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15"/>
  <workbookPr/>
  <mc:AlternateContent xmlns:mc="http://schemas.openxmlformats.org/markup-compatibility/2006">
    <mc:Choice Requires="x15">
      <x15ac:absPath xmlns:x15ac="http://schemas.microsoft.com/office/spreadsheetml/2010/11/ac" url="C:\Users\frede\Dropbox\"/>
    </mc:Choice>
  </mc:AlternateContent>
  <xr:revisionPtr revIDLastSave="0" documentId="13_ncr:1_{D1C39EB8-35F7-40F9-928E-30ED9D140E78}" xr6:coauthVersionLast="47" xr6:coauthVersionMax="47" xr10:uidLastSave="{00000000-0000-0000-0000-000000000000}"/>
  <bookViews>
    <workbookView xWindow="20370" yWindow="-2775" windowWidth="29040" windowHeight="15840" tabRatio="714" activeTab="1" xr2:uid="{00000000-000D-0000-FFFF-FFFF00000000}"/>
  </bookViews>
  <sheets>
    <sheet name="DATA" sheetId="5" r:id="rId1"/>
    <sheet name="DASHBOARD" sheetId="13" r:id="rId2"/>
    <sheet name="PIVOTS" sheetId="16" r:id="rId3"/>
    <sheet name="DATES" sheetId="18" r:id="rId4"/>
  </sheets>
  <definedNames>
    <definedName name="_xlchart.v5.0" hidden="1">PIVOTS!$N$1</definedName>
    <definedName name="_xlchart.v5.1" hidden="1">PIVOTS!$N$2:$N$8</definedName>
    <definedName name="_xlchart.v5.2" hidden="1">PIVOTS!$O$2</definedName>
    <definedName name="_xlchart.v5.3" hidden="1">PIVOTS!$O$2:$O$8</definedName>
    <definedName name="_xlcn.WorksheetConnection_Sportclimbingdataanddashboard.xlsxMONTHS1" hidden="1">MONTHS[]</definedName>
    <definedName name="_xlcn.WorksheetConnection_Sportclimbingdataanddashboard.xlsxSportClimbing1" hidden="1">SportClimbing[]</definedName>
    <definedName name="_xlcn.WorksheetConnection_Sportclimbingdataanddashboard.xlsxYears1" hidden="1">Years[]</definedName>
    <definedName name="Slicer_Belayer1">#N/A</definedName>
    <definedName name="Slicer_Crag">#N/A</definedName>
    <definedName name="Slicer_Grade">#N/A</definedName>
    <definedName name="Slicer_Height__m">#N/A</definedName>
    <definedName name="Slicer_Total_number_of_tries">#N/A</definedName>
    <definedName name="Slicer_YEARS">#N/A</definedName>
  </definedNames>
  <calcPr calcId="191029"/>
  <pivotCaches>
    <pivotCache cacheId="764" r:id="rId5"/>
    <pivotCache cacheId="767" r:id="rId6"/>
    <pivotCache cacheId="770" r:id="rId7"/>
    <pivotCache cacheId="773" r:id="rId8"/>
    <pivotCache cacheId="779" r:id="rId9"/>
    <pivotCache cacheId="785" r:id="rId10"/>
    <pivotCache cacheId="788" r:id="rId11"/>
    <pivotCache cacheId="791" r:id="rId12"/>
  </pivotCaches>
  <extLst>
    <ext xmlns:x14="http://schemas.microsoft.com/office/spreadsheetml/2009/9/main" uri="{876F7934-8845-4945-9796-88D515C7AA90}">
      <x14:pivotCaches>
        <pivotCache cacheId="9" r:id="rId13"/>
      </x14:pivotCaches>
    </ex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Years" name="Years" connection="WorksheetConnection_Sport climbing data and dashboard.xlsx!Years"/>
          <x15:modelTable id="SportClimbing" name="SportClimbing" connection="WorksheetConnection_Sport climbing data and dashboard.xlsx!SportClimbing"/>
          <x15:modelTable id="MONTHS" name="MONTHS" connection="WorksheetConnection_Sport climbing data and dashboard.xlsx!MONTHS"/>
        </x15:modelTables>
        <x15:modelRelationships>
          <x15:modelRelationship fromTable="SportClimbing" fromColumn="Year" toTable="Years" toColumn="YEARS"/>
          <x15:modelRelationship fromTable="SportClimbing" fromColumn="Month" toTable="MONTHS" toColumn="MONTHS 2"/>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9" i="16" l="1"/>
  <c r="I28" i="16"/>
  <c r="I27" i="16"/>
  <c r="I26" i="16"/>
  <c r="I25" i="16"/>
  <c r="I24" i="16"/>
  <c r="I23" i="16"/>
  <c r="I22" i="16"/>
  <c r="I21" i="16"/>
  <c r="I20" i="16"/>
  <c r="H21" i="16"/>
  <c r="H22" i="16"/>
  <c r="H23" i="16"/>
  <c r="H24" i="16"/>
  <c r="H25" i="16"/>
  <c r="H26" i="16"/>
  <c r="H27" i="16"/>
  <c r="H28" i="16"/>
  <c r="H29" i="16"/>
  <c r="H20" i="16"/>
  <c r="J164" i="5"/>
  <c r="J163" i="5"/>
  <c r="J162" i="5"/>
  <c r="J161" i="5"/>
  <c r="J160" i="5"/>
  <c r="J159" i="5"/>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31" i="16"/>
  <c r="O8" i="16"/>
  <c r="O7" i="16"/>
  <c r="O6" i="16"/>
  <c r="O5" i="16"/>
  <c r="O4" i="16"/>
  <c r="O3" i="16"/>
  <c r="O9" i="16"/>
  <c r="C29" i="16"/>
  <c r="C28" i="16"/>
  <c r="C27" i="16"/>
  <c r="C26" i="16"/>
  <c r="C25" i="16"/>
  <c r="C24" i="16"/>
  <c r="C23" i="16"/>
  <c r="B24" i="16" l="1"/>
  <c r="B25" i="16"/>
  <c r="B26" i="16"/>
  <c r="B23" i="16"/>
  <c r="B27" i="16"/>
  <c r="B28" i="16"/>
  <c r="I30"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E5578A-B070-48FF-A43D-C6926022026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E78F1B0-EA9B-4403-AD98-705DDB5C41E6}" name="WorksheetConnection_Sport climbing data and dashboard.xlsx!MONTHS" type="102" refreshedVersion="8" minRefreshableVersion="5">
    <extLst>
      <ext xmlns:x15="http://schemas.microsoft.com/office/spreadsheetml/2010/11/main" uri="{DE250136-89BD-433C-8126-D09CA5730AF9}">
        <x15:connection id="MONTHS">
          <x15:rangePr sourceName="_xlcn.WorksheetConnection_Sportclimbingdataanddashboard.xlsxMONTHS1"/>
        </x15:connection>
      </ext>
    </extLst>
  </connection>
  <connection id="3" xr16:uid="{3CFF11E8-D37B-46D2-8133-BC48A5D533F3}" name="WorksheetConnection_Sport climbing data and dashboard.xlsx!SportClimbing" type="102" refreshedVersion="8" minRefreshableVersion="5">
    <extLst>
      <ext xmlns:x15="http://schemas.microsoft.com/office/spreadsheetml/2010/11/main" uri="{DE250136-89BD-433C-8126-D09CA5730AF9}">
        <x15:connection id="SportClimbing" autoDelete="1">
          <x15:rangePr sourceName="_xlcn.WorksheetConnection_Sportclimbingdataanddashboard.xlsxSportClimbing1"/>
        </x15:connection>
      </ext>
    </extLst>
  </connection>
  <connection id="4" xr16:uid="{FC48776C-B6A7-42DB-8CBF-3A8A15BCC05B}" name="WorksheetConnection_Sport climbing data and dashboard.xlsx!Years" type="102" refreshedVersion="8" minRefreshableVersion="5">
    <extLst>
      <ext xmlns:x15="http://schemas.microsoft.com/office/spreadsheetml/2010/11/main" uri="{DE250136-89BD-433C-8126-D09CA5730AF9}">
        <x15:connection id="Years">
          <x15:rangePr sourceName="_xlcn.WorksheetConnection_Sportclimbingdataanddashboard.xlsxYears1"/>
        </x15:connection>
      </ext>
    </extLst>
  </connection>
</connections>
</file>

<file path=xl/sharedStrings.xml><?xml version="1.0" encoding="utf-8"?>
<sst xmlns="http://schemas.openxmlformats.org/spreadsheetml/2006/main" count="1354" uniqueCount="409">
  <si>
    <t>Gauche</t>
  </si>
  <si>
    <t>Roc d'Anglars</t>
  </si>
  <si>
    <t>Mégaboule</t>
  </si>
  <si>
    <t>7a</t>
  </si>
  <si>
    <t>Révélations</t>
  </si>
  <si>
    <t>Clin d'oeil à la Lune</t>
  </si>
  <si>
    <t>Thomas Bur</t>
  </si>
  <si>
    <t>Sex Machine</t>
  </si>
  <si>
    <t>Gorges de la Cesse</t>
  </si>
  <si>
    <t>Cassiopée</t>
  </si>
  <si>
    <t>Guhlm</t>
  </si>
  <si>
    <t>flash</t>
  </si>
  <si>
    <t>Carol</t>
  </si>
  <si>
    <t>Teddy</t>
  </si>
  <si>
    <t>Lola</t>
  </si>
  <si>
    <t>Rodellar</t>
  </si>
  <si>
    <t>Pared de la Virgen</t>
  </si>
  <si>
    <t>Shyamal</t>
  </si>
  <si>
    <t>Roc de la Lluna</t>
  </si>
  <si>
    <t>Sud</t>
  </si>
  <si>
    <t>De socials un 10</t>
  </si>
  <si>
    <t>7a+</t>
  </si>
  <si>
    <t>Gelida</t>
  </si>
  <si>
    <t>Centre</t>
  </si>
  <si>
    <t>David Valls</t>
  </si>
  <si>
    <t>Garraf</t>
  </si>
  <si>
    <t>Mala Dona</t>
  </si>
  <si>
    <t>Pasaba por aquí</t>
  </si>
  <si>
    <t>KA NO</t>
  </si>
  <si>
    <t>7b</t>
  </si>
  <si>
    <t>Amor suprem</t>
  </si>
  <si>
    <t>Neska polita</t>
  </si>
  <si>
    <t>7b+</t>
  </si>
  <si>
    <t>nº28</t>
  </si>
  <si>
    <t>Andres Villarroel</t>
  </si>
  <si>
    <t>nº26</t>
  </si>
  <si>
    <t>Xapes Negres</t>
  </si>
  <si>
    <t>Marc Ros</t>
  </si>
  <si>
    <t>Dave</t>
  </si>
  <si>
    <t>Dos peluts i un destí</t>
  </si>
  <si>
    <t>Merda de la serra</t>
  </si>
  <si>
    <t>Simply Extrem</t>
  </si>
  <si>
    <t>Las Garretes del Garraf</t>
  </si>
  <si>
    <t>Siurana</t>
  </si>
  <si>
    <t>L'aparador</t>
  </si>
  <si>
    <t>Brigadistak</t>
  </si>
  <si>
    <t>Lo dejé to blanco</t>
  </si>
  <si>
    <t>Calma Tensa</t>
  </si>
  <si>
    <t>Imperatriz Esmeralda</t>
  </si>
  <si>
    <t>Font Soleia</t>
  </si>
  <si>
    <t>Paret Gran</t>
  </si>
  <si>
    <t>Súbete a mi piel</t>
  </si>
  <si>
    <t>Daniel Perez</t>
  </si>
  <si>
    <t>Henry</t>
  </si>
  <si>
    <t>Garroma</t>
  </si>
  <si>
    <t>El Callejón</t>
  </si>
  <si>
    <t>Good feeling</t>
  </si>
  <si>
    <t>Cova de l'Arcada</t>
  </si>
  <si>
    <t>Juan y Fran se nos van</t>
  </si>
  <si>
    <t>Las ventanas</t>
  </si>
  <si>
    <t>Viagraman</t>
  </si>
  <si>
    <t>El Pati</t>
  </si>
  <si>
    <t>Sugopy</t>
  </si>
  <si>
    <t>Esperó Primavera</t>
  </si>
  <si>
    <t>Se m'apaga la baldufa</t>
  </si>
  <si>
    <t>Performance</t>
  </si>
  <si>
    <t>El Gruyere</t>
  </si>
  <si>
    <t>Requiem</t>
  </si>
  <si>
    <t>Margalef</t>
  </si>
  <si>
    <t>7c</t>
  </si>
  <si>
    <t>Montserrat norte</t>
  </si>
  <si>
    <t>Montserrat sur</t>
  </si>
  <si>
    <t>Collegats</t>
  </si>
  <si>
    <t>Fleck</t>
  </si>
  <si>
    <t>La Pedrera</t>
  </si>
  <si>
    <t>Crit de Panic</t>
  </si>
  <si>
    <t>Sadernes</t>
  </si>
  <si>
    <t>Mallorca</t>
  </si>
  <si>
    <t>Cala Sa Nau</t>
  </si>
  <si>
    <t>Cala Mitjana</t>
  </si>
  <si>
    <t>Balsa Boys</t>
  </si>
  <si>
    <t>Rich Bitch</t>
  </si>
  <si>
    <t>Attack of the Spindly Killer Fish</t>
  </si>
  <si>
    <t>water solo</t>
  </si>
  <si>
    <t>Brego</t>
  </si>
  <si>
    <t>Cetaci</t>
  </si>
  <si>
    <t>Cova dels Bombers</t>
  </si>
  <si>
    <t>Hervé</t>
  </si>
  <si>
    <t>Josuai Lama</t>
  </si>
  <si>
    <t>Tieme</t>
  </si>
  <si>
    <t>Beso de Cobra</t>
  </si>
  <si>
    <t>Siuranella Este</t>
  </si>
  <si>
    <t>Cova del Bisbe</t>
  </si>
  <si>
    <t>L'Herbolari</t>
  </si>
  <si>
    <t>El Cargol</t>
  </si>
  <si>
    <t>Jeketepeke</t>
  </si>
  <si>
    <t>Cojón prieto</t>
  </si>
  <si>
    <t>La panxa del bou</t>
  </si>
  <si>
    <t>Rauxa</t>
  </si>
  <si>
    <t>Huir para vivir</t>
  </si>
  <si>
    <t>Grau dels matxos</t>
  </si>
  <si>
    <t>Cingles</t>
  </si>
  <si>
    <t>Piano Piano</t>
  </si>
  <si>
    <t>No ho sé</t>
  </si>
  <si>
    <t>Angel</t>
  </si>
  <si>
    <t>Arbolí</t>
  </si>
  <si>
    <t>Can Gans Dionis</t>
  </si>
  <si>
    <t>Prendre la tête</t>
  </si>
  <si>
    <t>No m'enganyis mes</t>
  </si>
  <si>
    <t>Little Ted</t>
  </si>
  <si>
    <t>El Dard</t>
  </si>
  <si>
    <t>Pelu</t>
  </si>
  <si>
    <t>Mystiflower</t>
  </si>
  <si>
    <t>Mr Krek</t>
  </si>
  <si>
    <t>El Falcó</t>
  </si>
  <si>
    <t>El Salt de la Reina Mora</t>
  </si>
  <si>
    <t>Anys Bionics</t>
  </si>
  <si>
    <t>Can Simiro</t>
  </si>
  <si>
    <t>Manara Clic</t>
  </si>
  <si>
    <t>Fotut Futur</t>
  </si>
  <si>
    <t>Lena</t>
  </si>
  <si>
    <t>Megatrix</t>
  </si>
  <si>
    <t>Karla Mexicana</t>
  </si>
  <si>
    <t>Can Paulet</t>
  </si>
  <si>
    <t>Esquerra</t>
  </si>
  <si>
    <t>Qui s'ha mort</t>
  </si>
  <si>
    <t>Chulilla</t>
  </si>
  <si>
    <t>Sex shop</t>
  </si>
  <si>
    <t>Chorreras</t>
  </si>
  <si>
    <t>Oasis</t>
  </si>
  <si>
    <t>onsight</t>
  </si>
  <si>
    <t>Yoel</t>
  </si>
  <si>
    <t>Guy</t>
  </si>
  <si>
    <t>Gustavo</t>
  </si>
  <si>
    <t>Dale duro negro</t>
  </si>
  <si>
    <t>Los caminantes</t>
  </si>
  <si>
    <t>Day</t>
  </si>
  <si>
    <t>Month</t>
  </si>
  <si>
    <t>Year</t>
  </si>
  <si>
    <t>Route name</t>
  </si>
  <si>
    <t>Grade</t>
  </si>
  <si>
    <t>Crag</t>
  </si>
  <si>
    <t>Sector</t>
  </si>
  <si>
    <t>Height (m)</t>
  </si>
  <si>
    <t>Belayer</t>
  </si>
  <si>
    <t>Total number of tries</t>
  </si>
  <si>
    <t>Patrick</t>
  </si>
  <si>
    <t>Byron</t>
  </si>
  <si>
    <t>Juan</t>
  </si>
  <si>
    <t>Will</t>
  </si>
  <si>
    <t>Martyn</t>
  </si>
  <si>
    <t>Jan</t>
  </si>
  <si>
    <t>Feb</t>
  </si>
  <si>
    <t>March</t>
  </si>
  <si>
    <t>April</t>
  </si>
  <si>
    <t>May</t>
  </si>
  <si>
    <t>June</t>
  </si>
  <si>
    <t>July</t>
  </si>
  <si>
    <t>Aug</t>
  </si>
  <si>
    <t>Sep</t>
  </si>
  <si>
    <t>Nov</t>
  </si>
  <si>
    <t>Dec</t>
  </si>
  <si>
    <t>Oct</t>
  </si>
  <si>
    <t>7c+</t>
  </si>
  <si>
    <t>Kathy</t>
  </si>
  <si>
    <t>Curriculo vaginal</t>
  </si>
  <si>
    <t>Masters</t>
  </si>
  <si>
    <t>Zikrutiña mientras puedas</t>
  </si>
  <si>
    <t>Fantasía</t>
  </si>
  <si>
    <t>Ulises</t>
  </si>
  <si>
    <t>Ay Mamita</t>
  </si>
  <si>
    <t>Kat</t>
  </si>
  <si>
    <t>Bindelef</t>
  </si>
  <si>
    <t>La Mainadera</t>
  </si>
  <si>
    <t>Baby sitter</t>
  </si>
  <si>
    <t>Cabernet</t>
  </si>
  <si>
    <t>La forum de les postures</t>
  </si>
  <si>
    <t>Mar de fons</t>
  </si>
  <si>
    <t>La mía</t>
  </si>
  <si>
    <t>El Charlatán</t>
  </si>
  <si>
    <t>Culample 4</t>
  </si>
  <si>
    <t>Calendra</t>
  </si>
  <si>
    <t>Ladilla</t>
  </si>
  <si>
    <t>Castell s'Espasa dret</t>
  </si>
  <si>
    <t>El prohibitivo</t>
  </si>
  <si>
    <t>Esgraons al cel</t>
  </si>
  <si>
    <t>Montserrat Sur</t>
  </si>
  <si>
    <t>La Piula</t>
  </si>
  <si>
    <t>Menganos</t>
  </si>
  <si>
    <t>Bisexual</t>
  </si>
  <si>
    <t>Corral nou</t>
  </si>
  <si>
    <t>Bocadillo de calamares en el km 0</t>
  </si>
  <si>
    <t>Salmoneti a contra corrent</t>
  </si>
  <si>
    <t>Herbolari</t>
  </si>
  <si>
    <t>L'Olla</t>
  </si>
  <si>
    <t>Cargol treu banya</t>
  </si>
  <si>
    <t>Fisuterapia</t>
  </si>
  <si>
    <t>Lo més negre</t>
  </si>
  <si>
    <t>Salmo veintitrés</t>
  </si>
  <si>
    <t>Café del mar</t>
  </si>
  <si>
    <t>El Casot</t>
  </si>
  <si>
    <t>Can Codolar</t>
  </si>
  <si>
    <t>Cova de l'os</t>
  </si>
  <si>
    <t>Antonin</t>
  </si>
  <si>
    <t>Jihad</t>
  </si>
  <si>
    <t>La Siberiana</t>
  </si>
  <si>
    <t>Siuranella Centre</t>
  </si>
  <si>
    <t>Tikis Mikis</t>
  </si>
  <si>
    <t>Inti</t>
  </si>
  <si>
    <t>El ultimo poeta</t>
  </si>
  <si>
    <t>Cop de roc</t>
  </si>
  <si>
    <t>Laila</t>
  </si>
  <si>
    <t>Avui si que no m'enganyes</t>
  </si>
  <si>
    <t>page 4</t>
  </si>
  <si>
    <t>page 5</t>
  </si>
  <si>
    <t>No name num 93</t>
  </si>
  <si>
    <t>El Trapella num 90</t>
  </si>
  <si>
    <t>El Drac</t>
  </si>
  <si>
    <t>Gabo</t>
  </si>
  <si>
    <t>Pota de bou</t>
  </si>
  <si>
    <t>page 6</t>
  </si>
  <si>
    <t>ACDC</t>
  </si>
  <si>
    <t>Ca l'Onassis</t>
  </si>
  <si>
    <t>Ni me n'entero</t>
  </si>
  <si>
    <t>Ca la Isabel</t>
  </si>
  <si>
    <t>Bamboleiro</t>
  </si>
  <si>
    <t>Grau dels Masets Baix</t>
  </si>
  <si>
    <t>No hi ha pa per tant xoriço</t>
  </si>
  <si>
    <t>Can Melafots</t>
  </si>
  <si>
    <t>Ca l'Orro</t>
  </si>
  <si>
    <t>Lydia</t>
  </si>
  <si>
    <t>Bernardo</t>
  </si>
  <si>
    <t>Grand Total</t>
  </si>
  <si>
    <t>Row Labels</t>
  </si>
  <si>
    <t>Remulo y romo</t>
  </si>
  <si>
    <t>La Morena de Montsant</t>
  </si>
  <si>
    <t>Pako pintxo</t>
  </si>
  <si>
    <t>Clone Club</t>
  </si>
  <si>
    <t>Grau dels Masets Esquerra</t>
  </si>
  <si>
    <t>La Transformació</t>
  </si>
  <si>
    <t>Alpha</t>
  </si>
  <si>
    <t>Mainada de plafó</t>
  </si>
  <si>
    <t>page 2</t>
  </si>
  <si>
    <t>page 3</t>
  </si>
  <si>
    <t>?</t>
  </si>
  <si>
    <t>No pasarán</t>
  </si>
  <si>
    <t>Semen up</t>
  </si>
  <si>
    <t>Daniel Taupin</t>
  </si>
  <si>
    <t>Tsunami</t>
  </si>
  <si>
    <t>El Nas</t>
  </si>
  <si>
    <t>El Sunyer</t>
  </si>
  <si>
    <t>Bous i Esquellets</t>
  </si>
  <si>
    <t>Sean</t>
  </si>
  <si>
    <t>Las orelles del llop</t>
  </si>
  <si>
    <t>Emboirats</t>
  </si>
  <si>
    <t>Tiramilles</t>
  </si>
  <si>
    <t>Cala Varques - Metrosexual</t>
  </si>
  <si>
    <t>Sac de Gemecs</t>
  </si>
  <si>
    <t>Desvariant</t>
  </si>
  <si>
    <t>Ventolera Cosmica</t>
  </si>
  <si>
    <t>Country</t>
  </si>
  <si>
    <t>France</t>
  </si>
  <si>
    <t>Spain</t>
  </si>
  <si>
    <t>Donald</t>
  </si>
  <si>
    <t>Muro de lamentaciones</t>
  </si>
  <si>
    <t>Penyes Aragonesas (Castellón)</t>
  </si>
  <si>
    <t>LSD</t>
  </si>
  <si>
    <t>Dumbo love</t>
  </si>
  <si>
    <t>Blue agave</t>
  </si>
  <si>
    <t>El Magnate del tomate</t>
  </si>
  <si>
    <t>Tierra de Nadie</t>
  </si>
  <si>
    <t>La ciudad perdida de Muchapicha</t>
  </si>
  <si>
    <t>SPUF</t>
  </si>
  <si>
    <t>Portugal</t>
  </si>
  <si>
    <t>Fenda de Arrabida</t>
  </si>
  <si>
    <t>Carallon</t>
  </si>
  <si>
    <t>Vittorio</t>
  </si>
  <si>
    <t>Revelhao</t>
  </si>
  <si>
    <t>Atlantida</t>
  </si>
  <si>
    <t>Gaivotas</t>
  </si>
  <si>
    <t>Alexandre Marques</t>
  </si>
  <si>
    <t>Cavallers</t>
  </si>
  <si>
    <t>Kaos</t>
  </si>
  <si>
    <t>L'Obaga del Falcó</t>
  </si>
  <si>
    <t>L'Obaga</t>
  </si>
  <si>
    <t>Arseniac</t>
  </si>
  <si>
    <t>Le Fayet</t>
  </si>
  <si>
    <t>Thermes</t>
  </si>
  <si>
    <t>Kati Golovina</t>
  </si>
  <si>
    <t>Le Coupeau</t>
  </si>
  <si>
    <t>Chris Knight</t>
  </si>
  <si>
    <t>La Haine</t>
  </si>
  <si>
    <t>Left</t>
  </si>
  <si>
    <t>Right</t>
  </si>
  <si>
    <t>Doigts de fée pour un cœur de lion</t>
  </si>
  <si>
    <t>L'âge de cristal</t>
  </si>
  <si>
    <t>Combat des chefs</t>
  </si>
  <si>
    <t>Plan Plan</t>
  </si>
  <si>
    <t>Austria</t>
  </si>
  <si>
    <t>Maracuja</t>
  </si>
  <si>
    <t>Zillertal - Ewige Jagdgründe</t>
  </si>
  <si>
    <t>Wam</t>
  </si>
  <si>
    <t>Wig</t>
  </si>
  <si>
    <t xml:space="preserve">Schuh des Manitou </t>
  </si>
  <si>
    <t>Juman</t>
  </si>
  <si>
    <t>It's Easy</t>
  </si>
  <si>
    <t>Martinswand</t>
  </si>
  <si>
    <t>Dschungelbuch Hauptteil</t>
  </si>
  <si>
    <t>Kotitscha</t>
  </si>
  <si>
    <t>Blitzaktion</t>
  </si>
  <si>
    <t>Engelswand</t>
  </si>
  <si>
    <t>Ötztal</t>
  </si>
  <si>
    <t>Blockparty</t>
  </si>
  <si>
    <t>Italy</t>
  </si>
  <si>
    <t>Jugant amb foc</t>
  </si>
  <si>
    <t>Can Toni Gros</t>
  </si>
  <si>
    <t>L'esquitx</t>
  </si>
  <si>
    <t>Kun</t>
  </si>
  <si>
    <t>Mort de gana</t>
  </si>
  <si>
    <t>Enganyapardals</t>
  </si>
  <si>
    <t>Négociée</t>
  </si>
  <si>
    <t>Fumanchu</t>
  </si>
  <si>
    <t>Permagel</t>
  </si>
  <si>
    <t>Marxuquera</t>
  </si>
  <si>
    <t>Natasha</t>
  </si>
  <si>
    <t>Klaus Charfreitag</t>
  </si>
  <si>
    <t>Mikel</t>
  </si>
  <si>
    <t>Y un cacau más</t>
  </si>
  <si>
    <t>Cherales Grande</t>
  </si>
  <si>
    <t>Hijos de Caín</t>
  </si>
  <si>
    <t>Potente</t>
  </si>
  <si>
    <t xml:space="preserve">Wunderbare Welt der Schwerkraft </t>
  </si>
  <si>
    <t>Tibor</t>
  </si>
  <si>
    <t>Wunderbare Welt</t>
  </si>
  <si>
    <t>Berglsteinersee</t>
  </si>
  <si>
    <t>Secret Garden</t>
  </si>
  <si>
    <t>10-14</t>
  </si>
  <si>
    <t>15-19</t>
  </si>
  <si>
    <t>20-24</t>
  </si>
  <si>
    <t>25-29</t>
  </si>
  <si>
    <t>30-34</t>
  </si>
  <si>
    <t>Bold Man</t>
  </si>
  <si>
    <t>Knappenwand</t>
  </si>
  <si>
    <t>Asier</t>
  </si>
  <si>
    <t>Was nicht passt wird passend gemacht</t>
  </si>
  <si>
    <t>Verschneidung links</t>
  </si>
  <si>
    <t>Gebi Crack</t>
  </si>
  <si>
    <t>Astholz</t>
  </si>
  <si>
    <t>Hundepension</t>
  </si>
  <si>
    <t>Dödl up</t>
  </si>
  <si>
    <t>Unterinn</t>
  </si>
  <si>
    <t>10</t>
  </si>
  <si>
    <t>14</t>
  </si>
  <si>
    <t>2</t>
  </si>
  <si>
    <t>3</t>
  </si>
  <si>
    <t>4</t>
  </si>
  <si>
    <t>5</t>
  </si>
  <si>
    <t>50</t>
  </si>
  <si>
    <t>6</t>
  </si>
  <si>
    <t>7</t>
  </si>
  <si>
    <t>8</t>
  </si>
  <si>
    <t>YEARS</t>
  </si>
  <si>
    <t>August</t>
  </si>
  <si>
    <t>November</t>
  </si>
  <si>
    <t>December</t>
  </si>
  <si>
    <t>January</t>
  </si>
  <si>
    <t>February</t>
  </si>
  <si>
    <t>September</t>
  </si>
  <si>
    <t>October</t>
  </si>
  <si>
    <t>MONTHS 1</t>
  </si>
  <si>
    <t>MONTHS 2</t>
  </si>
  <si>
    <t>Jul</t>
  </si>
  <si>
    <t>Jun</t>
  </si>
  <si>
    <t>Mar</t>
  </si>
  <si>
    <t>Apr</t>
  </si>
  <si>
    <t>MONTHS 3</t>
  </si>
  <si>
    <t>Chris Awe</t>
  </si>
  <si>
    <t>Ötz</t>
  </si>
  <si>
    <t>Starkenbach</t>
  </si>
  <si>
    <t>Herbstwind</t>
  </si>
  <si>
    <t>Betka</t>
  </si>
  <si>
    <t>Hokus Pokus</t>
  </si>
  <si>
    <t>Tiramisu</t>
  </si>
  <si>
    <t>Türkischer Kaffee</t>
  </si>
  <si>
    <t>Height range (m)</t>
  </si>
  <si>
    <t>Perros</t>
  </si>
  <si>
    <t>Zillertal - Astholz</t>
  </si>
  <si>
    <t>35+</t>
  </si>
  <si>
    <t>12</t>
  </si>
  <si>
    <t>Vecchia Roma</t>
  </si>
  <si>
    <t>Mister Inzing</t>
  </si>
  <si>
    <t>Der keusche Josef aus dem Zillertal</t>
  </si>
  <si>
    <t>Viva die Fichte</t>
  </si>
  <si>
    <t>Die Null im Kondom</t>
  </si>
  <si>
    <t>L'os</t>
  </si>
  <si>
    <t>Glasierte Leiste</t>
  </si>
  <si>
    <t>Germany</t>
  </si>
  <si>
    <t>Bichlersee</t>
  </si>
  <si>
    <t>Nadine</t>
  </si>
  <si>
    <t>Count per grade</t>
  </si>
  <si>
    <t>Count per height</t>
  </si>
  <si>
    <t>Count per belayer</t>
  </si>
  <si>
    <t>Count per year</t>
  </si>
  <si>
    <t>Count per month</t>
  </si>
  <si>
    <t>Count per crag</t>
  </si>
  <si>
    <t>Count per number of attempts</t>
  </si>
  <si>
    <t>Count per country</t>
  </si>
  <si>
    <t>Other crags</t>
  </si>
  <si>
    <t>Dummy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</si>
</sst>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 &quot;*&quot;"/>
  </numFmts>
  <fonts count="5" x14ac:knownFonts="1">
    <font>
      <sz val="10"/>
      <name val="Arial"/>
      <family val="2"/>
    </font>
    <font>
      <sz val="10"/>
      <color theme="1"/>
      <name val="Arial"/>
      <family val="2"/>
    </font>
    <font>
      <sz val="8"/>
      <name val="Arial"/>
      <family val="2"/>
    </font>
    <font>
      <b/>
      <sz val="10"/>
      <color theme="1"/>
      <name val="Arial"/>
      <family val="2"/>
    </font>
    <font>
      <b/>
      <sz val="10"/>
      <name val="Arial"/>
      <family val="2"/>
    </font>
  </fonts>
  <fills count="4">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pivotButton="1"/>
    <xf numFmtId="0" fontId="0" fillId="0" borderId="0" xfId="0" applyAlignment="1">
      <alignment horizontal="left"/>
    </xf>
    <xf numFmtId="0" fontId="0" fillId="2" borderId="0" xfId="0" applyFill="1"/>
    <xf numFmtId="164" fontId="0" fillId="0" borderId="0" xfId="0" applyNumberFormat="1" applyAlignment="1">
      <alignment horizontal="left"/>
    </xf>
    <xf numFmtId="0" fontId="0" fillId="0" borderId="0" xfId="0" applyFill="1"/>
    <xf numFmtId="0" fontId="1" fillId="0" borderId="0" xfId="0" applyFont="1" applyFill="1"/>
    <xf numFmtId="0" fontId="0" fillId="0" borderId="0" xfId="0" applyFill="1" applyAlignment="1">
      <alignment wrapText="1"/>
    </xf>
    <xf numFmtId="0" fontId="0" fillId="0" borderId="0" xfId="0" applyNumberFormat="1"/>
    <xf numFmtId="0" fontId="3" fillId="3" borderId="0" xfId="0" applyFont="1" applyFill="1" applyBorder="1"/>
    <xf numFmtId="0" fontId="0" fillId="3" borderId="0" xfId="0" applyFill="1" applyBorder="1" applyAlignment="1">
      <alignment horizontal="left"/>
    </xf>
    <xf numFmtId="0" fontId="0" fillId="3" borderId="0" xfId="0" applyFill="1" applyBorder="1"/>
    <xf numFmtId="0" fontId="0" fillId="3" borderId="0" xfId="0" applyNumberFormat="1" applyFill="1" applyBorder="1"/>
    <xf numFmtId="0" fontId="3" fillId="3" borderId="0" xfId="0" applyNumberFormat="1" applyFont="1" applyFill="1" applyBorder="1"/>
    <xf numFmtId="0" fontId="4" fillId="3" borderId="0" xfId="0" applyFont="1" applyFill="1"/>
    <xf numFmtId="0" fontId="0" fillId="3" borderId="0" xfId="0" applyFill="1"/>
  </cellXfs>
  <cellStyles count="1">
    <cellStyle name="Normal" xfId="0" builtinId="0"/>
  </cellStyles>
  <dxfs count="18">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ont>
        <b/>
        <color theme="1"/>
      </font>
      <border>
        <bottom style="thin">
          <color theme="5"/>
        </bottom>
        <vertical/>
        <horizontal/>
      </border>
    </dxf>
    <dxf>
      <font>
        <color theme="1"/>
      </font>
      <border>
        <left style="thin">
          <color theme="5"/>
        </left>
        <right style="thin">
          <color theme="5"/>
        </right>
        <top style="thin">
          <color theme="5"/>
        </top>
        <bottom style="thin">
          <color theme="5"/>
        </bottom>
        <vertical/>
        <horizontal/>
      </border>
    </dxf>
    <dxf>
      <font>
        <b/>
        <color theme="1"/>
      </font>
      <fill>
        <patternFill>
          <bgColor rgb="FF7030A0"/>
        </patternFill>
      </fill>
      <border>
        <bottom style="thin">
          <color theme="8"/>
        </bottom>
        <vertical/>
        <horizontal/>
      </border>
    </dxf>
    <dxf>
      <font>
        <color theme="1"/>
      </font>
      <fill>
        <patternFill patternType="none">
          <fgColor indexed="64"/>
          <bgColor auto="1"/>
        </patternFill>
      </fill>
      <border>
        <left style="thin">
          <color theme="8"/>
        </left>
        <right style="thin">
          <color theme="8"/>
        </right>
        <top style="thin">
          <color theme="8"/>
        </top>
        <bottom style="thin">
          <color theme="8"/>
        </bottom>
        <vertical/>
        <horizontal/>
      </border>
    </dxf>
  </dxfs>
  <tableStyles count="2" defaultTableStyle="TableStyleMedium2" defaultPivotStyle="PivotStyleLight16">
    <tableStyle name="Belayer" pivot="0" table="0" count="10" xr9:uid="{3B852CD3-873F-4B46-B9AF-0EAC3BA7239A}">
      <tableStyleElement type="wholeTable" dxfId="17"/>
      <tableStyleElement type="headerRow" dxfId="16"/>
    </tableStyle>
    <tableStyle name="SlicerStyleDark2 2" pivot="0" table="0" count="10" xr9:uid="{E4FA39DE-804B-4527-94CC-BAFD02E974DF}">
      <tableStyleElement type="wholeTable" dxfId="15"/>
      <tableStyleElement type="headerRow" dxfId="14"/>
    </tableStyle>
  </tableStyles>
  <colors>
    <mruColors>
      <color rgb="FFFFC8C8"/>
      <color rgb="FFFF7878"/>
      <color rgb="FFFF9696"/>
      <color rgb="FFFF5A5A"/>
      <color rgb="FFFF6565"/>
      <color rgb="FFFF5050"/>
      <color rgb="FFFF3F3F"/>
      <color rgb="FFFC0000"/>
      <color rgb="FFEC0000"/>
      <color rgb="FFDC00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5" tint="-0.249977111117893"/>
          </font>
          <fill>
            <patternFill patternType="solid">
              <fgColor theme="5" tint="0.59999389629810485"/>
              <bgColor theme="5" tint="0.59999389629810485"/>
            </patternFill>
          </fill>
          <border>
            <left style="thin">
              <color theme="5" tint="0.59999389629810485"/>
            </left>
            <right style="thin">
              <color theme="5" tint="0.59999389629810485"/>
            </right>
            <top style="thin">
              <color theme="5" tint="0.59999389629810485"/>
            </top>
            <bottom style="thin">
              <color theme="5" tint="0.59999389629810485"/>
            </bottom>
            <vertical/>
            <horizontal/>
          </border>
        </dxf>
        <dxf>
          <font>
            <color theme="0"/>
          </font>
          <fill>
            <patternFill patternType="solid">
              <fgColor theme="5"/>
              <bgColor rgb="FFC00000"/>
            </patternFill>
          </fill>
          <border>
            <left style="thin">
              <color theme="5"/>
            </left>
            <right style="thin">
              <color theme="5"/>
            </right>
            <top style="thin">
              <color theme="5"/>
            </top>
            <bottom style="thin">
              <color theme="5"/>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color theme="0"/>
          </font>
          <fill>
            <patternFill patternType="solid">
              <fgColor rgb="FF7030A0"/>
              <bgColor rgb="FF7030A0"/>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Belayer">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microsoft.com/office/2007/relationships/slicerCache" Target="slicerCaches/slicerCache5.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07/relationships/slicerCache" Target="slicerCaches/slicerCache3.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pivotCacheDefinition" Target="pivotCache/pivotCacheDefinition1.xml"/><Relationship Id="rId15" Type="http://schemas.microsoft.com/office/2007/relationships/slicerCache" Target="slicerCaches/slicerCache2.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6.xml"/><Relationship Id="rId19" Type="http://schemas.microsoft.com/office/2007/relationships/slicerCache" Target="slicerCaches/slicerCache6.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microsoft.com/office/2007/relationships/slicerCache" Target="slicerCaches/slicerCache1.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microsoft.com/office/2007/relationships/slicerCache" Target="slicerCaches/slicerCache4.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20" Type="http://schemas.openxmlformats.org/officeDocument/2006/relationships/theme" Target="theme/theme1.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dashboard.xlsx]PIVOTS!PivotTable17</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TOP 10 FAVOURITE BELAYERS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spPr>
          <a:solidFill>
            <a:schemeClr val="accent2"/>
          </a:solidFill>
          <a:ln>
            <a:noFill/>
          </a:ln>
          <a:effectLst/>
        </c:spPr>
      </c:pivotFmt>
      <c:pivotFmt>
        <c:idx val="8"/>
        <c:spPr>
          <a:solidFill>
            <a:srgbClr val="7030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4755134281200632E-2"/>
          <c:y val="0.16698147724261983"/>
          <c:w val="0.93048973143759872"/>
          <c:h val="0.57132937777449344"/>
        </c:manualLayout>
      </c:layout>
      <c:barChart>
        <c:barDir val="col"/>
        <c:grouping val="clustered"/>
        <c:varyColors val="0"/>
        <c:ser>
          <c:idx val="0"/>
          <c:order val="0"/>
          <c:tx>
            <c:strRef>
              <c:f>PIVOTS!$B$33</c:f>
              <c:strCache>
                <c:ptCount val="1"/>
                <c:pt idx="0">
                  <c:v>Total</c:v>
                </c:pt>
              </c:strCache>
            </c:strRef>
          </c:tx>
          <c:spPr>
            <a:solidFill>
              <a:srgbClr val="7030A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PIVOTS!$A$34:$A$44</c:f>
              <c:strCache>
                <c:ptCount val="10"/>
                <c:pt idx="0">
                  <c:v>Guy</c:v>
                </c:pt>
                <c:pt idx="1">
                  <c:v>Lena</c:v>
                </c:pt>
                <c:pt idx="2">
                  <c:v>Kathy</c:v>
                </c:pt>
                <c:pt idx="3">
                  <c:v>Chris Awe</c:v>
                </c:pt>
                <c:pt idx="4">
                  <c:v>Yoel</c:v>
                </c:pt>
                <c:pt idx="5">
                  <c:v>Gustavo</c:v>
                </c:pt>
                <c:pt idx="6">
                  <c:v>Tibor</c:v>
                </c:pt>
                <c:pt idx="7">
                  <c:v>Bernardo</c:v>
                </c:pt>
                <c:pt idx="8">
                  <c:v>Angel</c:v>
                </c:pt>
                <c:pt idx="9">
                  <c:v>Henry</c:v>
                </c:pt>
              </c:strCache>
            </c:strRef>
          </c:cat>
          <c:val>
            <c:numRef>
              <c:f>PIVOTS!$B$34:$B$44</c:f>
              <c:numCache>
                <c:formatCode>General</c:formatCode>
                <c:ptCount val="10"/>
                <c:pt idx="0">
                  <c:v>20</c:v>
                </c:pt>
                <c:pt idx="1">
                  <c:v>11</c:v>
                </c:pt>
                <c:pt idx="2">
                  <c:v>9</c:v>
                </c:pt>
                <c:pt idx="3">
                  <c:v>9</c:v>
                </c:pt>
                <c:pt idx="4">
                  <c:v>9</c:v>
                </c:pt>
                <c:pt idx="5">
                  <c:v>8</c:v>
                </c:pt>
                <c:pt idx="6">
                  <c:v>6</c:v>
                </c:pt>
                <c:pt idx="7">
                  <c:v>5</c:v>
                </c:pt>
                <c:pt idx="8">
                  <c:v>5</c:v>
                </c:pt>
                <c:pt idx="9">
                  <c:v>5</c:v>
                </c:pt>
              </c:numCache>
            </c:numRef>
          </c:val>
          <c:extLst>
            <c:ext xmlns:c16="http://schemas.microsoft.com/office/drawing/2014/chart" uri="{C3380CC4-5D6E-409C-BE32-E72D297353CC}">
              <c16:uniqueId val="{00000002-BF73-4A21-9604-683B3517292D}"/>
            </c:ext>
          </c:extLst>
        </c:ser>
        <c:dLbls>
          <c:dLblPos val="outEnd"/>
          <c:showLegendKey val="0"/>
          <c:showVal val="1"/>
          <c:showCatName val="0"/>
          <c:showSerName val="0"/>
          <c:showPercent val="0"/>
          <c:showBubbleSize val="0"/>
        </c:dLbls>
        <c:gapWidth val="75"/>
        <c:axId val="1225436432"/>
        <c:axId val="760647184"/>
      </c:barChart>
      <c:catAx>
        <c:axId val="122543643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0647184"/>
        <c:crosses val="autoZero"/>
        <c:auto val="1"/>
        <c:lblAlgn val="ctr"/>
        <c:lblOffset val="100"/>
        <c:noMultiLvlLbl val="0"/>
      </c:catAx>
      <c:valAx>
        <c:axId val="760647184"/>
        <c:scaling>
          <c:orientation val="minMax"/>
        </c:scaling>
        <c:delete val="1"/>
        <c:axPos val="l"/>
        <c:numFmt formatCode="General" sourceLinked="1"/>
        <c:majorTickMark val="out"/>
        <c:minorTickMark val="none"/>
        <c:tickLblPos val="nextTo"/>
        <c:crossAx val="122543643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[Sport climbing data and dashboard.xlsx]PIVOTS!PivotTable22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NUMBER OF 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925925925925923E-2"/>
          <c:y val="0.13004629629629633"/>
          <c:w val="0.89814814814814814"/>
          <c:h val="0.68822506561679786"/>
        </c:manualLayout>
      </c:layout>
      <c:barChart>
        <c:barDir val="col"/>
        <c:grouping val="clustered"/>
        <c:varyColors val="0"/>
        <c:ser>
          <c:idx val="0"/>
          <c:order val="0"/>
          <c:tx>
            <c:strRef>
              <c:f>PIVOTS!$L$15</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PIVOTS!$K$16:$K$29</c:f>
              <c:strCache>
                <c:ptCount val="13"/>
                <c:pt idx="0">
                  <c:v>2</c:v>
                </c:pt>
                <c:pt idx="1">
                  <c:v>onsight</c:v>
                </c:pt>
                <c:pt idx="2">
                  <c:v>flash</c:v>
                </c:pt>
                <c:pt idx="3">
                  <c:v>3</c:v>
                </c:pt>
                <c:pt idx="4">
                  <c:v>4</c:v>
                </c:pt>
                <c:pt idx="5">
                  <c:v>6</c:v>
                </c:pt>
                <c:pt idx="6">
                  <c:v>5</c:v>
                </c:pt>
                <c:pt idx="7">
                  <c:v>7</c:v>
                </c:pt>
                <c:pt idx="8">
                  <c:v>10</c:v>
                </c:pt>
                <c:pt idx="9">
                  <c:v>8</c:v>
                </c:pt>
                <c:pt idx="10">
                  <c:v>14</c:v>
                </c:pt>
                <c:pt idx="11">
                  <c:v>50</c:v>
                </c:pt>
                <c:pt idx="12">
                  <c:v>12</c:v>
                </c:pt>
              </c:strCache>
            </c:strRef>
          </c:cat>
          <c:val>
            <c:numRef>
              <c:f>PIVOTS!$L$16:$L$29</c:f>
              <c:numCache>
                <c:formatCode>General</c:formatCode>
                <c:ptCount val="13"/>
                <c:pt idx="0">
                  <c:v>58</c:v>
                </c:pt>
                <c:pt idx="1">
                  <c:v>47</c:v>
                </c:pt>
                <c:pt idx="2">
                  <c:v>17</c:v>
                </c:pt>
                <c:pt idx="3">
                  <c:v>15</c:v>
                </c:pt>
                <c:pt idx="4">
                  <c:v>8</c:v>
                </c:pt>
                <c:pt idx="5">
                  <c:v>4</c:v>
                </c:pt>
                <c:pt idx="6">
                  <c:v>4</c:v>
                </c:pt>
                <c:pt idx="7">
                  <c:v>3</c:v>
                </c:pt>
                <c:pt idx="8">
                  <c:v>2</c:v>
                </c:pt>
                <c:pt idx="9">
                  <c:v>2</c:v>
                </c:pt>
                <c:pt idx="10">
                  <c:v>1</c:v>
                </c:pt>
                <c:pt idx="11">
                  <c:v>1</c:v>
                </c:pt>
                <c:pt idx="12">
                  <c:v>1</c:v>
                </c:pt>
              </c:numCache>
            </c:numRef>
          </c:val>
          <c:extLst>
            <c:ext xmlns:c16="http://schemas.microsoft.com/office/drawing/2014/chart" uri="{C3380CC4-5D6E-409C-BE32-E72D297353CC}">
              <c16:uniqueId val="{00000000-D314-47EC-838E-5351AE404291}"/>
            </c:ext>
          </c:extLst>
        </c:ser>
        <c:dLbls>
          <c:showLegendKey val="0"/>
          <c:showVal val="0"/>
          <c:showCatName val="0"/>
          <c:showSerName val="0"/>
          <c:showPercent val="0"/>
          <c:showBubbleSize val="0"/>
        </c:dLbls>
        <c:gapWidth val="75"/>
        <c:axId val="1225433552"/>
        <c:axId val="1220341056"/>
      </c:barChart>
      <c:catAx>
        <c:axId val="122543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341056"/>
        <c:crosses val="autoZero"/>
        <c:auto val="1"/>
        <c:lblAlgn val="ctr"/>
        <c:lblOffset val="100"/>
        <c:noMultiLvlLbl val="0"/>
      </c:catAx>
      <c:valAx>
        <c:axId val="1220341056"/>
        <c:scaling>
          <c:orientation val="minMax"/>
        </c:scaling>
        <c:delete val="1"/>
        <c:axPos val="l"/>
        <c:numFmt formatCode="General" sourceLinked="1"/>
        <c:majorTickMark val="none"/>
        <c:minorTickMark val="none"/>
        <c:tickLblPos val="nextTo"/>
        <c:crossAx val="1225433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[Sport climbing data and dashboard.xlsx]PIVOTS!PivotTable18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PIVOTS!$F$1</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PIVOTS!$E$2:$E$21</c:f>
              <c:strCache>
                <c:ptCount val="19"/>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pt idx="16">
                  <c:v>2022</c:v>
                </c:pt>
                <c:pt idx="17">
                  <c:v>2023</c:v>
                </c:pt>
                <c:pt idx="18">
                  <c:v>2024</c:v>
                </c:pt>
              </c:strCache>
            </c:strRef>
          </c:cat>
          <c:val>
            <c:numRef>
              <c:f>PIVOTS!$F$2:$F$21</c:f>
              <c:numCache>
                <c:formatCode>General</c:formatCode>
                <c:ptCount val="19"/>
                <c:pt idx="0">
                  <c:v>1</c:v>
                </c:pt>
                <c:pt idx="1">
                  <c:v>1</c:v>
                </c:pt>
                <c:pt idx="2">
                  <c:v>2</c:v>
                </c:pt>
                <c:pt idx="3">
                  <c:v>0</c:v>
                </c:pt>
                <c:pt idx="4">
                  <c:v>0</c:v>
                </c:pt>
                <c:pt idx="5">
                  <c:v>1</c:v>
                </c:pt>
                <c:pt idx="6">
                  <c:v>3</c:v>
                </c:pt>
                <c:pt idx="7">
                  <c:v>16</c:v>
                </c:pt>
                <c:pt idx="8">
                  <c:v>0</c:v>
                </c:pt>
                <c:pt idx="9">
                  <c:v>0</c:v>
                </c:pt>
                <c:pt idx="10">
                  <c:v>2</c:v>
                </c:pt>
                <c:pt idx="11">
                  <c:v>31</c:v>
                </c:pt>
                <c:pt idx="12">
                  <c:v>25</c:v>
                </c:pt>
                <c:pt idx="13">
                  <c:v>7</c:v>
                </c:pt>
                <c:pt idx="14">
                  <c:v>10</c:v>
                </c:pt>
                <c:pt idx="15">
                  <c:v>17</c:v>
                </c:pt>
                <c:pt idx="16">
                  <c:v>19</c:v>
                </c:pt>
                <c:pt idx="17">
                  <c:v>22</c:v>
                </c:pt>
                <c:pt idx="18">
                  <c:v>6</c:v>
                </c:pt>
              </c:numCache>
            </c:numRef>
          </c:val>
          <c:extLst>
            <c:ext xmlns:c16="http://schemas.microsoft.com/office/drawing/2014/chart" uri="{C3380CC4-5D6E-409C-BE32-E72D297353CC}">
              <c16:uniqueId val="{00000000-6E00-4D5B-BDDD-F5F25119C631}"/>
            </c:ext>
          </c:extLst>
        </c:ser>
        <c:dLbls>
          <c:showLegendKey val="0"/>
          <c:showVal val="0"/>
          <c:showCatName val="0"/>
          <c:showSerName val="0"/>
          <c:showPercent val="0"/>
          <c:showBubbleSize val="0"/>
        </c:dLbls>
        <c:gapWidth val="75"/>
        <c:axId val="226068464"/>
        <c:axId val="941554400"/>
      </c:barChart>
      <c:catAx>
        <c:axId val="226068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1554400"/>
        <c:crosses val="autoZero"/>
        <c:auto val="1"/>
        <c:lblAlgn val="ctr"/>
        <c:lblOffset val="100"/>
        <c:noMultiLvlLbl val="0"/>
      </c:catAx>
      <c:valAx>
        <c:axId val="941554400"/>
        <c:scaling>
          <c:orientation val="minMax"/>
        </c:scaling>
        <c:delete val="1"/>
        <c:axPos val="l"/>
        <c:numFmt formatCode="General" sourceLinked="1"/>
        <c:majorTickMark val="none"/>
        <c:minorTickMark val="none"/>
        <c:tickLblPos val="nextTo"/>
        <c:crossAx val="2260684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dashboard.xlsx]PIVOTS!PivotTable19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FAVORITE MONTHS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FDA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PIVOTS!$F$24</c:f>
              <c:strCache>
                <c:ptCount val="1"/>
                <c:pt idx="0">
                  <c:v>Total</c:v>
                </c:pt>
              </c:strCache>
            </c:strRef>
          </c:tx>
          <c:spPr>
            <a:solidFill>
              <a:srgbClr val="DFDA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PIVOTS!$E$25:$E$37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PIVOTS!$F$25:$F$37</c:f>
              <c:numCache>
                <c:formatCode>General</c:formatCode>
                <c:ptCount val="12"/>
                <c:pt idx="0">
                  <c:v>5</c:v>
                </c:pt>
                <c:pt idx="1">
                  <c:v>25</c:v>
                </c:pt>
                <c:pt idx="2">
                  <c:v>10</c:v>
                </c:pt>
                <c:pt idx="3">
                  <c:v>27</c:v>
                </c:pt>
                <c:pt idx="4">
                  <c:v>16</c:v>
                </c:pt>
                <c:pt idx="5">
                  <c:v>15</c:v>
                </c:pt>
                <c:pt idx="6">
                  <c:v>9</c:v>
                </c:pt>
                <c:pt idx="7">
                  <c:v>4</c:v>
                </c:pt>
                <c:pt idx="8">
                  <c:v>14</c:v>
                </c:pt>
                <c:pt idx="9">
                  <c:v>14</c:v>
                </c:pt>
                <c:pt idx="10">
                  <c:v>15</c:v>
                </c:pt>
                <c:pt idx="11">
                  <c:v>9</c:v>
                </c:pt>
              </c:numCache>
            </c:numRef>
          </c:val>
          <c:extLst>
            <c:ext xmlns:c16="http://schemas.microsoft.com/office/drawing/2014/chart" uri="{C3380CC4-5D6E-409C-BE32-E72D297353CC}">
              <c16:uniqueId val="{00000000-4D9C-4600-A757-0B302E3EF320}"/>
            </c:ext>
          </c:extLst>
        </c:ser>
        <c:dLbls>
          <c:showLegendKey val="0"/>
          <c:showVal val="0"/>
          <c:showCatName val="0"/>
          <c:showSerName val="0"/>
          <c:showPercent val="0"/>
          <c:showBubbleSize val="0"/>
        </c:dLbls>
        <c:gapWidth val="75"/>
        <c:axId val="226069424"/>
        <c:axId val="773902656"/>
      </c:barChart>
      <c:catAx>
        <c:axId val="226069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3902656"/>
        <c:crosses val="autoZero"/>
        <c:auto val="1"/>
        <c:lblAlgn val="ctr"/>
        <c:lblOffset val="100"/>
        <c:noMultiLvlLbl val="0"/>
      </c:catAx>
      <c:valAx>
        <c:axId val="773902656"/>
        <c:scaling>
          <c:orientation val="minMax"/>
        </c:scaling>
        <c:delete val="1"/>
        <c:axPos val="l"/>
        <c:numFmt formatCode="General" sourceLinked="1"/>
        <c:majorTickMark val="none"/>
        <c:minorTickMark val="none"/>
        <c:tickLblPos val="nextTo"/>
        <c:crossAx val="2260694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HEIGHT (M)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PIVOTS!$B$11</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PIVOTS!$A$12:$A$18</c:f>
              <c:strCache>
                <c:ptCount val="6"/>
                <c:pt idx="0">
                  <c:v>10-14</c:v>
                </c:pt>
                <c:pt idx="1">
                  <c:v>15-19</c:v>
                </c:pt>
                <c:pt idx="2">
                  <c:v>20-24</c:v>
                </c:pt>
                <c:pt idx="3">
                  <c:v>25-29</c:v>
                </c:pt>
                <c:pt idx="4">
                  <c:v>30-34</c:v>
                </c:pt>
                <c:pt idx="5">
                  <c:v>35+</c:v>
                </c:pt>
              </c:strCache>
            </c:strRef>
          </c:cat>
          <c:val>
            <c:numRef>
              <c:f>PIVOTS!$B$12:$B$18</c:f>
              <c:numCache>
                <c:formatCode>General</c:formatCode>
                <c:ptCount val="6"/>
                <c:pt idx="0">
                  <c:v>14</c:v>
                </c:pt>
                <c:pt idx="1">
                  <c:v>33</c:v>
                </c:pt>
                <c:pt idx="2">
                  <c:v>42</c:v>
                </c:pt>
                <c:pt idx="3">
                  <c:v>46</c:v>
                </c:pt>
                <c:pt idx="4">
                  <c:v>20</c:v>
                </c:pt>
                <c:pt idx="5">
                  <c:v>8</c:v>
                </c:pt>
              </c:numCache>
            </c:numRef>
          </c:val>
          <c:extLst>
            <c:ext xmlns:c16="http://schemas.microsoft.com/office/drawing/2014/chart" uri="{C3380CC4-5D6E-409C-BE32-E72D297353CC}">
              <c16:uniqueId val="{00000000-5739-43F3-87B1-E0C0AEB0BE3B}"/>
            </c:ext>
          </c:extLst>
        </c:ser>
        <c:dLbls>
          <c:showLegendKey val="0"/>
          <c:showVal val="0"/>
          <c:showCatName val="0"/>
          <c:showSerName val="0"/>
          <c:showPercent val="0"/>
          <c:showBubbleSize val="0"/>
        </c:dLbls>
        <c:gapWidth val="75"/>
        <c:axId val="1978030256"/>
        <c:axId val="1979940416"/>
      </c:barChart>
      <c:catAx>
        <c:axId val="1978030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9940416"/>
        <c:crosses val="autoZero"/>
        <c:auto val="1"/>
        <c:lblAlgn val="ctr"/>
        <c:lblOffset val="100"/>
        <c:noMultiLvlLbl val="0"/>
      </c:catAx>
      <c:valAx>
        <c:axId val="1979940416"/>
        <c:scaling>
          <c:orientation val="minMax"/>
        </c:scaling>
        <c:delete val="1"/>
        <c:axPos val="b"/>
        <c:numFmt formatCode="General" sourceLinked="1"/>
        <c:majorTickMark val="none"/>
        <c:minorTickMark val="none"/>
        <c:tickLblPos val="nextTo"/>
        <c:crossAx val="19780302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TOP 10 FAVOURITE CRAGS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rgbClr val="AC0000"/>
              </a:solidFill>
              <a:ln w="19050">
                <a:solidFill>
                  <a:schemeClr val="lt1"/>
                </a:solidFill>
              </a:ln>
              <a:effectLst/>
            </c:spPr>
            <c:extLst>
              <c:ext xmlns:c16="http://schemas.microsoft.com/office/drawing/2014/chart" uri="{C3380CC4-5D6E-409C-BE32-E72D297353CC}">
                <c16:uniqueId val="{00000001-67CB-427A-AF67-DE38FC4BE00E}"/>
              </c:ext>
            </c:extLst>
          </c:dPt>
          <c:dPt>
            <c:idx val="1"/>
            <c:bubble3D val="0"/>
            <c:spPr>
              <a:solidFill>
                <a:srgbClr val="BC0000"/>
              </a:solidFill>
              <a:ln w="19050">
                <a:solidFill>
                  <a:schemeClr val="lt1"/>
                </a:solidFill>
              </a:ln>
              <a:effectLst/>
            </c:spPr>
            <c:extLst>
              <c:ext xmlns:c16="http://schemas.microsoft.com/office/drawing/2014/chart" uri="{C3380CC4-5D6E-409C-BE32-E72D297353CC}">
                <c16:uniqueId val="{00000003-67CB-427A-AF67-DE38FC4BE00E}"/>
              </c:ext>
            </c:extLst>
          </c:dPt>
          <c:dPt>
            <c:idx val="2"/>
            <c:bubble3D val="0"/>
            <c:spPr>
              <a:solidFill>
                <a:srgbClr val="CC0000"/>
              </a:solidFill>
              <a:ln w="19050">
                <a:solidFill>
                  <a:schemeClr val="lt1"/>
                </a:solidFill>
              </a:ln>
              <a:effectLst/>
            </c:spPr>
            <c:extLst>
              <c:ext xmlns:c16="http://schemas.microsoft.com/office/drawing/2014/chart" uri="{C3380CC4-5D6E-409C-BE32-E72D297353CC}">
                <c16:uniqueId val="{00000005-67CB-427A-AF67-DE38FC4BE00E}"/>
              </c:ext>
            </c:extLst>
          </c:dPt>
          <c:dPt>
            <c:idx val="3"/>
            <c:bubble3D val="0"/>
            <c:spPr>
              <a:solidFill>
                <a:srgbClr val="DC0000"/>
              </a:solidFill>
              <a:ln w="19050">
                <a:solidFill>
                  <a:schemeClr val="lt1"/>
                </a:solidFill>
              </a:ln>
              <a:effectLst/>
            </c:spPr>
            <c:extLst>
              <c:ext xmlns:c16="http://schemas.microsoft.com/office/drawing/2014/chart" uri="{C3380CC4-5D6E-409C-BE32-E72D297353CC}">
                <c16:uniqueId val="{00000007-67CB-427A-AF67-DE38FC4BE00E}"/>
              </c:ext>
            </c:extLst>
          </c:dPt>
          <c:dPt>
            <c:idx val="4"/>
            <c:bubble3D val="0"/>
            <c:spPr>
              <a:solidFill>
                <a:srgbClr val="EC0000"/>
              </a:solidFill>
              <a:ln w="19050">
                <a:solidFill>
                  <a:schemeClr val="lt1"/>
                </a:solidFill>
              </a:ln>
              <a:effectLst/>
            </c:spPr>
            <c:extLst>
              <c:ext xmlns:c16="http://schemas.microsoft.com/office/drawing/2014/chart" uri="{C3380CC4-5D6E-409C-BE32-E72D297353CC}">
                <c16:uniqueId val="{00000009-67CB-427A-AF67-DE38FC4BE00E}"/>
              </c:ext>
            </c:extLst>
          </c:dPt>
          <c:dPt>
            <c:idx val="5"/>
            <c:bubble3D val="0"/>
            <c:spPr>
              <a:solidFill>
                <a:srgbClr val="FC0000"/>
              </a:solidFill>
              <a:ln w="19050">
                <a:solidFill>
                  <a:schemeClr val="lt1"/>
                </a:solidFill>
              </a:ln>
              <a:effectLst/>
            </c:spPr>
            <c:extLst>
              <c:ext xmlns:c16="http://schemas.microsoft.com/office/drawing/2014/chart" uri="{C3380CC4-5D6E-409C-BE32-E72D297353CC}">
                <c16:uniqueId val="{0000000B-67CB-427A-AF67-DE38FC4BE00E}"/>
              </c:ext>
            </c:extLst>
          </c:dPt>
          <c:dPt>
            <c:idx val="6"/>
            <c:bubble3D val="0"/>
            <c:spPr>
              <a:solidFill>
                <a:srgbClr val="FF3F3F"/>
              </a:solidFill>
              <a:ln w="19050">
                <a:solidFill>
                  <a:schemeClr val="lt1"/>
                </a:solidFill>
              </a:ln>
              <a:effectLst/>
            </c:spPr>
            <c:extLst>
              <c:ext xmlns:c16="http://schemas.microsoft.com/office/drawing/2014/chart" uri="{C3380CC4-5D6E-409C-BE32-E72D297353CC}">
                <c16:uniqueId val="{0000000D-67CB-427A-AF67-DE38FC4BE00E}"/>
              </c:ext>
            </c:extLst>
          </c:dPt>
          <c:dPt>
            <c:idx val="7"/>
            <c:bubble3D val="0"/>
            <c:spPr>
              <a:solidFill>
                <a:srgbClr val="FF5A5A"/>
              </a:solidFill>
              <a:ln w="19050">
                <a:solidFill>
                  <a:schemeClr val="lt1"/>
                </a:solidFill>
              </a:ln>
              <a:effectLst/>
            </c:spPr>
            <c:extLst>
              <c:ext xmlns:c16="http://schemas.microsoft.com/office/drawing/2014/chart" uri="{C3380CC4-5D6E-409C-BE32-E72D297353CC}">
                <c16:uniqueId val="{0000000F-67CB-427A-AF67-DE38FC4BE00E}"/>
              </c:ext>
            </c:extLst>
          </c:dPt>
          <c:dPt>
            <c:idx val="8"/>
            <c:bubble3D val="0"/>
            <c:spPr>
              <a:solidFill>
                <a:srgbClr val="FF7878"/>
              </a:solidFill>
              <a:ln w="19050">
                <a:solidFill>
                  <a:schemeClr val="lt1"/>
                </a:solidFill>
              </a:ln>
              <a:effectLst/>
            </c:spPr>
            <c:extLst>
              <c:ext xmlns:c16="http://schemas.microsoft.com/office/drawing/2014/chart" uri="{C3380CC4-5D6E-409C-BE32-E72D297353CC}">
                <c16:uniqueId val="{00000011-67CB-427A-AF67-DE38FC4BE00E}"/>
              </c:ext>
            </c:extLst>
          </c:dPt>
          <c:dPt>
            <c:idx val="9"/>
            <c:bubble3D val="0"/>
            <c:spPr>
              <a:solidFill>
                <a:srgbClr val="FF9696"/>
              </a:solidFill>
              <a:ln w="19050">
                <a:solidFill>
                  <a:schemeClr val="lt1"/>
                </a:solidFill>
              </a:ln>
              <a:effectLst/>
            </c:spPr>
            <c:extLst>
              <c:ext xmlns:c16="http://schemas.microsoft.com/office/drawing/2014/chart" uri="{C3380CC4-5D6E-409C-BE32-E72D297353CC}">
                <c16:uniqueId val="{00000013-67CB-427A-AF67-DE38FC4BE00E}"/>
              </c:ext>
            </c:extLst>
          </c:dPt>
          <c:dPt>
            <c:idx val="10"/>
            <c:bubble3D val="0"/>
            <c:spPr>
              <a:solidFill>
                <a:srgbClr val="FFC8C8"/>
              </a:solidFill>
              <a:ln w="19050">
                <a:solidFill>
                  <a:schemeClr val="lt1"/>
                </a:solidFill>
              </a:ln>
              <a:effectLst/>
            </c:spPr>
            <c:extLst>
              <c:ext xmlns:c16="http://schemas.microsoft.com/office/drawing/2014/chart" uri="{C3380CC4-5D6E-409C-BE32-E72D297353CC}">
                <c16:uniqueId val="{00000015-67CB-427A-AF67-DE38FC4BE00E}"/>
              </c:ext>
            </c:extLst>
          </c:dPt>
          <c:dLbls>
            <c:dLbl>
              <c:idx val="0"/>
              <c:layout>
                <c:manualLayout>
                  <c:x val="0"/>
                  <c:y val="-2.77777777777777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7CB-427A-AF67-DE38FC4BE00E}"/>
                </c:ext>
              </c:extLst>
            </c:dLbl>
            <c:dLbl>
              <c:idx val="1"/>
              <c:layout>
                <c:manualLayout>
                  <c:x val="7.575757575757576E-2"/>
                  <c:y val="-6.944444444444444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CB-427A-AF67-DE38FC4BE00E}"/>
                </c:ext>
              </c:extLst>
            </c:dLbl>
            <c:dLbl>
              <c:idx val="2"/>
              <c:layout>
                <c:manualLayout>
                  <c:x val="0.10101010101010101"/>
                  <c:y val="-4.166666666666666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CB-427A-AF67-DE38FC4BE00E}"/>
                </c:ext>
              </c:extLst>
            </c:dLbl>
            <c:dLbl>
              <c:idx val="3"/>
              <c:layout>
                <c:manualLayout>
                  <c:x val="0.13347763347763347"/>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7CB-427A-AF67-DE38FC4BE00E}"/>
                </c:ext>
              </c:extLst>
            </c:dLbl>
            <c:dLbl>
              <c:idx val="4"/>
              <c:layout>
                <c:manualLayout>
                  <c:x val="7.9365079365079361E-2"/>
                  <c:y val="-1.6975112544026657E-16"/>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7CB-427A-AF67-DE38FC4BE00E}"/>
                </c:ext>
              </c:extLst>
            </c:dLbl>
            <c:dLbl>
              <c:idx val="5"/>
              <c:layout>
                <c:manualLayout>
                  <c:x val="-8.2972582972582976E-2"/>
                  <c:y val="1.388888888888888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7CB-427A-AF67-DE38FC4BE00E}"/>
                </c:ext>
              </c:extLst>
            </c:dLbl>
            <c:dLbl>
              <c:idx val="6"/>
              <c:layout>
                <c:manualLayout>
                  <c:x val="-0.15151515151515152"/>
                  <c:y val="1.8518518518518347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7CB-427A-AF67-DE38FC4BE00E}"/>
                </c:ext>
              </c:extLst>
            </c:dLbl>
            <c:dLbl>
              <c:idx val="7"/>
              <c:layout>
                <c:manualLayout>
                  <c:x val="-9.7402597402597407E-2"/>
                  <c:y val="-1.851851851851860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7CB-427A-AF67-DE38FC4BE00E}"/>
                </c:ext>
              </c:extLst>
            </c:dLbl>
            <c:dLbl>
              <c:idx val="8"/>
              <c:layout>
                <c:manualLayout>
                  <c:x val="-6.4935064935064929E-2"/>
                  <c:y val="-6.944444444444444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7CB-427A-AF67-DE38FC4BE00E}"/>
                </c:ext>
              </c:extLst>
            </c:dLbl>
            <c:dLbl>
              <c:idx val="9"/>
              <c:layout>
                <c:manualLayout>
                  <c:x val="-5.772005772005772E-2"/>
                  <c:y val="-0.1435185185185185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7CB-427A-AF67-DE38FC4BE00E}"/>
                </c:ext>
              </c:extLst>
            </c:dLbl>
            <c:dLbl>
              <c:idx val="10"/>
              <c:layout>
                <c:manualLayout>
                  <c:x val="-3.6075036075036075E-3"/>
                  <c:y val="-5.555555555555558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7CB-427A-AF67-DE38FC4BE00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PIVOTS!$H$20:$H$30</c:f>
              <c:strCache>
                <c:ptCount val="11"/>
                <c:pt idx="0">
                  <c:v>Siurana</c:v>
                </c:pt>
                <c:pt idx="1">
                  <c:v>Grau dels matxos</c:v>
                </c:pt>
                <c:pt idx="2">
                  <c:v>Chulilla</c:v>
                </c:pt>
                <c:pt idx="3">
                  <c:v>Gelida</c:v>
                </c:pt>
                <c:pt idx="4">
                  <c:v>Martinswand</c:v>
                </c:pt>
                <c:pt idx="5">
                  <c:v>Garraf</c:v>
                </c:pt>
                <c:pt idx="6">
                  <c:v>Arbolí</c:v>
                </c:pt>
                <c:pt idx="7">
                  <c:v>Margalef</c:v>
                </c:pt>
                <c:pt idx="8">
                  <c:v>Font Soleia</c:v>
                </c:pt>
                <c:pt idx="9">
                  <c:v>Mallorca</c:v>
                </c:pt>
                <c:pt idx="10">
                  <c:v>Other crags</c:v>
                </c:pt>
              </c:strCache>
            </c:strRef>
          </c:cat>
          <c:val>
            <c:numRef>
              <c:f>PIVOTS!$I$20:$I$30</c:f>
              <c:numCache>
                <c:formatCode>General</c:formatCode>
                <c:ptCount val="11"/>
                <c:pt idx="0">
                  <c:v>44</c:v>
                </c:pt>
                <c:pt idx="1">
                  <c:v>16</c:v>
                </c:pt>
                <c:pt idx="2">
                  <c:v>13</c:v>
                </c:pt>
                <c:pt idx="3">
                  <c:v>12</c:v>
                </c:pt>
                <c:pt idx="4">
                  <c:v>8</c:v>
                </c:pt>
                <c:pt idx="5">
                  <c:v>7</c:v>
                </c:pt>
                <c:pt idx="6">
                  <c:v>7</c:v>
                </c:pt>
                <c:pt idx="7">
                  <c:v>6</c:v>
                </c:pt>
                <c:pt idx="8">
                  <c:v>5</c:v>
                </c:pt>
                <c:pt idx="9">
                  <c:v>4</c:v>
                </c:pt>
                <c:pt idx="10">
                  <c:v>41</c:v>
                </c:pt>
              </c:numCache>
            </c:numRef>
          </c:val>
          <c:extLst>
            <c:ext xmlns:c16="http://schemas.microsoft.com/office/drawing/2014/chart" uri="{C3380CC4-5D6E-409C-BE32-E72D297353CC}">
              <c16:uniqueId val="{00000016-67CB-427A-AF67-DE38FC4BE00E}"/>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spPr>
            <a:noFill/>
            <a:ln>
              <a:noFill/>
            </a:ln>
            <a:effectLst/>
          </c:spPr>
          <c:invertIfNegative val="0"/>
          <c:cat>
            <c:strRef>
              <c:f>PIVOTS!$A$23:$A$28</c:f>
              <c:strCache>
                <c:ptCount val="6"/>
                <c:pt idx="0">
                  <c:v>7a</c:v>
                </c:pt>
                <c:pt idx="1">
                  <c:v>7a+</c:v>
                </c:pt>
                <c:pt idx="2">
                  <c:v>7b</c:v>
                </c:pt>
                <c:pt idx="3">
                  <c:v>7b+</c:v>
                </c:pt>
                <c:pt idx="4">
                  <c:v>7c</c:v>
                </c:pt>
                <c:pt idx="5">
                  <c:v>7c+</c:v>
                </c:pt>
              </c:strCache>
            </c:strRef>
          </c:cat>
          <c:val>
            <c:numRef>
              <c:f>PIVOTS!$B$23:$B$28</c:f>
              <c:numCache>
                <c:formatCode>General</c:formatCode>
                <c:ptCount val="6"/>
                <c:pt idx="0">
                  <c:v>0</c:v>
                </c:pt>
                <c:pt idx="1">
                  <c:v>23.5</c:v>
                </c:pt>
                <c:pt idx="2">
                  <c:v>36.5</c:v>
                </c:pt>
                <c:pt idx="3">
                  <c:v>40</c:v>
                </c:pt>
                <c:pt idx="4">
                  <c:v>44</c:v>
                </c:pt>
                <c:pt idx="5">
                  <c:v>44.5</c:v>
                </c:pt>
              </c:numCache>
            </c:numRef>
          </c:val>
          <c:extLst>
            <c:ext xmlns:c16="http://schemas.microsoft.com/office/drawing/2014/chart" uri="{C3380CC4-5D6E-409C-BE32-E72D297353CC}">
              <c16:uniqueId val="{00000000-BFFF-4DB4-AE29-79FA336ADEEE}"/>
            </c:ext>
          </c:extLst>
        </c:ser>
        <c:ser>
          <c:idx val="1"/>
          <c:order val="1"/>
          <c:spPr>
            <a:solidFill>
              <a:srgbClr val="00B0F0"/>
            </a:solidFill>
            <a:ln>
              <a:noFill/>
            </a:ln>
            <a:effectLst/>
          </c:spPr>
          <c:invertIfNegative val="0"/>
          <c:dLbls>
            <c:dLbl>
              <c:idx val="0"/>
              <c:layout>
                <c:manualLayout>
                  <c:x val="-4.6296296296296294E-3"/>
                  <c:y val="-2.314814814814831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FFF-4DB4-AE29-79FA336ADEEE}"/>
                </c:ext>
              </c:extLst>
            </c:dLbl>
            <c:dLbl>
              <c:idx val="1"/>
              <c:layout>
                <c:manualLayout>
                  <c:x val="0.30092592592592582"/>
                  <c:y val="-1.388888888888888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F61-4EBE-9CB6-9CAFB8506D71}"/>
                </c:ext>
              </c:extLst>
            </c:dLbl>
            <c:dLbl>
              <c:idx val="2"/>
              <c:layout>
                <c:manualLayout>
                  <c:x val="0.19444444444444436"/>
                  <c:y val="-2.3148148148148147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F61-4EBE-9CB6-9CAFB8506D71}"/>
                </c:ext>
              </c:extLst>
            </c:dLbl>
            <c:dLbl>
              <c:idx val="3"/>
              <c:layout>
                <c:manualLayout>
                  <c:x val="0.18518518518518517"/>
                  <c:y val="-2.7777777777777776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F61-4EBE-9CB6-9CAFB8506D71}"/>
                </c:ext>
              </c:extLst>
            </c:dLbl>
            <c:dLbl>
              <c:idx val="4"/>
              <c:layout>
                <c:manualLayout>
                  <c:x val="0.1388888888888889"/>
                  <c:y val="-1.3888888888888888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F61-4EBE-9CB6-9CAFB8506D71}"/>
                </c:ext>
              </c:extLst>
            </c:dLbl>
            <c:dLbl>
              <c:idx val="5"/>
              <c:layout>
                <c:manualLayout>
                  <c:x val="0.16666666666666657"/>
                  <c:y val="-1.3888888888888911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F61-4EBE-9CB6-9CAFB8506D7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PIVOTS!$A$23:$A$28</c:f>
              <c:strCache>
                <c:ptCount val="6"/>
                <c:pt idx="0">
                  <c:v>7a</c:v>
                </c:pt>
                <c:pt idx="1">
                  <c:v>7a+</c:v>
                </c:pt>
                <c:pt idx="2">
                  <c:v>7b</c:v>
                </c:pt>
                <c:pt idx="3">
                  <c:v>7b+</c:v>
                </c:pt>
                <c:pt idx="4">
                  <c:v>7c</c:v>
                </c:pt>
                <c:pt idx="5">
                  <c:v>7c+</c:v>
                </c:pt>
              </c:strCache>
            </c:strRef>
          </c:cat>
          <c:val>
            <c:numRef>
              <c:f>PIVOTS!$C$23:$C$28</c:f>
              <c:numCache>
                <c:formatCode>General</c:formatCode>
                <c:ptCount val="6"/>
                <c:pt idx="0">
                  <c:v>90</c:v>
                </c:pt>
                <c:pt idx="1">
                  <c:v>43</c:v>
                </c:pt>
                <c:pt idx="2">
                  <c:v>17</c:v>
                </c:pt>
                <c:pt idx="3">
                  <c:v>10</c:v>
                </c:pt>
                <c:pt idx="4">
                  <c:v>2</c:v>
                </c:pt>
                <c:pt idx="5">
                  <c:v>1</c:v>
                </c:pt>
              </c:numCache>
            </c:numRef>
          </c:val>
          <c:extLst>
            <c:ext xmlns:c16="http://schemas.microsoft.com/office/drawing/2014/chart" uri="{C3380CC4-5D6E-409C-BE32-E72D297353CC}">
              <c16:uniqueId val="{00000002-BFFF-4DB4-AE29-79FA336ADEEE}"/>
            </c:ext>
          </c:extLst>
        </c:ser>
        <c:dLbls>
          <c:showLegendKey val="0"/>
          <c:showVal val="0"/>
          <c:showCatName val="0"/>
          <c:showSerName val="0"/>
          <c:showPercent val="0"/>
          <c:showBubbleSize val="0"/>
        </c:dLbls>
        <c:gapWidth val="10"/>
        <c:overlap val="100"/>
        <c:axId val="1174629312"/>
        <c:axId val="1174631232"/>
      </c:barChart>
      <c:catAx>
        <c:axId val="11746293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4631232"/>
        <c:crosses val="autoZero"/>
        <c:auto val="1"/>
        <c:lblAlgn val="ctr"/>
        <c:lblOffset val="100"/>
        <c:noMultiLvlLbl val="0"/>
      </c:catAx>
      <c:valAx>
        <c:axId val="1174631232"/>
        <c:scaling>
          <c:orientation val="minMax"/>
        </c:scaling>
        <c:delete val="1"/>
        <c:axPos val="b"/>
        <c:numFmt formatCode="General" sourceLinked="1"/>
        <c:majorTickMark val="none"/>
        <c:minorTickMark val="none"/>
        <c:tickLblPos val="nextTo"/>
        <c:crossAx val="1174629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[Sport climbing data and dashboard.xlsx]PIVOTS!PivotTable4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w="19050">
            <a:solidFill>
              <a:schemeClr val="lt1"/>
            </a:solidFill>
          </a:ln>
          <a:effectLst/>
        </c:spPr>
      </c:pivotFmt>
      <c:pivotFmt>
        <c:idx val="3"/>
        <c:spPr>
          <a:solidFill>
            <a:schemeClr val="accent5"/>
          </a:solidFill>
          <a:ln w="19050">
            <a:solidFill>
              <a:schemeClr val="lt1"/>
            </a:solidFill>
          </a:ln>
          <a:effectLst/>
        </c:spPr>
      </c:pivotFmt>
      <c:pivotFmt>
        <c:idx val="4"/>
        <c:spPr>
          <a:solidFill>
            <a:schemeClr val="accent5"/>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5"/>
          </a:solidFill>
          <a:ln w="19050">
            <a:solidFill>
              <a:schemeClr val="lt1"/>
            </a:solidFill>
          </a:ln>
          <a:effectLst/>
        </c:spPr>
      </c:pivotFmt>
      <c:pivotFmt>
        <c:idx val="7"/>
        <c:spPr>
          <a:solidFill>
            <a:schemeClr val="accent5"/>
          </a:solidFill>
          <a:ln w="19050">
            <a:solidFill>
              <a:schemeClr val="lt1"/>
            </a:solidFill>
          </a:ln>
          <a:effectLst/>
        </c:spPr>
      </c:pivotFmt>
      <c:pivotFmt>
        <c:idx val="8"/>
        <c:spPr>
          <a:solidFill>
            <a:schemeClr val="accent5"/>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5">
              <a:tint val="50000"/>
            </a:schemeClr>
          </a:solidFill>
          <a:ln w="19050">
            <a:solidFill>
              <a:schemeClr val="lt1"/>
            </a:solidFill>
          </a:ln>
          <a:effectLst/>
        </c:spPr>
        <c:dLbl>
          <c:idx val="0"/>
          <c:layout>
            <c:manualLayout>
              <c:x val="0.13930348258706468"/>
              <c:y val="0.1388888888888888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5">
              <a:tint val="70000"/>
            </a:schemeClr>
          </a:solidFill>
          <a:ln w="19050">
            <a:solidFill>
              <a:schemeClr val="lt1"/>
            </a:solidFill>
          </a:ln>
          <a:effectLst/>
        </c:spPr>
        <c:dLbl>
          <c:idx val="0"/>
          <c:layout>
            <c:manualLayout>
              <c:x val="-0.16417910447761194"/>
              <c:y val="0.1296296296296296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5">
              <a:tint val="90000"/>
            </a:schemeClr>
          </a:solidFill>
          <a:ln w="19050">
            <a:solidFill>
              <a:schemeClr val="lt1"/>
            </a:solidFill>
          </a:ln>
          <a:effectLst/>
        </c:spPr>
        <c:dLbl>
          <c:idx val="0"/>
          <c:layout>
            <c:manualLayout>
              <c:x val="-0.18407960199004975"/>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5">
              <a:shade val="90000"/>
            </a:schemeClr>
          </a:solidFill>
          <a:ln w="19050">
            <a:solidFill>
              <a:schemeClr val="lt1"/>
            </a:solidFill>
          </a:ln>
          <a:effectLst/>
        </c:spPr>
        <c:dLbl>
          <c:idx val="0"/>
          <c:layout>
            <c:manualLayout>
              <c:x val="-0.20895522388059701"/>
              <c:y val="-0.1296296296296296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3"/>
        <c:spPr>
          <a:solidFill>
            <a:schemeClr val="accent5">
              <a:shade val="70000"/>
            </a:schemeClr>
          </a:solidFill>
          <a:ln w="19050">
            <a:solidFill>
              <a:schemeClr val="lt1"/>
            </a:solidFill>
          </a:ln>
          <a:effectLst/>
        </c:spPr>
        <c:dLbl>
          <c:idx val="0"/>
          <c:layout>
            <c:manualLayout>
              <c:x val="-5.4726368159204022E-2"/>
              <c:y val="-0.1527777777777777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5">
              <a:shade val="50000"/>
            </a:schemeClr>
          </a:solidFill>
          <a:ln w="19050">
            <a:solidFill>
              <a:schemeClr val="lt1"/>
            </a:solidFill>
          </a:ln>
          <a:effectLst/>
        </c:spPr>
        <c:dLbl>
          <c:idx val="0"/>
          <c:layout>
            <c:manualLayout>
              <c:x val="0.17910447761194029"/>
              <c:y val="-0.1250000000000000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PIVOTS!$B$1</c:f>
              <c:strCache>
                <c:ptCount val="1"/>
                <c:pt idx="0">
                  <c:v>Total</c:v>
                </c:pt>
              </c:strCache>
            </c:strRef>
          </c:tx>
          <c:dPt>
            <c:idx val="0"/>
            <c:bubble3D val="0"/>
            <c:spPr>
              <a:solidFill>
                <a:schemeClr val="accent5">
                  <a:tint val="50000"/>
                </a:schemeClr>
              </a:solidFill>
              <a:ln w="19050">
                <a:solidFill>
                  <a:schemeClr val="lt1"/>
                </a:solidFill>
              </a:ln>
              <a:effectLst/>
            </c:spPr>
            <c:extLst>
              <c:ext xmlns:c16="http://schemas.microsoft.com/office/drawing/2014/chart" uri="{C3380CC4-5D6E-409C-BE32-E72D297353CC}">
                <c16:uniqueId val="{00000001-6B33-4F45-873A-00AF5FF30C91}"/>
              </c:ext>
            </c:extLst>
          </c:dPt>
          <c:dPt>
            <c:idx val="1"/>
            <c:bubble3D val="0"/>
            <c:spPr>
              <a:solidFill>
                <a:schemeClr val="accent5">
                  <a:tint val="70000"/>
                </a:schemeClr>
              </a:solidFill>
              <a:ln w="19050">
                <a:solidFill>
                  <a:schemeClr val="lt1"/>
                </a:solidFill>
              </a:ln>
              <a:effectLst/>
            </c:spPr>
            <c:extLst>
              <c:ext xmlns:c16="http://schemas.microsoft.com/office/drawing/2014/chart" uri="{C3380CC4-5D6E-409C-BE32-E72D297353CC}">
                <c16:uniqueId val="{00000003-6B33-4F45-873A-00AF5FF30C91}"/>
              </c:ext>
            </c:extLst>
          </c:dPt>
          <c:dPt>
            <c:idx val="2"/>
            <c:bubble3D val="0"/>
            <c:spPr>
              <a:solidFill>
                <a:schemeClr val="accent5">
                  <a:tint val="90000"/>
                </a:schemeClr>
              </a:solidFill>
              <a:ln w="19050">
                <a:solidFill>
                  <a:schemeClr val="lt1"/>
                </a:solidFill>
              </a:ln>
              <a:effectLst/>
            </c:spPr>
            <c:extLst>
              <c:ext xmlns:c16="http://schemas.microsoft.com/office/drawing/2014/chart" uri="{C3380CC4-5D6E-409C-BE32-E72D297353CC}">
                <c16:uniqueId val="{00000005-6B33-4F45-873A-00AF5FF30C91}"/>
              </c:ext>
            </c:extLst>
          </c:dPt>
          <c:dPt>
            <c:idx val="3"/>
            <c:bubble3D val="0"/>
            <c:spPr>
              <a:solidFill>
                <a:schemeClr val="accent5">
                  <a:shade val="90000"/>
                </a:schemeClr>
              </a:solidFill>
              <a:ln w="19050">
                <a:solidFill>
                  <a:schemeClr val="lt1"/>
                </a:solidFill>
              </a:ln>
              <a:effectLst/>
            </c:spPr>
            <c:extLst>
              <c:ext xmlns:c16="http://schemas.microsoft.com/office/drawing/2014/chart" uri="{C3380CC4-5D6E-409C-BE32-E72D297353CC}">
                <c16:uniqueId val="{00000007-6B33-4F45-873A-00AF5FF30C91}"/>
              </c:ext>
            </c:extLst>
          </c:dPt>
          <c:dPt>
            <c:idx val="4"/>
            <c:bubble3D val="0"/>
            <c:spPr>
              <a:solidFill>
                <a:schemeClr val="accent5">
                  <a:shade val="70000"/>
                </a:schemeClr>
              </a:solidFill>
              <a:ln w="19050">
                <a:solidFill>
                  <a:schemeClr val="lt1"/>
                </a:solidFill>
              </a:ln>
              <a:effectLst/>
            </c:spPr>
            <c:extLst>
              <c:ext xmlns:c16="http://schemas.microsoft.com/office/drawing/2014/chart" uri="{C3380CC4-5D6E-409C-BE32-E72D297353CC}">
                <c16:uniqueId val="{00000009-6B33-4F45-873A-00AF5FF30C91}"/>
              </c:ext>
            </c:extLst>
          </c:dPt>
          <c:dPt>
            <c:idx val="5"/>
            <c:bubble3D val="0"/>
            <c:spPr>
              <a:solidFill>
                <a:schemeClr val="accent5">
                  <a:shade val="50000"/>
                </a:schemeClr>
              </a:solidFill>
              <a:ln w="19050">
                <a:solidFill>
                  <a:schemeClr val="lt1"/>
                </a:solidFill>
              </a:ln>
              <a:effectLst/>
            </c:spPr>
            <c:extLst>
              <c:ext xmlns:c16="http://schemas.microsoft.com/office/drawing/2014/chart" uri="{C3380CC4-5D6E-409C-BE32-E72D297353CC}">
                <c16:uniqueId val="{0000000B-6B33-4F45-873A-00AF5FF30C91}"/>
              </c:ext>
            </c:extLst>
          </c:dPt>
          <c:dLbls>
            <c:dLbl>
              <c:idx val="0"/>
              <c:layout>
                <c:manualLayout>
                  <c:x val="0.13930348258706468"/>
                  <c:y val="0.13888888888888881"/>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B33-4F45-873A-00AF5FF30C91}"/>
                </c:ext>
              </c:extLst>
            </c:dLbl>
            <c:dLbl>
              <c:idx val="1"/>
              <c:layout>
                <c:manualLayout>
                  <c:x val="-0.16417910447761194"/>
                  <c:y val="0.1296296296296296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B33-4F45-873A-00AF5FF30C91}"/>
                </c:ext>
              </c:extLst>
            </c:dLbl>
            <c:dLbl>
              <c:idx val="2"/>
              <c:layout>
                <c:manualLayout>
                  <c:x val="-0.18407960199004975"/>
                  <c:y val="-8.3333333333333329E-2"/>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B33-4F45-873A-00AF5FF30C91}"/>
                </c:ext>
              </c:extLst>
            </c:dLbl>
            <c:dLbl>
              <c:idx val="3"/>
              <c:layout>
                <c:manualLayout>
                  <c:x val="-0.20895522388059701"/>
                  <c:y val="-0.12962962962962965"/>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B33-4F45-873A-00AF5FF30C91}"/>
                </c:ext>
              </c:extLst>
            </c:dLbl>
            <c:dLbl>
              <c:idx val="4"/>
              <c:layout>
                <c:manualLayout>
                  <c:x val="-5.4726368159204022E-2"/>
                  <c:y val="-0.1527777777777777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B33-4F45-873A-00AF5FF30C91}"/>
                </c:ext>
              </c:extLst>
            </c:dLbl>
            <c:dLbl>
              <c:idx val="5"/>
              <c:layout>
                <c:manualLayout>
                  <c:x val="0.17910447761194029"/>
                  <c:y val="-0.12500000000000003"/>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B33-4F45-873A-00AF5FF30C9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PIVOTS!$A$2:$A$8</c:f>
              <c:strCache>
                <c:ptCount val="6"/>
                <c:pt idx="0">
                  <c:v>7a</c:v>
                </c:pt>
                <c:pt idx="1">
                  <c:v>7a+</c:v>
                </c:pt>
                <c:pt idx="2">
                  <c:v>7b</c:v>
                </c:pt>
                <c:pt idx="3">
                  <c:v>7b+</c:v>
                </c:pt>
                <c:pt idx="4">
                  <c:v>7c</c:v>
                </c:pt>
                <c:pt idx="5">
                  <c:v>7c+</c:v>
                </c:pt>
              </c:strCache>
            </c:strRef>
          </c:cat>
          <c:val>
            <c:numRef>
              <c:f>PIVOTS!$B$2:$B$8</c:f>
              <c:numCache>
                <c:formatCode>General</c:formatCode>
                <c:ptCount val="6"/>
                <c:pt idx="0">
                  <c:v>90</c:v>
                </c:pt>
                <c:pt idx="1">
                  <c:v>43</c:v>
                </c:pt>
                <c:pt idx="2">
                  <c:v>17</c:v>
                </c:pt>
                <c:pt idx="3">
                  <c:v>10</c:v>
                </c:pt>
                <c:pt idx="4">
                  <c:v>2</c:v>
                </c:pt>
                <c:pt idx="5">
                  <c:v>1</c:v>
                </c:pt>
              </c:numCache>
            </c:numRef>
          </c:val>
          <c:extLst>
            <c:ext xmlns:c16="http://schemas.microsoft.com/office/drawing/2014/chart" uri="{C3380CC4-5D6E-409C-BE32-E72D297353CC}">
              <c16:uniqueId val="{0000000C-6B33-4F45-873A-00AF5FF30C91}"/>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dashboard.xlsx]PIVOTS!PivotTable20</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FAVORITE CRAGS</a:t>
            </a:r>
          </a:p>
        </c:rich>
      </c:tx>
      <c:layout>
        <c:manualLayout>
          <c:xMode val="edge"/>
          <c:yMode val="edge"/>
          <c:x val="0.3082162162162162"/>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C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PIVOTS!$I$1</c:f>
              <c:strCache>
                <c:ptCount val="1"/>
                <c:pt idx="0">
                  <c:v>Total</c:v>
                </c:pt>
              </c:strCache>
            </c:strRef>
          </c:tx>
          <c:spPr>
            <a:solidFill>
              <a:srgbClr val="BC0000"/>
            </a:solidFill>
            <a:ln>
              <a:noFill/>
            </a:ln>
            <a:effectLst/>
          </c:spPr>
          <c:invertIfNegative val="0"/>
          <c:cat>
            <c:strRef>
              <c:f>PIVOTS!$H$2:$H$12</c:f>
              <c:strCache>
                <c:ptCount val="10"/>
                <c:pt idx="0">
                  <c:v>Siurana</c:v>
                </c:pt>
                <c:pt idx="1">
                  <c:v>Grau dels matxos</c:v>
                </c:pt>
                <c:pt idx="2">
                  <c:v>Chulilla</c:v>
                </c:pt>
                <c:pt idx="3">
                  <c:v>Gelida</c:v>
                </c:pt>
                <c:pt idx="4">
                  <c:v>Martinswand</c:v>
                </c:pt>
                <c:pt idx="5">
                  <c:v>Garraf</c:v>
                </c:pt>
                <c:pt idx="6">
                  <c:v>Arbolí</c:v>
                </c:pt>
                <c:pt idx="7">
                  <c:v>Margalef</c:v>
                </c:pt>
                <c:pt idx="8">
                  <c:v>Font Soleia</c:v>
                </c:pt>
                <c:pt idx="9">
                  <c:v>Mallorca</c:v>
                </c:pt>
              </c:strCache>
            </c:strRef>
          </c:cat>
          <c:val>
            <c:numRef>
              <c:f>PIVOTS!$I$2:$I$12</c:f>
              <c:numCache>
                <c:formatCode>General</c:formatCode>
                <c:ptCount val="10"/>
                <c:pt idx="0">
                  <c:v>44</c:v>
                </c:pt>
                <c:pt idx="1">
                  <c:v>16</c:v>
                </c:pt>
                <c:pt idx="2">
                  <c:v>13</c:v>
                </c:pt>
                <c:pt idx="3">
                  <c:v>12</c:v>
                </c:pt>
                <c:pt idx="4">
                  <c:v>8</c:v>
                </c:pt>
                <c:pt idx="5">
                  <c:v>7</c:v>
                </c:pt>
                <c:pt idx="6">
                  <c:v>7</c:v>
                </c:pt>
                <c:pt idx="7">
                  <c:v>6</c:v>
                </c:pt>
                <c:pt idx="8">
                  <c:v>5</c:v>
                </c:pt>
                <c:pt idx="9">
                  <c:v>4</c:v>
                </c:pt>
              </c:numCache>
            </c:numRef>
          </c:val>
          <c:extLst>
            <c:ext xmlns:c16="http://schemas.microsoft.com/office/drawing/2014/chart" uri="{C3380CC4-5D6E-409C-BE32-E72D297353CC}">
              <c16:uniqueId val="{00000000-8FAB-4B51-9372-04972A5DF2EA}"/>
            </c:ext>
          </c:extLst>
        </c:ser>
        <c:dLbls>
          <c:showLegendKey val="0"/>
          <c:showVal val="0"/>
          <c:showCatName val="0"/>
          <c:showSerName val="0"/>
          <c:showPercent val="0"/>
          <c:showBubbleSize val="0"/>
        </c:dLbls>
        <c:gapWidth val="75"/>
        <c:axId val="1232114992"/>
        <c:axId val="628608288"/>
      </c:barChart>
      <c:catAx>
        <c:axId val="12321149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608288"/>
        <c:crosses val="autoZero"/>
        <c:auto val="1"/>
        <c:lblAlgn val="ctr"/>
        <c:lblOffset val="100"/>
        <c:noMultiLvlLbl val="0"/>
      </c:catAx>
      <c:valAx>
        <c:axId val="628608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21149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GRADES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0"/>
      <c:rotY val="1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PIVOTS!$A$23</c:f>
              <c:strCache>
                <c:ptCount val="1"/>
                <c:pt idx="0">
                  <c:v>7a</c:v>
                </c:pt>
              </c:strCache>
            </c:strRef>
          </c:tx>
          <c:spPr>
            <a:solidFill>
              <a:schemeClr val="accent1"/>
            </a:solidFill>
            <a:ln w="12700">
              <a:solidFill>
                <a:schemeClr val="tx1">
                  <a:lumMod val="75000"/>
                  <a:lumOff val="25000"/>
                </a:schemeClr>
              </a:solidFill>
            </a:ln>
            <a:effectLst/>
            <a:sp3d contourW="12700">
              <a:contourClr>
                <a:schemeClr val="tx1">
                  <a:lumMod val="75000"/>
                  <a:lumOff val="2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PIVOTS!$C$23</c:f>
              <c:numCache>
                <c:formatCode>General</c:formatCode>
                <c:ptCount val="1"/>
                <c:pt idx="0">
                  <c:v>90</c:v>
                </c:pt>
              </c:numCache>
            </c:numRef>
          </c:val>
          <c:shape val="pyramidToMax"/>
          <c:extLst>
            <c:ext xmlns:c16="http://schemas.microsoft.com/office/drawing/2014/chart" uri="{C3380CC4-5D6E-409C-BE32-E72D297353CC}">
              <c16:uniqueId val="{00000000-63E8-4BFF-9399-3213331B5A09}"/>
            </c:ext>
          </c:extLst>
        </c:ser>
        <c:ser>
          <c:idx val="1"/>
          <c:order val="1"/>
          <c:tx>
            <c:strRef>
              <c:f>PIVOTS!$A$24</c:f>
              <c:strCache>
                <c:ptCount val="1"/>
                <c:pt idx="0">
                  <c:v>7a+</c:v>
                </c:pt>
              </c:strCache>
            </c:strRef>
          </c:tx>
          <c:spPr>
            <a:solidFill>
              <a:schemeClr val="accent2"/>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2.2662889518413599E-2"/>
                  <c:y val="5.4562874535232508E-17"/>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1-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PIVOTS!$C$24</c:f>
              <c:numCache>
                <c:formatCode>General</c:formatCode>
                <c:ptCount val="1"/>
                <c:pt idx="0">
                  <c:v>43</c:v>
                </c:pt>
              </c:numCache>
            </c:numRef>
          </c:val>
          <c:shape val="pyramidToMax"/>
          <c:extLst>
            <c:ext xmlns:c16="http://schemas.microsoft.com/office/drawing/2014/chart" uri="{C3380CC4-5D6E-409C-BE32-E72D297353CC}">
              <c16:uniqueId val="{00000002-63E8-4BFF-9399-3213331B5A09}"/>
            </c:ext>
          </c:extLst>
        </c:ser>
        <c:ser>
          <c:idx val="2"/>
          <c:order val="2"/>
          <c:tx>
            <c:strRef>
              <c:f>PIVOTS!$A$25</c:f>
              <c:strCache>
                <c:ptCount val="1"/>
                <c:pt idx="0">
                  <c:v>7b</c:v>
                </c:pt>
              </c:strCache>
            </c:strRef>
          </c:tx>
          <c:spPr>
            <a:solidFill>
              <a:schemeClr val="accent3"/>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20337301587301587"/>
                  <c:y val="-5.0925925925925923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A-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PIVOTS!$C$25</c:f>
              <c:numCache>
                <c:formatCode>General</c:formatCode>
                <c:ptCount val="1"/>
                <c:pt idx="0">
                  <c:v>17</c:v>
                </c:pt>
              </c:numCache>
            </c:numRef>
          </c:val>
          <c:shape val="pyramidToMax"/>
          <c:extLst>
            <c:ext xmlns:c16="http://schemas.microsoft.com/office/drawing/2014/chart" uri="{C3380CC4-5D6E-409C-BE32-E72D297353CC}">
              <c16:uniqueId val="{00000003-63E8-4BFF-9399-3213331B5A09}"/>
            </c:ext>
          </c:extLst>
        </c:ser>
        <c:ser>
          <c:idx val="3"/>
          <c:order val="3"/>
          <c:tx>
            <c:strRef>
              <c:f>PIVOTS!$A$26</c:f>
              <c:strCache>
                <c:ptCount val="1"/>
                <c:pt idx="0">
                  <c:v>7b+</c:v>
                </c:pt>
              </c:strCache>
            </c:strRef>
          </c:tx>
          <c:spPr>
            <a:solidFill>
              <a:schemeClr val="accent4"/>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15"/>
                  <c:y val="-3.703703703703703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PIVOTS!$C$26</c:f>
              <c:numCache>
                <c:formatCode>General</c:formatCode>
                <c:ptCount val="1"/>
                <c:pt idx="0">
                  <c:v>10</c:v>
                </c:pt>
              </c:numCache>
            </c:numRef>
          </c:val>
          <c:shape val="pyramidToMax"/>
          <c:extLst>
            <c:ext xmlns:c16="http://schemas.microsoft.com/office/drawing/2014/chart" uri="{C3380CC4-5D6E-409C-BE32-E72D297353CC}">
              <c16:uniqueId val="{00000005-63E8-4BFF-9399-3213331B5A09}"/>
            </c:ext>
          </c:extLst>
        </c:ser>
        <c:ser>
          <c:idx val="4"/>
          <c:order val="4"/>
          <c:tx>
            <c:strRef>
              <c:f>PIVOTS!$A$27</c:f>
              <c:strCache>
                <c:ptCount val="1"/>
                <c:pt idx="0">
                  <c:v>7c</c:v>
                </c:pt>
              </c:strCache>
            </c:strRef>
          </c:tx>
          <c:spPr>
            <a:solidFill>
              <a:schemeClr val="accent5"/>
            </a:solidFill>
            <a:ln w="12700">
              <a:solidFill>
                <a:schemeClr val="tx1">
                  <a:lumMod val="75000"/>
                  <a:lumOff val="25000"/>
                </a:schemeClr>
              </a:solidFill>
            </a:ln>
            <a:effectLst/>
            <a:sp3d contourW="12700">
              <a:contourClr>
                <a:schemeClr val="tx1">
                  <a:lumMod val="75000"/>
                  <a:lumOff val="25000"/>
                </a:schemeClr>
              </a:contourClr>
            </a:sp3d>
          </c:spPr>
          <c:invertIfNegative val="0"/>
          <c:dLbls>
            <c:dLbl>
              <c:idx val="0"/>
              <c:layout>
                <c:manualLayout>
                  <c:x val="0.19722222222222233"/>
                  <c:y val="-9.7222222222222265E-2"/>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PIVOTS!$C$27</c:f>
              <c:numCache>
                <c:formatCode>General</c:formatCode>
                <c:ptCount val="1"/>
                <c:pt idx="0">
                  <c:v>2</c:v>
                </c:pt>
              </c:numCache>
            </c:numRef>
          </c:val>
          <c:shape val="pyramidToMax"/>
          <c:extLst>
            <c:ext xmlns:c16="http://schemas.microsoft.com/office/drawing/2014/chart" uri="{C3380CC4-5D6E-409C-BE32-E72D297353CC}">
              <c16:uniqueId val="{00000007-63E8-4BFF-9399-3213331B5A09}"/>
            </c:ext>
          </c:extLst>
        </c:ser>
        <c:ser>
          <c:idx val="5"/>
          <c:order val="5"/>
          <c:tx>
            <c:strRef>
              <c:f>PIVOTS!$A$28</c:f>
              <c:strCache>
                <c:ptCount val="1"/>
                <c:pt idx="0">
                  <c:v>7c+</c:v>
                </c:pt>
              </c:strCache>
            </c:strRef>
          </c:tx>
          <c:spPr>
            <a:solidFill>
              <a:schemeClr val="accent6"/>
            </a:solidFill>
            <a:ln>
              <a:noFill/>
            </a:ln>
            <a:effectLst/>
            <a:sp3d/>
          </c:spPr>
          <c:invertIfNegative val="0"/>
          <c:dLbls>
            <c:dLbl>
              <c:idx val="0"/>
              <c:layout>
                <c:manualLayout>
                  <c:x val="-0.1247797283129977"/>
                  <c:y val="-0.13359794094439936"/>
                </c:manualLayout>
              </c:layout>
              <c:showLegendKey val="0"/>
              <c:showVal val="1"/>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8-63E8-4BFF-9399-3213331B5A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PIVOTS!$C$28</c:f>
              <c:numCache>
                <c:formatCode>General</c:formatCode>
                <c:ptCount val="1"/>
                <c:pt idx="0">
                  <c:v>1</c:v>
                </c:pt>
              </c:numCache>
            </c:numRef>
          </c:val>
          <c:shape val="pyramidToMax"/>
          <c:extLst>
            <c:ext xmlns:c16="http://schemas.microsoft.com/office/drawing/2014/chart" uri="{C3380CC4-5D6E-409C-BE32-E72D297353CC}">
              <c16:uniqueId val="{00000009-63E8-4BFF-9399-3213331B5A09}"/>
            </c:ext>
          </c:extLst>
        </c:ser>
        <c:dLbls>
          <c:showLegendKey val="0"/>
          <c:showVal val="1"/>
          <c:showCatName val="0"/>
          <c:showSerName val="0"/>
          <c:showPercent val="0"/>
          <c:showBubbleSize val="0"/>
        </c:dLbls>
        <c:gapWidth val="60"/>
        <c:gapDepth val="50"/>
        <c:shape val="pyramidToMax"/>
        <c:axId val="1174609152"/>
        <c:axId val="1174633152"/>
        <c:axId val="0"/>
      </c:bar3DChart>
      <c:catAx>
        <c:axId val="1174609152"/>
        <c:scaling>
          <c:orientation val="minMax"/>
        </c:scaling>
        <c:delete val="1"/>
        <c:axPos val="b"/>
        <c:numFmt formatCode="General" sourceLinked="1"/>
        <c:majorTickMark val="none"/>
        <c:minorTickMark val="none"/>
        <c:tickLblPos val="nextTo"/>
        <c:crossAx val="1174633152"/>
        <c:crosses val="autoZero"/>
        <c:auto val="1"/>
        <c:lblAlgn val="ctr"/>
        <c:lblOffset val="100"/>
        <c:noMultiLvlLbl val="0"/>
      </c:catAx>
      <c:valAx>
        <c:axId val="1174633152"/>
        <c:scaling>
          <c:orientation val="minMax"/>
        </c:scaling>
        <c:delete val="1"/>
        <c:axPos val="l"/>
        <c:numFmt formatCode="General" sourceLinked="1"/>
        <c:majorTickMark val="none"/>
        <c:minorTickMark val="none"/>
        <c:tickLblPos val="nextTo"/>
        <c:crossAx val="1174609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[Sport climbing data and dashboard.xlsx]PIVOTS!PivotTable21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COUNTRIES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23791821561338289"/>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25774473358116479"/>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6852540272614622"/>
              <c:y val="-0.1342592592592592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3.9653035935563859E-2"/>
              <c:y val="-0.1481481481481481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2"/>
        <c:spPr>
          <a:solidFill>
            <a:schemeClr val="accent1"/>
          </a:solidFill>
          <a:ln w="19050">
            <a:solidFill>
              <a:schemeClr val="lt1"/>
            </a:solidFill>
          </a:ln>
          <a:effectLst/>
        </c:spPr>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s>
    <c:plotArea>
      <c:layout/>
      <c:doughnutChart>
        <c:varyColors val="1"/>
        <c:ser>
          <c:idx val="0"/>
          <c:order val="0"/>
          <c:tx>
            <c:strRef>
              <c:f>PIVOTS!$L$2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D55-45FC-BFD2-DDA1D048966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D55-45FC-BFD2-DDA1D048966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D55-45FC-BFD2-DDA1D048966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FD55-45FC-BFD2-DDA1D048966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D55-45FC-BFD2-DDA1D0489660}"/>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31A-4AEE-93A8-65A97D2187E0}"/>
              </c:ext>
            </c:extLst>
          </c:dPt>
          <c:dLbls>
            <c:dLbl>
              <c:idx val="0"/>
              <c:layout>
                <c:manualLayout>
                  <c:x val="0.14374225526641884"/>
                  <c:y val="0.111111111111111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FD55-45FC-BFD2-DDA1D0489660}"/>
                </c:ext>
              </c:extLst>
            </c:dLbl>
            <c:dLbl>
              <c:idx val="1"/>
              <c:layout>
                <c:manualLayout>
                  <c:x val="-0.23791821561338289"/>
                  <c:y val="-5.0925925925925923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FD55-45FC-BFD2-DDA1D0489660}"/>
                </c:ext>
              </c:extLst>
            </c:dLbl>
            <c:dLbl>
              <c:idx val="2"/>
              <c:layout>
                <c:manualLayout>
                  <c:x val="-0.25774473358116479"/>
                  <c:y val="-0.1157407407407407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FD55-45FC-BFD2-DDA1D0489660}"/>
                </c:ext>
              </c:extLst>
            </c:dLbl>
            <c:dLbl>
              <c:idx val="3"/>
              <c:layout>
                <c:manualLayout>
                  <c:x val="-3.9653035935563859E-2"/>
                  <c:y val="-0.14814814814814814"/>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FD55-45FC-BFD2-DDA1D0489660}"/>
                </c:ext>
              </c:extLst>
            </c:dLbl>
            <c:dLbl>
              <c:idx val="4"/>
              <c:layout>
                <c:manualLayout>
                  <c:x val="0.16852540272614622"/>
                  <c:y val="-0.13425925925925927"/>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FD55-45FC-BFD2-DDA1D048966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PIVOTS!$K$3:$K$9</c:f>
              <c:strCache>
                <c:ptCount val="6"/>
                <c:pt idx="0">
                  <c:v>Spain</c:v>
                </c:pt>
                <c:pt idx="1">
                  <c:v>Austria</c:v>
                </c:pt>
                <c:pt idx="2">
                  <c:v>France</c:v>
                </c:pt>
                <c:pt idx="3">
                  <c:v>Portugal</c:v>
                </c:pt>
                <c:pt idx="4">
                  <c:v>Italy</c:v>
                </c:pt>
                <c:pt idx="5">
                  <c:v>Germany</c:v>
                </c:pt>
              </c:strCache>
            </c:strRef>
          </c:cat>
          <c:val>
            <c:numRef>
              <c:f>PIVOTS!$L$3:$L$9</c:f>
              <c:numCache>
                <c:formatCode>General</c:formatCode>
                <c:ptCount val="6"/>
                <c:pt idx="0">
                  <c:v>131</c:v>
                </c:pt>
                <c:pt idx="1">
                  <c:v>20</c:v>
                </c:pt>
                <c:pt idx="2">
                  <c:v>8</c:v>
                </c:pt>
                <c:pt idx="3">
                  <c:v>2</c:v>
                </c:pt>
                <c:pt idx="4">
                  <c:v>1</c:v>
                </c:pt>
                <c:pt idx="5">
                  <c:v>1</c:v>
                </c:pt>
              </c:numCache>
            </c:numRef>
          </c:val>
          <c:extLst>
            <c:ext xmlns:c16="http://schemas.microsoft.com/office/drawing/2014/chart" uri="{C3380CC4-5D6E-409C-BE32-E72D297353CC}">
              <c16:uniqueId val="{0000000A-FD55-45FC-BFD2-DDA1D0489660}"/>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225AD160-6F02-404C-8289-8DB4921FE5EA}">
          <cx:dataLabels>
            <cx:visibility seriesName="0" categoryName="0" value="1"/>
            <cx:separator>, </cx:separator>
          </cx:dataLabels>
          <cx:dataId val="0"/>
          <cx:layoutPr>
            <cx:geography cultureLanguage="en-US" cultureRegion="ES" attribution="Powered by Bing">
              <cx:geoCache provider="{E9337A44-BEBE-4D9F-B70C-5C5E7DAFC167}">
                <cx:binary>zHtZc944ku1fqajnSxdAAATQ0d0RA/JbtMu7pReGbMkkQBIgCHD99ZMqL22rqu2ae+fGjKNCtrgB
SGSePHkS9fcPy98+tA93wy9L19rwtw/LP36tY+z/9ttv4UP90N2FZ53+MLjgPsZnH1z3m/v4UX94
+O1+uJu1rX5LEaa/fajvhviw/PrPv8PXqgd37j7cRe3s8/FhWF88hLGN4Qf3/vTWLx/caOPj6xV8
6R+/vuzvtP31lwcbdVxfrf3DP3797olff/nt6Xf+MOYvLUwrjvfwLkXPiEQYZVh++iN+/aV1tvp8
OyHPGKMkyzBGn/7gL2Nf3nXw/k+n8/tk7u7vh4cQfvn899fXvpv516s6uPzTonP3OMfdy98X9dv3
Rv3n359cgGU+ufKN3Z/a5Ge3npr9MNzdP3xZ+r8z+/+/4f9jDHHQdz+bwPcW+uG+82dMcMQR5d9t
OKbPMEVSCML+dL//wkT+fMe/vvhkz79ef7rr//Hqf37X98Od/fDTbf8vWD17lqVUIJl+b/X0GWWC
cCr55yiUX3b6U5T9fB5/bvQv7z2x+ZfLT02+f/E/b/JrN8Sxumu/GODfxdpfNzqRzzKRYsnZ90ZP
+DMJNwSX5LPV4f4nXP1k9b8ylT+3+7/efGL5f914avvr/wXufhLv2vWLDf7fDU8heaSMMSToVyz5
Jrfg9BnOHm+IT3fRk9Ty09n8ue0/v/bE8J+vPrX6yf8Cqx8ehu7O/jfaneFnSGIpeIY+Ofb3fo8h
5QswOhefDf/E7n9hPn9u+a8vPrH91+tPrV/s/jvw5t9n3a8JsLiLd7vfGdM3ef/Hd39fInC4J6/+
iHh9wo6T+3/8mv2+rk8Q9fiB72DlP9r3d/Zfufzz8w93If7j1xS2LhOQDBjjOBUSwZfmh8c7WD5L
M4pTmRGRcSw4+/UXC1hZA4dLn2UZy7AQMqOCksdbwY2Ptx6xj0Iu50Ri+EnT9Cs5vXbtWjn71Qqf
f//Fjt210zYGmA369Zf+02OPs+QpFhnwwCwjKMWcYAFpqv9w9wIIMDyN/8/ajsucsbLKSVufpVQ/
IBvPaaqx2kZ9ymL5Fjvmc0PQJceE5CzV73CD78JqXvilR8onbt0bE19xMuWGZv0eJelVXLbbbyz6
JzPlGfj491OVCPyb0ixNYc5AYb+f6tYsixzKts5t3d04GHZnez2+a7oqU73s5O3KJ7XMyByJXKeo
Ot67G9oik4uOmUyhmclLtHh+Edt42ywIHUoWo7KmbHbBT8lLu1W+mEI/FNMo6qOvF1EEY+6XpPZX
TG78JKmE7E6ZpLpWbAAb9M28dvm8ta0amm08zBVKm6LcTH1cumCcypqpCarZaFEuunq1mLT0ipf1
R8+bdNek6etpaKaCbRJsvjZVV1jShkZ509pD2Y3d6wmxRCsrl7DvygXf6EHrc49w9qHMhvpMZOIl
XX26t3rCeYrb3qtxJNUGE+zW3ehtIKpKW/0w2GnaRad5nmC57vrSu0KPqDxyQuNRZ+HNaoLWavRE
psqVKXtNfMj2rGLd2TrN7K6euLOqQpyreUD+xSLa8bqmdLzG47Sq1K5SYbp1aqvtoFJuzfmKK63W
VNKbIS6ZMuDR7yfdvddj33xoOm96JZEPL5p1rl1eNnI5n7z2Fy0fs6Phwt+ucgaDLvpNiIKaIiGk
341Nut7IyPhZIybTKcPYmpcO3WRty1TS+yZTbTqUTS4p3Wg+bAyf9plMqqMWfXnJ9MLEnpfZmBRB
MnrDK1ueBN836FAt66Io6QmYcRObWplPL5DX4syFJu6SzpKyIJSGHDcrPSeTsbVCG9UduICwhyFO
Jue2GmtVLqa512zpq9xNKdk1enDPS4OkV5VxplHO6TpHIjYir7MyqdTQu1kNTriLIeM0qtlr9nLV
SL8IS4nX3GUwhJqT9cAn+boLo8+XhOKTbPMhb9iYqXWOMJ+ltbhXfojiskeoPdjg9F1EojryWPMH
vRB/63zKbhvajOAKaBpyPWTrlmfZEGZFE9OfNUMHExsktzlbRLLvYluT065MYpazypI3FRmlU2Lw
1U1tuX4+diZVIWVeWX+YtgDLdnMWFcbDcuazMb1JQrW8TQIjhe2ndC9XHop6RXNuXfAnVbqioGS2
LHutET/vt2E0CnDSsN1SufC+7mh2LOk67TSvDc5FMk4vDJ5tTvEazzIdw2Um7Py8hdiVaqL9mCeu
v2xduNCkbw8NTeodbuZNDRZvb0aIrZMUNwfnMzypzLsGq6md+z5fxolfakmyosJ9XmmUnY7WiHyy
SZPPgoQBAsHHk85FXXCusxvh6uYSVcurvpLiQPusPg40nK6oHc/bxgpTGEa7t0s9p283t+oXqayH
XSe8eLPMfixSno7HOqubfp9sri4m1M+FTjufqUpWotBUlopvsn9wdbu9qlOfXCQuGc5aNgiRL2YJ
hxGXs7IVmd7TBU0nrHeuUjBCVuaIsymniXbTW7FtIijck7nLYZ5dq2LW8XwlSzwjSCy7DOqdV3TV
21HXTfcuSb3f07Qd95Vkc8Fc1b2whpsXaJxmqyZv7tNhHhRve/pCUmLy4MVLUzsGsOv0u2610uUd
laFWAWEM3pIdA1/sHiEvwZ2dgjTIVFom40k7DACWSRzz1G8nphpTBU66a1tSmFZcNtae1XEE0KU+
5rTejOqEbIxaIVgPdgjpfsr8ahRa5/WQteRsoLTO3drQomnX/hgaiJJSZL7oUB2VrrtB+S5r88Q2
+hpzgGunAzqbxrHdT4s8ymHU73rTx7MFWJhy2RRUXy6dWkzdqqlcX0fH57zH5ZKPWSwwjbwgBo0K
N2TN+9W9LcPiVd3ruJepdkWSpfVZWOJ2lPM85m09rqeE9tW+nEJ1wRAzp7Zv5QoOTOc8Sj+cep7S
fJ39deTp9dz545ydjKnpirbf+HErx1ctpWQ3sOZ+1LVTUd5y3Zyv1XYeqj5fK33gbi30MD84ly75
sq5RDVJedripVTPOxymEmE9UPK+0PYzZVgSRbSoGgFfnOpmXXc8LM1Y4b/y2X31M9gsXWknaTUW3
tfM+GZN+F2eAeS0g7TaJjkczRj0pn6X4xG7rsGu3zJwaS5Izu67D7bZtJl8XMx7kUl+bRr6lFL1w
TjR7L2NXyBHAqKFcq+j7t8K3Ls9c+NgPEp2sW/0gDWbKLK4CipKMV41cu6Mh87yPnLRXEM3kMJTY
nMjO4LOABc2DsHLvpzlVsaS+kDoRr2RV4d3UmdjmXA8N31k3heu66qtz3/DtgNuUqRqZ+YwYPlx0
3eg/YLLWuV5Kfh/TzZ2Wgeu9NqI58Wn3ARxNnqGtKXA9VaqZa33WpaQiKgNPrfK13vw1HtarFZEz
0S8vJR8uGWptPofKqaStfQVR7NF5QkReZr0uhjp5vmWNvJpofUV8Z/OVplfAkzJgInzNN4C3ompr
CEJA7jVtGiUahHLw8V01ozemQ11B3dTketKvTK/vCfU7MRCk6o17tQ2wYxUiw25JyEu24lR1Ka7y
Ric6R25jKvTS74eJz+eTE2+JpedJGF5xVKlxATfQDNLO3JW3zsp7sd1tJXm94W1RZR+vXIkVyuQu
VNOOlN0ZI8N8WkY/HoMtGzXFBeVpm9WHLFveBkTu+dwUOlmmfbtFoC/EhJNWo3Mr8JZrBmyK9UAX
gsevpM0uzFpkY73z0eS0jLuObrd2o5AtxhNwi+vsEefYVHu1UNPlHa4egkvYJW2nRiVWxgJNzSGp
y1CUXXrNs7ipJvQ7XLq971u6T9EYgRY9pnHTArGKNFELYoAi+nVo4TKlAwAsesNLXtTd2ihautsh
ZDUsAja0NNttDOiWC1vlMuibTFJz8B4oc5AjbECY97zjkHxDZPtFyuSEIXDsbPFsl8wteO1Ku30w
DMB8tK0KNGnV2iXlvmTUndUOMl6VnVd9O+Vln9ybJXv8rH1D/fKuYcmbtXaZGroxrGpsuretJlRh
Ld4nEoI39Fl1EdrsjgZpi24VY848SfPNAVPqszdc1IWkdfI68ARAurqRSX+L0/qWZ97ueSLylfd7
4QeXU2BLuVzjohoy7lDdWwV1TN6IWishmvbIssoUqY/FYrM382AB4yrXq8WGy7Hr55wB/yiaUlyz
TaAd9+t70/NdVlpebON6Vq19VEQSoE5J43Oa9qeWGHFtRDldTMTpQTlpxv2o6Z5odst6wNex9s/1
GG6R7To1sWUtOq8hgGKvdysb9UNnowPrNG9bVB0qCh4E+WnmxCidpc350G/nSWmLYdhKhbqxUjNZ
sYqV73I3lgAk8+u1rl7XuvRQSJkXEU17VM8fBw6/++myhcxb6eVlKRegu+32busEybMJ+Ok0IKdY
Ot4uWFysOrnAGp+xuio4WR98Sl+mm3zf6FdIDINCy/yAB2Jzz9AH65sH3SbFtjUQs9lBZhg8bU5y
XoZ8Mk3h7Vz4EXiKbtCrupr3WVkOQBK3kyWuL0zSnaMhvDJkfdVHVAOK4h2yrgi2FaqyU1XMqM75
tr4QaDuQMXlnquS0qtpzD+tOyuV6Q/NhJb5YSRxyUWWoqGN9G1mT5rGW8MXZ7mam9+3kFJDIy8ma
HVv0c4KAqGzDHiqFA7CWQtZJbrRjagTuqIJe05flNL3BqPO5XzTadfVy6n32oowbZKRuu7Oiuhxj
dtLLqZClyycpjmIklxOqrmNHTY7q6owuEDxQNR7TAWy30cEd8BKW142HirEhE34/pjjLUTb2HeSY
aa1U5Rb9Xe/ic+X6qeb+4Pp10FX9uSf09dd/Hh7cowAZfm9n/OvyY1PpX79dfOlG/fCpV66D/54+
8qiYfP0STOazgvKoVHz3yx8kk38jinxqbf2bm39NMcEYGk9fO1d/0Ey+0wIftYjfn/+kmWDx7FE4
B40xI5SDEJJ+0UxAbccs45JDRwMxnmEQCb5oJhw0MpYi0DQogRZXBlLGF82EPQPJRCKZQY4hBMrz
/4pm8kSHgMKasIwyUCIQYimnILZ9K5k41vktSpGqWsf5zHB0l8kZ521MyXFLTchrhuuLb2zzJ+rH
o7bxrUyDhIQuAxUpNBoymlH6/ZhmrlKJNFlVnRJ/ZRcCYkHspmyB4pkPek/w2MX8x2OmfxgU3pUg
tjAMAlQKKtb3g7bo0bzMbyrjSX9TV92E8hLhFISEFqqVcWOndA3eKzEltlLtaJNkv6amUnFu/PN2
7kyfS5Avdia1o7IL6vYAF+zWzyJCFVHPda381qepWiOx9sinKF7TLJleco/rvcQen0aX4KGQmRk6
9eP1PU7/O5uCQwgCYhqoSimB7fx+eVuS9jjOA9h0q+ozi+t4UtWNLwJhy/Uw0/mCcCgsjav8J835
kzr4V3YTUh5BBGQ/isijN30/sm8GPGm7bmoyaTxHTZudVElVP9RAapiS4ETmJ3uJyR8WSyHAoGPy
GFPACkFQ/NZpB6vDCAQ3QJZry8uNTtYrlsjTxWwMdIJSivOu8fwqYRNkVDFIRYYF6nc0ipDsk+hm
rOqapONPJvY47vebIDARHMIWAl6k/IkprB/Sxi9QKrVlulyLrluuTT10pQI6Wpmf7Pjjjj4djIJK
nhKRphBNT3ZcrmXmXMCjmmRnS1W3PRlzuVT05Mee9XRROIU+bPoo94JnyT+KqtNmDMQUJD0UBNmh
NdHtbnD1BCVt56Dc/PFwTx0ZhkvBj1ICIEdBF34ErG80XLtibTFlTvV4hY/rBaS8/bpWtTmIsgGl
sg0rRFraV2m9D1sMvPjxBDD9wxTApwCXU8oAFbNP97+Zgp5TvTQk9sptQOrf1qHdkp2hFIQiNyTV
FQ+BTjsQf/q4Z3VobsqtdQmISB5UspEPaCtGVDmpItXbZahqVyqgfALKybTJKkWE0SYvI6FAMZdy
QqqJgB+5r2Z9nsQt3Y4LMTMHVlivICOCGgX8GLkUHfuqT+qCjREvUAV3YBo2Rb2CxMu7ukgpce4q
jR3olVbTweRdsoRbUa1Un9mx0enlVrGsL5I2W9fj0EYUr9t5ATvLsGD3emucb3Z9D54Amu3Cwj5O
CD4sLALLh7G03X5BGv4t5xJ+uilxza5xJTvznPDnlVzhqmecMTXMhI+KAuLhw4wYWvJo6tnk6dTB
5KF1oA+RRNhKwLXqruqXvoSSE4vTbgiJKUB2GM+hApUfEalBgwQb67CfS7n6UyBLZfnWyrId1FDX
9ZttiNtznqxAohLQ/aGIbMuM7FLLgODpoa/MoeWTbs+jSJbtWLN1HR9YS9F2dLIek5eLIWU8WUHX
zA5hZDJREE4GF24Tuts7IuA7RGtjd+nmgeZT6ZYuX4e6rYuGCDAUAhQ8JIsBW5ZAaLdjGaoknsRu
eSw+gWmZQwwErMB8I/Xp4mgCuiCJ65wHuyzoGPGMurOFz12movaP0rVcew+V/OMXoASAQUbYcVO4
MHuulkpreRQb/t0IHBbNg4bRoZkAk92yMJp87qY6XMdF9jdhM1Hs0n4pb0Czk3vNJH+bkgG8xiDa
na7J7C/LGG23K/umBE0oEXdls1wEY+OqMmvWS5zRYCAAzZqcpszAkMtsJgcbO1GV+AlqcrHwj9g1
6fO1ajBVleCUQR1qt/Z09b39Wdp7Ql+A0QJUwCERCbALxRQGbvUtWsisaXqCbap00KADVbPgz2GN
gFOClgnKsa8vjRjBgD8Giafgi0GvhjTLYfwU6MRTNpHOHrWlANmlbSXge5Wk4AiOrsv1j8d5ylqw
ZMDzBPwkMKTgT9BQ9LwG8bKEvg4V5ozgDZSspLXmNZwSG26mCrokP4G/xx7Zt2kFS2CkkF4lnL/B
KH06YlV2dIrGDdA0SPibWuLuwYCQ4o+1kayDrgiH/k27Qdv8rNywexchDD/+eNF/yDgS2HJGJaJA
gaGp94STzhBFC2j1GzRetLxa1nIGMWghD3IdIKh/PNYfHAjGYmBjwUAu49A1/N6B6rGydKB8U8vm
mveMldorWrdwQU5QyfNBLPel3vj/zbhZBhSBwukOOP7xZNxNrmliO5Ak0SyWa7casKp2/DlOcewU
Yet9V63gWT9eLQTkk+1NUUqh0GDQh4WiA5qx368XcpHNQomhLYNie4VQAEmfosGpZm1tv0upy+41
b5aPTDt8z5I4tXlqRLgLNdHQLxKrv0+dGdLdViJ21kQNclVfyvY57ybyure8O5cLoVhpOpk30khz
1+kUxcKVQkAV7TaoTMm0Zn2uNbQE0mqa7lot6rUwWi6nDILBFeks1zvCpuDzxCTegHIpe9X6zL2f
Y5n4w4bT5YSM0YrrBXPIIqseKv3OSdHFmNfUCwn6ZMI7coAmA+SPEfJ1kvdpCQowmjpenkTvIAvI
NAI6hFJs/ensNsqLkNkpOdp0ADCtqYmjGkZoNChKPSCeHHq4bpcO0mJCgO5fdNhs4hoqbvhC1fba
XqLoyhcNr/Ac1TZH1J2OWWnELojYywO0QTt3laShg2/a2qWQz+R2XQWyrQV4aX+Dth5GaptpuvDT
0Im93ijgi51NchUmI18utX2cXDVsqk2q7d5EazBoDRJdBdZFWMg4t0XdrjBJacRyYE1LQb2xKXmJ
7fQR2g/MPnZzK8jHq0AhDxxw6DywR1GONTQW/dCP9Oh66ILmWcLKt7q2lu/XbpTHZavIu9Dr+Q0T
kPALkWSsP00cYWd2qOijJGyE3lkpwmEwj64doc49josUWa5dCZlpNTTSXCzzNJyFZuOF7Gd29gmq
WclhdWguk+ZcdDXguqHahpu+nh+3SgpI1X2lgSZ9er4xiajOkGZcnOs4CHoOvdDm3cIcKbjIlv4Y
101m0DAJCfTshuwV5bwZVUJRud2SMDdQMCUO1LQ+8WEXgX0e2CrZfoZubdy3cim7HG3jWF4Ym5bt
fuhiALl5HLruQs9hnfJ2gcMR0EpCIcmhoAdnjkEAaGzDo/Zsbaz6Q9YJDrxihYymOOlrpAaIkS6v
f99cM2iy5X02OHnm1mU5/CTyEXl6OgJCH8IezlhkAHdcPM2VKe2ageKIILXHsL3uZ2HsSZdAjgHV
ycixmKZgsnNXrn1/aYxw/GqbSxBuG0qtPzM2YcMpKdN22JNpgBQLXQJgchPa9HZCy3nY9VBI3OMq
xWVhmmpogeXV0u1Ny1d0I1qHyLGXg+9PETAVVzBieguq6LQUTdOU5KxvuqCV6dP+bVWN630yGeLz
LSBdVM1jn7nkYXo3Naae9jNw6zSHpuM8XJsV9S8zY5qymOZ+y04hyQGKstCW5KTdJH3HknGrDonI
HmGmWWZoxErIB2QXIPEuuTUatgn67AAUhOGEQJyvDZDVpVmBXeNt0PysnqZsaIvI26FRoMLR+SSW
3dK9CFKXaeGqCWIbj+NzU2N8lVaVgG44FM03lTXPWz4PQ5Fs1XzR62D39ZBNmQItn7/rbBeoYi5Q
d13O3HX7tnVL8jIQshLoQJGxPUeAtqkSmVnMAde4uZmxzd4uKCl3AFQZzVnf9TeiF8MVsmJ+Pwaq
g2KsEWXxKX25Wcs+x3xNu/fIhW7eUc9g0S2pa6NEAnk4jwl0SY6oSeD6QGpZjEnXM6U9argC3J6r
vAQEAaWXsz2xLemhnVPFXdWDyrwB5BCvkkb68Vqv6zS9DNDLfHyk8zeIuTqHTuZqcxIIbVS18O3U
6OgumxASeipcp19x6rDemyqA1rqG0nxAXfRCLdozvWuSFtj5AoXZkPtto6iHpoFthsM2pe1W59Ax
JeXVYJJpvhdQ8GNyKqU3dlO02lAPreuxc/tIA7RbR69NuO6QA7CdDPyzSSBdQcPQU6h5dJvqSk1c
QzUFQ6/e7IeytM0u4bIcrpuASXPtIfs0h3Ltlt7m6WKhQI2RgH9h1qHwfPFQKkIJuTo7zsWcpmS+
Rh6a7q+7Pq3bcwZu/3gcoHl8WgFwjNC8+nwRSL2ejotMQfeukYQvw5ERgKwCjmRkgeTQpIGmt8Jz
yaat0BKOZ5ywpuTZLQXpZS0+VYY9z+rk7eBrsNpWT+DNRG/9zaQnYFGJnwFj13mEVVuAQGiXQdn3
3PYWMs8IeTfcrGyhtigzaPFCpDhWALmOy25cK2lzO1F4PxmHiA6OL7h5PbUDhArqlxX6VqNrzRs4
nDE013NG++4V/H8IXdgNnQbc+ASNRkqtC5OZ8EpTn+gTaHMDl/ArUP0PgGGGF3hoBzjXFICTxJDo
j+2A5YuYup5Bzx34oRkdhhIc49OmwcMeMqF4A1se02PQyfxQ1TIeu7qioNuVDWh6QxqN2qRszkaf
emgLN/x8Wq1lCiE8XyfpmrxAcq6htEzSKq8TzNxuatpkeSlGhIOa5w29hqOLneJQmRq1ZNUMp1Wq
9A4q3O644plekUVMezhbs+1n1szv2LiBIATh2eQQzu2bmVfsJLqmLyzO2AAVSjefyZRMh9I64DFt
PYkOuEY5XliomE5WyU+zAVTid03iSVQ+Hda7tp+TW2CzQhQLZ6d8Sdp93KBehFM+uFoKKPCeMzTw
OybmWfkg572ueWwPy5DoGRRNZrHiuBbXm55YDR2HqdOFniNvcjSt5LwaCTtxcomvV7RNh7W2MV9q
jV5VHPhALWSVj8z3B0vr7orGOhbW6+VEk4FeZMB5q1OZNHByhgUAwaSx+iTp5XszhQVO4wBnhCMu
U4aA/ULsKdi3+bkUC1YY/HrH5vY5HjbQAKqIvBpiiFO+iNXezdAx2eBAFO+Sol+mdqc3VrbK+Mnv
+qydDxO27DjbzMC0y7krxqUSTuFhhmqaZtU7uW4VMMUtQPLHo+6LOh2b06Fc+lc2cnwnfVfdQj+w
z/6TmXNbrhTHuvULtToQIAQ3+4LDOvpsZ9qZN0Q6D+IgQEgIBE+/B67q6Krqv7tj3+z4IyocmVm2
11ogpDnH+MbMIq6TtqCrusGqXO+1UX0+SBa/wfakl3Br+2+wWDU9dNUKvadrQFOtisA+1iIXnLUn
EbUlKKomUA3ANT9+McqSJq2apVJpuYWkMEsyFCX2ottKtBLPndhE7rnZoEWf6El7Ff+qIn8shkHW
jy3cAGxBqAoPkVuje0uTbx4bZRELEgbpWA+yPVIqhuidtclEb5IJPwaLVQgv7XAQeVi1szqqaLbp
MtkoExup7kcsmF/JWPt5MgxwIQcIfK8sVlvWoliOMhihrcgtZQY6VTn6dRGWQQSfNSqxXH1PQsHA
bYxfvUZOd10t4FH2fuXFh95rvUfRTW7JidfjQ/so6XLRGHLXbVWE41xpfrRzH6Rm1tV9R6g5lv7C
3xNY2CcYct4lblueJVwABjHTlEvogDKLXLdiy23gP8pajunoRSNOr4Q9csVMn652C/LIwFO9BbFa
A0mZAQUMcMEPTLfj8ziu2wkd++yyuBzo2audnytqWpwoQszfaczWY2Aa+jYqGsjcgojcsj50MN3h
FlQnMTThm7HRXLSdnfyDmEliUviwMM2X5DgmDGZrN06gu3R39jrPNakmqG0GUzIIhUt4S5uRXwQU
1GdIJq81NrrcmJlKNCfm1FrV39VIamRTD0EqMfTIhN/6uQ4IfdGm9Ats33BOy15l2+iWY0Jp8FjL
sD6FkR1O0+g3eBoHeSg5Ngi71SxV2GqvfCT62NsgwUEq5/OkbZ8GdRs9zqjjHvsSyIW/KXUzMfbL
eU6eleTKpWM8l5C1rR6KpuOQNpNB0Numtd4FQtN2V/m17HKSNPA3ISF038fYmK5ozNyf42Tu7zaX
HOygyyNvdd+i5rUGj3YwtfxpIhqnt4ia8kjJNuXx0JD3VZrqDY6uhgGVKHkGr5uA7ZxpkjsFSzch
ncw2HQ1Xwzsvc2qpfq7tbGgaT9Ny5IvTl7VCwRpHUZKBoQkhwrHlEVuPrVNT1exYeWpFTVVpe9ro
LI8z2WycKVPrfAp4A2iidpdStuTQ+Nv0aQoCMmfoNdZTY7zmOolmOnT+EnxJUEQPP8OhjMB9TFFi
r3O0Tfcttt3PCsG88KA6gACpDIma0xVyznM8j/FtoDnFUSnnJziE8Kw3wpejV84w3WIAgqmRFoTC
Gm7AVOFfuZcFIuOMBzqufkWdhyXddKv/VXDKMnQ1Anv3mgTZGGq1HCyRtM7mxUuOqhexBX6B02Ie
cQ6B1Fjf1eKr5pC01VxlOvLdfbSQOLi0Iq71KZqYXECEiYFfzcYe5bTBy3FtMuijnjW/VDToXoIw
CbNKduZi28Bd+k42qRnippC8+a7GiY75NtH5hg0JIRleanwkbl0uDYNfkehAFn499WnrtQJ9kVjo
YQsNKIJgxqY+kBEEgF+vzZrZchZhMY9DKe4r3H4gCyoCp9FAyQJuULUp8J+uPvqW+3mJlXmCB/jN
zMP6VEeTbA/L0hiW14aDsZuUvF3Knpwn7NQ3trJVZuf6cxkBa8KuTq9xt7G7udYU9lIUHpMYOPJs
WXkbYhe/Z0vPCz+uyaH0Rf2JLWOf8XGrimH1q9sZliko6yD8HttNvbLIMzdOy/mRlF577If4UxPI
8eytQXvDWNd/0m40h025upg8YY4k7IdT6ftaHLAHqbzt7SjTzotUqmJ/uW0nf8mqNfGGYgA4DT8T
q9mC1+vBxjxts4uOrPfQw9fDWGkoAKWxV4ZmpajWcc6hywCkrW3Jjs4f57PXzwE8u6okh929vsR9
NLUZHhlyQlkyHALduzQO8PJ40Tqpgaaroc4CO7DPkQF/Vvbo6RqBp9ayycchvqF/XgLapqXEB24n
Kh5KF0WHDn3prRx7/lmU6/arSQjX6eR5233n6Xs0JybJRrzbIpFziBpEAmBtR8CpbiI2uZYNNFAS
TYN3jeMeREQTh7hbqs50rbenSTcsn3pUjUe5kPYh4sOcoL8XLb51UtjABEsArCE0UF2sXAaXae62
wh+bKVtKWf8YoUsVnQ3VYa3gnByWjlTToR8jUE0DQ9OPEp0N14Uv6OGBPg4wanp+Xg00ujECqKRg
Ft2H0Krfo9WCcl7W7SKNidrUs6ZM59qGK8yzBv6wQPFap5WOZ1E0g9fmDjTdayDa8QuTAlqvDoMn
GtixYKsoz4iI1SAovQAL0sjuxS6GQpPpXQhQrh2SXwxb0Yvn8Z+dcDh1ZxFEWeWbeQ846GRnUEr/
dRWxrlO/UcF3SH9AOicccCgDJHobVzn0PlOrrtXmt2ej6/lAdDUCJJGxKMbRExmpG1SOwkzDAa9c
AaWjXe5PpUhDbYOcMGtecbh1Z7Po4M5ubjppAoUtbRLUgGcZyPqli9b2DiL5mM5q2nDN4yvHzbiU
jQYhGaxgdiDcWJNG2NlxPHht80MaaQ6ztHXwfbVB+012pMPtXPk7AsjuophSx6bvh7Onk5oVPNG7
Eta29YoTWCyPk4aahKqad+5sZ8qeN77480n5U/86zbjVgJ7a4GZpPchU6M9qtBUooa7tCon/sMkp
8XI4Z+3RH6uxBmbV1o+Nj8q8KFs/+iqpkDaDCrDbb5sysHlXkJcn7rcbPSBwzd8XFS/jTcuWjWfx
urngXJmq/yZR3n/zSLd9gmO8takbSKLx8KAaTT1VEX27hP0qsrltu/DaIlJw6Jq4eq0ihZIHJyc8
Jo068xdKMoPlySsfsCUAx1vfeMLmSNDqexd09Av0DnCNE1vElddB+Tp2/AWntofzYjHDj8VyoFGq
T0aG9bSab22Y+JflQ2IEWYyOlskZzV7nqf47ToO5Oi+E8Mc4oLPKsUfqT3Vrwf/7VdBU2Ygm/rRV
46azqVbzhcTbWFTUW17qifCCCI2WcyqZSG6siuWlkbSjmcY/fJvUgF6VkZJGgL9mgvbVLSqQZxvE
/esc+R07VBuFYEMmjmazXSsnCgo/dkqTCaGf3NUxvo7Yy9H5VmBPsqmj9VcXSpwr2iKgkFZJD3nj
N13R14wq7HqtAJvVM/KOn0atz2ZUGLSV6stUkfLaG1Uu6BiaVrVFkmj8EoXo0JoTQK2AOhUPUdCv
Rhah6cJPMTVbhgMJ34ZHMcDqTeYNj07QQXr+7d+bDymD7e24X3fBOY4FWLRerGnSRL481yXzwLG3
i8YhnUZIzngq6wZLt5M0vmvrDGqTGu470eBi+BCgvZ38iLbuKpN54X6q1gVKRsAV2QBjDi1JYVgK
8xB9iOEr0L0vfchwrRSiWQ4RgBJfadP53RWkiTd8Cvze+EDnwkB+0h9WvJ5UPJ2myuLwIQ20ZQn7
bwzaW8MSf3zveg49DXmKXVH4UAcgieAioeeGumA7Dfu1ghbM0CryciiSLliak7cQeKIRs417dOWo
vhCGDEr2m7v4m1wQwOrvroRUMEAX4+EeRErgw0WBwyVOhgWWtWGCRseVbSNUlEUnuFAWYAo85w/P
dcJ9gpinVA/hnYL6SaHd0O466rEzXySn+Behym345PlWukfskrCMjZeE7S0JNRZlhY64ve1WMLcs
W+PGtncUe093M9vWvqLeN9PnPnKl/kQN5PvDMvBhP8dEOR0tDMwx07HCb+vMhjeql4HJu+TjoyI2
Z2Fb84SMWd9Na4aT3PR3jTbYUma8B3eNXTUkkEqCHYKIgjLMFqJ6W9TRgI/oJHJ5qe/bxaEu0uJY
W+AT2oTdDYl2Ll678HPtYh/NadycOkYPbc+37iUs5yVK/+b5AAwcmIt0wGPJ095byw1nXGPUfbj0
dDjHg2Ff/rMe/a8+FANlQaGVhBTTG/5KDfVQgZPJNYgOJbgRKTa1ljwOk9r6948X+p0J/J1P+i/E
4v+MGf6RMvw//5ZX/F8II0Ir/MPF/hcY8Xmpp+2nlt/6H/8IS+9I4sdP/Y4kekASKaDCIA58IDYh
bOffYpzs7wlimCwBmBeBB4RX+EckMfZYAGYvYREL/Z3M+R1JDNnfY59FGMuAQDXQRCCO/6At/3SD
kFf9/e9/jHHCifuzSelRuPrAERO8M/BGXrQ7GX8AcILaiJHWqJT8cKvecBzhpAKJF6U0RAwn9UYY
VkmLA2b2J+i0FR9zuhD+0KGCPCON4BWqSrw0pMLcJWZSz1XgvipjBwj2lt53Dh4L1GRxk6z9fCti
6CS5j3zjbV8TlMdbFN7OOIsRgvVhNCVwafvZzBdXb/E5boUpIqK8JvVnulwZkhpHi7Ll0uhpOlAz
bF8cBzriZhYbaGjDehUznDHauGcEh+pbh58+BlwHCX7tgjyAEfoNT54r9tjrwVfqUTLYc4nrdc7l
PMcZgYp55OuC1gquQN6GtkZEc01QEe6d7OgHaAO6+mPn8sKU7z2vSAakQiBoH4OwURe+t8USOTf0
rHz+vkhnDzoIf2qAEwViTV42IOuU+ZA1L5HsVuSYJPzeQM+3FEGHC5Uj5JGeUn5eZp93xVJBTEpp
IKAMfjTr/Ure/b2BpypBCqJDXcRovV4cDsUJaqMjXzZN/ffONvw0TUEDOSQaky+CTtDg6lU9QwMX
+RrOEvGdVv5ywhentp8PrgymzCBXdJqHvj+Dp0Iyoe+D46S9/hR3Sn1aNA5dq5m4FcGGprViI0vD
1synoTJmQyMp2RV7Ms2s0ttZtgm5C5BETNKoG47J4DX5Ct3BpnXQAf/cSB2lyOcAcVqVQXPDfoGc
jK6ztku6lcP2uM0he/R7v04j1cXnYZdU4l1cSRJjrvMuuODEiC4wWSWYcQcgdOlwnuKmfvIlQQrU
0PYAu98/ItSKhJ5ApI7FJcvHXePBFBTp5yGaPx+SWhoxwPrK8SOQI5rBKe7vlk4dDfST94UDD/MH
CPQrAsI5h5yUIGd3WKZoyFrw81BZoTWFu+rU7/oTxG7ozLzucl5KtFkd4+cu3rpztUtWahevIqhY
HSShzwGAx5cwKqfDAokJXbxXVoWMZFxAQJyLahfChl0S0xOqoRQqVX8tE5z8qWdWFMZDvAFy26U0
oFLbcW3m+buY0bmUIvAB28IYQWLD0XNs2DSmHuyHo5DQiYRkU4FeuwZxBR0rrTkrkcVQMg38Nijs
YPHHFfcSigryWAVUxgg6u3Rffb15mZkq9w4Zkr2g9voKR0tnksrgjur5KgVcV4DC9BgQRu8TxF0K
I1dyXKJuLgY4s4e+wyWa5ojejqNjWd936hS5BIInFhpzqWFVxVFkSft5XBJU76XvxUXJ7Bua1O2T
P2uVl3O4HAzsPM+54dQTQ3OfaC+LaPs2xMYrlpCXr3hUwbk1sXxELgCRm4SfLCNBEfn7atw6Hdyj
5niCztkCLHb1gdRt+1DCjM7DdopHFInO3o0grm2RDA0yQD0Yvs9QdNwpiBd7PwUz/zm6il4RhQmR
F9odpMaf0MaP5VJl1HnTTRd6jhQLOKZb34LFTtE6mTF3UdLfASNurlXVMcRF4LYNYQnEzW7vBLjx
bYW+98fId6E5RHt3VMpUmQsjdzAxWVK6yeQnLRHsSPD7jqRdp0sv4Xj47RSmkq4HJdtPMN+Ygv3Q
aA6O13bLJbb1nNzXwwpPnIy2fR3xqN8N3EOuqyH99jiQ/jYWyFYCzfPPOMqqMvXdWEqEzgasUB72
L26A9XT2PNEfqxLib974rsB5U6EzBMDGxZK7tZ7QGWG7k+Os4KXBSiwg7nyWYAwhMHTNi2+hXiRL
fCMWTQAEDX4++Vi67YBqzEXwVyFLmRwKsDgHYWVvxOwh46rC8OirKcyTdv4ejBNOLNt0QFbW5IBy
06ZuxQqqHGszySF+MCkbhJab7baOmrlAqvwIx6w+JGH/PWr1F2m6M0/mNy7lXehVzxHZ9ZhKIB4U
9VGE1p5Sm81ipx1a9W0ug/WWrIO4AfiENxsE+uTV0hQWjT8SwA4imdqwUzabuVsTG7yh6xKFkEAB
qxhAXeBK9dLWfP1aj11cNGvksrG1MhvhDk4pRMkvvhzfknm9a5fkPp6wQUEa/DHpUR8m31pMC1AF
dovl0LTc3W0kDDOB23qWzFyR+6yQ+YsfAzTQB58s7/1CytfJqCoPYBflot82HNtwGs1SN3mNIhmb
WWXDcwn5MEWSMHkSUODuJTDi3M5t/ChBEYFRbW9sK+SYMRzAiHOTpTuFAGOe1czbb902NCAYY8Ez
V9flGYHf8WgQasduZ+XrCuDxohHLQ5m9jhkwhTIrYz68WTX0Yd5QxHcVH6Iz9VXwXlKlDjTqa5Ui
18evbDXsB9LM/n0iO+9RqwoqMsFbvYcQtcK2MBc/btYLLMDy8zA71lwh08kHV5bf6bJIGFE4xKLB
PULSDZ4J0MPjAi7tANWFpSNX/Jy09ZLHoIW/jCsIznRUAfnSwmg+96x0PSJP7AyJf8mxL8f4whhk
bSgYzcAcdEAX3bcrosSZkFQ9Crfxb70vH2Ya7Rmv0dvAxXemv8UtxmCHia/9w7Kt9nPQeq9mwBPl
YmD09SyHON2cgAEr5GEAX1vQzgafkHgeTmLcHcUepScHOeKN+ahRREA5JBJCgoreVB3jHFSBvpbe
WN6i31V3lW7mJy2MO8OFGfOKjFu2dvGqsiFocHonjnzHe5TI+XkOib5ujvmdGEt6FRWy/IlAn2PC
CX0jyLRAdOUNDKbgWEkC1WzxZYsIX9JB6R3L7ZDY6kjg552GubsFBUPTlstEXOaQDxmZK4+mzboh
VWWR1IaJjXgexlqUxVLa8OsUsxhSBzhizNqgEEvBbf4Ag+FOiOKud0OpquMGG/PiNNUvzRxbHCEU
RsNMY/TZ1Bsf5pGo6SSRFYJeETUMaGUEzqWWJf2KgVDtBGyWLplPuvg41EJgtENMntvKYeOCyUDg
30YKzHMzftFBFHs3Ml7Kn4AvLH2uyt4h3av4dhikCEpEaflX6HmbTKmrQwzWEDUB7TX2RxY1CKgg
fwxT6dcwRcHzkpRxHoMxTqHvw4Vmk+q+JQECdbknm/HYsim5Ay1pUYF08WfoDTBp8X/JBTmmI40r
iYqkGp4xTkIfkVxgiCa32xNrsFTGGMratGCsip30wVt1E6PWgto5QHPIQ+amw4Qbfs9I9Bp6/Xpw
zCsPneBVsTnX/IQqz/M49oOzXXGScpC/J89WqsCdGE9u3rZPvdsm4NJfxxDBOw5eI/N58xMYZXPT
J6jEOqSznWRH2n3hSMenHAp6yLZnoTHVQU1k/tZM7A5Grn4wshVn1CmPOhwPMlJ3Wlc//SEpYEM/
jV7ys5fbU+3C70HrH8ng8RPYQf+GoVha4uUsJX8opaKFW+nZbZ1Jea/a1IwEO2cVnbWIcPY44Qps
hBCmMEGiXbxchtXRX+X27pqywraJaSw5T6amOZRVZJ4gnNLkVNbDos5AHzo0zBxTQx5JW3/nqGAf
fRJMLxysAOKyU9Skvb+KRyIAUXJPLtnAfZlDf+yeyw5p0C1xMK7HKb60Ropi2ZbtPgEZ7yHXrWeU
uXUZXeMtIhFOPSFyJsjyuHhWrIdEeiSvIt08CYtvwZSGBBrRrbcocjIwAU+wj9EtVBKna+eFFUbN
SPLAtwGuDWJY2x5WxnSeUAu0XMOAELQe7qpSzFnAa/YQ7oYFV5hB0ju6ebvmER0tqhxXu6OUhuN6
SmKKyo4dRDarqyIIJXbhTlWnFuZOIctmxpiZ3SKpsf/g7A1AsO3mCY2Fu+3AHq5L/RYNIS4E+Hty
7leJCqKDNlNaB4ej4y06rIY+qBWHa+PHTwhv93lv3/pOZDhM7HNXbwj12q07QZPRhxiogRCMwwib
lksVBNNx2a2favRvQF8+RKPdChOJ8dUjOngaoTCnGHpg8n53jqLdQwo/3KRGdsAmuTgzn5THwUu2
YkUJfs/r2L+tqPMPmPAQHpm0I8RmPj42HZb35i/L2QLsQmXhbmdWP2JEBr0Jp4WcAcXJ23KFoO95
fdIUEHW7FpzT3D1tk/thm4GeFust+UoJVOQ1EJgFUVvS3zA8dktaGsOyunL1J+6DaR2ESJ7ourSv
1kkM/pk+/Lll8cyLjpMa7UOXhPsv6PiNqEN8aWvxCBeih1oVATNedbLlFcWOQCCHZQJTK8Ds9m8C
luIdhW8j8lkQOId9HZscmZc3TJFpiu7DYYSzdInpsF22eUPDKoNTG6v+AaQsRxvZiAdQiwmwwr57
YmybgNp5WzZGimcIQrt3PdMtbyaCZQdscPyhVDe8smk3PCeHfQj2DLjcoQavtrAy+OzGmB6HJmqf
53H18gXZFrA2Wp4BsLW3dRO+YDGg+LHT6l02Ysau0CpEltqR8TzZsi64tw44nxvc32oEeoL+I9w/
S5Uid+zuu3WKn7VQqAmh5MdvHRbG1SBVCL1DqVsbcC8L9Lq+xEi3Zdw68l5u64rYiKl/0SmK3yKy
Nud2d4j/9s9AZ70HN/F0wU1WZXBie6yzRr4T82eW698sb7YGQgfQpyCZTxhcAmxCJO5ONdFdA4cw
41EiUC3Uj2g7mzvq6PpbtuH/mzL3J/3u34WS/xfKd3tS799Hif8x/PKf09r27/9Nt0v+zkLkFTBG
DdoYpucFSK79ptsR9ndk8GKIctDowDTTAJra71nifd4eRukxZIwpowGCbf8U7ujfA4ZBfHGIHOWe
To7+X4S7P4dVWMjDEDNbgS+DJcLf4j1X9wfZrh1ZqUvV4/yoRteeHGyJz2HLkkuvO3PTAhbxsj9c
mv9BKvyXV8TwX58GECp5hLTIX8OCXodCygxmTpGGAVhaMcQUtwVFFp4+rUH7+PX2+J9fkv5Zucbn
Yph/BzUct2L/76+JkQEo6gAzHw0c7BadNvMe08A8qyZIkdxDXyH2EQ8cwH+Bpl28WUTgQjxb4S8X
aAk30EdiCr6Qe4VltcSH//z2/pxn2d8dZJjEA+qNATk8+Gt2JhiQNJhEoNGerptJ595EKwaOmeie
0QEOJybbxHnPkHzI//ML/yWUi1fG6FisIYriCg4Rgi1/vvu1jTjCrhh+tM6MYIKyFwcQcYJNp2qA
Z3SuBxjh+wgKfW+F0vQ61jYZMxkaAvsP4hr0jRG65hOj7UT+W/Dlz5mij3eHpDw07xAPCZ4OPAN/
XJuhC4duQWAW8PvgfPSPNHrAPCuXDrqFEAkfqOYnoknc5yzSa3T0eTX8GuIQa6ntiPkKvqF+7Gzf
ktvK1ILka0QQSfkvFxHJI7yRP+avwFkA1Pf4PkQRavtfte8urqPEMVyMhpXsXItSF/g0DQxg6Z24
p3+ArN0KGib6M6ZghO9j3wiEtSSf7nXcy5u1EexLNFVhnSLpYUDccMg9K45puD96jM7jLNhbUJMR
3l9d0TU3M6PfrMack6xZEPdJ2rWtjqNIdj81Rh71YVkTSMshhvq9Q/uMQrjnpQUSoSxYrocNgXiR
kmQIgscm6TY0YHoK6j6F+IcJaj4GOAHdn4TeB+BQujUPVbSgkBO875u0FG1oduAqFiydp4hPz1wz
RfehVPE7J9aTua5HYs5Wkukwr6BmjtOsmhYJWsKRMKd8n7TSYM1BfB70WVtl/Pt17sv1vEWcQ7Ya
JmKA/zJgDhGficZkicV9Q28RYbof2jabRxUN6xv01NuSBluLvi/y8Bs3tXpTOnvz7vCqzn/UZhW5
nEBtZw3ylrfhxkONY9YMHlhIh6/ESbDDBEFftNkDgg2pp/f0zjRs5XgMvQUk8th2eC66uW7ccSWe
9y4wthLDp/wN34gBhZiiJZWGnLmI8aJKQUOUHH0lXyC9mGtsloCkS1s16731Asi1FDLCZ8pDE+cJ
xrX9kOtetTEw/ND7rHNZl2z8HU0XQAGuIDbC15XuIQon7NMfQS6CqUXAJEiF1smLd6pFDbH3PdZV
26IVa7Y3vkkg0dhWkEybg7AgrMdAySHZANCsFK3OCMG6apN98KJvvWyZHND7srHV4xYH8Q+0LQsB
fIvJPZvpo9R0lD7COZ40+I8WVSVtWOJebDhjyJsOhioBWhtT+Bj9+MB23RzsM6ANgo1lPpVBFT3D
gB3cmZGdmG522CNuQ3Afs0P2FNRvAh6k1/NwHndIhABGugQy/tZ9ECQRksvfNsw+8r+rCNW72WGT
FYIJIgwfDIr+4FGY7cei7np7hSJwXXZshUqLSaF2Mseg9ufv+MTgWzBkcp/+s2MvQDiCO/g53VlE
gGLYjscEOygjd2Rm2OGZasdo2DTjU6/OX3G3gdkI80HckGHesbwO7RsLsWBDNdGD66YSAey4weYN
/Oc7FAbQPNMO9tC+KhlohX4JMJex0SfNmLWIygTxgQIKinY6iDRh8mskyDJk0wc+ZHaSaPiAisDb
1xeqHcnWNuZ52GMkJduMem5Cssp0RLbstd0xpfqDWFpGHwPM6AfJpDDj0ys8zNFLuw/WaduxJ74D
UOHWsPfarf29dkhwReOImKwFMjXu8NQwgDFL1Y5Uqd/oqjHaSaupBVQZNT3TB/kBY42U/BziRN+O
O69lURAjrTOU1WUJ1ypIY8A7vwaz1RkmdAH2WisC8KvdGTDQfTEoVw5fBEjn9uTttBjduTE4eBAC
gCFXt+sHXSZ30AwIKJgzi7memfE9hJk+mLQeEA3qlg3D2HZiTcFFe1OYhiBSJF8CoDYVPxg7igdQ
4fWxaQEzoqqfTDHvPFy7k3G4MsGJ77QcYhHs8/iB0NUfOF01AM9INIzEFHbncLBjE5+aSgDDtwg4
XVY7rkdvhBVyg1B3eA7gzR9hgfpw4sjOicrePuO4l+9xVAe3DdyNA6ZOlOXjRLcFUmoSQ3obN398
6lDn6xMQV/uIBFrlZd7e3jPMGmqvM4ZsFvPqtgfSg1Rm3oLOLN4lA1FBPMAqRkxOmBBjT4YwOmzg
sXHkiAH6bfuhQ2BqrVXnGk4IBgyGlEBYxaPQ5Ytx1QGTmwye6Da8M7vYkSzRUsw+ms0G+RQYjo3N
MUPTXCDNPMwQT0KIKAiL+jftvK6HhUxHkM/HkdPvHUQXBfHFUPVEIcZErf8OYPtebwvGL9UPNZnC
M9NmvA8DvXtcBtxrYAU20oo+Q3u8nahXHwxm+DEnl4vrRvypDTpAS4DQkWGjBeY0bZ/KJXEHDBSN
Dr1KmtO8K05I8QaYvAcVioi6+Vkqin4OntcRa5AXbbRM74gPueuMl+A4coao0LvmhTkX42ckZksv
h1J2QloAs289HUcyZcH/Ze9MliNX0uz8KnoAoQyAY1wqAoiZ85TMDYzJJDEDjsHhAJ6+v8iqVutW
S9ZWG5kW2lyzW7xZZDIAH/5zznfGJj/17qKWbV+F8qwKCwGnNyu5RWdQFQqm+igAFFozBIYbrwZt
GFkGApWfM1tgDGKXSfphuLNSWNmZEsrrvJBVOUuP+Z+pYiXqyj0kSWoGzDpLN4hDmBXPrclSihsQ
BUaXiLlrp5LHphNr5DA11BseQrkF452kpxojEAfc0YVly/TUH/N52HO+0Nuwnxn1ilzPaABFqDdM
6XV/EYtEy8ZPLregmgugVt1ErhIn9HSwgt697byOM/siHO7k0Bg9pICZiODGJN/xWOBp5xXGB4Q5
GtXpvVOE4GO7zoh4/RlRF1VqTzufwxOhI6u7FH9G2o0R+DMSRONFxVLLe1iM7q4QxtLEcCir30E6
iuvvyGf6YNlBJOTiOpuuzYtnnwM9tA5NDg9saO3Z+0AbzgNJ92RbFWH5La3UeOkUhOa4rPLmOGRp
msarU0Ig832knbS0X2ZPBD8yYpbq1LUhobBizB0sB1ju2C+mReM4b7uD00wN5oA0jBpGU3dtXTfZ
obWL6i4wwvld2bV8xGSEfb02g4eJL98I13qbgmI4+aVj37SiSl/tRdcblRFe/uly9zuH6IiHNKms
72IQ/kuqetJWJG0/+c2676OVmGc+OJ4Y/npJH9W9bYxMnN3+DUwsdl1vXkW8GKqKlqb/NdvtzNjV
AnspFJBRu4QsVMp6jnj32ftxsgt9YPhv/ZREwIHmluHJ6lpfbiAYD6dSQ0DaQSHDfVS2Dey9bObz
nmeGsMO0Vx1ARC3bKSban78VPse9FUf3yazTztoSOOCTVKFYdg6+Uk5UMG4vpNbOeVpMIHt7kKer
xz9MsiLE+oBiS143lahjIop07wTr4sasXfq2tcRZL1X7qCoMmDBTxHTUTF5jZvDBvXZH67nM3OZc
41a/Bfy33C/yaldYK8CapW6b+I8ZcTXno7FM5U/uoxmYQz0/hOwaexCqRDB9GI13mWhGjJsFeSs8
Ie2Gi2KHMOAkl9qarHNP/uNFcEE/FIvTnepwzG5s3ab3hCvPZGLumCE1F7ko04449Z9Sn5kkvtgf
XtLqDzdR7YviiMP403swS9gpRFM3ZtYOe8cgJRX4U3XplTtspcm4ObM8ewdxSt2sRu0D5LYLNjSo
pm2Fh7LqwzEumEJisa7ls9BczNtAVPulQXGxA2TuPC/BtpB+goJrxWE6qtuwBJ2MRA5anQjslmAm
JkkxD3eC8O4R9T1jrdXLeRnkeJKTNp45aFlR7zbGedLZilePj5vPveuLqEM/j5besV+XtKv2gZDr
WTcw/hrl/spkhiSA9T3WEB3jusynPfngL5INLTGScq3jPHGSc2fAy82yASNNtth3Rr20z1aGflU3
JjQxJ839eM4ER+gFuWZVpd4FfjaeF6KRkKZB4JQwICNpwGKsnWZ4ztbyG6l3+F3rsIxSeLktkLI0
QCqwNfNMnexhyVT7ysTtsDWyJoy8pr3UWf17QQbGUJM1Z8dbWxbmsdyMohM/S5Es13BlyrozDLf+
7OLFBOG8WU0v32KZ7YGrcPJI8JxsJq/gI8ZtPDjl+qCC0SYTmxWHuZuaXaXx9G9k04U3qsDT0qh+
3Q5Fx3Mg+mJnsu5+hpwMv/weridmZ/aZJLGP9ZAYN07glftlcIKX0Em4MI1jpc9GJVWcTdVrsKas
uSQS8O03xEZCu4eVP0bGmBRQy8Jg2mjhcZ+yJrb+qjNrbis6vRj9hDKpRjPOu3m9JNKz8J2kT3wm
8wZihIgSUnI7RRIGawuUyoVI0byY94NjrTFGl4y7C2JPVft7EgZNDGSilttO8ohMHohfSP8sL/Uy
7Rp04G1ZcnchHGs+53kuDgZphCOEbH6Z2IE+Kw8oW630Ixlhd2EvCLM3MzfuqzRfd4YdfF09byc+
bSsO2FqOBFD3oVRL3Hfj7VLN+sxawH1NG/UT57X1AAihwkpvs5fO+cVWqCObpnaCeotPA79FVy3o
q7hTzJDtPeX1PjDvSnYcjt9rX2dgLEPxVpNTuemWiZNVm3kbt1nVztfkToYy/AXO4MmepLWVuOC3
UiLiW1bV7jx7ORi8QJtGO+Iyl0Hxu6kq/YaJiF8B0tF8DHS/Ecva3FcoBiCk/dJ/uob3d9Po1wR+
apNDjZslB3ddf+Rutu6GqzTEJVctKBVpHeN5IEUF2k0dg9mbyUgpBTy0HCc+QgQJBuH45jdOxxVh
E6QcPsD6/krG9q1CCv7dLWOBOdWrQWIpZK2kU+6Nk8qiId3QOz9S1Tonb2qnW6Nyl4+rC+deW3Ie
IHsu3cF03Q9Hmt649YJe3kwERz9gMsl7rzCLU+cYzk1vN+L+6qqG2stMRFu5+cA10j0lQdkQbFLy
JCwH4mVqZDCZ+0qdDPLvN2Pezw9I8f1tl4f8K2EWorGGeILHZDDPcPTP3pmsX7UGy2yC5+7JzWhS
7uVQLoewbEoyiYy5jnDCBv6BQWMQnY47jnUviKvm78Rw1jhUwfJb8ITvtRvMu96/kuWGzKrOddIM
W7wscj9XXILiMCk7VgXHseDzQuBh9j8Ta8emWwtEFaFVnKDR7zpojG/tes1ukWtzvyZjUCMBqK57
GCSZarHynaJCTuohAXiFykxPRFWW/WfSQfcuiQH+AFPfntLG/Q2prYFqGA5bwxP+M8f2pwph6EJP
AVBgT6wPoN9NEgUcZTM5q4NJDO1X6QTllwQazzDA45jVj/uW+NlpqtfwMvYNZyQcJs/XCNuD6fdN
XPDQHMLCRBwB+7CZZTFtG2KR+3ZJjUdbNw/zgq/DcdWDam3rsxpmKjrqljjTpN8tM6wEG5YJmQLN
RBL+dCY0vzUlmlG26RhxS3IpJQBPfaiBcv+Ye7eLNJ72M6FB1HJ+4XIDcQ0SCzQ4rzLAAeZF4Z1E
M+OvnOua6Q2nWGeXBBXP+zgrwMXCCeCC9EvyKKsFMXkSIRDwtQe9Ie3F+/K1t8adpYsbmbZPtUjm
9jNDIZqgpNvkp0m2+tREtAwz7siIu/gD3A6NZe5N62SpvuN0rlY7iHsWFidOrXLOXjtGTriiPGn+
skLpLbuk0upnyMGr3E19F+6TURk8hf5qnz2m0A9T2TNTCpaagdniOAZdFihFZJk3/lKU+UH0fprt
GNtxOq6XygvObjclmAf6cgkOYZOEI6hyxiwXaafMz1ojmeyN1bl2EfUY+lDCAm5Zlq7SPTvfgidT
h+qe5bQpP7pR58y2Sw9J7/rQuj90xlUIR9hUed+M3UoJoZt6EvjBeTGyeEL7dlSyEzVH7k3p9dK6
czwoHCwswEV2BaeW35NFdtDmQhC6YaUe8f/Oydl3dPU61n31yu0J12Ni1s7PtS89tc+bwF1vzam1
833uygxfrnZuFW9ZCLjDdsl7EE2vYwTd9SaFnTIcawaIC5OLZLjvbcgN+BMU7sIWu2ZExK6+NJU0
CFsE2fW42VZzs2+AOnPUnNKHDP4MHQKKwfA1KDpL7H+y+sa+lfbR1cruvtDmRZgePjNrembZVRWn
tmRcaAfW2BHr1hqOMqHs9ha7CoTr0u8RkVemkeVBdB6yQW/b/PeYnPhchzpENFmHbr6fVlzDkZd6
zvSY5fZo383DwH/uc+xstiXzu+dE8njurMlcMOlr0lZxScpy3ML9dCZwyVfeZDaR84fkzIBa6qRz
dm16nY4UtjHfkAKGzZ1avnpD5YCUX2aV++iRPgJb6RJCEC5VLOwbvFZPLj6eG07l2Q2SL6dEoWZS
CS1EfCyWPBDmNuf06W+LtNQl2qSDWccKStg2lS4Ynf+dTblatMlE1UweaDtyAiNpnmv/YRVow80m
SHLvKKZcMNSQUDJSjAb8ZpoO74BHInPrFSOIjJlDG+6ropmfi8wh6Hn1aeOMBSV1Jf3ns3dcG52M
UWLXrBlzK39nTm/VmEZD92U0y/IJ73TzG36Lwh6pQwbfcrhzBhOwg936OBjddU42RVOTp1YCFvnB
9RJrOGYV2dlj2/cMZ7PeafVm0u5wGboKuxTHqnus94tLirSpXkEMwePLmFJ3kSTjINhMW/fFNSnO
2Pbh7LMvq8z/WLGNYuXMWnbouQm8DRieqX4jD4vxKqjh738TG2JGb2W+Kg+DdjjuM3AGwMgIZggv
wCbdfej2xOrzIFnmHT+1+Jim0AUpbiR4/toFaIqafZ48XCr61M9r/gO6f/8cpGLECVumJGYrHheT
SqcgAkKVphiz3bU8r0tJjUkLZQkXGX6qir6Omte4WGth72vAM/eVYVj2vduB2DrDDuNvPXquXQFg
zBt6SqbOZ9NO0jmJfMbvyzaz6vAMGZ3ZfLBgmdmM2E621TIST89HUZ9MjxNizD2NB1sXnPUjYkHm
z9y9Hjlzs9ZPgCYasc1awkQbk0s775uqDUKYVxu9rsj8OlBRGQrmWciTMuZePGCc4aiazH19WIGi
38LgCu07gWJqM4xADP+NwYMsueE7/BV63shp60mDK6D951k3A1i2c1nYHuq9aG4hDNsikhOyZjBY
VDXMhOJ/Dq4Ww6bT3pVaPozVE7Pc4CPvxvLnQnBw3pMoql5hEfAGrGkpXleTOcDGDTtnMzkOIS+j
vIIc0SutV94N42wt5aCjIWSwcjRz3XCp/vNo+bVdeviuKyyBRXqlmREeNW+dvnF/JRNDZ4g5vJwq
HfnoMIuYGWF4F690PnHk3qiGtHoknKSxSJcKuSuDlpNr0QFQR7Qkchw6jnPrhB1/NVVRK6XHntge
fT5ebPq0PkR5B4OUp90Cw2Xa9qD3ZITEvDfdFQvN0GfIKRMJsCpudbUMePWkbuOKv47esGhVfqxq
G+5zGLLesQGriBnHnOy43NTNRRVaXwZnxQ3f+aO//vCcuv1coBhglBkcezm73I3mByKUKUfTWtvd
dhnWRUd90HYvevRlu+3qFmFjMYpgevwjWy21VQNiWHNAGVjMrV8wNMPbqQj6ZTfMNi1EJvsjMm0o
06eymGz7MBmWF3u8bP7GyFT4WjoLZnS4hONjmDMzOQa9bto4D9OvgR6UrWhTznMtvTZH2LiS5X4M
xleIgusc9aoXKwCKGnR+27HNUSnk6EvS2aHcyaEJCT0GDPhHJvwN4QebXSHzKhgAadNcEstuErqh
wtr7rfwhW+6LcOzSW2xrvLxuje3tAjWk4w1kSGLDU8PcgblxRDvk7kx+0g3HZMWIaciBD6juv/vW
ILdhrEb5KkVnLmc9Q/t4t7H0UWFjz0l1FIPVjx9mbpbrq51cTwaYEv0gdssp9GGO+Eb35CTFQqLS
ghlrjaHCuxpkFNNokUdgBpn5TAkOLa78Y54dCR3lVyKBVOW4rQHoZL+I9+QQXWbd1+qeiXwxPADR
sF9WtbZ+PHShmHfAqlJ3G3Sucu+UQVME+Yw8CibzTFjffgTgWO5w+FhvflWun1QbJTfu2lpcfV33
DOB+fYPnlnO6HoZHP13bg1wCl6CCh36DeeZQclS6I0PbR7a0TLA8yepfOMjxnWxpqggZ1n9yhDd+
lrWf8viEub83s6y7R7iuvizZT9/Dms45b9WSRGs1dY95IYvwrFUdnD3Z0QFhlFrnW8MOw60mAP/m
m3N+GIorETikcamktYSQapi8D7ClXwyOvZE/8ij4QBOiwkjdrzqvA2cTCt++mUgYH/2pMe8yWHP+
IcOsQGAXFa7aVC2Fb3lbgB6ZXPfAlaqXmKyK9pfMpMcCrsBr7mhqAf+nuuxDrE5xMKqZ23+gw7Mn
HBCM2DVIKQDUXjJCnulc+rdZKO2YNOEYbOd6TcqIPgJ6QxI2yD1OJrzaueHB/hga8kdpz3ArWJ35
UDEd/LBHMgGWH5Z3vEHSiHx8gcXGzwb1qUWIby8g247KPRWX0bE9e1syQqF4o8ybECus7ndT2AHj
aWEc363MWsEbSNIEnZsuzcaxJK00dpfUTyuB1m/EaxY7a+K2ltXXvADjZCm2PSDBLbCLUUPUKJ2Y
M21z0qMUQ9RdsdJdpVo+Vhy9OAcTsEsasFAQqHcPwi42SdVf7HVNj1ZbIYxZyRsliUAkFjcxKEiz
iN/Ea6H7t0Vb30HuFLdSTS++S8uZMcFIXphmYWfD4DrLrCTA7PT5YwuIKQIxileeiWdBCHpwT9B6
kVxIlT1nGOQ/FgLyFwtPxT2DVB78FYvgznTBxcxux7MRAkLc9Akbx5YfLUw5W9nJsaJZWWyJUOud
70mvjcLa7LJftRiME6LbNiCg0oPWzPt9tmr8/AbfEHqvLryN5ma8LWf3Cad1fcE6Qqwc3Ku/YT11
Dvj/qCGruOTfO2pZ9Ea6ur1ZExkeuRxXr6gNdTSWymbA1gC1dqmVEVtHhyEEQdX+nHGP9xu9ZO0L
wXhKydZieQ9lZ8cA+RTG6956ayxDM82FUIDhuWdYgf88z3ZKM8S6Mt/PrsFOvsB7SHdUFPYRcdhv
wyfW7zZyBNGHJ2j736FFLnzUCU5XimGGjXJGO+bXTr+Qm/ec19KkhUDHQGogXLjFRN38i3BZlGib
5nIfC4LtCkyqfzWd9KyXZiMz1tyiY6UOhHDPlFuRvnNttDaz9u8KzOnZf2HF+U8WEho1MZDg9SJg
68FF/uu3BXAzu+sygsdvDD/Y1NXiJFHFvJsltQ64GPjNFPwX39Myr/6evxhXwoBWBdv30XRMH0TA
X79rP3hUXFUoz+NEL9tmgmyBBmWyeG2wDOH5zmatnudkRMC1OE/jfiCNjMzPbW8qAeaAKPHMK/gn
nLg85SYXV3+YgajYI712nsG0vNqsgaYxZXbbNvuUrlN817RTFQjfAbYU18TxfMa0O376ZKHcnSK0
arEzh019cOn+Bc1oewagkZV2FUuql4Abrt7WI8fah7b3iGbTjiTHQ6bIg8Qk15clxlB8DZiOLtJc
waWo+xUuztUyYsiSVZSXjjEZJfbPYa5QT0GKGEczWYjcj1p3ODa9aT26ovEeobpDCim5J/zSs2av
y8gyxNBXvJ0wOFxCgHdIs9BMs0LsMmqie9iuTI++LNNyj0FuTlm0DM1y9DBgh5vZdZl84OqRJ6v0
OjQT7tZvFM12TSTd1viqAY1cYbXAA/eoVVQ1VY3t7vNiCkYwXtbyWQVU0myNfsZLXE4zqbRimslM
dNAEopHE+vWS2c4sAUzGDLgrQnXHqh4lrvWwZGgc+n1/JgHHNhOsuqiwDPWEclP62cpIgvvkLmbQ
wZbWYHEIfAoBFsob1cSgIQM+QoYiZPnGJwPqCMDUybEqk06zeVkpxFnMf4BQ/7/r9H9biP0fLlIW
oP/Fi/afQuOvH2P++dH8ty3UlL+kxq9/7B+p8T818Lgsqa51uGBjFv338l++4hCGDm2XeShU6//p
PXWsv9G74tDVgbeU2aONJ3T4e/fvny+ZNu5TpiKYUfjSvxAad/6Zbmth7wPFDnSEUabH8vfX5WeU
EBv19cm95vt69ZA7D8n4kVz7aUdaoA6LuffnJ5J5RXi426GxhvkdN6c4yWxAtJg2arkTRMwNvGpB
/9x0r0K+ustLpl9M+GbdPQOkqNiHXUO31J4GyiV48NrPawxphjeMa/Hpz+///9qD+v+g8/nqpf0/
O5//hxrG/q/F09c/8I+Hz6eN3b4+YqwQtHNc7aV/tz5jiqYEiTok1/YpFMcW/R9PX/g3WAIOEShQ
eVh1TZ7lf3/6vL9hKTSprME3jd2SL/0LT58lxD9tfyZtAGzzfAE8AkH5f7YFF2k+ZsF65Si1eX2m
jW4PL+GzBRB8rhbqf65OO8Dl05aEqUcWucmeCdtwtqnIHzCHX3+JnLvUqLi2CwMjwlgPejsJz4pS
pRgmMVAdO+/Nwgh4EYKBRxcySRsr4sOZb4Wbup+bt+t2gT5Wl/GkUM5TjwsHW9zJGEhkF8Z61+bW
w8A0I4ZJP1KAiWHGpl73AWopxc5hyVDKo+B1YOZcZ7To2qgunSOya0YI8Emhg6/SaExS7m5E6gUN
N5v8oyQoXG2yZlqfKtzJr60Muuc6lfpmKMl2N+BO90EWLIcW/vsBIcHZF6wXe7OQ6VtVLRM/dO0z
8GEG8Msw9filQTSsi/GOcj2drQpX3uzTiIeHdVXAIFb9OqvmBVvrsAmqkTszechdh3fkChVjfOwk
+bnM6++8ZkRbNDmWFs9w7hNhDmcDhs9dGSxk1IrAYHpM2IsCFFi3FcUXc/jbWxXv9Ej7qW1yty1c
Acy8c8MbOgSTc964BNlTq4UU3k/PDbaTZOcGNd15U7O0MT9xi9lW5cm55eZ+2/H4Ah8MspdMZP13
iTfhFRw0SlGb5VPP4ade9k1q9FuPi3GRNmMMQjbdNdXAHC1ArOzshqtZAWW1a7mWFsJrf1S+CN8D
Mabx5KXZb51Af8EnYoA2KiTaQ+oUYH87A3gFIrdgAr+aP4ta+ZdFByBcm4DZBUjN2IesvR8aiTM4
YDrpFiSgM94nGvck81VmFEyN8jHYw2wb4Aav5ifKD5GqlibHuTDdy+whFhWeIY62u7DTtwVb/OLF
iLMn9Pt8K8ETOVtuZAi7KBep0fZRAiUL7c5M862b5d3Zn0tKlicJhQbdGLNtVx6yPDtUduLFraF8
4t5cvC1+tFtDi2+Tqs1oWfArBF0/PYJx1C/t4ObbIOgDripGfm6JAN46hLujpfbzuzl3qxt4nvou
Na0pKnEkUqVi3KYJPZZJl+1rKm1ODBru8Hs1R1oHmosFFmEzBun7uMogjfQYQO0m5tofJl3CwqQq
hou2cy/86nX2sXfO5lAeHYbht7Z2x21DLaoBxStylMCvUuvgHfRTPDM4eVtsG/ANxIJt43bv47VT
gdtAwAYlitfM9kucDoNL9YrI2xMIDHicNFuqPC03eVqBIK5Nje+MFDspCfFd2eY5dAeaC4z0As0A
CUNOv8PCW258NCLuZMa6zTK6BQkChPulFF6MLWOOisTQT53N2XGjluaLRkjOqEP6qy6oWor6ta33
bicuEChAYiTzGwanPEaVcB/peJlPEOSIBC/TrY838invqvyY+cM3PIf27EBB3JCiNyIvzJ8KVQMq
6svJO1Ycpw+jSPNbe1rNp7Wzung1xBc2HDsyu9yIrkjiG5UNPzqUXjIFkw/tVP0amj5/QED/bjKm
OENe6Zd1zo/YNM0LajMLpScxmYALzOctDGILdqUFhpfLSHGPRrXSsp38DHkH268uUP659Lzg2fOr
4kVD/Drz1gwvVIt5YEZXfUd1NNF+5iuAI5v0dSokLi5AHng2fMfe6txXz9M0uzxIBKx9nMOkgsPh
6OPhPngrVZthqn8TkFcXzCT1cZUGE+zRNijiTmviW7Ie766TkkvVzBzJjXV+KlI73IJsgafKphMv
fkrRp+tV/V248nzaDCRny0me84D5flN2WRALPEuPsoTpHV0vaTckIJo3U+Xqex7H4YgiIm6LBIl+
ayN1MuCpqhvmhVWz6fHS4Xm8JtXlYFmfSovu2HsJJjpVIC3RFhoZiQqg/PX2hebu9Cbru+qmdnpW
1LWhTm1d3/upSw9Urr0JWLSHaun9uGoYElNoxRUGw1s85kYdh2SJd7a20ge/Fd94/SFfiHHekYrD
e+4LsV0Ia96Ttb0Fg1ofWkMSH3eLgFrfQU+HFILyhSwAJg9zOODRgdGZFeP4Vg6Junha/+SowIKQ
4e81iTncYrojeiwke1AmlvxW+1dWR9Ab66dPL9U279L5VEhv/uEuM17nHhz2YyC87lDVmfjhOhPV
6oGEh9HaJmhkT6cHnPkKiUF3t6mQhty6Tr+8pImHpa1Pa2VHHfKIE/fkKeF3qNyKYFf8XlxmD/hL
T+08Sk2NjuMefboX+flrfKTmtG5bB16IOZJAyVJePKfwQTF6okfLRa3n06RKdUqyW+1cTVp43La9
XBzuuIbPLMhjcYUXiO6W1W+rbRFGnXsBE5JVPDIswzwyoO2naC5ZYmvwCvdjh+yRggs9MVVNE6q+
Uu+W/GT5ll6ho4200D/H4IutzTigEr86K7dOmPv58mHPOeDBlj1zJGC2wzGDObN26IpxsvmMVGht
QCAoxOG5i8k70rKIFVdZ/We4zAaGEh9/VgNCJtIeOwKMnbvWJHOMJf6GyWt6kqP62Xv4enOnP+d+
XR0Yh1fAsb2CvatfyUkv8tx73L1prv3uXcONM/y0N57ixlvrQkIgMi5inALWBXFg01ORrqbsYx3Q
JCgfbuLWhkHMZPdT2QoOkBF8FUn6WCHzxWNoNGecb2lEk3DwRuZT7Wfp/g7H4r2ndzjubd1v6zJ8
HCB1RFXBMzmTyiO1nFoRAAnxqM3AjowM/7UX7Oyq5fCyJsznCJWOPxIC2bHnGO2JSQ2/gLHrobDr
+mY2/Hxvt/Z4miSYv95zO5Kdyj0WOBcQCn6qwRpB5tr4isfxzqrqbo/WjVRdwM7gwDZMbA2OdIc7
pVaa6fJ71xnM53BWnCbLXN6JkMtLVpTZ1wTR8Zn+nt9qXpwbMtjqqU8K5xpxFRCFF+rpLAM6wjSP
8EqLOSEDDn1wCyTW2haW78W5nbvHfpnaC4RUPvJ2tk6zT3veBg15jGVvJpFlK/nD0TwR1xHROQGY
t+vzFcGuDg+e32C3J7ZzCA0rvSn8Rr0VE64VKGTZDs+EvEEhSMiHTQsUeqe/rWG7YnLEzJrTEef2
F4WZZwcCibVMDN4tuT2wpW1wL92w3+Apf+IeUBCQIrtbLJS5JeC7mxTUTm0F/JhiuGuSvny3SYHs
FDHb99F3IBWkwbDjtCUilpZr9sNDaXFK8mOidQ6zC50lceVOGe0IPoJaj++x8quHuTQ/Anuyngcx
MYNKT5UbksnBHPPBEMs7DKsKwPlnt/46bjv3Y+EKQOe8NUfEYaZNOnlXystyAwmrA2yZesgRKWBG
jAoPlPA8cjC1jsrNXkI7Je4RtIB5E4mAVw/poahhgNfWLglFFnPg0QBLOQkhu9W5+AgzUhJLBmNS
kEG5w5VPfIL6ObzHTohDkTzAW0N8+zqTX8+FlY64oEPjVIOVcBn9p+UOiVRGTt0fpD+/pbNL16Z2
Zmaqb1oHBwCNwCLcXUk8dCNwdqbm+pq39m4gWl3a6503dUdyR7s0oHp9yI7SNi/gVW/9DAtTAWag
BVp0gmVJsCzM8Lwx5KZ6kcsGRQ73iJNn9NYpIOyZpsemdKudKf2FF513442nzCkASvv9nnpGO8M5
WPiKxVjYVDN66XMOVJ3inSFjWSqzK9a1WAqQT1U8SDGeDJpNY5PX9Kwc/k5DVWBqCcYyuRJgcneX
JLLdD2bz6ELGfORgb1IRk/h3wCm7vWiKkaMYypU/yJtS1wITCDFPUlj9xpKc8yZpzlHdWqDFMnN8
6sZRYLnqrHtd0e68hec/HsRagelAdebl8Ox8ecA2jyhIBNHa4fnJDsz0GecK66lM5Kei1q68bRJb
hIzjW/Gua7/7RruwNjTw6K3UthFVZdd/r2h4mzBd1VfiQwLZJELdYQPwY1H2dIZTXXAOaT66qflz
1qZZpmXnrwb/FymczWlD3nQmyrD+nuRCii6r7Pve819JjhBukAl5laTcZaoR735fUBPaSnWnbCoz
HRNBami0FZkSlq675uGPtMwWklCj/gnL4ytDBh0PjafdSzdgX+jTtj2nYFe+ZFNgcF+66eRzBdtk
2jiECcWWFMp2xsn14Cwxm2wOGh394hlfxLwS2jHtESPS7J6oYv0amfDeuSEn3I67yr4Qs7+V1hpc
LyCTc+hrbR4zwybvNmh1a1WL+2MCgsuiNwzhN3YzVmzHNKa9TePRbKTajfMCS2omGQBdAb0W1Zzd
4CNRBT1m/GqpvnrHL5/UmMjHqZmHBwveEFyr9ed4bc4kWVJ9hQW2oWjwG3jT5iRpGqpz+oEGlaIz
Q8XH/elzXRSkKcQUAIeCj7INO22/W42y7zozsd/H2eqOkgwiDvK129u9a9/W5pLGrO8lto2Fs2kk
Cg44Y4nBgG5RLMgUFgKw439swY0x5HIB+O0lSI3YCRoK4EI4obuklN6+MW+4HRvQKWYn+C3dqY6n
zDC5ni+lfWe2Tfir6g1rX6wYAybZuzcJVb07c2mMUz41xNtYwe+GyZjf/GmmqQGA6v1gLSBbq+nf
yDuP5bqZbEu/SkfP8QeQQMIMenL84aE3EskJQvopwnsk3NP3l4cVXRKrrhQ1uRE3elJGJI+By9x7
r/UtspPdWrro4e3g2s9sb6NZ0BfsdOuVHej57tSMgONDd/iej5Fs9wm13DqF+rAGJMRupUWaezmL
yLq3+qhYMdzzSNEIxoQeHvumKjEqOFBZT/vD7rsrm0hcUjHRIt6qlgmQcqzhNnOhM1DYGc0zC9kI
EoiJpbRIB0EolaBcY9+K66jfZzZypDW4x69+GJLyjk94OjhF7r8OWU+hZOLkbDYDKuN7AWFo43nG
m0nTh6S7OXwrELgzr84lLUYskhDOKroMQxhcB5GUl3h+1KZPPZ/TwkJqdRIWVIN6SWEm0zGc0ar0
tKSkrjzrKwxj+zY1Opa1zq1z6xoEjjJWaUh54zYoiMHoq61h+CzZEMYqgGXmLQo1OWw8Qjh9USH8
mFP/jj3KvJ/CMT2ZYJdQacBfjjAkH3xSWe/DfIL5UEfv+PyK69TCo1M2Y/ie1C3TvrCJ/CsK+1sy
Red9jDrLKltzpzzcAypcxGGuhYAQVUfPyGmdi3SUX3FR4Mjqy+lWCHay5ESzT3I1ctcOwwNTv/7U
ZKH1rB+FO1bt7EYQO/c0koSBuCUw7nHXSMiHNX87EQLLTNs8Ok41P7oKpVo2Fei5sVxsksIL7sxW
qDuI2wyah3ZOMCWZA+Fv8Zkul55Jc3lfPMUQkkJfx0Lk4OhCDabzR4bKdYO3e0IY9MNJELOl0kc0
WTPA5h6a903DFAWFmzO/pWghr9j2f8f+xRnx632wDA66P3y5p3yC0EhOBvPpFEUx92HhHElDMg/u
JLiER3s/B85uQf199DzyHTofRHBlNhcN0J+7unTARjFuxcMxzVf2zI7T6HPusbQtcaIFzJLC0r0S
PoA/ZsPTodDQP5IzmFHVZxZgqrGAdqYJgSGaiE3Kj24nDRCM8XasehHfz0Vr38ycW2Z2EuSgEQnv
kEMhTDSOkNEZRatGFFbGbG5x5T9bGl+IGd7agGSqDi1sw0BDDi2myQRFAT4MpHoOBCjEGi8g3Cwm
Ol/80Y7JMm4itvyNixJktXh9fWg1WFEiO7lKUydGj16ZO7Y/w7bVKEZfQxkXDH43zNCtPWtiwUB5
PE2IS647JBXrNltevUrJx64ap+8hnb01nubX7syBnFyQkNOZDtmfSZHcjWJbT8gZGsMM10VbMEwc
NF7SG/Nyw4YBMGHDRqTMSImZ1XAsMgOLHoZBwb79VWApdnhguyUiDEJ0N+Q7Z9+sklMHha6/sAvE
kKssAc2uqIHrlRslnHbGvj/KyPIv58E+NrTbNottbKOGOZkZVB4oTp1xo9NuAoGXiYKi25uJiG+Q
uNm8UevtiTaDhT9awriG1Mz3rmgko06tV22E5tEch4XmqA3RjplveMPVhkAxQZx4gZoxuUewjRcA
AwfdqlokB5I8MNqZo0/fte0O9FSAH/rJwGmBOuaR69MJTAqUXNONyHB2rAwnF9fUK9YtgqfpmJ5T
gQKqi7XjdenX2tS0PV8HCFEvTe8jCp4bJ18Iy3YH+olwy7TeP5gu6MKTRBTzeijy5AKcyPfr5hZh
Vfi9mzwOXeUq82bOjeZtxi7/nhGEdxHQPMSOf844sgdRcxajV+FP8sbgSb4Tk5VfiGFIqvWIs/EO
v1+5XSKrR35DMT7GBCkt09C99DpcKQoku2k7Z/yjY5daHcCEhIxddDy95FERcydWBilNfSP8RxVO
y3uepcVVEIYD3qklQG4nmG53DBvWCmHsZoE0sp3nrLhnOgYqDoD8QtOs6ZIN3b72ZoqCw5Rmxbpm
STq6OjyKGTpym3EqrxqdKkUFhiqkai/JXfDuQ6e2dzAb0pfYzxp3LamOTspQ1caYcJQa8fJKE65+
7PqAjm1Kpzn3pv6LCTKZPLLEbK8G7B+Ix1G7pOOdTepV6XTO1sf9f503KdDcUqib6ZyPlWSojVq8
u4fqHJ9V0IYzKtXd2YZeGCYitsLao303nJO3AEwg8Ftm/3opdd5B3BuXMf6L7+A7kqvYFhHrJw6+
U4jtfuv7JHqF0TLekSCP8XBwCfyKatzd68njEZHJ1PrKw+S7qprmWE1+sHJoe23xd8y7MplSiFUp
90gYpdwLI2SGb2XeGyAYsuLaaFv1RpIiEb1ehOS1NkPrFh9WvVEAEaJNjOyOG5docVRxRugd2GTI
vy0yMF9nrOL7IVI55fVomn93SL+/Ku3CBMGJbWlO7Thn+0QtsriRxLjqNPTma6y9xvAsFHcF/K+O
wjqNrqCGtZSUVnmaWmqWRtL1jHSJ1PvBj//egeD/VF6SsJgn/9djw4f6W1L+MrLWv/8xNXT+Ag8E
QtxHQeZhJPkJmGT5f1nMCxkBShsYOr/2z7Gh/ZeHi9VCaudR3FgOP/rH2FB4fwEaooWKqsYymaf8
R8Akiz/8RTXDtNx2bAvbj2cJwTxSk91/5tLUM4zRLB/eFZhWUHGeM9TaXgpxceqDbqTJv+CRc+d5
2RpWMxC4HIwHfxTOjzAQefQSlqGy925b2Ip2ALLtrxFpRNamE/oOzeZFgw1sW31TcKVIMm4sF+WG
PVc8WWqvJb41lwBuQbGJ9qE2wmCVOrld3RqkF9ssuwmQZ8oA2ZGyGSLvnbBgDyvhEo6CRr9wkdfn
UFiQdBQD+6/Fh2Np8VA3BJMGrHPGTPXXpHTBYjOd8NXShnY2TVgbTzGI1XJNFzxs9z1iune77GK7
p/RNm+vESpoXH6mzdeqnGV9M3E6IEkfkywz08ypfD2FaE5mnkoUghM4DbVhXhim2vMhl2EaOoAU9
zvejWSO9sqd6fgFtZ0abqRuUwcQBNsuOvTHkvHkaxxmBcpo8JlhztpGbJ7T5ieNAsEJpF29aIgzj
TddPzfTKX7MAqHoaxkfSbV3jLmimGpg6mR3JGkeueZ8WjSWvhiQq5h0lCJ3hYQnQQTVQVV96k44Y
osCOZ2k8Q8xFIRt6D6Qr2+D5pKyXg69MounYwY0vEPDyfMfo1AI6OEXxcqtsq8l2oMYzCC+E99FR
SCxC7pyebCM5DtQ9YDaQJZi4T++9pRkShm0J36JPRf1SofoMjmiaxN0IgQhQU8TWh6fjEm2dYYgR
h5Kz7iBFGqbmuo/tGvLN2Dnzxo8C2Ha2HEwUQK5mKdlUtBeeaBKmi2buPysaL8FmYBfM81MqsmpK
L/TIPasRXMoQETsgSDZolAAlmbBjUqTv4LbJ84KuG1lvlWynW4CrcDrVUBkTUOPS+WY17HeZe8gx
3KGtL0j6Q408M4JSabNpuadiAPYyip9qmY3fSSdXQvfre+4kguqBOtMu6REihtTPEOh5sWgiO3Xn
AMejydPOJUh/Zk6IkNmgulwX/rC4TG+npjPpqo++tTur1ekOmLTzvXEwHnKn952jb1jcbD1jQkYE
RcGLYi5F0AdOZbplp58x9/y4Ffu+1XsstuG8RC3LbnqdaCE6h9iYWR/11HNCct8DvinenMzOARHR
sZ8MUlYzGJnMZ2QcBF+IAsGouUkw7LMND8hx8dlYiJs8K4Zw93G5Lqhh5bOyFCe9MLDwrz8uupbZ
QLDz68EcNqLD43UZs53m7nDR6a7Tzv/mOdEgN86ZDtUyQXkWqOrdY+mMkJwIXbLXNVEndxwTZrQJ
AtUXHMJEmWn8lEsGQ0MjL3a+s1PHQFGG1VuqsVVCA6xijbJC2i6BVNLBBQOJUjOiWXqIivI9UlO7
Wc6KTleLO70cduvaOes+07MGdDjrQRdTjtsyDc2v02Cxu9T4SUiG88ukxaQVesungLYJojcKilcq
ygD5BVbh9XxWoxLWItaqDItNq8Wq5lm2qgWsWGKpbpEspLf2WeFKoWwfIstE9zrNXvyUI4j144mJ
E1P7JFozsun7OzLZlNoEvALC1MhLBcenQ2CqEGFaaxc00UacVblENqLQReqGWnfWwt3a8ub7rGJD
txFa3etaBTpfv+YcaO2v0irgTuuBZ60MZqaNSLjWemFaIsk9fkpExK7WEy9aWRxhh9z6Wm0c5P1T
hnb8ehbzu6kVybAytTj5LFR2z6LloajCr3haHtTSRsdea5v59vkGWLF6mbTymXogPGYBnq5a66IZ
RcBZPYulPa2bRkvoQPjQYmqDWhmjkJZYW3QEMZmdpdeLVmGbWo+tqrl44IldRCC9ApeCuKbMNs8y
bvaW8c14FnePDdxwGeGF43mh5d8xa4JYI5xNL0nwjmI91lN/wxhGO76cdeQBTsdv1RLYB6soxSsl
E3kNjuE135OzGD0MzfmBZpJLSRU1RAxKgavfO4vYAwcNTBW57jXZntnRRBi750miLgvaFmuMJtEF
IzbmgCTlvJIR3MMuF6rApKJV9JGJoJ6lEe9+1vTJIdWC+0JL76MFXyKNpdIRF5hNUOfnBWiyFY4Q
ioOpz4Y3g/b7Dzce3kNzaa+iHK1/z1bkadb6f5+o7VfDn0amG139vS/HsqaVBIiEWQqYq4gIzE3C
dcFbZQH49rPTwNSmA0fbD2hc4ERog7H+AbmMMXzaNbc84RtUbdx718iU+78tq/ceFC6VTXv2OVTa
8qBKZyHOKxf5mpB3/w6XofetaGfwsoab3PPALLaA75avmTXKU+/HFk+bOrzyte2CzCPrKxHr2U4Q
xnUn0Qev67kHzAD7dFMQ2DS89GHC7Lv2gra7LkS8PILrtdN1TUY5uWddWw+HzJYyeKnYkSEJzQ2I
qWlmlRmKptbH8pUOBA5AwH7JsoWbXSywnhYb4/aWUlC0YFhU/o6k13FW6Vh3X/zWZe3nceDn6wSj
CesJGU+rOCGytYxR+BLX6bAYpyMX0ap0S9vbQRmYsGEnRvY1c/HT7PpsGU6OLAdvU2NV3neYdHTK
2QDOoGqq3rybSXPAN1dg0iA67mKJebivJIRHrfNy82UfIxxjPioYP20DNmPo3CfOgf80BHRFV36p
CuJkcroZ+PLpOD2LRrd+J1MSa1jICWlzKBzGn0Y3xB2pGFzG1Tm9y7JwN2wQuhg/hKfgAo2oZGhO
5HMwYD8XtCYJcd6NzO4Qf9QDeSftXPPstgzCBBgqiwI2TUenB72wwogStp3adI1wjfvRS6xuQ5Ci
F2191s0OO6YF8QWLk/UKlXaebkmcpiE0Y2DbQ8V0DdYAEy1XOQ5NvG1R86hbikvQCVYIw4X7f2aw
GUlFlSV4nGeXAWKJ52R26jtWZH+4gCpUgcJg14EjLk9YuWj71W8Kl2C+NysvEPtsAqO18yab5SNH
6HCwmRRE+3SgVeHEgVevhwW6w2ocJYixzqbvDdkpdVGCNA5DyiQYhls5MnxnDGTVOD2z4FQwcfK3
gg0eYS/laCIXRVHIwyRxT3NYa59rNqUHm1r0/sMX6NSOfGdzdO0WqUUEcSfIWLFsQKDE7yx4+4I6
6JCggFsvdnB+0xOCIftU0Ch09iaoGlr7UZc5pwpeV7uFakfrLiBTg1AH9hkvNGlDVBfYPa41+lGu
h6m6c0K4cBtTkQmPqsFk0zEN9oTl1WArBhLMmUEcgQ9mGabu2RZRx2Z9YRvwrS2j/gFypEbbdG12
1VrK/YEJuNvNRkwai2S3tZ0QcV1neVG/BlZEmzmNc/4+bJSLrNapGcgk/UDQX4abBVNDVc8CbEni
kj3XSS5SYhjRdY9YeZmsFiPGrMJcGgYUXiTslVqkcWmWqU93H9GCdUHh07vrmuyiLwHUIKlRf/4z
4ppok0hnxiUSJ/6XxjZjKI0dz5517wagz4fYvhA1vaN1UHjcvq1b8jFjuxJffPzBl0E5cfxnuydb
wyNs6NLFrdluI1M5T3afVS+MMQHK9EH66iQ2m3l4G9MbKKXmzm8qfLaIwULnqIAmHEthd+PRzE1o
8lJhRw1hSREEfy4C4hwY9yWKmi9pZPvhFqo1rK5hGSvQAv5YgxQzHBhnQxiOkhZe+G7LMTnhqZuO
rP/+Ecp+f4nysErXjZGreoPqhOhqFZCXrXd/EN4WYS9fY/LQvyhrVs7WctXy4A2tB/6cCL1TLrPk
TdhhRTT8NIE08rnCSKl2LCQwPCyk1doCbcnQHVoRtQ9svwfCz4EM+BjmDzV4I+KYK3IrOfDZVSD8
CrwViMza8+IjJJ436fb1CuvkdOSmA3AAq5DQoNYkzUj2zLTjhPmf4dfxnZPIlBFY4byrQRr3RZC0
r8EUBw/RHEZbj/V1IzygJmsQKMzkzbb0bl1u3x+IFw1CFSlZnnsMfaQ+gAuyAWSNOTavdvZerLay
h43bkXNo6PrLHy0yyPEbNvPNgFZgLeKq3/kgiujP5hWMmmkA6meXsCIH4ZQXM4IwXLgp9i9qSj/3
yAIO7cigU2tOtyY7DwSO7deEdtITKkr3JFqHh4Vpi8NSTAd2b/ONYzTiWaIvW8j6HmPG0R3ULDYn
7d6dRXkLf7/Fw+vhUNtPzqSOaIq6XTxbw9OUW97ei9jAN6a9qzCC3nS9AJkUdnZwiSn2De2EgVYz
ZDwMmp8kR79M0kM/LNwjYaSw7weJ8C8S8LVHVp8f8RhFby6K4sNMWsPW56HKaKAy3Esz9Vp7A6KX
nmgvUxwwfd7H9zwl0W3hmN4C3WIAmNdcnaz1AfRW2w6C3Tin7nOFoXWtyDHd2LBoNoFp++uCwm/d
pEN7WyQwemJ7HK5GZpmy568GGIooxmytnTPEYQjdNQbwwtk2llH8QIxqbxMPJF+Qd+7CDq9qwbK1
xUAAd1b21wRQdOSOh9keCphx0RpRxEQeUtQKzSdzA6oQU67avqkZGweLvcvBPAFE6fJ4nTLwuDCh
z9+Jrvy2RDV5sOQlHLLZbS9z5SFitn3nRhRd/mUo4qFBWNsmrM0s9F/HdGKAJcOO7YXo+7Um1487
Ymq5lrg+j2HdQhiayjH47oBRvy87s+fk2yFZJm2c9yeYGSEY1oQ4iG0v0uE9bxsKF4tdDc9JEJ6r
tobkNBLC+N0bnfymq+taMbuWw23nGdxEsVh43OPObN/MKW7ZMGf9wma2t7+2pD6guVNWuc88j/lG
VvrEkrDr4O6do8rAH0SBwmW8dFgIHRrr45SoB9hExpHNOAq42CQxywZegvCHsmlb22XsbDvlDLuG
IbLT0KgtmUaDxbf6HeyS1GXMbbyak+ntxQDsy0rT6YQ9KTpO1B+QDIx6yx5Fh2ClPUHkmRUeG/KS
gTj15XxoPdt6mkhmzdc8FyQ5nT2fGVmU9bWmc9yvsTbSfR+C7DaaquZVRqULWCDrqsd5Ch/bLupv
8sn12iNJS9w40O5U+tiWQ0GcR6BMODjgsW4TZzDCm1mSizeAePpSmnm79V1zBG8VZctuikbHpVox
Z6TdaX7PfhCA4mgLrCCWbL9nsmy/kRHU0jFrhr+nsc9ausaELCQGKfBF7uzZeRo+NMPRuZgGon67
YjCuWQCb78oCLRpL8mLbcCBGGokakVmU/tXemFswaDCajhVF0l0xwCj0cn/ZeNGcf1+SvobZDyjv
aMXFKbP9GUQtYiR60jwo1BIfAJGw/LFZV0islP+D7jRSNelRtG16DVVdD67R9vvJdJc7bxnUcyNh
mFVKdP3tDPBlV8X9K8tx8ZD6JVFXWZHfFnN8VHzbPTMEbnRwFeqHA4JTXiyoYU04c34H1wgsErgV
2Tz7RU8GgCi2Fc3P9UQex3MSleZ926bFGjSEoIFmJi8BY7KDEaGbSz3joQqdCbdsW8xExw+oiXrb
YLdNnYxxDGTc5UDC8ZFystzbbei+GgWyyCyy46uUs9RXYM82vRsOMMMWWR7p9fSbsRPzUcWOcd+l
rETseSS3AsHYnlIXNP2AEbNM7VoDTFTo9PNllXhGTFpcD/4n6GzyOxYfZdzakyq5NsmEfQkVOzvy
wRgtqsyoTgEhTPTm6vLVi232cPn8boHR2DUiT74QLKHYWIUJYAyZXhD+1l7Bc3Wvod89LdCPSbkt
3zwoyY+yQ5S360hOusnRbTjj1H3pnTJOLuGJ9186RxoXTen3L35pgnnGblSJ25R9xPRaSvJI1oOn
MdeEU8JCpR5yaXeNSQSuAV0v35FWHwzkZClopjImA+wam0336IFHGVag38YFcAGdoNBJzGYf2wON
ywZqB6CVvkKymeSG+TQ3DnKoIQYFEcWDc8LFwS9Q2Lu3KOgK2HdoFckSw2SINa+KEOLnEe2BgWKk
2GBzb+pT34Pe3YBzT4ku87Mx2crJmmr8ySqA19C3PGYmx6Po4pz6NJ/iIhv+wEj/dx1zEPw4zRzg
b8gSfu2YNxUyWlQBP3C+zhe4Lkx5mBcnztaEnaHSrlRYbUTYztdeBivqp8nCv8kbwEr0k8dVd+td
PxC2C2Qfi5lP9/+Xbr3vDl1D8sg3H+XrVRLYah/NVrpZaLpuEqtRB9ic6t4IM/I/UmWYu9+/vfUv
7+969Ax06eH4nudpP9PP04LRV22EqK+k7zWgQcc0Mi4Hzyhde61qsmsowOlYBuNsgQxCf6NI8BtA
7xA/pmtsmO1s6pmlK46Q3hI7OSXCVhWJ324BxEFsqXiI1RsCjZikBQUSofv/9Cv4HosuEgQCwHxw
/J9OX+zJmEEmzfCFFMp4C6POowcKGGX+OywcOTzWvgM4KDYDrqIJ4/n3FH1At2s9GrTbsVW0mChb
GvI6JULTY6iAVJ9URRjcXsaCWSWpn5CUqgVv9ApMtW1c/uEr/Gr14irQ6QYELfg+njJt9vr1LBjw
0ujHE3AjrDAjGrqNaeUbZSngHQ00GLdkS1s5u72Mc4TRhoMLKVUfemMavziML4v90hrTsLHOZ8HA
pZN/hKsww4t+/LsQ3c8xFfpD+litJBs3bhM+568f0rZZL7wQHbcLS3HYh7bhVqdiiPhc7D3u+nhM
fgSA/nDuZAsH+XxVBFXAdSKaCNpNjKWNjpXXxjMdULkEf7iP7U+RDODLBMdOcjsJaTrC/JTyW6fw
YoK4IUzNybkGbCLy/Nc8aupha8zc4d+I8wW9gLSc3OxIIPhC1yvi9Dqa3So+SWA0UqvxdbK7iJN8
xyys0/pq6DErwEg8PVM9FqIlEMv12M9C01gQDAUtiV60w9LM2cFEHxBmopLXLZ3G3xt+VVS8YGG8
Uzql97Zp03SF5ENvd1p841sdk/B1NwIWQlRtS/JIe3Lr/3SN6dvgn256ycGxJR56X3KUHJyC+hr8
KUuFwQWpPYApMASS6H7/8VDtCCme9pYmeVyzLpCHDvVby7uqdnaP0dQthIqX8TShcpl7i+7HlLE9
zIlC0hElNrcRlEBrPhVJY4+ozomI9a9+f3cI/Qz89ZNjMkQBRQZIwP+Sn25wSChY+ZhLoa4hse7a
SHyqM9VrFXfCtq/alrJy7KuuBYm/bZMEx/4SuBGulLN736HuvGGA0YHmLBnRAguQTn1gHcjQq7mz
7+wK15QGsi4Hbw6RlEyffKSr80lMkJ/Y5JVmQEhiq1L/Ww0yeznSOEqfmVGY8+Pvv+yvz2N8o9q7
DFlAX8Ymj6VPZ+mfhIlCwyMoAqJ1poEShVnUF66GTERwK9kOafTEfKZQ/P4DiF+fRdq5Gjg4X6WJ
bB9F1nm+/NN1ssQTljvAOciKyaDYuZHlsA9efNoiH1MpDrPnHIPQiZ8RRvYTAhVNiJusSPwtYwmm
Oq9l4mwE/WWAWhhT6drYQAnLlHWcAjoMj8YARG5LJhGhYypDA95QrxOvJhcDa0yBH26LC8Yt9n/4
cp8PLxN22/J9zdRDpO/an5ASMnYjE1nZG8VVc0WzqMRfcgaW0eQIriiEsVwmlmdfhHByvtVmyeTN
83RUo+n7ob0dgxJ1fmW6wc1Mc3cDOCd9QGPez4zFLPkQqDk9uarktoEWVKZrBlBkbqOOsq6SyUee
tVh0/v3ZTmEZlNBGaUciCCkQZt07IfXc+vffWIsOfrp5SEmknDZ5IHr46y2JbOHX2z434NDJKn/r
z/g5m8ENZVDV6fYfqoRy7dM9G3ZLLgn7m+PR3MmK1jFlBZVZ39jx9AeCySd9gv5A5OVAEhEoFFyB
s/7XD1Q4TsI6g2S7H1nOj2jpjAfkwyWqZ2WFJARDBX4amsFiGN3nhJ2NcvbDyyAge4+GWd+p1cis
nYiSSAbatIdQPi1M99qzM9vaqTor3tsEzt5J1g2Gv6Fs8gdz9CdKRD2j5UFT483o5KNUjBxWM0Qf
Cnb9r8Yga+YN5mB4cL2HZNhEhp/lO2jHXOAVhKwVClIqUNlVGZi9umC/Cwisq9cjk3g8nwAIkz2o
MKKB4SvTcMypK2JeEovVuuAp0j8HZcWL5echqigcOzqUnmoOtutYOx/lArUwbO5wW/kU5UxqSRfa
Qvloqk3pEYJHrGCq1QKGyC5n/ERPXTDT1JYV5dsqI+8YEWIRXOVm7VrrUoC03Np9wQ6cOGC4OzVH
F8eVpZiYna+0/y/oAgBMSsAWP2t+LFNqlc5/rRLaQuGrEVz9E4jxjz/5EAq5GgfAUMphuTUtxjE8
ij7wAoZw/qJDAVmALatFzeHyFPpHsppnoSGSPkgMi4JEFwT/TyhkO38FwkN5xB+QDOEI8R/xBc7b
tZ9WVccRDL303h/ThAls49NKgz+vYpBseWgNKq+1rqHM1lF9QwRkiyXB0q1pa5cRxw7WHy0Uaj8M
hOFCz6S0LUhwK0VURGAfSe5gOwHFmX7zutNN1Htz9ouFenVMly8VY+D03YyWZPkiK9yfjMU+/h7n
vjfcW11butfzAEqeMUCS9Nm3JBksBg6FC4kY8Fmc8yrwA+YTCTMmP2gHkxeWbavRPMbSZN+8UAC1
OvWdbU0nQPuVP22ncmrd65BGC2/58X8ob9No3sIO1R8jdZjmnlSdzOwMVG0zV9CQfv01FGjo9P1j
Z4Pmp+a3x8zgjQpLLfPBZn4xvM/LyI0cmyAXqiMQBR6skQgTvoZAf8mL9WIuJqU7vigamDS4Yrgv
z1/K9GXO2yzK5ai0A2jzYc+XY+CBkzrPvjHWq9J31TFuvF46I+ND49SRw32oJDu1fAqRPazzhgQ0
iw2nqtP3tIj0QaPZzq8huOWgQ6jtAk6eVGFcbh3U0vxRmsp4qjYf3y1QEsGMUSv+E0cT32Ahpbzb
pY3NKo/FLefFgnDgDKT0wLNvMFzL9N0JUlKbNnNU8Ltl6eW8YG0ouF+ELoT62I5GASsX+GSBJWvl
2YzXocuntv7YyOEmftaIevTfFpuFySfVO+WAf1wlyiFHnWvh40tioOxVsI185tLiWEamkeO279ly
zi6cgceK7Wy9z4uET8e6z4aUYT+kYR7t2lqDNocPDFNLnxBAgwYzMcE6ywfoTCyMG5bpoDTWHtYC
jhWt8QjVBiYek0/68XpWUwxdsVYM3mImz3hD3Ot//AKON/3dpRfkqb/LDMPsIHl+XKWk8o7cVrje
gB1tPs5oOpk1wdH1aCuqH/AanLj4fIH3RRrzpe0C49e7h1OzQF1QN0v2pcFxBYg6D2cEw7R79a33
cWLaSKnUvkjthlWe8FyM+9WJeWLKeahYzPmv8nz3OXSfYEG5YRSk1pfIaUz1Bvea71FnIMDfx8bU
R/zjq328tmmGBgfCHpaG/tTH4TMsVda4kXOnjd/o83J3krHGz2vPaCG7d8TYgFZdSWxdXJdLRzut
X/PNUeyuaraRTb3r6zhlOvLTg/f246H1v+jw31ZJ2Xf/539/Lk0dYihdPADSBCEEsif4tMmhXYX3
JGYsEQMnls8cKRb6DxXTtEgqThxZcTw9cSUP6LNSYqlgeYsRvSJi9IxHltUGrbghzLvl5x//FNCR
pmX++4/6qQo7f1JH36toNHnEa+LRz1VYRWhzWDTkE358xqZu6EFYCS4aOF8xQSTbJgcVQwtW6aP2
+zf/VEjxjKfVgP7URGhi4R3+9Mgnzbpe0FmzL0BV516Qa6k5292ZrmaVIpqegA9SGv/+XT9V5fpd
fZI8pfRMOhyBpdtvPxUUaNTCUNqVuQ65MtsSwef5jPhNM3P4p26e+cffv+W5bfbz4kYvz6cbxMbX
pWhkHf31PbPM9XPEYh2ZVLHtPuTEAzZib0UWN1wgQi88wbHpFaFa+FHKr7CiMa6uqpSGbXGZWLg6
bqMaNMd9ZyXsudou5RrxokZ/1Jb5S2Su2bvVfvynDy74YL9+cN0CIvaSnTrsTvnpgzP6zmgpzyhP
hsyQzxlZRuFJkd8Vnvy6hXTsKRoZLSLXlK2qX+HMxasr8TMdIQjU5aN0ywXVX72kvvxDr5IdxqcP
5wI3IiyWKxcVNOCkX4/qAAp6RGxfrXGoaTVhkcEEjlcecl4roSVIrNONk5ocKuRrSe5AUGbC85BI
QKNHC+aoc8BszWW2sNYN96jbWPGCuDa7a0Phhz6RxTZ314236OsksCvuUvIgw3ybdaUc+31CdcpP
vBks9+73l8yvZa++M0xM6HbgcXdSAQef7g2kZ1YUp0O5Rq2D5rmLrDS5M3m+h386xb9WZPqdLCiK
QUCdT/nzL6eYzMkCxKBgRQExONznuZXCjM8ErkSSOojkbb5Hfs9RmjyUc09zPbr8wHdQ/X4NsixO
7hhCtdPr77//vzwb4BaanvC5R+mcuZ/vmIQsNjOlRljbvVVaT3XQGP17HLDVONbJENVX3hLZ7s3v
3/Rz+9mR+nFEu0XYNO0gbn26omS1jJHXwjtlp+Pn18IIzIXg+5mdCPDxNHsgzGNhSuMg+zjYNBC7
28gsKxP/z8yEeJt71IbbNME+hynZp1pvMrdz5WaYhF4GEztNjIcQtXN+ncnEH58r9pvxH77Gr10F
zqjnCGRuvuDA0TTx9X3z0xMONQ3vv0wEu8x1vjy2KGpbEKJkCS8H7GwDphvwS515jeZ1lC+DN2Kd
JkyARsMfqutP5b6ETEZljQMAfD+rIUaEXz+K6eVzSIo8ZPgiFxLXFV2U4X6cXBTqxHOk3JRBEvJo
SMeSlWdWpF4+o2LnejJEQV9nhtAYb35/mj9fW/pDuSQDWqw6/+ahFlUzWlMyGNYTWbR0UcNBLCw8
VoifKFihxuDKboXd8iz5/RtTgX16ZDFdcWgcCikth7bW5+OhMq+hdzhCb2HME0nwO2ZjZkxV3Kwy
1mQNdiH7MYA7fXMwRgAwAX0r1MAXLYKxrtwmeA8yiOqyZRNaeAD+cw5g2qdqXWSSScE6M4Rabq0c
faCHp2ewrUfLKRui9uBrx+YdRJ/RfkyIPtGjNWuu5n0dxJl8AWAQgOQpKBP9vTTn2j2MJYmwTx6E
25Rcg8I0g6Prian4rnJndnFWQhQnxzYpZ+YDtsy8hEClpqDztgqtJcvxeptxmlbHeCLZQ60jXMkm
UPCws0gqY3zfbJU5Rb2/CfGkxTxVEgMI+EVVYSJs935PMuD/Jew8l+vGsXZ9RaxiDn93UrIsSw6y
9YfVanczgAkEQYK8+u/B3pozbc0pd01Va6ywmUBg4V1vQCS4BMt4n2IPlp+SWGKLBVEyzqsv4zY5
5V/+0GNYd2jdUofZsZ56kdyN/AKuonEH+H1HlSbk3ywG2DxcF5pq3Ko7R//PWJRx9prgjrahBx8l
icKmKIbtzzFcHZtSQEijpcSNNWAszh1YhYre09NLECJ9+D7kUxc8ONkyYwxeMRvhQ1HDUc/9va/E
nP/s8D2b4BBpPUVXfrdNqK68XPHQcEtolXs1TFnbE6oZWKyd1hcW2DvCE90UroyfwjRrJrvW7pCC
OcmzctDk37SIWqO7XDfuZvabw81/zRZIQT/0LGQdXbHXykHTaELhoUz6H1brqKc3s7kI7LD5MF8k
ymxGIE210GqaTTisGBH4i48JRONPUV5fpQqaRbt3mRHGf1nYMDN89w5QTjBDZdBA6G9abdCvcwI3
CI8OI9kF09qKvg9OaOHaso7FvaoIS7mqU8izpMwNDstqjSUyq3kTubGcAD+HlHV58w3sVVHgcumg
ksmut6VJ8bhcScEIHl3ft0oHd3LGpDx5Q64LHOrHLtiu/QVbuK90WZrlz7bKWrKggnSgRRhNNdEN
GDAF63qDbyzrPgp2Vj1B/BOpwzNmWe3dXLchNpskBfPBjnZKk+ygfGcwTfUWsGtdCEj3hlt3NSCC
pC6gJ73CJ5jKLfKn2TyRYFZ146lmd9EpfMUJYmhQReM5QUcnQ1P60YTrQvGNNn/LyE8xk+d9Ylaw
yYN9pQfkFmuJaOSOGPRV/71tfb1AGwnrfr6/6EjUWpjgxkxVsRY4O/TJmt9KhZLxs65hZT2VK82/
Gygx2u5DJHZgV10kHPgNhBQUcBBl6OWYHxYeJMLbiKzVkpffJdgBOgqveP4NUjNGwvgA9xVmvmpQ
zNMD2VnVBzzNbCRLkMcedVEbJbaGmPEy5Q72eqQju8+NM5mXdoYX/BGX4t7ckazlwAih1Ot46vUE
f+dpQg8AvFCVs310TVOi9ohrtutXVTlSAWNxj1IpOwtDHBJbuC3DRAg48cNEAWCZEha5SZvrge5h
fPsmPYEe2DDB54h485PZIFySoOqV9AOyvJi524lEXBzu43ZiL+kDfMlXmMJ+5WKcagRrVcXcOJF4
0m+IfOFTD8vQfGFeHJOvFUTrMt9lCHiT+rox9cpyB5Mwi75jjynrvzcHZ2JoO4EHK6Je0ffGO62G
2bwkKANk9RcgTFM94gyAPqcoSUt5CraY7Q+eYHa4VdT3MxZp5/oUm38WqakmMuMz07AKIqSxFY1t
U25hSLRDz6sTzyVFYxuvFLRFNWMIv8+wH+eqB+J9xLOk/UAPAPUEI3dDQxrfgj4wRJxw3NTHfM6Q
3cDL9jGnHBqVDzdzPfHYCNThiS9lGchX2mOcwpbJlfsnEww08CpLjfoYNYzqQ1du2ElfNnM+8SzV
46WyluNA9e1XzBHXpu2c5ifRocb5jKMOW6ICCId3vl1WKu6ZrG2ea+4qfiImhYU1vKUOz4HEJIji
D9GACTd2+xDFo++0sRLwEyJu2LuyH7O17HQeodvIZPol9qYhvV0r5objlm+iDhCxNENwG5SamWU5
vyIthl7iOQ1Ub1PmXGWLBC+YmJrwNmT0FexF5qd+bET3pSSZabpD76vwXWFlk9YR4SydypLIbqMv
WyPoY5x+pwquiDWK/ZNaJFXO2PVckGYlq1cEBT6DsY0g337Gp4TjUUTac4CBnnCl7BADToVIA27q
4PcMFIfHHV6voL7yNVeoqP4O3GpEvdXXij90fG9j2uyIxXM+Y7/Dz40MebjYi3NcnD5t63n2udwq
FYyTFQ24d9ArLglfy8WPGH7NytnSbMR1lfDYfqzvLxqzUVfn/VK+yVf6pDPTCUJsR/bHRCI++Nla
XdijV8Prl5jCejXpiudBBonbGfyrrRZ+fOVjcNN/DGPYyRDG59aHIxxr/IwTCh1x359XB8FKpF8C
FzD4kT0mr0YeDMxoiyGN4kfly0B8bqJoCsgUH8bZeepW0WXYFSwVjhz01KKCF58dBY0Hx+/sq6nI
Fqk/ADL23pMM5pZUGqi2ZHiPYzWWh2p2ZPqJrSfqVdDYtfY+I4iS4irAcS+5EkMIQrbzaq8VJ9VD
UX70c27mNRWkLWr9ouImbyNtlGtN4wWxAKkYy8dE+6V8DqWQ0alfYYLcVPj70eDtkqnHcADJh+I+
kthRY04HLc2M34uxyZhG33CRCXu6x1p5DO+ZhBLncxZkBr0cBLdFFkeyG4dgOFRqhWM1qIVXNHBQ
q30d1zLLAaOJ3vp+oU75hRr1HwIKQ/upjGVcEHm99rzyPtNbTHlT2Z09ewctniEkcMAIj0E7ay2b
L+4DaIuA0hs44fOg8AxMcTerhUbHh86DtBtNXkcHmVmy7d7BLrDv5RQVlMdMoLrM4A0DeYmjVzoi
+RSNvG8oH5m1ywPSNHsbWockjRB8Em+V3QIVJLn5fUH+vhynDEldy9Xhf9jJvkcQIpwnByywll2W
OQC2bwgyRvU4X5wR9N8f7n82HhkU8DiFzkjDEV7IOzQFfHpADBWS5U7ib3xljELXsu/Pi7PrbRai
iKuKt/D3h30P8iWkGtKi4ai2uwP+9GvBVYz4GFFBsjgtJcRa1KU4oI0YL3g8ptlErJBhUeSs0RU8
N9Ca3x/e1nP/xJBo9YISMD/RYQUvONeD/9yO1iZzsoDG/KUbc+kZgCTlYN+/P9L7+4sPO/s5qssA
vCok4PDXC60Mva+Egnzn9LlNrmpLTK2yHaiJvV7Z4lv8Y4qHwf9XwPdMTPvHRUKcA4NiT5lR1mYB
ne1fD90vs+dVZvjbR9eqFIkM7hax38f/gsKtNIFeHcz3OkUYUJg5G8RQZ5tWme6jVMSQQRv0LXg5
qc7b+h8BnK70GR6pIn2cLIvZb+5UADmOaM2mmbL1KiXiNsA6bIno2IRm9edsP0voKnK/MN+ax9hN
+a9g30dN5UyUS+q4mbEOEdehCg7nQ44M877ZojnJT8QoWnhXpJHEvDIg7irMTrgRYya2L4E1t+Jr
YrbEV3g5VxIP4qBD5FYh8wkj3bNtKucJlKPIW7Y0952fwCI4jCGGZAOZe9hL0znOhWaHl+WqTjG9
HJj8kr3wNivHSrJAYODF1q3S0dGNG2rEhzIuuZn7Ninb9Y8EEr73OeXncHkvr+ZIi4VMSGcD0kpe
HAGe9ox7YFnhYtOmzLx3WBkbp7gF8a3zbE+bp5ywtR0TPf9dT/Q5ol0R5V7Y321kGCIv6Um1g55O
71TFnye/WriktWBuexh64RMPhOsK4BABFW2W4XeSZnJJdhtIFp1sCEzx5h2dqGozZ4+sKYKZYfzQ
YHKZZmvJ0Yg3jhaigIMszx61WyS93LMdlSuhKdxIhugUphW/GEsvlfVpKKJmEtc1KcghJqkiYo1H
jzbGOBPUddA5R98UnfqS+cGCKWeBJ5zwdkkPQJbuqjYXRX3K5zLs6oOpfKxRyKnyGwgxlXIJvcJB
W4d4wq4wPIVvRUZi+iS3uiy/mC7I+u/EjIY51wIpe6GoQQ9YuscyHnNc6hAfTF15YvWYycBhiYhg
nDnDAInltA7wpOWR0D47+EqtEyAAMP6Vmd9x1krE+2xlAYM8wGYHXnK0IEqIdkHoGAZTUCA5fUJk
W0c09chO5E1GZagSdRvJ2mWxbFMeqA1PbTPvlSlrMd8BOmpJs61IFRoiNmjd9jBTV0brI2gZtlDX
/UpEd34ggsjHmQhXrwjezHXqj0X2AhpAwOgO6QgL2TUjUzVYMs0LtqModbrVwZsTTCKQ5Kaouh7v
/D7AyJ4YUCSJqJ4dwIP6iQVu4u/EIidfHEF5yGyrapmsMDEo6eJbTY+PVLtMOW2MJaIIku6jLAlU
Eq+U54bhdnnIKxPqdDMW1gcdMSf7kBfucjn9XOgUVz1kEJbJeW+ykHGzJ0pM2zbXaCput1LMT+VO
hU7HC4rNoQtdH2fz5jXXHX3quBx6fhAqnUOzrml+4FscchI0GOeCJMnkBkdsC1bGqFnla6SVsww/
lnD0huApqsqETxcFHhpsDlMzDFBAmdUWxisLQW+2Ky8L5ex+hDOawrGWCXpiQHliGClEs2K2f79R
3PJeJH2SchIzr5cpD+x4GOBLTtt1wZSYxJr5tsJymxNTFGDMacJuh7wmSPgkExOVON963mY/8HKu
6EhtnzTW8aLZO0edXr5PMucqGuPal3TjEfHbuZlTvkSRKLgVm3RsmRvofv7qEhuXffKIaSUwN6Kl
u32bxxX2QNWV9gXdGk00X4+3U34/uQXU8CN7XY08AXP02YJVfmYblWXs0F8AUy1dDjuyLTKPl/vf
Ixcr/OusyagHd5XOWvi+KbF0OIhcPt2F2WXPFQNkvsRt60w3zD+h/cf5kdROaq8535bUfXYQFF1P
HXZCxND1eSDuISCbaNk3C+5NmAvS+OXEA7r58hWTYjsRrSR2tdvBaGgG5EhS2DL0nLrzOUSydfzi
pXK81EPtZdpC0AEM7swuDwkuW0XuTYFUkGcF8d8+kXEAnSNyIYfQ8I0dheBHl3tbzQHXPze+7beD
WdtHIZi7ELFe2vxA/AOzoE5n+yOJtIG/XUPUGBiOXH5/Ck1FKOK4sawBxkEBQHBgLyYpY4Y17RyH
oUTZKLkWkc+r/dMWOMll3WsCBvl4mVxxpCPXMSul/aDLxIxbmX0ZJgwA+Sviru39uFy80ND2EDpd
jgUtmo5+hDMrw8NQUIr7yxWu8DZ5nNA/ObHGqey9vrxFKHIwojy0U2OP54x2UZkuLyc2NJG93PM1
QXMzLA4ExibiPnWckVWepc+uUnGTtdw+WGQYdTUylyEWsa6/ONiLatSOH2CIIkVju4tbA9Yc58q1
RKhvO/gqdbEkLAqNFcx1TAAMPpAxVu/yq4edLsHilBIzCQIM4xIpkSsMjjpyCGmVnaJVSXAhiimF
OUOf+Ur7906nWftvIldNzXMgEN0rUoXtqCCJAmAFbrnd45pYUsFjaslmTSekNM8nMhhsL3CKHRbf
Kxdz8P4HvMt8+QoQkJXOLvJhAfwgwzelLCa0mt0qMu90/IlHUFf8nNEp8/7DBxf1jeonNHR7NTGI
X0j1dsZnzNtbxs0FBhuEx1aG2Zlt97TIbBJfIIlY/Czd4A8ZokNmt8M3H4SMozFXpIP7JJwCwjVS
ZDCya2u0wnbHl9I23iNUWTziuZnspCH6mg2RaTbboH8DJ9XKuaqbWg3AmqiZWxq6aMQrSu5OBnzv
rZFvIv70IrLui2E04x/hSNRef+WduZ/0wu2BsNixPQE4n5zKgFeExWXIIvh72EYqdkjT9qxUWAfD
92it4vyziH3Nt1j+6dMtYtR27FOTcw2DmEsQExgjqd1xBbnDNWP2M/M8hL/CLTg2VFskfpynyyXT
PE8nhKTzHcPX0a8RU62oLqhhEE5joaGT4DruAtE95inIDN4cmJbj3roReNrtLrAPOxJLK8qjBPxi
32wTOnjQpsXloA1jFnSNrSa/Dvhhz07iiVL9TZ/ZdR+KFM/sCteOETsFdizCrkiDJ1z6Hq6zWXhx
lt3sP3ikSHP40I953DbOkXsWKD8e6j+a0IQO7t5ZS3vC8yvLtcjON18nCBO+m7UIyj9RUzUFmEZL
XN1dDE2Njy4uljWbUBafyssNI9TNbzOYlahYyZQ/BAX0IZwNcrPm6Z5cxhW3tVrhNYlBTmDnwTSt
mQVSZ8rCn8ItuoH6WK8Y7O3HqHaR/6uRuurrutKjGpFxZ0WQHrM1qatPl41Sj1ApPyG0bAp0ams/
yNKaHGMUse95cRkIZwWUUQsD5IIO9JHDMRWwpHihWtf40clYFUzVFLrc747UZye59YlNY6CObYh9
6F0r+6ZEkhFMUY+XbVxOHYiRdLLkFoNQGKBPeeTbNXnbHJ1VV1Or4+zUYKwzALJjvoizK+4A84qz
8ODg19TglB24wXyaKxoTyREmVoO5PfDWCo/kj97xAvuFcNqgaKABhXkaNOTMriWUgX0gs2zoKmuS
UlYLHuX8e8n+pFkkAlz28Lsf+vTPpo+SLQGRjbdqzf8O54QIZtDj1LiGjBvCmQlink9aeU3cjvda
ZENTvm5B6ujg1bKqYghYCBpbu0EMzbgZ5p/FeMwJWJ40McYJai9dLzQKvBcziARwglKmpkbExbHC
nhy7jMUrlxZLFhPiHEEoBzaNW/Fxm7SbLD/DHjP95KYY2jQjegQi+DB4f3RqCmOMn5KqKyjrdykL
bpnwhuJsjAKjU2Pi/eVRJufZDUQmz5sfPPAjzjISOuHLvEX1yIAZDcXUjVv0JO/gVNR5NXNmOcdk
07kk8JbDdUXTP77zxEqP7cD2bcqno9e22nTtXohx8oK9mUUYzjfVlgZVc5PazXO4bykzE+fBTeNN
Tbf0mYQq6TyWJV+WEeY9hrFlxMehCJ1pRO8nn62KD4U7iwK3figkTNQC7/RqwOX4L3fzE1QRC8Q5
dr+VBOsMb6ShN8eevMCa/Vphx7Siqo5MkT8PcyRiDxsoz8meC3QFODpC/CsmTmWO2Qze08dLZrg0
MRd0r129oqrpfTafP0RcGmK9s6TJaGtEosbpEp8NBmlr84vnDIQFdnMcNvdLNvde/UAJ2vEXSFL7
kBKmxUoluN2AxLmpHXpSgZ0kNCxvIS0INO61CJNyxAQybfq1OxAjAgp7TBULCzZHES6l842MPazt
nqRoGQhXUw2+uV7XgZuUUPq1zIr0Fq2nrrdTD7tuqz/UeFGa6g6xN+gLTs0sLelp0IIqFveXdHb0
B6hSOioJK8LBo8yP2UaOSnVXLuumswe9qcZdYe4T7Io+PZntyQtcywbKBehtozjSvCHB5NhukX2R
oxWrPaaJOo/lqXVmHPVOIb7x1KV5tNk6t19itbaHECCWgVRDfsyeww1Wd7EPNkEs1l6m0Urv0gxS
U4FIp1pQyUaZ4Dma1vUR9sxY+5DhqGa8nt2HliIGYHfXoyXkTDpRl0xLavBcLGs7Nyl0crXy/CLi
rDCH0ZoA34LsiSz9Ew/LaINjEebx1sjbNgcaxhfb+DhmZTglkA7kj0dd1TQbr2tirfEoaFY/N08G
FFX4OzHH0FTzsfXTl0inYgrvFgnc1n4bS7zfn4ZK07nijOPRU6jWSdPSy8MSwIzAWAsromlT31rL
n/tBLvZg6j/kTF+OEjVFQRg9Sp35U0hzJRG8oHAh7FSE4tV2V3rX9HxTZb108FUadBH7nwc/IDbq
GJupIZ8L1TlZmOSa126i7wD0p6Hp9rjOxoN7q5zRFIBGTenhkzjjK4qFa5DKbM6u23X2EDKneDdg
TBaHmVd3VwiCskYeSQ/K2vo21HmFo3IhmZm6EznyrQtIEfeui3Vsw85rBjlGA5KcIqWVWvdxuqVr
tMN2J9TjaSDMAkuZjbY4MV3szfBtP3gkVLjOQQ9Jt64wkeXEn+egPWH5VIy41hUn5W/0Fz8uzIOB
S+pDiT3YTVx0Lecy5a7dc85VNPCzScSi/ZCja2Bjn0RqaZyDGLZUx7u11NR9B9hyU4C/8jhS+e0z
D6jhZfAFtinMMIsdwgNyXQZt1SQDHzyQG4R8SuE4DSMnDSd+sU4Ww/e8pcyp5l02GsQml6P9nup9
++s+ZoJ8yYp87r6GyN0XFPA96iimpzJvCeNmaZvcfVNHemEHu7GYk/SQS0xf6Pus9nOVZm5/sb0t
zmYumVR5YhGuOC5mTz49DwwPVNGlu7IgeybaB3qyt8ArKHL8mzYdOm5POMX2Z5tDdNdnSSuO34AS
7ZJRQ6kexy95izOuPGXBYg9N6Jf9jA53HRyr3XDhoi+XriMKjJaA9GjCHpcpghodu+/CI0RpLB10
dIcYsi7e8z3umjG+loBndB1oZxMTt9el3R39Z/8Z9bzfiFtoox+okT17qzQ9TGdXlqm9wOx8bv/v
asm56w5vtxtNtX3uTBEWmaikQf22K6ak4ZvShDWzjxyWiJ/V7Kv4F/69tKsyoAo+GCY3+7WRCcD5
TL8+aT4aAC8+ofGwRP2rD+jQ4tQc56KedqiAoY1hPokmlPubQkzBTkBtcUDjJyCJlScHf4K/fnsH
OrxJE9IPShcPIr65pUTEraH03S/NGhTFdk2pYDdXkz/qMdvDQO69Fh3VZB8uKXf2FsieKq7aFaT5
0kBK5sae3tsTwYnG519rXDI06oHEd+AT9pSMkNYQIqEw7mL3QtZJZCpnBrersCCF1LMQjbGnJ+RE
zzM8nBIQL/J5Jvj+RJVo74ljtJvDWgx97t4UCVVpDdJAmnvwwTPxGIykPYU2jCiLpz7+YXQRuFRI
MZFQbBJBlbkqsSS+4+6xGEFe8lhPLDLmlC6yXPoTkWXUIGvQtPNDOJoSh7qmCzMSescVEprZhUPn
s6F3CvYB93g98l+NTTbLQb/4C4vJG56R9Mj792Rb9cWn3FSjT0u/dNV87y5a0NnB4W7FGWYqlnHq
9jMo1ny7QMHYSIu0tlw4LnXLYk50MufgxfeY6bsdiHecsDeGRbZ9Vnha4Ijk1pBj4L/3WzR9q3y3
0DfzGQ0vUyXZT7elZ/fijpnG9k8cBpvkA1IqtYCouXpEA7bioxfFB1fBZb9Zq8DCEHJRFjNKpR64
WL/37JvO8ALkAFZY2GNdIJpmXixcweTT8D1uSh2TQ9U2JvwT/LAs9EO9MU9g169zLzKHzYlXhKDB
kE7PMujLGAqEHDppHraa+ng7Oe3ijU9hreNWHicVLyv2bmzWJoh9FzRqKmnxe98VtqLIQAZ/Zo8q
dovvbpQ0vjDF3B22OrTYKmpxCypR0GfTjZwzi5N1aWIlGOX5Ro0h20WccPoa0sCJ8rEp030x4mH/
11yEgfMVYZzfo1agmEXXuq0dOOL9HGUyxmcoHGezHHM8EMV4TJQbq+9LReuNqsShBn8eqrIgiN6b
TBQ4J2xP9PSY4JPSbrjhegCuN3UrPAweVvqYj5oGCCnauJxFK2Ebl4ulUSBLfVgJK0nj01hqOmbH
AYWSOx9RFNl3wW1d+1amc5vo9BTgmMQbO0/RgnUT1l2GmFJCBdb1pVd68V/YeERT9jgK+KSPBMRY
+LRoew73NumU8Nt4T5UY7EAoaUvw6Xau5E6O5WTxK91nHvBi0dp2yDx7lri0xF7SBAfwkn6Y6JjA
9QHi8/2+MFfo8uyk7FT0jO9xrzwjb11AJsfeXXyLGb6Baug3KXD2C51952syVTF+IGDfUXW/lPiM
1B9GLizrGPNhoNjw0C2JfZwr2gAu4AXtmwbU0d/yNo4Z9MXaAZ6CIrdeTs5W6g7fGvophHyRZZ/7
8/WwyZW9jH8mF1wQNlq8jKIj9DK56f3GSolFMael0JhfcEItBuqiXdMUW/AIKK1B8XLT44S4W5VI
W0NymLZzHeISe2tI/l6AzjzqGN7HaNUQsI9b2Eo8kaJy0OQweDgPWHyX6dwhSI39HN5MZavsn2OL
YPtMVPsWfoS0Y3FQrGTsCDeXmxmE4zAlDyr0JqIvU+1YzFEW0uPvasdljspwk+ABQji0aB/ZaXbl
GTG14kM05NgNoyz+oMUhwEDXLY9k2eAacnQSN98endr3cbhHvtF+zEjI6rcrQc4SewJYNBMOZ0ot
y/oSTtpbPwnEbLhiDqjJthdctWiQ3FDqyzK5iXFmwT8xgTiCIeVlCimEoHDe5yoUBZFA0xBLxPyx
KYU40GGwF3t5WdGbJgD1mtwSfp+1pTOPb9A8gaV2fo9W4JzPE+HA0ReNH4V8LS9AMMY0FubNy3Lj
xrBfSisqkLFl54wnxZLid1itW7PEnzuP5C1xd0HdV92lwJNbGKz59hM1X2MXkdasw/YZKnGVdt+j
hZIz4X2Wev0rccQcsjOKEJ9Qok8CfcVDXLWW4gVtH24dmGpvnw1mLpVv1ftxSnJENwU+H2I8rINx
dIpkL5H9hFlb1Yfcx2gM/1XsoRSTJPX+jTPR5nigiOir4usUQDiQxwDqS+7vYKI5jKMgUgnDv69H
bPThBOJvGjw1Zmyxk/HKWtvRcRmb4gxJvaHKXZtYxKlLet92Ns4Y8xuYfZ4ufVxappsBXTAcqDNE
XwXq3H85v3TN5S6TomUR3kzlE8fJl2K1Xy4zTdb4Hg/Pp+OGZWevA5aqXTAKtDeH/oKoxyro9RWK
3irJHvBhOk8PFeJi65S7Gr6UbIk5Pxfqp0Wk8RXawhPLsSr7PZoxXv8Qf/Cs3k840FXVBxTm81ie
SsqkoDvoOm+D/BYVTjwPB3fYWkHGSEgSJyZ0hdEYUAYQBNsf/rgC154KORjZ3fdBAgH5jymUvdMf
qQw0YhWFR6aj79uw0l1M2dvG1fSiYPbRJVwyEc24LgejXX7Ro4WT2i9GJO100lNR+Zqolcnwr6KB
ugm80LRp+6NRUoJdYubWazA2DEHzR3Y6UQDCsZkwe1rwog3MPmogDf/IW6bY17GROtUP6RSX0i5t
6zZ9E0GwJJ8MVOQxJmMV4lO/u6D7fUbQL06T+Ats32CgQUGljrUzzXBpuMgCy2dmGhYFjUuARbkd
vdnpZi7YdTGh2Vx4mjWXJgVIOsXHNUHZYn4G8idQcrfiAJOHhyELV0Uu1qZsBYjNF6AJ2HsRJD+p
Y4uFoA12QKRFiQrVXX7T431Y5Dv8i5EZPNJ0J3r1I7uqwUlPi4dqxZxcX5XSHOk4+ybY0zaqBLmE
oY7q7s4pykZRL5REHM+4fVR186MJmd7MMc715FuHuQjnkV1/5gi5oUPjIsPMkf82kb1DtPSFF7G7
dnwamF7MyPxi8HOuXkw7ch+qYpaow5GhBhVIiAFSqE9d3tiyEqM6FQ6HrSwmPoKOkvLNK9a3HZMw
aApIpOkiO/u2VXQG1YtO599I6Pb6cV8bkHZK00uXC4WC3dstQDHmMQxHO3k1o8t5GtT4/Ndbk+HL
PMahWj8QhNV0473Bo1w8OnGycuamwX6S1pnnqC6DmDXm7kcZurjdfUCMX5Mhtspsi/BddZinO9oT
TQNO5U6+D9QH9I3c8ihZzTBHLjBj6ZprpEVidE712smMTSW0nhJ3sAGiLL6Jwizes+NgZDJ/zvpQ
EbmFlqX1vrNAz+kTWAqtG0LkMtNDO15xlNr2KfMo1LS1hmrxsyL6KqNTnviREsetShrvuxcUEx/U
9bb4t5O7/ViYYGjpT11M8zq5mhdOFf1rpTcc7V0UzBqiEca7SKSzcdDljymlYykOPr2EsrmOUiSG
674nm9yEx/ytg8NU0FNTCNt1Ff2QABlyYCyHWf5Gr/urz+ifxdchS/XmHgmBKsrldsaw107omC2x
Koxza5+pZ/V1zKA+e17YBQP+xN/i1NjvtV002mexkXxAYq+eTfM1kplbrJ8uzau316lYtG2+OSO9
bfeKMpFVYNcL9vUTdpewmhgluWPBdmO6CgJCkTXgAcd+CAKf4G+N7D29StOla0nQHLS1b6eDUGwY
2SowtxUELeLcKZmXakuu4RZT+X9RbVhX42fCutZ0wRyzdieHkGxKcwtu9XMwdEdqbidQt3NFNtf3
3NMLmUsuCoP8NcYEuCDmy609YlucZiD8x8AsGb54ZREOX1Jq6h6fB8jfXJsobZjlrsp9GtwD+B23
/9IrNGODTSroTDFGCo+PPmhDwgbPPc+5HG1TF160piX41ka/tAPUKO3C/nbrcHW2W4631T5dNlsv
vBVAvIC2bfu2RnVgbzwa1JH2fKI6tR1bl9Y2ex6YfuZxRC/FMSFbEHF1GMYhJjMM129b3b2xF946
wNge+lHxAZ10gXEErdiWjEynbgf6GJZNEN7UU5f4mqWDml4eCeY0xEJlnes4/8LMsh4J/yCfxVnk
UknSccRHDTld5L3jviXYUWT9VkWHjJIzoTPlMNljy99h+AynsMNliAE+iSjEhoTmrHsENCZh9rCc
Xd5ARiyHF/gY87V9zgyKkPc/vBZau3QHkTfZL2e9alSylW9YkDzbBSNVkwaxI4ydwIpoXmiIXmSH
l3bg2jo09djqITMIq/bcu+vx9qbjZAXD8Ca0PIYID8hCASaLb6dz9AKkeftMp2ShoB8Nfgb4QpNY
R7J6tUJhvx7qIPBIFh2RGlREBRPlgwmnSzTd8C+Eu1+pfdxdeJPsdjAJiiEWJu+1tPhXJpMEkjxK
tfj9CQ9d0A6E9bNi4/V7bt//71Bh6rpWOwK9770rXgu7B5abTxS4THDBh4Yx7VpfNN9+f5hftXOX
K/rnYd7x+P57GBpHRZzAUArtnEZvUxD3osshc90DTZopbm9H3AVIIA3CnAzualaTd/f7k/Gs0dp/
WYX2bLi1aQaBM7Ba0PdKPk/TCqFfQSAEm5nl64opL2OIyo9tDPFatgGcp4mk7+rlDDVaK7QCL2Ol
nwlAHYmjAVwc/9PQXPRgWUG/P8tfWZcImgGWfSvTxNndEmrfyQ3DZMSvOkGhEOWttTXAFAtBTRrg
Y9Dsh0DgaoGyG+uI3x/2/Or+8+YkAJF+ikMUFiRecLYt+afMEb74Fq+RJnAdpi0TmcLajaaoUBQn
BGvaRocqStru2wh6fmDZta98yOwKU+bc4P79Cdmh8cv5YCbkZx7WPGnkexBCf6WAhkOkLbs3Pw6Q
7pGagWlh0TEPUSv+aECrsQEL3M66UZytQERCi/Tp96fwPwMmRVFFXixeLR47KyKVfj0HibAghmdj
ab2hDV3RbWKiF3TwW0fQ/LTQz0+ZoWR7ukwfybBFCAcuOxJYF8snpYz1LlFsIejWX9rqvz/JX0nX
PDQrrrV3isMyqKN3UzLuH1DunCndEz9lpU7rRXJPtMDYo3WTNePnX+ap90OUQ5KP4CG99Hg+/J9f
bwtis7GUKs32TroA83xB8d+11430sHi/K9x4sbM1/s//puJ+N0Z5b0GvAkwKrYY5BK56d2C4EWuF
HZd7GLFiJYHeWLJ1WxWV+XrxWrisAcXQafuWGpfhCnJao8cpg2Dw/+VVfWdEYM+H4ghYPE2so0/4
XlYNLiNKksLbA31Dy7C/cGUsRgieoh2iFQu6p5bAk4IxY/3hLpY1sWLPHbqY1juo2E78qUMeUxep
ejFXBhAN4BdJAi9ftGKsuq9LhRTn96PGt8Piv68Xp57AII8jnCrQzrrx+2eIW7VD1GPPrVSR9h/M
SjDWQitnhS9V0ctrn5dtg4O+bzLSS6DBREhqQmSr5kwWIdVx+ZoMUYPurjOJpe0kYcmFIuaxLJgE
B3n+isA9HoHXw5Bjvfdn+wsbJQxc3vOi/PuL+p/nYQPTwtCLYyr6xI3eC87XbsN+sqkwzPLdC0EH
us29HiX6IsFEDiumtEKKZYfrKwxStALtSGfaaVKSLpKwhp+y0KYS9xerDL84sydRuNkWVOrTMhtJ
8hFI6n5/5u/MLZlj0L54qYvtQsh8B2b06yvl4xmPP1trsBETtsGhhAOrSYZshb6mhnbSK4KXFMuI
PGO+JYKRq9+NBNJweQS4zX+pGuuBV/o2UQidWMi1v6vaJZo/urQhzQfCnMlH33WrLgAYQVkxxttJ
SoAc7Q59Cvfx7YnhzscCWHu0v9jv9sSIm2Oaqf9j7rya4+auNf1f5h4u5FA1Zy4aoQNzkkjdoBQo
5Jzx6+cBJftjQ33Y57PnYlzlslUSuYCNHdZe6w3AsQGc5LP0kpRg3H/ix5AhF55UaSXkzpRHy/YY
AmRNrqhnmuH3RlJCJXIV2nz682TACfv88ZCtyPDLkAE3NNkRNAsxUI724yED15y16LoNNtxakRrJ
75QwofTI4vqVcILxiAsNEECSxt9oy5INWgr1rmgb1H3MP0NydY7PZMmrY4MnI0ejTkFWKHOW62tV
PgkXAZVNcLbFN4IWTgPLNS2SEsiyuQnBjjTSV/Ak25BNwBaFQKhK8W010Cl5AmEwdohwYgqQHyQ/
kKrODoEPsKd+PIDHPJblKQFJcNgriEJoUD1W48cVy6fsgY2GqcIDfKbU0CaowkNNRHGuL3qp/GrR
KQ7h7OWDWp2TDfjz+3Gmc7mVZSgehmmaqylP81HmC0QBZndFy+YpG/6iGzA3uHZGDwj3IfL6y+xE
X3BY3Ep9xWe/jLtwwUIiYQhELZOzZVv6eGT+eDSFQqJoMrEMqgIWsKTjqVWjF6OECSqXcx5zwlDr
BRoHlyxlA7FEBNRvFFAZPMukib74PGnAmjIvHNIFmQf/ucGJW/PT+MeZ51pv2iiXoLHAFqeQJ0qk
s8fPJbdFAb2qGw/wS2a60KIuwGkFxrIAZmo7UZEjmC80DKPSayorZhNcoRixdNjMX+1tiZojnYKP
H+s4HfitKYpGM7SoxUp6zcNitZtRivYOXVmwFy+pBV8Tp5lfYE68Btn08aA7nynLqxksL3ac7AAo
2iukIn+kiIMJCjil60k1CmfBT7M0Lm0riAYp8JaKgklDy7AdWiS3YVD6LRiInC5rs0mgS8c3yEXR
gMUykxYJPAnu5paPTFaz9ETg9lCQTrtm7F6xJwLLiNYn/MokQ2oAYFTNLsxLN8WzDINR+54XC2qz
BQbdX7aTuCiqqzWCCPQRsD4WXCovbI1/b9wR/6Q9yFlH+iGyllazFLESi6j9j19c+bafmKS/s6/f
awQEObvvx1HXu5tMkUdm50UwGrVC649Rp2U9zAXVJQSVMN0FXhR05F+YXFEBs1EMW3YqTqclA2vo
TAG/xheKP+DU0QTzTY3cNsvcrHORfxgKGScchPaQWsHHD7pSRuD6wAaMZorFlXrJF41VZowd1yg1
Vg9h7FerETeXonmBt5YzPYZkWvBEstxY1rSJ/RQa/WQ1bf5ThfreLAxpvFQ/mZE5+hn1fvyOgdRV
lR59LyX8eUJnFuuSX6RzBphICuNXX5sXwgSvY0HSaHJMsTo1tGp2xBFUwQ216gVTjxLBkmkVBXLm
dFDMSc4u4HFCYEQgQDAMu0ZBu3stEZowE0fj/M39M/vbet1IoAipMGiywbXhT55mNc1BSNkeCCmY
JfUzVvdC5PQV7KXMgbm1fNQO2lj3vZmixUzj4+9yfGHhs2hoD3NeW3wSDsr1uQOfpaVNMAT2HEHS
M+F/vWmEdVHTLhept/rNxxHXGxT8QbYHFQDDcnMgPTzeNinioF8wJfS+02CprxVqsiSniD8vk/QX
hlmWRy66H8dVliP0XZKNYpC85HIodKiL2vGaq4lmS+dz/NL/CBQpu8gB8gLP+9X+UhNyrDuAn+wn
wjyz23SSODB3hFTBhYySTErLYVvTsmYLAj2zgAtrvGY1JywlZUTVVsCHSd7V+RhivlJkLeAldxxI
yt1f11H0JGb/FvvbeKRiNmWggMxpDMR7wNt5ODgDuBwKpGB52+qhSEQUxjZdxJcXr+WxCmoVyodg
Ss3tIPZsJV7RTrGcHj4epGWXOh6jN60skau+sewoq49TaalCKma2G2uKLQSzBLKV518gmI8DrWc9
Gxd3R4uuKfLQCKet8h2/6tVJ9ElnfjHtZxlI0T3Qez77r2QxFJRl7+Iuw+b+cex1RiHzH8qXXBNp
jBuqsT65u0GZKrxtQRb4ybLglX5pCdAE4uv/Olm4i0DBl3KLxe+/zYdfTTVfE/k3Sl4vXaSPn+qP
oafeiCSYTgK2ELbXJZasy1s0CQCVIsSC2yrOsyGNJleHYAWe8eNY67v7m4GDimCTqC25MSjS40XY
tmVcalKEPPbbxorWaFXclE0DjyfvSUGv9LeusKw0QDkCA4+2ZpNbM2duS70lO1cLXO8J7AYyBWwT
BgKCcH/sQoUZAEuTFFR5DLoW1yareHisYnNJHRJTXBDii/WMTHIRZegtXyoAZzgwELxhwkyiAnXX
NlBSgQbANtsLTlnSmIu3oPcW6MMgBxoYw+Tt1f7uUFIcNqnVkQgamoLO7/FQllEdtdIw5ZAomG9b
etFDNCJtt4CRrNCqElfET5U38AMuy9tGMCvtJ+2nMsPma1wUd//2A5GXcsgutQRZ/qNmCUgVHtaI
NEQtWOxzmQT+eF/V4wKxmHV95gRFX64SKKYnJNw1/c8Ao6wN14uZDTFDyoRh//ihjuuHBgQ+EhQq
Y9R60W6jc3E8SEkkDmi7+JU9UWhl6WCrBpmjU7kH07NBYWXZiaeR+RWEGSsPnumCgf34If6YZUsR
k5sgi345eNYpCLQNM0f1MbN/wecMvSZSNlKGrf6J3OwWSujDx2HftpP3myqlKPwMkB9EyZGdZ124
bApjNAZJDQAKIQ1UQxoIRnhrIuDg4LMSIgV3ANFNl155A150eHKBHlXimOmSRxr4F+yXEeq7QA2T
V3RNXRAhfWNtTZZb9uLcvVpBCB4CJvGCB+nQVixuflPlIp15+Gs2djHAHnzKEKDhf3ABw24Xmhe8
+fHq10r/+MWP+w189EV2kd1dNCSUssj/jj86OkpahIFdaafhIrbCXX8573+j0IQUbumrhc8n6FK9
SNsGPnxAkQ+a5hsF8u1Z/pZk+lX0vS6a4mf7v5cf+47DZR1hyPV/jv/Y/PozTi3O1/br0R9oRUTt
dNe91tP9a9Ol/Ci/6Pe//J/+5W8V88epfP2v//W9YFtfflsQFfl7gXOLA/G/F0Tf8gh58zqtf+KX
Hrog/4PjTUPZnHSGOzPH7F+C6P/QDZbh0muCMCzjUvAvQXTV+odBL4Nq5NsxRB3yX4Lo/JXKz1Cm
sDDmsHR+6p+vfvtrpjNqv4bi958/0BCmRo2E8FvXUmLbX46h44khyDFo31SFhn01e7OTufMus9VN
eD04LBJbcOK/lWP/EdBazcTBbNJgmAnol9/lGKPk6aky3XR0gUee2WRWycWfsZau7TtJkG7yY2wx
FNAB8UtvfutLJ/Xv+2Zb1XQpci9UH+LCrbQziZui8Gv/2mR+h12ug7SOqCWtnVvAfA5FjhfYRnmw
HozN5GKw6oj3/hXU/K1xI3kArg/zBZufHe2Vn/X94E1O7GC5gnCmja3YD82uv8B8ODMex5vun8+1
nAzvhoOTOcBQl+cK2kszvRVFr6le6rPdxHNh1lMKYsLQaoTBe85Ndlfgo+zItaj8uL0LVeIue8jt
c1e309/6r0HXV/OqqOhiNj7fWjd8u5q39Ke4y15Hw8GSZScHeBrvjfhCnrx3q/3UCmI3OPG1VXR2
llI1+eLxqHZdjphDyl2m90YHVpsbuO1u3lpbuIaO9nIm2um59Ve01TfUFVkeIJbRkbibn+t9s/Vz
+zsYZjd3hUPixdt/Kx4HJrdSihrW8jzv5sxU1M2khG9vh2Vot5M2gVte4D5p50jbW265Nc4kxMfX
4H/O0r8irpK4aUKMqfF5Q6m8kfzHAMn4ttt//Fonp6iimjR5qENr8nqKRsjEI/hIu2O8ibILxHQc
MbsDGHxmxS3P+sdO8Fec9T1X7/MOnJ+BzoTxrR++xMm/9XneBVjtcPo0ikle8yKNK/5U2bx9z99h
12bj6uhGN+aZ0tHJb/Mu3LIW3s2GPPBza4x4H8RRpQipSM2txh8ff5uV3vbvCWDpy6WQOwhVkeMg
I8ab4SwwAeQtVeVi015m96od3+ZOsQ22WWcbT7NdX+PZY9dbLd4kXuQotx8/xMkXffcMq0kIA76Q
8qVAUTduQl7cpZdq//pxDNk4Rg39+abLU7wbTommVDYuO6WKKFYVANNKHjr5MQiGTZo9yRYHV/ts
phft5MXKk2Fua+NA+86pqhgPvB0sPtP6LOf7TvHi5EteJXaC3/XQPLXNwRDvs+HJXLBI8y1ieYEy
OSDQ7VzYxZUFdf5rHG9hiYuN5GVpucGvR9K8Ufw5qY+K6oj9pZVdFvWlAly4C3YJ0iXhAdzBrpg/
CfmlKl1P5da3tr5+h271Zp4ONcp6YfmlBaWSmshyYjQshJd9cplo14t5uO6F4oWGo6JSPJaDR5Vm
I5hbsRmcUP7Zzj/wIDYJIYBMC6/AqIOS/4ayiTP3SBn+FIenbHgYTUg9yCs12Rb92GR2kd7ZwOCx
w+BStF5n/nUjbwr1E0qlHHNILLSfpdEV5ssg2cFDd/XpWZpz2xCx5Gu3c4Ye8zCiM5XYsfroF1vR
D3DKuGn7H03gRfVzsVg54P4AvLeiFp5FC4R/U4bOUqTV56dWU9zK3OG1Z0BqjG9mdv/RiSY86IF1
5lhfoeAZBniwy0+W+GhArh+1i6wDPIhshX8VVk8Dbs7Z5Sgfqi4Aw32Z1hlUrxtfrDaDNOLCfYub
lqMkd2lw1XWvfbo3+ouKAUTuSmz3avWAzLHWXWljthGbFLTkBF89t61gL9Y7DTKI/m2IaW6iH1l+
HuEnZLMdRzst+qKZPFjQb9oGskag2a3a8cCObr7I8VObotfLzZQlBpXeViu3lu4wK4XhdtkblSPN
Ix2wPbUvDytaTRW2acXB0MJXq28141LGuVmXn4zwLhDCPXZqc+4YIXYx9Pca47scviQ9PNoX9Bb5
1Nz+drmyl8rrqr/TVHQpUGpoGkeXvTE5iOV+NtTbPk8hAt5Z9Re9BOp33Qpf4/JqQvTNKm/l3kup
95WLg1zC5dnYh5ay7fJrsbhJdOQfwsQxZddqH3Vz+fhB54rxg67jIuXBr2bW/BTOgZbkc0t8OYne
LXE1obY+o+K/0b/MtRPsOLAd/zL8FD3RCUl/dg4b2SZyTDuEY78pvNAdz5lvnDyE3u1lqwSlytuZ
niqPYEHzCPSbudud2cjORVglJRD98X0EZbNpv6PsYKO+QZYwPi/pUO6YL5ZdgwN3ZlezE6f4RiV3
mznnbxbqEmZ92tJsQ2kED2MNcNTxWMcqMNR2OdX7+opGFFZKsPyvTPFKnw6gpGfcq9E/DpVLrIl9
NdsoMlubfiVX06bEPVn0eutx5AP4iqfDkwqVbQXEeUgeEWuhc2M44oyQwgisx+3M1h0zCxALDGrx
Ko2+46IdaYdifOqMg1Xc+RMW6N9ast4+eNbDL4XIIqGwec5Ybvl4H73z6kTWjbKWlJ53NujppWGJ
GdpTql3rKbu5/fFnXtkW/Dqu3o/v6mBOaHEOb3qDg53vxZ+ovnjTp5SbS2LjbO5WnnwjeuEud8/n
oafOYyTtF4FHehXcqY4/bTPPE5jDYNx01rWcXDc6zsjduaLUCibz+wXfRVkt1jkDMDHgI70xbgZX
dqstRFzJRfr+yr9R7NIOD8OFgczZmYE9/XKEp7xFOmqsxrWmwyTVS1jJ2kc+5CtG1vr58cdTl5T2
j4lCPfefQVYZja9g8IFuxIhWUoZst9v5ljvoX/r8JUK+RdAOgf+caRALxBt5BMCSXw9R7hWdlwWP
bbGvu0/A42F/3OLSZ3fSjdncG+adjFRNFOuXGEdzf+Vsk9BKmre9jDatllzKWriHh49bau1a/qto
zAe4vU4lDN6cJ5sYAkQYfR7Two45OvqakwbTe+QabXn6PEhPH4+BdG6gV7MoD0r67ai0b9Rt7wDB
drPX1OQw38TfMIVwCpjkO8FRlDO3gLNxV/OqjBoLDQ3ijl4KyRAMADtjY4P2t2xgk/lWdsRd4Ehn
ktizcVc7v1Q0Pfx+4tYoQ/xEeWJ2Ejc4jLHd2/J3ON6qV3gUJ358PM6njoOldfDPqbY6DoqISzI+
CSOSSE9meG3qf6u//3uZ0t7XwTapIPRWnzEF5tsZMCM3g/UwjodMhOHkfwkRGfv4PU5OlwXBSKca
yxpzFQdSgmgMCXHyap/VTwPGlrr09T+LsZoaqGohBTMRQxVuteZrVm9zw/3PQqxmgQEkBuE7QmTN
fVJdqvpOb8/cp9/q5n/sLtD+aL1Q1ITKerw/xy0aXz22qdxDcRp0Itf/0V35Dv3/dNM5WOJdhofW
xl/BDsozr3diY1sAZabCyQBM8K0a9y7DEiwAYYsqHwobAPNmZx4fwnynVDem9BqyJYna9uPxlJYz
dfWyRxFXW2mR1ZiwpktEFzUAw5svWNG2Amrtf1QxPRtvNQ8nyhgCKEZqPocudxUnOLB1A0enQpuQ
R50rWqyALG/ri/fT6XxqfFFdXOVRmF31og/HagNB/bLew75DPHOjbqRD/xUSjpN9/nhAl+f/czz/
irfKYRoNS2rD8EECRtxP26+CWW5a/8ymdCI5PHqp1QxNO7MRUKngZo2BWIfFCofNXLq6+gNUyyYs
z0yS07Pyr3dazRFp6stobAmnbpcqXbbtvGafeeeUxU/dL45eaz03MrYt2ueoAZCTjU6zmbbh43LN
yKiVJFt/1zn5NQhUdykJyRfn6oPnPt1q+5oxoMkChdeUArcRDxI+K8X9x7PjxGnCGwJbBuRHGfKt
iPJufdf0H9VSIsRYP87TzXwOpfffTPe/Aqymn4YrcxjIBMC8yl1uLCOK/jYJyzbd1Xa+HV8+fqFT
peqjN1pNRa1UG38uCBh97VGN2kk71O42LX1AWuz/VglXkcB8LUB85MOV1f5fguWJMJ8ZN+n+anRw
XdjeC65y1+zTw7Az7Y9fbvngf6zld8FWZ/+wqPapeCqCFrkejYNZ5JvG32pktR/HOXXiHL3VsgDf
TQsF0l80A0DnqynPwSdzq3kNzk98uXRT7KtLZTvb1e3y/TTn49An5zwMJFp6C45ZX22PPo6cNI2J
XOUXufbFommjnCEdLZ/kj1F8F2I1JdH9hl25fLJaf4rCuyzvNnGxnaIvBv/vP3ub1WRMKitWrSVH
THWI/TuhR2yxPfM6JycFHWgYXDCGaIodfyu5lANrsfrYNJQCEAfK8SbI820b7j5+l9NL+V2g1ewL
xGwUqoUlDQLZHR+TQym5xpfe7fatzSUj5a5yZr6fPpzfhVzNQ3MoOguROWZDaPvb0itsdG1ztg/Z
o8REuePjVzw5+f4Vjgbx8VBaWWji9kS4UN+J6Wd/OMTlz49DgMY7Nf3eBVnNcAltNllbvtekwAXu
E4cCs1HtI2PbASpWSi+VJN633YWD12US0tZflBKHm/HrbH5KYfLiszQYjV2arqxQSszBNu0BsDlm
ioWhcqVRpcyj+9FkqAb9qphh28iJ449fqhrDJ3an7qcVf4OG4cjVq2EWTst/6+wlr3LMUJ7EBg2/
O1+4TK1PbYkiHSVOtCb1FzlRYcW+0EECrw/yx49dtbqs/BLd/Nkbe5R0kPF8Nqyfw2IKl73mSGKO
cgK4/jFFNTAILiLxZzE8JaVXxV8wltkokek1+m0lPQQjIq8dFIWQbRqkhJbtK2SLIfK4Wil4c3jt
G4+GimAFhjdeUDypwkNpfAmLwhbGXYAKfxzLm1F4gRiHHuc+Dl8pHgvmQyuTaM1bxJkQK0GyE5MF
rGGU5rMiXAoJhjJyswlCHoEqVORYU+Ag8hoVXiJ6iXmnxI+a6cTajSq7LXX3fNzN1BDL4QURn1xe
jIcQOwDL4Wtbq1Yf6lLfdr5xBzzdE6TvVRCh1oafA90UVMXG6lsVXhjGAwL9rpVQxlcFG9pKhAon
9dcJMvVVgPFVKEQHVd+KmO9NjbUZuwPK0o4lPUb+IzBdgMNGuYkt1YGeaGfds9ZgtAeMnMdGRucC
BdRdlg3OiG4rHg4QG9yg2OvD57wvbUm+8gM+dOkFwt6AjyNW28THoMqxyjtzsc5By7/n4h7dDPP1
hMdcfIVnB3qpWz+4ScsbQcMv8xa5BFuLdlVNIz67H3mO0UKHIEFLws6pbQvypTzcKHNra4HuYIHE
WxSbjtI8M/7jJXUih4EYiBoAxiScw2tAYTIBRS+saEQChP38aYjPWHGeSimOAqzSQL0sK3NeAqSX
/rbbjrvo0tq2lKxYeud2vOVEWB1OR7FWOV9hdkCwZWINNvJiTurMF4Xdbjqv2qeu4BSfPx67E4fH
UbjV4bGAmvoe3fmNBpcpVXFKiL10fBa1M2N44huhjfvPQwoHneOdVUWLdjaX234owWwACD8/fPwi
K6Tn73vVuwjLwL5LWTTcMqGIEqFx28vS63eV07vYmu+aM+fgycvHu0DLq74PhCEYuxmB4v1yFUi2
tSts6+25uv+Z4xZi4XGcsAnEPtbeXghtof4xdUJn2bts5eBfJE7gaD8+HsJzp99q6pWYhKENS8C8
eNTnbZ4F+JCcmd8nB89ipQIkleCorQ4/XD6xH1ymd+uVe2037hqvu2y3525uJ6fbuzCr6ebn+Gda
wFMxuZAXQ0kkOrb/xmC9i7CabmqcoKoHBQXCDVcL2S7kH9I5uYRl8a32AoWiy78GazXTkMxErRfH
BBQxfZSgLpLpIhOijV/dhSBMP36f09PtXbDVdEMfxOoDjWDSjbpdJnb0FNmla2xVL3MCrzqzik5O
tnfhVpMNg4KhSHFbwpggdUaZvbQHEJmf+UryqYkgw16jlGmaeIutclbsQhMBUzyaDgLM0w6ZqPou
GeNtjrFUgdFcf2iRk5qwBozoIgpuWX1u/QfBusBGzh6lHRojiJv9yHPJzYdPSkeRrVIPgXLGKftk
ovv+OVeJbsVhHglFynTSY1tq7FB1BBhC+Xg5GRegvRsNZePSG60HU9uf+fInzgDOzn+N0Zo4qpZ+
WQU+YxTuewcZ6HuOuIv+wrBHu/w6XY5XkRNf6e7HUU8GlZXFn1uBTfs2Hd/vonEqCh3ac5sWWdGs
uhYiy9brq7Z1Po5zap5pIMQ1GNrkCGuIVVGlRZupxIlHFCxcqbmchzMDeGpPA4QKCp3eKAI0q2U6
qBkOznK9HAgt1ah2p7Fm6u25atCpDqHyPs5qhSqTiJvCRJzBljxUyC6WdVodUJrjVqSVtu/NIMew
nb3w3XPMhVPr6H3s1XLVVL/R5IHYfv5DCR8H+cz2c3Kh6vCWRE0zNPgDqwUApiDHj4kANL+247Pk
lZ6/97fUY12cpfftJv403+s0t+VN5GHrsRNeAu/fum++e4o1cr6UZ9Q3UOXfROV3U96mNCVqyxsy
e8DkAG/fbaZdNbWL2jHmF+mZYsGpjhJr4V9jsC7GSXGNzUXWkMIc8NS0VTd3Yi/ZWl9H29z4G//z
sJPPdHtOLY/3IVcHZQOkyagQBt5MpV2pFwX3lOFM6ncqfT56rdVR2Qo4NdXLa012T0rb2P03ban/
ucLtudzs1OValeCmmpDvwH+vy0daEfQitAJiAcMZAk8KRC7K2yLbmbCjOyCzyuOUdnZs1E6B54XQ
3RfDQ9I+iv4VJHlkyjwZtn58joh0Yo94n2evMZHxJE2qaSxH+eFtj7iI9iGT+NxefiJjeB9mDYkM
JERYE3UJ03yLui8JemWq41fOLD3/7W31KNAqj2sDyUpKk0DqtAN/77bdvR6d46+dAiseRVnNzjpL
Z+y5iSIuLeWtaM+OfCgf50sEt12Q9I5w73s0psaf3T5zLMiVN+d23RML5OgRVpMXIdM6zpcWIv6T
dtLhj1F/E8wzveSTQRRIB8rCjQUze5zqB4E+ihPGS9zprxKk8KU74VzifXJmqJx/Bm1dStXL3787
b8OojTULPUNEBb/GnWM23+HqbprwQgvOIPRPnOyQw4igLNpAbOjHkYSFNl/OpBPqjJz1teYDQCsU
u5bEM8ndyUAoJoBHgg1ExONAbdBRuELDdpNMrsnRrtwYI5ZSZxKIU6nZQqWVVbAxvNG6IV7WaQwr
kDDiYZhtxUEalHadr9DySZxpdw5rf3Kn0JE4okK9MLhWH8qgIZNiTLVkExHNi3o3ebpXbs+BjaWT
EwIYsAnyB9rSHwlYoyeJOPJag618B8iKCdszNSGX9uBi/zu5JBNueUgcw2nO9f5Pfrl3sVcZk9UE
XaP0xNZTJ29DRKQozA1uo0Rn0oqTC+tdoNVc7ASlRDGZQFp0OTdXU3dXRw//xk74LsQqM6JBh3Kx
SYgSkm80PuvpZaGdOaVPZF9QJv/6Vqs5MU1RjpgSMRaYrFE/dOLrf/YSq2uSwbWy1VoCNOb1KH0T
FK8+25hbluPqNnv0EqsML7Xmtoo7YshbyauuuysB5PBG2bZf5Y24S7fmOS4mTLATIbnZiDSTkChD
eOp4h8De22pwSR03ZnxQ5AKZP2/Wvrdaxl3qy5QdjODJL+6tEu1FZqEePvbx/Zjea+NDVV+rnXrI
9Z0AEp9sUIu/m1IN7Pe1BtkcOTqtnEqY7KH9NguG01twyFFp0W16taZyoSoIOYqxjVY7JgG4OH2v
QuQnMJ+3DproZPXD1D3J/ZZGQ6nfzsonI8l2eZBdjOaD0OGaY32LqoOZZLYl7AvjApwFEj4bcJBq
eqXjSluldxUocdyEGmVTj/uweJmFmyrc1f5s64mjG4Bvb0Wts2XjYkhe0pkb75w62XgjltPGFPm/
xXc1s5vFq0B3hgmp/nvURO1c+uQHdp40zLS7sb8d9TsYP1N5G/YPsX6Ym71SXKcdIFNK5gE3AfQN
7Sq865LMjaR9ok029jgejPLdLDUY4zhl9DULf4S+sbEUd4q36qBdlBivGmAf9Bbh8n04Xk/Jzyb5
7FeDXVB9xrpq9A+p6c3WoSx3wnQ1tEyR/KJvO69T8ELwSdZUav1C+tioUJ+Ui16ar0dsbwAd8S6P
uXbZomco3fSVvJEKE2yCgHqIp6e7ZHqGFC+0X0M5dyMTP6TqorR+NPV1MX0bIstZDFRx6PXFrYDe
pogdF972uNfoOzTK7lDg2MeRcSX1YLAnJDQatDe660YuN35kQLa/bmNpE+ftVSKB8p6rXTWVTp7j
dCHKTzI0Vs0Qr2hD2pJ4XSrybTqHN0HRXGUSThx4v4DN2qASZM+ZFxXSUyHdyMK2kK4RHnWm6rYp
u6dJ0BB4/WFp13m1GySQQRKnbbApe+ZkdWFRJ/QZEgv3SFmwJeBpHe7ReWyiTYPBUrgHSw+h2xOl
zNXMFsYeaL0rVbxAldaWpgeMozH4fS1DDa3zyzJ4QUvONcm1BMv1E0dqaBz0j3VUs5QeNOMZEKlT
head1M27WLwWEt3Nu8t8XMx2sm2lOmH1o63ZIfHYaqAUzAZyzjAg9Cbd47JzX6fIp8YP+IodDA2F
lqrb+qm852Q4xLlqI4R8nZgR+5PvDPhL19zJ0PNwk9CEqdFuEnV2MHNwwm7wLD/0LMu3e4OJleNT
XLesiEOMsnVzWSS5g5y2J46Wm8/tPoz598VWpXklKV7H02F66gxzi/M0Zhg5xgmf2k7HsgKqw+IE
hDUybSID5Qij2igjSiKLAfj8okJkyaEd4NPgIsGxqX1ggYGwwbZlq470LMsHv3TU4rPkf4p0eYMU
PCrLnafNl0nROBOEhEl8NqJ9m+kQK+4r0UM92Jm5eArhT0NiYSqBk0qJCyv+XjL6Q5aZO5+mvJE8
ZJXGhVTfRvWX0rhVlo1cQDY/LsFs9XaCDVebJvZU7OUW5zAI52LZeq12MWbok+GCbViAstFDr1HC
xh5MnvMLPJz2fSntsIyBbtHkXitUO4GbYuh/m1VjY/j7oWx2uf45wJANdyin8llTmEtYZevM5XA9
jaoX5K2XSN1FzBoYucyXwVbE72AzDPFOGT9NQ8mTcjEzf+ilvJeiTwjkMEjDxdguowuuPZHttNW8
eRI+4dv1aITjrVw8+4XIWksf6kTaqiZTSv6UisCnfGE3zi+I1yAd+CXPf2hpjc3JQyPsFN1LKZLo
/tbIruP4Cm8ep6hFcOzZRkM5KkhefDlFsupOnu8z4S7yLyr/IMEfav3dgK8nuN1RedXNxzDY6liW
1T69QJUCARQO7NMcMbzPu5spetH7+0jbCsJVkn0Pc9nOph07fWzexNoOcXS2isulxWvW+BVHNtZL
NH1jRxZVaEexa/jTRrEOInAiMd9r8TdJ3A2RJ6leVW/D6EmV9kiosSAK+Bb3XSh4QvijsXaI5Dtq
Cr9GFz1VudMyzdN9t9GvGjSFBZY9sYwhddLy+6xfxrkDyG5jDk+NqTtmjluGinMSEgU/afaO3V2B
tVj/s0Bfywy82aA/WW1GeCLxN45ZDjnUDOTA8dM73YeWEj0pizzm1yB87cNPeWnT0J6GOyPp7UB0
ZQmSeOv25n7ZsFPlR1TfFvJTGm5lWqqxctdFN7HlVMpeCbrNiAVSmVxn+Y9COYTKg1A7Ju1/ZBzq
5KJLDxhboIfsZZMnt5+H+mL0t8gkoTJwZ/FtlXtxEPFreTKDfcYyRPZETmK8JDU4lR7GRhvILW1R
baPekcSfVfTDorlejuxG7W0zo4u/CefPBqpdoriD46AGV731qQYO6HsoEzS9Y0a3iH8Cs/iBnJ47
sqmKBz3f4aS3KTFVl7kf5EiUS9t28m1aKTkMKetrGWDKNe6xKOR82ibjT5FvNSoPPYB32f+sWx1n
4XOnXoVpu5FrT5HsPoW4XCDsSq+33/nK5YxyelbeZNE+Sm8U2fHNu3F8ng2a2NVeVr+K8V0x3Arp
54+Tw1OtAQRLEDKGFI9k3hoEqszFhNkOaVR82TuTa3nRIXjFssRjB0s2wVkW+9mAq/tBFhuh3DYE
7D31gDUXNc6FNz/b86fCy+1zZb9T1xGYAdB70ezgirdKE0dLy60+p0ClFl/F+dq2y/jbx0N4KhHV
YPkygAjREOs4EW2Efhotkc2T/No0P/Wp+/HvP3WZWxR1uNujOQZL5/j3I+Dnh37ckVsXzaYZ8MUr
waNH23S8aqIz9Tz5VCL/PtiqKmNWplBIdbuAmnRXwEcKuV8cGh6n5OCH1GC074rmTvmNXLMJ4rmL
vf2Q3M6aiHQoaBdBhczwXTKKwzheVwj3mxirisNvYtb/GyEMJBz+ksW4KV/zh7Z+fW2vvpbHGhn/
X0pmUCZ6NzsW8Y7fUhvXXzOkNm6Luu2Cr+l7zYy3H/ktmqH/Y1ErQcIPEjAq6SjW/Es0Q5H+AY8W
CvIi4YJ0HdMs57eF//W/VKQ2sMYEBo6yC00OhRnWFN3yV4r4D9Q8LcRuuID9bc2M4/IHEZCNQQ0c
PR8LwTYEPI5nMtoO6ayKsYHVXGJch/Ec3fWNX3lmH0SHLI+KFK971QcemERXYqeHZ67zqwoyD6Ci
WoGopE4vh8dY10WGMojyUJF0yEmS8CQ0LSlcB+OmVPNx39dZtSmLSQKx3TbRNWJLIHFGjN7d2ezJ
TwtBmC9GTS8/ZZP+4kdlU25IfIZHOYj7eSugZdB7NSyEfMTc9t1nvv11lT6SGzlGli2PDv4FmAXj
ZmiUwVeliEqnf6/J+D/rUNezHUZ4ku41UUkOM02y8TxV6O96Fi4vvJM/y9G+UEYpuUCPCIrqmYc5
3pLeHobzghLWIiyP6NXy9+8KjtU0NVkQKlznMFOZ/y91Z7IcN9Jl6XfpPdowD4vaBGLmLFKkpA1M
FJmAO2bA4XDg6esL/W1dKSlNslyWWVrOZEQgAPfr95x7vl2i8YjTLZ7wVRmYTa+ErwX7yPEl8g4I
Odb1UevsOCS1siHS1oJp5aDVbDJWkC1pZdmy2hEJ3ycHX4xivHLtmRLu9+/60uf4nx4Fb/riKWd5
Bsh2iWH9ObMPP9hY9a4xqQEnWm8g2jgMdLRVGKddW/rtpmwI9r6UP8m8LQu7+1Ob1vlxp7i8A1rK
PJaez+PG+7gsvn+7bHqVgJOVnNM+gFgKwAc6C5DJhN6PB5YnZ3g5kcXZzuDr3DNznfgVvrnW5HiE
2jD7ULrVjAPGr6xw5znQ4TaW7IV6/v11+qe3ye2GcEuyDmij8KcdOk5EKCCpMdBsJ+zTzRhPjzbL
OxhX2wZy5/bKgVg0te4RxItb3HbAueXB5F3HvIq9gjAaV4Yrt2HTk8InRm92/xC29l3s+PHLZKdF
TSRtmJxfsql+vJTc5u5CrHZLzEGQD3fE93d49QrVUi8tc7hug25p97VGeme+vI77NIwrKg6LOclj
M4HNpb0h4/PaZtPrWMzwleGCzVeEB77KXjJKH5Ju/aENSJZMGdshjQ3iOtvbYAHZ3S1DkvtEsMIe
uhtmkJ6HgSzX7CM5y4SYZwGz9fYUXYawpzrO/3Aj/9S15j7iRHiJ+SB4iLfL4eHHDx+tlUvsdlSl
OieBNGWgjNIajhDZErNdU4y2WY+ZdJ59uZsX134pYu1dM/2fZ1vdhqR/9q50/xQ/8h+d4e9fCpMG
ISFZ3DzMECesWD++rz5R8xT7+AT9oa2ikwOi9zTDQZPbZG775lW69QB+NRPNdFXV6gQKqZU7OXsZ
Pp74Hr5MJjYOoMpT1FVMNWprP8pheJ7saX4id+tT0gTeCarUfPGQTk5BeHwX7cZhMNeJahgLaGgH
Rm5zJxzI2BvhquY8xLU6ePYg6XDE9lOrGxwfZL94UfURKmJ4uwyDYNhpWSQFT4sUbNN/oFe1W2zo
0I6v8KJ6836olr90H/YbEB1fjD0sgJpq6ASzNYxo8p1vH12i4rduNNRXQ0w9GFsEBTW9WpmJINvs
DSQVY5u65/1yq0Yxcx+mIMoBdtgNLu9xv6zgsNxoms6LMR9WtJFDTub+ce1M90jA3eO4dgyIc0cc
KzhNN76pwHnEWVMya9p3hw5E31errzAK5F5xk4ES3LpEDn5hLT+P3uBvI8rY49La+TEgGuFsekpK
6OLIp0aRKJKCcdc1SeFu8NKHuUnLyMLPSurFCBHoBDUnPzjKrve1QGPtL2JrpOb5Q8eJL8n68s7t
aJw4YoBIADE+HZjKs0RzveRW9Amin/VlAKJXcK9K/Mi2VKt9DuZwDs5JWE7vBtjQW03PIuDkFXtj
eUCaqe6tWDEjHWf1Y1eoL8JNIKtNzbtnXLpeSW/yGBjlSN9wsUP4j84gX+3B6XCtrkoHxBpk8q9R
jdFb73vBfQJH9WUwWfzeDVCCU+ASmvNhYd36MhSHbiQ28tH16+kUgtA8YkKmq2I3dGnH5NQ5eKnS
iO9hB2IRvciO4G0DxIjoNeTiYVZqPuXrkNFHBVF9mGU73GrCSGm9hAOnnESTrzS3J+9yNLeWjglW
yKDPQBsPebN6VzLP5l2SzPiQyoKT/Qw49zDpgrQInVfHdekAyEIlaj92vf5GLtUw8aU1w1eyx4dX
d/aIAZxmLNuxcJvHQCVyq9yKZP+ZyqaE0dcWX5MmXw40F7B0K06d8dipF2KCafZatYCETXo5vRKw
w22q4eDdx8kEogybT0x7o2JYNIQPK3mSymbcw8i8tOJGIw6T9H2AJuJTDgLwMVZDtuNs1L+ysJbH
2Xf7L1CLq/tezyTs2xlwi0XqLRcd4aMWIdH/lkVgJq4+s0RhCSGd2Wh7dSVJz27pfgyEBvI65Kzl
oeGRTUonO9X9VF4vZb/e5AP8dbgDZeoW4qYKrGmTFH5ybILQvvI0eQPC2Bje5+m1I27wowOXgBMu
5LvzLMJhr+NRpnXtV+cqm++hMn1Wk080lR0Pp2SJaZZGVMk7EjLnzy0k4Qc4u1kK6tV5iOcLWX3U
1skFtbZdwqU5DHWUHMe5GJ5MH9jjtgbGdKSquuefxDP9H3ksIx1ofGpWdMqFlz9VUWRetRXKT2qp
Mvi/Y01TIOraWzjy69EpFX8yxcWUmC3Dm9OWEAQjKZvPqlw0PBt6XFwkdMvBcHhXsNb8DTmv1cdy
NQ8ezdo7Y4XLa7LmCmOceq394D3pLz27zrOKK2+wq8d66MvbyZX6LzioNrWvJ9try88JrJFWcRzj
NTy6q8fX55VzPDN7gMkrY5/7WI/r2yDE9Mm3VPuhdmpm+CovPgs6i2nBGXHcGq7jt1rO6ymq64LQ
HY4r26ihT23komBwZeNl9/CXQw6Mbecgox7h6+ISWDVNvR142ebZLWPvrgyKdUPUsbn22jE8OtA5
zm7WfXVUph8aEqfPwdiZAxnq0Z60//J2MOSBd/MlUKMZxues6bLrah7c0xLL5Rl4iLrvq7G8GxWv
hhsqzHca6bKsEQKAJy8076rqkIOdIuylml9E2ajbcqh1cAjzdgj2WTWG5DqUggFaw1FGDLMaNnWQ
5++26JTedDQxZVmL23DkIDGHKtlZ1FD8NdmbtXon4UDf1HGDbFGHwz0JmJeR9zhOx5BsaWLQn7tG
0duD3rtpwbF+whKQ7P2M5xnxMBtBkGSgskdbeha6eeBwsNIPOQMiN4Euig/O7A4n2WZlCxKxCtuU
4HVxgj9kP/cczK4vAJPrtmfXK7LCxZMYX2xScM8YNBDR0WmN9W2I9LtIWveUgTM7UzsvCL00QNjV
WdE2mTMP26QR8jguVNRD37W7clTw24fYfeqMgypIstebNXrJdVzUmDZ9Nek7Mbm03umFWcgfY904
h0Db4VPXBgwDmW46rWXrfomSej/GUcdlUavzHnR0aqPFbe4zPx8OFKEGiHq33nbw/m5FkC+bKhfj
KexmuI99Bzu1qTpz5QmmIQm07I9aIV40sJA2rAAeeBOdf9RE/eg1Sc6Wl1uEmERLe91lPlE7RVVG
MOPKK3GJfVy5Tw6DnJuz33jMZBhtlQDo2oGyw33vSJp7tOAG7P3L2gLxGsJ0b+KnAMw30866Cg+z
cUmQiv32kSe7ulr7AerqMJR5GlOBb3yAHsiQq79bYBk+q2Cxb0VbRp+NV0fHvM8cYCgZGapLZnwG
bEpOYr2jY+xO7fDc57b3yZoNq3zkyfkdxk50HzZrLDdjPeU73ygAOjzNX13tP9axYOiITchEKnnE
Lzp8mXSVP2rMt38Rzl++5wmMbiGycg+SITzGY0YARDYWwwavkHZTZxXmFIYMFYmueFPhWpzKMhh4
hzbQHpF0NOSL8kZdvjPXz61loxv2qlJ04ihJJyZ+hUcEHyS54aIdOVn4VBeo795BmtVJPW2cbuNp
kT+47tDClgtK8cb4q3tF4j5N2a6xgm+dLdbHzNPK36k5W55n3Vmk01Hgb60VXPsGVgW8sVkGdO7r
8lF7Qf/S47wMuCrxGxGvdszsPcNJrOgj/erGXu6Dths5atedd168Kr6zRMlnh5tr8pQHq9qS91+K
/QRv57rWZfsBTpPtbBN7eZvagLkkUy+Duw9EH312c4AaG9tp+TPlX0zLP4vIMfISmW25WRkSCwi1
3SdWTUADOfoyfg7apiGAZ0rYMRnl52mfQTeg/nVD7c97DraojVm/8B8G0/bJgxbdQkgSsLmuOPa5
ZjsHwdOFR5gDyz13R5lfJ2LJ573swzDZzhiUgr0rQhac3I3b4zSq5KNTTPWb66nuqDns/ZX3IcXq
NNcKfOua39erU9Lem6aeFN51mVh3EgJOiijEez01zU0RTW2TFk7y1tgXfIckbWdr5VH/mZ23uO4i
xA+bbF1wVEb4+jDZfrZs7VGxb2BzYiQJeZ5dzOuKaxJ4eysdJO3GUlHfbNl52s8Y4iKzc6Im+xgO
8Tjt7XhdcZu7VTvDgHHQoCPoo+4+T3T1pmYv/lj1QMfNPPCLpxaIE7+ztb5mbFsVmmPWEq0SR/lT
afyMdnEc4bbzrPowZJVhCpL26MdZlHNzmMYq+gxkthxTY3lKHRw4lsMWfMVK1osooq+JVMO2rp6o
CMMvobCgRtSRsjHEtGN5a00FlGSEXoTjxrhFvA/BRH0wFNvUJLGHcGVbhd1s5z7m/uiEW1xXrbZu
dQsbNr1s11W6zGKez2XWxB+d3jPBYS1xMl9Z09RZ+NnKRH5pvKkAo1s11tm2rUkhjTBSdZBL0Lo7
GhaEAqpiGKqruViVZKhwjot0AsH7LFTZEQhX29plGbW4X90mIpaitvugRdwOrGHjNx2jRR51i7jy
7Dp6DiL6G1vL8I1iNpoCqK59THHczDU0maxVCVW5XUUPDKaL22Weq12YSL4tqCsyQRoKlk3ggrC2
JhN/LgZjmW02oQUDeA8/tKs554S63/d2hlfQldZXt3DqcaP8lQsmKzla6dyFWAHwZhw0ROLHIBvY
GurQyfEi+MlLN0mYyW3Y17vWLMPVNOXeV8PifdtCy/groRfp8xhZ7dEtMI48EGPtjxvJyB0q++DO
3QEKyES2XbFKa7PG0xLseesokFCRuwYpy2pwRRRBPf5BB7i0YX9oYJHMHnGoiOh6BPQuvwcV/a19
1JeFHnXm4N3ou8RK14LTj8gHBHKZdCQSSoMPYrUSjy1Whl+1BGeYqvkCCw+1myjC5VWu7tqMjMid
wyw2M5rOGqjdTJIxG5pQ0+fJNVWYWuVcX9lL3kXcHZqRLqYXWp8ZCle5qbZ75t+ritg6lpYEf543
oXdBfE7Upleqzy71QhmkpNyPf4pk+6U5FYHnAXeA0xE5B6/ET2pI34iotTlDb9ZW5t98O6mbVGdj
+77MUf7AW5lxnGGyzIuJgp8NncH2cHVUqoLSuanCRd45lcAR4Anf/GFa+6c5NXp6DKLAnqCbHiOp
kbDzYwPE7uNZdT1V31j38mOeORz8BntNJHdgX+vrOY/lofKNLWDayqA9RFWviTPye85mv+/i/ah7
XdqLtutGGAAv0bq0jX/qNead6xZS65pDFv6UXg9XdTKZXR56ar+WMvjDzXmR0X5o/fByXsxHZuwD
v+EvIlWTjLOAvrLJFuZ4LdM9q3Bc01aFydfff7B/fCXAopjiMGxyLP3xGtd5a8kW9Ah9k4R45CWx
z31dzKlKtH/6/lL/SmZ6amv++Fk5+kFj+l8VyU6v8DeR7O9D/bVZ/q4uJfzAf8QlJ0ALupCh8Cpy
m18UiPl9VP/1f4L/CzErRB2KPNu+zMnwI/9PWgr4mZCKFlEJndKlHPv/0pIfoUcRe4SVGGoGPx/8
mzj2HxUJMt3B/yCQ8CIweRgG+6klukYZ5ZlaRZotWR7lmxHCXM6+QPW55UEPyDVMAvPNARr2n5uE
b5hM/H9QZn6UFb6/Mn3PC/UkQDj1/J/ux2geAVLnhUjHsa7pbha2/dqHKosIju2WidbnBV5A7GH5
TuFd/4m48tOac3l9RA0mo6EukZqOWvfj86D8ER0qlHTCI1ZGeMKV76VxOLYHzojJxwuS+t13l8bd
WiV1tFCd0x7USCfkb3fKP1yHHxec7+8DdRqREI8INLnvfv+/7U6cseZVW7RQyhr94gkId7wNSnoG
N8pzuQ4ULuZfWeu/vyTmcIB/KO8gOX7GxGm7pf+5WJJ4gDW4sr2y4Eg8zWcGeBml/P3H+/UGw7/v
MiaFCu+geP10g41mNuQmyjJVa0Up0I0mKE+VYqhno4TFSdAIu7uN1tF+/f0L/7je/edD+sC1qKgu
aN7vnM+/XdexCTnidiQEW002hLehkRmGV2NVF/4Z3ZLfv9o/fEye4wsCJkI8ToKfWvjdpLx4gSGU
0tcLrhhbIPZOX1jluXwjvSs5lZdL/fvXvFy6/9k7vn9C1hS8vHBKI+YXfrqDzYrUW3k9VjU7sF8D
2K4EK7Be/OFlfn1QMU+gfbN6Xbwav9wtC50MNB1SEqsKs089vkl/wnG6moZzpVPurYWUUklISPOH
JeLXr9CnD8yUN6IjRcvPs1+Nh03L7UxFVATLw8YqycHImml9W4EIDn/4Bn9Shy6Xky+Ol2GkgbU3
/nlBiCynbHoXaQwcqXyONI3ptHbs6eA4Yhp3htZEuYWxjfVPTh4HcZrWwJ6XyFi7vm2wctRFM/d/
eFu/XgOCAVglGQe1Ua2+13V/u40BIOX0rZYWRHvvLVfEpC0kliXlDBu4SP6wFv3Ti1GFUCSwI0RM
rPy4Jq6LDeQuJ7cm6bAjq94WhwBFpNiM/tx9/rd372Vzg3gcszIgILDD/V3UDVntJDdSm85iSg60
Wrh7667Luz8UdL/evpdEdzCdaP8Ou81Pn0llDvzcJm8Z4mv0jVys6rDOMwkga4/vDCBX/s22TP1U
Z5b+dyaqyy2F4shLUtyy0KLu/fgZVTPmly5cy+neZXcjP2rBCxeKPA0REgEGdy5bz7++rtB3CLxk
PYp/fWh6J85RKjEsFu5q7q21qp5ZeePt71/ll/UupMXM4pNc1gaXv/3xk02RXCXAUw7hg2Pdx77M
brI+9s+loJdB9wndjYf3Dy6rnzxwXE8WIIBbJHBc/BPwEn581XawtEVDa0rjCrrWVeblMeZzQwbx
WKxESVUIgQddEli0a9qJG2qpwvxNNHVzHG2akydpR6V3LCdJ4OvvL8hPByze2wVzDULci7EJ/VrP
eG2ZqEUz/bAGXXvAzyPxt4YBqp3jXsz7DSwQZZrinqBDeo9ybU6j1DmP8Vq+iyjpNfJdQG4+Z7E/
hYJ/335+2CrAO2LggdVxWeNC/6cLp42ggekx/gmBNX4ZlK6/rBzIwl24VOJhlY1l34jK4sakTqQM
dNbBuLtlJXm+oUB8CaK5ObpTpKNtkmv3fAlPJLpumKJ8O1aDWbbd2rEkl5ByzY5+k0ZOQ42TdCX8
0GwR7Mq3duBmSrVbatr9Jlbzfm5qUg46y6cA9LtlHDc2qPibOTTxu64dgoXGjB7+nu5cNe87N+b/
cxc3iXauXVbnfEkmsb/ouq+DLdHvCeLiTSST+mAGR9zbXtbs3Ro0PF46U32LnGpJccjUVRqbushT
n2tCQpClzX1brghfhfHiKzf3UVk1UwPTVq2wPz/LUJpbYXukGP/hrvnPJva3rwaCMN4q3Ai4z4CD
xP5P65M006CYTIjp3Ymw+Gq51qVfaXCXEm8hCIBYhxGPfUPXerUlNnKpvPtMDEy52JnG2agG7zo0
ORHcxA032zxMivt1XPdVWVyj9VobHy7ad3e5D4XAzT6sWIv6rccDUeyKmjSitamrgzvXLmpEtg77
WYkvq6sta1OvWZdyQg2hB9BzEqazv87jcmxNLz/Z9EOJJ8/K+ZE+JF1USqB4wxnIJquhc/VmXJxV
bsO+f7gsVWLft5l/zMhpuu9XN9bXQpSSSeQ2JBhA2Rm5B3HBmpyD6jzznEbbormMYWdR1KxpRf/Q
3mVzHD3M3RDclFWRuqVlh3skWXvYZglBbAerJGyqKBazB9g3INhMzvri5eLU+Z23fuVQ5aT+GAYA
FgpTjQcLFiOJY+wIw96qav3Ecw6tb53G9CKBbSZgAw+O7sDnKd4FUbN9SBs/WWMagzi0iMGqxofM
XroPPYT7R7oH9bs/TowHJkU/RhunCkaSMDtpDtmU301J13uHoYoHRmjGMflr6Jyh5RGwgk+ZbsyC
c2KNcxrbhh4S+FEgmZGZ7m1BwokTgGLA7iqumz4LzpYiNn5I4v3gGe+Ki2/fAoEa0s635EHEjBOm
lhOoYZc3va+OUMHei2z5YsmCESm6wcmngTvqQ2ExRNXSjy7hsM7tppod77Oye+c4g3vcNFX2HDSz
ez/YtND0SqaLzJudFHE8b+LVIn+7XbCkJUOV2Jsc4ubNUofyqq6D4EOXIGxt1ilnpElLr9zwYsNf
yNRtnNKPCN2DjienvK1gc0VF+CjkGH9vFy4HbeoVdPNaYW1npPa5m/GZEbflunv4lfYDyPJ8I+3A
0BvvvE0u1m/DrKmTAok+o8VKV9SbPkQVLvuqTHrQIfWK1bYwTLa0EncSN6JihiUBvF5OXEFp4Q8b
LUud6aCoetdkJUK1EEP05OTyqXAzlZ85TFSncrC9Yovzcjy4CbiK3Yrw/DIC9uNKlkG1r5s8Z3ln
GAsTcDvR9LdsjMezvZ0cH8l9Cs2Z42/Iwy0+E2PcMIQ1IMDgc1f49nvi7wp7fR5k8Cw5PW64qgGc
9ea0mMzsZvbXzewkzob+Y7cNrbrcV/3kILLrJHhzZbL2RLkop9qOXmPuOmK5s81aIOyZkpGHPEDy
EpUB/4VitcNa4j8QXBySnR23aebmXqqD4mND/PEpSvJHWnP9w7QwF1DosD41bXUt1fiUIBVuwxow
5xB87cz6tYyYC96MTam/5IMcD8bSr6GY+o+N7bwMUUu4Xdl5h8YdxHaWs9olUmcoQrFtRNomMSq8
pxjjSxb7YSnbHktF7ofM+HhFuBFRJQlKC8ubYhZZWgsaswEuVFynKFzbpE0e+kCcM2IfGW2y5pep
cRLkXCyLZOy/yUhXhyhH1Z6jmeS2vBL7IESKRO0ODlHPBImO6Pq11jfm678E4MaRfYaVxDY7Tifc
o5tldmLGmNwkNVqc7ab+xAL3pVyG8In8pmu0yfEw90nPrtF2BTlokzhV3rTuajupdnKo5XnS+Cir
Zk3abQOk9NaOGiZctE3TIyiZ9hCmPgnSA58iKO+bQvUTRBsP2kHkN9e9q96zIfI2QUg4oYzD5o7V
ut/aQcFSGcGYcFdkVHxQ8HDopx+7HDdIT9/0lODKPPVxE39o2zjAw2c7001oHOfWpd+I6JwVu2iK
kEyFfa9JY9wqpOztAmaeGMtCkaXi+cOmYE/etojQfIgSyiqm9QYSzjxBksM5EX9zFyd8yYY23/tJ
T/bdmAy7Esj2oR4t+9xOdXndLC0Zz2WC5Cf1J0cwKKkwwJzNWLsnyGZMKU3lyIzXsi3HsH5qFvIe
/badNoShJHtpj3669AyWtu36ElfucuwWUg7whPbLoewK77OpVPypZDPdu1kd9Xs7kfV91NHPkaqI
r3mMmAUQRfOsmwzYkprzaJNNNcmNIZnih8JReODghFdbZVsS25Ltj+k0tw/zYgEJqkurzk6laiI7
RQRTN/Yi2te1d8vUS1obGbREiBtrc5OEI/3WYYmSF1iU8aehKYprJ8rWOzrJJ0cNF2Y5eZCD5TgP
tOGXfRCX1a0YbPfsuIbXy8N861E+vEXK7W6rMOjVdvC8dY/tLkKFrlDajaycz33pN+k8+flxii1D
N6/9tPCcpFXSvfosK9vWX9uX2Lj5YZ3i5qZK6vbiQkXaXxbETnozOsVRtl10Mb5W9joeZJOxwntD
8lT0KkozetjXgz9hL6mzVj6adnYf5sBo1oAkeKBjbWOGm5Nb5SP6p5BR4n0XkQ5QspaeQ92tWxEz
4+plNeOT1WwTrziWz2hzPsOrnb9pMIeqtJjclUyUYLROatXhS4KCeAzrNinTqW/8b1Ndy22lPeuF
7uHqp/FS+zrFchGc3KhiojVuo2fLN8duikhpWnz/1LUwTv1Je+g2E6lHy1T3W7dfDdVdEn/IRO+k
Y0CLhVu78CIcjnlwmpr8Cgi1vqqz+LMiMx9BgJljTIoY9SrKA0p767Qk89hv+gArT08wzqMVLEMP
TsI219ayZLsGTTHtJ/OlcVYsVJNHRaCGhm2V2rjZtaQMcnixCsmOz61mP0ytEuRN1sMgtxF3t70N
i86CmYAU89LWnv+VYVGEJTEarRAMu4KGvpRZV6FJMafTqclyP2AJQNk3CQXXwfSrum2sOX8WVt+w
P1m55KRtjEWB4V5mBkFB+9YZPxL+zRznyBvlbvCsPG0doZonV2DPMVPQXWLErljzOtr6S7+IfdEJ
O957ddAzju1VsM4DLEZbjvUeyCfpml3XZOeEM83Z93TRb0M7y+RGrWv/VK9dd7MidZ9XKcZNTJoE
17XwktNgh7uLbHrOk++OomiSz0PjPdhTrhmN9/223ohwrvkZDzcq+O5tVK0PkGKIhp2X8L1ZLH0X
lOtfqzWCF7H8iJTR2kp0uOEsIe9KJfqd0wblTlvxuKvnLD8suO8vo+YWv9qBWmUFOId80zPvOxQn
t4rzu7rv/R1QberROQFQ0pf7MvHuLcr7dFooULMuFFibGWHAgZylszE0ikbs+EmzPpeikFvIgvm+
s5aEi9lnV8pdWo5TyVPjxccEb/KZOYVos5IxWzRB/SaUFR2iBNcSDcdLgOtU7Ly1andtXLA3mphk
MowdeyeGaDa3+XU5g6Fnd/CuOIE37RYgiv+SyKG78oLsLwbQX9ZYMaiczy1td0Lb9m2+PgZlsewC
d4n2hVf126J01MFFpiYfkKjDrlmYu+4uJeKQbRsZEpy6jPJMBRzmG9/zULO1M9+rJW5ew2UZ8Cle
yiDJ7b+nQKAGIc4vTLlL6ls05kyfnaxTdwnKV4jJThCqgSs9dSz3C709i8SlqXjQ5eTddnFwv4x2
z3W22ThsRy83Eh7QTVGM8dMy5UN+IN6suyuZigYNObsug91DBs4NHupBsWfAkO9nTEaFx69bk+Jb
lBiUdzWbZs+Qr3vypkSkfZuXVxjfm5sWzQGnhBTZtquE91gUofOR5k2ybz0ShYs8XPWHrMBLuJ+F
dMjdtXXAPHTOHajWqMLZMejoJpg8eayqPEJEyaflTGvJOmW+tZ5M0BixybGUTRvHWqrdWiup72Ov
HT46oVyuCGYTdyJZvKusZcp3WeOv4zxbm471BuODDIgW7hjOA1q9TgzPj45zdixsIFEXD/eN33cb
bKvVyS2WdYsNYP3asPzgDMsOCpPBOQwF8/dlnmtYe2VxBy2sPMWz/BpXzvzCqI76Uuay+ThY/l9T
Rsc+CdrwSN6Pt8msLj47LACp8OX46k5SXjuMPKhNE0XVbTAFH2vTUMWEOeuZEhBONpiH0LJHylJ9
MMlQ4z2siuqD33v+N+aU4cIEl9kRYWGonWabKNxsmog0Q4D2U/wdcroCfp3ExD2WC+qzWbrQYzWc
NIVvHCn8gqMBZf3Q2qJhbm7yRR0csaYb1HhO2wfLzOQ95EomX1dbLyHHo7VI9HmM845R5kIM7Uln
qmg4XXMmPTvKEf475hOtr+ly47sP67UZvkh+5/wJhrXwbrGdeflr4rJ6X9u4hcRprqcx39m0KZ5H
ZnUuXY4wjnbTaDfWRrpxZ6eWrultLvDZSHeYbOfQ95kXnByD8eeOVOhcPNq1H77mdY5Ro1/X/Bh9
b0/gKx3lCe734mNWaMbjhC0yfqi04FnCihh5+4zB0PnYqpo9Iqzw9zdlyL8wmrlhtWHMkrzmoY8s
eS5czBspecnU1CkWXh8T77BU9a3X++a+WibJmO1ke8dC65BkVQZuonTivMQ5fKgX+xU93sbta8ft
u3Kt0b9bdOjXOxngiaX1Ftg5XMnZMoSltFN/pECtdWqK0LZ2NEPrZEOv25KbSHdJeWYmb4w5zlD6
DhbjxLnYyax+DnOa6Xncv9ZRdPBK7GJ5k2WPLaP7duJ8s5jlrNvxbiAzWw8jy5Dq5nuOmhgTORc/
rJwRt13rhXf4/zjOrk+Fnt5jZa+7koLk81iJLTO93SX/ssMgyxgYRo/cLXYgOigKzEy0gQieGj9r
mbHOxixGKVswvhQBbRqsrHtXI5xuNEmaaT685dnlcG/eEBfs28JS7kb7xAbpvL+zQ8t/LEVdPEH9
iZ/D0cQ3oT25j52tlU4ZrIrOAFGaD37CQYqRDK+xcF7ohFw9n2zD8AHHSBxtZYIPKjdDuBxI9oiL
TdMB19p3+HG86ymym9fcZw4sLaXQ/rkf59pjqvzSpN2z1sj5KEdyyFM/KP+bvTPbkRtp0/O9+JwN
BncC9gBOkrnWkrWX6oQolUrct+AavPp5Uuq/0S1PT3sObMCAD7sl1ZLJjPi+d5VeWKeXWJvGNRkB
rMkigNoySn/HaqCsq6zLFR3VHL5+kMo2o/9l7hz3VGca+RYN9odqy2Ph9Vtzmhb95DLa27fxOLno
m5uMVnlLg5iI65XadzElunOaW91sDv7cZuiwkUauiJ8Hfm7X7SCb4bjAbuGA0NU13WAUl7l3oQOs
VKV5VSw6H3gHdbe5VUMGTqbrjU+OQ9tTX7jWMTOpHw9bDp4+3aa21ephE3sJK54sGvOqEqsyHwpz
pnbaH8iBRztXrtRQoINsUT/+OAwmLx+rt8lxuuxs9WZekTgG6BTq89jj9jfbpF83vlPpGjN9a2R7
vjK64RjfykkMROQNpuxuE0uSZGC4hTraTZV+eFbR3/KwrsNWTuZAyDz0xvw8cvVFplxwI/ta2u8r
reWgL8c2Phd6K/ewzxT9rPNzN/QCrWjb8+mYwTyTwXRu1qTODiCF332X9cde9M1gSPvUSVPdekky
nDLLOTF7l1x6vrOD5LjwRTOue9MedpXRrFG6pqidNUlrYucbO622ZowICF7lBbJXC6hbYDuj+W30
cm0L0h6/xrXRiw09Iulr1WeE8PczfF9EvIREspwsIKyTHNRVLdsUzVnGs2D3BMiUrkkQSVo6/k1F
G9zeyDxWu9FHS7badRwhHFQ5q7BijK36un+8gD7b0fedV/ZJn8fc9OqPTiPNbJT2FYmsxdclEQq3
im9ggsXRtJu9QgZEaSeHVddps61hCm0920LqsJJ0pYtwln5nlka/32rJaBwzzoLuuGiK5Myx/ESl
R6MgPpwHAzeaCOBaLX4TtdIA08g3nzftAaMGF2NWz6Fe+gT41KxbpWuXYqPTH7uyN7dJVKs5flzl
xXlEisWRO3c5u/QKn32XFjY5tS/yB8VvT8l5kZ+NMxpf2VVd0D32uxAYRj0VoMHPaWE2d4VwX815
bMNZVF6ETjq+ayyHugJD76dHOrzOmmjtnSkh1/FutdeelG6AxNe7LfxxxhtW8J7pqmTg63N/PCg5
JDvPKfyv81gOuxY/zZWY6/4GrfG4cUFsw0rYxsZJNWD2Ln0WOnE5bjt+lTgoI4QJBzeLSd9dOifk
jhhu/ME1jxCULViYbN/drGBwEp2hOEnrtNmAr0/NFtyTEna7izMyhEzrK4bcZo+zTS8Jzqk7EfVF
xSNXzI5672hmmsny14zjwBh29sEZX5W/2BzEfJlrhHfOLVlH87oZUkMc4Q4MPyTYsmC4dOmX1+rp
m2V3/V2Nzu+syfGYI/4l7ceZ3f3go0LY2NJEpS9y28JJ0azml7RbQaGU10Vmo+qb3kr0fTZlL6ls
MNbJ2cLbNSJkDqpcLyMxakdE0/q7rq/pWxo7HmkjjU4/JCj8xrdS/6wbyxSpbhpfLG+EFwZi2szE
N0BhG6c1XR1kr46xQchvzAgvbRpwcxzc7KOp/zDK0QwVOpBdunhmEml0+vKWEDfF9kp4Tx8/5I2v
TslMeAe+8O460QhgdFVu3uTF9FlaTncjeqZB3XRORS+fQSFI2GjigdrqStMPddUsh85RcgPoZJ/o
1UZ/thKnZXVzhg16ja27xXDnLyhkeHXjqVPXOHDs+zqZmUFky9i61t4NHfTepmji/WSv+yRes22v
j8ir9eUetkl7VE493MnO0kLS+5uLUQHixdfzbcds/dIL++IfjLEmJja/1mZZGpdtHFjJa/Ly4MvJ
37f5SKNU7voAiRjGPJ2EhMo5FHW6foGnXyMzwcym546808jjJVGpmR3MSXnxMJqzeEWimdygeJ+4
rI30qakc49ZY/OeC1CmYOcCE3WiLLNSbnONQUAfmF34VVtib9gBX5i5Oi/G8tmPJzFES5mOk/qc5
x/23qiAdKq9nSizGEdGo4d50jYXAsh3Rtrj9yPfp6gi4fkG6DN/ozUYaxuiMjsrtt4zbEy3H9tbq
iOeJ6+lgO8m6wVVyNIy5A4TI6Els1JfeyPMIiuqpqooPe4DAaoA0hQIxsWudXD2fvXRaUSLEBmiQ
3jlEuwijGrZadRl2NI08QUX8zCL6hVil3EUDuqSM4KI+oSm+n5ihJw8jWdjgi9+QQA05hKCHalmd
5xb7xLRnM1bpqZddtvWnic4SJx14Izg3/dnnkq6wQZTT+rDqcxPS8NNH05xgi5x7SFrMUMloPbp6
/rWCiQbkEkk4WGQblpl4GkSxd9wsP1a+emt7Urs8XptPreHOysw5s7ARq6fVay8uhGxGjIBfClgt
W+juxpzgv8QVjs2N7ipg4UwQU8vntc9DL2ZFGNFnpwA0tXYqtUqEzTRrjwvOvaMBWHBKuMI3Mh2L
vV9UmObMpb/tO+9iOywlLr4qPXkFDrgUCciNV1Luw2J9RWytvhMeP8pSkxFceyaaAn8CDuyq9jHT
UXgXYFkRnR/2tuGm3Fq48SKgaDdspRyvE0EYXKOjwK4zgs1F7/qnoUaRnNqJfa/HrrrCGdA92XEz
v1e5LF41B7BJacdGjboRTnnTXEkyzPRBvmWjXZ3H0fZP2KqzoyFsQQWJ1j/FniVOstO9qybBILqU
k34CA0pOQtAiGJsZ4HKS67dwx1oceWVHZYM/AztWSQ20nlcgq8BDvneZK5sVP8ZiFpEqa39rEEBA
4mdhD+fRqbUbL8uaUyId8diyJJ5jtCxRSZL53kjWZQ0mVTb3utG+Y06tr/qSK3Pbq6nZ49Fzosyi
UWVY8NX5AzxFiVyL6GWHk7syTs7CEnat+ni5T+YUoHfFsksOEDGGR22CLbiMlS9T21Bs0QkqfXR3
2S1TL44EO2kEc/Eb1BJqF7s0dpCi7AmSXha/BZdV3rEBDWJ0Ec2b4qRZ9nyq/Qc8+yXuirZagNX7
XkGWoWtXC+tqlZVDhIccTMFVQwS7wqcts6UE9WYMDSQ0rwwnfSIqMB2FflpYpI9JYuZGYI6d+2Ql
hv499ZS/HyRz26RSS39qbae/my1Le8LabVzL2pXHdVhf8s6rrheWLTp3bHmsYqe51zDgpJs2qcyD
43ajDEvbWAnjnhI/NOupBrRe1DWZGmVksyKS+9TrRnMonfriQJ3wB17riZzICR4SiSN0AKxt7Lb+
UGadjpFvrPETgG/x3SzwSLmzxl3gedg8hkHnsen9KeeRzxod20GT5Y9Gq2wL9F8YHhVBnc2cLPrT
0ONC5kBjrivtFRabDXJGTOSKbQ9QMm+a9WLNbrBKq7E5aykbxWM1c/o5Cs49iDXTu6VYywWGW4UU
z9ZCGGqtcic54vSjEHgYHXNv1LPa6ARjDJslbewytJbJbkiIaIUKhDViIQRe2RSGC9HcXqyOZi2+
mqByRywVnA/2hcqIzfUKZwA7ZzmBAc1a/GKs69d0oejAthVTgs05hk77qijc5cZc9GLrttpMKZFz
2Zet5pvlzYdBJ8eBdrPrxh2/ZDzk9qZYMiPIGgp4Cdb2IlJRC5aftq3wapd9fWvD+SYRNDqnHhP5
XsRahw8ug9obzbzDVUQOn0gqnL4Olzi/k6O5kKietZkc96NlGN/Krt4BX88Ryv3+uswnGcgSzx7b
QxEg9iK1S4A25dL2t6mS1cFgsQjMxfvw3YREM2Qau6oDXs41kRz8Jk76sBw6uR8NjGYphsUwnaW2
UTjGz7zeMKEoCk40RuBerOdmIj/UtregiHjyV94kLR3acB38TDv5+lo9Tg37KUTh7FEYodXXqyVW
zNGtiXUIhzsNzS0Be3s39S7enqlz8jGwFq7siofPixZimg99UjPH82d61HNIb3Sr6ohRHNN4w9KS
7CcHJDIkgmCKEhC+7dw12hjUs3U/l7xbKBhHRlwLGnmx33CvAQwIpqCgMGx3zxY2vK51Nu+F2ZYM
Dh6ZCHWvta/maNuE6zQWNnxbQ+3gSlVdD7Gdn2Z94edA9xWHGo9+nYz6FGqTfubV5nDuG+Iux7pZ
KdgGKvjPZSO/lHCygJgXfZeuowL32I9/TecC2RysSdLz9UOot3pSLcFcOQ55ahxywDKMCJxZl810
IJRQzd7w3igI79AZeon01mdT3s9xDN3WLTXSGU7D5ewXWKgOSb5Qlb0O5giMUuLw/6wGokDCYmyq
+afi8P+aVeAvhoLdZ3OJe+p/dR1cfpo/oq36n/lViNQvKVF/+Y+oHrJB3Y2fUt1/9uxA//bff8rZ
L3/zf/cPf8+dIr2P3KkPIGYcsfefSdbUf7YHCAdjyd8bCq7fywF/x+ePH+jw7X/8tx9//3c/gfUb
YIhnXtrpkYVaHoqhn4YCYRFjRYgIqvpLRY55UeX9bigwnd8QWjJqIcb2dfwIWGz+lVWFD4HuXdsX
tk3Sz0Xg+6/f+3f5Oi/Z38r6+VaI8P4kaDIMnYhz1I40MxMwDNfxV5GePjMsJoU2QOZnmwwU1MB3
ONogEM54V7cT3pP3wTTPonxf07M3Po1g9QZPrkoheXKkoMyq+VU1FFHfP8yEs2BrlfozFoK9WeD5
rESUdOg585Jxeu+Ju9WA8cee2l471C1evvXcPhrLjtEymE5a+9HQEqVFQu2TJ2e50xECSMwrYTVh
2V6IiEjI1YTg4JSMmzhsmv3alTun3TkwXmUqjw3/yy3h4rKDV1WhJFNW77j35WcJGyntAi3PucUy
NVifVnNmbASelw9TDa7Qfl9nexP7r4r7ly6CryLGRa2rg2aWTFDmZk720javC+JBcPxjen31iq9k
VnFvJIGbAYaP7OSM5yIOmtmPpDIDvfgw2pbh/wFH3y6d3hezeba9JFrieWurtd+Yc7Ov4mcy/Lai
TbZVk56SDpLfpP9hEQeNeSnphu0sJkggMxq0LCzcllBPFYrl+zJXO/z7rXtHBajVkUZ7CQL8Mian
lKvIdrWNDuii5E2Vsar4SRQz+8zxBxKyClO7bexL/VOsH976SM6jcHBLSjMSuCZT9dVejc2QsNvH
6ePogbq6e1uSmFcUO71XweK+4kY+KErzxnaONEsjnWK4RusWlGIHJBuledAvGIVryr3XAr/ieIuw
cpNZXWD0y7YgJxKb6E5NXcAYGcl2itylvTF1qmGNkOM50lGIwiJtZg0HNnt/2r3XjHwaaPll49BP
85QesxQSfEUINubhpLJTqxsEgTwArC75t9ryAjI3gtqdQ2s4LNzIUr4hZAkNsnBq/JhlLvEekCCS
mLsFEsRhIqsJknXQktV8KTPpD5CFGpKBxa8JgHavnIqKoQQfYmxBvGW71bttB5tdMEoI6cSfi43z
eZq+ILbcVOX1BdWCjw9qPgmX75jYbwK+uUHfUNVfCgWtDSKhmwQzfyAPiVqpYAyXsOPT5pHwmXQr
oyr6LCTtitwM2yI4qDOx3q97MOJNBRA5J0mwiiXMhiWszY+qyPZ1BWrL5hOWxHANqdp29FQ68xKi
UgIUOzvk9Gj61SQe2mK5reJ/kh4b/9EBY6OKx9Op4xD4RVVNoZXhpwPbi1F+z2B/++qpgBKf4woz
cLga58Q0gVZFuErvyuryg3KriFzqiLytrRbPu6aMtwuRp5MptlMCXGCdK/KRkZDzz9ygFV9rYoRK
XKrh8JnCT2X8G0EytV+T1lYCFmznnDARmjKN6dSk92u3bVwtqIw0UJ7YWASDuOabAng0iTPSn32t
iQw+zc6UIlXgMw6bu17RBJ5CxSO+PTn9qavIYu/p6Hw3iQ1ilpqKnTY/lvwQtdcHSL03jnPbp/dc
xiiFf97Df3ts/yqt/nlq/+lF/UUhPBL2VTQWL+paPulDcYbyCVPc3issdlW/qVYEtf7qQE97O6Ek
6Fb1D+/rLz5dLiYuDgYbx0NqYVjcUn+9OMhz0TxcYSM5sW5kMstcJu8F8PJcpmHufEUOWPXYd92I
fAREWbZxbzmHWnvt3MMSR0Vzy1GhG896dsWnXlOQrafE25V+eClP1UmVB+bUxn8Qpf/i37r81L5u
4OK8SHhtz/jF+SN4YjLhl4jg/K/jUAKMOsHqEq2z/sPr84uR4fdvhCcQfblhARD+9eUZk7Ecidhi
jKXvtqTZdlOReLGg9CTU4p++l/u//Fqs6ETzM0foyPjFj26qP/lOZjR5GnEDl0D/Kw8PuRuLQ9bP
IEENw/YU1oSL1wD0IjdfZ3A9xzZ3wj4UTWRXVAvO15jbyXpYayR4+ZPXIzMpyi3MMpr86kVPtJAM
tiDVUCbr1b6sm4c8qcLZfE758M7Z8E2TdcT5H/glPcBgK5iXg3aE/E5u5v5DWDSY2+q8irD35uvF
kcfl1tLvOm+M0ABsEnUnKRfAGhL6zndl07Vi+kHCB1NzIemJRpoUYNnqB37cvk0s0w2aHZRjGwuV
6zwvEVpG0IvnkpjDMe0OrUxCLdX2CUq+9XulnZOiP8qUhgY34KkAsoY5nG4A9QyywZLKCDMhmFVA
eTsZDPGjXh4oRd/Yw96t7xpTcaq3iAh6oKZ+I3kZ3C9TgqygfdHs58s17MpiZ6uX1EImQSZYXFH7
TRjAZD20rkKWipAJqfxC2IYiz+Oq8BDYQFmk4K45mobym/IqNMoRYp6jGlmC/e+e+ObyEph6pHVZ
MNfvIwHtqXvrinsyjqYBahlh2/3EzeEgtum0l6QgxLv7cQNUzcswwu57dqCDmI4aynDjahZEqmOy
U/2mamBbvRGkW+1WU12USwDX8IEMbYN3LJIl7JuF01ORqj0HVn/VIW2Vjg/iTJv1aqL4qh49qIk0
8bg/Mxskj4gD19ovVhb25CzkwDD88mbRbnyutnUceaQ+jI7PfSlOq4gaYQZ+tk/lLiHJL4/FzlUf
OdqjnIEHrDhsqBFAL0xWAyW8VyWgSWOlkcVsxrerUyfypXVAlrrx5XPhrsfZORr9rjZ3fYrZhZyL
2HkW5PtOkNuucybqiqPc3V+uVHMmdYrQvpZBRqvlXtfgiEgF8J0bO/sWj/EdrsCYiEORDzseve1l
MTVePbFuDJt/NibEv9NfZ3uoIk5wkmGh0qOd+we7cjczMUEFseopQJyMaV3u71fDfijNp8merk1r
RCTsHEWLRBodb73pyJzoUfL2aZR7ZVhAeVREYfKbeNo5jVHcjHfd+DEvJtPXTDoBSIt+nFCNTJAe
MzpZrz/2fswMQxB79X2cYRM9hzRA4x5ZflS280FUdHC23xudMKb7Vl6yShD2SrBFgcBNbIrC2/jJ
6yV/TGEoLn0SJshAgiFh/Ju9T9InAi9lrgNoWrkixXPn3YLHh/AJJhNXZXKJVz4XtfZoZy/j8oiP
96DRyOzP6UOB6medsKyQRieN2xiJgQt/OvYfWsP7Zb2ihwxSPw3JyzimcfJwGSnnvI9gYKOqRzic
TojYPur+pS3avcGsqYpbi6x4Ah3IInmyliLEmBo4Hf0lJIL1e41SaNBs0qpdbkr6JLLku4GkWVHw
AYmH3j7wPIpp661iIFWDTvIzuwXtBfPi8qiey4LPC2XZpiKnsN544wt6eTIXkMi8xMLZWBnPpbCI
ylqRoxJl5mGeMV4b/dhTxGnzmZ/GMG0O9QXB1YYtRRliX6RjaFmRkT53WnpMes7Ypnj2wULmGMYl
s6PLKjGK8tZ1k8jp1Nas111XEfJfg2EqzC6jFVYk8mglKG8JpBb3tzjJKC1Z9jl0RukcTMncQloI
GXJhLxF4I/mvugPv1maB1M6fRP29ZlbS0P4gQCLGxzrEALtZ/ty7erQ2IswfyuWbzdrTNeN+qVq+
9T2a+92g1mNaORu0TYGewuT0912xHmKDmZcsGgem2sn2yIhDcHPsIYTB12qzmkvk1Q9cDT0BduVQ
Purzpaljt9Ke4Z067R1y88ePMjRDiEutIOnfZV9JEhU5kp+0kYxVBPDaHxgCA0/wscVIgqJwM+iB
WtrI4Nt1trblQdqS9hIkog6wNlEekSH0KhFt2/D9L7Z6qCxYq74MyNs65t43McBPescxFifmnl0C
0UWyyaYL3K/eeoTXmi1MB/a1ZVBMOTwV+n6cYWHkrpj2k/5lRrhWDFcdTSKtS+GBRcH4bjGgSO+k
FmbwMfoO9ZI1YPB5IDe0i/clU4EnrlzZhgZJkCRX7vtOD3vts19eyeQXzD4+AGlfGJwFJxJj8Aoj
V39b6+f28n2q8qaS+ZsWd5vJ7t7AsYOYKJCchok+9IqV48XY9sujdJOrTLFI8NBe1JB6jvaORsFx
IVtOhfNMtmWbBKp1b3DUBgMRsTCeGzk1bx7CiQk//dKdhjmPynVrscPilNaXR9EcGudmKr5M7psw
yidB5YolvlcUH6gVx0cTqtTclAvP6bpNgf1WInVXNOrr2wLiWaxbskmR6gRphqgP2SeMhke0G8Yg
qwqVTsqlywGONBsv2sa/W3nDCNIOiI2mE55bm0d1Qfe9srq2Dpr8EFfBBo0Xb/Sw7eImcFE6p+Io
OUztdlcN5n4ST6tv3RmNHUFG8WEpdoUk+RDpPnDyS8dRf4FHFetV2j4s/dUl9Mn1JyiO9kqUDz23
8qDhoqEexXdfWe5vTA+cpHuKl09NUze9WR3QDwSkidFeWHzX6SPpiAojJAwNCagEb8wXDY8QUXhR
TQGDTfwrMP21j60tXjiIizFE+rnMj7M5INuygRdQGZnsKzzWrTMR2WPj15w2nmI/SnH+WTWNPEPQ
dMlurPNHIH1Ok8slVxxXulfIqt1UUxzluJ6RV2jkI3i+EVDmgmQv1FdCbHjYIaI2C6+uyW8Ixs3l
Xl8bRhsRhRWhaUTATVMRdtsc3XID31rr+xR7xKBbCO8R/qeITEsmueY01Vy+REgRAsn0G6DLCip9
udH4LKfgKkP8vVuqsDfKfVrH6AvOC+VIDrY0zEZEDW4cM6isdZdAQrtAPuC9O/z4qMRRoFTr1UUf
p8X556TTYohNs6janTTbvdVj4tG9m/QypZj9bZ4tTybSoszaC1VtFZ0XCEQDR2+vraRBcYR+PYb6
HElErIKxzyMn5knFl6CR54x7sMQ5QHXVNdLXqmD8qGREbjKkd/1u5DR/yeRgyAKhcjqExcQgMX7r
OTInpzyOkzgkTrL1CC1jRAyW7ryqLCLkcps768FnEE1pDECA4jrVNxqkthPHflcLQJe3flm2BkD1
xU7TlHYYU2unKgHwzfTJa+TZVUBeMIfxQNqn/kMzukF/vbWcL5X3AM5MWjLXX/3K02zFgVD6zoK4
xEoRFpoTFkkalvFbL5hMtGpvKVblZkWOTD/Iuq1N3u/maa2fWAoM4uD0Fca7xApA4nv7npTuDlM2
7qjXRBbHEb4SX2HivVYFI+U87WZ1bWLfpmunREklb2azP1CZtsuMeQcIZxM6OjE64cS6/wG3/n9c
+h9waZbOv0el/yf1MlL+BZfm7/+OSv9GchJkBNe6T5IMbvs/UOnfuMVYkolU8km3BoX+A5W2jN8c
uj+Ezh+5pmNeluffUWn+iFAA/fKFBP9f/NdibvxfMSMAbpclllR26Ecdf/xfl2fDr7XBknC1MYTw
12zK3bO1NIxTztoEqz5Wm16WzSEeXO9pIu9rH4+d9hR3LZ9+Pdn5pRZh776Y+Q55paZb10L6YuGr
fl4k/pPMhqhK1s7bEjDIpblMH5Uu3yiqQqOvqTv8GSi0zaqMlpH0pdVAdF06K1Hxfc24iHLwDcPy
W0d4G3EwKOIakwaC+El3UhOhukp3cSdPwqvQxy/1U+sQ1Eka42fsX4aptcLPZqFMm6uXTk1T1HfK
RUbSDDvTGPCsVgAquYa1chDL8GFp+j0/SnVNEHEwN7OMYP2RIsC5bWSrjNtk9bJtRcowS8aKgcdn
aCIcfgpjreETPw+nAdf/ViUjqmmP8NZhBr9tG/MbLqM4zGbCMgu72gHuTo952d6bSfstLrQXa4oN
XunM/q4t4ugRRvwYF9Ii0HfeE45a7slkZMuv2vW4ThTb/R/5TP8diwSW9geJ9G//L2VXXYqV//5D
vfks3+XY/5lsuvyDn59q0/jNpfKECCSSHqCULn0BP7kmw/xNEFt4iS1y3Z+s0b+4Jps2FXIvzJ+h
VhcU6Y9PtS1+M/CfwEJZrknslG3+l7gmqNO/YsEcHDbxaRSjcE6YJLb9ghl2kPhpxveBXna6j15k
xkI6NyY6J2ZpZkKz1PVKMTOrDo9+RASHcx0jNrjWSTe5Ij9ABNi+21BXdX/nTTztselPBxJopzCh
PojywK6MT9y3/Wut5fAz3SqdO53d7zi7GXbLqpXW3UUfy5WLp2szVXUbyZgLFV9OzIWYeteos9oz
yzzcZcVez25hyltn8vP3hSKKK4T77jltlP4uB5lfIad9JSav2ZqZi548zolHmU3tnC+XqFL0KFkw
jSy7S4KPdpmMpGWmHRgu3WKfkrbSoUmVSA7ytWFfa1KlvhnJcPZKYGTcyXVQpKQMFpI5eCbO8srt
5f0IKaWLHDR1zAM9KYtTjGYU3RmdZ8ls++yea3dSREwS8Vrk7QmmvziDo7kP2AdEEM923mxGfZ3S
M9AnakhlwaVfCdPPnl2txbWiFk6CZLEa5PF9jjAEin56KuXqzAi78CmmtTP3DzpeeNDNTuUvcW9d
tFfUxBDRn8QqqpNehQbK8o86ntM91rH6lCSEFJfCW+9zn/TXjcyk/dCiCH1I0IGeRqmVV4mxgnUA
PqGCNNIdHenmLnEm3j0UzTZTiha/1kVifCOXKv+m6SPtdGulTuiUgFl5iLBhOm5d7vMi5YCqEmz+
m9Qt55ult5l8Fh+gKMkqd1ekZiOwpiJ0C+3OSiG+ygzxhDnY9UtWm8uTUZEWnbqT2Bml1R/n2u7e
ZYUCd1f3Ge9XmRIDHRYoo/m6jSI3skADFY1Wzz7OMtnszHSFM0L4J7/mXTqekFdP4EMuKOcWKW8W
1ZIMaZE03i0xYEnHIm3TdljYcXGd584XrbHR0tl6O3pba2jLz3aV5qdJydBeQ726RgmZudYGoR8M
xuzQsKhLcpb1yYrPcYL4O0l969rVCwhSbvugyWR8Rcvg9JkuA6wh/qMUpQQm5deq8p1gxM5hbLDV
UlvXtE+r41SIRJeJJWQwWTUcNsyZybsHfcWhF+/r3lyPjUWPJWOqcem6I5WOtF2ozkzHWtAnF42L
nV402Lb2YThU1yXUQ3NfzR6wmRa3KRG9mf5pybZ5x8F5Is/VPhn4yIM0WYhktariOe9pBsDX5Vws
FSMmfm1KELaaFk2uaY+bsYYI1c0SQtjuwoJnO2j7TEScfRfbUdMZuD5itE143NXWNRfAo8VZ6ey0
3dvZR9LpjamFvzO3MvbgQm2K1Udwgz/infCB5EkaPYLsxCfKfVFESxdGfK71XN2MLRnArC+F82jL
Nbvu/JlgKeBneTb8TBLe347nbowhM1PhPuSl00eprEGKO6+s2Lct2l3THFwxtvgQO7a+q3BYbl3Y
KwU61+PAITkBVmQi+fxuLhp1sAzCE0qDisyRkNn7wmFB18f1AAswP2F0SHD8xuUJBQGj+Tgd6PWz
S7hf3FWcbnVgKHWdWRr0LXNG3zo3BgEw6HjEDcmzMNbAt5v4Yjes5tvSzc+tQVlML6D3ExO4I/Z8
Mv/IRnrKnRFXTZa8lXiZyFqv83tHLetpzbIaMNjFqd+hkGMRBkNBQME+WpXnRlQu0m5lPVtzGm+n
wW9O9BKpY4nmnniyH900Nl6Nz1lW3peLY4rVM8vaO/AkhNF93/Le4GK6Uu4Fdc7FhF+xX3Had7b5
1WhIA1tiXtK507w9L4ef7GHz6XwUXeNgtJ7NnC5fYchorFPrYI/acCeAqOasy14NGn0gamrzSMzs
vBFDhqXNb6rvcZ4BPdtdwrKcTLl4APRiN7a7FGRGR+a8GdNVPJn4UGDERyoqZcXDzYddkVkIGU7E
wZJT3nkJFLaJIoagay6iAnw9u8YnX8jEVkx98ErjfNLpTcTAl3zPPLx36Bc0xE9WUpvnEYX/a46v
8rX0CVUHNpPVVhTtjHXfWs0HDOFJvRl7ZMDAmhdtb5aSkLhpLLMLM20sdkghqdeyfI/MVld8Q4yQ
MH2WiNeb0sRmT9DlR4txp68nF8yAgwz6pSg/5tJ6WFxUcIpYbyA2A7Co9jQRVZbrRlpej48klq5f
ctEkb2ZLMdKS+yXH72Q5j3OBAizgNpYgTvpSv1DgqX1dPPGuz6RBwbljD1XaYkelWxFma86TAb3d
Ogesarjbl3lMud8GcHW78UTopZZ/4/qk/F0S1g04mNE8jjMln+7Y97Ds2iS2tTfHn81cZDdmlZS3
bapn12kCLWG0CXr+knaqA+w99xMzyc0syY0uvQnRSv3vzJ3XjuTMla1f5TzAoUAXNLfpfVZmlu0b
okw3XdAEPfn081HSYEYajObqHIwuBAjQ3391VjIYe6+1vlVsY1yeMNH98D5GBt/6PjE2FWcDzTP5
p6C0BF5RIrY8+jzlojHfcqb+cf7ClL/SrE/3QEg8aAJVO8d+2W9lncO4P5Lq0scMs74txk6HdFzg
ODBTkPdLo/LfwgKlaY8t1TppAcqRoeiolVNTHXnROLT/dgH54aDo2H6pmHgZaIziDIxhPHuT6tmi
BwkGqd7/oJAIn3RdDVuHvMPS9WJUjyntwwvyA2w6cjLgzoCYfOC65ViIAouxQmEIcvHRtfnJVQNQ
dKtq84PnJ/6f3tewcCAjvvWmF7xXTWTfQODEuArbsNyICC0DHsFSm5kVC6fNP7KRCtV2BgdgZyny
2yhtEpd4fEkm9ixMoJXqVAdYmCzYkWO+XA/2GAJLCVoqakq76W9pwPDJql5u0AZQjRx8cE2EupZm
FpkaEZn+L7O2y32jppTjimXwqmoM67vvrCrkaeE4YW3SmA1EH4XhqCMZioTXOO4HvGB2p1EeGtne
d8aJdiShL3HxAcL2KMUhFLGRUbllhc8SrOqag2ylWtoOhnE9LmCJD3zo7dkI00c6BQ+2bumSdDP4
AlPP0x0qYr1QY0V/HGl8nFHZ1cuAz7thwQ66H9Uq56qMbZZNF5+AlYarPGvvk1bcyE/c6gGbZm0C
j8gp2Y2RCgM7/U7FMO6kHz6bfbTnIvGrgkfDhEzAuH92iYymeGG7Pt1U+K/ZDyVsmmHUFPpbqqyY
xzn6yrsQp0X91vCHzsCSjQ9tc9FndnbL2rEjjtsHR7IRj7JJm30cm6ci6dwnKoMRFjzC4DQkIRxP
K9uj+GloeV2MXJiN8pee1jsYsqt06n/3NQvThAspjdjfttMfpmB6VDp5t0J+jzgWeWmlyJDNs6N9
xBqlE3XzAHa6MbQyUec6LspNwK8WxSVXZL8l/0kx/oMqgzcAXwDuArJP7aqDglu/4snldzXSfXGT
AD6BnRRY28FSHYpO0JGWAGsLWSuTcZ38m9dQzewY1b33mAyAqqGU+RDBs4CiZdL/y8TPnR065NXN
LHE2bJernQnC7uyWggZxn94lRwt2Hq3qjS53KuWKj58by7/QnlMwMqPoWr6fXfCa+3h+Q+hQa4Fz
Ywc+/UDgLTtqfG31zGT5lx9gD72YXn/vOt26CQzvV6gj5qptYbhxqvUb+rL1tddm31OMUVgVVchc
Azfhy3F6Xr7dgCiPO5xPZpzAYPGhRZh9hsTCd5xL2o1Ct1yag5X/+CMVKyrnzjEg99ByYRApyBmI
St3xVhlH/1vc8ZXrrfKjttOrQWPTKiJQoGakRiTUexKiD1D3s8Ie/0ZDGSiziUiUuwFG/KRy3j9z
xncr+xaPQUD7BbdGKBN3tpaLOJQHVlMsvzmqRdmuTEF/llDj8Lua0mmrKy8+cGvyF9zd6W8wrORh
ACJCGYtIa9sFoplB2mRtKfIVXKLKZe+P7YY2QveNDDlOMA+7QTiG7npM7Htj9MbWIf5sjnztlH/H
/bfUfOKYvhMRZbfwJNDkZwjs4sIlPEo+mFAl5fGJuUlbnugqIfzUBtc0hMVkof9nnAdLLi/7xCZQ
F2eafOW/zmlY/PiOfY2ySC39CYAMe1+cF+ukkR+CKmYKKYDagddzh1UfNuecvmqqPBhC9K90nA1o
fbkvE3bYYjiTL77UCJbKpS8+NHeU7czji7Zp8MMuHBovrHj8sLPsIw78R5R733ariDP17tYhK+W5
6EmK74E3aPXKREiyEBSuqTZjZQZezZ1+1bPwqGBnLY2EvIykdcyn4hyGBfAkZD0+5qg9s6EyFrlR
3dJRkYdqromrkWOjAkNz/XvnIfsgX7lrF76PFXUPfezPqmKfXxoqRBVsXvkNUiJX2Q7Cd4iXoy+T
C6PWc5dadGTYxhreGFEX31SYZBx4cvjcuOFJAAl1H7yoemxep8rvLm4P9HmRMSBcNHCNXMPGvR82
xTYL9VNMXRiEQYnAWZabPBhrpAF1A2LXLfiCTIvC6z8N4D6IKrJY5BPvqBoy0sMssvzVavClCKgR
M8GM3qrIpe6dM/yXQ2cFfRAowCo0ixURluGcdrJfJr2r1jAcL0iGw9FKa7rHVHf3+ulqpN9lZcaH
Qffj1Vj4L0Jr6A+IfKu7Zx3Gky6pjVdXKYIMg8ces2g6fZXR4wBvQELKIZWPdtIdOEb6dSACuVV2
FeDg0z49CBk7Yp8JBtL8x2mw5leJC+8CaytTerUy69rb8dJcDaX9LRuEVWPEIaIF2cEtfXYuqTWh
LGvdK8mL5ElzxxW4GH1pWsY3YGsIhXTHp3Q8naiSHd9pXLKw9WYo9qop3gd3TNdJktIJp4Lmw9Xy
lSZEgVI+dYdJBtcgp4AWS7rpiZVLzHQVItDAGPGOTmfdUpzBSRZibPGjjVEN9gITwoUaNEQpjkeq
oZ6tKTp3AHqiwNuOubf3hvB35xc/pRc91073Ytv2Eil76+GuSBscY2a9MBP2QlO1yHNIcx7oxVku
p29VcybcfDVySJo/O/CMOIV885GoSewS2wdHYLVYm7HZ083Trs0xyB8D93WuTTihK9P9YxD+3vbQ
yJYqbA0uAfDYImBbFN9j/LGN/Ndf51ijhfSXugkWYC3eT5n40SFWxYhe2rFxw6dGKPYC2cis7bwG
6XSj9WZYoMqzW2nUweI0fqk8GuuZcW+VpPtwkbYaIoxlpt/Ug9lnvUYKCgbzQWjsD6PziS64e5To
p7qjeWasiQ3abRWvByPPl+zgqoXMNLHT9XyTzHdwvmoF1DMsAx+BYUd/KE7CvxCM3HDsYrqALh74
NHTuGN0UonGqR+Q5c+BN127FJIKVP5T6vQ4r7aj5+h+XoX+ReYLfhUn00O65q7SxP7ddzWst15Tx
c1p26VXzmYWJLA8Ex8bAeHdE++LQZPGkVzZjOiRn6zAUSO0EYo1FkkKoYAfXHoOwdQ8o+eSPyvZQ
1G+EKg9qGuozaeNmKZOeVCXiLKl1/UNIa9r6fUvfSr0jXMTtU+pLtLGXFHCLGOz+Qjjolw+MBi7H
i9M10bMVMLhztq2IFL96ab7PHVmsQmpO6rnikZgrBVUSE581JsW2ZLqdrefw5c0yb1e1bV1ib7JW
WQqi0YHZZkCIWIXpUC8Td3COjuiMgxp73HM9MU1ds4IN5a0bJx3PfT1+18nwUhvZK9lgRFi4x0st
y07k9J78AqmNyL5Tco/0dSTnZRZ0KBqaQ1KtyS6wmbbSHPYVd+8lqRiD9GlxiPNOKSKAAkW19e/U
TUZvow6iITA3Vl1bdyrxkHhDeBJljFuvHydtQwTvq4gmk33gQLkoLN9fUnG5bpX1K2zT97ZyfmzL
/60ZFZ56D/OXqHnafY36OtV8ljFlh9B5liLh8x7gvRVGPN2FgV3fRuQhTmiYvOD/eJXqDlbRIrjm
2Jjriv8r6L03I4NnkkBKteWuFQ7WjelMf5iJw7euzp2X/h4tFzBV/3CjjmCbD97UdHi38GqDsaNk
uOmypl2Rf6dnMQHoF9FRxp7YZJfiMWRItipJmz+Ig0vcw+I5yMVzw/Filo5+CON0ftbFS5KGt0p0
7ykozPUkrIuAhCbN2QMkjQZTgJvmhBSwuVbedMlKjoulz18OZVola5NI5Mpg6NvEDTWhuY0mQxms
k1Ju2NpOQQElPT2WaH9gigYLrzMhA6IUJYyhS9Kp0C16djFfMyMuagZUJ7t4YWAy77YdKT6ugm9x
C4gNG4vah+bwi4X/gnIAkpQyj/YtsesvT4TDRso+OZaVanYyTUYMjT6aVcf2x4gmdgsO981Bf9Od
uayM7fg8prQHO3hxy6hbehmhRY+ZmE12rZ2H3huPUrqvFJXxzeP8G+BRYiblL9kcdCfsFlOPMBYP
qYY3DHoiW/d2GUzNU1ZR8cdMMBJCSNpDPNXRgQw5i7EW5ApfgWZJaapLeDnNTkOr/wr4IzG9pK8u
thFeCz9jOjxjyw/ZJfavVqF2AMCoCbR02mFJx29kLdjATkrLLpDVwhWIo2c/RpzkTzdjvPMet2EQ
WCtqgp+Hsij/EPrim5drZjZvBPN+JxPn4M9hX2Bo0Jbdu2YY9ckrXWosXFxBgBruMqEgyJvXZznP
/grmOhHZSnvxuA9VRvhJAvFi+OleY8i9Rk5fLZpMmPrSEtXejYzPIcT035O2XY5FScteZDXEZqag
wt1pjqvM1kCbgZKVMqoPePHEsY3HktZGOtaVhUloHp+41xo5RB3XDPR7Wg4ur3WJqt4CXwEMhyUI
ux79zJlO5lfv6huN8+5upB6E2u/OIYth/vHsyT00lVNwQHPX8AxaUznyeT8UqAHpIOxDZGiBuUix
0m1ahytv1PnVd2jl6WOa4urExzVsMNMl2EZhx7DWHbOrZQfibqtUWwxsv5Zm3gxLhMUIsVLNO82R
fChMYsoWQCBAjo5NTsugHxzn1LJQDg9mlmuS7lIb02E3jZK8DdwBTjBKqTYsxkeaa0n2AmKqnH7j
B6xHsUnCnn4YjQW16S0U7TZjDQ95Cn8suzMYIDuzrp7HoGOVDZHFJQwJbOhH1+E3QpDNeA3LmK9s
gg3JHPfUimH+UDaLwWJVYpiYEmqvnHFd2MkV0VQhHOHisYzXfIq/YkAi9DtuUuM+IzzN1IW9mTJW
Dwti+yx4hiPNps82Bso88XZG2B8SUyyLMt1SPLD0Q/nW0RGgheR/laASIszoa6/KjZYbq8GswfVa
6y63HwVYUFkm+9Aodr2mnbgT3oyqPzh+8p74wbur+Wuf8lsYHRhjbXy83VryklEtnCaqlyPCCSmO
bJNiNcyPOaeNzjlpLtzRveSRWDvcGKELsWaseRb6YUFO8zjQE0xBHCEe9dZQmmYbUGeHebP6R7rD
rujsjQY+StNjnEAErOgiXQ1FulOzOYX1pZXVW0hJO98LthppDWoDDg7u92SWfjTvTZb48OCNQEdd
ZinBcC4HGs5oAgergGFbEEfvO5xtVZl8B+wiKieDLwjsYUpeGjAb7EZZUdvDTdqKJ7nRU4Qkv4N4
KoX3bGY243yvquo91zGQBYS+stBCVHTswT6nrMBe6gBG8FZkbMsRlULKU10DLE3hRxFo2zoyt6ld
caUhMQ1UhoNvUJdIJ4VNEjVxnRNzxtHW1IY379YC7agCwKhTCCuu7b+D3N9JJ2HHlcI4SjOC+l5l
s/OyIBUfXB/q6iIxFAOYQTRmy2I/fI64gTGjqFpFz/PrHH9nHe3REaJXM5xXRW5PUR5uTySvdWN1
4okn7FqzvOB6pj13lcdskcnPYl4K5lbcHCPXSwhfDU7yY0FVX9m9vbGsWB7lVOonPcbOnE7fhho/
JATwuO7c7eApCxO8tfJLuqSD4Leg545Rsb/wOs6XddoPyzLuuGFo9e/Yi5u1EfD2JYD0Kmvv3kgW
OEhj7RG3aHCVlauerLzZlZgWFsT59whnVxo5LtLOTmPDj+4F/JYljjzWeUW5ZQY/5pp/VFiyQxWP
K9Fn+zoVBza1qxFm0MJxZL3QPJNdPammVOa/bJuS2czlKKhNHEbTmaPmZ/TH786DrpjE2q6rAdyM
Nb51EQdro8cgHxmKE8w09LNjObuUwvvETfZQLmm8a7sr25VgFQiog6PbqeMQ0ZIgeQ/JBrebTllf
Xw+LrjcdDm/Fsg9lg2IU0LlMdZoM1m5rHJoSixiYdByE5IRaPH1AOXCytfaFL6i200ZYc8S2OL84
btivp0uaiONlW2u3kFsrM01/TPR84LeNe7mCPvM7EaO16kyUlwJSZMal0G/kW2loW6er+P0UUfwI
85Y0GHCtog22WZmvI6f1Nzgx/QXWgOLQGDNLgDqUQbG+l1C5VOELfFl4SvoY6UnPBsAmsLWWwHaQ
+AzrKruB96XjvFdj9Jj1GZBPVLgPMGWgtW5SstWIDcXJLtQ+KuufwPaglbIKZ3MdU6agmo9+wsJa
B9W3byOJCgLQObufMYr/NFHyIXPKzZPsV6KZxor4eXJqSx3CpUFLNngf/HX0d4aud8cJnSzpfQYO
ZmqrNI57/hcy8uQpzI6pzWo3zq9NK6lapKcP4vMWB84urLmXQRYlg44SH9j6wy2qzcBbEy3xiq9g
24rQ3LiiVUwopQGDuoI2qCQBJTzXeHuOI95MW7kP03C3xYQmgn2JSIoIHxB+Pxz6T1kL3C3P+0Rz
/hN4+jnRhmtTu28WBY+HgIimTOyLrtk7TNPfQYq7LxqlDuMiK3jt9+7CtoJ1iQHbEtF9NLM7jA32
KkO4ixkotxP+AUAL/htZnjfuBtE1g++F8eZujL1YR0LghhDGJxhmDW4UvMBQPGfcS1p4vAzEBtkR
xIHZmUroyjHGp3nL99tGYEX0DTTnnmAP3U6jg2uehqsNB0il72N0rHsP0uBWY6x/1ag//AAv0hMF
HipU2Nzm0uQU8ZYDK6yXVIQFh6nPeH32VkwKL4Y9G6PaxCMntT31RrSthCIZxFszibaiogAEI31X
lrfaAAsZEtJLzadGdToaXIr+sfXLUqktJTha/UWvvcaat+9t4j4cM6uEva3cxn5u9TsdCwxKtAKC
GzYQs4Usl1PtRwkKftwsAfkln0Go+YfGq821GJPhO6g7pLnCkrp7AeKSlyt42e4GUUncpZUBjWny
HJq4xxN2GmKhEM1CPTw1Rcy1F5Bmystwauk35dKCoM/3i/praIGfAVVI264ALbS0OtT6TYvUEKx4
E2jgXMO4zt6yFHNkbo9dvQ2C6t0JQEYvDaBHh04LZb1pS56jiL/ZnFuCMMhdb3hHaxRsvk0Wqgt/
ZL5qRyCfPNxJNXdbZxr20jy013yw4wN2AhtrphFM1Fg5hkVU+S2pKIjmvcRrClaDIhOmD67h/RWL
mOmvFZv1Z23CQFbrvXyenBDpxu6bHeslfTe5xXQ01WBe/dIOpkWQRNEGVP6MCmaRd/bRz1eddLsH
ha/9DlpgyHqoSdOdVhmq3kxePd6dRHowMpSqDj0ImupcC1XzZp58YCWWVlEWmSQVb8zMUJc484Zg
EaYgzG425K5D5hnjF85FEkqQb62LTonyZ+CRPIKYotn7eigtWCmDPj21FFnsc8/vNn4cZXxBAFYv
SmFw269K1T4NysOtX/flsAKlMo67yu61z3LqCOZ2qHgMRM7ASM2irz4mqVsVGxGWI2qB7xfbnMRL
v8xDqL8rTdnTD+tFJuhAdh1Lwjb8zIzYwPuelh7FyBmX3QUOrfDgGwnrJpWF4VM31sWZvxWvjtQA
TLYpO+F9MlJNzSqvvGYVJfn4xe8FN7WjNdmt5qkHgG56+HCSvk8/y6qmlr2km+iqdAnsDHnxbEz+
b2z/8b4tww5aHkgZe2Q1tIQWmRQYnoL6jfrtNluLrvIffFTZsaE57Gr0hWSI6wqjXnWqpO/Ftkfz
HIOp+iTgoJZ4mMnLO1S45Uty5xBkrKGtvmospeB9PcKOriOgoA320SwjbYFfrX0wjVbQBRCBdpQ0
BKf/q+ttrPkmDg63NlFWi6E0fpVS/b1G8/+bMfh/IYtipov8S39gGLfZP/gD+Qf+5g90/mJj+sVT
azI/OXh0/90d+Bdh2wZ7api5OrtD6z9IFFgAabokWMrsxMvLcbH0/bvn1/+L7VuzFZhwNzkrOjT/
iTzxr0gUM2fiP3EodFgXgOdtX7AUdkjn/pPlV7eTQarMAcIDwozimHyVFe0bm/Bj0BHpMKf6f8hQ
z5/bf/03OgYWO0+3dfufq8YIWRV94lGK1SrzxTbSTzwSi0RLnuugfZh+e/PmAGvQW29+K751q7rj
/vgaM6BxlWZtqpaCFiFOVAvgiarfCYnKdd05OINq73+o3OXX808/LJOAbZK3Nhwh+CWK+eP7TwFf
xvxg5rGbiyoE0o8feOBCptJLRD0sioEw8o1jR8mu8RrzuYJbdEvjdFtFVQ8UYXoZC5QlGeYEaa0g
RilkprEQkmg0MOuLtKIPBDgw4FaAJ8Bi8cf68FYhIFg4ruHwR+YBukEIinOtUmtT92ztK3CS6w7O
+0ue9xZhjmwkWRHvcJcnLKXC8Wswm8vQ2e5Cy7i7U9lHXMvItaVZJUD/tOFuViXvr8pSANlwQFTm
EJ5QhtyV3oJ+poPkV0b3NEuBGb9XR9DJc6f2VpFIjJtqOm7KQehsZrTzxs9La9fOZTxqcpnjW33t
a83FNQA+BpmKyEAno/UbXzOrHab6TRtykW/MeZ3ZagTUSRt6bvyAxCg3UZa/RY3t7yl2fZ/s8iHq
CtM2lpR6kOkhZS7cJq2e0kQyTSe2FXSV9cGrMbAP0wcEFjXwAel+WCGPm9qWk7fcwJuuqZnUDn6n
XsIx0+9TBzEjm7p8bYAcP5N4M+cLTrINRmvL78/fKdhB11BXEby+XJzjzN5nUfLD8iV7kn4Qn0Su
twbRbivaxvG8xcmidJugV3QjeZEVtlmxF37A21bzA/vojdJdQNSNHsrMTfDddbVUERMl5TeQrFja
NMRqeALtlzjNKFBP/b0/mZ85MPCVMXMRx9wfcMTnMBqk9STYCq3bZspXeV21C2rEi4vQ0A87Eizr
omTix7rDWwxg7lmOHdd+L/iTOFH4Ew7iE1VPsjIAy7KcGYW7kqvqbfrbwG4MS83hG5p4BqsH/Avk
+ZD7qy4KN6QUvnN3ij9NT3vtI2ldrTpOT1NkUPFTataRyeGTjKp8V06tPyh9GZYR7X+410RQr0or
tM94hbS1yf0kXYiEZuXcLfNDFZQXXydjrobA3cEiBf7hIarXCN17bYZdMsSla7ti8KhK5xohTT83
MeR4oxDZnp0nQApVJBcIKyVXe198ufEkCXCP5LC5MW/sIXpCnWhmRwTHDfeIHWdf+KLAcBb6HEGy
QrmpGvwdoDqB95JOc6p+VTHgroIZ5hmG0a6qMuKUqg/u0jZTYO7YYMzcLi6ajvkKRHb/0c5cUDmy
u+mriIAXVSHB1pz9a65/A97bHquZKZoJtFr6zbFYBJG3kqYLeh5qobWwtPZLDuLKjiFflhKIA0M6
Nw+Mgz1kvNFCFajtk5+jNtcFSX6uh6BszKRpbh0i4tLSyo1VefZWd4hf9GilqCcG6606JiBOiZP6
6QaNnD+y8Ac3ktdsbOLdiKOWcaEEqyHK2IECEBSvdo5GZ2YlMHfP3rmV85ZwA35RocOm02qDS1Eb
4ZkjiKm1qw0YbV6+rrnmXWnfBD6EM/cJ5cL7NZKP3sZ8V2+lAskDMFs+mchO7H4Q7ANHjGsTO9eS
MRKVJyg/k55tFnem5k8QKRABoxteZ2w1uyG3XfYmeijgu19jNvBZts29GXVjG9XCPmYCn2+r6dcm
7J81034bhP4q0naOFwdlSCWainasmahbMJPOuLPYHg5CmsZeeAlQNw7I38aQu0eDB3hXGkHbo6EZ
lQtNPINt0iWhsacxh29i18ZHt6EubMUaS+5gFfBc11lnx+jy1k638nGLB4rNOIsqUonFqMpriaJN
Qfyg0AFU2X64xERYqgetDUsggrK5zINGfy7GYuCTrfI/dtlmO1Rda60bgYunKDRoKWCkCWL5Q3IF
iILyiqNdAjMafJulHM0a7pdghbux6CNZdb4fmeywKMcjkFkdQlHBKZFs6PGziTM2gvJGYRfGXCmh
P9EUsA8BklIX1ppYXmKFecZrg+eaBcsybqMOQuhY9pdADdGhmer8FiatseZrvTdwq6XLFPMEMzrh
Z00n5tZGg7kJHSjH60ywMs38SVs3kfCfaMtgHVJnxPeSHsK1L4j2wXCx/MLbdEBlzmnpE14s7A4L
lNP7G+woi4mnZqO32kQglbs4PuUxDakUayPGW4pBTm0Q/cGf47+yQ/TXGu/4z6Zzi6PZ2uAIFYPj
0aShtryULfyqXiYZsUcjk8Tou4yyh8D+AtWg4wHuJ6gK3QNHf3CIRrc9hsKy523BtC799neEtfFS
D1mxdtweaKPsD5Vbo9JbafNUm7a/qUX2VoHKJBVelCAd/CLajXGOQiplucoHLzlLnTqAMe8cjokR
z4CgIu5WaGazTqmmYN3mMY9YpZp/h9rwIdivSYHXr5X+HC6/RvUUX9K+b7BrBiePN9CZmwE9j4PI
cAV2vCQpoUhXspI9VIyMfTd+YPbm3VRfAj+9Nxn0XR6I4KQ1vvVmce+g/yEHvOgpeze2Ypd1KTH+
pOnJvzaaHu0K1twnJS1jn9pG8KcFnESnoVEctTqqdoYNYaAwkz9xDSkvFk5xVIb0X2PMgsTTC6xC
0aqmK606UNbYDfdYryROw1BvDqDbvN3YDG1IyCSS9IDV9maaKIaZamc4AwKm1cX5Y8oKdEJUAIjA
GPY0CoxqBBxqd9Xo4bmKiCVTDOSvsC10MH4R5GxU/UVSIptHuiNwnGJXl/A53qd4CHZqgl5GgW9w
jIagOoXdkLyxDpw2dekRZef1d6y6ATlS+e2w8VSVHPJBozZKYtnoU6f+rQ0zwhAsLIiGrOjPfTg6
rNyi6o4B79bMHto8Dx99beT7DrsZSqNubn1opMuCttOF6IW+slKz2XkcP+s2bNTKTYrkWBiadfUg
Wyy9xrJPtgNyIvfHZjsJ9ykODH8ph2KZYAj8LWwVbITGvsCNmPk8DGjt3PAaNsAjgLXzABrU6WC8
GjGBqnzXJbFxMQb5luLTO0U2vZd55T73maiXHC/5we7Mn7zoi0PNks9hmH4tu6650TK0k5QELgu9
+qlCmrMm8sIB3sdFSuSBd1pyc7XOXjPLt7d2rllcWJPnXXiTJq9dy8uztsKC01ERc3cTOgr78JT7
ifMb4315rofKfI3j0H+jiyfgpjD67Pl7OA9lkjtPEUjTp94aU7z54RCtJseFslP0BKnJhZRH4Sc1
vvXk3a1ArtUmOWjLg8lmWrK6GGPIhVCTCWd3AYU3e7ZZvC2Zh1n0K3zFmJwOpjbGj7R0zkqSWRJ4
4BqKME6WNb4ndeQsGseX+8RoAcOh7EES6DaidB+cdDF2mthfC5c3WRclf0qszSumvJ+0dUhZNM/I
kbeJWews6YIrHeuT1GD0jAYSEEcxz6mXPZdcsg9ZHL1Le2icJT/ZKvbh9uo9tgNfQxnGN1l+9XUd
blLV9Xu6eBRIjLJEzhTtLg4ascnGcRZiaVzDTVxeCXI/qiL3CKaw35T14BBhQlCLbchRLJrpbgGI
q5f3ktzOcmS/d7XbsoRoF/xoTvzXVvpZgW0Xo1fxrx1Jfwg9TJaKFxhJZ5BfoRUAE87r8pkW8OiU
OoG2FU66geSM+0F1e72uszPQ3WwfUrcImYYKWYvVCpdRzwTwL+n5syN70zc4DsyJ3Zfh4kMs4WHL
MBN33Jg/lFjjWB4b0tUW624ahBeDoJCIDM6hk42OKMwGPKciYe2G7i+31OrdUMWAj+A+J71sIIx4
0zEvbfKsuVZFp5GdMBBUBi5WOhS44xsZXeMmC87IwrFXrq3Zp7KysqcoluAJG0LVSSKbQz24pIO0
VAL9oboP4O9EFcfg/fhN8TbJ/EtX4DgsxYCzsFxK1XpT777CdL77upZ8mE2IEUZ6Jl/UQVS7vKw8
GgjaAjNHjt4wyqaDq2zDLshF2O5a5e/8VkNfJkbKiqfN20WW9Pi/S0bMKWj+sK4Ta+x8s6NkDlxM
jeCdSLh2VdX6h6r/9Owy912GqRsryvDR951/HTByf2vphI+0Kigq5YY0Z8mBURn4Goa0yLaxsO91
5jRLu7RuIN2+8kp/QD0ND3bB04DLgD3k6D4o8Gp2BKmM94GCi61iJIdE/9L48F56Ef/KpBov+nzS
oc/IRQQQauv7brvOUA8zcixMswuu+sXJz4y9N8LMSkw6Rtik/dTtlD3In6X4axFM7BDPOQ/fijcL
DkP4knPBELVwMT+Zav0DP9OHM77KkcrA3CiuDOvmHSfwtncol1xQtXEXhZttvMStPwozZUqmFXzb
Bmm01RtEIzuZR81Zom58I1xg6k6W/HzdBn47H5PHA1uWVNCZMT7cpeQvgFs0OZRZCvvA5UIUJenW
H7gCQ83qTZlsaubwpRvc/TFNz30+q3B+OLINcF4KV+5s1uerMXCmUzwxuU46WorHuTixXn1YRaS9
cuduT53ljPssz4Jv3E5sXD3ZHixdrKYyrd+qtJ1tnDiNyDQuXb+wVgXzORJqXx7orCvNJQqK/lLH
HRQk9ubnif3GvulQ0NmzioVklv0Nmar8nqwq2VSJGhf/TyLG/216+B8yxv9dEPl/4QrR+5crxM1n
Vfz+P/tafuY//xA0nv+xvy0SNYdgsOUSD7Lx5qKTsvv7+y5Rc/8CedEAeAeInred4RNP/jvW9t84
O4/lyLVky/5KW8/xDFoMehIBEZrBYFBOYGSSCa01vr4Xsspe8TKzk/Z6VGZVty4IBHDOcfe919bl
/4KDK5sgBGgc0n78dydRl/5LwXpGk1EUDQVenvw/6SRK/+yV4UUyYZgoqiRKlO80zr70yhJMb12m
xOI63Poe3MhN49KbXpXrbvOptfpvmu7/yrvsjPSubf7P//5nz/L3C2G3/tyUCwNBKvLlQhkikP5g
xqfYdyb9BUHF3y8kLd3P/3RHf78Sz/TzlchOHFJI2+K6+jk4kl261brfqO+aAzlrK+9RJRj2N5dc
uJz/70sq4hevtgTLGqo7l6ztwRGd1KV6D23zCkzSRrrFSckJXPmbRudyH3+76NKz/dTmNGWpqJAS
wXPa1dtk1+4Z27qtZ2z/fnOG9vs7QrMbLK8oKRotQPHLhSxihfMSCt0amD9V3kZTLomEiDzzSmMX
GY1Taf2mHEpHJD+s7QwQKOO2618zVO6NoX4wZReYji9CvQYzChUNK2gLL+21qH5UaQrcCNmTeur1
y6wFRM5IK8MApqBiTv/RS9XjKADKZfJRjS/tUouYXt0+17gmRvgUOHHGet7Wwg73EOrXyg0wPVL+
WprugLC+IVZnQrs+jMSaIUzj6IFoH2kCYENorip6X+VVzM5+m7miNG4whtikAhuiR1nXF5EjBwbI
GcUTpQl9gd1M1jZkA6IoxLcKUjGROsfHTTr/oK0Nypg2Edq+CIYcW68uK2Rqs5L7LWnvTxFRFspT
1PyYhY3W7Yg2QiuFJW2TEwESUvmj7dXXpXiVOH6OyDudqHrs4STV2racLrm2rdsAOiaw4I2BBM1H
7VAEjpA0x8XBGeeNO6U7cFN1+2HBOFUIZ4nAra2Vsd1MU+n07c+mqWAHfbQcaESKb2OqHAFpY//O
IFSa7jTflav7kSSocSkm59UiaLbWknWNojMcbodW6ob9POvENX0Ujo48u/COw/FRnF9addN0Rzh8
2CvxbdaixC711MPct4YfMyYBJOtE2a8NHXMtOMOoQmtwUjoPWNZMA0KHeq9nG2O4I8pOKVG4Dm7b
bPThKuUPOKZWicH5+mKqq5Jra3QpGzVnpJ0wgbuzwH5B7xCw384EkPMPNFX8opfmQauN7SSBE6gH
V5m2SICJR7xhiMkB7EmSjAMDghVy9DVWo4F4lsA/MKh28RjOVJ+ckkDrKeZ6omAxSIzu0eZhq0VD
UGT8IRAS23krAuefycUaSejR5oMk3tJDQvJBUYRI1da6PUN80pB+DL9cqEfgC7JwYHdYyuWXXtxh
4r5Lc/EIL06R7pHya6pHXLqI+8N8ibsTeuItrkiUT+917UnhjSTeKDMKyoNUtTt1ftMiyQ5Mfvao
Mejhd9291HxIdHDmMbrzWxWWV3Guwd4mGFiBw4xORJClWS6+apLYQERYLYATPBIrybpvEtUm0MaT
ILLhu1Wz52Z6QETnD8c6OerhsQGlOPEv6IPUlutL7cNORnuEAAu0rhvHQ0hnB7p2dwuhWQ3eZbU6
R4Nrds+UvXY2lk8mDE25TD2SZOCHyuMZTMU16G+CTlwpChjDWiSLL/TU1qGLvDeJ0qxU6aqGxd6i
cJYNJy83dJCLbI27b6FAkhwugJNDw7aWO4xcdq0UbjFCpjpxoocyjjzU301gvoYZDuH8Yen5vT88
IpHykGeJlIUL2UuQftKNPLWBXVabbN5Wpfpc9/F9ooDbTFwklUT6dejs+edq0nDS1YSKVswqRnJO
p23zfiPzbqbpplVOcv6kghaM+xawspdoFL3xTWo9SeDwlAcFKGP1MMPGToaPQLgWQkpfdpdIbjiy
mhTAlDlzW0yUaZrBtsTP2UgQ3YtVqfxMxX28SD4RNSjYRgbY1HRYhhjd+GzrRusCvAMjjRKLhbet
f3TGUdJtWXgD92Ywv+IZdf2psGhtrqjtOX+ysvVQqap1KlzE6eiLb6IOq+4hLH5I9Y+cFHGrvND4
hkN7UNQLaPE0IU/KVZNX038Ow4hP+5aGhtK0rohUQJivSgs/I9PfY0y5SnHxoWmmClldZGm06osk
YuVp9lpAwb7uANslRLmyhFgQA9+loGEW9p6YL6NEfRihREXjKJnn5enq0tmSaf5O16rpsJ7tsffz
QrIMwgZBYziBcpXvi8r2oxuz3UTsKSGhJYnwrOO7GBvz1qo2c8AYIdpNjYDA/k4PcbGSPALMNbLY
yzRb1ltocdENbmQGfDSF02ZPKAX6WsEWx1st+CC/ZWOQBRmZgy1wdEpcCfRi9NRM26it75rRd+sX
5lWklSBsBE3ZL4lhyo2R3wRkyoial46Tgwu+kRSYjEtRf0Y7bmcIM8IElda4AYzETu+Z0RYjRkMV
bWVLHf/Rl/eTyJyhX/SaEQMJ2uWgCQrruSXSjIUKL46FDAH66r5mD8QpAgYPkeG9ph9ncjHDbYYV
iHQ/eHq9LREzpVahO9XsIQSA4lDGrWeyDTGl6+/l4Lkta7KtMNFrDjSKQnM7un0Zvu98V4LUKPG/
YZJ6QsvBuqSHdGgDHpsfPje+Yz20DN0G8z7vga2JKEaFaGPiF/TnH1Ppyf3Pcb7NiyvIVXqlrij+
mPt96d9Beeetwkum128RDsuFcH6AWgB49DFRiC3FUE/An9Afg/mj51dlkOaTwAdiTwEoz5zGfygI
A0mPSvcWqo+tdDRU/I77Lr0tddDH9doCchr5x6UnqRCIumPklYrbgUU2sLPM7dAwV9lWErc6ILz5
LmY+JZ5R1K+1zpmsV7P2/CX/FRIjqo+0A5zws9OOqkAj6qrSLFZ2mURDarDF2jh25prGk9l509Q9
5FH10ry1NOdrt7wXinNl4f0jYGXQncQXD3XFmQETwoF+S97SeJnkUzwcGaiuKsXOWXJLQM/R5LIN
r9riEqRPQ1QisArWDTaVHo4VfID1bB4sUh5EAudHfBoP8Ly8LL012QrHfcBKm0QxuanTvNcag0aq
pxmWbUUd0HegAfN27mCCNRT3bWbrFXbajn8L4JtYo8L2cP2zyqcIliExGl43XeTQONIy+aaG+IJy
X472lqiLJgR1U1L4jy9FRAPbVJ7qCW7tcXajDYKwNxHTo81b7YhU4ivx8vfD7x+KiX9e8UsxUdAg
MHpkb2tkyoca0/guc8YNdG5PTNeCR3bkSf+fFzCfr0md98+D/aSHCa1mMrL5XHRvKSeijbQR1ijL
M1tZJzau9PXf7/P36oxLctSQdab0uqkvBc6nWiJPe71UB050y+5C5JQcrPv8Z9vfGvHb36+0/ET/
rFq4Er0kjXIY6YoJMu/zlYjDZvKiQrA2rB3Jbx2IuVw4gEr0OVMmxXdvzFKb/HY5UxV5dxBUadaX
yyFVnqwSNMZa9crr8tMR7ruDtLTiGX5Tj/2TK/+vl5MbWip9i9fT+FJKR74WRkj60fRT+s1PifyY
VvdT//7356f+4Y6o1U1NRNkui/JXdUsW6os+2OKNbDHSh2v9Fd7M2mzemvwu7dxmIiSsI5eVjZgl
TnoKx2GXCNq2McN7Zp8rDkp2pKerUR1sVlfabzszeiNoKolwcDhxsVUUry0/BGTfyVDZoyJsl2SS
cd1FvBx1e1KZSwEkj9phN8TXLEXP+/d7/NNXh0peoW5WDAlz+5eKU56LbGJTIlp8o97C0l0zneO0
H6zUFQEo/oqoHFv+7lOXf39VuKiOOIugIUMVv3zqvjxb4MrC5VWB/CM7QOmdBJfjSluX68iOv/nk
vmiqfr0vFNSGpigSNhLenH9+Ca2ck7KewJvBV7cxHnk1V4wDsIDva4eYQNt0jd3ynsZe+4wm8+x/
8wdwc3+4Y+Qfhqrwd/Cov7yxul+kelQNjDyQVA5sExXvRLQgczMqKZmHPZdeUjGBuKmFfOcTQhkQ
Gg3LgTDz7RyHD2J1KYZrpaLrUPZ1jM1HfpRidN5l55myiLuWPGqF0yf0fgIn8XlYW2k6VjBdcmAx
65mTBUV8atI4KUFJkatjlJBj4Wb0niJeZeVWJa6l18BR6PjxzkI1/iyN8sHs4wEAu3UrzMW9EuZP
Em1bZf6hiYvJA5+N5aEdUDheElfICNSd1HVALlgPGUd/Cs4+IFxhLQA/Zs67ERlmS+Q5We29qJJx
EMUOgAXbXAobKhiUP+hHM0eGNM/m20j8h4zLsnBDyOgG45l6vBYAyENmWy0uB92N3sj1XlXiuxrL
nlFzwAZjKSX7XsUI3srEBCxDPtRWnLKmE4Q27EFnJRyhK+GveMD4Qtf8oNcXplWe1L0I1RPZ1o45
P9ea7EgIZkI4DD2HovaxVH4Y82MvDIDEmVmU7/W0+/sH+XuryZLYHgz6jvQwLe3LKgo1c+pzQ5LW
2Ks2ykbfDq7k4Ez3/n6ZL8zDf30S6M5Zpk2+Q+WrzLBDJ970Yi/RRxttdc04c6s50Bhoa5Fm8M3e
sDRRv+4NC+jxv6/2ZdOrW4iBHYMhiDvndnCN6vorSH5m+BK6dY+inv+JEWb2RDeplhEZR4bXEiar
nqUek4MKNPtsGNe294icXS2IxVpMgIydheLJjPa64fYCGWC45aut0JKiU+eIystnSQ8exkjA0N6b
14meywKvx5NDTgENhuRJ53BsDNeCb4gwmHYogLmCsnuKpxsyHFam/4awLlbj2z595RRoNQrGHdDl
Eg0d/3bGgdM3QkCi51rV2zMb+/2IsgX81D1+tG0cCHtTaA8pCjE/p6wyf2bGgk6+/fuv+bUPqyCb
pemtgpJns1d+rX+fzhQyOjCgJiOU6vrCiAveTP3NPvH1B/x1haVrzVKiUzF8Wb/wyPcxcxXQNdNJ
tQ6Z/+p/F8n02yv5r2vAQkHsywr59QDRlTpcXZ8IZfm2c5ZzGA4bjIDqHaZzZ9iQYPz3p/bbGZcL
0kCWdO4I+Tef3T+3hbwgMXlMQ3U9rIUbYlrX0ia247fwpDiJLTyb31zvt6/g6/WWTeLTz6QlGKpB
d9IvCahQKefxrMly/6LxpuXSIUXqoA3IHWBiZP6p5tUkGGSA+aAzB+Zr3TSoKvRdrDlZsNX5nXvB
vFUjMqa0C2Eq9Szva5UpYRkecJ44k+lMncMjWOfyg9KfsvhcJ3dZZaucrkPNDuYzHht6TkN6m4yP
LWRKHf3SrscCBiPGQ9lG0rblTnBlFt59alKn/IisS1lcJHkkrmS0i4gAl/EjVho7RpABMcXodgk+
KlXd9NN5jOiQoSSQmMBJPytMEPrWzPLvtldd/PoFLOWKxjrGEIeuOaeKfz5aawiUAmGfiAbkUNLF
ES1biG/06t3oTuSMauG+H2678RIjFWgEYsUereSaz6cES52cnOHpkQ5BbotyJzO7n/mKukOZuyYW
uvx5NrDc8RMk46GpzzmqjdaN57PQ3MyqE7JjTYPt01HAh9tM15TEYN3ARbUzAjtBplOcLCJNFFSw
7WFsvFZqgQRAZ9g3OSli3lxtFA3bK6Sixyw6ZhwGwbtJOGDIgVPZYNIOT9Q5bGGtuUbvypjhZseH
1xDD4jpGxetQHXLqwiXej8nljMQxf0ric9jtG4U2PayOgHotfArmJz2H+E/zG+ON1KI086b2ZoA0
Vvc/U9oaGc1N2iYB/gkhheczjYhx13GokCCD+c3tahoSzXWabmDdr9TxheOFUj9iqaAta5FC/45u
w+hwM5OPmaDKscnESJJdGN9kZH8ic0PFVzaAdsTXMr0n/msQn3h3Kv58QpHSaS9h+JOCvUFie2Ad
O6u4kvWx1ng8IB3J+aGt02/icHZi6VVW8OENwUecx88crHWa7lr4iCN1FcQHGH1VTdnKwLzmwyrz
7YhYLO6fMwa5xQ57exy7QnADM57UN8HJyA2Z0Of0E4Cv+mNoVc4JzLP4vEoSKiLaQ6V0p6fbBvjW
EN0N6a7UXpqR1nw9bHwiCLPuikiEj/FGyK23CGJdyCOFcEUeCfKXWrUV8JQSWqbcorMGcKlFHf2j
DptjiOveAJGA/mzdMMgHjLg0PFUNNFS7bssC+Ua9wSy2oAa0/M0P7KoO9+S1pAuqVXpR6ycrcCsZ
Cp7iH2O0kOZrk7LVVIMzxq/pEmk5vUTyVpkveXvsSL1pxI7/97zJgsg1okOdXH2sSAVm7HtmPi0w
GHaRINVJ9MhXBsHCxEwAl1KwKhWa+DSO7f0oS09RElxoz9YABuluC5J2zsOjP9O/Q6SEbHYngrhA
UN4zb5iKR7E371rOwHPiaMFDVW6C0pNybY09V812yBoL/T7HuDn0h4CqKUU4nTi0CiWaZFgj8JSb
turLiPIwH+NRFwbyeSQ/e5vmreTL77X5k+RnrYFITNeQrup8YwqrFqwVSxppVVQ06q0xnTsDK3//
Ek2EGsduFEMACLEh5FtiCzmhSOOjPGW7AV4wZJd1UDo+3nUobeQqFaBxeGEaOvCNBXoMrZrPOAqO
zYWaHrcSLKQWH7CogV/tXxX5Ef0groED4fGrEM/gkIR2R9iclT0bEfDAXd2S+2GtCCJt1a0Y7UKB
NT1rNr3wMUSP46J7Q4Z/P/C9KPq2al8iQtiLD4m8ouLQ1k/+gCHPXzqHsq1zxp52Ek3J6kWLaO5z
6I8UQrSkjTRdpni2yRlPpGMNm7XlNUyPYrJRoObNkVNiIJ7o0k46zUOs9NnWDwH6wezs6bl1mxrH
WwKNTbZ2KSdryVyGc6PXSIeAaAYxeoG64URyCefsKgzI/Lt7RiLRmD6b2nA/I9ZGTYXpYCUZ14o1
qaneTX54ZTpwJFtVzBTTLjhoFlfU8yuaWqI5vRKRlVAJB0t9qXRXxoaQOhlkHiqELtvlzS5GAVel
1caacCEWwN7ImwS5Ir8b4Q9AQceZ8ZFOyUPaO9SjboMLfFtkJ+wk2ULqKhC4gcQOQBF1tUqOkKuN
RLEN1UeI147hCDhl/ouSiFWZlKNExYfJZHPmOaDlDWHdpta2ozlW5KSFE1KOrVwCPGRoR7m+acr3
YrJwpAdukL1x2tjqDKlVFiezB1B9axEhSUMICTUzDPXZB3Wcw3FKjW0ylGtzIuN+xOI77EG0tMFR
LO51QAeiEV2ViDgbXI1NxowOU372OuFJEQ6ZpdmVHr0mo7lK2eGq9oFFvoc3aypOrfHaKyb+tugE
N7jXjGdR7h3YRu9wXNetcjArzKT5mzk7bRG6+OCU1YwU23iyZPymdLYBVi+m2RHYIqG7ubLxI8Ep
2hc1opsJW7eD8eSalJKV8RYZvPsekrutOZvrTEDwS5aBjwQ0pNYjMlYcXPi8BozI2j+HVe8sZMjc
J4t2brZBMXOeP/HkVypfCOEnhJlQMQJXoayTl8kp6MBkJbdoDSk3J3JvYAEAacZqYwUaTEXjMpmb
Psc7eYJePqvm+8jfntAr58OgXY1otNk2FkMV6y4aW3uen0f5NmOg0EfddiyPAgh0Cb8tsMKURQqj
C82zCr2n4SE0SVYdkFFMMGtLDV08OsSz7AipJURNrC9J+jgzUx0flXIXLLliu8B/TObqIrUENOkg
h2fkVJx0x30CAaJ4lxjXzjlARoSoqP0V1G8MrNWGkynxPx0rL6Dq+EHmaBydxJijFFAbZNOQp5lb
UXJvuI0G5mIQHueCQ0mre+UU2kwPZcKO8+RS8NzFEdJIm2xavXpVDTpO+CdyEAT4hzvCXS2l3KoL
t4b2gDw/jf6OyiwwHxSSf9XGBE2n9TtRxrqSv4hVbocyebRClh/kWj+V+VHvJkaQvLPsNHB1xgIp
rGAla6bINUHIuVvEIm0Gn/F+vp7K7hSE90kbOhLJkCuqmJ9aozhFRSYrvfk4r+0mZvBimvuuUZBK
qqvxHZMNkGpmul6KrDnyz0lxV9WDU4H4lDeTnrrgC9ZaxqsWwP0+N4yHSySyavpQQVJRhfOYEdM6
WLY+HWXT6bK7UCCN7Cwqd0G47Xngo/SYANnxESXoTI9VZ/ZN9BR2ZJIWNQJIwoA/KiIonhvfZ/rd
pTwc2zLHZ19/+KU2bWtXrK5Eso3aSVPTx6Dd1ozirXY/E+sz1Fs9u6igfhffdGWO7qJqTHJbVa4j
ozT/TqerobR0aqSb0lQ2tTbQcawdRVU8CIFONO2wxMfypqRPpAOzhpVX83u+iT6cWx68DvejkZ9j
LoY3KiEwOOazAfVG6u+NoqE2wLCTenCIn3XIXMJUHdC8rSfNAOi+nvpDqcxXMt/BV3REYzGCnyNX
UnRHzt+V4r5PIk+tiRkW4n2dvKOYjsatqQx2opxV/s78A+QSx1gC/PxzOT2yKASzgGP9WuUO2M6l
0xRPI9/yUahvir5DPtHeKv5L698vjTH82XwiOJxfc/+l64j4QkYtNTHn9WEbSbcNeYUCIuo12vJe
gdJBU8YSo9tknrxkjj3UnYWw5L/xFCA7xjEDuEb0mD2hW419JXWoKdZinm0kiC8w4+HGFqM7g1Gy
kEvxTQqN+MiewWfjr2ff80d21YNWXFPhmHV2FMcHcyImTuWcEBgcEkKmrV1/O43b1GeybOkpCG1I
FkbRX5tQuZsljFA+MvAI1Uu4JDziexa8MRpRCTg6+yEmsAQupii6OuTaiQDbOv4gkAH3DinlOEXK
6nmMUZNgyX73o0tD302PnCTxnwPrpgweFYXAYLSW2g642EDDwbA8odkb5BCrKVm88r4BMJkOEQf+
m4Kdbea/FX2341Ayu/pAz7qHYUOEmSaRKsBS8dYMD4XlxZDURNKGKzop8tVYJjJgcmXtPRPsEsCO
ifWkvxNaTDyEO+DS3wSA4afkKR444TBBjvirjahxG0rRcE+4x7rGJ1izY1CDjop/DYKYEyvV7/Q4
xAwFOfXIg0jb7iLEGzW5MHgN2XkUwnd6J8w28OZpsLMnTFZ7VdKAD+c4VSinoKlH/i0OQRnlEzVd
AQA0Yc7ItFfdj/JJs26iwinyrShdZ6lZD9OPcbhb7n3Q9nX4Ti5wwzoPWXlXjJcOKYNhMdg2OBas
Cv8Y5W4OTajSH0CFrPSkoUHf3kZ6wYf4kCXSCoMU2Avpxm9i3sCUNRQafoujfXIIt4JrBO0thHYK
R5CXgPJbJQgQroYBkxj59ADoVgNP0vMvDt5N417ANFXDmUcMzVDzR5CfavVxefgyaBRr21uXejj6
ZC6Cxeg4vyQCQIFb5L5+dYeMZNAMzn7FWqzAcnKPxsaPnwQECGBAWQKSbTx7kvWuG6+KviLr005Y
iodbleOhhDg6MAlEa8gFEVdZ64jxm2x6fr8dQQRrLBI5KSI4ZVo4ONcK5HJU39IHIznEldKf82gz
BVgRcB73r03Fr4G6DNo8vs553Sznp2GjD4+ztO2saZUl11F/7hXgiWiRpm7PBNQZ6E+3xUGxDjiw
3LH6WZXikYTNl4qzcNJJLo6BgwZyNJitR4z9LGcTJ9VqJ4ug8YAWLdlG5Qq/36rTIbHST5pYtJjr
gLaV1lVguT43MdZMYBj2j3VDKDXOJizNY9PyB+KT0Y+99NEJtiXaQX7n+5G7cNWbY0U7AKVbUd21
xb4EpSA/cLoKtZ43TZJPg/GWGIseJ1IduDTgHHX5vhMfcIkw6ck/aqa6+PFgx7Av0T4BEDZXr5Og
XMvkNML3Hnv639ASU6cWXkp2CcM8B8NHkqMAyB4EyZUV/uL5pdG9ZDo3PQc6FW5msIrIaBn0wUH2
XhBxO16N8mAmyyu1RJqDiiZOlhtsg+0oXxcoDpZg20yPU4LFZ+a4ByR8IrHP3CalfBDQv6jE5qrR
y9KcUrchuxhiPFFK6XA8RxzAtAHp2eQM0Dkj3816r6erkLtj4S0Z5C3CBZVUk1jcyMplMH/AipuK
bEPBOkeT11ZuFbwG/a1pbSNOPHM+XfCSkTOBAm2LTc72uV781PcHgRRKHYKX358xKaxSOGV09wu/
tGFr2zhuH2LelfEGXzCwvasY3xXxVdBGryYF1Jh4Au2lI6Leek/I9p1JA4RdJ8r1KuIEHsvHmNYI
x3AqqcBs9tn07ivCugGC2pNTyj/CC63xRoTo6oQT/z+nRypZswywsj2EenDkL2nIRARRjB+GzOf6
ae62XcvJ7EGn7MFkG5uIp7JbelLArCoKWyXFQndKmq2vvI7tUU+2utWBfhm8CejuFGhgS/Z4FR1J
pxFOvPuwE0EQywxbIoqmOT3l6U431R3Ocye0SKdBi98Dzs6S2pkTV0ydktKgWZX98xDvGvl1Qpop
NLupgDF46aOTVLySIHEOSwExR7LO0stoVE+9BKrXWBXkCQ1AC92Sw62R9htgSlH6pH/U0b5I8e0V
picswY1IFfQOmztn8pLfgpKoZ8omP1vaI2ibJdA3ABMLwWZlqP4qbCC8CZuW5UEWb7TiCIT5kAwU
BgJdjR+6tcWqSzFwGkmr8BU0bvQEfNBXgfIC6r8DsWl2ZEleJHETKY9qFDqduEv9N6FR+SLfdajU
yWvKWMFQf2T1qRR+qCnpnpItWUTGCI6moabzPXbbVL/LdIrV4acmWB9FUNOUzWjooPzJ7aFKEa2W
TzkBOOQ/VAkCIYUzEibyADncE+h0/JaU96ntT++DKp7AGI1gFoPqeEqdhFSHumvWWeh15odFiWOZ
2146Tvk2GB9NjCRz+aDoZ2W4BJAnm4B2yE0k7aX4PeZARE96Ru9CoKeMYLbGnxXZmvpImM8JWNGK
xTscHnsKGl4MXK37vpnWfNUmTq0gJNPzXRxnJzfOGdssewKV3TA+ECoU8C6rwaHSXjKGYzT6NBXs
J6CEDJVq4+teTKWeXBUJbdaiStW9oh8wNRI8h0mYlLagxQdxM0vEdy7U64yyx4bvpFq9B594Peqb
yV/p06WZmdCxIudzfcJit3zMkCg0GkpTa+0R4sTR8yCxvvDhBNbJJ0dvEJCnZm9z6xVKTczrbdBc
QN3Wko2iCigTu81oV8FzmH+YhP8qu4HXamo3EqqcXiFs4+XvU4Kvk49fnWVEZQzkGBWo6pdZ9Yz7
U+ljqD/EEbfEgI8O/bK/X2IZnnxVTmj/ucQvVfinuUBYB/pkZTSvBbaAflXdpwwXo/ZaZMe/X+i3
ice/bsbQcEEASfmVxPZ5AjFJoV50nGvX3U73NJfa3UajeKd5qlsz9xP/P3QamvGfy315dq1Ab3Ge
uVzFtFX10gLgscd2+/e7+pMa5NNVfkFKPj2+QTRIqFW5SsZB3HQKDv7myIFf/cZ7gN/jD78TghOT
xyhjDfkym61iTOhh0OI9KI5yZCD+QNaH2xgBCHHK6bz3PUgJeK3VZrALYSf3Gwglo3mA3rGW0HNP
Gns2xFtMikic//4U/viefvrjlgnJp6cg6m2eRAEn05J5Np5WnXQA6+Hv1/htRPfr/fl0kS9jlpA9
borrnOAPh6Vhkzj9Zj5BxPAy17Kl579f7Y+/66eLLf/7pztKpGyqjQSllM62JW2M9gxyH/3r368i
/UHlI4IR+u9f9ctoM0hxTBgql1E9YjJtie7Xmq1+LTlc9jslyB/G+/+42BclitIhGYxq9gdz3shM
WhZmO3LqmB7JoADbXg8M8r65we/ejC9foaTVuhCRi8KYE3H4ut4qNjVjtYKzuvJXtOd28UvzzcT/
T/fJ7FwkspTcHObG//ztCAZocpIY5F9mp2LXbwiUOSHv/eYyf7q1zyrFL7+daYUALSs0gz7JhtmR
zlclXL95fMuH82V1lkwIR5ahYrXklv55K8WEqUSTUEo0DuWGU3iIB/J9dHg2VwX6wJ/hd+vMb18Z
7AhuSjQ0DGtAscwvc2kL3Ule+ZO01jChrkQnc3y7fKyeqi3ijHj13crx9Qa/Xu7LWFppACy0Bpcz
IApCkQ/MfzsaMRoGH8X5Xw/rsyPtj3ckoQwk25edFHXgP5+hMhdW4jeoWoTN6Bou2cvHeZevEE7Y
wrdyL+nrW7Hc0OerfVk4SrmRE8IsJDYEh6bgqfMCR93KHRUPsjbZLdzucdp/a037uj38uiy/mKGa
iEWk37aHIJ4AEsgYBwR3Ea+GtkDsLRKnVXNA4nIjnb95M7U/3uinKy6/7KcVssjrVptqblTMf4IB
nhngiqA7jnCUvSHODx09yEIqHBjebsYENw5K4lWI3Rj754RR2CAU92JH9s1jIZLUIB2trF/3ZnrX
AhFuaqRnzIhEehcN58+GODP5qJYPmrSGWDHSVvRnF8YzXSxxn8LSAPTnSeRDSNrNMANMuiHQcz0P
73pMW1XOT10CLqvZanJ0Q1Kc2wJLF7QUCjL+snRQ11H0EY3ehOMhjFkKkbW4RkubPHicwmM3K9u+
XzPipAbwungfm7h6r1q7m6r9QPhKlT4EwUJDP8y0p8qidVrlPmJ4lNIMbUh+8KP7gmqlUUkdHpjk
dIG5JXDSTrP9RNu4mUN7TE3M9TdqQhKjm2O4GTUay8dGuaTRvhJ2ZJ4Q7jdre37plYE6QyvBPgHY
5PCpIl9TGjeoN6P0NKhHrO1ALdamwmhyWmflTZ8fcnjScYbF/WC0L2LmVv4zkyI/C22pp/FwNKcL
FpIdTn/HRzOggsSW0QFYD3LGZHxNOpeD4wJGyY1KLIOf8jc6aXiMEJsaA8SbfYxhZWjR+WJMp/Vh
qlCNhO92zOWc83lF/Pqif/may1Kx5KjgtetdxW1vCs9am3fWreJMm3gdHr6Tb/7+lquiijFX18jM
I8776+VgZHe6inYyZN6iFusy+Qk37ZtvyfzjVXT+7QpeX7h7XxbdAv5/EWWsgnokMxnGp94XT6pf
700ZuX2IBvOULr1kvIg45lcmg9QA1RkjadM/o4bREBlk4VYrCN5W/HObRDsjJSpBXyU1ThukbklD
tCcQHe1ipNdk3NLROqEwnCS86/G2yTgsQgKbpmOLFcw0k73SNC+KIHlwURnvWl6QAcoJ2eaMlIFi
e014U+YbKgdnGCoSaeju4IMEfrYyDRpwfvYiMoYz6XYavgpzhObESMQXdqX6PjQltHPbURlvUd1J
0WuYvsIrWMfpvTA8qh3xWv5KFhQgqZuw8jq8coknaDglBtjNcEUabRNMtxBN7CnYNt0b+s4c8EMJ
6E2Vd4IurAJeC5GpHGDAKHwU2Sfn6DJC2pUmvPMvHKAr2nJtiTEw3iqdcs83EbE1ZGsjDa5Z5TEF
yKNmZzIinRY8FAjwJv6/pJ3HcuNomkWfCBHwZksC9J4UKXGDkJQpeO/x9HNQqyxlRWbMTC+6Iyqq
k0mD33z33nO5vZPZlwnvNyznefdmFDZceUPKl1nZYeG4y9SZiOe0B6r7z8dVBUtd/FB93TFzuxH2
tbis3GOq0M+xZUFA+X3TERaFbu8xvieMpBUnMx0INfU/5Iw4R3j1YsjgwcmSgBswvfesFRxtSXiq
dX2IOWyHDfvMwNKG0tBQpih3iT0qUynPLmvArdytmoZVUVylHT4S8sTMy9ZS3t/VBmtK5MCjkqGr
VyDNYu1EwjGLz62/l8W/7sS/P7sqxzK6syWFEDy3mH9vGbAlpmYdNilxOTlMQfzaygFC7Wx02IvX
f90Uv5+uFZJWGrF3XcOvLxvfH14BxDDNMWwZ/YLSy0W2xHWCCWaeLZBrAucvT/Hv7w47m2oZE7ZT
wu39bUMUs8a3UGvVeXJHWOCcge1H22drsBfzdC8oM/gSf37J3w9PujJF+rlO66Zpfv88RznS+yaI
cNBaV6/aGP3sz3/+dFb591qrK+TBVQVfJEfQ7wdpinO90IuxVNNQ4+BZ8XT6E56B9Je3oWm/n174
oghqy7AODEyk334YbqwURg7DeD6w0SdcYnkwpQYKBzAcwm5xzQQs+FlqX7VbOqX6qY7BLmYMV6Pf
x2L0JiFzkPUcgdVQmIArjg1WoCUgmLlxdk5lwDAS2MK0vJFgS0Jw1LWT1zX07xP1r3jrmpkcfyZc
U6zIpIlG+KHHeNF15YUPmEB3Yev0W7LP0oGx9xT6n/pPLf5AjjUJ75SaMmvLdRiFq4wRSj8IuIOc
HrS0F1lzoKrTKA4MSgWcOTy7BiWMpT+1dOFi6W0xY/hYj3af7hKi2YzEQSo5Afa7uv2RxoUTUccO
0xJwYTVHTNX8fJcWk36AoJGOUwNbRA9HbTl+YOJfCPujSF5cx6KsVwiAydKHnNOQVTfKeF12Pfnp
inaEFa6UqP9sdMCt1YhBDaNHRQ4CuCIVGVQGOCHwcp+0lSnz2+IcS5FA7TkdDhsUDBhgAUR93QAH
MOuGoxlgnq+ZdFc2lWxij8rrCEUJj9tdtzqSpFbfU9a/dJpbxKxvX4MQLfxqTc0sdWSpqlDdQCFK
eWLL2rv0URpNt6UI++CZtpFjVluNADmVYevFyrWV83PK2Ufz7ST1SGyTnReH8Cwp1AWYzTNXQfLH
MclP8GGScWoRGkYsDGV1wrsxyfUjxZvxwuSxoR6ceKEpbqd0rYyozOg7ZEA/K3DgueZiqm5lU5QZ
b/S+Yue+k1Phg0KqLdNAg/53U8VyTyHArPOFmziaS71UKDnk6CbQorUHkb4ItdccVwEYgnNeMbMX
e6Y0hhGeO5IBsjlza1reqG7Q0ujWMgtFaFAMxM9YkGgNGA6YUTBl7lw8t66ez/ImxG+3CaJ8YVY8
CdIB8ls1a4EZz7DRaKJ7goi89goqSDPMNK53NNmm2MUz/Fj7Xt7hW6+0rZzlazm98qNYmPmCUgdo
ZHwIKV4l5Str9nVROijGnWQsAAERQZ8AA3Zh7cOo21pKO8PEFYbWtqwu5dTxis80kVZlJj/BZ8/l
AmCF9yNJ6mNPeLZSh6uZ9rCEO+pVpXSfERkZcvcl9fUtExLMHYP5bholDtaTQs9zt4ilpaEHq2ro
a4zr6Qojnu0XzZswmOhooXIbqZ6qLOwW3s4D6K7Ejd0UP2W6MAPpa0RW9blaIN33X7HJ+S26Bzj4
WB0sePhhuVBIbYRjuRyyYhnJ7aLO+9zugvrRkUtJKiQOIwEg5gGCrcI7mWPqTXLqXVoVJ8MgwuiV
HnSzOYV7RekdFUK4uaMTS6nIhxZHEb9YGp+FnFG7cWssZxwuXgsFlxuDxwmEpAfIonkNaygNzIM/
KnvYwl9WhXaVVdhjoS/31qtPWgffFj0QQS+vpUwnvz06cWPM1PSVdqR5wYOUrKA0Uk20aIIFpdWT
eT1MfPr4fgrDypKOnrJCtGgDuuKFo1xtC84jtKMsBDI73fiFQbQKnAJvCyZDi1OFpOEsGYy3woPC
Gy5Yndi9P0oNOFWW9wf6ugyZ3a2YJCWATkANbEChOfW/Y/nZFmSXAVs1RbOHlr3w+klsiPmZo4O0
y1g/qdQD+FGDqprN68qkwoi7w8BVhWA0JSqUVE/QJeJIqEUXtenmOdnZBL9y9eLm2VWBPytYSyqJ
ydPLF4ywpbYqqmNvbAOMnyF3wWRVhBdATDPDP2My76ScaRdiQXCpG89xiyUpOc6/5U4UeyhPEeYY
Vs1qpfoHmVNsbNhq720Vg8z+RpSQpU5wZ5tmXposjP6eCqea766DMkwDX05FhXBIcWSKaIN0ac85
6mDxOtDoBM0DaqeUMBKFSTMcmhA97q5L92HqUFFBPilY769l2821AqBMxQ2KdeEydieYLPuhYZ03
c/+zYY44Mz2BMIJwUCmf8egYFfL2mWbtUym4SYfzNPNsI8E8zCg23fFR+AlLQ/PFMWnroU0ac8tU
eNVIwmTdYavIVXp2gLaMsDAohpgF3U8+Fk09GVF/58xr8asVmnbm6gGgM+T9inofT3KZdOOcAqQl
V+pacS1bodBESpYpXn2rzNZx0J1I4HFVwFmgc0bGhrsWZHGN/+On2RUPHa9ToP1FY/ivA9EvBxbl
W6TWEINuiDMOLLH+oWQPvGF/PhCp04j0Dyci5dtFrU3l2pM9XqCeGhgbZRaoC3MkIW/Mw8YpwkeS
+XMDLoPqvXkJhOnunldYIst5Qmuk+VPuMMlqC00sZk0Olkbf53y4GYk5/hWLz0v2ca8A0A0wvCm4
DZTuBJJ0FinUHIgorvkq0ti2RpwJwV2E6dJmCxnwJ6bDjiUXR0xRHepml0i4S+u/vH2O/b+9f1U0
oFgS2iK69Q8v/9ehD9HhUIKvK88VTzinBmW1DQL3kKxij4NIb6WvvmEg3ovHLHVUguWtO3Otk4Ev
R8GzGScVJt4yGZl/QJ9ojQuFJDsI+2QQObiZgXiucW1DWbWLzL2kGdemVt1qIdSW9kRK+wyTbZHI
j6KJuNtOdkypzlZujtCd44Po600Dc5yYk+Cadtfjq5JHJ4s+VJFteJinvrwqC3ftWWxDwZlEB5Ob
U1152wgESewTIqmfmFahTDROb6D+Q8iAKSJWFdbiJ/69mdVsfRIMoVzsTPUqKge3BSipK+w0r0N/
Fq2NO5zrnhDHJhMOsr+JsqXeUHhG3/HkdQyeIpdV/dyQ/8QWhCfR8eRX0M5tuOuVtSBSgeUuq/jq
hve0PvtQ7MnciOk7rdeiP2y1lDl9668adzeYu1p4JtKTihax3WbtjuZwB6/VMu1/dulLHd/oamSw
v/Rx3GkJy2a7zDWY5IQU9RAvQililH/tag3u6kuONG8ydFPy65itoqifE7BskmjRD9inss9hQA7G
i8JKabJVVxet1pxUa2eW/8ixiRsTvWkmUYVhNPSPi6eyfvactCoPw3w8A3tLtFh1tOCqCCe95pwZ
VotI7/DqOpn1QeAZAfIcKB+WwV+gpzXjOOgXX9BsHXKJ1b+n42vcNmvIs9tR9eAkULZmfcX5NhWB
iMzF6eMcSTb5K5P5kIe8mB4zxnFF+5PekJmUfakYwVQZUibKGIjfWLlppCGmzsyCSwe100V7Sof3
mO5nUdwRHp7xpAbYDO84uzj8u3Yz2cm0bpW0LiVJtG1TImdaD0/v2FvvXbkSWAsL6EV+9hH6HljQ
sd5MBEyXGGu+a/12U+ukBkKLqtex36XkBl/EIarmmqrTQ2tVNMEUUI6MlYYTUKtnarHW1XcL0zng
IZrB7Ugddhgg936xcHEHVvreVS+F+2Jxyme6WL7J9GzGzTU1Hm4u7MA4o/oJyjmlr4S7KxUl2j62
mn0JyAJ0Py1SVLBFsvAX/ZXAy38tFobBzRugGCPpbwJJ41rdwMUF8SJzMcmwsBFHQSd8CKEdKCI+
lOBKHeusbOVlBQJa4n8Bgb7mo0F19c+hkAlAJP6pAV1sXnJc/mkG88JcNaroFGmwG5l6wgdOg8aG
K6YS3RUkZ1BkO2VOBW65N5ee19CvcwmwCQqqzNQoXE8U84Rmak6NAKq1BHug888BUBgOcpveO/cr
5uDKDY0L2lCRHukxgC0Aaq9coz3rzTE1r8JwAT4/BJ+DabcQUPODMH7oLSfqYPoj4UuZ5r3oeTgk
bDu4xhW7zPfN0w8gc9EaBkHGwlnUOnST7FOk8Vn46Uu06sQdQZ50b2JpyZjCAlfb6WO+9VNsjvrS
BGoUeyvILYQUljK3RqZa3UmpmTCrIfaZq4q9TSJ1oivbwN+jVHDJXQAgXiTR5HWHWHwTEuregFOq
QbdR6psPZx2IE/Cz8EVQ2p8mpn+OyksQ0vO8uwKlzKyfmItPceuuBnOAW0aXT2RAxFIPaU2oJaw+
Guaa1FGsdHyfnveuViiZawU8pYX1wsW3JKlMAaNj0m/j3DGLTU0dUoJ3x3XJSA1HHjwZNpLsPiNx
pyrPDg67hPkwbBMHutdJBj/bTPbRdBPkItXxRLnkt9xfEUyFOb0Uwqs+VdeL/GP1nS9vbmTFxgem
VEu3pFt3vXsNy2VGcozGAr+1qN50CKTMhJrrJQkwq4OzW2BNDJKLrpcPw423mk7fXjLOcxcSjfE+
GBd6hNnPTFtoxWVZlttAQImoh70lPxDV865+b1jAhQHzE0Y2lSCvtCpI2GQ8/1XcnCvp0STnTr0b
wSEOrykpnTptbTUJHVPuVir1hBkXd3MgYT/eFW+A/xW+/PkQ8x8SFZs45zxVAbcrS9/zikLhqaaV
69wsbWkB6YqL/wz8/DyY60dlnoJYEX4oP/7yot/pgtMs7tcX/aaLyeUwGl3Gi8pLb0U36bJG5haW
9fJv6u9/6H3/fqVvy86ohKMyFkz9IOoS5Q02ZLuXxpI7yixf/k2/lH6fkUEdIW0x6aUaB5VvYnNU
iIU0lrwa+LTdgFyaPDskP+6n3g4QkB2em+PwwRTlz5/nfykGpoENRNUlU5fVbwfRsI2iUpm+wy7b
NqHDYxV6f9G3FfO/vrNfX2Ra4H+R+KS6Vos+YizXGO4BQiOiTzjrRf19GHEYw3+zjobxo/XGAjzR
cIJ/3UklD7FsrVSSIUUa7yNjG2n6TsqxtLFLZZfAfQQe9rLuHJCYacd0McYXNbuU0luiUPsseEzC
amcErjz5weKPziUEKb9IxrMO1j04iJIhhzIS7vxgOJYn9Tzo3iJGEyPjv8go5lYZbl3tYPQkS5m0
KNN5MRcI4BHZ6fAyt2n2UUvtJhUeCdpVM1245MxRCP/EIpw/v9hoY9hC+CIWohM022F9owVJX1F1
PLg0qhccG99ScXi4hbRxWREBmbwEAMsFxgKqdNaMs+GeY+gG7tYYrsyBS/nURdfcM5c4QV/7Wr1T
Sf0zqy2CK4Md5/2sxlVNmbrT5PXG/VINeR1zY2ilF12YwtQx+bGpPsLTH/Vkco/eR+LXo0MzwsIr
2oNfEJILSWbq/g+OpkKznBz4hfFaIkB2Gul//6SDFGo+pHJbwLbz1G1tdgsLVx/Gd+yRlN2+GHQ3
SNj9xVXm3um9s2DEleHTqB09/qS2lDElzWfUq+wFFUFmLUi2DN7e3Us029RUvAdvkkHfWcQEYN/B
qQ/xJDEZKJpjkDKn6u3RpyYFagJLqKLMwAEKjM1AaUFJlJr4roifum7HQJ4brMJLg5O8kewF/0Kh
rR0Ed1U7eIhgLlPXXMyc1hxe1OizjHY+zr+cG7SlPPNk34tLbv34o0PtBW8l4h4fHEKssa4zdsMK
QhadmfI9KZ9ZJDrV9IOhR6ck89PO6Zp3K5MKI4K3Knl5snmoSRqOVhiotBPG/FBGZSNgklSsQykN
U/76NIa30PWWUn3SG2qTOnQ2d6UVn3qtL1pO4GK4weaeNUTWUZdieZnU2zhN1j74SjytoPQMWZi1
KNqK0DCQzNaVXENCJ+zm7TPm06Gwk/DjhutOmEv6jtpFVejwqjOGNZZE7vHxrCWogGYXLnvlsyXv
QqnhLICiokROrsoO6RJJ61djdjZIDHecMMzo1pT9l6ELdvCmyjm/1o1FNC+jL7JFPsvlgBCLtukb
PsriTsDAH7x5M2zDGAQq8cqcvvDqMkYnyidIFfjuwSyOMdKcunDrazFFMqp9oIwL4nHkQaacIlD8
m2mRYAva3ViKRCvthFiTFb70krWzlFMcrlsmxLlZEvJTmzv/4iUWVX61+TIP4AMZdgYQJoBNFx/7
+qgL8rEs1LNrbmjSImgRr6PkVVEoRvakY8WXPaxH/WTBGpAdHdgMMfbhYDFS5TZiRE4TvfZNBF2P
Ez7FxA1gBCU+SWb51jT5Z9oEgD0GkwlxxJxOjc7ayLW0SQXMqa5dqOSVRnzvdSe9iUSu1YkKSLdM
TJlKLe+saPzLyv+PjvTvGYQKEcqgYI6NB8/yN51JKbohIsgxAYy8VTWPj8KsmlOdPdf2oP4WJQ/k
8n+92eCi0rEl46fSfhPBeRpchdYNHmztymS6jrZkV//8EtOm/Nub+uUlvh0PytJSQyvnJQAKl+Zb
VeBfNjY5pDmKu/78UrL8H3s2jsfp/ENhCZ/jt82zzamEViychKi6O2/MN4LZX8Pa+DALEgPNoZDW
hvEUw0/Dt9UwwNqs2FIzF41TIR4TQCQpk3Kf3C7xaUOXNxIjZhlKYmkiR3mnUhTpxpHAvLs5PeXt
somDA5W82yGVQ6gMDA8NfqiZRahb31lMv5OgcERLuhnqVsg3EStP7t7EfqFqj7q8ZAwIw5oAub4Q
I9JTAdVM/S5iDTW6YN/hzw7THDTBPqOQmco76oW1et7owVoDCqYx3ZDVzBnakMoBxuEjkjwqb5BR
Y57jZkEAkPtgHWDq7oiPdP49SrNtRAUzbN7E+9JM2B/hXEramzflmQZGpOFMxJWc6muUGU3j4jG8
GuW1V1hn7n0EyYMxsYUol9BkEWmCXfoadhXyL+l+YJQlDVxviy3tGPyVFp6XLMrYm0mACJhuVAk9
G2SpsvghDEuvuqk1ITUYIS0zLgbUIguXzjCcXMI8osc3plXMdXxakHFJ87in7VoWOITjRUdCrFYm
xGa+GKF+08OLTBRFiX62zTthAV3fNMPBFR8Y4eXmlGc/hGCPw1oG689cWpD3I7AoeckdpOZa2tVE
EAEqeNmMx3OrJZvWukNUtfxm3vd7IE/cyHbDP6ukuCgCQnA2Y1CQqbJ461OWheRYEMil+Yt5q88N
ynCvQ0a8cPzMkUxc0q7xXg4XoyKuku4Ugn1K9mZ7j1NKY/NXGumGeale/PHIkWogEUdAQzfwaAjj
01WWFjcb8j1JOZwjkMc58cwg2SSxtBNMC6o21RytCEOFfjstOBRDvKBOZK6DtBSHBjcU0ZIwCz4o
2OaAEVd3/l+AEkhgNCXr458fwv+a1IogHo3Jaoiz99shvYk0VWrUKTNUgwGvSQCrfzua/35ERo//
5SWmWe4vp1fUGCFKGHzMg+HJBU4s1/xS/n/v4tvhX1NQT6qQdyGon/TsVY32l4/p92Xx1/dgfWdE
KngjTWPkBZIpOjR+VMaqJ/BhHQhR/Pmt/Me28u+X+rYoSm4gVepkX2g/hU9olLb7Bl74rbFmwwLB
ep6+5KH9l9eUf1v1eU2Z/0jYJnRF//b5QX0Z2njkK6rwSvKwONGeugtHXUyWbvny51f7fdXnxX7x
Z3wzGTQUOY1lxRtUjLUlvQTFBZPwXOKO/efX+S3owKv8a3uZ3vUvP7ywyQahb/AfAxFxl4rtrkmw
4aRzCC3a5axc/l/2Z55zjgNYnjGffHuYRrwhgeElMkPLpR4as4m4QY7rb2/L/P2hVWE1yhaVuIZB
Sey3TZq3XZkVN2F6X+CweO1aqVI2rGMYgbBJVhrTuYwmZUJ5ev+uVA8rfQu0K7BBj27nocVyGA4P
LFkyNkOzSRAo0GlHp6NGoPqM4ER02yHEX7Gp3XNGEVIqpU7vA1MhgBoXPwKxmWf5grGUZFzIflHj
PizxF7z1JFFFbioZAbKCW0/6o2CGnwJg6KadKvgI8VgotAitUrVbGrEGBHvjVS9eV2614jrmuoOW
Zk8tQy0WBPET0HiUQaipyxmFY4OpwdumzAXqFdKFX15NmZF6YmvlBmCuZ7wFID+KvZU/QBfQ5TMS
2q9+aMoxGc5jfhNpO3AD2mWh6FcObfeBMBuURQ8khFuualIaNOWJgwOsA6U+1PmxrvqNjFEz/uyZ
ZGkt9k/QCfQ80SRQls86ZRC40/sfLr72Klp5yTyhZ17V3pA7tbc2ocKHV5dljh+i9FAI5rXRQ3aR
h065phO/tSiw8zdllD5L9y3LCYxzd068BWN1NR7gjNBlq9BOQ4NC0ic7GBUiNAAje/NzrB89dORw
3jfnqQy+VY6Ku/RzTHPTfjJrk3OECFhwJA5vaUgTHbovtYRmYM35Cfh8pkZkbaTx6rcH9qfWB5Px
MFN/HVcrEUpA2wEElG9N+KPVKOqp3blhvoX1OhAHR0SZDrDTtsLbyD4b43GFEjQTccCVqPVyfGoD
uKfpzoCAZCXrauR94rwqj0yFFQw4I1qGax5kS4GYcXFJ+OpQHTQk1pLpYhd9ZswEgRhIBdNJ+DMG
KWTQjDJGZOxAQPqRBAJ8GiSoXeDwkHSjs9Ba/KiMPel429fduZZpH0OvvigtdchFZYI5q8ANAIup
bwEqRKFygIHqVd5jV9tKkIak94SIrRxuC7/hEue9aC62oip+kWsToh5miyrULmaq57hB8hPL2JV2
Q28RDEwZJlqB3yyMcimWmBWJ6w8AVmQlCuc1p1GjrS5RqGVcHaXQ5tvAsqF3Rx0lweXuJUTl1icG
a+riIhEeGe6SkkOw8V4zRkeb9D1U8fSeVqtGPqoVVK8nzoYMty/BfP8kZnf4an2wlKNVQSGDKm30
fMNsV4PE3lLoGdk59gkuuUmG10o8DwXmLoQhrQFL/dEycO0aMOlEYHOyuOWnJe5MIP3WRL/JMUSK
R7hGPS27cnwAJcOqbSYh41MASzzbcn5R43ajajo3dLd4oEbhi9hHVXRTPWbfgiddDbhGGSVVRNqt
DeUhK/Am8B1ya5dHMG2ZcO2iKQRtBdLTlVhHvJ4oH9DSYLhX/POKjmM9HJBqDiHkAEjjg7wwhc0I
0T4d2j3xeQsGClbXRzWORENJWOcLRk9x7tqj8NABpPfULo+fxMJIS24VPD8WgypVhvU03DCOjmTz
Mx4wQSsIWYbIZiXX3OSsp5tCXvKSK8kYISANQOw171ohnGTmmWyjSXoX8TSu17SGPXsL+5krFMdO
G+nF5HqjX8oh2nnysqPSNBWxtuV4rfQEi1lsZ7Hj56ijqwiCldIDQKmyle/SdZUuE3ItaLT2UFKo
3RP3LgDhtEl5HDCSUg1BRphwQTxXOvdo+hzeaXl8hAmp1XbM1yLE0u5HaSSLAAcHXX9h8DKNDr03
M34bxsb2tIXK1FmQcLmDVwsqFlsNyhelkbbgJd1SqvhqWC44xZ14XHq1tKkFbvP5aN0U/5b2X1G7
T7pjgzWJxXEJ+jlh8RHLCgluDI9Zf+shCLR+ThVjCj4Ae5xmvYd01bSycncZAmjjZ0D1We/tQpfQ
hBidW53zKH+Kx1Ax942zrOzrmpVYDY5lufegbEj8Fent1hAdLGwU1oclOVPNTMhEgDZbc+3BQiE6
2hBpgNnBCGukUXK4y/wwMzr2WF8p9J6TxF24GJ1y/RmQZcuBeuZEDZAX034+0KTp4u4Ykf1ZO9Fb
CaNxRoYzOxzJUrfaBmpYbr1O/Jye6F+3QZBlEWpmuaCdG+ITKra2BrFa7RE4GEpk3NugHjsFW4g2
fMoFxTixbEflYbpbiqlso6U2Xv3Q6vTZCYgrCsM4oWQfpBAGskEKmZj13aBoRlVjhDd4VXXwkU9o
QzoWqCe3sGClJkaefFVYwir16i0tgoULmSg65eZH1J29LEQOg5E6wMLL+V1wXBEkAxol3vaRv14E
V1ftO3sw8levrt+94JBjyKY/oKSgBxu4mg54ELFB6lsGBD3KVtnAkVoWvfBGX/Bx1HIYHGc/v6dJ
8pQgt7pO2hvzINbWQ6RcBcoBuDF2wgwuF6Z0WoAWzZCwH14z/Is+eTTdCXxlT2Y5rWFGjHQCqYfe
eOkynOTZBql3FBlQh3jxt5Ul2FUMYWSL2N7jvJA3ZdM7tJXOCyLmQ/wWsoxIAfUKoBNDHngfwh4n
d0m2S0En3uzf0/AB+D+3OvbcChBMw/U1OQ6ye2q4kMJSEFG16slSQVe9j8DLGSVXIJEtevbomDB4
V+8taRt471BSIXmtzR6jSRgQeKV6UrF7wnZ6/Y6vrRTPFlm/0peW2gS+AwJXjuKBSYNqebMG0VUD
vRbKi2aEq9K+uKN4D6RgU0s81FTUUsmkig+cipuw5HsaU8f3jqIer4aE5b+8Fpq29ailiH2QCOEA
/xPMUUgL0moy0U13I7oZKih86j3IoScnB4FJtsuUfIS8ewQ+TPFxS8adHI3wkDBY9e1HlqU7z5MB
l1lbNuqKv0gvnbnoitIPCpMuY3LvlHStMkxhphpp0jI14Xn3P+GkkGfAtCWAgifo40bPpr9rTASS
cyq480x7qqVhJ+YqaovNOGwySp8y7UUXDy6+wXC4aZU5E6MXCFOOm7CaK9cQy12u0GycxQurP2cR
nrTw4XkS48txnTKYpgUZzoI4/dA9d9FW2cUwqolyffbim0fg3S0wIAJd1ErtIEhtB4afQkd5F8vm
2gC7OTVJcOrxcF3IKa0ltAPk4zZjw26Jc8kUHBoFVlaN2UdSFttIeBkw3Sr6QQly2j8b6eBRFwk1
TuUt9+GKuun5oNhUD82sgNxSxPLfvhmga6iVp6xlAM7ot+S+S+CbRwzCY7Ywkq/QBMvW2UV664iL
GKvAxGnTMFxtX4TiUscfGvORMJgagee6+tlgm43GrcWYGJN0J4MJtOygXJr1MDdJI9W7QV/Xestp
GJ+u71hUqxe0jVIZr+c0iCsUTxOySDBqG+LRp73HaF8bUQLyVs/j7NRGW6qZxhJTTL+1cnGDETNp
VSwQn4zA5nnxVCCYyPInraYz1RCfPbhnw5Mv4/ToVGcm6YanOWOTXcIgfRU44ubDcBNCfvAez26U
bMVBXtLAytl0mVLwhLE2TW6KdqIWa8hXum4dQIsSSHlr+6NUl9i66dJuc8cC9+Er+IwyFlKAUP57
TAFkNS6TblinxguozXr0t4mHFRpvQCHKW0uW10Z4bUAf8d8SEBAFLBZKlLeMYjh+YJtS91Blm5jT
ppDuer21+/Y9qA+NX25cAGHmUDzalP7XHhk5G+ychE/ILuhNmJRpc8MKzNwDj5pVzCB9htqJY62e
lE4inqSwZuDDE+nuQaVkJHE1d5kZnwFIkRRX5NMIDw1FZYaELiS9p8LJaNCMphNRrR8o3cOSGT4E
eSQ0xI2PQ4XE6ZDu97vVheeiiGapDugRxUtv54L/3vTrJAjmYkklZwEOh2Jd7t05WyzFU+2u5m/r
1hua0+bBuEVxV2qPBR5uQ4WXPnOEEF9RCXYKpIcqcBrhelmFUOgikEAct8R2ZXqIJs+cQVq1FQ2e
TZpvx/FdNfe9tM+4F+BaY4JGyVSS7ITyUWgrkxtggeGA0yO2x4XYnSrSrZ2+jpp9Fr4kSGt6iiEp
Qqj2x21Uv6rKT0Xly8bnMGKcqT8bNV652IG8TiG0hZvD8OWbhssyKy1cT+I7A7aG4xSlvsqltFCh
iWJp3suQIM0Ig4DJXhmvVlXN1QH+lqaXs0Tp4SnSQefS5SNjPKHraGPkNzNHq3E3mXWqMFKbnIYm
Otu6i0BgZB8wGo0BqC+2g6Rlr7+nXKvZHToRe2ZCw5wFbUOfl95Vk27y+GPIyfvFF2y2Sq+sdGY9
OIoFHAhsjwPOCNbZppgodN4BzZd3AGZ0qQg/o+qASNmP7SKi6tCyILMMc00gPUA0TBYANdKy51dU
17uECUya3xJbRcslZuRHp0A5CoV2kduTa231AlE5cLDj8L5wSZpLrtta8aylpQq6HIquZvHoKU71
JmiHHrikASEGVH5NUUMW0Glt6YsKJYz+eiBsrJtTR1xd9KdiqpmFqKpjJvaTeqGOwAQBgpG/UOV1
Wy/qSDqauIYqv972ycEPSwYGio0JzPataDbBEUY+E5UBc2ieusHYTRDsdJVpMMEBuxMME7FOC+QU
nm665148k7C2JQjpQGi7m9w1CMJ8MpHuT0UaOaIrW4EvOmNqrnK3Xug9N+yutlX9qSW7GIZUM+C+
Vmyvp/xJfSZgWhSCfqx9I71KTWmDUSnUZYN9RqIsSrpF3afZRZD2fiKz03XlSbT22VZyCNRd2bGa
Q8CJxgVRTST8Wer3EBrhzn25zdlVdhV34Kw/8LQFAJUygh1MyzM0BUfvdlWS7HXYbn7LSTQ6exbK
gdQstXZfybbh35vhsxorR0XsS4BbdodpHB7hKBKtNfCxQdgmRNtIlczofCilZV53tq9d3W5HPZLL
8KdgrMFFNJO0eUXZpNQn87DAYB/WqJ5fA2tUGbwI2VZOs2vEhSPNL6KxyNpT2bqbvGAENNpjwWyt
toXUMc1HMcjbqVqrU55lfyx1f9tb1rMCpB2y7ZJuLdWtr57SZNEG24b5X9SYNwNgJKg4/c1lPQMK
itNKG5v55IbXNPQVQV6P5apoqh2GKTVyBPFeeKkThOZsBD2uu9L/kHZey41j2bb9lY56Rx94E3Gq
H0jQe1GUe0EoZeC9x9ffgay656SYCul234eqyEyZTYLANmvNOeZCh04mYkhQuqlC+lxfSSueLE4E
5OPFzsVgJYzjVfckY3OUAvWh0TmIR3zKVQfJ79mt9lq68KlAFDSU02QMHy7fIB3ZNdqm9ox9sp8I
sXHf5PXMBASlSa8WF+rrqt7vRVFKeroCRMBUZUXTroqipdAYrojJDLu6sxedbkYXaOBxb0H7fT3S
79LpjyNdtS1drK9W5+FncQCSCeor5xSOOg8kp6P74PiofPPOpN/r/wyI318ihIh+jDp+/ZcybK+g
2MtHPkNlB7fuUltKGxpGU2XhH5Wpucmmgv1tppMifqKQ5lLCapAg3MiU2T6OmoLEV7WCtxmJ+UmH
09jmdxjGfE5iWv6oY3yPy4sxnOvhqaX5hlPFJRMvNJtjgFbgAqa4QqFbI0t1s2PuHgrMOEqA/pMH
nSkwqu795geFYM4scBXhrA1HcNVRvvbzfVlcCmctWZgjcvcuHeIJ1lBJu2ligV78q5AcVJmoE7Bw
RqdO0W3iFoMopq2zch12InYPmFQHHPRY7EWkMHKE6K9Wd07a2QVeW1YhHRFBRcCfCgBYY3fD1oam
0spQ+1McANuLE+s0yA3Y7BeeMNvslD1mpQfP3bRDBIMcZFmVr3twpa370kaEtgC77zghVT50EJFI
gBiBBiWcouEdUmG9r/sIXXMGMpM4Na/W53HyrArvVbnyys3A1TGFVe+JT3EuXeo6OoCQvRgaKYnR
mFxQRd49p/UDcY4cYhcavp9+UZY/Klr3wdpTRyx3wMJvVPc5T+w0r1Rl2Y7oRFdIMMQkBhtKptLa
tKJFbiHuA5ErNTGWkXIT5AQq9wul3/uKdMzzH4L17iISAPjbM20yl/Q1/UdsPhahHK3wbpTZYzQe
BOPXUmyY/24682A4KF56832kFbHs9A1bZpG3YS061AkZnC6xV54jBYBBliec9aWFJdHlz+B4sEl7
9Ki+RvVCd3D7CMa+iq2NKwlLhenJr8oXf4y87FGzahTw3JJX3ojIo0cgsxVw9nVxiyOc5Fpp7St4
tkMcRNOBBMyknkHeAncFCcwTZllVHgwBR97cCllCOECRSAjs08oeB6IBHVEee5N+JNmJDhQ2djdR
uDLIhDQCDgeesMRA0nnFpSQlQW8i9UXotIVRsv9V9GTvWpZ4NImeE8FRzeIEeuNAmzN3FnXvbB2O
PHl8MvJw2mGRMTDW9u+dyrmkx60srhqzPUcBVpdWubRNeov4YxuH7coZMAgKBuo7a7DOIk7KiTFI
x1i3nnTs1P2Y/CKVnFRsNV/oRMgX9QWGJYxl6jQO3PUOgwUaMdouWDXJfNG4Q0g5JKcwufHFFXsJ
qr2rAh8XNXit8ZCbzehPcwgdLs3RFONXoYJVp2rvUTtshn6E9aM1BeyGfWleSmJup5zHgkxfyCou
djEHKx8ZY2tXOEmQFC3gZkbZLqvUfRc43AzVu0kvYEhwfjnerAGuTBJlELELaaQbrb1TfInCezRL
SZqMxDdToghmrFq0cOrOGthEOHD23YcM8zVxnAb7FI8OS1ovU2HToD/z+3NRrknW3te4e3TK8lhW
JOUMybnghBkTYank27wf1qFekSo6q+T8VXRBRA9tTtJoLzxVg0XFvd65abpgFgYMiAAuSsigtJZe
6d0LRn2DbXvnYQ+bxoMLilIodLoLOGANxAZGwOk0o6Phh0057VLvIWibs6PKp1Cw8GA6MxD0CUz5
AoVB28lLky1Q0T4YdY44EHw6nkMXXqq4Lk1l4WBEDamTmMJ92ZIY4RCsAZne3TocyQbikAuyqg0Q
BIi0jY1MjqWw43g9iYRLlKNVpHxCEJqUmyrkXHJ7YqIodMSPFbd3XCxD05a454OYz1VmC+VG+yCp
Hxur2YcSDQHQAxxXVE6iP1IBBIx3pHGUwcTtnvy42BTpMpXM6Qhkp46rtcLCZ/yBggV7bI1Sjcdc
laDgq3ZFh33MixcFM2VZw/JMnyilbqRM2VNhtgLkywn76BLsdU/HBxnsjo3NhOB5ivOjGKycRdKp
1Q8CqrZCZwsmupsqDib0vvZ6nxDMjBY/xZy0ro1yXjX+nOkVY9IMt8Cqkvv50BSUHuy4hh2yDits
t9apjCddhoImEDYZib7OQpQdmNv+Og24G6hZDAPzy0D9tIJ9zq0DH4et4VzgOBgmOKlxSSWK9EDZ
6lVlo4fb9RCGxih2IfGXzXiO5EVHN2M6OVEd43aXCTJVVj39ziy11mOXjzc0iLe+YTfkUpZ8k9Pc
hIS6ao86n4/G/efoJZvcMZB03kXEcqLnktDoks42FxxEcJiXgJJyhlCadeHcOs67TDka3jlm3Bg1
mscO1yjfMxRkJZ7JA0jqTCUpnV03Z5iQYl5kXEI5xjaEEmhq9dVTATNXZpIUahwh0m3Kqa/hvAx5
94lspiVh242ibwxChlVVuO2w38njfrjEykhdKi/omO0oOC+gjgTNHfWKicYth20hLhaspRr9+TGW
LL1PaPnSn6QkRilp+NFrP1yLCoMzU+ltN3zAeQxWthSIR1D3dQ5blyR0hR7ic5LdazDzRaSiFVnX
TX5CgRWUlFYd21VeY3WPOkPA8J36y9baZemjHJvroVzqwYYuIGsqt93c9PNziqcYns5Siaq72Hlz
MlJ4EBk2RJtG+kZGS1jxuWfKasCi1DpvAi9LpirQ4MYpQbiNPpoSHbN5F6rGRhFvgnLfFrcGUfOD
cBtSYnKXJsbb+tXob1JrFXJVCo8uWIcsiwdY10lFO4s4InCjES8O+1F51gYXgaS6yER6dJTurHOk
1KDjbXbZtBBp61CbTOd5hsMVzCz9JxT+Y7+XiPbkmAyLxgFeLr+bYoe00RmrEvdJQneMDBHmadqT
iGyAtQivrI9Bv/aMfRvcWCinRKObVyN4Vzz6Dg3ZtYvDB8QoKwhJJJG8Smlkym9pR5/EXLrmGoFW
gNsBF2CH06jMapq6ziYTrJ3GtQ+RI8Pe0TNAwFK0CZPgKaGskRUGNkLy5sx5iOVj5KWnHYwSphxU
X2SRERLSP4gl/SckqAVlfaNpwHqu1GGdUnJoRM7iNMO59yqP57gEvd4tHCSeRnlKyZYPFQUjOaI0
Ym2FmF6p/D7U2tTtQ9wiTJEV6JiiuCjCWWXxketZm/K6sQBr7EyYKwGu1qRW6qTMC8FUhgQNF2QJ
VVWIbyh+2OWIn2t1W3T3GExnlXmfwTMtzZuUqnd/AMzpgNTnJE4SJRpeS1pwRNJwngkYnrRTXvcq
/yhAdpWmamusDEG4zwcwnv5d7lCXw9PgrrDgZxJ5R3TRNdQD1I4d1KUCFEqBtQ/vq7QQcG+F6xBx
V2zcsr5YbyYwahMbdZFwCHMJZVVr2wIG7wV25XWPxbjXuBV1u9SPnrHUY3Y9qrigphppzsUjibtw
6p1mIKFNfoT+DwzImv+edxvAt4MyJ5DxWJftRtZWcdoUUKD2Gc9gEMoXFZd+r25VAxeB4sOQqdOV
6uZULpo92+dFj0qX1kBdvYHLKtnuiM2qNMDynFqoD672bIx8VJpDbFck/SElDiMt6FbQfUPi0EoX
8GWTUCR3npsc11BPQRhUQYIdUJAQAVINccf62z7PRqGvRM6oRCw8ag0scARfU8Vm7ydfOI/gXqJd
P/gBcuZziJnNMB6i7CRo91Js98CXA0ua6Nh8vIVCUYJakk/OkqBTt/DAWLBmVzj/SIjM8hvqLA4K
ZsImcLZXrH7lz72jB321TfcqlSk/F3+YWndsuR6huHO84aZJtHlPczNwuxsPOQQZsBcHwGULByur
6WdHni36fMSuBYTrKVafSVCgdEWd3YSBo/Asek68A+q+UImRdtjiDx1MBg/ykMVBXSNZDxu3gA2S
hVTjcmkD/gP32ZLuYW7HrGh5Uc9bHbtSREnxXqaY0CKtFu88g61IvfVj2i9NhTqTpQWWysYk+apt
qn2vkRmp59sBE30gdbeCOROohCg8/N5AVVKirMghfN0M4iTKNYSHxjkJnCdSKF/0WrlofvlKn3yr
66pGDTRNFlpZbgdDQWbdTXGMTGX1RunQ16fFaogLFj+2aC2YZneMFXP2Ie9oEAS7I3KnleOFZR4x
skxTPKo1J4xSFrdjyo1Xn5uAg2xxYc9ui8T4ijXWTPJ6XGMvVuSO5Y+pfBtT76H6xwA3nIunFMqY
VbUJ8zgbfckXp4FwU5rYogNkMOFBCU+Fc/JICPJqtK0G7acQeG+088wKW5rdmbasbwd0kuZFkTYm
ahM8CMTepgTFpXpwcYIXzCdp/ky2sBYeJL2bW8U5VCGm97NA9WyMovB3AF1bBRIR7dxRY3e7x/EQ
Kg3RRZNJlHvUBmsD9rgKt4O+ow1tUdOXab13Jnfcu04SSKzN/MR9iKn3K96y7WcJpyoXhnpmN+qN
zH4l5Bqn4hGwDaonysM1bd24BSznXTz5IlLyFd5N8BKEJbkmbmghliybjG4zC2/N8E4sfXLZtLPF
Oi/5KytMpgHgJbIQV31bPzB9peVBVPVHvsGvFwlTIqHp3KScqBbRcDYCpBzY6pNW3oNro8RO+Jao
AtvXe1gZPdJZ0QmT+Shs8nMK1XrvPocqiISEQAU5m1JGjGG9ZBgbKoeO3LZxnysSUwhn4MVhgRD8
mVPqJ7VGG+PLHB7gbVuLpAUlvZAp41KQLeu95+9H4ozDSd7KaAKfJDwLEdJkja4epYUQZ3eIrVkS
AOkV8EPcWa/vzG6Ym8Fzbz45rMT9qesWpmf3lJFbyqGe9CBQJBJIYImqddOvFHVVcSLzof6IgGF8
8BgZ2101zad0x0OpmsT0LfJhTx9ahOuHRpkWyVtHqLCsHuJy5mikgiTurBO2QTd1LRiJ9WsOFyq9
zzjDBdkURdvcMp8yaA40proUg2kNikT1ZrqVLmXPJQvLXMZOPMkRcmXGvVkfFVJLLHXeEFzkQZS/
MBu6KYXhhRjMdXqnfjwj4qbmCC7XK7hbwPmsJlp0nNkojevtnQbI18cpg68mBDUH86siNsoKWsRY
rU11a2YV1TxvsxcmHiA7MxGrc8qzbAjOHUGO564iAqxZZSEnSFaByF074i2gAuo7+iqmzYfN+YhT
fsUNK9X52WOuaBBWRanyjWnsM4kgBEo4lBayXlG/Et16DkcOdcyoyIoHXYLpEdx+XUY0xgLatVMA
vbDJmRvZqCVeiR0bHQ1fTYTOtAMdXs0EjuoElkC2oazUsXum3X4bASGPlGWm0F4lWTY6DnWDub3a
ppR1O8R6Smi7Da7ReAeza6F0wKFizk30EbBvxx1SvvIJZ7zFjiWhSa1qtmS41ISY9sC7NA6H9EZa
C+ldmQvTwSAxpiN4ixMme9GuZ0tGwubQnrJmC75jDh6CtAuLk4Y5NbJNFj6YyrvvP1ZUKfzDkC4c
9rfOrd9w7CEiy0cvNdaR31NlFghzQoM7cTcAaNFmdE+8aCmE4Tdm7c9qpRYkMS6npVG2vPrYrEoN
YqFgScbiRIZMAlVdov339Uf3mVeSVGHC4PGCkkNtXVVkQ7yMUTVwc2DC3cZ31SpfsK3YmLhmgMCJ
djHloUUAev/vjyuLEqZ/BQLsGKr+sSZb5nJVNYoBqbd1sSKInAJJOcznoYw2j0+MJgvliV4s5z3K
jOJiKsU0rc6J9eDUb1+/llHRfHX3yj9fg6TpOv9dKZ7DXKqVsER2D4prJS3DRTsf8effsYkl4xPv
piyChIMcjHMEF/7H92xYFVT5lF2d0xJzoWzFykB6FCwo0IIqOabJEZgb0gYxAiDOQi+ia+jVY53M
BO+g07epWRuDZpQRrSJpRmhoqDfzeERqBBSpk9Y/umOvk7DR4QFbSUXKZjHA9Vp09Wg0jxep63FC
aTnmWZPopeAIUY6BP2r72AzWVEBKJLKmFlq5Apn+Wgwrq37jhfgU5sZk8DGi3U8uZaMePLJWQqpv
VKm8hEjK6pkGUsDJJ2obVDd3vDA3f5IoVHm0PJMalY0JSITwi2nTPFvRCjHJZPRApOZty2KRJTND
Zpq/U3noDYI6SfDhLDNSExZBd+t33BKVT8TTu6BD487bacgyIzQXEkrwUyxGeV6v31bWs1ebi0q6
S7VVBH0vC/YtSSjhZeyXVzemzMFt0gADCjoWUhmJIp3LOlv6wTDPkWsZiYcBhUyN7tC8DtyMpMgS
YkHfl2KeAsiMlDV50nY3arHKxJIi5aGkMmo4JufsF9hVMr0mUm8if5kFx8Bnp9d2mJOs3RjEKT17
KHFGdYoHambQvZkJJc3ThFVtnCPONakvPdeGaruAR9Hk0cCce+zACSTE8R+TBQnEyA55VJweQvij
mqwLML7ZZoBd9fVT8VmvRgYHBKJRIaiYxsnHu1X2w0RwLSo6xJ+QADdzZ4gCvD0fJKngJM/Zwm3x
nQ/sM52+LIGzURFcEN973apxI0nRcdwrf7PJgd1Rs1tkMzZWsybbUjtYfP02P5llZUlSFf4H51A0
rx7+snHVWq7wnSFYqLpDBYwk+IaA9OmVlBjAUvi/8hvtuqS+QnAM0Ia/gOucI5bJPF4Y09omVAMf
B2rAH//B20L7wFsCQC1bV1NN5qGIDjX8DsD5fOnOKWm32v/BED/XDSi5Kp/Yx/tDd0PSshOunB+u
oqKx/4okvPt6kE86lDJFPxann4NcR2FkWam5BR69KTTdXDDstkZgQhRaD0hvXdfzr0f7Sc+8XgqA
k7J9kzUDuvtVQ9SMmt6tZS5bHqLTEB8awEBZTa4hp3zqqCH0pJaGRaHZCA91ajsakQfaJgLxNe53
FI4SMTKzd5JUlPJxCO4Gzs2Shwl2DvgKmZ5ASJfF9339uj/pGMsy9CeAHobKLuxqMfV9qq2DRwep
cW/yYQ1ALWIdG775wD99OGUds6kqMpx8PSOYHqlmhd5TjtxGt/KMIbDQDGtEitzDQM6+Ge+zR/PX
4a7atrmRap3oSzw2uBTrgSAhby14m68vnTROY7995L+8qauPvEZ4pltZgKl8ka3iWbdUdgDRpyif
bACZ37yl8Zd9NdjVB9VjFKp9iytYeHRJ8DFo8Te3wvhgfzXCeKv80mFP1VBgSqiYQDnoNdKoVV5p
1n32VEvKd/PaZ++GtQG7mybTsP15LPhlrD4yWwF/FyvEzt83WxmDWndP/XgGUcydZlPOzd9sVz/b
qgEuGreqRFip5pUhrmTzX9U5W7WRVawsCdKae0uaTbNvborPbj1OS4akymzJmEU/XkWJbl3sjHd6
ZhPECUx1H9kEpa26NYKZSXmsFu4h//ePabLGvEMhCCCDfn01G0vMay0ZyFIZlqJ10wXf3emfyCAY
QOfZlSxJwhn28U0ZrRKg8hsHmPUzGDPzGkLvtLWVWU+S8Td3uvTZZvfX0cbn7pebw3ea0u07nitt
0tgoIJbFcnQRypvvnHafj6SrMBnB4GGFu/6w6CO3lcVtmGyleTaHabUakzGYkr95tj6dALnvdNx2
bInYwX98T0LYKXJUucpUbexsy4Wc+jMBQ8u8tP+KvEnvv74RP5vYuQFFcXTkSvJv97ucWZUG4Zby
LJgHoug0Zzp2YsHsfj3Q52/tl5GuPq4mk5VUo8pKIXJSzsyFOgtsgfVkoh5aG1vC/NtnbPyN1zOV
wXFLAvXBI3298+oK2v4Ucag1rvxlfnKOaEuURTcjxXqp733pm2f6s0f6l+GuU6GKRHItD+MZTOKl
q57Nbp8ND19fxE+GADHO+mtRC9RM7er2cLJhcKU45hq2oAsQcEbLWP8348fG+07Smf6oDDDO9R2h
95IfcrBmDLwJVXb26CCK3z27v78RHHYWdWoKDyM7/eqNhPSRRTeQx1049jybDevMXHHcsqY0KowF
Z7p1Aabqm8fru1GvCh4VqvysbSwFo6y5iB5F3A/hN5+Q9PscyP0miQTCGLJisB3/+ASLZoipxOpH
d7My16fBPPnhb5sZHEeYBP/B+/l1rKtHaky/QXqWKRygpoFHkyI8hvXd17ccjuLfHiMmIg3vr0Jo
lW5d7/0yaSjVnqwHklDqVS/MICGS6K5Rnm0mITIFQV+lxAvU9aYEi9PL8prT9USJAZXrxVEk/SVJ
Tdp6/YrLBTxVIfKKNpZQErYw7CV/jovsJHfiqnRRr+gvUWiCQC3nelPMHYfBBAbSe/8gei1pBSUs
sXzvhv6j03S3nl6dSoxTdY8rtQpRWyeMEUbnIDwrGKOwCIbKPjSXphkvUctR5KmLk9ZA4xN/iMPa
akASe6jG3WnemunUNF5RKifFoxieRT3YUvk+hK67V6R5T/Ohc7WVRGJmhPoYeI3pLQP6hTLruIfF
yOzcteWBja+xzqFFcZ9kif6ptqpT222PYYnq/lCQ+cg2jWgMn2bJ4NJNk+t2q5m0MIvqJTDvJCQ1
vuEgwHqGsLUNOKkX/Kyj71Clr6QMDS2B0jLSvM5umqOsceF3pbZ28lmVkVG/9MfaO4LuVLQt2Fch
vU4AGGjKGqOZOdLKMg+RTzG7P1BLLSP5MCTdPEp5GvzYTltQtdmtpfwI6cOVljUTtVv2RZuiEe8K
vbnhHZJ0F7XJjPyPSlgoICXotmEDkUGgDOsq2JAj2Soruvz4jcNyqwxwwaxwgzyZnwMbS49HW1jt
QuvOpGrLMPGA0AsANfgRWabpCmDQe/FSqIhnT77pKSr5LUzOmt6iAIjXE1LMC84Uofxg6g9JZ96Z
oupBAm13spvPXHNrNAphsned5GSIh+WjkhF1jL1rnQC+zDLCfAsI+rIMaBo+v28kOzdJfjQYJlvh
ITa8c5GEyA9RL8Wo9YJt3ZA0SX6kbxJAiU07QtPoH50guOvawMMCUl6ikm0OGsQ4m4tkx7oCmm2R
TZ2CnQrhEG1mC6gQedDRcCFxuyMCIG+WcY+KGZlLWuMZ3GtSbvOYLGp85aW3VoEr1Qi0utY9mZRo
pIKOrSGelBpUooivgeiYrOWu0whF4TGhYxCFHoW+Zqpoa0FNLzE79KAweDho0dMGjJOL7sBsxcuv
nCkxY1t2xX0r4FWaDnwL8ciKvGxhv/TWfCiAnbbboe/nsE/0FKXIoirfdevgEFkuYo6NEFepDXof
/4wOrY0B6uqbQM3uiv7VEC8G2z5DPpVjn3d0BopvepIfWzjgWf5eYABG+E99YeLKNxl0nA59gte5
CAfSvdscx0QYVBhdcASeSOS7SjmIjZgNeuAJvMhUUbNTk9CYE8lebjqc9dayRjjhvfacgvHHEs5I
IOQ6k599KVhGtJEKo9wJ8VsjgwYl5aXJ1FUjF4vW3+ARNjtUos8kPVWFXXSvAxoY8d4zb81oxh3t
14ReT9xmlw1LT7/zolOFr0ZfK/hTYhr5dJnxd+Z2Wd5J3VNbjiC0l5YKIaAAHRhEhps4WFvGEoUZ
2McSbQNVwprz/KBCEH9RMLuFRLA+UFuxs5D2lkFtT5dOkI5B0dDlLN6jpJnF+ExgldZj+xdPYlL/
0Kmgktgj9+TflMZabll38leT5ASX4THk9J04EwTYqcpt4nCijio7SUACC1CI4mZixD6h5f6MGoSu
5fZgPpiYpRRqkxX3P12rhO6nAebSmlfoRLyeBsoeLelcie6DdqYbgI5eGwxLJFej8cOU698PMsD5
VZosISWnBdk2KkB0KPgVAE7q8dwzPQGgQsbj8VZgcLT0iWXSZZTN2wxgQuCf6xAHAr04eZh7iIay
aqkVB0/Klu4oH8rPanHPAkPEWobTEujpOoUFlr7LwLiraFPgdvPG4PVqqoQi4qAH7rE8Ww889PrJ
SDF8+LRVVkIzi1piasW52j05yJU0OP0jX7B6b0sI5sMtwgwFBYDcSfQVtx7YYUw5kMFo8WDhch/b
aBME4TzqSE3w7LqfFz54RkHbhPSeDHKlewKx0niOVUvJDniql7ietzXqEWLufRl6HVse8T1/NKqd
g//Xw7asoDOlCYvGZOqkaFS0tU48PWQG/ODzdPwjYGazDN/9Ejwr9oncyH7ghKnI74PCFObyE4bz
nWriZ7XSdJVH4UvWr/v2RTYRV8QZ5XjYlRWCOZ6/ClKEOUenbFtdtm8rvNnmsGJT0ROwTgIviveL
Mrb2nd47B1F0U5fYJYTWGqc7uw0w9eS6tDOqSw7Qx6hIh3fiH1W7optOPEKndxhxMYyY0ELQAaZC
yJ+HS6D0Bx2MEh0EDQIe+XXlhQVzpho3cevMjDiF6QTWj1XtWGvoec45cPugE2aJEM/bBigF/XdB
SDamq59EmPzVsFFF9T7MkanJL7V4Uc0fXntwamSeTohv87Zy2pMk7xTrrcjSAyvCRBB/Tm4dca6K
EBwL5VxUgW8PwTHnHs5zHjxHYuMjgzNR+mefV4a/ROnWBheaRsoRpQPBCTUwg76jX+CThsEKjYUo
BhCQJQujnQUJp20dAedaELuXFH86pIDR6gZXIImYEyEav5W9uNfNcuka3m0p9nZu+ku1d4Ch+7RU
4F5omPJIsQvrspwIQ3PqA+ek82cjm1eIqRRvNyADcnNb67WdHswV37VTSLsZWeTksuErrlBGN8Wz
mdM2xepTJidZrBdRPjyYxVxnG2V1OOuBG5MSlnozOdlFhMjSi7+16n7X0ZX5enP5yaFQ/zVsSLna
wRYx1fFGwJeAQ3SKNGwa2EbAq5ioLxAyZ+2Sx+ebIcdf+fFU+HHIq6KfqnUOMxtDus5MXxhzf4aY
d58xQ83peH2L6fmEO8d41LBUXbRMlebcxwNBY1RmUjsOs2J6pzXzElW2PuxyzW4zgiDeE3cZWYhB
FzoQDuQG3FLn1qUi2c6SCuAACISOx0WP94aJ5WtWCBmtGRu9TQxb/+tr88n56MNLHctxv1RUDH8M
8orZX6mlSUMcHkRqd+03FbbvBhm//ssgYFHUIRivf6KUEx4D1WA/F3zT2gaL+NnH/MtlHwsfvwyj
oGSMBpOkDRlnFdc8gejXLrsKw3F8I/E4GZa3IqUhoFGJ+cBy1iK7U722c008kCFmw0it6qUJRixY
BKive2ealQ3/Ft7nWIiHgPwlxJ5VvA1k+D74HBJ5mTNh18lzwEGIbAENZx0IO+vWjJ9VZFMpy1jP
UoLMuUJCwEmeWB1uB0JXSOfLC5fjGw+pdYplMK9cGsdYIVtLcMiIPjECzcVCK25mTxVECJWFnNcf
Qy2NGlIWunNj7jIF5j4nrpjo8raE8dYs63JO3IQdksaUEBhXkWWOYr2WTpWubaps7xXGNMlfiH6x
G886JdLO6Y5Otq6rdT+6iXxCkiLtCY7zLEXcXLP/SsW5kVx8Z6WzJTX0WyVIH9FVgin1CcCrKhO7
9ixGgQpEve6F8Yr7Q/SqMR/6VW4L0ZtS3WBOzWUygEgA5M4fBrAiuDwJXIyhHuRs8tL3pBlQ7Nou
xqeqVvZxv2kaYSLjG8rJFY62Ui8uRRP63lPNoh3lAont8wpMqlZOYjZm4qHJI5sT8sosNgbQKQvx
H76NNliL6cYE2YBTulb1SYXr3wXiKoM9CZkrQcCPFk6sHWa27Fv0YGCiDDlcyUhO2VvrDTJ3QC+y
P9O9dhFB90iie622trUbPwjKoxCRpZJumm6pZz47C7Ll40vISb0q7gaaND2MqeCh5yOU2BrrNaeJ
cpNWbFrLfCPkE8k8FKU9EK6qt7TMiWEya/RFe1coWFqcm0g4uPEb4JWkRXslbpo8WWat8Qxsc5gk
7lsTbuH3ETKkzgY0YypCX9EwpmpBKxCxrSmyc9FRdg7rkQMAsY/WkY4Fqb+JhQctxBMZ9nx6zUUd
TKIJnWU37LX4Ji3brV9Bd/Sy/8+p56og5Nd93YU/M1bkrcrRj2NF/U034buJ56r64+m5bkYis9uQ
nSLjBLwW7uTXE+jn69kvs85VyzJBrA9BgjGKF+xKB2fBpuZsTTPDHsuORMR9U0gbZ7HfFjONljVQ
d4m22dX6WWk9NlqV8XoVi0CC0TadOwnJLM13K/Uny6ZkGvSwETWynF0XUxUvbNtCbpSp+/xX0KFp
w0npprDdSXHERfXNlfysjka1mAQYScGiet2nZ+ZJemkURLTThgphOaVnsTIWyixZfNcXkcab6+oq
IlH637Gu1j2mWg3/JWNVL/pCnOFK4L94bT6qdjMjD2Gdr7qdYH8Xzf5J257P7Zdxr5fCptAH1aGV
lhP0TQG+WmV07VFgLMJjuZJm1cKfl8uvL+x37/VqXWydzNf9gfdqmIcB0ZkWQG9gqyfYCe3Cr8ca
r9vVdZVhB4+6B6q96nU/yAoEPAxjRdyS70T3xSnO/8Hvl9AEUq9G8nxdmSzBQHQ5vF9Q7qiOEkJo
vyOW/t4O1GVFIp3SUBQkVddhmIXl4SwMda6Wb11aHa8WrL1BgkoSzhKC9up6Pxh3X7+rz24LwMvk
b9JB01QEbB+3LkPpizJJPApyMW1eLgRm3km28S/qASH3NLRb8mHcSfydHmec/64/rZHISdmYnip2
5o/DqkaiyhLt1mktnuB96dQwgKmlUDpG9N/Nzzf5Xy+/JrSX//pv/v6SZn3hu1519dd/7fyXIi3T
9+q/xx/7n2/7+EP/OmRvybkq3t6q3XN2/Z0ffpDf//f49nP1/OEv7JX9qj/Vb0V/81bWUfVzELLk
x+/8f/3iP95+/pbbPnv784+XtE6q8be5fpr88feXVq9//iHzFP/Xr7/+76/tn2N+bJLCMHv+x3Py
+o/lWzG8uWnjJ8/XP//2XFZ//iFZ/9TH7rDJ7Uc+tGnxibVvP7+i/dMYgaOWxL8yO6o85Qk7Wu/P
P1TtnxzHEf+hqpKROGk84GVa//yS/E9NR8Mx3s5QZRVL+uP/vs7jXzfCX58Ql+Xvv/8jqeNj6idV
+ecfuvFx8SHQ1wAgYBlojlBYqqp2tfiowmBqPJkBMeppc65SsXiQIOssa4kQa1Wox1wyfZTKg0WN
l52I9TTtFP3FqQ20KrUlFw/AFPWXws2Lh1wAEDEh2RSbZmEBmvNhd61yTcfag+67xzWguZirWy3w
noPaQYxveARnLUS0FdOiai2GKAa/mujRqElU4gwPSGyBdSqyMt2bQ0h4W1Z0y16MnK3rVGFF5IqY
UaOEnrdJpJzNYFoqc6cth62RR8Jc7MViqeJu+9FXSbso9LZcdJTSC5f3ExJylEycpNVh64XE/JoO
ZSPKzOq6DKscuEdi4hVpOiFCrFz15s5zJPxcxkByl643ARkxGskhvNcMm46hz43IwyXh1d6zLlu8
+MR301XbmOYmTQLwTp72f5g7r+XIlSzZflEcgwgEgFemTmaSTGrWC4zFIqFVQASAr5+Vo26ftjtj
M29j1nasH4oaIrZv9+VjdW+KiXYLXHPejyRfhehOc/1tV0ZE+mJH1/e1khCmhnjyvwM1/mpadx9D
i3M4XcGDWyIYJdagXpTq5CXvGiRNNyfNCGs4vst6277LTKsB/NOjZBLC5mlsSuA7HThtNOS5/qq9
MDmhABme62Oc7uI+6aOXkoaDlphCapK7XA4wCVmYX6eDosBpOc3UK5SKztPKInxGxBwoEE5cYP8W
TG4/DnBAVpCuCsRIOpVvbDxMxzaOqMiaWnIVAJfXXp9Un01tUwmlMyByoX4uJIHMNA6SiyUQuVfe
4AcX7fsz+cYkuc4h8XC2fXzgWZtu1eARS62iNn6KxqZ4sqdmJsuZFgT+ooLFN0uDHdWeJJg14dPJ
RoC1a1L+jZmtezdTkO7GdHxLnXg6+8F0XaFMfLNpnH26ru7ODk11m7YpxEN/bV+b065Fhczp6psm
AoJJoqt9n3XtQec4cOsoQ/CSGD+HKiP1xXaGDkqMmRFlixD/cZG21YPO1PDhpzI5jZXv3Hs5txXF
v+Wpt+B1TZN74pleAjYN3wJ/mA9RWXg0/zZ9fBNZHT+vK6KYcIktzXffMwgkxeI9jQvqU6Wn6jtw
Y/vINEtdTk+yuzCMPFbittmartdHYcCeuR3dmqLBFxBmSHreEEBcdyiDvHhzihiqIj5ZVwu5dk0c
vlaYcs+iswqAms7Aegws2isx2/aOKyL85deNeEhCwc/d0kE72mn2PTfsvOlHy8JtGoOWtyZukBsO
D8G93RZJuvFHS68KN/pp6kn8mopSwtrLWpsxPfljjXKh+ddq2GAZSi71EHFjNLHCp+x4b5SQWgBY
qr2XjCmJmyzdZLb9DQcyOc3jQB9JOVQ5Y1udH+KayHe9qBaxeclvLWdAHtCSTMkYpRaFpjOXZC7z
dFe7WP577dEUosKJ0liiMa49i93UErwKO5zKeV8jtA/jvGtb1lEQaoi+peV4iUSn9g3x1K0IvJnR
kxQXMVBa4uPqVM2wpxzXAS/kUo7jC4DIdcnOM2r7ZztxfFJYLcHWItG3VMLRx9f7DjuToA1AyWLb
LsIERqGO39MxfHeScIbxmg/vSlnDI09haouhRkFOBcXV1aX9HeZ2c8gqZ3pKB3zMy0wEMPCW5gvL
n7W24clv54J4aTkv46MMM5cSZRKdrdezbnWNGK+wwaWkThD0aNvX/mMvS9hVA71dYZeanuh2VZ8W
XM+/c8uTx0bzZ1oPnZ+ccJw7xUYmqf2e+R39MvHkfTr10EEq8j4GMye3ZjLBhRp7teXSLFdBRTBU
5q5aR964CXsLyITw9CYM4l9T0AVH7G/+Q+FMet1n5LIM3yd/ju69SJsP7eWI3HPXn+LWXB8AJTlS
zsMramj7Q03V7kPDq46YEysM7WE6LQlIbDKfHM/Q+g10FBdG6jI9z0LSDLBcB/kqZii3Rspr5qHc
Et9tqHkL1WEKrP7c5Xi/R6uB7lAG333hZxN6iB2+F9I6zRmsvKT2f819aPh/WW7BSOZrtZZwuRCI
y0dxzxY2a5qdFPjxJdI+3TlBcgysilSJHuHd2jFYpDbq6A0bDObzrkFbSRfonp7brKyFfVCzQDEJ
KOykinc0u85TyV3T9eShOIJu3bnMKK6N44cpK49exHYzBUJN7TXYybbtrw869txxVPzGDWAgUgdk
pGzwEFjT2WQJ6o78/qQbqs3d3DkGkV+jBXUKYjbIsGo2xVa6pfc42HVyUeiMkKOIm1qDQZqHHgaF
MU2ureeZ2IVp/plG3sEQQN6bJP0Oq7C/TyZv2U1TW+yLSKLvKL8gXJAXdnAovF4eJ+E2rFmt+S6r
bXLXYRcDUF7GbuVGFi3VuLC38WiR54HM/W3rvtmaZHYufNhjNbO9SKwGMEUTi52xR2LZ6AXJOrdB
AzYqpGkqH5IYRKaRNNVxyXYKDabOq+mQjAM5XM7zqyDNmrdWdLyKScZm95bFJgCLRLynRrnaanep
36Sqx1sTeS9Jn0Z7niEBTd2lOBZ2he5Tq7FmNzrOIY09tDmH3ChwCYvmj2gpyHasKcrQ8wdiEgTs
0iMt2h0IVTGdpFPC4u1mFyCEFdylBLqfRqnK/aJL+Wbls/8eTkH90ndj66GhtfOdnIOVyejw8upk
3lI8o9mAXHN3wOBxVmK+7DeJO1jlJpIEXJOOH3uQGcTBaARcObv7oVrkMakra1qNoq7OlEJn9zGQ
J0DGWU9KkD68oqsXqrPGCY1wEpTW5L6hSH1ogH4nE73JIvGPQYEElvdCIsRa5onrUR4q4HjULYf5
mxqi5sawdmWLvrxNCxDsTokqWQlR5Nsqmq2PgcfCo3EGb+c4Mc1aiMzhwbHyaVdPCWexmBuVy/8J
ZMWjnbP0i5Op+JPXhOcKe1FfrHfYEY8O171mnzMqv6dIY3AOVRubMx3I7bmPrkDtOSvA0SpBI2wF
s4W2Lb9bzYzV8AxhH9RjEbwmkpw+U1y/X6h6rTneqGVVZEFIwKriDVG41wZsRUingQ8n85dyGdzt
mDWlvPnXf5tnbvon7l34Du3Qg4/3Kt+sjS5w39jGA6wppu8+5KsEcTLOpHTC/jB2IfmJuP0zghJq
YKXZWbgbMt3MFHAp/yUoiJ7c5JSQwlbsixp4vCaVb2q2p35JXRS15GQF4n2Y++UtO2JVY3+p9Sd4
/WXYpGDRX0qFj6EveMfW/VTFxzyZeW3Vhd1veeFP42PZ5zBY0xo/jQ79kY0qKONkcORtGFesmuWs
2dlabUYu0r02KM0KsXUsXjs2tTfE6cnJtN8Jwbcy8L6kgsRSzgPvYZh3lW7KUxfL5ry0+dESqF19
BxW3xq8TXYhmHnLDeQe8EJRS56OM4bwkLUdfh61kSXnvPsTnQR+7/eEllkZhrA+LO/mciGCcTAGl
1WE8veLez/bEk/uDtZTOO3XxwYkWynqbKt8GDHDN4wedxRq1JfqbqMw5D2UFnoUB6FZki72enNH6
4LhgLmU9BRCfB3AGaUDJ3E1vLfT+am2vc7/WPGFnn7En9ZIMyjh9DhmH0LLvOTkxOZ7LKw4uBfBq
b7pg6GnMKSPMMw6M2c3/fh5/rkv+988j9t9G8913fZ1ju//2H/2Xc/3/wWnd/e+n9aGIP3X6t/n8
+hH/Np87wV8KNZQMDEZuDyUPoebf5nPH+QvJi+Gct1vg4SdndP6P+Vz+xeCspO952Cstx0U0+4/5
3P7LkY6F+RerMTO6Uv+b+Zxv6x/kHJ/PdJ3xfemFluuwRPsnI2JpiJU4I+COSrm/Ait8zFOXIwCv
6X/QL/4/OgCu0L/rfHwpJDLFZhORwsE4+s/5xnb25mYwxqzcjJxl648pEOMmvaMPoSF2a+a9HLNo
n3i1prp4XuhBcsGYyijsnpLZheeOyUD0M4l/O0/hAyVRWp1DjrbnxS6q19xK82819hzWhhx2K2BF
edQQ2sAm6O6lv7J3+ujW6kWy6/pretzHrO0QS34eobbxmKjCtTD+SN+tgQ06zNXIMdGW70yA/YpZ
X5GYlLiSgmW+lUELYCk3j62JyqdlqVlQBoPI8lVEyQbL6SnaRaP/EweZui6XsmOQ++wrKHhc5WGb
aMBnaZps5sqez5HVPHpV7G9EkQAjCFgaTXM34rHqs5eWFe67K8G/V4vNkN1Mef9H+2L+k2QBs3EX
FGqnAVokq9qO6dOr6+4QqhwlIw+j+bspXXocKCplL4X3szWDH8KnN82pH2yJ4SRbLry06b6Q1Te/
F5ojl6A9S5oXHnu3I3bYoHnEYuJhTEn1JSpb9IShLu8WlTU812cvPbpdkm18G8pUoYtxo2aOJama
/M0A4aKKFrGigF20TEAuKbR13Ue0Hi9AQYv8O5o4LJYdtkrR/gBauM0j6Pk8e29ln6h9nKbZPTls
/mAKrRjGkYEmIcEARzmhw06wofec20oYa52b78AqbJSPxjnw0MUYI1LNVIZ/aowokxSxRx9lARp2
5pAOVqV7DRbwF+OkoRBItNrCSk/G6WhX8N7lOCerCh9OGKaHqW3wtLXPEE0Jgs8YNt2oB67sU5Mt
cCqFurrlILJd4B3z9itJW2IUctrUhsxCKUieQ3ivQPdGvMMmsluNFb3GViZPdKzZ4NtqZJ2ZIsMF
kypm2Euby1NSBDg0S5xyMoEuHOtL7udvpVeWK6ct7vjLcOZZIFBVfvECIWc3uvyUvFMLvnL41bkA
Wvy6f3fsg0oD994YgBVtKf+Y/CssQ3kzyuY96GXHK2uePyeGt+sVRkGqE5eHxsU65hfi1TX9WxFN
FcSd6/Vv+7idwmPuYWeB77bqdHVtchnXeqAEJgmo1y0jm7LQ6cvPOEBFEuFL9ixLQZvOCewb/rM3
PSWZhvo3Zp7gFjBQu3bL5Y53N8htMPSd8j+wy7/TbfHCVfNcVsXWS4buZhAYhGJMVXyB9GayqnPk
54LLAStUipLYVPn3nCY/xjIQ9QNwv3mQXi1uKDym8PJ17gbvBjKhHc7fAzmlbR5eLwZvcql+oE6v
5Gxu8F9W+fTqVBbQGgDufmu8XRfHT44ltkM13udz8lLrmsaCrOOcRpeBA7DaHuPdIuo9p1+b2GNH
10tyyWzvx9esvrm08USDXBgpHLl2541sdmuCtO0on+cCFEwShOskSG79yCUd7BmUhSq9TE22S1JK
9BZ/67v1o+M7v66k2TSdQFM1cGH0dNf69nvd6/uszZ+XhgoOK7a3lkNgw7d+hxMccVgn72oGAL6A
w8JNDRqFDYGn64jiywte44cinO80gOlEjffTsLxFDhYwZYCj9dG+rDDfl/0u0DF4evQU9H99e62D
8dNj7HKhU29pxWwGopDBiSa6jEksmE8mwmBbYFTgeXpBJ4n3EZMm1nighxPc6OHH1NMVnNdtuqV4
8rqxPEV54JwC5zjnr92S/RgH0lbc0+OKe5KJP7iXdv9c1uJPqXPgjVDGkqLeDLPaLEV4UQKAvPbb
jROP930me8hyWMoDqrhJiJdCbVpbyQ0LHTqAvCbadNxfmSfxptO6winq0w+GjJcCes1QXQdlUA/W
HWeyrdvT2BGCiSONSiqeJnN80kBu7PgUm/RX7ppdKaJTkszAfDWKx8IDAylikwh8MslsZ9siAqrp
50276hysGbqheyT7sUCLW0m+S7PyQYRRuo5MwSyQH9yRhjDuoWbBSmo/zVF6DpLqmoPmk3bDPrch
A3VACRjeON5itEtBRwWN/xiAUmEwYvolL4riGgKWgp3pHaEXboc5f8KAkZ6bqaQ5dz5Kz4NEx8ht
Z3pbIy/TbgThaHbxsZdS792huZu5Ldd5IBUKHw44OQssvDHDa+m/aLTQzWjiP4V2KEYMAH3DBovf
mn/FgHc4yVGYEuNkm3oqfrVeR1dmPAw7yZeNsaNXvvd70F2N/7svqWyYuTZbdZEt9j44pfA0CooU
p4T2hdjdBSIcjjgkjzKzq31Ws5UtaK1V3bkMB7D/3lNjAnjts38M0/HLDdSnNGaDunJOreSrLtyv
BH6rVQPOK6rwZUytZ+NjEKc5GYp6gqEXp91X2BQ0BQ8fkSfldopkziHhSqpqoeEM4j3MUrNelgpT
ZTMXK6efj47LbaBmAL4euihI9mo/BQvXZeT8qSOZwu/FSWckpH0zuu2BN9y6lAFTMOIWqaCaLuEc
ynrNgaewqtuwH79sjODCC1+F7qtN6U/22hoGvssK72tVepcusNc6WOxVLpiVci2LbW8AV5aZpEu7
6b2nYTItg2h9F3XRH1Ygh8lv5KnMShBXnXMlMnXv8eg+uXn+MlnFqreBklVR/CK95rtK2gcZLj/0
UudckgqhKVxeQ3vsjrZsfaoHBDBvX2Csj2HJyfxb+OkldqxfPWObnvrfVl4GXFOoCSMexdshjJCS
O+dhyp14y0/wq4CMgi9n4coLo3g7X8n+TsOrQpUvjZbAdudrV5hXNDvRQ8dbJKQUW3U7Zuatw4tn
7weRc1PZ1h1akXWjrWGG3z2Uz0Fs7vKu83DJZt46cZV3I3S8ywRqMZk9PNMTx8E2wLW8QFZ4KJYq
OnBQqz/7miMBz8v2MYMuu86deXmXzKirJkdRSSzAVxj8BYTdILsTms62ItcWnIkWpmnX9nedynbW
HNCRQcdW+0EqxkbVzsx6qiO1a5WX7iJTMVe2dG3mbHp4i955rkI6sokQ6MRDqBZB/xN6gI6KFo9a
2sAR7j0sUXUIoGLyfBhPBUfZxbHa1TRaxVY5jX+sNYYjQ5/rhcNGzxXojVTWohOkc4K0X4WvLTme
beyn28YZ78MKVrQhH9RWlFlMFvCoFrMppVHDZixjez8sAeWBoAJvURycjWUPy/vo+Gu21NPRFHye
G1upDJEr9h9U7wVH0+n2FNVV+TBSQbi1lDjiR08vMrx6F2dyOk3iRlfpMaJBRwUp7niTrIopOSNI
pMeyDbD5WOVubEXKbubcclajxN0f152lsX8DPUSVc6ZVL7j1LNEVO1dxlLcq1FU9kBVh3WNgpjk/
ls+pPHIp4GbQlziqoamL1gG/n/k9z3wLcMa8/Ki6A0bCuh1Lcz9Nz0Okwx1ArbvJlPE6coNbH7kU
pGjpnbsQ1tlAZcsmFFHyPPrl3TBmIdkZIhyFBMRl9a8159N140JspXH31C4R5FS6RASRgLkjv9S2
JWjUODoMOAM3RaC+whrzW72cFkT0L7sPJcVoi75lSXQs3cg9JmIZdhyP2VS4rb8rrzxC3Zb+h+5C
4EoFFV5yad/FbIJN7bT6J4/sH8G6YIf2VG7cqnPPmccyYez0A2cSfWl0TIQeeOGxNDn1YssS3dFh
z9FyGgVxhSGPL3bSx4cpn84uXDxq76dqhY5KJyDLmx0Qlek0LgVyrxVYez+W9nac4Y5E9Uzbb6CC
s9d0zUaCDtsnOb8JHI6FBEaOhFUiYbtmgebsYP+W7hR2D0O2gLudUvYJnN8qscE4Yn7FlKGhIIHd
r7uYtIOcswum7sJa+a6BF1ZmonicCxHP3Ok+UwAnTOqZUxNuspA96Q02bSqMCxCvO6egmGcFbVV/
LAPi4FoOqWg3odO373ZLWi0RWgOI1EipdZFq6r/sgu/P5egtcbOL9DC0pXr3qjHi4M3dvUPKmtPH
pDEol21S5nfG1HRdqTRKKmgzNL9shGtw0bWgUk+RGVk2urXr1Uc7GwfOO5mVbcwkooeC9jmKtmRZ
701bFp9Jb9qNbHVrzkXUgbWKjO1fJKLxLnIketLku68Zsvina9txdOPWYfOIv52GOt1DR507dkqF
mIcPe9IUAkrqaXhJwMZfZyYuv/Jk4rEOvwH7uWE7zzI90RReR0sDGbRQPDQiVRp0dnygLBxrR+5c
buK7qWiGw4Qy96B7GurYyMFP2jlKF8sqRKj86aM8xsCeh+Vbxs0Xb0XGenilSzIBG0cbaibqASwq
d3egv6Hk5iwzXA0uHodE9BJbNBaPXR6Kuy4L43KPCylOiY84pb8xwnc8iJgmDGkTW6z9kFvyhefv
RA1pnEO0cyonfDA+KP5bu1AaUnmdVJgzpStGejcZc7/yzoC+kdbEQWcWim2eCBbn2rcymt8D+5BL
q43Y9Lp0q4031upUBNkV+xa19TqzBlIKoqw9PmAO7TtLLcWFbX96En3Iw7VAmI43Kd+nB1KqXABa
2ql3dDg9/sQ4Mx5KmG0vYqisr8RyyxXzOnbToZtv55HmEPbIdJ1GnEafvDAdjrEj4dCBdNcbJ/A+
ZteODpk3kiKuqaiZhhIffotYep6NO6+jugl/T3KqT61NOG5XNwm2YlkF+W3l12VxswyYZdv02nno
51P33gx1Hm7DQp20JLrptoVmMrp6KJoC3k6S0HKZukAeE4PwiOYQabpTPKkuY+3TDOaiAtBs4Y7t
T0/7F0/yfKbopW8i2JW8u2qaFIdaDFuFV5ESqlQwYmnf/iq405kq1Rsnan7emAj6TepT4xHHOKAD
Dq8b16YwNFsa+SanhHAHvzzdkDJNOl7v0vpxItqysdYv+1RntPYETB5L5lYEJcrXJQLlxcfNN2Wb
voRRfctG1lJ8pbE5dJQ+bviFzECk/UZdijmCtTRa7SYoXHQDI8R4gvbvbouQ+KkYfLAm0jnyAqTr
vUi9r0xHzu9odK1zoQfCnlZfvadh6lC401gwv0HyMUNkpzzuHnU2CoRnJBQuRVRFVtB9PdcHv1hy
mvOuJd0NuNjKyoa7eO7yra765WFZrvNi60dfPWSNp4Rf4sS6NRvxlgBrx1xAhGMTIWt43TWUBdYw
dmW/TnvmwpvO7X2aHvkbKF5Gopv0ScbJsNFRIX/lNuxK1yJnFQlTHRpUeWYkq7ulteQp4U6DSpzD
aVUV2tVWtB1rtQph6eiiktxEMrsnz2BTY2BXEg1Jyfwcjnm5B38HJtvGXcC9IRyaBzvIWo7s+le/
UPbar8gIIXrzd4o4DK3yzJnfUB/045JaG6Pm/iwHBa3VdRr2q1G2itNsZHieNcMK2cXyARqX/7uT
7XiFG6fp7eLWNV1WIaS6JvXLoyh8tQ9Dj++I9R6vkoWaF6d3bHAaHoU9cl4OsWcIIxXe8O0XY7bu
jIk3hW6plsz8YNOIgG6FgdrW44AR5+I0HWx+BjqSq0X6O83q8ImAbQ6Mb0xfHGVXr2poaM1wYvs+
CfR1r+hCCAzS8dhio7oZndH2d2gQc7cavIBfc3iFcoXUXuyXMKsvra3jtfGa/Nz0fryLJUhIyex+
QmhwfgH9H1YVy5Hfo03lhlWm9AWPCWuxxi7YGKY1eORS9WW1zUnU39h1na4KVRPv5MjcPbADXj7i
Xje7Kpg5ihSWtapjX26mWs7bItNevDNLgPfbKeuSZZWgG6Pyk++4a5Z1M5QdySBb/eQtAbGUky+Z
TD2so86uN2jf3PKsn9rver5vc9c+6dk229AboFrSAz2XFDTEsbhaKbxB0xilgxvVkyqt4RxtY2E7
R4/OCbrkSp8S16hmYAkWFx8+ychvfww+o3D+ml1SjzW/JcEflUFwyNbDJMKjQHc9uH17kKW2V6Y2
J2Pn9tmhx/KQ+Tkb8MW4n1k0Dvemiqm48CtCMv6Q/FG5jk5h+06wmTUcfczP4G/t+GrKsNd9RNMe
y56Dipz2iaGEelY9DQ6JDZ7VgZ7aWzVkrI3TFLdIoxWR7sVetk7Qs2V3q+k4CLpUk6kv3jhE5tt5
comGtk4Ogs6k6VEsfr7yKkEQY/QrqKxemNOPhP7JYsrW66yqny3Nnvkma+tPd8YTZJyCIqmstDfE
SbODm1XuLtFO/NwoTbirRvNxN8xyisJvKlDfLAcXy420SjISCWLbiX+Ak1ipidYVURSx/W/G7H83
Tv7NB/ifjsx/Nm7+DxZF/+UO6H+0Tvo/uCgCCfQPe5GrbfRvvs7TJ9UIf9sT/esH/OeiiHWMj9Nb
4b1UVz7qv++JrL9CxS7iCgICgudYbJD+fU/kBX9Zgc1eBlOQd10k/b89kef9xeeA/uGBsVMEnf9X
Pk7b9f7u/MVbKh2Pr4LjGNsx38rV6PkPWSkrx4Ziq1Ctp0QW83bqxnuLJYJvmg2BkYUymLuqCwTC
sU+BEidH9hxkY5Ikeylm7r+babHHa6FHQ3xnQc/4JWZlvbcxDg0J2+m331dMETrg/WUWjF3z2H+m
Gar1TZTiQfeH8ovIlbvGDo/6a8x2qHkNQ1J31lHf+9sqGVJuSPHLn+aWJxiVvTiVVyKodlS2vyBS
H1nVriLZHOq+mRlEmvimqfFr+WoCqqsosCT0lObDcAPu7Xd27UPnkP5ppS2juICoMgumHTXS0F3K
p2WCCZpmJmUaLfa+Vnsh2F9ZlVqpBpU5Sa+h+qI6WdKfeib79hUhHGNWH9/q4AqanNaRKBm728Ly
0VP7aJv2/Iqakfm6lM55ZC3ca/McDLUFIpPxI3NVdGijghwVes3WX2B3am3WOe/5IwdFgIi6ZaIp
7pEjfyY3XS4USBElTSoWYX1d3c4y3OjuTQGB57C1DkANdy7Ho2RkZFn3VRumqyiJaZrq07rZzom/
xGeB5KZnqpDN+JSI/NYXH+VkUWX0B5soJ2DvtkJLqYova8QPk83Rw4i2N3vTQZfBqmK44Jv1lDlO
3vgFRX7rTbdcMHS8xvlPbiCkt5Rg5TaCD0lg/gggPXjqU82WZvQGChY7VsaPVq7qkSR8GK3l+NtB
5GFnc+8b6hgrejOWqXmPXNQ41lb3HjZ/Jd1Ti4X30NN6PcX0MotApmdE3e2U06M63i5OQnF4vBlG
b7rCN3FheKcisqMb5OvtpIisTH73tgTJYYYGvXAoj3q5zlqCf3FtvVWz3CYiowGca8mYfNtdu+x5
7yflh3QcXGQsASbA6QS0ermv+mMe0dx0LRFqH3LVPPe4ahXVW0mWPXesSPdC5l+Q16l0vlYpZtae
Hq3U9p81bJUeGvEYOhe8ZBd/QYv3X5BGNhIOcDx+LnBTUT13C3sAbLMuEd+EtK4z+6vcz/CXkaqL
Z7X2JhXv22untC9/J0HTUQRT5XsUSHwFqkjPqpA2fkZMHIGMn604f6prde831m1k3wtv2fR8JnrE
aPl4MwlAXPDDHBQ5J7EVoMFYKPgsgksRBWEUJWpksO14Cwu8P8qsy+JVZe+tzUihxn04hdya9I5y
x2P8+k1qDGJBv0XM2Fr+e01WL+zPfMsMBpFHZZtFoV4xRU+qpJt4THx2UE4EU3Yaj9zL+4w2lDIX
uww9dZ4aPMrUxbBUnCrk4wELoFfT56g8sChz5tZrTJMUeagP1LurVbnTu0aqp4zSpkLG5b10+uTB
qTT1GpXAdd505dnL6LepPS5ZX1D7VNHcl2bx0SyGJKIJulMQhtMpHeu32SzVvrLHxzlvm0ueFj+A
ZOWGDrerDxC2SaVBz4ZlctdN7CmDxX9b+uaPUcFnz8BBadnaD7qDwnW9FOlznMAE9pHfXTWt0uBd
u/3a6aeDaTHQWh6bm3B6WJI4wy0Gir/jcBh466USpzSJtyZMgGr1PI2peI6Jk7o2j5U2neYbGVTe
Oii9Dw5eT02haSxoXj2cnSzrm6c5FLvEPRhsAiNO11L+qubo3gqi28lpdm0WrNv6KcLyiQBY7qZZ
PwToqVZNNbkVPRkn2FXthzXQo5qjn2mOqBZDpRETAcImW0tKhIDsPsj+N4ZnigZc6wCevmcS+gma
FysfgvUUpjUwoOZtrAYXB6zM9oTSuV6d/LtaJnAq1uSC2KHkoGbtvM+wFvgMZ3H6NTbyQ83qLgkb
fZ6LTzcI/6RR+SHyYt0hzI0jgkifrsJQQFXw1zZNlDm1m6NLi2wVbIPBAj69bCJ4GB7dMleDkmfR
GdgkvPWyraQaeTIwU2beJLETvro+jp3Fux/ZiK3oLUvCN8cuAZE4+lipL5FearDSeA1xg+HhxbwD
Pwee2lKhxvQ8ZGG+15X4KZP4rY/vzNJ/5m5NbSxvm3l6DFsy+k6JJzSfI9zDy6Z0xj3mqr0dkGjN
AP2k49l12q++s9iLcfCjPmzMuQUA79sUWVsWhJEZ5wBLBrn8hkjgEfakCLiEa09tgvCLjefBneGx
LbCcxdcQJBQiDPxhpR9wipNCwEssWwrd9E67Mw7dYmNh142dZJ+YDEEV73CNyYnTAe876AH6fqiL
sw0fo0HRjaHhLMp69hA+6NUpXQCnOeQa1g6E+dXVZBl1J1HRNhCEWz9ND3NltvzeNrDrT0OoD6zq
7l1DebXDrmKpf3UiWSc63OAH/YgR3Hh78wM+FEJ5607So6lGh+R2gbTMI8stAUMv2dFG6mkdUq0m
eB2CZIVwdU587x5heo3RgR/CpQa7j66lPBwigHOLZjdFvDSN4PO607PbeNT9LfFNPqjnqR3fQnei
BqUe2jXFJdVqwfmzSxbxPfczP2WqRuwGHBQei775ikCktGrg+F+cfURyOshg0yvnVAX/wt157UiO
ZFv2i3hBLV5JunYPHZHihUhJrTW/fhazaroiGD7BqXsxL4MGGo1OVFmSbmY0O2fvtQsIluPnfIR7
7lMqsK3hC62xPVVaFx3ew6SlnGbuinQOJzC2ijV+rwe+QZ5CiTUtvpVRt5WK1J26Fkd6erIG5VMj
Ry0Xi4LeCVL9QtePpT7ufEPbWKESbvoMQ4Q3xvvWE5m4pi/ZJsFk32OrNviCmj1ScyApZdgCG4yG
H2Juti9ZOyk/qBVvcuyRgY09pvo11TkoYSU+I6/o8JynhOVQqR4DWTrG5Y8wF16aJLsMI83cnJqA
ojFdObLp6bgTWvEYtYdKtFjJ1sBFD1U+zPk57LBrH8NSfSxVcVtV6i5rojsLR3hlaMdskNDBMb4p
fSHjgr3dE8nSKc8ak8yTCffxERMm5DeMfLcoL28o07JjS47YaqKLIO9ZKIwDbfUbwSIsOfgp58MP
0qx3nLvvtAxESaw8JBHgOVXRuVjX1iUuuJsrXXtDTdWkSKKdqYHWTl339JfUWtuS1qBVGRmB+GK3
1tQT+4G0iSPfj0n+5SdQZOSbXBQPloWUMKld5NYugknkTaZdaqaLNfK218ZT0UtfpmlAxjmb9ePO
FaP4JSWgSxXOOR6jll0VkYNQu9FUErULcasT8TiZnvWA0eMyJEROEKteEZw1JxyrR9NPtkipzml/
6YphL2oVeDhaJ25oobuqcgPS9lTzedWqszh256mDdVNQVaJL8330ytuu5oyBmDJ09ZieGmIFu1Xq
TW9pbBXtTcFBeAYWWLOktYMUo0VHvSdWRVbufCW+x4OhBcGp0VEMvGjqc5T+FNtSdc24ePGwTXJS
7SI69E2xGZA4eVbwg+b1RiOqvA5aWmLSZNFOTz6bgsTPnJ+GqpZuhoxNi/7PxSin8iv3e8rbpfqC
6IG/eGORwStf2OVv4QXheG91ck1CsOb2MMyy0rFoiOoK1T9aJ9O2rAY4mpcGvOeoNcD9FDkqn9aH
LoYyWyCcUkaOifgSC65ufWo5ixNkVPZbv+YoTKRlNQ6bKJLPwxScLRUtkNAG58SYv1UcFhBEGH35
IuBa2gqwO60Oo7TR/SaALLpT6cz5iIHFc+RZ96zYH0kXWnu/EJ3BMu7KQXEnqnW2TJw6MUfdoQ0i
bQvt/0Lx/n5IpvxzOKXWJVXpBhbR8KybMTYKSd5kFm6FBGrb8NwGdynHy3jY9niNAvLysuhOYnGD
XgYPlZxl4oUL/cXE6R+q99T77mN1oGfTgMWgoaXWTirOW72a/Bqp/f62/Lz6jY6Jzt2kSaCq67b6
MekkBo4htV56Ymb1VHaF/0VKPV5gpBvGVzGrZPJaxGCbZLQwNgMNuRsp7wxyvuhv3o7hqJ3UNi++
DoUGkMzzeTcYwiaArl0i3Y4lfU0+Yeq2Vww2FSp4KejGlly5SEzl0qZVwEw0EKJpOGJFk0pVYJQH
pcqkJz7JeWbnstnvAhTjc5rnA8ubGrw6HM3BPOKq3MtJ0JOaEqhPyiD0n8Qav47VReHnsYn1g2rm
IdY9X0GEHBZpSviVhklGkwX9AiGfLDpVnFpb7q0RQLcCsoKD9CaqU+UAJI6/cFXhVxMJDOlpyuxU
IycvBB3lrJ9oIJ1VZWnKrj+16rfW1IVbqSapxmoKrol9k+woDox3cQFjRGyl/mvE/j8rpNvy7Fek
x6oNWS7KVN1W/I99p+ndGUpFu+WcRceySW9ULeCekHm92xUhQigyWgDr9f4Dl+hhl5fdb1A45DGa
xbSNi5CjM/yP9LOc4K50804wH/Q+LLmm0vieLxIwE7yUT7UXkFGDurzlDtFa+0EAtZFnxnAne6Fh
qxbRYHi4aEeCGXKEgSaRZSW/PMHs6GbRRw+DHodZSO5KZwbqQ+1Z1b2adMpF1I1vYYF+Z2yJn0+4
6h1oMnAhlia6G/Sn1RMfhugmmnLEkqEVeY8+joPCGUS53qD97l6CwGtf+srkfo4LQTxFkgh6UhPi
x3ocoe7opfhF8+eAZFHk0ejzGho6v3G+Ko9kBAKGDJ1KQg/YlR4d5bZgUpXqYNwVw4hu3sPfuWmU
ivKkJNWbRtI2kj/K7F0o9O6SKlIPY65MDxOX1puwoWxBdrzPRanyeplIt67cCj4fLHuqia1PIivZ
0jbvK06F0ly2a9Tii4nvtyIxDVkQkn+4nC4mu+R3IsQKKK7QoMYgk6BL3mBIruMz96Q2cFM5B2BF
P5d/KIv1iCWUcfVJQ28gz4zsnHZPaTQe7jmEoVAHuWLcdMYkU2wc/eosFa2SHovBl5/KqLTUQwT5
DReHn3kPimoQq9dDnr0MZtc8qZHcsiA6a8Icga/kRCcLCElP90sTaeVxX6vrH3WfDjAz1SyPt30l
cBrJlMYCVG+YPYkePTIgApKoX9sIiqUjNSrvoQXXQiq4PkNYapO0UaAX204pvHa23cb5DQ5aPj85
XAicRVbO0UwpWJ57yWqN7HMbFTRD1QJ3LtdZ0dRA4Wj6oYiy0Tz1daP3Oy8wPQmsma/ehyMBONvQ
q5OXMKI3YjeFJXAp88mf5yKUi4OdJEkwOoqFtZkvSSGBqKL/gX9rEIw5vTge4EHSiTinQiRCTEoj
arNoGLY8gspvnlbaSelwhe25gaIIaDpyezdt2Qn4J+ickDnAQuUuI4uCG0V0cTFQCsGdH9AHA9bS
5hfs1el+bPGggvPrOw6tqeyREEVxGBtgCk61GK0XVSKOe6yk7uwV8PYUYjV+qgIpnWUTYVForPyk
tCbnMHHMx2fZgLzsmw+Vp87Ml2mks6J0OkanqtW+N70JlamnNvnd8lUSTRPtKQmTji2h1Wm0pHSN
SlW4sSIMYoYno0DWLLfKpulbFQVJsikx9452wvxz87pLNlkWJqe+qeJzk+P94HojwyaUzNLpwjZ/
7oAYgqAxk/yrknewKaVJlr77WpGwn9bj2be4GpiYF4GlwacU8xBt6uh3kuAUJk5MqLeeeAQh781H
yVHghCQH1aOWhDuITsHj1HfercYLo7BEwc3IY3hqsOu7B+jhfLr1cohe4ipRLpgfoXKZ5oRNxQuy
O2NK2s9xYZRbNAjUPRR12E1dL90kVGfnqTdOaMEa9ZKJbfqZ5VoJO63vENao8nhOWoCXUUEOrJ4m
CC1TKfwsxPhSDDpgB6uS65PsTbMOji4iAge+k3Y0FMajanAhLtWUAOLYn+pPcpOEruxhHpE57/C9
aSfEQbEydduizuiYycixkURKcnJXTsKsnkGd8BPbvnlT6P6kUZsaRt1RKAZeSh6fqmClfEnoqtjT
kJpPsQKFu8tKxbYShHCKr/f3ZKsGB7SUv2n4K4Sbt3h8bU1q0UeaQGjLOAVDiXX4tzzrCdw4q/KD
NHFqGpB5bFqv+xW3MlWVsSQoHZ1s9TUzfT5YFmVmsvn45ZHJp1O9R7fEZlrWOqlEnBGdEDErn7k2
Hw8anDbCdSr2YSM37qU+fCqVWt0IoSc3hKyp5jYUp/Ag0lX/hMeogJwZZMSD+2jfaQM/1H6Qkpgt
dd+rgRS7BlUYTFS5emjKQb0z9UJ4FCyUhrWEObvNQ3Q0PM4ZVC1bn14h2E+onP42ilmmr2vDDsgy
yYF6lHCWC1qf1K8kdaVGqj5jTf41JIp2E0+q+LX3A6Loh7LddymJyEUhji/09ixnCqr8Ps4b8Ta0
/K9B0uNHpGMg7cXSCjbE1xHG2ktc7NACgkMN5Py2jpGUOsgQPbuhSnhrlFw5RD9n2o3JuJfipHjG
Q8uaEDEqdFGLcCmJPyGc1OmrWtJZnJD0po1gqVSUMu+LJpQtXru5mzSVfLO60O3DWjpNuAT2k2z9
jJQKFaouJk9jjf+zNtMspaRNDaSMPRSy5iDLt2ql/yibUrNj34q+IEkOUP4oHL031oju4hazW1vs
YNdFv7k+hORrMKUBz/rEP40CsVIgD+v2m1+k7dPId2Qr++TncpMRZ6iVeM/FGPymFFbltPt/YnX6
/66DpeMA+j+DSdxfWfqtil+TSOZ/4G8SifZfkmUQvGeCCQD88U8Hiy4VTSgaWJKMl8kiXOKfDpbx
X2QKzP8nd2sLlDx8kL+dTpr6Xxq+JJ1bgDxzERXzf+B0EiWRRpipcWBXabPhdXrbvrLK+ag4K5K9
Yepcv6ajlERgVuVpen71Sq55nd7ygPALLIaaO2mvOmV+QfhWoTFUROWTyKrplG2p/FwS19+wuo8j
tJEbY0c2yXGdF7XgrfCWdbw8PCooFqQ3+oIL1KBgQ4VpaDgS7szwOClEaT7K/c+VZ5yxLf9wgIx3
w8xur1fPWGWq2vq8CCfBIrnN3HzHtTD4ROjyLidu3FmL11gY1f4azwKuRL6LRZjL/OevxstjUeik
ksfKiidqRs14i4Nm5ZneUq/+fiYLaRMIMxIU/iCXXo1heDo9F0HVHMjaFOOpQpzLI6egjXIjvFCw
HI6Sg+qWssYh/rQy9my0W75PvrWGZKqapJGz8fb5EDKBzkAP7KDb38kbqnERqSiTM0eV4A9fGW0x
Q/+8zdejLXq5UTXkfdvypOWmc5E3OOOmuaMk5Ii4BC7qT9VWjqJbbkdKGlzjvq8Mf22OSmSdzWtR
U4ACvX1YSBRdAzFSc1TpCUajQ6AyqW5K4jan2IGbO+emkP+3+5dhH3/9wtgqFUMhvkJh/LcDl1Ze
1UkDm/BvkqwtfSKfkCwJnDUX47DymPNSW/6mr0dbPGYsTJaVp63u4CbaDC72k+/dnsDwTXkot8Wv
fCVZ59qP+nq4xY8al7lVDvNw4jHcz0E32k7fYqParzzWtWXyepzFTho3kHoA0uksk/iGTANH2ec7
HRye5wKu2YiuvJ++jntl7XVeWyKvx11sq3Qx/v7xouIgyMjaoHT0dM04gSMcf7HkgvvgIdVoFGFn
WHnoa/vd68Hnl/9qb5gyuUF3xENHB6ptz57b2CGheUQouP42X3nFCxzwu3mqz9zaV6NhyopQNzNa
odC4yPdVcRHTowSexCCeeryL+p3Oma39avVfJ8/V819m/jBNN4V/lmCSGp0twt5IhskOs3ETSL07
xpZdVQQ7r+GA/+g+Ppjl83ng9d+1TCwlDiv+roiEmQZE1hL48N2CPWtLDiRVJ38cOVXbBMWs/Cbz
D/7RyPNv9uotwTvogfsz4cvNtFUv804WOO0F/heJeOQa6jYBK7fo691/CZ78+wcycDlzoAC5tgRd
qqUgwYHiobOzvzdO3Z5N5F7YAQTZSHcrj3l1Xf8z1jIyiKtwKSc5Yyli5vQpABrC++JL3R3Rzdrt
z8wMqZ3C7sWgC+FQvZjRORgAEdMaAFFskmjtr2EApauL0ZRAbqqEZljW4phR4J6jvq6whe+aQ30/
H2xYhbb0Uu20lRcwb5PvfuZXQy027aGWob7Om3bgY909BdNe8tf2lvnfsRiDMDLUWNwsTZNP09up
NA7Q3IdEBsnOJK6d/jm8b2xCDpjA7a1w8G7WZpBxZUOB2a9KHHoJMRSVxQuE0BWWQlZoDt+pcoMK
Ndol6O1/6o002W1YK+SXCNYmKRqMQWlWHSw5xZBhkWjb4k93tH4wXugeyaSrVIAfo+LZb8dvckYn
lgBr8Nw+8dSZgYYJnUmxycT0+5jQ0m1reCtQsYR9U4bU5JKqqR+zYmhuTPhwVDUGuL1eFlY7mmoD
ZaIyvh01dNrISSCqJXKAv8KS8DySp+MHN9yrn7m2jbZZZ/InS5sN1kUBUc+XGuzTUkQEbjcSHoF9
IeUIzG5Ew6RK8MhrmVPpqJ4MQfecpohUR1fx1BgdvZC6STTgwmG01+TYcinvHVN6ILZilBmR7EJ7
HNIxMu28VQgyF2g12E2JkaAfW/oDhR6C4NOqjq0vbadjaVjFuF1ZmMuJSQgWhzVV1/CXo/iWFrs0
BKVoEIVIcozbcTNDWSMPuo8bk+QElnPT7lEMiPdY2FbGXW4Iy3EXkxVgTUPNI5DI8Qj9l6LxEvrx
Y4sWNiu33ojJRxLM4VOSd6rr4Tvf51oOs8UTRldr9QZjfAzsqkGUryfyV0uELaLpgn+Mcs8iQKAy
VxawdG11wbfg4ifBmkCx+HZ1laFIA6ifNPQSbvrbhKcfbXGk+TZNnGlHivR+HWErvf86GKJIPKiu
mKJIWNni61CXJQ0QdBjO8IPO4XZODbA2xIRyEas2rSttxD3pNDtqqmun6/eP+3bkxdLOgR6FMkJ5
Z3oUj4OrbZU9blZn/EEP3KWRul0d8f1mgj6TPURR5ouLvvwccYkW9dKr5ptLd57TQ709FEUbj4/7
r/MH54/fm9GWHyRTxF3sz89XbmaVhw3IY29xrG1lu7KjTeasMZCvvVDVMEGezJ9bAynrmw99rhm5
0mU8XoMOkxyTwY83K2vq6ht8NcRitqDFlMQuZohhq5DeOJ9i3IFUymg/v8Lacj8eb7mE51dITMIc
9SCDaP3zeX11dAmUWjAkWpdOt+XzuSO1ZjeHva/FSv/Zgt5+1xgHSIzK7MB+sLxpeWEq66ji5olh
7ootE2NbHiIOZauXnWsvkOIKl1fLRE++nBRyJGt55jOS/hUM1B4TtvMD2ezophDN1ybEleMHz/Vq
tMWMgNpKFTdnNOm23wi2sle/oHewxXO1ms2xAH//me6qBumYG6tFP2gJGfemVAVmSRbFfDZAo7UV
1B3dZTqT+44zQu9CsXKSi5ofvWplK7ky8d8MPf/5q2nCoa9pKnFS0RO9iJYD9sb+1/NQ1WHyINxm
cfFO3w4A7aWoh5ldk5y9o7RXDz35JvJ+rXrz/sJvvBlmcTUtUarUdBf4viswGxVz13Z4gwRcwEN4
/PiJ/lRpFlOesTiTm6ZBnW95sArwS2iex1hzoCfl6Lk6FW2RFTv5garyQf6eXf47GzBnAJGweE2G
t7wsT8WSNwSNlmoUFuaoSpQRF4uEejRI23C7dtF/fwGfY1jRIRBGjlXw3XaI/mwo/VBDAhoxJz4p
ieRYwiYIsEc+ffw2r0zAN0MttkXoFE2CuVlzIjTNuUL0lrpy110kX/9ZXkCuqPbosortYMmFgs8s
j5BHqCRK7lwtlchTTn4bz+LW3AabtZn4bkfk8DTPCmSyXCkoli52DkEhfUoPDNGhIXlqAuPOx5e4
maT6q9iY+wZTEKJHD+RwRb+rmKRqZcW9OwzNpzf8DJTHoXOTsLxYcjSR67QHWfHn5hQe0RvlTurM
pp4z0iu72SU7qEcf/4zvFsVy0MUCzBGvZpofS85UH4vDPEH9TeogFOaojGqcOgYGiMPqslhOnz/D
zqcPlRODxkbzdnuxxlSXu4xh4xdh7/1Sj1T6jtkn+Ul/jFmM6e1acer6gCqHIR0TDee+twMCjmkT
yQiR9RXWYEemHtlSs8b7f1fy+Oux/hllsSpKAVF4G/FYwn7Yatt0nx7zHTbnPeHwDhlyTnCMLmvl
6eWRYTno4l2OOfDWKWTQ5NwclL3OVl0f1rfqa5ca3PT/eYPzG371ycHMjdmu5Q22fuyOw6UOSZcJ
3JX5uPYwi0VQWZgRspiHiQ5z0eYz51a2zcw1kYTeRKLdckxJf4AOu0zRvz89/PUqjRmeN/eellsO
dCJNEUJ2TfFY3tQ74LA2FJktsj0nWMmTuf6g/xnKWNwRjSEuW9/gQeWdt2t36Q7kA9XttePX8gO7
eCJjMe8z0GiZXOPj08xAfqpbPf6VIpF7kFJkVILYBStf2euz5J/HWqwA3zCzQFOZJTpSQSWzsd6D
RnhcmSXLD938VOTVUGICkWjRTXo7F8swG5Iq4OWpu1a3UWTIm4nLLIW9iUZMtBFc05G+kVa0NdYm
6LyaXp8i/gz9z91enH/XV8ugFUKtgyfCahO2wcG8n1PWo63pVsLZ2OXbbCdsP37Yq88K7JGPAxcs
7nFvB6zyRtN6bMP453TMR+SQnkyEFNDNSF/5+fFY1369GSz5v8darPGg02sVkIIEiSIHgnvyRLfV
5bUP3dVRuK+Zpkz7V1+eiQCjqAoFonmVNQdIV6oNKtmZdljhbDw3c2viu/JvSw1/frdXgy4+dIVC
+qRGZ9JRbs2dv6cq7QSuec7PFv1W8iD3q1eReQW/mymozzhKcO2hif32hyunOBeSnBHVnXesd/Eu
PcMAsEN3tQEyL6rlSDo1DR5PNxSSZt6O1OexAKgRtHhynr+k0x5qi0MmL2kv/xe3/JXRltWtAgCT
lQ/zc90P7tzeab4jdz7kbvNMUqTz8Yy8tn+9erTlfRgMct6KgypibIlocFCutJ7G3NtB7vh4oD/r
6IOX+Oc4+mphS6ghkd5DypkbrXOwI94zbfMnospOb6lKrqy1eS19NN5iXQcVeWLET4uO+RVTLUyJ
YrPyRFffnSxJBv8hUX5WULzeqgbYU8oocaKlmAby2pbOYAdOc0SUsZvPk74zUtXd/3eOWrqKEhMH
hKKY75Y36JcxSFIOPJhrTKl/Ac72tPJo17aQ12MsVvMItYfgCeZg97m8ac4QRbaQuXfD7/COSGuH
vInVsLSrQ7LEqKNxSqdO8/ZtRh1ipCHjyzbJYAZwQ4WzGVcoVjaqq8PomomYAWu3ujyojpWmg2Ew
RSdOf03qi9G++P1aofjqxKA7RWfDhPZgLB4lqWc5p8HEaKFtAqbfSvHcRBpuG81bOQ+8n+WGDEAP
2Y/251q1GMoAFNIaRTY6ZTY22xiazu001NbaVL82jEYRmX6TzE1xeXkDtGnWKMuJApYgtf69gAln
sBw4mZhxKMSsF5ve/1QIkAxiveZB5yLQ2xnRwkpgHnJN8qrnLL+xYhId1yb6+5/KMChVWJKJdIoy
5OKYWJreOFiJNvIRSW/IOdhhC0Z5WVJBUDbjCfzKMwlK27WP17VHU+EK0MKAzczDvX00n12jARDE
+9T3mrXV0lNrrMyMd/d7LrkwCLjZsztJFEgWr69uCgvZN7+ZeASEk7jJLfd7Oz2oQFRtwW3Xjh3z
3/nthjuPZ8oU61Ryr5YlzyTpwLsG+kgppt8EX+Zq+I/Bqb6Ba6I0vfbhuvYGX4+22KHSwc+NxCQp
BSyg0xrSk2n+zKxh9683wrcPtVhfOdXitEkDfqgo828yX/a++aBI7nWCyHeTrxvEX9Hh1zuzuNFG
pbnPDOEYQQO5rQKvO4VpEu5NXzgEYr+2SV9Zk4aho+w0+G0tIBRv51Az4GCVM3NyRs0EVRdQXy5p
C378AubnW/6oJn02jsZsyWAw3g5SSn1cklrWOU0qHCrvWakfQ1AQQ9kcB0tY2ZuvLUZLs/iSzt8A
adnbThOwEXiLekeoLq3w02q/Z9mZvKSPH+ldXZmFYXGYg0dkWHxEly8OyCVOWGvsnOpz9DScxxvJ
9jfGRqtsvEeZnbChZciS0u/et5WR3x/t5pEpaCvsbBqX3cXbVDtJ1iYZo4DdubfaFlrQTtlZR+I7
7LWC25UFMms4ObYyReR3rSmiZ1HU1RJIPvFean/NKK9o8/HzXPm9GGKOjuS/ZvHl28cxfRlwcsWL
rPWTj4Y83ZkDLMu1GtqfuupiEr4ZZ+44vjo69hZxN8nUAcMd5eA84Jc6NokJBiXJvF94E4kKrqzC
G7ABwjgPhrY44VweN7o1Jg8BiSbcgUqAErAejkBwqws5RtIZPCzBXGr+ZID0sANJtWwwtS1qH6vc
j5qXInqYlG0kGySvE9tlt01PcEhv4k70MyQCRR1+xufFWVauDnkERVVSM+EEeaH+0pDA4cDxtCDX
mvpBzIz20mehuBvmrGhKpDmx8XV+G8dF4eRF/K2Gv+/ETdscMyxLM0m8xjCkXrAWdMjuTekB4fiw
4Wo6PbS4U5CXgMLADN3M3D7wLrn/I9bwITYgOBU4GUQ85R5I8hEKRhVCm8bvd5d1eXTxdQwtKXL4
O0j4xVaemu57Xui/6xZ+XmKk3Ym2BQuBxBS83VU9BOe4V/wbdRLEU6XKw36UQbDY5OUNKO+L9lRK
GLWGLM2Rsk+pBEqg6azIbfp8umclEIEitkWH6jD8BSzz2UyTHz3s3B7SzCH1NRDgrVrvwBuOjuEh
KR8UEQ2dNQe4DC1JNX4bhPakF71oJ02dnimMoWpKG19/qIRGRkroi9nRSGq1Q5mmeSFEaV3a1H35
MwJAelYtvJBmSmgXpdLKqXBGP+mFqe4tL/IPRSmq+B10Vfg6EbYDVX2U0GxBrfMsAijGimJ/mRQH
X5gpe20TEkAXZi6/dXUkkOyhCAnaNr3sFlCFYXdWTea0145PfawU+6krzKdGFnBNZKLohnUv7skA
wKlRWdVJC7PQTagh7WVtFDCB408vFQxmOeJ9Ry1z4qdzDcxYJgN0JHLNq7adpUy3pdT8FsORCawE
5Y0meARnmTghM5JU3CgJusdyHPtHf5BhcBI8sGnkLL9V87puXAXrMIWH3hN4tbilzNt4KPdKkDrU
qzZyc491RceT45TiJPs2brboNy2WSzdb43o1+TmNgoDCxUpYNZGwi5Su+pRK0U2Rt/m2aTSp20cN
kWrqBDDw4y3n6uYtcWziiKHzOVqeRPPUkPNRoVw53c66M1qrp/oiODWcwceOAke2CW89Z9xpa3G5
1/bT1wMvbntS1qhBQtAP7FxB3At852ds9LT1mmntUHrly47ongsEXQqU10vZhof3IqJh0/9dpMV4
xvfJKXEDn/PDXAOTvliK+/GLff94pAcoMgosrpbUjBZ7+VhZfJqyenRaDOhOIXyWijuUbWvFqavD
YCrQuedxoFie6U0sCExByMGh1xOyTlCej3ux+vTxw1w5++KAQ4NPw4lB3p19YdpLcKjIgTdCOEhK
AvEIhyLnNKu+9F3m1L68x2/5W2XDJSaYcDC8b0E1rYk05y/T2y/Xm7/HspYTWuUUDCF/j4YeG8hL
5VM9RoRsQWcInnU0Vh8/9/vTGsOhuiEl2OKplxOnJVeMN9zAUZFhvchHw7h0gGRbDR92vv2fjbVY
D6ZYQfcMIXUEEqST5FMc7CXv86B/TpOV9fD+mDE/lUJBWtbnyuniIiOC0BojD3qtGZl3sPN2JcbT
MZ32E/T/jx/q/cqbh+I0M5cGWHiLVaAkOkwbtR3nE800/DCHl4///dem/+t//+IkA83RyM2hGJ0I
MlKpB7e1LLhh2awdcdeeY/HK8oCMarz4oyMBV0Ujd/jT/zth1p9Ybn+EE1C110adj6/vZvs/b09e
XKanMFOMVmJUA3bKt7mn7G8Ep/yB4K3byG6xW+sWXJ8Z//m5lupRq219sc8YcMxPGNqcvj+ljK12
KxeTd7IXErdfz4tlqY84u6HDPgdAGWbMVtpbG//cbIobrESrD3V98+IDIMmUj9BtLm4JlK5CqCM5
k7CuAZH43r2sZvfDIOgu+Uj35NnCnc1k4ay2unJW9Ck9QNkHnGQq3deP5+uVrj33MKS5xC2JHLqW
VzJ/CrtWmetL843F3889u34r7OT9WiPtSqd8bleQl00dBnGnvFh6ZDskhM3w1G57/Gso+O3Iu0mZ
coI9cHNXXmkRXlEEMKTJdZNbNIt9eZYYVKk28gB6W2dRwRUx/7Q38VF3a7fgtkR1P1zVKF7ZAJCr
6Cba47kIuewXhgXcVcgA5M6QTFuIZ47Ethh9+fhXWxtksTU3XBdCNVI5hqufFePYBeTftisv78oO
gxRGNLFt8SW1ltWeocvN3s8lCjzVnpROUhWFx4+f4sq3k8MILHTeFQtheU0v1S6h+gIWR4r6p4QD
tI8pFlKsjVz70ufgj9cm+7X3Rv66bPKN4cHURTPXIpVkJKVsdDLyPy4FqhgEs5jxbcIifDTpipO6
kN9Xts1ro5p0BdVZOYVDcv7zV7fbrApjva3nEq56jEyQxn66qduVr/X7Qag8mIqEjI4nQ3/zdhBZ
CtTAkqB6lD1UhFI4xaRLApwBmf/xr3Zl92Ikwu0AoDK938lssriRkmCGVgFfmaWPHF1vkITM+rZq
pz+stW/ffwKQpSJxRtVJL/CdIcQ3PC5uOswTozfC342aCGSvkLWwV0oJAqZGctLHD/h+4s8DYr+Q
kGrgh1zsU5HfWg2mVrKK0q4F0Jh5z4lcqZuPR/mrPrP4mM5GPQt/OdU9AE1vf7GcLFs9IGjLMUfI
Ulj1R5gKihRo37JQ/83l61sNaMNRZrp1XkW3BDrHnDMLBF09ERanepgUuzLkalOU1kuhqjARcFpu
KspCjiqUn2ElKLZSFtpOmdIL9B/hLm3jM/xSqt7kCR7g6gmPTeOXkPEF/xJO5fTUDh2ZKvQZYPZg
PuI7NHU59RBLhqs+DLcoP76Oglm4QqU+TDA3d4aXPMcqGcjw3umIAG+f0wXE77Cae7q1pehRD+iL
U5VZ7ROZeMWJDw6ZhIr0CWL1Y131402oq9VtM2Cmpyffis+NGJMFm6vtd66/gkDiTjbVG60ZlFsi
SNJLM/pABk2rV28KYzTcTsoK7s2ZeOlCNsMuCgRo4lB0T0KbdCB3uuGicQPKjtCgiaAoLXlrFoXh
im3uuSlZFcFYTXY6p0PIwkSzI5g+x0QvHCj55o4WFiEEeHmoXlpQ0VIAQrM0gvzS4JAHNSvyy2FI
1M0N+aoEteVFfme1RKrrRnjhFIDyTS2ehTh4UmtheCD1JXuZuN8QB6tcqGaBZFDKJxXVhK3U/o/M
C39Emr+VCZSBVYX9blAyGLsSDZrZi/FVVTMI3rX6zQrVU9mEhOWQwUqCiA7pS5uQ6nYEOXva6FY9
N6Ok4JQY6+Bm9bH9XavFS1d2D6VYp3aU6bu87b/5GoWpkagI2w8Jc6u87KnuqmArk2Lh5lmTOMC3
IkJhosFtwcrJkN0/gRfISYIW80NL1pBdRnB8cAZ8G7uKyNaMqDaN+MO4DZ/1WPota0D1JyPlWqgK
3Feq8KtpgHGKa3LDul6PDsHAfBfGtHMbjplPXMNNu1BIR+cNibtWKj+lfiTblhg8Nh7BemKhWU7T
x19EaClNAT4ypm9hE0t7TyZh4DS+ZvBbRBWMjnayiyauUboMdFVBHu9CrfgUaL56VHMrI5w67H93
UQa1TI5BDVOga76S03DCxQMKj1YM5DKtehIV6wEWUbxNG+XbmJsnLSpgJBGJaDyG3WB+LdQYDLPc
ErojS9EvqUvu9a6QyGE09a0s+E+i2is2jB1ATaSqd7qNQ0hqXIgt0CjaVoJOw25RcF3VPO0kSKFI
2q5Y6f0D3psi2rRiX/kHbkxTuQ3SEgOGqH2f1PyEk/sh1uiWEID13R/9+hh5avKDEAC4ifUEDouC
BqC+QtBA8pKN54q1iB0ber87REXOgh9+pYla7YAWQgmcpnJwA7kzb7Ugzvaw+JJ9RzrEYY4e2RU5
WVxt7l8ybyCKQYfzZnW4BftGv1TQTQi4ENutXE3dKRH93m1V/3ESiAwQsyzZaeRHnUcleyKihjps
kXlbMRvosJA5U2g+ld5uqtx8nHE3YvozVctPpPzGYHoiTIcxRn9NEUH+1WLhUvIQbW2MNCeX5X6b
VIJ8IFtMtev/Rdp5NDeuJW36r0zMHhHwZjEbAiRFinKlkspsEGXhvcevnwe6E/eSEIL4qqbvojui
u5U8B8fkyXxN1mZIakx8HqmJnuEyvUQm3k1FgH4MniHPXRmYh6ygMCx15CG4NGGLKmsocPbdp6ZW
blV9KkOCc9tWfWfZaeHfuq45fFalHEthC0/01mpfqgrDPzTg4LWjePUVkSz0gMXMQ9XUSg9drWV7
S3UjRpJ1ux655E0wltphlFMLsHaOJBIeXo+6j0kfBvPikQdCYlcBAk6dXHwWA+17R8Wv2kq9wQ0h
1PkxEpBqFAzOwLImRTNwxtwgVhp8xpRMvvf6pEDrUHpmZ2OEqnqm3YM1wDZKDZ/9tjZuRLVxt8ao
f6vk+lM3tnjvdVZ1Hw+SjyQhyqajlf1KkEy3a0Udv44xbllhHPq3IzkU92/doHhTqepdFIugW/Oo
/DRZXYu4zUgWkqndQO6BkRmb2623mu5ykWhp9CVFTRtLhS7A+MWMqlsccNCW9EOUf7ym1HemUoy/
yjjodoUIkLcR9GyHfzw0H1VTTkk2pL9Esx4eByvGQwbvFMTXsKH33U+e2pR3Uox/pYs301bNEJ2S
U+8hLcrBwVNC3yXugD1eTJ+gFGsDGRs4nlhoIQlLsX+Xu6mJkHT9pEtZtPWDelpmJk7QqPW8ViRX
To57GcbQ8SkNIS2gGzN8TBgZutVxguJzjzRLOWi1LQVpwrHRqTnthtS8r2qz3wpdX2I+JWuOXlTo
8qDDB/c4Dw+lXHAhdmP4gZ2Ha7Zs+CpsUwvxoForNijLvoCpeFb8sC42kaQ+WbkWO/zvCxvXE+su
z9oS/FfbVZuu5datEKPZdkXUS84gidVTZHXN1uiy7CkMU3RyRiQbPdeCxMQV8hCj+QVtQDf3GX4c
JwVq10e83PItWnS3BQKeKN+YMT46CChsZUNoAjTFIuFhTPvsm9vrguRoogARL5XSgh6iy6W48ZVW
RP1U7/ufyPRhmK16SghcuFRwH0qGHoV2yj30qI3e6357gZfspTBKH+ga/goVrjjkKJ6wN3zwdTRa
EScM8CzSXidX302vI4GRai0qYJOgYlTpyVOuIye6EXJIlBu6KR3yTZIl7LDM7H5GaVo6CYjUncCz
+r7q3AiJOMHfdZkW7dGY48LJsW9FYYvv1ZpZcd+mWnJTh27qWJ75syfhtGXNrWxLzMlOUMD9JUpG
veM/5Shny7gV9YX+6iUoRgpBom1dsRVu/Ha4E7q2PnWDmpA6iWx7uxglMdl4oYqGvaTiLAYTVcOX
SfU0GtBspwJ8biTFH7uaEuAGTz3An40++I+N6NXbwRoTtGhx/nAnu0UzFaujkJjDkb6qXjkJ9NNt
RVKMo7pQonxXINSNfq6/RUMqi2/KcFC8AzYs5mMrqSNanor6olZNu7cGrDJDpEjHDUOm24CbzSvn
u4gvXDpsBiH8FKe66FSD5GlbwxTSY0wFGAWjIYCTJgfdq56GyremVkN7SDFoburSeq6rwvwmqYP2
IiMJuFGjNI83FbbBO01s6ztXN5udW/VIROXCY67iKNCp7edIdNXNqNTafasq5feCTIP/U5f8sPBe
zDZYj9wHY9Ztadg9951xj1uRcSpown0vzELTHCvR2k+0WZQb7lBUUwLlqaoTqqWRWe1axdV+Sm3g
PZaF637uev+HNySnBD1/2KxpshHkzPoaiEjORzLKf/zxW0/+gkUcdLzXvvFes6zDvqv65vqG5vSW
5R1zQWoOFdqN3BRmXtyP3BCOF7vBx7xHMjJC75SDzIj3CFfhiAN4c2tGXnhrlll0EHGnvhHCILo3
okmuWQvkg6CO1WGQtMyR9Dg64rj2CEghPbpx8ZMOXezv+1KWt1WchKWdoCW41yu6hAPbFf0CtXzi
ldifkJIQjhCX852RZe4Xyp5YqYTmZMLZeL+xhEDyv6iy+6I1cAAq9eBrbZApxVKYbhvdR6mzM5oH
Tr/k5FFCGmgFNTz3ZDMhMWYnlB2auQV0DASUBejdUT/87nuxORidHDlFLuKlWFjtbQh7bi9VUeTk
/vAbS+XYxryWRxx+HdrGjQMsIHHTwQlmZG+IhoTutWYhwD2alYy8lxkP4i5MTHgrqPP7W6jO6Lyn
bnLkSjzp9ZBtS+QsH0ujEY4Dr6AbocSKaNOjEP/nT0PQLzTbJ5IhrK43ZuzZSx4sWGRygYy0iPZ1
+UFpVuo6iwUrmTKcQodGof81e3uqnSA2YlByGGylHSkrjRq4d9ioQYYTyUo2HTLI61CCqTgwf4pi
HW8hK/APZuLyKWr6JX6cOITaSeEdQRs+Z6Z7IEv/3DT0micp91qGUJ6+XH8DL4VVRItCGVNKoW5W
jkkinyuroZuMgdEpJLPEeXY4dgoik1E6yMhsT+5l3A9HwVLWOgGLwWFjQGabQL/WrCoTF6NeiR1y
/0ahJ8gQYspQ58IXAc+we7kuh1Ohj9VGMMbwwP78cX3kS/VmGaDxv9GnqsfZSsqStEFjA3G6epcf
JvroxNaekJfoq/9F+YneijFZ3Zhg02drCt+RaODxhycjPpic7PsydjGSXcNrva/TmDL1IHQXwBHK
7wiPct9LZa1Rk8zLz0N+yqPM8ZMao42VUv1bXWS+WBV+H9wF6obwRi+nLgYzSx1bg9LluPsCqvv3
aC+itJQdcb5z5AMdVAdZRlSKbYQK7Palv1snhr8JGs1/BY9JJMFQP+MZMJtVP/KMxui03lbVUr6j
BkH5Bcfa6oGsjOPQBZmMbFdWaj3CIXKrO02FWd/O6GL5U2AhWRykRfeQVSN3fiIoTe5EhpVqD13d
m6+pUngfx6xq9lmQqq+Kiz2bl5lIoQitu/eEqFU2YH9eE0lhf3Zy+qHRitsukxTE/IzomFmxtE9U
dzLZQ9sRh5QytnaCJlf3tRjXn6U0A5491hz1XlDX25RKbITPdmm8FmOS3GJEgDQx0Mz2Jq3a6KAa
nfCt0JrwrhrT4IBYtQE2ZxKNyCtqPIke3A+pZBxccuyvbZqoP69vl6W9ej7Zs66akvsh+hw9kz1p
ouzRDXtTsVpDVC2UNumr8oKnTAtMDXL35dJS1Lgsh3BCbRqwuo1dAcUBjIqJNvNW2ka7NdmsaanO
FhFlRlaxzHGPuN+sjg+00xcCAQh7IBrKptIhcESI76ZIX16fwLVAs1qjYSQhhScIDqmrGBuzRJxX
QvA/xsl6JdL76qmpwInnX5SrJs765RT6XOAG95pot+K4CzEZwvnY+YvB/BdCn3Uh44jqHmcRknFw
jr2fKHbgv7jGJp3277tPoyqqgsoFrel5QzAHdp0iO8unMcWdF+GgEvQ3ff7VTd2PfiSuDGnp4mfa
/gs3+0AeVfVe7kGtC+mXTOBNGf5INWWnqrENeKGI7mssY9LiZUyeq+HeaF+Rj/3ze+LiJ8wW/6j2
JfazTKtVfU7TOwm2lMziv/7tFm6JiyDzwzs1eBv6TGttoGvTSTQ7rbvM1INNMVif/iKWrkIcZzEo
76Ao2CC3aesxp019UrpfZe7ejONTrAqH63EWlzw0AFjWdEY4OS6XPPubHLogTlGjtlclHxo5WGnG
LbTKIFb/F2KWLqTUcqMAN1bbNX3fRnrsWFFCCUY08Ske++jlUKUSPlwf1+KhcRZ0fsWZSvhGI6Qu
RsffCLYtYu+8zlbW/uJOM4DqQvOa+rSzMDISUZ5O3QzfxRTpApyqNWTx3ac6+Jq3H68PaflT/Rdr
dpFgh9rLqiCKsPrN+x513mLkZXM9xuK00dufyo6gkM3Z8UQbH1esjtJJqulbucBJQOgmo9L9/1+Y
WfIcdHnZGy5hypT+TGfsTP496dLd9TCLG/ZsNPLl4m5HqmDIWMAf01HMo7u57URUuzGv0lv3ZiXW
4uc5CzY7BZOxrMIkapEQiKe1pkWwgxB6Tr71XSNj9AKCuzIEbVsEY7sf3K58NKPe9pgEvI3k7knS
kINUhZ04oCyjWPyPUeVqsMwZ6Lq6wqaUaZWMVfok1ErwuRjbO903e4dCSXUoeuGrXFCnsJq03AKU
xDhJUzJaBz1l2VFtdy20y4Mx+gVq7qV1LCWl/RIOuffB6sp7d+w/oU5Esa59LMTgydLd21CRbmVB
e7IiTMPikSZAq3o4ItPlsvQu25haWxxTS3mVfaV4KBNZewE9XGZOm1Fk1fQRKKAs4ZOuZn3Ib86F
DUaV9Wn0hOz5+tQvpT6wgf9btdOnOXuQdIFJn2G6gGSUdSGM79wDUiw5iprJDv+utcxneVmhoju1
/xXA5Zfh1BzvXLgPGIC1H0wUgXLxwaKUhJXc9XEtxqGdS7rAC1Ofn82l24yFPm14ua6nkoBdt6cI
W7L805/H0Xixky9oE2tldgcYKJKOktKw6cEGm6TaIBEPRXe6HmUxTTgPMw337CsNficBlS7wrNyW
O6yLD+nO37mnfFtvs4MG9XeNi7i4LjR1YlTok6aHNYuY6aiZN2KL76/Nx/I2zb69Ifv+MDHC/OMa
SGjp7KQvgJ61Bmwc6Mnl+AKzkJCXG0iDMCv1Glwh8CHrixUcyFqU2Vo39cptTWWKIp8K91coHkbv
5/UvtRZith68JlXkIBp5l2qYJGJG0Xzwxr+Qy4C0o/MGht+GE605GwimKrg46wbA+z2dOtt/VLe0
mmhj7D7BVrUzRzhM/ZDt9bFNf/UyNX6jCk2cOmgu1vwBLppDg3W61to+Jh2p+dGdnHn/lT5//OdP
/S9gC4+8Xuvq//zv9889hKh5VcNrA8iCTMHlKsjADxeBUAH5SK3JEa3EFKkbavGniE/5I89U71EU
46OVK93JKEScUq7HXxggKDUwJ2AzTO2dijLYqlgQXUpDef1Z8B78eIVz9f5QmlBw//392Z7SRxdb
0Njr7LICHC3laXEDwgBYY5dGewGDxZXxvN/E4LfgQbGpANRPiu+XE5oEYjMUEyHKekYVehvujG1w
mCqKERJif1pvUmVskycJJQUJNjBJs2Aj7IpQpIVrg8vbhcqDpHxq6DZe/0TzJTILMqd1Ql9IDK31
e3s49idk3m6V/XASV+W13s0ccchK4X9LzBoc8NlgkrgUS7/1Wlt/mmZu2l2VU53+Z8oA80x4Fmwu
aYIDUt/WIpyeSLnF+mc7tDii6RA0htdkDZS2NrI5UBGmQz/iaMrINOFWzpWPKr61aWecwhjFEUxc
qUed+lC+FWTjUypyeNHFW8k65qfkPwMGDMriRKJdmaX+UaY0iZEkrS01m8SobEPHAehwfaXMN/M8
xizlx6S3rBLArziaUl9lk8lrHID5dn6LAAdPgu83aQLOjivR83DMmKhYWAqJbXCTe/5Hi3bfuJaL
Lw7lLND035/d/nleU/rLSWYCHtBGYdiq+P36ZC2uQJgFCh0ICCjzinxouCS5LRGEtrC9/AVzqn3g
H2ExPYfRn5aKpnmD38NRaGpgj+c5IJRGFHnz6Rr2XzKPi8pdkaRYWF4TBQX4qmZQzVNm81XztYyw
yno7HHZeDnEJmDpIxetTtvBRILCjOcYlrOuoRVx+FEVyNTXSxs6Wh69SztMoW+N5L6wvfilcIQ2d
Vx1g3mUENW0KrdNhBwHM0sU9gCVg9ybV9a0eQGOXHX8b25Mi6drWeQfZ5guh1iBJCITSF0LT6TJy
6pK65C6QnAz4FZzLMrL78oNLn5QmNK6jTp0jseZ9EZM7pdzqQNZyy27CzPnjKb74GbP7Mu2CjOUK
vqAHA+HBSssi+3oEaZrD85yGkbJENPTUEKmDnDz7ir2adIFUDrVtPDdbpKtQcTO2CZxEW4Td7jmr
+qHvA3KdABTgu+KZQLY7m9o2UxGqToEmxW/ifJxMk5piYCt78CZQl1flNt/vBlIpkZOOkwo7mDnL
Jk5xjCgwhbKz9FEQgO8iOWONK5/q/VqdgLoAaDmmFJNxXQ7Lq8c0Dt2M2iy4nnJyA5UfsKHfakq1
EmnhArsMNTvYoeAHTTCmkOhOwvPEXHAd6b7bRZOAySpnY2ny6AggKA5Ql8RlthMKNY/kFjS13Yjg
ylCs6Fo79FeuqvenLyxotFEsgPeozswh9ylK2iDMYta5/oKv+CbigzkdxtfQYOCveiuvyfcnF+Eg
q1Or1zhs5wvCCpIQLACFNx5ZKnKXEJKtYiXVXZq3sxjarBhWIjCsVUpAKp95oHgwsvWbDbLDK4fw
4mLgfOILMRp8ZmbfJ6no5Vqu1fAwRjDd2E0STpUzQSlRM8OVfvvH5wVzx9Uy1S5MFIBn50U0trEB
NIyab7kZyOF3U26IVsTDMMml4Ce+W8t4l4d4FlK+3FqlBKquaEjYwoM7bPqf4Q6ZXFvc9fscVPDf
HBc8LNGHQ+8R8sx8dQyiMnDx5JINtBp/wBFdXnPAWBAVmutzuXBkSOTYGFWBhYf1O0uxw5R7uras
1h56SXqJlSq6bXQP51etA+SGMfuw8rxcmsmziFAZLmfSquRBBFaNCjVCJij0Oj5ScChVjdtsh8/f
2oNo4RpFKOjfESL7fhmP+lbUQNvu7drB+tSJtgaWey/mY+FY+3iLQnvBEl1L8Kdpu7zRLoPOlotX
+ECLDI6pqWc6Sb9q+4mgsVYgWjhEuE1AMiARAYxjnvwaWLfIcNzRQqDZzEvcyFaKNYtfC9QCrDGq
hSghzba2Bb020AsiqPvh7fFaY3OLJDUVWNASwDmvL8elAXGDQUfCIg2cwSwceJREM2j6TdXngykV
T3qwdnosnPOTE9W/IWb5jFRbEd3XvrNrbYDRnyd3gAS3qtc/JRVuy0HX/MVdCYdGAkEJsZ4cdcpG
zl4OWa8P+QB/gxUPaxPpPveQ3saTpdhOcNSVM39xBieFR6oNWJjMHxFp4opjASnC1oV7VfU3ytr8
LZ0YHPV43nF5cVXORlNVam+6Goe9EO4g7O/LBFz4L/yPV0756VPPtxDayfCssR2gpjtLZiBbC3FZ
8BrKQX1trKxGDWJ4TJMP11ecMu3/eRyD4oJCjcFCuXh2PnAaYcGGN7jdguVL1M+GER+lpt+j8GKL
jf8oyeRsGd4lJyBhfXWqRieQfVv43ki/eVzZijvV0dGAVLaWcT8a4XMP+V4W70dUKCP1VEmnRHoJ
uadkfHFVbaVtszRNhsg/0DsXCj5631T4W0q48gW5HepPdfw8FH/xKc5izOs9vquKrTLwVoQSsNWT
4LvVmLshKx+uf4qloUzXOTTVyfVhzoaN+nTwozpBT4bcvy2PkDTsbPxxPcjC8pXf2Gzw9OCIWrPP
nddKH/i5i6qOhluw4Jfizg0V30nLAhjzZHd+Pd7CoGQJRwQJ7RNKgPPtoqLZlbgNGX+DVlVdFx9q
bEXD2PrzdPIizHQsnJ0xbm7hSpM0iNnE0SYK9vnaubJ0E5B8K6AksPEzlHm5e5CiMYFDgWn2Q0M+
/AFv+Un3NLendsS6YPO7bsukiXUeb5rYsxFBcqC7PhLvH1M7aVPs80/NlwBvKOSos11z0zcr63zh
agBGwAOU3tcCjZPjBrPWDHqq0kNJ+BimX3GhhY53H6HX8+fL4iyUMsuCIuhYblQouBCC0wUVrAmb
QsocjBp31wO945hP83geabbgQfyXZSlThxF424haeT92suMF+V4Fz9vU2ZbK56ZuQlur6pVBLmRB
hJ54sVxH5GCzTxj4o6cODaHxTnf08KfbfcqHfQ+5rL4t0ocM6OfKYBduv4uIs8tdLq3IEpRqeom4
+4mg8zwt0m5XbsrNeIfY0bqm8mJI2nM48oCsQhT+cp1G4OezoUwacEJlsklV+VUM4+8r41q4pPB2
paKvAlWjPze7dAULZmOPfBZUuMb7EqOGfZNUo/865h2cvJ7MzS7HzISW0IyHGi7rp05Su1etzteg
WW8o6Nl9yVuB/hO38oJEUBGA8U9DYNF9s+EwKB0J2X3f0R0t2bQbdLFKJ76HxOqsg2mXcvmL2PLl
XAddzRcWC2qKh+B3Em/KQ3SDlfpN4Qiv5e/OCb5EuzVcojb90fmA0dMBVMvFBNhi9kQq86A08JMn
edPaUqAEpuVO5hkYUmr5iRrtEQ/7bpPVqvboNa78lFWa9lGWVUwCTb+9h8YY2S6v7lepB7mfAiZQ
G/gVfl1/cCsgtH1qRuhie1mK61eCmlcoRDuw0R+6soZoYAT9rT5oxX1RVi+losobVSnEbSZHH8bA
ku1QMnKBymAveTY0BpEQQvlVgc+mw+kvUMbK5fxHKhop8mYA9wshoHPYwV/Z15bRPQtdl3zrsDR/
KnxVeva7sXwNeqrC6lAaJ0MPimNRl8FaWXGh6EdBlZSFKaX4965pr/aj4VXwjfEKGrYW1lmCPd43
O0zGUAZtNt6n61to6WxHEZRSJWQ1WumzswgtCnrpPmk/D9CtJTz0+se0/SZi6Gi1K3ixpRMBLWsK
+ApaGxRvL1epJY2eW8qMLLeO0E619Nf1obzVu96tyLMAs+JbnmBaL0cV4ssvpuTtFa+BXvtRM+In
19xmBRUDqMsqeIgBAuUIAdoXH2I6CG77W9B+6Fa01ZkD3BOF8kXy79L6VxgcJaXaj+Ln6z91Kds6
n4rZ3kncDsG5XKH3qcC7QUwv2I/xsVbWNIGXbpr/4ijzogJN6ZpqL1V6FXX0f97bk0nsGnBmcdHq
U6LNO4HTT5x9WtXI+5GneI1gi/Xg7vH4vQkfgjttDwbp+zrQffqQ8w8NpAX8DIf++4Iu/Saljguk
Gc2c53ayS6Rnk9s0+6EWX9I1zZFpB1wLNltViQFQKHHZIaWh2tD5bGb0dhjWPBbesS+mhMTAEwcb
E/oacJQut4eqxzBepBx0Rn3KtG6jJ3Q3gYCVD2b5nJR3kf/SU1F2s7XkYOkgB9gy2bKD+ObXXwa2
kqnuOwQ8je80bGNxGwle4lv4x9YRc8mdsJKSL619E383Lkk4Lu+yn37iEQQRH2/QrZuujO7ihiSv
JlEIBuf6Nls4cWhnMKv/iMbMm1TKYLQKchbQghvt8yhr6i0pQHe4HmTxBXB2Eb5lmmcZudnIiWAJ
6Kuqo/sVHcafXVWHm973v4FS+hxV4dYtwxu1Nr5HWFRuOpKSIPbXGpeLSQBTSteGVcQ/szOlNrzE
zWJ+xmRKld3rdOT6G8xVAoTh45vBMW+Fg/JzZexLH3OSCZF5xyEqPeeGJcGQCuZIFyw8KR/Tkw7w
gXvR9mFTMumwNcD78P5+Ef+8nAOl57+47zZlWLtqAYkxK+9F8zWG8Xd9ZMsDs5ADxgwOk/hZZpm7
Su8rqVHbQvbgej8kzYmFfeqtRFleOzpMC8RWTPldlUXqx1py5RrY0sHcTyYP5gk/EGwjxY3nrB7T
S+kyxlv/RptOgrOVmiChmSZTNBEmyeSukt4mh0ly6m8AN1NfeJJc1CbM8Rxwg/KsPznVtrYx3Cfd
TYYUh2c8Xf9Gi0fmWZB5AUY0fDlXM4JMNXPJQTImAR1q7es9NmwridLSNXAea3Y8a/CVW0xbahsh
jd57THxz04Vrq27pIuXEYh+ZCP3wsJmt66IvO3AJiO/WOwup5ngX3Xl7jYt0EiNrbta20cIqR+Ue
r0ic5SZc2ezMKMoo8DV9En1rtG0FB97NvgYBFGJ/baEvLD1lKl6TYk5FhDmLqQN9ZZRyAWt035+s
WzgJWCp2TvW43lNeOvV1nY4GRVgYFm9262er3NXyVmtKzgbUeeqyhyO8hl1bmjYdjyKYdhYZ+rt7
RTW7wZSzxvZ7eR/pgNaAJXu6sEuhC//5GofBCLN30iYnUZ8dRF4VlEh3MBqjfx78XygJ8V4P9woS
btKYnnJo+ZshNhypRryg0PvH6/HfOIOz9Oci/jTbZ7OZaUOClo9P8SdE4cW3lH4vxRVWqUFw7Gsh
3qh93vWb3lX027wS4nsrM+i4CKG6EaQ2+RG77ke58IwPbZ7VJ5IgJMe6Kt03vih9DPzStBHDM9EO
VQEqdV7E8wP1YKGhkh7TgTm0XeQ7WiNYdl75v4pREbadLH0eI79+KLLW29UZLpOtNm19QQy/S2g3
HHnplFu5FnFCUTteAbnq7tJUqDYFks27qu6b35rgafBTlOwW2zrldjCl/fWZkxaS70lYDbKPaeFM
PP9ygYuggdozjsmaUtoEX/vn8Cf29XsTr1lYA+5n/FruXHwHn9bN+BY2gT6RBiHZmhjOzlFsCP3B
DxtLYFnGLhK4kZFqXBnfwpa+CDE7q1CLzI0aKR6UssUN+iMOfYSf/TC+CC6TWhi7gfWpoWpTmcUB
lew/L4tfhJ+dXZ7aBhJ67J2t5dohFOXb0EwdOW5WPuPCuX8eRp3VsVpY/m00EMaqUCkJe+UlEuq7
MOxXhrNU2AXpQ4kVGj/ArXnTss0QcEQgBl2GSNn0FioDEy7w52DdAZWAlhZ9cKmK6A2yPn7Q6nsN
53jY6i+TctHKl53OlNmev/gpsz0fqWWgoiI8IfrRs8cMytpKH6b25mSjHdvtl5V4i4uViHgkU6ak
EnF5xoy5EIfVP6lr6+SPym6y8UAi2TGzzVQy83ZrviFLX5Xj9E3uGieLeQm2GVKqRS4lbQ2YHxqu
lgkuY+XoXErupuvu3yDTNXJ2dAKOr7VccGvSk9ahwblpio2wVTfGPt0m6ar3wlLyQGcQ8zyFtipZ
l3EZL8yryksU7th259205YP1yXcEqrzqLtmpkKNRM135cFPCOF8o5xFnR0A3FnIaGsmEeBZ/94cR
i+TWVhBBA8S9jh5YuHbRCMfjHZw6kIx3Obku90qu89EkyamxN+iekGZypKA//M2wzgLN1j+aJhEo
ZFR3reepu5/txcNEXZAdzAedNY2CxY1/PqzZ6u9Cpaw6gSJNoW0m3YXMRrjv2/Cl2+GZyuvJcFYv
9aXPdja++cL0MxcV844ui/dZKO+L5C8S84svNVuJuT72FFKpmYx6cd8Nwa1fe9RMM4dM5Qmg72bs
ZVunADzIkS0q+Ur85YWCcghlaZ2C4+xqiBLFzOOhodKYNE7UJkezQyCv0fdQPNbOyqWThEotUCHS
dcrX0y15tsnlMQsbq6PGML1BBMRRLPxve9t18PjFoip/AhcamX/MVSNRApWns9F12C4cMpdhGzGy
1GSSa/aCTwaPq8ZQntIUkl62thkWrvmLBHC2PIU87xIgWTxJj96NcTNl7sq+O6m3/4NGxsJ5QqxJ
wIKeAi4ysw9XSK7i+2WJz+GtjtRBRQ1289bZfNNiPnjfr2/0hW/HAwE+7FR4AyY0m8Qkqsy2KKZH
foMWpeYoBrjXaI0RtXC70bQH34oQCXUiaxr02Qrxs6wpTB0wdkhHsXJ/p+XKRbM0jPMAsyeCJI6d
UYqA8NRCHjejZ20bt3zQ+uL39elaG8jsWEwHzxvdgMep1Kp3ih7fWXDvrodY2LkXczVbbGqbqk0d
AXRCK4v2L27Afo/CnPfcvlwPtDaW2REoeJ2bjzLJedd813SnLFZg/gt/H1wzLB1RAzQLpvryo2sx
MkKGAObYqpubzDAPrtI614ewlF+QLeng8EE1gZadxchMEOjAmTt7YNkCw2fHUEBC4U+/+UcaZK3n
N/3B2XV/EXC2X3Kt0bvIA3AsVMVmdL/r/g+e35u0ORXKmjrI9LdmsTjd4OHCdcMjd36Gu54aGx3e
LgBEnMY/xBl+OP0+hnqZCS/lmqzAUvV0QjcAKbWAOnOgXn6vOgijWlFY21Cq/a22C46WLT/IH/+p
jw2faJE7a9P59oHmY4SXRtsYHvDkDXYZtI9SFEV1nZSfJ+SjEJnN5zwXvNAZ+1DpnNiSysoZlcw9
aKGR7o3KzE66bGi4IMnWpCXa5AUciKIbD24fSOPWQ5jZrkrFvzWsTCd/kXIAkK476LTzEtfcZFYb
veAd/SWR8viLmMmBU4mtXNnpoCIlYokxCkmFFWx7YfwRZub3XteagyenwmfPwrJSG1NtUwuCuG8l
Ab8F2S22wOv7fSJKmW2aGP3IVVBvus6U7aR2uxvTEurbYeT/m8SZeszww7I7dJoRb6jF71kt4o8i
wtwQc0+66c2R7luo3NQIK2KjwjW3aWTrO3ZwwUbvFazsxap80fJsEDdjVjcnq5L076nhfqtCA33R
mg5G4NftWnV94Vyib0mNW8OEahJDu/xSkUbfKxyAbHTaZ6UsN5rQbeL+YBmvf76nJzYNGe6E8+TC
uAwUa3KBLBIZtby3fmDydYzwvzZQQLZF7BPXcKWLwzqLNjsFe6kXzawlmgtMvCxoj+9FYeprf7s+
rOlXv1voZ3FmuysR86RCLJjnljjavWVHtGTlv3lAm7AhKZ2CKn1nb9lhiK50AvesXx/F3J7sR6In
/VFuNkXpFD7JGPLdu7+awn+gxlRmzTmwVE7qyGrfcunI31tGo+wlZXxFQzqzwyQv1878hWxMh1dN
5xPEBfWv2UwOCj7J8DEoPRatd6vF5jc/lkw0D/vS9iQBfE8TiyfQo3dCO6Y3/qA9gGB3V3p4ynQy
zT/o+c+Y3QRNHnVCklBeskrsoUdUUb/njbFLrNyRhW3Z6khL/6wSb6cG91qbO3UrO330RJfWFysU
7NzHwkUMPHOy2pbN/tHVHvTy6DYSIL0A/UhxI2dUc7oXtNA36ogyVHcjxcc+qOy4edDjdjOkEVTs
rWuFh6FaubyXbtaLWZ4dzNGg1oWBF4QNwfAh74XberAejBCATSpt9CJBnf1Xym9Ry69dh4i3FH38
8w1zNr9zvZaMXrrXF9TWJHff4sGWxt+1YGUtqe+/IeAd2s2SAt4ThMzlUTOMhhJkI6AwnN/y8TXw
V7LrhTVy8fdnaWmid2mrSfz9CXzwj+mkulsv9y91gS7iTOM8y6/HqHVHq+BsTlUw1yidqFtsEOPh
oZBvm2Srube6/6Et1kpICwnKRdjZSd0npmsZQJwQh/dPRSVs5EK/75XqyTDDfYPFrhkUf57oX4Sc
HddpOHSaS9EV6dZTEO+raCe7++sLb3k2DZE0YuquQrm9nM0qSDqr6Xm6IwP9MUdxJQa8ln1Mj+um
8wu3z1Tt/DfU7BDJ0tDzTJcyhNinmyB3t/rgfkzdwcFK5s/300Wo2YbWwlBvy5ZR+bgiRKmTcKWW
w58KifEoP48yrxUjue7iSDiwJBKEYxB8rQCl9btA/VGJycqIlnYXhX1zwmrTGZrnjh6ah/5ocnVP
VJroGGDpqrO7tMP19bB0SFDhg386FRneJT5+IDXoNuLZmBuYF5hNjVp20zvXgyxl38Z5lNnClk0N
fxMkhv9fwTl9lk7hz+nIKLdhfi/sk128H9dgzWtDm610+E8pku0qfUK85JTs2JkvK8OaegOzW/Ji
WLMFng95bGRyCM3/rQPkUUfvdtNX+gvC00Wg2fKW0W8O1bwd6bYbe1fTd/oaMHvpSjwPMUe5IGye
D22LWFFagdJM8hux/VaIt1LzkgTeXk7TvRbZavuM9L629lBa+VJvZ9bZCT+og8oBTw+0lRyZ6iHS
vCt1h4UE9WJ0s7uwScPMhX1QI36e4tKK5Bd69zzM2lBT16jz09+6sireyvhno3FxEhWqfiqooWql
OMU+zbfAUyv0PNOtcLCalS28ODacZ6fMeKKQzBaHEIRqHGBqgI9Pvi9RLk8a+V6J45Wk6U198t24
qEagOMhT+t3TRZW7kXXhITcV76wf8c/0i/ApOvq7yIY8DI9Rs/sX8aPAwbuVPw8ONjxOc3N9xy3d
yfiCkc1Qa4OYNyvGDoZbNd7IaRWPXJAHyfsg5cdcjW8RsN/w4FxZNYuX5Xm82bLxmkZIBoRoqY0G
N5qF7lVkF9lGgEE5aPs16YPpQ72f4P9GN0uoysRrI6NMge8cJ8XZ9qbbwTfcr03i21Z+F4eXFLhg
0OzvsE9iZ2Dllims/l2IepN7CHiD/l/SvqNJchxp9hfRjAT1lSJ1adHVfaG1GlCACqD+9c9R+81s
JpMvOTO7lzm0bUUCDAQCER7u1b2xymSzeK4xMC/RTzaIoGeeiRo25IMVtDztTLi7Ko/Vx4bm2Qru
eCnNwAjYn1bmKCGNG02i1/B/dfRz6x58NntSAbHgkPC29y3HyDNLM/cjQFkmKF9Cab3xna3kNKJ3
9EQe1I2kQVvtvi28BSVQHKxGKCujYjC7wKC5DV0bhu8kZRLL5zzs0DSFYswzW+VAW3S9M1Ozm8zI
1QHiELgrmfal0XPPbF76bArt/ls9DFvJrlGqz7d3c83kzDn6cqAk19E9dd2fRKugmpAr5pbZxfhO
eP1BgEs54IUpPJGSNTbfJcdEAwKMFOjrYIBYhtSzEK3mboNJc8jMOmMKDMlQHAHDWYEwzsMyZAxR
5vkvrdws58nzJnYxloIpSdRFKrv14gly2tHP27u4ZmXmI30uGmbHkvONvTTgBYCEDtRyVuLgmpGZ
d6DDYdhNAiMDwcBN5MdO5UOV5fZK5rF9vl8zf0D6WQuwaqp+X5S+yjCv/hqrQad849A+kAJAt82t
rGlOEhFDb6PI8gYbp6cHfXChncZxrslKJWXu5bNVmbOQEdOEDbaLGdKmr/20+x0JaEcp2i6yQSCd
/NRqK9DdNLy9tnlEnBudXVsV1BQKIM3hevU9oUbQ9G89xpQqJfkfN3F2Y03UxhCQgtUJtfAyCKyJ
ukLxZw1dKJ34/MKar0ce5/PjOmROR3P4n6okL5YC8R0H8PkTIGa+cNfe/WuOIf/9zBgDzaxJGYz1
TgoebA510M5LoUd4+xutmZmFB7MsJjuJmIYBZm8AWgSBcLT/uG1jzQ9mwaGjraLVn59nzL06qgGl
QntFf9CV7b8wBJykgz4Vyk2fULmzPUsRtaklKbxG+uQCd5eNX3RSe4m24tiLm/ZfO1da0BAMQ4Yk
Y0T9Mye6Hw1fzObfcJLjxv1zMfPJ+NihqlJgNsXPst6PICWVjL8tN7i9Y2srmR/RUpRFPcHINJhB
Y9ieQJapNMaKly2enLO1zA5oXNBS71U4c0mHsIygEgncZmkEUfTAzNH/39Y0O6ZRI8aax1iT0X8f
RY4xrPdJOCsrWto4ydviAPaBYpk+2zg+isltUD/3VcH8PEY7ya28shMrZpbi9rmZ2cZV0WQOrANP
ERs3ybgdhQ6Bz6MjTr35ZRiardu//vPNAyoQBADIIq/JfUx7MIraRig1gbnVqXuoythrm3rldbq0
fWB1czGVD+J4tLUuo5sVK3VRxKnq591bKo6QIszW0uQlEyAogviwibHdq5kRpbFBlT0qqCQk5haD
M35sW6eesBVvu8rG5a2Ah4UkQAadjj5nrqSY50wS0UFYOVbD3KIB7wV6lBhArXCOcjLeC6I9Am6y
t2v2TcmtO7ddhQdJd5tdTVBQAM+zCfQ7CAJm+4n+i2ZkOGJ+fGpDSQhmP5t3LVhOc6Aa691tH1lI
kS6MzXzftYRSNCl4GLWUBSZrQgu4A1bjpsr8lr+ShIe3DcoTO18dIJvQC0HHDU/+WeI3dfYECU0o
7BYEw7EgIF2lE16wAD4KCa9CQw/tNelMZzcHKZLGLRyCrqFmgQnsJZ/clZN8BZvEn70wMbtpbaYa
KfS1UDxDb2cLnbjtcMRo8s56YM9Y0urk9ELowCCJpIsAgEsSTF0uyYJsZMlyaB/Jvoi+kzXBv9UX
WXC9czvzDBbyfpXGGZSs/jMdw/C48F1UYsim2dLYU37d9oWFYw1zaJCj8qKCFmnmfJFbaVqpwpwF
Xa66j8C0swHNx9rXWlyVjWa8C3Ga64kpl3cOUSHY6JsvzlYL2CZ+GJ7KPdqIx3Vs5qL3nRmbralK
jEbFBQwxMPJqJCVGFtdIHheOrInBub+WM7tHeDaCvFXhECVVv0FCF3TwkMIEwEP0H4PxMjYrHaTF
BTkQEDfBpHo9lkUh8QupOnwklnzPyAnKtP/CCTC7CjAdIu7V9DqmO+KiFZAQM9q3louwIMoRjHQr
T+fFIwuYC9TQHQA8nTm6KiMj2mCilq5tHPQgCSGHuZ+28L1NBpK7Nbzs0lUCiBWSCpQCgEiaV1po
Z0w2NFLB1B+AVc8X2+TJClCR2GK68fdatXt5ddCVx5cHL+YV9ClPmjQRNlYnopDtS+HZOxYoIZrB
9G7ExbEOYvj/mIS+FAgE0eyZL7CuJggwUrRNeTBikg74n517T+/+E5mE6pVrN9XSMbYxEv6nwdnN
kbpA6tg1en95AT6oSYnVXzSCkhjoVFV+oKQr3gVq1lWIATX+s297h6IVRLQfKPHS3RhN1pbWKoRd
63LsNo5gbo9Zn2l8TpOu1CGZGaERAk6M3scQsnVMhW29aon7DXWK+AUsD9OTIGrt67lubo0I7OZW
z1zQWU5OSJQ6uaNpX2HAyuV3lHDmaebYb3C9f4fC+o/RBhgAwu5hSaGk7owkzCylC40ODUXNnrIg
snp6rCAU8oRngq55BrPaFzziyMG0aYUKSVd5Wem4G7we2sd46sElz5SEHFJniH+hVNo+Q1zQ2ej5
pEDOGrVrkg3lc0mt6q2qqRLEOh03GgTMD3E+xjtFz4w7u1Wjk1q3JCjyAarmgmvvCZg2drXSVk8x
1NPDqYP+uQGEa+fVVf+WWjUExPNGKvUIq8yMbSv6/iTiovNUTHsZKxnZQvCxcWolszaoLdQ5S8Bo
xG6sl2iPRnbxDuKYbWJDA/UfByBcC5KZD0INmKScxdO8TQuIYrVANA0sAKQsSEoXAu/1Spxbjgiy
RIj7W7bKZ09nUOOPg5Kj8pSWHnQv9jnoj5Mt0Tw8owL1uDa6u3S5yj2zHciTgBF4lgbl9ijSKoW5
QXmQqnrWtq/C2zu38HU+P8ufJmZpEG9TyNKWaPD1LmKq8zO1+6fbFq4mHWSmdb6K2aa5TBGs0ZIJ
jYW2PPJfmic5o3moYMQhBz4rDQt/becWXrgQGQBTnnxqgMhuZnN0y6lyY2R3lnsvoHSjYEKscR85
SkTQsV7xvqtGtlzhubVZWOu5rWHaDver9kBBm+x6MsPL/cZrYp/8LHGuMENS+KssZGurnOWU+qBT
tapG7OwH+cN6GsPYr/18C75jKIgeMGwIUEXqwfSWPK981CXXdDQo0EvYom3MT9yQYNvx1II+4Yt1
iH2wHwafw1sfEMP8z/TWy1rnYylpOjcpXfnsUeBMqY55GR0mmXlKoupbRsSGWezU1knAasgW9erK
hbW2ytkBHCy7caNKBdxi0F8yU7kr429OnKzwisozNntPwX3+u5ezM2hRw8XQKjCSAqgysFp4EcjI
hP6NdD9XvtrS/XtuaXYsRNVPg6DYQuOucT3jUG3yO3Y0oaW2QU6zXR1yWrQHwnQk7VCjA8n+5Scr
oGjdgi0Y8ZIH4ruAd2Zb8mI9mH/Qv0ErvhieJU38n+bkzznzEDtSoOUU/x+gJDpIHu669/pN8Ux2
bgBt+JXtlNfK1YeDVhUguyjSoOBwaU9n0OnWsKU+LdLszSnL8kVz++J7PbjKFupByr7X9AFUnUYX
kMz6GtGpOWCX+rAAh1WY4ipZe5svhATk35LBE1rC111cXYAQDC47+MBQmzXbpGPY1w/W9EPUa2IT
C+fxwtTsPOZTGdWYpMHhSGh7n0UGFMbLgb+jN16cRqcAES+kFX+mrSVWUgpyfWvJQX+QY0KaRy5z
9qFxPY8RPnbvs3L4DkVwEZbJfR2LMrAj9NRIl/J9nemVl0/pryFqsw+ixdp9k/VfexujRV1pol9v
WJXHesX2KKcgAVMMsqWd/SuKVTAxG4oGerKWf+tq57GyOmcNNrbwpRA8/3Ke+UM9mywtwb2BQtUA
bRWFPxmxdhja6gtBcUy0PFrx1oXPdWFvdhbBQMRZn+JVq7o+izdqTr2oYHJ83p/GLWEricXa8maf
CJg418GOAp9ZDMMBuXEuF9V4Sl3nodKDyhwJmun+80ImmFskbg2qTahOzRZZAyPimh0gUUxoXgUO
gQ7z1K27ktIsBuwzK7O1jZk5tHjHYStNkOCCjgYtNKXEYLazmlrIP3UVYs5MzTNbhqqHjYcokqcx
pMd6q/hN7mV7fp8eInDDrjjJ4oUHji2UTjFJDIrry4hWFVUNmecG8usc7M+J35AOkzdrTd3F/Tuz
MrtWx1qYTUGwKL312uw9o1UwTbuGO9vbAXptNbOLVWcaaKccXN8OMx7TsQn0QhxIOa1kCdfRCOnf
2XLkUTi7dtxBH4a2xHLy5kchno01xuGl0uH535cn++zvtyX0GGmPjxLbb3H1kMRvqXMYaDiWvrAM
X0nGze19WwwVGE9C3g7mYQhnXRpMaUIqpYFBRr8PHShHigcNBeXKue8GaISvlnuvSDNkAg0WOVC3
YIIdKfvsIgVHQKKlPXYwSnf5PTrG6Z69Kh7o8Deuj44UyCwRtjxRYor+76hfL75RQOoC0Rw0j/CM
nB0zKoUcxh7y5PJVp3xJN1HQIT5usr2sLo07gvGltanHpV3GEC/mwIDGl1Tol7uc9GpRqh2Qc6TN
QjdKvDHbtY4ZuNC95MzX19RtrxBen7t8ZnAetgzed5XUFLecDzN1g0m7F+KjUsGKWYD08N6l+n4A
bettZ7qCy32ahWyPnK+DaMn8LVYqFaq3LcwCE43XEaCP6Q8wo3oMcezf6JhL7Q1wUKH1A27LmScl
3BpHBV10TMqA97l+aBQwlPA1Yd2lrUQRH4SWoF4Dn+zcX0hcobtQIcVJ95K3ItprW2Wbehjb36/s
3sIFcGFpFpEhgdVaFYMlcMtukBj4aYCX5UHdFJBrWGslLQRm4CjBOQ4hIOA557uXgUfT6SPQ2TZJ
FVJunUYCzx/qiAdQV1i5qxcyhHNj805dDymvycgqfCpMl6cPGS5Qnm9b4z1j1krCuBChYQqiWDhr
UPaYy15MmJ9ogBSRSOn7KXuyh93KV5LxYXZNXxiYHa1KQ/2JmaXcOBUYQEBFNo2b2kFujrFnm19M
o6w3Qon1DV565JsbO4FlkjFotdLcmUakrPyghZtP0i+bGHBH9/GKCKivSatzvE18mkV32hhhGG48
ORh8vr3uhX2V1SlILOI/FirIlyGMd8XQlILiIid/iHjXrU5gagseCYYFTK7JAUxU3mZBMm+NbFSj
Do2fh+S77KRaj7zd4Glxsk7lvgz6nTV5/dH4F9k5ZOc+SxvobKEtfrmyQWhx4woD2FFMu5fulk4i
KKzHsX23prWh56U1Gp90bJgdxztyFrNagcZ8nOLNxrNTg3509DgNO9quXOpL3woXG+o1gIRjemSW
pTSu0VQjg1aqm5MwBtkxyHDXyHiX4qIttXMgPW+gVzdXLaB5il7TRADFIbx/F1OkMT8eqY6Xmmvm
+hbYTvLu9nryg2uW2DqjRp7NTNVWUOmLaz37GfLfzzImYkMnXCsmsNLE3yskDGSlobbUOZF6aRjg
BpwTcJPZJ8tacO6UBhv+b3Rl2mn5Xqs3bTAGkoy/dY9pv3LWlrxEisKhgg6SQOD6L9dEqWEIYaPG
bVnBiAmgtt5koNCOs2zFUZZiB7RtwAUDFCxWOTPkRg0FezoIBgytFh4eqdu4qL7Uyhp+dHFBeGlg
8hnmroh9kHsSiFWjflAClBhMGQd3XI9Xac76oKuNFZdYXBXQGBDTgPjMFTsMt03KIWsGwuDoTk23
pno3rSVYCxca7kyQMSFUSTlieUmceV3V5mXSFhhJzOsfkSXAUVRDueNdVZ9F9k9HV5BUXdiaezjo
+aoWYuw+LjUlfsj1gJD97eC+6OTn65lFd80UE8lLuWUbvfUlzYR+X/+0n9oTQbEQ8/5r9ULpWbNb
FNEPrORgpoTm8ry9wnOFjq2B9iCzulBRyq0e5W9Npqf+GNcvtBQP/ch/uOaa3SVPhLwS8jk4Pdrk
M48f3VibNEPmWJjdq5Q7a+g2YroHHcHKGV5ywjNDc3mEEqyJWV9AkHgszchrq15g7NmOHtNBJGs5
6pqt2Q1WK2bOmhi9VeKAWi43qq0ZRz960YW33eQTXjn/aueLmuU+bk1oVJjYveR9eGhjf3zGqzGQ
BHIKZrWDESM/fvHO7qfQ2oCY+B/P4sujYKOOJoWR0cX+nFo/O3ZkssaCcAuNcvURWufAl3Y+GCMj
cGcOa6KSSxfLeTNzdiSSPml1PcFEaa99jaM3zTL/jYecdUulq54tJm6SAkgAZFSYs+DFXVPspuFf
gIxRsgYEDYmwY14R741Us8WgQYM7cqHb6lPjcRhXcvsF5wOboRxTASTEvsoDwFc+qAUHZ4ypjeBi
rcgGmXAKUPvzbedbtINKhWEjXUZTdpbUsLRMXKey0FyuuYPeiTl5VtaH+qiuePmSIcgxAc+Hewnc
gbPTpIFqtGI9EmoSJ4EBjYFYpX619vUXAhHG11QDkQgNc1wil1/fKkTLWAkyi5ZvjBEIiemhq498
DWuysBjc7BBgw6Q3EDtXfeVBYVXpUHydxvmdKta20SvU+Wzt6fbXWTgtF3ZmzlxnudWMNrxAA1cZ
iPqLfuWrLHV8XNBHalCuxUe5Yv9o20E4oOjEO0ekxVPG8mib5sVdVU3qPlKpvU9L6NgBL5od4yI/
UJDvBBQq2btStDnxbi936cK8+DWzSzlrGKODDjktHgyB1LZjD9HXZjf4UlyxsMDpt2Jw8UOiQCe5
hMBpNm9AITuF4EmNDylyK4v9KSqbr3rDf1a9FT0KKWPSdA0/5KRlEBAcqp+xUf1mJXP8IuPP49A/
2ENRH7spcv4pdw6iMvR5gFnG0w0NuTnPRF20ztR0DqA9aTcFeObmuF2bxi9qwj0nQtHp9l4s+dq5
vVnypfV9SkkFmEnSvnV2Hma2smJh4XBi6E6S/eF/CJ/yY5yF5iZlRhuDz8YnPd1HTevpaECZBHC3
tcx46bOC4A8KqxhDQ5ieBRu7TfIyj+HVBXhWatfHYxR81islgsXlQDdFkspgRnhelgPf00jqGEwW
k/HbYnhyFp7abfHJVrZtIanDQCcEEpHjg0yAzGJalWnKSAvkIZKyQGyzLWqqIdmtDcMvhgIXrKtA
yhi43eaVAsGzSYPum+RB1YFGSDfmPea5DfDqF+G442uhesEeepAEPM+QQ0QIcsilO9SlWUTQI9F8
o/Il00m80e956D6Nwb8R1pLHCdZQnJaSbHhaX1pjiVtglhawdpBjt6CkGZM1RPSS02lwBTSbUM/B
C/7SQqOCmaPiiCWJdsiHnQCFc8fXCAWWnEFzHMQDBAVwm8+coezcuqGQc/KHrmEeK6Gi3gNSdYwx
8+QlaqFvlarIfbvXxPNQDGuNpzXzsiR/doQzritlVZrgIxqPSjw9axPzHAat0/sogdbD8NF03Yr7
L/gJNOshz6Gh/ogoPceyj47OJ1cDJJGdnK0aApQwbBOfvUv0t5auyoMvLfHc3OzOZf2gFA4YLv3C
2eX9N5W9gJ4yjMEjhNH5UDe+VdbL7cj7+dFmD4CLFc4+Kkjby6nhIMsW4RAML87hTwJdTJC/6JCk
9vV34FcflNcVw/KI3TI8+5yKiDJdIShpdRvjj2oz7H52h+IeI9+7v8FSKk/YlTGcDgQz5JtXuutl
OqF+O8J120Svgk4vql1vk3T0ohqdCKijTi+YSUWyXhddu290Zfypqa3y4aa8+dkYA528yOLTdmUP
lsI4lPD++lmz7y3Fe1HtlTqhobaxd1CfU8C2hSaLg57EAP0wsw/VY/GmrwXApQsXQn+AfwGNjTfz
LCIVfetOYITEFQg9w9ryFXttHnsxnwJiXfbjLIyZzEOSDsFEPbbhy7X72E3c00XlmeofvfbMxUet
3NNYhLWTgNOn9ew48oAw/TenF88kA/JWkBO6EmLgUJXTaxNxF4ipQKokZdvhGfSMoRRJilc+5lII
Ps9hZve+kitJXcSYL3QSblBPiePTwDlNva7RzLWVXX8/5I0o2uPpjJ6rM4dKqNM41H2JClITfPKU
+6oT2vd1UO+nuw5TmoFzv0aPutAKvLQpD/RZ/C0LrrV2DPyZTJCJj1z8QLf2lgTZZo3N7fpcXJqa
uSeBfF8yaqguaqrFvGKsjVMLlt6AaKm+LQwBQZfbJ3FtP+W/n60tb3T0sCUINK6fePvO1xSnrp0D
C8IT9HP6QVJAXf59sx4qo5X6oQ0ygO5rI05p9/X2EjQZMC9jHMqxQM5InVIHUxbycjlbQ19MacdT
nGmu+6VUlASyM1AVT/ki6ckbrwvzV/Gqv7Mw/bZKQCI//pVx5KF4xaMajIfUpfEua6N+AOsPxjvG
sPiqfcnejEDd6OFg+XSVBHNpO6WiNt6OkLCz5jm20QyRUzfYzs7oHnSm7NVWrb04XWupLvr8uaGZ
z+NVUuYgN5UaON3J8lkQAfbsJXt5/2eaf/sLLn7As1XNvF7Daw4AdWf0oxZcmDGqITaFulvenCxn
CnK9wXet1lRQ17Zy5vlJijmSTuAlYdh+rdOgUUnQrs2PLh2v822cuX+SWk6dNcrop/boNfq+Nn7d
3roFDAicHyOweN+BZhOYjEv/M2P0tKwkA76YhgBlfLbaiynACzY0cskiGvTeGo/oQnZ4aXTmHVTr
U9D7ABzB04eiOwhNA8tsMNJfSXQwkt5r0i+64WVEC119rYm1eODQukVuaoLlbS5iXRnIZ5JJgDXx
ZH/Ym3Kb+4anjWCdTUPokK245lJAxgyzI2EghoXX4OX2qkx36ilBu6LosocmB3F9jrqAhZmVlHys
fMo5BRu6/OhcQSUSVWFdUg1e2iqpaxTRhDLtGINEl2yo8lgis8fTw4uUB2y3pwz3XbVZMbu0oXKQ
CgdQDqLPZVWHRMnKRrbDR7wvgAH2MXnTeFbxC9u8py5k4itzRyf9zUnQKRexAYzdtBbDlw6KbRHE
cbztURabhYC+inpDtyBGYHp9OAVZSNJtY0Ohw/GkmiwK8JStcC0tm3RQhEKjHlRjs+0GrKrlCofG
UwbEIMYAHb4W1xadB1v6p4VZpl9lSepOJWZI7G44FL37haMJJCZwI4sxXPmKcoPm9xDyor9sze6h
vhgTkiOtRsA2PxSv3Sr3gAz3QeSpUKURX9ZG1pfC53/tgXvr0llz3raTbsGeKzk+4/4pM9NNVnev
t9e1aAYs5yhYQPYNc9uXZqKmHGt1kGA6Ftis8ouIBWn2jzNYHDzg6FCOBwALisaXRqreSSCbijs8
Ub/mEDMhsWfaa3Fr0d3OjMw9XG2TzNW7wbcfnDHUS6/Z14D6Q2LnSSReMYXGbp22dDE3Ol+a/FVn
uVFetgnTZXqCbijqS/SQRoHr09Bo8B/0yI/xwXhmW/OV1R5d8//FLMKGohheQWjcoKdyad0aynrU
aCxnUav98JocRlCRMw8jRxBnEmtTYdLFZ0cAaSb6aRaGraFROYvVaeFAaNNFIBugKfTnsLq6ygS3
4JKahlCNprwmFfVmZsAbWDXJgAYztaF2rSb7kSpPrl6tXQcLWdGFHRldzj5dNWF6krWwAw78yScj
hjwLjb2BrXvfTDaGiFzt3WFFvQEPU3yKSaJulCxOdgZTCyC6TMvLWmrsROzYzxN+7zam4xB7nGRr
LQT5Gecbj8+Lkgx60Qjis9iTDek4sQFZ6aSk2UnSLgaj0v5ONOVlyg0njHvWrd1a8uDfsPmJ6Tnb
nbpxY3ME89knlkVOAVuQNdyjRrbjW7Bd345CC296YPCRA6AYhrYA4DOX36LN40iJMXmMmg3dSaQt
a7zqDyDI/Dwoag+A8DUA6sLdIWdFgLCCzDGQJrPAN7DYGXNw//lZGT+3DLBiF8pm1a8mWxtQX/Jn
3XAtzB3g/kcScrk2A6KNrpNgbanuu0Hrsb25yZETA7Tf+cLZ24cyUB7/eTcP0RyIIFRI4DTQAbu0
mlZiBNBdejdotvQKvIra1snW6gULu4i5IhuHVOLHrgBxSV/hgctjCeS6w1x2YKuhOWHquAxvO8hC
6AExpIRDu0iiMDV8uRrNGFFJzWwkpXsZ1psdRp7Dv8EfvrQefCnJFqNBk23uh04z6oNCbIgOYQZr
IuMTyph7kVLPHSjzUvCOxDn+oc53ZWp6LEI9RLT3fVX7Yw+RbNs+tGz6p0fR0PH0wHeUeEoIYpmz
TynL450JJQ1fVFP8UZaR5k8AG510Xlh7oFJqDxi+oz2gysBrvfOTpurDtG7Lp9sf4bP4cx4T5A+x
0a6RcG1kkXOwGUMwNDuR4oeE+Xe+b7dlyE/2RqpY9hvNj7xmm/kgV+Wfo63rEhVXI7WzHzAHB6Nw
2sdlAiSy6REoUOknJCtBstW2Yt+gXiQl2da6qXOPkCYdMOJLNCvw+POKgJKbImYF1uxaeJiAzrbh
1TYrtVMDTrHb+7u4PNx6aL5JbicMP1x6eef2LGldpUUhrA9RaalOBE2k/m5KNkooArJJIauwykFz
lUVgiVIySoLToAh9BZcgReM0KbgU8Fn1Dfsqb/bc9UzMVFToRayc5KtQP7c2S9rdTq0NcDGBe+YJ
qYRz+FQDuINAuPFhbdA0C8p/iPH7NIjKGF6zBIwdc/iELoxpQIAXfpWa27IodkbGDglLd7e/3oKj
4HGAfo6OI0JQ3L/8eH0b4aqZsIuUGJ6Zf5T8Y7KPSrdi5irj/FzOmR35O84uZoNaY081TE9Cbo4f
mNKkdy1SEi81yjJIGUsCaG2DI5CKPxAaoJnUTZCVNZvHWndLr5pMGzAls9vZVkzfzcwsNiypMf0x
DMZKvJgnWJ+/FGMXSFBxDSFjvPylXdLRwqBS1QMq1/ctQ6+j1AdMQ6i8Opr4kaGSUbDVcsX4uP0t
5m+BT8uAuqOmABQuBpYuLbtTa6M+n0uS8CoUhB1IE+3/NxNy8WefIbe0jBcZ7lWrC8zO8JN+bTTz
qvQ0X8UsHKTMjISuWRxPzmhrN6FAxolWTvkWB1VINlx7MKADfntZi8fTwGvNxcS0CZKE2UerFZDL
ObXO/eiOB87W3aQvjWfe6QfT53fQvVqLeZq74CYAhfwV9ebwx7ZsiRhdq8b11j+Wtsjuy6ZgxymR
g7u1TYLYzfUXxSZsp2pZm/pqMpJ9mXJARqYsSvyYT2AU7SYWJMLaT7wd7ype1e8SAeglCgq4elmy
r21WIIJyDSVWBXLgPUAuR8E7DAp0Oce2alzzSnPK7iYXlz76I3WDWdgGKi+ti8LJEItk14hM/SL6
9rEYaPulbhOIEVKj+WpZ47d0IIXPOyU9QjeqeIx7E5PGhYKAhnc+BseEdq/UAIePsa4fSFZ1R87J
R9LpIxS2ilj3rERlb26rUW8aS/u+SMbv44QfYYGD+FdvtcQb1LHZYSOqMJ0q0IwOJtgAdE1RS6+z
qw6leGfK3wYLXa8s0nsPs2SkxQAiwf+rd1rXc0TubFhKKs/WUyMgHVKqtMUQuEq1I3R8noG1fk5o
8RKT9rlqQQmbVM8xeOT2NU/oq5oWxg8GJU0zQJ08CjTw2IQ28GIfrt7bm55oNOT4PVue2ZnnKEw/
NaxMvrVUltzykTiHnkzxg8B9U4YUG/1hYkT82Bh5+8BEbYYWlME3qMfSw8Qd4lWGCYZQ4Rzz3Ih9
zotdRNPXYVLz7aTpwld0lonAzN1vbReRu1SUHWgumP4jiqxp40BPdSMEktTAUQsjtPHO2PWQubmv
W1Z/A4c6+KJMSt4i0n7j9viztazTQIwIemWk6oK4irIa4mRaBJWqiQM9lGO0N1LIK7FF8Z3G7uAZ
5vCzsqBzy2nxMML3XuAaoJs08Cg7jr2WhQNvy7cRs+KBlUtKrzTX6D0Uz6fvdtMrW0Mbk4MpCvM1
yWIWoGlO2gBzEJXMJznoIyGdXp46Qsc7fajje1XNORKdiTpHhD7LY2rmHIGGxrOiL+5LK+LQadYU
6CTzQjyCOqg4pqgublVOSDgNnbttYg3UGIZQfw+G/tWMALeoqXg1hx6sBNGobQYovVceN3VmBPqk
f+S8ypnXG3kRGOl0IqVTv8ZRCf9jdhtGIMAJ9aqnXxoJhayLxDpwyG9hcCtKizu1U5wQk1Ak8aCj
ZHUeM+IsrCphYITUSPlvp1T0k3Cht+dyO4L3JXQzNhrDKkjDfFZocerVKfSf7aHLj5rKObT/Uveh
a8om3VG3qe4mzvSwSadch+Pn5Q9tsqrvzMpwgnEnPw+iZHcgueR4qERFjKE5xNZjLzLnqZza9Mkp
MeVfqinzxwZXKd6qzve6UqPH0UiqRwpVd1D500hBF99oQso4Rk8TDK14TdFrx561SWiLqfC1mNE7
kdfiSLNiCLUx+1Fp0M5ObLC6tcwh94wWbsCgFF1Ai0ACuUDRSF6KbtJfAfDNdqCZzp9KSsHTINzu
w6z6aMt7kf4Ak+lLjyzHg+c1B1BO4cfZoNWzzaJ4ZraWD14TOeKxbUx9b1MrfRR9me0ToRlhPJj9
x9RbXepNBikCDu4DfElr2DlDewL0/YkK91dmNECxaRO62c6IAWIwyjOvmfKTAb2X7YAhnaOTqMQz
zXEcPWilDs+xsLvQjhiYFpDXPSAcJaHel3SL4ju+sRlB+wth7BgnrXmill0oHsrhb6jU1aHrxMO9
27vjLnFbsJGbQ1woAe94xfxEj58tlrWgKAeg1spt9c6xRihWADz4XIJ+Ehrz1XBgPa93Eo3lR+D8
QTQC6gGY9rLCI3ua0OdyhoakXgGaMJ9XHOlHHuMxrBSa37nxU2SPdNO3nfZk5Xqy6UvH2ZuVIzaK
Bvr1UbXqp5ZZ1bZOqvzkdgMuE1OV+mVZfJz6qg9K6uCQKkm5Mbs4fRuUtvUGi1tebQGTkDVQF3BS
NgRmRITtpcrwKjC3GShOVEEhov0NgQr7TknUDJr1dhKqjcL2ncH6DcWQwclA3+A1LfPM68iIMecB
XJGeZdbvTQraVxAonIpefcVmZF5C9UeTd7+zcSz/wOydveEjDpA9VdGLgnz0EKGxBVqMst+gsuU8
QGY6Og7WlO+6NPuJIGXszEpvN4miFW/Utp17kKTFmzSt3Q7I2M797bZVeux5IzCqWJZHNmnWmyao
HYBpzER9X0H7PirQQ9CUeLgb2WjqXuUU2lcG+Ww/tqbvvWi2OQUmI0Pj03PMJAp7Vx8PvYC2WmHr
zbbvO/W1qNNfURPRQLGr5sBr3FJT2/7Km5btlHwaD1nmEo6K+NAfcUVHgZ3oI26nuuReNhXTrnZ0
yYagW8c8K3poBmv/j7Rr25JTR7JfxFogJAGvQF6rsu4uV/mFZZdtxP2OgK+fLffMOItkJXPOPPR5
6NOdURKhUChix950wBS1mdh73Q7tEukxL38MmVbcVCEYjoNae+Ox9lTRZHDhlN9bLbh1huxH1hnm
XiIV8XsuonvJG6RAhE9ApGXmMY/SUNthvwNc19JuPgpo/xU+z+lYIu3M3+w2OmplM/FH0hsVcfVC
dtm2B/qtgUCCJqElYATNfV9Qtm/hjl+NxkTIHEBnWUcBWL772o6+2xoq2biemicnyRo3bI3uFOnl
u55bzi3gKeZhxADmQdcoTTxEBhzZOuyzn9UgX/IstL+MQd4DY9zk4gnl8Y+81uQhRokFhywpyW04
dORYiFggWRhN3bO6/q0gwnrCVQapuSnON7kRRUBl1Lb+CiF0XGBtEhQuNpdvaV88CZsER1kY4d5o
osbNOZX3cQ5quxGj/RP6bDitQYnxdcQ8Vyj68qgmzyWtiuM0WDWONwqmzyGRuSsDZEbBKOQ2y5gR
gRq8HA/pNJqPGGolmKsoqu88S1q8scAedhryMfhZJCLcGSEYtqYiB3W5FQ6BRxoNTG950LWuZRvd
Q6WPzI3HvHm2aPoAlrviQE2tjHBwqgcDN6Y7in7YNBOjd3qlGcEmTJrxthYcCi59pmmPRdnnR81J
NwEkVX0kAiDidyJW34I0JvGFHXUbve6M97yX8Uui5z+1oIj2olF5kN7G7GjlnfGCcv1NJGl7YwYW
6vSJDgYimSDq6c2dPpa2TzMx3TjpCAGvwcbHw8/9DiYd1VDZjfZTVKM9I8tw8p3QiZFZAkaN0Tg6
pHfZiBBjl80PWgfg9BuN6WCPYcoQA0XjuD2YSN47KCq7yRCJrdbUTzVt0vtqwM4lPWCmfkMbsDrE
YYMbKkqRYLgdy80CU3c59ZyAEpdWsnqu89h8SAriPOi0pV9AFWk8U2u0nyd0YICVwMckZpE/A4B2
P+oA47lhk7QteAVkLA5JXNX7KkLhjNBuUoGoenCs6UPyuPtA/pOguW2KCsHTka84hfG9lrLoVTc0
ekwymbn4PHI/VZHlBQn51mu5s+c1+sfAD1W3RdiPvxySgn44h1rZuIGeZEohYkqm40hZ7yPkj/sR
hJAeY10sXPxv2Z0tCR7MQ4vUEVU9+ZJK2b3TSdtbI66LpETAc0UVhDu4ltjoXab5TUwnFGlKZvoy
4voNibXmptCYEm6IDHszIQ/3qcjIL/A0DpmHfHNwi7oF3KjEIEfOjeEoJCR/fSQpE46Pnh4sbhWP
iV1pu54rHQFUW8e72moeqqaL70PHyraQDw98O41bnxWoRbk117Jti3h6EBk3W1+j5ejyhoyu2UzV
KRyIBSCi3b+hJKAuxbB5zgX5FgNIjsNGagh0jiP+WN2BwrYVjQcjzTQvYtAURM73oqWDfDPJlLlt
XYW4U/snhjhwoyNjO1QRyKpkKA1sjsmM+yTrooPuyPrFZqGxySOQ1cMX+RtAxdHPEEzA22HI5EOW
WZM7OG1+6oMILzh4nd+jgOChUG/fypYKP0stsmcBHmV5UWlfolBvthVpjK3T9rjgNZAKh+24F5AO
dru43NKsJ4cwoIU/2bnjmrVtPADFJvBv1dxPbAj+WJeKsoTVBiZAssIHt5P4njSaDbqJDtgRXCWy
2EyMZOBSyFCC0yN8KbcfwAnqaGiad2CMADXXfYGUwq8mekpKXm1ZDXVZPuid7edYq1ugWo63qDCb
09RpqMzG6K/iZ6dqF4Hy8kQTmRIvaRJxR/Iq9c2qzm84r7RtwZobMY0/Cs1yXlo9FNA1qfnOGTn2
rZos8HxO/Jix7gvncbXjaal5kCUpPUcgzdNiMrmCVCbYtqo4fbZqu5kQHqpKILcPGISsTdRHRZn4
sgjohuHr7WPbriu/SCexixvwPyXV2IKPPzEee5l0ODuOPGajPp3sttLKDTqC4yEWyEM1h+UHYQ7p
psh5vRvb6jbPCnNb4A7FlkXps9kzKNuFcXwEdqvcZ2Vu3w5mjEyFNo9JJMWhKa1uP9qk+FlY8A8b
D5f9xHmfbqXl6IVX9nb1HoyOfBxySe8H3P8bPYGwdGC2kdckzPILGceuk4jsNVbP3E4bHF928hhM
9WMm+Rtg3SMkYqEY5+aRM9xnPEd9uGy0LbRy+TFlTtS7Q1kMeJnK4FBmAX/RGa1utLCXfqKh+V5V
Oq5Z4Kc2dUGzDaGiROIcnIjWVbgdu9hlAVqF9qR9hxZajC/PX0gIJJfIzMaNWu01bQjboJdP3gzS
lADiSkuwk+P0eBAbTjrgec/MGkkhTfKXmMb9phbFb2CyArxFqv4gWRJvqqaB+EeZmH6MURQXI9LM
M+sUEOeiBCAfU9Q+q0dw8ZQg8GO0Fnj5D9Ivuw5F5CF6NRpcpHimkUNexuE+lFXmhZ0Yd31D8w+j
EY5UfpG8ZPHw00E98Ji2AMhMAbf8xgpQOEDIHL5r3Th8jZqK3plGnfuJCPITH7VfWdpbHzKPUeVo
h/Q0RuNXVvHRL1Me3tqS3Wqc3nEijnj1ajt8Hn4jZQOxYC09YiCVb7qk1l0d9xj07/rfRgJwIYXu
HrvB9RETt+qRSj7WSCp2PcRdhJdmzQ0h4mTXwwbBKvZae3qZciO5S6t68OvJuK2jOv2KYZZw9ERX
8FuQ44KHY5weLQW74c4QAGJURBbdVLnxMtrOT6Y3TgvN5DDYlDKH6Gki5EmUZb0xBm7v0iYlGUDF
HKS9TYdnRBJmt7boIq9HJf+QEvQQaRllu1SaFkqC1bQN8JT3qD7d5Xr5MoBhCJldzjZOStg9q0EL
NiISP8Zx8mDVVWq7aHtDlyypjde+Mb6kpvVOErx9s4hgAmKAagHG9mKEa8t6xt1ATtQsGfJkcMyw
1LkZYkJvS8aemrY3t2UHGCEBF6ib27XuQ0o+8Worv4dQKJ5dxEJo4smjjj/RRxNx2tky1/adPvwa
CztwSRy8oHalPcYgSXkCNCrfV0VqHZzKyI5l7Fg/RwglbBM54O+Jsx9labJXMibfe4bTFjZN7Qtr
hFdXnYUXUlVhPMrRNzVcAzGZPAU9SkrQdHceuM3e4pTbvyrTetB7B7mUuRX29JyyRJziKcAE56SX
TfIUDAbYlqIWROzgnQkYTnWZhtYzcNqZazRTXB24ZSfBM2aPQYqTJGCupu2zIevC8qewTG8zBOIv
cqqDgyVs6AHFKZRH7Mxhd7yd2FPa46KPwYR5KqPutQiQtu0k6cJ6a1eyBADQcjwnH+7qRmSemZa/
SJWU4GfCnaalv1OZvTlIgVxWA5o6MjbgkUoj33GKNwR25nZB+E4mUEDjmffU9RFBJSTNfoRoHHiW
MyRuWZMB13AB1qAS7zktax5CTDU9iKHXh10/BPEv1iVsdAfLSk5BlpX3tJ5sj1diRPRyfkBIoHSr
iP6KmhFM01Pdnoa0rt1+AiQBg6raBg3h4BShYO81zfSNJaAzVKncdqrgvTzoHkOtepkc7ZVC+8PF
jPh9jpeSJ2hkbuGj4NtizoNW6L+mmMden5j7ggI+hzobiEMEJuMt0n8TlL8I1DH9VpuEPzlgX844
4NbghuQ7XulfWEgd1wisu6Ifx+dmSL9HZMJA8ITpiTQMHJ91MqJuVDsYRE4KWeyCwqk2VB8HvBl1
dGOFabtNYA5bDXHqTjj8JplQR9GtYj+VJp4ojTBvMXdB3RYaTZ4zFke0M6GI3urOsYVkk4AImmF+
JHGPGVdhonSaQ0T9MOJJf+OI9GsRjTHibpAmH0Vkj77W5uLZ6M3pOHA8GjGiJ12rCLU3uxzSJ91J
3qRRZjcB8FNenpnC8Jqxi6AHlDtyE/aCbUCpYXtOAwmVQgrMxTt6a1JPL8ewRnaZhrcVq607vKHH
zg8QJ+6w8YAG6H2rUALEuZumvH62pU5fcbadj5pO+p4MDcjOCy1THYhyQAkc8GWncYO+I+YGD5vA
POINU3maM+W7SZThbyt28q9RlRm7yQHTXgnKkn9KaKAaF7oSjMF/QE7yZzTorDcSk5Zr3dQ3Hmqm
A7DaZM/tfzhKrkwYthI9BpgTHftZh6ebUmPsnKr2hg7KikiuUYPd2FrmX2+HqG7HrOONIT5M1gGT
gub7vJE05IKVCOy4tqda3Evblgjcpjy2NULydVMXoF+1JEX0A4kYDvjTHJ5qG2XHwA7VeOMRL9P2
kIJurnUJ8lkFM94Ga52XOS51bm/WwaqcMAvB7N56yWt0F+6TowL6WswN3BgkYuuNnsWt/Lu8WTer
Ac1qjSI6MswdivJec8rRV9owKFUnWzxor2/mUjP2bC/NGXrSKBxHosrReBJ8/9mtAQW9EgkXFHHc
64aWOo3nhmYwIqbxkWfoBnjI/E/lGD2HOR4l/9wGxeyqDckbsCbM8R9aHKLOKQgcIz4k0OWqY2vF
wpKbn1tQqzw7sCjGGNyqUFeR7ZduSvagQ9myoXq+vo6ljwLKesDT0JqlF3z8KZ7ZWqMgVw2vvrE+
2xMWfZ+M+JiWbHvd1NJnOTc1WxBk31L035zGy4rcz0F37qxxTCweV1CA4VUKYisGwNDnPeMF/uUw
oVGK4vd3skm3mmeejMfOV9hLPFOvL2hp7zhgnmBtA1AD08yfrZEQlG5OD/olE/3FmoRISZCaaz63
Xq4bWmwAc7BYIRiZIL+Zg3xkOpK60oA26vFMbI70KHdiC8xAuGHZTg0yk9Wm85L7gacA7LJgIjMQ
Ij4vzi6FjeYkRkXRwRBuGbAbMDY9JuGakN5iRx1CxpYDvKwOU7OwUGtNMchQkVjt5GtRoLsdHlv3
a/uaBDsQd3ga4Hkr26l+cn6D/EGuKRwC4EOzi4pCCouVnSJPTMPUc8LusRpRhTMs7UnPGuTM9b7V
Iy/ikL+g0lzB4C/01jGZimEmiB1gGHM+/g5G5USQAHjNujAsjyQyOFUCbR7b6gNfY+Id8PnezUoU
Ka6ve8lfYdnGFChgBBe48nTANFkU9y0CMBQxAZuKmw9mo+23NnC6Zoh89h0pQyajDDU1vP4xnWNO
D12idy7aq8i7TJGt5B2XgQXkFYCVAO9oAJ48F5CWkQzDysRwMUNSvrdFo92Mkfh6ffMuvxoGif9Q
lQIrb1BndqmURhsEFLVxL+/C58ZkIDPv77og3dII2WtL0WJe00pZAIGB4BMz/mp1YBSY40XtosHU
TYlMEQLmXn1AOnlkd2xXPYx7tgKdUZHx85EAhzCCC4C3JgZb//wpZ7cNNSrWkw7vaGtqARho4JaA
I7QBmgVhY3u6IGhvDSzJNpJEqqhb9t+ub/DSaj/9CTOvybo8zVMdJN1Kd826Eb7CLY5boDn29gr+
l6jodbFcB18UAGBkxfOAqnErieNAoDoT099jWz/rMU5ghfgEFMfUvxsid56zOhpQ8c2Ap8wL9q13
4viGh7b9QKDvc8uMmryUth7+bkhDD0UgLbSTx0gHf07b7NqWS2uD0lzW+9rYsS99PPKP61t28dEA
CgIsFgoCzAQgch5JQsnA9VeZkEkyf7G2dEHPgOeYa447s72d0l2MQsV1ixcnGxbBq4Jtw02Of8wu
WH2Ka9YEeQ0sxstk+mhPGhxS3yuiy5euoMzgUrURkQDdm081tFnU9yaHGQKUlekHh2Dv7AhmelJv
LQdWsX7uCShBoC3HkM1dXK2sysEdGoIz28T7c7B/jFPsmahhkvqR4FK6vn0XQQSchsrrkGiBJQSk
Tp8Do0nHPDfU9sX5tm2OrfxFMJ4LcFGIfq22Bodb+FgqM6WKiwRg97m1Ns67JOsTWHO+y+qLZj2j
ogoY1fU1XWygWhNInGEDYeNCWiNqbOBAUlihoLvPcu5DtPimrKsjnk13TryGOr8E5FId3gFaTR2P
JX7h9OD9KFlhOrB3Gj6Cnd/tQErsoo/UbnQfWiWoK62MMS3sI8cJg/CSzjDYbc5SIUParLB7gOHa
6iDD7dT/JOS21X5d38fLRAhvzHMzs/xYKHEpMwFYlZ/4rrhr3NjvA08/ANvu0a2+d3JvbeT54uac
mZz5I0p/EcQ7bQinO6rf9Y2G/ev1Valf+HS8ZhbU3p7dK6bQsXVgvgLGB5DpF+g9BPn+/2dils11
6ImkIYWJVnwRk+PV7IavqtUu7BTIXFGDtWy8k8CH83kdeSFqwwnhA6x1WjerLbzHR2ctGK1ZmV2B
zGqyFrcVglFwksNdx3bXt+oSqKxujLNlzFy51PC8CEwYKD/are4NPvrmG8wKPEBgRXs1wPDQvJAb
8GWc/vFwD52Znrl3XcdBGcZIoKbW+h4l9gc+mpfrlteg9ruyzAWv+7TMmV9TZxplYsGv9cdukx/i
n4qMnR+Gx+mIYjA0vnbxae0sLUSJTzZnnt61tONZD2SwzocvQ6x6mOl7yIWbhWuKLZfv3Nlezly+
atrUDkLsZb+NuBvt/zO3VFYeMFV4MK255ao9da+dnWLMd6A+2gPbKeEyalI5xp1M/eKQbpL7tVR0
bSNnOYaWNH1CJ/hoXJRu35zQxWdW7JVr06krTjJ/NlhDAOSQDTuBDHyIKu6dutwmwxp5/pqZWeSw
RE5r5AMVeqFAYuSnKEhdylcO9krgcGaBYxww4cs6GGnrvUgf6+ifx1hMT2DIC88sGznzzOECDTPx
vDBUjM3dNN52KPin2uv1Y7v44TnepkrPAAxcs0X0HeYDxpjCiE3uA+thFIkbOOzH2PvXDS1dtagc
/7U0C4M0zTH1qOOsykf+rb4FoH5L3sVX/X58Uzet+bA277KQ+H0yOAt+MXpjxVQAI9e2Atoa0GUZ
nWBwMUCMTBPPnm3UoahMhFhZ6fKWgkUexN1IBOcM4SzOMWTEsNAsc2n46jyi3W+3K99t0cOhP0NU
zR8cpTPnKLuIJ30HmE2OZk4R+gOg/4ZY4+xedHFII6u/F27ozMIC8NJjNdiwAtxwfNCAuHA7a8q3
111jaS1/3jdqKBR6ArPTGiYWsMjq5ZEWmHM1DNfGRN1aJfyynof4fW5l5umWnCS1wqKG6rwGFjZz
zx/MO1BV3jeHDKT0/yKB/WRu5u4GH0ylgIerAWqomnaTBGgwBNuu//n/27yZl5cYiZxYBjs2edSi
lyy8idhK8WzJC853Tn2/s5tIr8peEgCegEJ6Z9Gjs8bdtPz7kIShINoCGebs90UrnD424wrTnK35
XpjiC9PH/un6Pl1oZahcCOTz/2tFHduzVcii5WmgVoEZGnz/7uQ8kcNH85HdQmTVjR/FabWErFxq
lojjgQYuYfA8Y171omGB/1rWBM+mBpQ59NXcK8FqCXfYKVXX4X1lhRclVqwQk9wGJvwUq/SfsdWz
FdpiKvGAkw2KOWqcsN93W4xV/B/YHpYOLIjtQPKKiv8l3TP4dimwY3g1jd2TLHW0lQEDydYKEuqE
XOzemZXZgSWSkmzUkFCKg35MOPi2kqMaFed0o8bhtdUR16VnLgrvEEnG3ukE0w2fXaSaGj0sMruC
Uq39OPl4Dd4nJ3Znntij4YE48at1YC/XP9riVp6ZnB3fIMUMTxvBZNnsx+ypRHH6n0qbKMfHzK4q
0iKIowbyeVXcmeRAJO6jNr6l5C6pV/Ig9f+ffyewEILlEKU6VIRnVxFUHTpCc4bc8aA+ET9gBhoU
tmuD/EtmLMUzyJXiDE7T52Ugnys0LYrVFKBiGtQ20UHbrTPlLn0QRZYNRoQ/utLz1QC3zyXBbmmM
P+TdMxvGF1Tf3OufffE2Qi8ds/WonoPpYfZRBjbVciJMhYZgRxIX7Nv4hwfgCOa3jXKbe2t97qWF
IbyqdSGnBFPe5/0z69ButAxgqBR4udpBkVn7RuXb9XUtGuFQqDAVnTHoFj4bwVNas0uFwENVJ/Cn
cqCeqVd7M1zr1C6mkxD/hltbCvown88MJ10z5DjVGJbaRK/2juBJ3d6QQ7lJ0q1CCmj+2g7+aYvN
Pf3PqhBeOdxjtoVxGqeG5Aaem8donz2qarlx5NvseY2ueWkbzw3NQp+W0IEBK1l7I7+byLEed7RZ
88ClW/fcxizY6Z0EggcgMK/dogvIwDeiFIF7jG27lG4U/x4KYSs9gAubKMAisIIETJ1hSNJ/do8E
KGSMBPW6J0T1A7JteJzVYq3ldhnGZ1ZmL2cM15WxNTGw1O2sD/6oeLWjUwSZRMSLD3V1/At2BNC2
2Qzzb0AmKLaRmd+XUkS2XhdAOSqi8HTPg9+xpbtyjY5mYQPP7fxRGzm74i0hjTByUCPnRXyIc8B2
rebx+hFeMzFzcsAo+ybpcpAvSA6W1dL4XYdrTNMX/v15u+avTpOF3cRZA6xykfymcgK1jcmDFIA2
CrXT6+u5PLWg0wHlDJq/iLQc8faz06UE8sEBRqC8IBiPkw46Xsz4TLfJiFmRp6m7rxCuWmBnr5u9
eAXOrM6OcJJWQ88KTNhFY/FDiDZ37bjkgALyXSmGw3VjC/v5aYmzs1xmNOgmzGB6mvGz0H7q5lMy
PV03cVmPmi1I+c2Z68VaazGq8MBgx/jDh+hsysztjyM4SMd9thps1QZ9CrbKHm57HS0bSEnO24UD
Myy8crGBtf8fvslpD1w17kdMYu3WuIVV4JkbM1VWofJ1EEbPApMQAwarRiCjbUCXdANNFY38FBT0
rj2UksXHv9jLc3OzCGU7kzVgRhEDMNUhPZBNsrF9u76XH0q4ctxLfcUZF870n8CLHUVvSp+Xkoho
J3OoJx3LMw8JJQenXgN4LO2giu3/Y2K2JLTCRJ0AfIpRAQMcA3bf7LSiTTadE2WxO04YYxuTZqVy
cJlGwUkAEkQCgBqF4l+aOWUk44FWsCoilz9izmmTb7NduZGmp5QGxMbeXP90yzv51+DsFGSYSC1M
Cb2GjGg3wLS68bDWbVuKHOdrUof97KBpUYQBQqFjJ53Oj/sRoxUpkLxVKoGrH1bSALq2oNmzuE+n
ttGsUfeM3uL7WozviRmAhFcv0m5T9B19Y2PQ70Ushe5C2I9+YN5F8bxpkM7KHtlEGgTV2LltSif8
0dUm+Al6PeIHrS/um6ncCS0zbxNe2F4YAF7TO5r0mYZaPeNN5pe4ZT4gxDWFniiy8qatJoG5FNsK
X7ROcfGYAW2+S11YLjGi7BHE6gya9VDNCSVvNZDGSxTaQD6/jdv4JjYxjTZyCI4b0xje6OGo3V//
/osfByBA9EGVOP38MSWmrLJJjbmoQBvuy0Lzs9H+AZaBb1MXruTSK6bmtfLKyUqRjhk4uO6NFuX4
5xzSzyA+v76gxXOLw2NBQIPgtT2LfACIS93kVudNvdnuQXnx0wycF54BW6kHmJFHG39NEfwSaqBO
LV6lUHfmDAF+5uGVA74FwIp0L4FT/BEHabbgt4Cml7eO7126GzlVcoB/qPXm139sy6Q1DeXg1b4o
Nl30raIr16/K7ua3B+Yz8ATGI/iSiR+6Sg6XmFkB+VmxaYDp7+3s1DMQO1DQlkRJA9oKjPdDA2Dl
4y2u7a9hNsPxZbqc+jLF2jK2HYGIFelNW3y57iCLbnhmY5Y+1RFYaGIOG+mIcUF64MbPur0t+pWn
wZoZlQ6cRT2RNVBD7WFGx6D32GIvESzsfDi1hKyYWnT5sxXNLg2Lh3nCBUzl2TbA2G8uvyX9A8cw
d7kG1FjxDDa7LqKEpchtYKrfcpTkhv1w1Hbtbu29uLZ5swMF9bXSniAq503x96bIMaaKfnlZu9X4
47ozrDmc+kPOvhJGSzF6NcBQRpuj7OWGFvqNg9HM62bWvtAsKJUhqEbDDttWQY0geSTjWzRtk/wE
FaOVE7R4/QHhC1JRC/nfHPXUD1M4Tp0cvZyBFGR6leaauvbitzmzMNuyqUgHoKCQ0tnRgUdHPuwa
+4eVP13fsbV1zHasCxyMJ8bq+PRfivGhZv7131/88GeJ1uz322yA1oaKAowXYpNZ4QkZ5Zcqs1ZS
48Uvf2ZnlkYKTJo0sYDOkhHaLsYPN4HxzEFFMzi4If4xZnaWParTe+bNWYypyDzEPVTmicf94sMp
tx1dc7GlesR5kjon9jIxsptMKcxYaG3tlPSnDeKPBwtUhs5OHvpdfbJ8vrn+wRYjz9+NnDfVcFMV
GkhldK8oah/acmBCCN6CEUkk7/XUBfNX66bc3Kc8/afQ4M+7ymeRvEdBm9r4J8ayGwzlCr7B7N3z
9dUtpxBnp2rmJyPoZESdIhDFB/472wx7hVYUN1BTXR0QWnT9M1MzLwERBCDIyhTG7IryBvOQLub9
VtZz0btRm/bXyDzZ60dQWEcaooRujn4tEww0YG5ZmP7Exabo0qeqJl/NCJJVU/J+3fZK6JijrI0Q
AhVgC8HlUTvbNAchU7xWg1naQoBLkV8CsoiO+Oxr8dLMRaHBRFL/zPLv4GxlmNC8vowlhz+3MftM
XJP2MBiwMVoeOB4i7U1rN1ASxcMGfOfUA7/Iv7il0HuHhgJw3CgIz/IIrRTtf26pLLG3DSR7MIM6
pLsMwjCld31xixt4Zkp9w7NINWVDRemfCx5SKXrAvRhCHPE/JQiFD56vR/0RZ0aINMM4ZNhB0F7o
YLDR3jq+0kpWH3qeKZ+bmF2GaTtEWRioy1B+I8VWd77qFJq0jT92OzG+Xd+0yx7BbEGzSyuJOxs8
n93ohfqhbU9N0W2cFoPJuF6qHlPLESbJQNy0F/2Lbp2C5qFYi8JLl//5emeO37Qs7pwaGl2N3dDA
dUoybHszA1tb2vS7sTOLtffc0mk+tzg7BjJpABtTgSSIj3UL7hq68gJeMUBnb44Qte4EbCC615bD
HmV2MAWsXCCLTgI2bSBBiBJemb04NK6BaamHhTiAfLsEfJVvbfNulF9D65tO12YgFhcEeDhEvnQC
FqbZjlFTBn2vFtRvmenx3wq3qDpx1PAHwJtrr/6y1stcPM7onBs2WrMA78wcsyXJMAxjh9F7y6/F
OxnuxthYiYdrNmauN+qUBT2GEKF+u6lQqaViUyav10/Y8tb9Xcds6yLw6nJaYB2SHsHtREGKdd2A
+oGLePF3o+yZs5F+KkVggBJRPwbH5Bjt5JZuyc0q26vKSS7soOSAFg7kXi/kdwonSMvKxkLGo3iw
AE2zNuK13zAPM7n+Gmp1cVFnxmZBMAknEHCqRamhG6WZJzFwQ/ZrpcrF4ii+zf8uauZlxCj+++tQ
s/3J7cj2MzO38LpWnCwsim7NwfilMfOxDfWvWeyEeDdS5nJwUYH6Ea+7lUts0VvO/p6ZR/Ks7Vs9
QWgSIFKxTJC1rckcL4bbMwszfyTagOeWhs8IUF8fbU1RbgoGBvHVuvPSM+Vsa+eFFxIFSdorf6Gn
6JUfy61SgCswvvXFfgDExzeBCQ6Fax3qtWmgxeD4d4lzvQbbQGqNkX+UY5wUtG1g/ZLdE/J6Vy9A
uBg3GthT4u/XT+Fitg0yDEQq1b015yI8sTlIXjYR5ODQJkbysYWiJsSwvHgvjm2+4iar1mbxP0OJ
OB5prc5H/JBtil1l3rFTc1ts8x3hjytru/AZR0eBU7WaQG+gQ9flc9ZTVCyNIqm88pC9EumnL+DV
8el7sC1uQdoFHqFjCh6ANX2xi/A8M6si0lmyZcegQkHHDimxSHxwOjrauLHXphkvTtzMyCxDZXVp
xUkDIxoEHS0Dg6Br6cafzvanyDkzof6Es3WkAzhjwUGpToL1XBfuN3oknrM1MUvI/fAWhMDgXEGX
S23h4fqnW9xC3J9QpUN1Fw3ez6YhA27Qzuh6D1nVUTPa2i1zEyJRptxfN3TpkYAqEAcjV8DwAfQ2
f8HbZmaDYhe/3UKQQN4pnW4lnV08kL1YyZAv3PGPKQtNOhw38xIMmaRRwiF756ViM5QgObADyHgB
tZyu4Osudm9maHYLSZJNYVTZgLUF4MPu9kN5A4qmlbN84YAwAn4+UKhjqh1bOPtEulMakdHjKNfW
b06eo3RcMXBxl84MzO6URtZ9kXQwQIB5TI71XoHP1gVRLuK9MqMEcjB/icnPOdqICpL1osBXsfLg
wWqaZwnKs9gGaadjfA1DkDuteNzS1zk3OPs69QgubwfsqOi2x5kH+kXtDXnpFmSpbv5quwJ3NXfX
GQgun0x/FmrjMQtemUuZjzGN2WBUtEVdhXjCI+MupnvNA38NNH0JtKoxuoS4v/IVLy61mdVZMJzi
qCfwFDBfsw1Fs1PvTzpyBDs4pgOop9aOswp7n2KWMofJa2jC2xB4/JM4ncUsvAOnPBng+vLY+yBh
Ae7JuIs86Ept2l3oGw8rH1NdIdfszWJki74nCXQsT6lQq+uzt/AdoTWxLU+gvl6xtnjm1KQwqn+Y
DrVnRyLN9VwbanRIVbDK9vlD7he7WHenXfgT3MCgZNusqVdepppqRyEfhbk/XKb45+dQDIVTiyUI
vN70rISg82246TSQRbrZwQRcw3gPf/ybVf61OC+YgTavtPoOqopgXUUanW2yHYl2vWdgV8d99RXM
nWvlkYsa3edFzgtlvRPaOubMoePBkvqEmf07U8bdM8F0du2VA6RxyF1pepHzAOLpt5LkpkvKEeKo
ZkR9PPUJSN3iod2YUV5jIiSr/bjLpgokFONvwoL4dZDTL8dsn8BM+5zUgaJlrXSlnRCBt63XM2iB
csMdKqe9sdJk9Cf0Hd/B+GxDeakFoXAWGBhpBlHCpunH6b4BO/BrEqXg0pt4p72A/xIqD4Fdf7On
IASRHUHCGg4TBXNuZhzADK6k0SUYcFz0M2XtN5KC0vz6h1vyTjUZ4xBuKnKnWWAbiiC1a5CIgyMe
ynEmqLkxAb42ZrZgROFqMbYJgKhxAQ7Nyg6MF1UAI8G3QHtyyPv1RSxcB59+f7aIHJobyWjLFlqe
KdnXTsYDsMZV0YY4yEK0XgRfga5cez8tpSGfzM5u0zjJcicnqaJtCfexczRvWtx3fKuL22S7+nxc
W+Q8jiTgSpGpjijp/UcCPfb/i7QrW44bV5ZfxAgS3MBXbr1Jalm7/MKwLZv7TnD7+puQ7xl3o3ma
M3PeJsYRqgZRKBSqsjK1wa5vTcD0UCzBK4e48jadXfZ9XuvMLFzrYEzBFgJDbGL4iEfwkwidy3la
yX3Edc7irbINN/pGhQrTP4Z9YdxEBlyZAOEg4z4VygtGMkZShyTSicJn8P8ZbhQmN9BdOEzAQvQY
nV255xb98sSe8NaQQEmcVDmHdBhB94Z5g+SuImBAv+6dC7nD2aqE21RR4qanUC1wchARa3tZhewn
XckeL+GA+HQ4wOCvgtjCJeZBitUgIyzFUrbGhmufSU52yHeym7qhu7ZPCyvCQAuQtRqKggaGAM7d
IewTyQoH5N9Uvh3AUU3D1tGLzr/+3fipFa9pSOvJHJSCep+oDQwJACseY6PD3PxmRqOsrJ6ntAJT
7ZqI7rIhcOcAjQeWCLHAGaYpG9o2RI4vg1NyfDX1jdZjXB98uddXtLRLn1AlPj6vA+QjRIysN3I9
6UBnPO2bXXPstx3SDrb7BnlOZw2EsJg7ggGM4i2N0VdMrJ7vEvo7lTrHBGy8P5gnlTZIdxU38SFS
+NZJmNn5O+x9CyeKj55AMxPEKPBDIfHowWKVQ/Gvd2Yzvx1ZjOGJCXR3/+Yzgg4IqCQ+aiCSArE5
UiMtxytj/DE5v4UX2Q8IWbu5H/prrfalMI8nhgxKNT7cCRc5/46gZdeNSTF5mI+37DZ3epuPGUDs
Y7MW5Jc8EUkUhISAeUW0FeJsAsqxmoKIHyyd6h0kMSAWoNi9TNBcklZQN5c8CEifTm3xrTyJ6Rke
8QmoeYHKvIGYxpYhP+XQ/MiNHZDFoeA+vXHMZuyvZacLF5nJ83y8RKHYezHWRWXkMaU1oJ6kQAcG
gKzSgZakPVOXFLvrnrL0kAHpC64tkEjJF8i2OW/zKJZbJFyg0K0scP5XSL0fVJbsKgz+6fFKTrpm
j+/vyTfNw2bCmAg6XB2SREcCK1A2TYGd59IuBUlwxZ4pSKSur3ExqJwuUvBPHTeYNrUwaqmetgcX
txu5UeAoUM7elO60Lddew0teempQyESacoJgygDuuCKwMCB8bK3nSccq1zDMi88YVJMwdY9b5lL0
zWzHAKzVuGc4+Ve8zVxM3iff2Q8OOuclQG0NmL10sZ1mw8L5K0YaoXzSwF/me1o+TFB108Bufn3D
1owIBw+jOAHo65FylxJkY9rhdcAsPOvTFTOYAIW3CRco+HpkznskY/ZLRH6UcUrGfEyZk5mqZGx1
CTgGcyLfjbKiB51CFk6WU+OXFM+SU0uFtpt1/U0r+gi6I2Xe+UU9Bp6mzJDHIBO+BMRuMWIqS1vI
wpRgcZeBxYcKiotg1oygIId0TdVa8V6mg+KbZt5WbtxltTf1oGTIlHR+TtV8hDyEJI32mMffhqze
1KZ1zLJSsts67n7Gsn6HyrZqQ86DOmleF79apQActUsid1Kt3DeStPg1gFNsT6AUAZAYxL+pzaRw
fNHx6nqAoBd1oUpd1mC8TuV90uYp+I0b+lFGbZPa0jQeMHle3KZMKfymqyCxAyZ5pw2s2bDnmGa7
RCmgV87K9k1tOvKkg3/3Syw3+DNN/T3J6/EGOkODX4UyRPo6UFI78zjH7wHVvpezHB4KU4OGB40K
5bEJAuCv0cJpbXweU3OLoKh+BpAAaXVIE7FgBqtyjUenlhTjTgmbD/wAFNbbVgUmSFaOTSH9apQy
tZUO5Ph9H48veW5pG1wQAeQDyhezL36RvkscqIrJm4Sn1vZUxaGjDx2XwwkVO5il0lGriYLecRyh
TCSlbpNQ6TjRdPTNOC3A+GZCUqTtcncwW7bvWIMxviQBCEWZzIPOIFUfj3OkOyMYtexG5TM7/aQf
wyiE8Ngkpzcl9GCcRg7oTaDqkt2X6i+zIsmxi/LHFKmrW4PAvDWBGFTyrulBLjaSr9kcApU7o2jt
An+s7DHRpez0QElv5agABTkgAaEcjjbpFGk/Vb3u6NOM67ccyJupQqnTrMC6pcog7atQU/eDXqse
q0b/VabNfKC51G4JhThUAL4ET0XPH8QdZuLOQ/K1hOhHZcexKu8N0lsHaJQYdkXBbeREXaZCQ8OQ
MtT5ZgrKbyVtVVyPQ8tep5Y3kgzczXHfHltduyeoEN+kEk3twcga9Hym0sdz9wkTnvW7PGk/lDTd
qzRF7zpXPuKMjraEE+kBw1I4WgUZPa/WaelXugGihdyoN20ZQW4JhQzijhH7RmvCjjODyBxoWiC0
g26XnTWqjnGVgv0iULmxs3gcbYhIPrOMtXaXtM/QKtFA9Z6l1rY1QLlxqCB7mrmtAoa8Kci1myCs
EodKNPuOqQL2Mg0Wqnxzbe71qCo+yrgrt+nECduraY7wP9XKbayIPg5hkj7Jpfw81il0sXTCQE+j
G5si09tHBez6TjUAtBcHoBPVgtF6n03gbyKtqW9Hq9FcyCsOiDw6CW3aYNLAzhMsNm3ayg5NAoEk
E6InGLQIAZptYgV89TRIZrtm8C/Iy5eHFpqP6J0P0w2ujQmKMBY9RFrQbek06dBGaUFFL48kC5yy
aprnKjQrr0d6t5nBeLhHQXk4mFXLdvhdgRv0A5o9EKR8retU/1CS6KtEizvoe2I7R1xpRQkFqKpi
g8NoWvi0b75RWQNPujVWO9ZGkd3Xg7LHBTzfQh4n+9rIENFBgMiB3k9iPwqVcI80qDl2QZtCIIki
IOJHfMgdNlTDNM7TlEt14qQDSfdmDfeMLKmCJCbnc1PQ9ComFS+sIPeMSK13YwGvSQdImVO5x39R
RnfjlAJP3wbfsmIOQCnNcDxGcLW7rQGBxLGDREM+pYndaVaznTEzcchIEbmjUevOnHdwSvCyeFE/
1LflVAw+NfPiHip2H3gNv+fBfC8XwQYSjbPTVw3dhV1quRadwZhc67+MuJX2HYFiJ84XxMe7qS6c
MCZQuIt6Oh1DRZqPlQmGba7U4tVppO9APJJ6Zq8Z0FmoFG9Ko3KnsEw7xqMKqQA9+RpaChiZ6Uin
+7oO+0Ni9Gjhmon+ow5HFD3q/jstzF/pPAV3+hx89Equf2AIhAU2I1HypULu+3L93l5KR87uUyE7
mMCKEnYVMuYG5du6zQOvh0aNBLg1qed3qFG8yzMUSPXQN4rvkA7AT2nYISu0n9d/CE8Qrt3rQgJR
l4GqFTN45KSWYTgttJPcWnti8bVcs8GTmJNMVg3qJFFyi6deg6e4sdd/7w6dPYKGr9ngilkrxSzm
KkhTeEsbT2Nx7kXBlalDdbN3kvHVasEYJr2gE2trIyhIRzeuXv/FJySgYpAB8gTlqvBOzZJWwaGr
AWTRD0zFkdFWmgyLe/THgMj0Hg+YD5tM+IqW1sc0NtnXIqPS8/+0CpFDAMy5dRvG7eyE865OkViV
D9cNfE7+XrjByTKESg/LLDODXC0QRcjAeQcq9iwPfMZg77wdt8YOzPzIxSPznkswg7gFPCr/fPIU
pS3MdxEThPYKlBsEV6ynihiRouBTJntOLJCA0rwsUGFwZL/0Q2iKrzk/X9XFqk8sCs84PSE0lKOQ
P4kHr334jUAbH8odIJKdvfbo57//0hrI5ynovy9xqy0riwFsuuBulno3LkY7LKJDuTbjvXjA1D9W
hKBhjt2sBTVQTtF8F1IvMF3CNIx5H0auYFevPEoXnojYsz/WhD0jyGVo1qClR7pvffI8DMe42Vkk
dK/75+IpOzEjbFQazKGsBaByovnPmnqQmLn+95dqP1gHBZc+BfE8UlAhDIaQqgrQUP70//KBs/jE
O4TA/d9gGFxezB9bwlkLoJJVziaa2r0/Tr7qs03uWI72GO96zyjtxv5XffSz5Qk3GqsttYIGNoRO
QVCyQSGh8+KqB0A37KAoPUiyO7SavLJpSwULsBqj/mlgDBBFLqFgEWUGeBMU1KrZfvZ5rRq6kPf6
RnYTj23Xqk2LX/XEmFCsKJIu7khQ9hjfxaMlhER4L6nRSsRYNGKCcQe63yZcW3CTyUiyEmI5AHeW
eBKG97PyeN0Rl2KErsiAehF0YIDcOPdDXZ6NQsdsMDC4xwL89khwWxfCdea/WMiJHfHaSqVSjy0z
RbSX8vEFknZ48ufljMfF9fUsfbBTO8IHi9GRhF4W5nZVNkBZ4T5em/S75BfD7DuIvlCFBmO9AmK+
8y+WzRYkC2ed83X2yIPt33UxjglE6wryV4jlSChXhRUWNgoZBRIK4KVRuhI9oTDMXk5RBXT0+dWK
jxTFjXqtLrbw8UAcgHcduBiQu4hAq1TLpWCCHpMz9JLdGGgnzYF/fX8WbgtLxRKA+QaFwEXHNgEo
dsJgOSrs1hF/XErNjcwcWqIuLBX2vDajtFSMtjDCDSlNRTN1xKTz3RpzThYOAIFDvmobxVfdeE/v
kWnsgl3t1sRWvNyd7MCrD8OX6ytdikYwDR0KDS0S7QJvjlcIpCl556zzJ0f1C3fcknvNtpDXQMdk
req+5B+o1IHPHVhzTtJ1vlCtl8ycVsCe9H6zm4+dWwO+hmeorz6ASP4FkLbbNXT7krucmhQuSama
mxDQQ+RP8tuo+Ua4Nuqz6CyY7YCKAKh2LDGeg1pqsghjzAlVcBLE3Rep6CEIA55o6k6S5Gextbm+
aQvphQVmuL8sCkGdFRD2U4OOOVNsbPS4uE1AbQVReHWfq4F33dayb+IsI7ZzQR0RbNZAiIsoLRxE
23Q7VOIGULLuskMMzKG1QYPENd+jPfXRaPWtpxXb3O+F3BC9oD+2hb0zq6QAshnnovUmD5T8NVaJ
ZxhPuqfXENWJVezX0iv3zKRwO9NGmQZkiwAi7ttvFWakf4zAFlR3gHM669n90nngCjt44Flo8oq9
V62kGYYHazhnVgeTXch17Pe1CiFLKyy+X/+aS14D3QbeDAU7Cah8z89ej/5+q0IrFBLNrV1C4rB/
IpgeTNg/Hg/D3XNqSMjkiqDLUEANZwdFCD+lXgrnUYbn66tZ+nI6AbsV3symCVr289XkWagOnZ51
+MsBKrLMSQ3iGIq6clMvxsdTO8JZk4AEzKDiCidAJUADFjtxm0ONUVm8vXxpDcew5PCn1oRrO9Bn
c4IqOwdaTqg7JH6m7Ubqm07vKUCcEP3rGtf20ncEf5ylgYzPQk7C//2k0iFVQUygt46efPDaSM+q
4U7jPx7+QeKG8IH7GheqBgLfcxuFAbHGcmxbp4/TxyFN3IIZTxQF0usucRHpBTOCg9eo7jeT1Y2O
GUoeI5lvsJWyxsUREiwInj3jdPVqht5VVH0xRmi7bCJlr5Qf19dxcaEIVoRsILPwqJNoi/rftC3U
UP3IM4iuZlmtbEnNQgzHROjGMzq/X7d74Qqwi3EKcEuBOI5C0+x8m0iMCTdVw/dLZvKzVNhXdTJ2
/cjc62YWtgmyaBhtA4hG0RHez810ZdWzCJrwKG/mj3qZ2EHUvF43cRnFMZ16aoP/hhOvJsZsgEqm
RYHrS4fuPsR4vhNQyTvqPtmmxwzkoyu+dwk3+bSog2RbNQCSEKPr1LGhgwLsZ5z4RTxQKzxltk1t
tCn2k/249q77PDNnVyOfvzWIApIIHYmjSEhW98BKGBxqXkLD9pcxO/ldhFFB07RTABjQTHDoq+Z/
Tg0C4wD+ybWS5cJZAJAefPCcZhV7KQRgdWqBXJohg5q2zO4llMKaZ7n/wPTq9b1cchcNglsyoHeA
xWlCgKKQn82yHA0IzdDspnudm7VW8eJKTizwfz9xFjnvQCldVZPThGSntcBjTJk7td1urDv3+mIW
jhgyfOS/CrjnMXsuhCirZQRsrgAIMXSUAVFQgGEcTP+6kUXvP7UihCkZ1IJSqMBK641ubTlQe4UQ
ojfuiV/lW2zVOi3B5T0Jfzy1KZxq9DDC6ZNErveDTeFOPxNXejA9FA1dRJC1pJ47l+j9p9aE8z3V
cAuCFqxjoLOf69JmbCUvkuQ3WWI3c7QS9td2TXDBNjDiho0gyLOYI8mlw6zbjporrrHohUCrAScM
Il7wap57YRz1hlmNqPM2GBT3SVZnd8lArTuge6YbaKBb31a8hHuB+A0BcwCwlUJgC/5/btAic29G
KmJk5yo+nzJTodhuG+ADR6XtuVwLyUsfEZRUKGMj5l8OrUgBJJmVGeb42AGfo5sSD337+Bny1X7o
yLb0Lkm7YG2VC5cpcFZ/zAqHu6/Hamx1tDp4CZ+zaHfaNtiBYOWoQCulf0YNBHk9hnjxrFjZ0TXT
QoSsh1EbkhB43jqcwg0rIC0n47ltQ3+nfSzjsPTTusn9ZqjT7fW9XfzWuIiQdiE4g4T9fGuLFlRt
ZoyxSDoxKICzGyCn7ZKYK+nqmhkhzgRqM6ZzAkx2Vz7RYRuUt9qwEst4wis6KdTtMMbB5+8xXXe+
EkQVhu4rtm/aczHkbqtuFIzFrKFFl1fyl5lP1taTK8AMG71RML0FvUoARlTDDip3FR63GCOBjQAf
tQaENzipzxeTs6hVJmRYDiusaW8Cdn0EZUdkG7lVubNZV0BW0OygQNQcKgT0KYRO6Maqy+ym5gWv
lZRl6dOikAZVWUBJdV2sxTRQPW+HGu2zad/tlG1z6Lxo2/yrT4vRBx5pQC9+ocib5lCXnglBEgLg
b9jHWx2ZrMOBPdd9/rPuJ7oKUNmAMaMEqaF8d/51VShno+SJZoXSbWrdBtsPh4LPB6LaQJPexTfy
j4aiS/d3GJf5fSPYxlsUT3hooPC6vrCzZVONOkrGwEVUW8MKZD8Yw3hzfYEL4QTBmhPzcNJ56J+c
ry8OjZ4UObwnGh7j+E5tXnOykzKvqTnBZOhct7a0IgVgQExREcCZRe+IpSpF+sdBDr2605mVe5O8
OkOycOyAyIJj4P0pY7pUWBIub9JlmTE6jEWbfFJqN4SwlVtX2koYWfp2J4bEkdmmKsIY7ycUdPXv
VY2pcUt5AQLL7zrqK43xPJfKCm3I0mFHb53g+wGxQ1HWPd+uBkEY5dYOYMrQi8meE+5hdtxN27fR
K931DGzpW6JAB9cn/FOKDxBCC6m1wMnkqNHXNvNq80UyVr7imgkh3if1OA+ahYmftlNtTY8OMgeH
9ebKp1s0A11HTpGNgrT4smhxkpusx8QI+RrKld1kd33iXfduY+G8QhUTiAuwLKP+LVyQdYrpM0uh
gwOeuvvK/KmhnzRU+s1crOUfi4v5TXeMCGEQfs5ObpaEaXJWUJQMwGIO+d4g8hoZXAmSKd9mAEN3
DduCB+m5UCHDoiQ7S4q9Tk48KKPardVsqLUm5LV0sAEjAHGCQTXwIwtLJ3LcSGCHHz8VH0FkO8jf
r3/bS4pzUFAhEHInVAmgy0IgNvQyNQG8RNU2BKS03Q3Ng6R4fVzuW3VHySGtyuMkJyvOuXjg8PLG
0KGBGgaG+c6/tBSZLY0nLIwnmAUwO224zw6TjyEgX0q8am0AbsmHMEiOSIxmhnpRx8DsaVrTDJXH
QIoO4Oxuuc51vYmAxXdSNV37qgvXNehcoYaLuxqC5eL5jrqxm1g8o7X2CMLLu8qPXCLZxbFwQy/c
DG/J3ewRu78NAkffrUklLHnxqXHh5Dd5FpQ5Qw8sU3/RiL0GcvhzCFfSybUVCk9IJUlHCdBkPj3P
h3a5YlC9+xfSLdw9sRiN99og78fXenIiFZJVEKkqMWUyRxMQ0VGWeZYZT+8stzAUUbaFU/Wm8lQa
wNjUtCierp+PxQN4Yp/71Yl9AAn1yihHyA1k0T2UOKkdlOz5uo3lw3BiRDgMShYmCqgeOwzEzb7+
ORCXdi5vZRTesF3Ve1/0jxNz/P49WRNwi10XtgOeOppfm/eVsgc79vUlrZkQcgW9UkHRrcNEaryx
cDdoP6JxZWeWUkh+c0J3WgMJqyHiXcwQOVbOFWl+w/4yt5Ht+IsGgNx23oyNDcSVK+2M2W5Qj99d
X9/ylp0YF84YMaMWeoXolUzTdh5/SvSRmSBvrlS7bL4UlZsmz1kVecNTK62ho5aqiWcLF49ehuKN
2mLh5Iv5I33I3pt7qJarhxwZC/HjH9qN+tJhpAdyQH9LXnTxTJysnf/7if+gwT5HmYVGn/k4uoaT
+ajCSahGMFd28UDSnWm7xteyVCU7W7MQB+JKGyylwJr5/HL/GO6jXxba35jZ55oO5kcbrdxQixfG
ySKFg98oBapyKQaHJEzHR2m6o5Lmsz440mFNxHCpHH22OOH804z0GaGfndNgkx6U7WhDIePAVaqa
TVSjArhWD16M3ierE0JAAYqQgiFvA3NRf1P46W3jFXfr0fu/rAyjt2jTot8uPrWiLsgy0gIdPZhO
8Ez2qLVDr6IdbMy3WbcEmMj1Nu2iUcxbovOCTJ5PgZ/7p4m8TUkIzmb40kP+FoMKz2BSOCZ3n3Ok
gNOsjV0u+cqpQeFrlkMInARFyTErjrKFERBa3CBtrIJkpba5dPJODQlhFdN6DG0e9LvHOXUG5caS
Xq/HtesGTHGqfe6JwvJwRi0qcmSlxsRSaV+3cAlT5JyneCyADQmgJ4zFnu8OBHsM0kYEg/M7utE+
6XfLXYKh4nWA0+e7V3zpo4yBOgPKmKhHCZ4gqWmHvhXg/FwIGY10zalu9Mf+BkQqruQUh3QfuPot
A+caiKaglPuL2vk93uyevoY7WQxg0BACNQ6GBNUL8AAUaQqFSTjj08bYhAdInHjzQ7hjLlewbQ/W
Snq2tJGn5oT7Ke1I2xB+R7DhQQYXpoLxiZWNXPL6UxPCNSSTPDQ1vqLWy++MDUdc83HO6Z1jPji/
g3YIVxtZq99RuHxyQiFGw2MlR7hMFfDV8k47TuB2bDZE8aTdWvNubZnCzdPGeqa0DMlZPsUlhu5I
hDxzfs5GJIVV+o9ZK/npOHET4drJcqORpQaJk5FiHt2ESpLSoQo+uZi1KWTFkWLp0Bj/o7MIx2SW
tKJiGsJKATBDT9x4VNzrzrJU0oF+JC+l8vMo3gNqoaYZtP2ACSWtPVQvXfhRhQ/teCsHULqI9c11
c0vej3Y1pLt4B+OCc0tS1DrPKkA2SfYrKn9gqvL6319M/04NCNuUNKmR9DMMNO7oKm7mBq62Yz5q
VJvQX2MPWluNsD2UhelMP5HPuYlpSumLnktrPbqlhP10QcIVNrII6LcRCzKmNwnaRGoCRMPapM7S
UTo1Ilxfdd1iPC+BkYKprly1N6R8xBTfk9r+c5ksnKMTU2KPICIllKu4ByiPv1ml+q3y0LrmPnSq
f06F8GkMj1PAXFFGFKkQWlIakklhTNWa5mjOZfjadFZxo+RA6BCrGldG9/+L+/0xKATBWQlCNWeA
SUJQDd3A4gg6ZY9D/MCVCIoT7195+x9zQgi0jATS2j1Ob/kLRaLm/5kXpGT7W+pxrVO17O9/zAmH
ayhQPa9b4E6p5mP+11GHNXJLwu8mMTFAyfCvHROOVEcLTLWDKRpAWry4XetRa0A40jqRT3aRjyY8
HhbZVnW0e93LwEGZ+9ntKn6MG7n2I4Qzx3IpjRnH12obBk3a7bzt7WCL8XJOENnYULjS7BKkOJmT
rcSvpfQfVCsyZH1N8FqIEGbNyPsi4q/X5JMjqdvO+wh8rGtsxYtBBXBerpACJb5PdYvTh+LUxajE
oQ+fxTaKNo6czbbF6EqwX8z30c35y4zoL5C1VCQLZgbMnexSTzL2lvP7dZFQDwf+b2BBF/OQU6OC
Bw2QkCijAEbTF/4IRuZT2M2WolENrhoXc9drEZosRk/oS6MZyTkxRcxBIuPu12JEGQ4U+bxzdoVs
83MP/eRjy8fdnPkOTIRolUP5+qsM3bMNOvVIfJ1/FxJOfozwzY1wGqsAfMk4QNVO88L9j9otd/xb
r4OXFmvU8JO/Vi586yLrZsZaHl9t2RlvOO+1uom22qpQ9OKJPDEknEjNikgHOhRUNsydNAz2HNzL
wZNheqmyAq5ftMQBluAeUsEUICxJV5kGPpkAr6DUVDvbApHwmzyk4SZpAYdzGqPOPjp9WGsULp5I
4N44ellD61V4fIF7YdCTHAuMI2ITubDVJnaU6uP6hbEQwNHYVSxUbWFKF7O9HuSwpaHwxVnP7XiX
Vtvrf3/p/oMBtFd1E4B2YOvP35CUScj9KsofAbj/fiR+uuECn8D5usj11ijeFz4arFHAwBQI3WG3
zq0ZJDbCXuMQacCXrNQJ4q9pIa2E5CUnP7MiJEejVVpjI5u/HzbDM1eITnfRtnxcowleCP6nhsTU
qCiNKa4tTBuFd90u3kM40QND1GEtXq18NbFrh5JQyCrwQjhh4ZHsHjzLOrCHK46wcI+frUV45uY6
eNpV7gjQbgTgm22yY7wZncqedtmXwV57Cy479l+e8HkpnFxoRg75zriAubnUQWtS32He/9/59h8b
/Dec2MCLmtA0gY0Rc5Vcnije0Jv/UCa2a/xInwBeIQk5+4J8G0/MZVozTF3etw4LreanKdXFUY+b
/KUykV5WUijdAOrT2iMUNn9gtLl1LLWNZW+auv4pzc0bOUjzbZ8DCFCCl3oE5SiosrJ06N+twiwy
G/9SOFPXsW8hpolUJ8yL+K2PpwSjWVpAMC7K9NyvpTLpbCU27pkUt3eghqldllAwQ1kaZFnlNgXi
IHmflCKw5z4GhZ8iT1/bqqlshTRgKA8tYyw3ZJwgDtr18k2Thi+6SaajIY/qw1QFzA5rC7Qcs9W/
pbn1Xsqp5CWDgvH9rH6eMMfvTn1rbkFu1DoyYbs0CGW3r1jnKUOSOnGr646aNeUTUNnTV4CWMYHV
SqjTSuBCJUMHBZ9qktVDjPC6L7S+dFupKZ1JJcW3elZLR1Gg+anoSWkPidYemkZ9n+cs30bxkIJc
lyqqm/cBiPwk2pU7Ve3zxKUtRJycrDWtfS1lmk1pGT/3oLTb1lV8SGQdM5z1PIS3PWhjJrtJ5uyl
7GoGSVRMb5F/ftwU0B6jY4uXNeqrhuCbrZ4lqVJhBrdEn1/RRr8IgMKC8zQJoJAW+8iADLaDXPoO
fQ9brtP93AG/TcbX6+f+4hyCPRKw7b/o24WInJCYSYUFMXiQ6LSPdVoRh+nF2lG8iGCwwguUfAYH
MA2xwZSEkdIbBtAApCkbR6FF7UhVru+6QK686wu6jP6CLSGQDejy14WKNvzod7sc0DmoMqCmJR/+
cU4O5lzgmTH3CR5rvH+E855GTdeqtIZwnexb0I+ZYw6+ur6ahe3BkBSQEJahci4kIbnJU9ZjLcAB
RrFLsUsgx3SvW7jMAPgykPGD4BVlftBinIet0GoVNVZBJVNpXrBBf903vTi2hzfZ5/Xbtcts2R5s
UpOD70Dlfm6PzMM0kwKj2a0HoTUP9G6u9dD67a7Ym7u1Pfr8QGdBGZaAiQP9MHYKH5FfeydBuWKA
K9B+GBwo2/rRPZCwGzwvLG86UnAs4knTOAXEr7zwZS05WNo6dFRB/w2hEN5qOLcMvjclb2SQIQT5
Rg5B+RmuDV/ws3mxtj8WTCF3GxWaSqyOkMybD9lwHxe/ZMvra4SJfDvW0oorXuTZ/EueWBMS3nno
ukmuGtkJqZOPg1sHtRPQH1Xl60nqX3fKhXhxZks4w2ajQ+K0leB/WvYBkS4Keu4gdiyQ/a+4/6e7
XfuIooPgis7anMqOVeBJBM7Nbf2rx6Nw+lo7oZfiHdi6swOq8C0Us8EFZwc2KpOrE+RLYetsycKx
GDDY0kQGoskIEgZSgLYJA9j6D1zXffI4sdoFQaGdr5Kq8l0Tlw9CX0wm69hfsIOde2lWDmre8NY/
QTc49ZTX3OnsEshKL/XV1anCpX39rFpjeha+JN56yWyUFrCBvyU8DKfwWW0Pmi15mFjywe5YbUP3
y8t1X1r6sirIcDHlB+QbEJ1CDJ0K4OBpA3aDRiowwRgrj1Ocljbkv47QjNjKmnpfS8O9QugTah/j
bsX8RWINMn6gE4FQ1EHRgIfW+ReOWD11VQdYn/a1d2WvderNeEhvuVfl7+uQ7oWwgywUs1H8zQjy
EuGYqpkZpVDTRRKRVfJ9HM7ahka1tEb1srCTn8kuH6Dn5BdCdFPjKmgNvR6dJubUaTapby1pLYFf
XgvFTfFpRAxwpFSqhpWAtslfmDd8wwXLdVs5QCLIHNb/LXKUy3IU3y+8Uf9jVPiAnaVJicUZ1zkN
EJ98De5BSuDwAZEcHGmrHFiXbVzBoBDs1EbJhwyEgI7ajvtSDZ08g5ncwDBWldwisYc0Xf6cpOVd
RN+qlq7E9cWPDOAvVEE5ilAsuWtZlzBmIjeL62SnkuQmztd6Vmsm+L+fXMJWgGGJLozhLIZugTBu
eoRkwyoj7sIFhUwW3WlkYxY4ZoSDZgZl3Sefo4HaPLlTUckPaYHufoHZ1acysrKbakoRwgeg30A3
j2wtyT+i2AyfO3l+n4aabmkW0v2kQ2O9jmqtBJtnWH65Hg8uao8WoPJ8FgKhCAM6YjSKZtKyeEC1
M28fpPoIHUo7zr6Y/cN1M5e5AWIe0LJAvHIU9idRysknZwlD8lWi0QBSy51mpe4s54eBB/Y+gnJu
7cRE+nbd5JIK1dkGCJXMfIz1vJM/iXtHoEXwmPU5aqR1yg3mcMgjl/LLj+yIuubzGgxnKR6ZloZj
C9oEznEtuFgtI8lTMUZWREAeqPssq/wuTlfOyuXmyaDb57PcEK7hFHLnVoZ+xiFJMO2qFRu9uTXQ
TimNb9W4Ij+1dF5OzQgfUo90c0hKYH0YIyAl9rsh967v1dLnwswdF4pBSnfBkxMZpLEG/iCL++ci
97U0t6fx5X+yIbIKQZ8l6lLFwvjgkHhmXbxVY+wZM/sfzQjxOmSd2aUDrndtIm4SW/tkih2ofbvX
V3MpII5vhfooJn4/C6W6kCiSES91E/y1TnD7NoC6l3MiHGPn9YY2LgHoZh1+tbhJFkDPIBQyKMLG
ubdFSaUlUw2LXUm8oPnBMK8YtSv5yaJLnxgRbp8Kj1syKhh4serRT1XZG0vlRcrNfJswaHFc/4iX
zIKAknHoOIbtQbyjqYJnT2ZfK2WJy7X2+jc+fgU66n6L8ZA9Rio4BT3H8OBsvae2bufAr9vZZq30
eNnl4j+CgncECCIMaIlyBXE9zSVjoKI3unyfEMWV6LA3qXKPlBBkKwb70lrSfVOh44OASTCvTAbV
AZrrOI1rk9FLz2ENw/MWvAp09Zo4cJRDKCFQOjQQf8tSlRtF3QEL68OX99nPcLU8wvdTSPjP7Ik7
EKuYFVOBS+P2OMVn5NIndcP7z+CLfb2+3wuB7MyYEJVx50dlEQP6qWbBlynx52KNWmnBfc8sCPWr
WcFUhKxjObX2RR6fiPm9VcCrvkYOuXAUz8wI6S7plVmrFJgJgE1utc4v6+iHRPXn69/r8tYGYQgI
lQzI3+K9oAqrkdQhkq0YkCwD9GEmpV+zSN6xvjm08XRXg8Y3TtYS+aUPeGpSWBnSqECuuZ4Wn5kt
KstnY+AaQ/c4s9XnHy9ICL6noxIDsABuHZDXiAFtnMDjbaA0NxkU5Ws0B0NMgLJAdwgdXrogfh8k
0KMo5WNMkxVk1sIOntkW4lybJ2AwiWC7qHd9jlEVcImGH9e3b8HddeRc2DhFBnekmIEWPQXniwTI
WZy8Bex2lNeynKVoAfVLCKWicmyhHyisYga9c1IEgGEGt/GD6tab1IGG3a/QSd1/df+grQrnwFgp
atVinKwm7f84+67muI2t27/y1XnHucjh1nfOA9IEhmGWyBeURFHIaGR049ff1bSvNdODGlh+cNky
xdnTeYe11wK7d67iampDktxbSaiN3y/P2NKrCnkVxFtwh5EhFvNzkSqBh4Kh+SW5nr/G2wrMU6hA
XhtvFq6kbB+H3Xa142AhIj+xyZfxyDemtIvA06LPnjyQIKFF0KWP/fRDq2+j6aA516N2r00QziNh
CYdykPzLY16IU2AejB6cfw4d3sKJA+9QlUXgMYMeXH9FIyR2s2nftmYYZR11u/z31ehRXwCLKXYM
ku8gWRYMUmMecz2BpJJSGca2nZvBp1oUbS8Pa2Hzo5jBiwnwJtBgJPhHsZQnak7AHU26jxJE+a2x
AtleerdNRDSg8sI+wQsuXB8dsXU6JtB1Kd2vnJ66AcjIQuqYB+bxI1mDhi0N6NiccNZQm4NokwNZ
EE6hEHPI8wgKYpCzUg+trLXbo4lqHZXLByHckSeDFKbRiDQwopmw+tmecYiR7ogeB/SDTVert8na
CPnPjw7CCC0AI5EQsKlITVGQRICqqgeRDjBbhZtBpfJv5DkX7mGMD91GeJiRbtSFzYhWwYgl6Onz
eKxmb6qdFfJGBlVxB3A2oG0Y+p+812btBV8e6192DSFZbuWNEVG+edCOEnQy4A3yygvDv/n5yv2y
IGzPttFi6ApgZE3sxf33JCKBad+p05duvHViI5jl8PKJW3i6j6fSEDYoyQYWmSaWj0n0AMLs25h0
111ebTSTrZhavKePlk2MfupcGhVoajDUUUbfSvwaBEhBEnKXvTLdJgLxUvO43l2z9OAhpcP7G0DP
BQ4/YbtIdsMyg6H7v9i1T2BzDeONZgDUx1Hx4G15/f0ZRXBvOeiR/NRRPT0QwMiwJlVA2iDHDeTH
y+KqTRqgVXQAIfJ6Zb8sJf7MI2si9qYqinRGrRXS2ZRegatlqxTaIWlAx2zI1Nd1EPxZss8U5zXT
k9wbWbUy3KUzcfwFhB2rKbNMwOyFbkk58RQJ5M8r/uzSYUe8h+w73Aj0RPMdfHTBtJAAah0LICmn
lAJZf6y7OKR5cHnRFveIDsFAE5kfHQVm/i2OrKhTB6qb6JODjHPdKO4MsWTeOqEF7GqtQ2nRms3l
FlHBkEFlJexIK2I4JzF2pFz4vO0mAU4GdAAGqsy99zcUQJe8lSN7Iotgns563CSolya7ORx389be
VVfODbjCwYxo3na/y0IAZ+HYnLAn7GpKJ4u/Cc54JRU3upq6UvTj8oot7Tsk6oBrQ5iD4qwQ5lTA
+5gTv7gMclPUr01aepcNLC8SWhbAoQMmIPApnG6JKO3MuE+M2eu/jr4RKlstBhYYHp9vXq2/LUsl
JuhiQuWZ13rPSeGUSjPhtgHon+2M0NpyxJm2AXRmlVVmwXfkjG0qnEe0fqEl73RctaF3E2lQ3VEg
futCyOlZNqVrObfCooeEVbuWHVqqhoD8FoQGXMcavWaCwVFLSyOKJ+qZNwzVUSeM76UA+uDgvgtw
vLbVWpl5YW+cGBRSBhnrlbRUkZnMZl6EHce11OeiAZ4WN8HUIJ/lcJMRBM3N1IMuM7Vvulm9m1C+
Wtl+C/ce8nW/bAizNmdjpKCsjDvinqssdpuUNwDeWehD53ymTuWZxNdvtacVu/xzBRcErB4gY4Zx
dE+IXBBN6UwTiFu5cHx+Sx6AZvar2bd9qMFxy/J2rrzmCxSzVq7ghbzFiV3hQKcN6FGKGXbTrqRb
SCE9tKb2hLfUAQQrie5Mh5X7aZrW8KTn41UU0MyA1wMwXBuMuKfHgc59Q0YQM3hyWRPX6Ws3qqZd
pZaHrOpXFpXf66dzy3GyvJJrQFTvjFxMJsxOjUEDlw44vIdNvmkDa99urN3KGp4HAChRg53OAZ6Z
A6aEAIBKctUygjeThx3JKzB7mxResfKibtem73zZ8Caj7Z9z7/F8hbBsKmsYamBwQFgTB3b9XMnX
EElPpecBuMCh+Hp5ZOeLheoi0qgKbhPeLyIMrDNHSO7m0F3uI5LdSqNe+vOsk3uqSda9Y0+1vvYK
nB9DXvg3TM5oDwlXUQ2ghsid1RCuCf8YP8ibaMPp/gyQ7+E0mKFRuCT8GxHc+QWD+rGDfQnPR8Yb
J0QaYJXPJMNGmyPoS7tAre0i1PE/fKZDIQ+0SXqgZdDYoPNYBGRi9f0ktamvgPM7yLOKuXnE0B3Z
m2AJvLwAC68iVsAG9Q8gUSpkeoXjopZ5MsZc+ZqGLECnRZhLD6iV4CKvNx3e+jX02vn8n9oT9hcX
HjMyjSLPFzVbtCdWjuEDk7oyKr5vhIP5Se2NFDpu3DPF48iMzbSRkBOjoOCcbihcpOqKQtHeq13V
rzeyvrlscWFYMIgnGJVVyBeIebEiLyZH6nJsK8VlkAEzn+PhH0zdsQ1xE4EUQjFSGzYYRA7NjWy9
qKsasny5zyfur3E4gquXZ2yCDExHvabHy2Q8GvJrBGrn7kFbBf2dZ35VYPBQOEUEB5ou0UVvZAel
kxLDyRTpQU5nf0ykwAaVvZ5DCK6xgtEedkVZfAGOeCXIWXBhYBsODMCanysm3DsjpTK1kJHiwjPv
zTewUaHmkXpNF+ghKHB8Kby8PRanFUQq4BVHrvZMObqb0yrpbRutQmbkgboEgoTfjObKYK/ZakF6
4Qa30Pnyly3hhI3IRpCpdNAawFwne7KKzu8YeJDVys9o0IHt5/LYFnJwuFBVAEXw5EIbW6yAg651
TocOBA1GG7TEZQEMwcFoCx88MRR4St4m9U8urhOr/Gk5ivDomAMA3nIyhRsecsV7y5v3NnIOuc8l
yC6PcWlOgTw3kKFFfHJ2n9hz36rQj0bRyvo26rtGvulzz5o1d5puiba9bGzpLgF+ClAQ5MD52Tgd
mZNGUzePbevVmb1NE+kF0WUwpMP9ZTNLexIuBRK0wBJz8uxTM0OUa1JGR1T9pn5jNu9x/cwwlko2
giGrV+7HxRN3bE1YLtTJmNondPIyx7XZjvNRQr4tYPTWfqSBDpDfavvK0gWDZApQ2KAIQ6mCT8Dx
DskBOyQa4XLtHPVNPLB6APWtX636Z4tTCXgdOs04fahY5CnBLdqUMnpN05/xi/05NDAlKVtkFd+l
G/W9vc0gIaPfxl8uL+EClFlFUgrRLKoGC6USLekHq3HQ1sS1jWa/8kcUp0EV0Xjjl96t3DIJmF/6
SYB2xcumzz0aQEWwQRGrA8N/9uDlqTOkjoQuNLsJ5SL2KxRBL1tYck1s4FCAVILfi+hF2KCN3UNd
yYF3bRwgauor2/Eq9wyQ3o43f2O3LLgM6IHkNTT0oKEwIuyWvphsQhL42LwBlCM5lC/phwSPQULf
NwNE8/drCdCZAAQVArdIruiaMLxY7fM0imGwdK846l1xMx+CwIH+qaiR+ubDynwuLNmJQeEITgP4
c1sLrl7r/4HBKnW35LVCMMHSTe5P2zVuhfObDHP5iZpEDQgkk8KcNiMreh3PuNfZj6ZylZE72/7t
lxXuFrBsnFbXQR5EMFH1TRtJPbj3adt/BX+Iy3t8alsL5RSOpeOspMLO5/DUnHA3I5TWGIQ10DE2
Wl6hEnfUViwsbHsEAah9osgKws8zzKKBPqeshtYEtMpBZmOgFILUunZw3mbPRPmz1v3L++Kc8Qwe
MjQnASlCfKLjkj69J8FI3Mpd0vKdjzY/qCzvkzvVq8E6iP2Ruo3qlqUXoWMeGsY3La6xNcDG4pBR
8P3kDAACXCwAkVkq7SnH/QlFZI8FiTdv8xvH40Q32f2a48l3xKmLi+H+MnZW9THnaKJoovEYWJ9R
0Z2lrZn0P5OpeKqSwW3sdM37W6iU8LouEt48GXhO1GXFXWHlhcFnuN6BJAkaBKU39RD76uFwthtg
+KXdGuf6uVwVX9dfVkWotAwCochhIF3vE3QqQAc5bOcZKRFl7q8HdXo343LcV7VUfcH70m6xExN3
kmbtMXNkgorfSLLZpxVQWMbQtyGVKvZcdnH/rLbaWs/F0hSBZhAc7fwNRXeTcBvKVQIijBhZTM43
ON3+wXqp3fCGe85T3X5UmzWn7hPwKuyEE5vChQh4aIM+TNi035wDe+HqrpKn+yPWREGfq+YheRWu
LsvC/sNA0Xpko+EJPdxCiEWlLk1khrgHwcaefOds7uNj4cvoc/xRwWGGsLK6hV+7LvK54IRhvMAZ
8xeVw3KFsEdnukNiNJd6PR7sHceKZIpHH+rWZSFPBTqgXV+paJ2nyGASq2rAx4TUp5iOk+PEcKJp
RLerkblG07pSP4RZfVvEuWsWUDzfMPZ++UJbuKNPTAp3dGy1SgOIPMAUabeR8+7QDcbjZRMLMQ/O
FvxHoPMAGgRK/vTOLBM7kesJEq28I4DDDsYZCf7OZ/6t7MquTVaL1fxbC5v1xKIwKmJMWTdxuo82
zdBz5FdGdGMqd7L8DRFdbq3lqxfWDeZQTYCyJKghxHWrixjSb3yA+mbklPhbA6WzJOjWvKClg6/K
EEvF243mFNxXpzM5TV1aoyUFlX+9JbIP9dQGcF1gtbmkH1TnuiEy3TFBCcDNIlq7aSwjfT1SaNN0
/Qf0uoZNN8bFwciqF20giAJJ9dxlBNrUdX1QWrN1ZzkyN+CHa0Ktrix3NHPlYeqI/mjkZr5z8jq/
UtvhASe2v+7N8imLytYlOoIhvW9/UDMFSXkvfxh19hFlirrVoRoexqDtcZnRal4UpZBJIArr7+Ua
UHONle/MzhhY96us8xSrMvZ9hxqnNluar/TVly61W3c0ZqDr0km7tjOz3Wa2Xd4xcDo+NHWeImSf
MA9aVT1rbT/empWDdi+Q/uleBqblBwe6ciq0WdURRSygqjeAGbxHw5CjYZjJwdAy+2lInDaUnOjb
HNfNrTF25ZVjQHXScyRJ8gAFb64cpS7eItLj8hnnGqNPxtaXDPRKgEwK2bm0UFCXmKreZ2XfZW4J
YJ6P5ilkCOVB8uCXwe0v5Khu3ATpm9u6b6Rro4x+VEPJPuLeMUPFALBCSRMgoil9VjL5xTDzDyeL
AZgp+nJT1mDehgQs4mmpHQ+RZryjIUXeSU37U+0k8y1NzcY1KHt2HEkHU/HwWqRK7XWDpWwvn+qF
mxkqUryxCIC9cxyKkxg2GTiPWomW53l+p9lXjVzbEJJEJvSyqYVC/2lGWHgFNCax2IhwFfP3TrtO
92A4g+Nvhsn+t9kKEURB+gTFcMhk4qoSTlgqScqgDJ8nLDDKr9paa8KS+wYDHLdgg3gS/3V6hEvH
olox8bc7bt2CxmjYz7yC/qTWO4lecms7wbUrY8ePhj0hK4u2UGgF5yMcB5MrqcJvFtxXxKe0Hh2g
VbNdtNH8aBfvoMa5Wcc+LlyJaBsGzSoKPoaGVrrTYWJvQLQK7Cu8G77+VkvSEMZx2Xp2BNYBvZqb
0NRHxdd7Fl/hsESvl7fMwgPwCXHjEiVcJEIYpzk3MxI52DGsJgF06WvXnuRwtL60NQTCp/SuQoDn
XbbJV054dECyjmebd7dgdYUh62wa1Ar+omcaVzPJvLbdOH0e4G78R4Z43I0sIroAhMEZVRSZCd9C
uXavd4fCua2T7dCuvTbq4nj+MiP6/raaZJnhcAfoMwTmEpbObRfy/RLdrgUaS+cCs/fLmjB74Dce
q6nFoGiYPmCNNtoNGM5dFfqp68i9pd15bIwP/SjblRk902IOA8h2aKKAKK2By6TerA1qeUf8GpN2
amaQ7TwpO5hJ2aFL74lyZbNbC+QAlzfe4qk+igfE7CRIx0g+cp1zDi7Lt82NFfAGiH/ApIMr8diQ
cHkZTo4o3MCWoCb1WbxFBdSbfl/pXrAi3MFRxDPLLarhs8Pm6yKBEFwTGwQwagICn8xRCbBcGbvr
0R+oubSw551UJ4o7sXIOrMhcS1ku+cjHoxa8ydRu+jo3+PQaD+n0OKxxhC5kfk5mVTjPTpkCRGZi
Vrs8B7tq4kukOcDhXLv8V+yINTEQoqRoZIed6C1+4GzpDRAOHGsDYdIH5redW2/WkA0LbsLx2MQa
mVXHI6DxsKnbUBNMiw0dqR8byTV03cJsLMOVo7B45I5CY+Fkgx6ra1IZa9UEQDRwxbgsVGLXvmuR
oOHhMUFOm12tSk4vXpZHdoWjXutNWUKEgrsoSsi7rJHTRi7gz76g9PvlYS4+b0fW+I49ur8Iy01m
ypjVvG+eUlBIaHkXQGx7a9D8uTabLYXPfNnk0iFAWw1XqUIj/pkEZQ/wb5NGCBSnmW3RIr+NkzV1
nTUTwtoB9NAzRUEyb6oSF5xPEIdYGcTSCTgehLBKnUGn3CbYHVM0ofS8KWeQa/42sx33G2XAs6EE
4dhAMJwuTpFpTV2YAC+R5gqEfT17luXg8mIsjQPki2ioBNekiYzTqYnOBl1TbGMx9P57l91p9Z2Z
HS6bWCiX8GFwBSoEnBDN5N/haI/1WqKDGBAwDI6jAe/CrRLqkF9EVeEtiuF9N+EWSfDv0cdlu0ub
4Nis8MRQluc9pMDhuQ3ILg0vs7FGubo4eSrce5TTIb4mCgmPDaOS3cJCOWm7AVwPHggdEU+obbK5
PBakuzFJok9oHdniPz+axCJSJqkA97sH9inJ1aRZ/pqkSeK2U5RfVSC9yNyu1rQbVsr1jjrtEwTY
obQSOdMhnlH+7uJ6DKUxa8IBsMUwjZnuD9Wkb/Uucty5ZOAly0c2AkEeIy2bql/yuEpde2hBQdZW
9EMukmZTo3HlPp4j8MfW+tcEtfwrU07hXCEC9ZNS0UOHZMpbWbVyWDZJfGtJaO9qKgpSChQSNsD9
pzvTprKbo+wTlHAB3G5m5MfYRupWJtb06NiatYE0IJNcJdeUMNXH4kmR6+jQpy0A2QqIl8xcBgaj
IjNQdKXaKKWrRaUTDCAW90HyoSDlaqS31szbBAcj/qrXWbWZE4XcjWpD7jOr+UZq7bqII3y7Seow
eVHHwAhXQkXJ10ER91FLef8s1+yuA6bJzccmeyrNjHhxrqR+URh6OKcyvZNj03ITM+vunE4v74d4
yq8JpLNv7EhHpwo6BZkPNjn48CwrPayifZ222b6pQQ4XNn2UUdecyOhaWbs32+q71mc/06Kqcp/U
nXMX5dR5SXt7vm1N/SWuyFfDmT/mhKuyjpVnl0ggt1K+MdXYcuUiakPoz4LpCL5VNbm1RtIt6RXA
A2heTz9UdBf6xYjMQAL2g9Sv7aSEIqJ2iGKTbk2ltLdqP7DDGNlJ68ZxM42uEZW64hlJC6nIxKlD
eFTkIZUTJSzKBqRRPT68MKYDS9SbIUlIHUiz1MTgdaAs9hO71DY0LfpND/zgfRwNUe9OldL2rpSp
+9jREN70iZZvzc5W2wOgaNIHhHbyLxSMa5qrVHL8NMklvRpiQPEDm9aZr5R94yJHOHlpO33Jq+y7
VQ9QwRocHVgubBqfIBqc3L5yHq0sn32DSD+yjnRgmxhYWvmkauyAmfNdYsAjLHSkr5qJoFsVe5Tc
m3Id41gp36UquSWTYn9xJFawMJkq283lrrmR89nArZ+zNkxsVr2TRJ38Iod87RQnUB2h8lPXOEjw
gsxoggiK28QK0rBS9oiESxaS2Hpq5SzxzEyrtwUU1t22rB+VoqAgocugNgMf9YnmFgMqTT70hBwq
Z5JTr827GrSqBMofepchS0f0UXUhXWPf9UadPCXGKEno4uQFYqTAiykwJ8MOofQCWak0Kd0hBnsZ
Uxu2UaXpKk0zGzkg9bYZIuR6LLSeG2n20qDY4E8x10VPWVr7lZ4mjjv1BTNdJ5GHyaVjTfSPae7s
4Qb5LEvyKyeWYk+repYcsEvezSKe9ko7jZt0Gksf8mXPgwRyKr2xbtoxy/zO0gpXJRY00SPnwQSu
+XVS674I9A693/C9bW3ypy7L9Kusr/Jsa9Ghi96LugYloJTHs/SSx5oGnEsa6+BHtBkbr5ShLS1P
IlJRBckgzft6pulj1Od9ehVpWlH4hRLnTZjMiZbclhb8jhZASA/NvhvILt1m4AN3iRER36LFD3zP
53nWnnH8bvMpeqaKcVMV3VtD07sCkuBQ11De5tg0vL6IZ3cwjNjckKwpQKJY2ZDEgFtF/UTNpBS7
P9N3c9EMyRsdAfaCvJ6eHEBnCHBLjDRKIBO79Qy0HPr4S+jAQmInC4rSjl4RvowvTlSYO7uO7PsZ
Db2HkRjtd8BGQOOXswZtk1VjbGxqxiTIo0Z56sBh59ekzIKMJkhyZcW0FtOLMA9DRtYHJVPThli0
cVYvrbJG6+oZVKiTvJnte80YQm16ayDhOh2y6EVW74Z+jatRfG+5TfAEQGWFyy6ccW+PlVJPkIFr
gYidthDqxGUU7+xsrdosxvSfZiBzauHVBBmP2BYK/seqJHrWeu1MXezTgGXyrknoVp+N69KJPWY0
gVNUK1HVilmxcNg0DtzWHqPLdhyo3m85bGa9HCU6Enx0wLZyTWpUu7FbTh0JZlIVSwd+S0OK/fFN
b35XllA0IHgqcDua3uhN0HUXxJXMm3H60Zqy2/b6ig9+VkkULQmOZadNecUGs0G2QvZMaFk+lfsG
CR9ndqHP5pc/SJiGuhKsFRPF0FC0K3iWlVQjX9kDnTKrLySvfVUP8nh0Z7ri9S3aQX8tEp8mGobF
9Fya2gYIQebGI8D6bEhUH6KpvC/a9FWNp9+Nrz8H9cuYmKSrTacrhgSkoBV5KipsD30HSn1AxGuX
amtI4aWTjNQ1DzqANAIf6ekmjCxcWDrDytlvc6gCZqRteRU43XQ+0B0QCAAcfJVtRMwgfI7wyKgQ
FRqx1jczhVH1vtgBEXA3bOJ7/a666nzFG3YU6chkD7vBZd99aawgI5BNdE7aOv7rdKxkSlkc8/Mg
Fz9HC/zH2vVg1f5lI+LYwLgOKOivUEQ4CnIJh3mskCWnOPLeNNQWUhSxkVM4p/N019Q4Hqj/R2uw
Gf7lz8IS1FRUwAdAniIuJCRczLqiPMja1DsndTmJqOkTgh481c8P8ABXzoQ4m3yg6FxAvQi1SyA7
hIGSWZvMaZ7Ayd/4tabuE+UmbteICRaNcD5gdA4h5S8WN4pULeGyIXGQ9V9L+0UrNvCZLy/YYpoa
YuQyiGbQhoFe/dNtkRsMkb8B/l2eapVcCE098l5Jzvee3K/tQfHSx6xBuBWMH1wnVj+7SfqODHgQ
wF5LaO2DVM+X/0EsDAuo0MC1wJkWEwklHL6om4GJ1J0vdf5UGFeSeff7U3ZiQ0if1rI+zk4BYJu6
yW81HwQV3oAqAgcfr0MTxeeYTxnkzsHHhzyVDfaN0/XRZ0cycgJPmkoluCp1t6IIEKs7ZbBcC5SH
JIak8hpj/sIx5lOI2g+OFBoahHux1/LRiXrADXopJNZ1bSMu2qMnoB6DfzCXx5aEy5Ba/VArnP2u
fWdeuysDQEJelY0amtvktx9MPpcG+o4B4ua6ieJc4uagcteh901nlQthd09ONDedP+DrrvkE/HsL
F9KJKeFt7jOpkgeVDdCdtQ49ZH3yjT7toQpzq0FITZF2K/O4cAGe2OMrepSXofIcN5rWcSwwh6QU
fv6RPvefeCJQwMtuslLCXjrJx1MpnIG8jpO4saDCbEq3Ob2i09qA1iZQuJeyKGtbJFPQKgT0ENBK
WWg8qLvGl+5BB7H5/ca3k50heh0EZCkKqOJwpDPVjc3MG1tEmYM/kPsEYTjwJpfXS3SpsBORdcb1
hH8UNGAJB2waW6MBbhWl1SKg3U2lvkCYDuySK/irs3Qd9zXQsMATt2iER/PH6baou0FKpsxuvOor
DfW97imu9BDfWM/k2toX4NdegxuIT5ZoUDjPRtRZwFDmCFqcdNiNKBi6UBOT3JQWbOUJ/vRYjs8Y
t4VuGgXUUWjmQzPD6eCqyJRadJS33rSH9xZwiHh03fgstPbqlXm79hovTibn0UVfKbiJEPqd2sON
qVB7NhD37W3goqYb7Ut26Lfp9Qic/Ujd7E1/uLxNzl7nzyEemRRu/77V0W4NFmjPiWggOej4r6vr
urMSpJAGV9VbvyR+m30zUC7Jyzc5Sdb8A/Ggi99AmGSiT70GlxUaoi/KVwN68pkPkqIH9p7dctCg
drcGG18zKNxkbdpqdTfDYBEHaGh2i9UeqcWA7XghhcsL1M+1itxZC29R3stBuW029q7ediEL5bBF
iV66yzbm2lPHz9rZdrXxnlrw5dBuKZzFgaRolbIYtivaNdJt/dgDVqcEnH9gDdy6OIfIiPCORFSZ
RLQIm52qq0qkDlivd64zxb6Rr1GjfJKznY/nLyOfRfyjJ2eSR5zASUdY+NM6ULC7IlMezl+5gFYa
pDfRVisDba/9rILyUf1HB+PXCD8RVkfGUS4vjCjHCONvfDJBguGnu+gQubzX5h9NJ4gp0JCCFNMZ
lyyS4uaQK3PrQbLixmbm3pjXTJxBwj7PGRoEkQtBqxleo9PLJXNG7HkDNrLdJw3jXgLXPAfmksMa
imN5/yOJjFZvkJmfdZQndU5HiSAU7N/Z/mYIUCHgjdBoWArB7REoHiCP4Rrf0vJddmSVb9qjJWtY
3pWlbDQe2yuh5kPXrA24PDFnqludTtEf+mM6fw1RmE69AVhyArLyT9LuzitveAMRHnWO9ilXSbv5
54mHAckR0HaqFngxRI9ZzwCmndVC8SKULGyqueBpRGOTf/k9WLQC0DicBt5rJpIuVRWNTEhzKF7X
W247vsT6R7MGqVu6Oyw8chqETNCKIvLFmxnSjExL+WaXPYsesvb98iAWDaD/HpNk4UCJ6GnQapvJ
wDBVZpu7XYpyzZp+8tI0WcCJqgAlAuounqWIVhqF7IXijTVUPqIDWPuCeS10WTACZhwknXlzE4Iz
4TrHYeXcwHiaKwWNYsXXnlIvHlYyVGtGBHcqA4cSTWe4OHliX8ERgDMFlSZDDX97SZBdQF8CCI0X
omZt0lAs00BiLAFYaE2I9lbGsbDm6EdB8hAcpUBqih3yc9ZWZmnJOPtlEDs/Ffb18gCW5gmgTDA7
8FwJEJKnd8uYYr0NfqMpqCU1dTgjwKPWWuC/cKkgggT8Df40sKDizh1NFqUVz9zxIEv3Kj8JzbsR
QRZXMZ2utD/s/Z93+n/jD3L3x/XR/fd/8ed3UrM2jZNe+ON/b9L3lnTkZ/+//Nf++munv/TfQ/1R
Pfbtx0d/860W/+bJL+Lz/7Tvf+u/nfwhqPq0Z/fDR8sePrqh6D+N4Jvyv/l3f/g/H5+f8sTqj//8
650MVc8/LU5J9a8/f7T78Z9/gfL1aH355//5w9tvJX7Pa8m3Pv129hsf37oev+z8W+eL7DgI4xGD
Wvis6ePzJ9q/QfiOeAL6JQCq6HwbVKTtk//8Szf/DVw3OE24qAGuBe68I9v0+SP132h+w8MEilYw
n8CN/9f/H/nJGv1as/8BgP2OpFXf8aGcvgRIl4CZDslkm8NYQMjKf370zI1onZhHi0buNNLCZdqQ
opKqRdaXoR3G7zrkmzaG05fekCJhRBrrluCKWYmehfwNcOyczBp4b/iZ+JcuOLhIvrVyS+3IbfKe
7tSU7fR27F47AtZBI66SK23O9ZWMAP/Moxfw06YiA72LpeE8J/zwHI3bIhPVI+ioIoqV3tqq7Ykv
FTZx8Wg5XhSnhmtAB/3Zrqd55fZaGC0am7C4BlxdCEYIEcNIBpQ90JHgooHX8QZgxV86kOIGIxTM
vkrA6rm9Jmn+0Y78c92P15nfKMJwoWbKm2PwjCMBLNw4FYj6WCW1sTdojbMxaq3Zklz3lZFGPwba
jHupNJHsnlG51sai3Fy2/pkgEMxzUlWeQ4BiLaKK09mO0EA6y5UJVdg6xTPtVIDcmIQVbivN9s7M
hh8VhA73U1EV24JJyrjRjVHeDwYlV9JA0Hg/Nd2XCC0budsAr76VGjV7sNB66ufUND14wSpaPKCi
DEZ22YCiIK0dEP9mKr0rMhX/YyDyfCOp6G1x5Vzrt5pVPwG1N+PzpGIO7alOdxk0jMC0lhCvyYhx
I3eoj/tpy4o3s2iomwPr8a2U1fFb7chwONTeuQdXVLyXEqCJ0nIEAc5k03CMxsxlrNR85gwgPjSB
WHmdgJsd3JQk5lr308J+wgVjcjcc1CRo/Dmd25YOWVKaMoAERFKu20GN9kkny1+N3s7RHTI7G6yv
tpoyFF4XfoB0VHvR7e6gnx+Au1OzaLi3yhiHB4KLqebNkWaifCE1DXOnTo+fIxIVQSXhYoHEI/Y0
QknpaRrHdgfC+D6oQRrxhanKamnl066w1UDSwku0KK8jBy3udJIM0BWrJSA87Og+Tuc0pPLE2qsu
R6bMByGbAVaxVCuAASG5iYZhbBBfRq/Ra5xqwJc4qWRju0BSQpdia2MPiuqCBDB/tAbibEEBqYZR
PZjXhc7k70wvjdJTaOpsxtzJdiQ1vbpsoQ5jG436MFSKcp3kqhy7fSLTDCyVmf1aGNIhjtXsvlei
jVKN+jN2M3JBShvtKWvoHZkz6WmktfmlnlQ58ce46RF5mPY71Jj0yu1j237onbYJkmaKXjXa0zuo
7+hoBJr7V9CQvoxOh/5yPVFerC7JuGyKrFzDR6BPMgpPb0ym9C6FCNKeqHoa1l3ahyWrkgNVwJvI
6pjcQQNBurEiXXko5Rw9aVHUxfeFqtO95Cjm9042cj9KQdgCLe/kLmKz9RKPQ7sfS6J4EHECQxRy
YKENMplXpXaiXaLP5YakkPKM7DT1c0l+NQd6AxXJBuqWebFhhaWjQaz8wexpeozHqnkemYkmsjnH
wpEqx9EZJX6620xTHsYWN1nS5tKT3Uk45kMUvbKhwrq2Mou67eUrjCeOxG1l45HiYlGAlYrM5ZEJ
Nx2sIJLrkCTb901MP4jUqlsmzToYjiq2ViM8e5hRZ0DdBh4oHMTzY23YbYt+u1JyKzaxbQcm1Z4a
z9im9Cskx8cbMLXXW8L6NgHZFml3fV5Ia8GVGObzQ44m8E+GHrxWaDM7PeRji9YGScVhcsDWB+6r
HPoOWf5QAo38ZZhsw+1NkriVAi5RdAeCEglvKJTJkjVuYjEH8PlF4O+g4ofwBWLPwgMCTJjS9+ko
uURt6R2IVChgafBQXNYS5mMSNbeQIpu/4WyLC0m5dmp59BQiqwBnDyzsAUsb8Mg9yhHtgyEZ6ErM
sOBQIMTkX9BAy/4ZGV1pEmNOdTtGU+Msf2+tUdHx5QpyGB05voJ4bQ26k5i9DaVedO5vb048AMDc
QOQN+XkxnEczfNtR8Dd7Umo1N0UPfKZlJclb0xqvCALGj8vmPr0F4TDAkwAXO3rfefVccGFoUUnM
KqAt+/8ou5LluHVk+0WI4DxsSdZcpdmW5A3Dkm2AAwiQBAgQX/9O+W3acocVHXEXN9q3XVUckJkn
z2AN8nF8X81fmsG0+0DI8yitD/WQYvNwyJ2zNySgEiLY6CUDK+NxXemN4J7aiXlWm7pp52eumxZt
x+9DjGX2zgnrvc0OVbkxvD0p3Y6/1qBry9mGUQMe0bqgyDCd33VD1r1lCrRZ3U/2M7LW9Zn68Cvh
74p/fDTnGKOuU9x/tIg1cgVp46HvbVWX734f90Pm4H8wTH18lyU45AqRNSBkwmW3SJVkRRCKNK94
EELMUct5/RQq+LvqRujRYSWdoV2/siP+/E6JJC03Gs2jytXJ4MoUtom6Le95uAkEeIwukycpffHS
EnnF2k18B+zYvtVtl+xUOENqrGKvHDGobzV+DsKaZ/1des343s3dOFZOteE9junlFOYLv1EBkoc3
KwmGJ8/AZnEYRLoZNHjVRRezGrUoWGpXwbshOc6SfB2YJ3aaIV957r1X3Yv8MSAqLyc7LLejGn5Q
qfHJoqlBRBgE7DrQv5SrEPVGjFNL9iM101IFCfeffx/ubgknWcLHOodUOA+Uhz/TzQ4s6u4lWLn8
jHf/d6cMig3QHrjcoMThnz+vMKKpEzOvDDF2ONW/LZKTdGNSzbtDZHXaFW3vgnE/gYkYlKNgxj+0
NcHs4sDGfMa458ePWYT3vB3NEBfSz2a9xxglvtVctE2Jbki2eHo5RS/eZ/+rEAYHJbxrYHQLuAqw
GwSlf359NtftMAcBKdAYJCfdL4guY1mKVxUEwbXw0Ju+MpBkD+B/pLpQtg0oROe9LuQMB0dtF33/
yWnx93sUwVUBL1KIjwA78OPZzYldeONIQfwVvIMwUzsS5K+rHQOzAR22fg/d4mg11bLxMQOy6GCk
6QtkTJOT6BNQqTwkTROzJDuZT1kZ+5nZZVMAKtnE+ANaJtFWsIxcktL6xts0SVM//PtH/D0nI60E
ZedqYHWFbT7KMRrWjcPcYoAaoVwt+kgthWqzC5/9saoDgSQy3YGpC7F/qVUij2JR+pMp6u8KczUO
utryoSsAbvuhs4VofTHhomgJU9BvDEyLwtb1nW0b89NaPyxDTDObJq3N5pPf/t8+GOA7UAd0Ahmm
5j+fqaUmMW06CHVqb0LScW54Qa/0e4+t5jlVo3+xnPJqsMElFBmCGGg/HMlAgyK0HS4NxaNfStXi
8ctGeUiQ7n5OgE09unAMP9sh/z0OYemBxgmbDwhaYXP555dViG1Ylwyn9gTz5GLoc8C2qafMDIeD
MdiNsKWsOLXkRsyDAOc41TsjghtY8X5L27oruLUpJB8MrjIaB9JTnI4EUScBpuNPLisganyXPyoM
YPHfQACQ+Osr+6G9Skeq1q4FR12CTI5Y+jqZ4F8DAmHRhyQ6kYDApyNPl2+tQGMxIGbLK6jy7PIg
e19te4Z4tZ1UdqDHXop03/YpXHBH4/QGMWXTd69Hf3auu5SfZoTTrEtYDiTrNkb05mKUgAeb6sVc
9i1c7sGRTyH88liSflnaSa4VDrc235ks8kAco+MPM+f4ZkmuDjlly1pBYx4ULiH2Z+ub+Gynnmxo
MqSmmrSaN0yF2PhCj9X8yGjiStNKuHjVkw/DqyHqvuBJXeWGh3YUZTCsiEFps5wXv/9b6GYGUanG
w8Ia5PZCLn32laiMbZwBt5L74FA3Q5+6wiZEn1zbrxddt7GoREfGi0AVuYyNDg4mSdW+tVPjFa2/
BIVP5u/cd8l7LzpRMsTn/AgQDrHBT3/Me/qo6DoV0rIVB0oHciMYTYcQHYwtTBPEO0Qk+Q+OUP8V
cvpuqxLIHcoVajB0IJ17ttLtU40vqNe8e3awfcRkrKNDXXvmsVckAgMas2FDWHo0zGaF0xI/rkvN
WqRw2yknmIW88lm4FMmMkhdJ2iJFGnYgBRTz7a0hYrgAvfRsuQwuOmZruGf1kh2WqLW7Zg76DYkM
2zSh9vim6zOjNhzWbkMZEQ9yBg/YPDr2dWvbfL2jwJ/44q03cdxNSE+QUn7xuzV98SYePV/DmvZj
XdPHafBA5p/XsKCtNz/3xJ6BY6B9Q6PWHPNcNEGpXYO0O+jisjv0v/KHBUscFiYgVPQ6yfdi6LHc
6BBeMhYzRCrHNFmyTT+P9X6p4y+Q2CynMXTieYnjYevB9WPnUEox+9n2VpIZFLkUXeKzoQ7RW4tO
74dusIcp6ckt3MSvTsTRudWMkkrgAeUwak27HU1GVlEuQPDg0UB2PoPixXldcHHJ9GBcHtwHk5Lb
2bY/I79ncFSmkd5ObYz3jri5lKs0J5Krfi4ZkhNufPCWjgzb8mPn8uwwLrnfl10dxVhbwwhmTxFW
tMuGXN0urPm5EL/H7YkPsce/t0NLdkPDRuwvVVjBfQUoEVwSkpu48aCG8BFRFYY8fuCr6bc+PBmq
dXbJLq9TcXBBeCQOom8Vd/o8xeQR+q+970IGxVMGumprTGGseANYNRQrAjcLwWS4XVF4q6TugOy2
/IiZkt6hZwJpGE6UW3jS2BLeLewmXxaz8zLubYXzFO6iScolDtF2AT6pXKcTcM+0aYvWQJQEJqSq
xLRkJeZscaJBB7FEAt1CSOSMllPCIZ4qXfB1qgvpkfDsOdbg2em8o1XIry2pSL9ZpBOVXeSde+7n
LzAdu4q6SP0zhT7tjO5X7v20VpdM58lBELg9cebz7eQtGm1gOpaew4u6rkRtlbNPiB7xStX6A/4O
MDD6iQVgKsl+kza1/oKUkOhAZRbciThRhyRpEKVgOeKQRNc/ZuuszksuZdU18jWb5xdsZ0BGi0Oc
BGaeKpavKWz2Z5jNqfbbmJFpA3CN7OsUdihdmFTp4HdV1GheuhFBWIs12b1eUnZKmuy1dtF843wS
f2/SOdqFrPFfYM+BZ1aBGXMW4Hf4VYsbckSGun3zIiPOsUyRuJ1r1FF0N0mRTF760K9r8jB6IYcf
tTVjIWPl5gKwU74P8xaZsUine7A9i7BLSvtt4JhXpbGT7+uq19PYxR2mtMA+xjKXB0x1/s+khkMf
5wSpQquZLo1Pl4eedPrFx0/esgX3paa/JjpoiAcnf8NwEJzgbEQr1/c6hikOm8BYHaGiY0G6yUf1
NHA63iTEHzZ9iIEU8HZb8pW5k6fG4by2KFhkns/tkq8AD4J0y7G23Eugp/eq77KNBFZ54HpZd60S
qpLWyQpVThWRjwoxxMGuAapfzFPcswJ7Ddy0cGpgzFWjG1yMw0A0RROUkt6a47K57poaPO1pxOKq
DkV3qJO4fUGX20v0xYKdG1yHdYrFBu6dyZbMw37IiatoED+rlaQVKnOLBbzx0cwPTbpzS+Rg0wRZ
1Rh0iHjoeYQxUFjyDQa5v5IFyLA39gyckqXLbsGcx2vOKFzbh3jMt1bGUV62fG1/NsG6zRH9CBPD
ZUoqBY5PSRMS/UK+W38BrNscBTRSpzFa4l9m6NgWmsUGsjoXHpEBne7nWOjDNA+7iAa0wpLDlTh5
+J7ysMa/GUhIrwvfxoj5NsUGAO8Hz77ZGm8aDkVwxooJyrZdbwe5bfU4nxSUhQD1WBru0BfYiujm
ioKiH/B1jMc6F/qxU/MIXp4bERM46F7vdbfw0os12TSETy8G1RTOzTbi+y624VLMmZSbtfN8fokY
7q3HZAJDJ09uPCLb/bxS8uCySFzmcFT7lCp5GfxMIL5oWsiESEe9bnoyEVZgUbW+T8gW3CYJkZAO
4vgaxSqPeO7k7WSS9uSxNIbJBxxkUSj7r3Go4Sg1ah9STmvelBnfnefiezv79T1G0waS19XdxDzV
lamJeVoXv63GdnTfIs+ouVAenvrR7/mrZilt0SI5sSN420qfeeMmcvVwiuppLCGi0yU1efjS1nh2
2dSqoudyH7she09j8xY1MJHTNX1oFouEwID2X1Xf38plFmWGOB4IDfrF3+QYEg8BvWaHpJ0qoP/W
jxz6YheBWw+xZnCNI3b8ngkc0QHrI5hy+/5XhYXhm1SMvwaEX3NwmYfnud2RFkebN+G4KWTtYCE5
wNjjPepZcGoEDYuwM26TLe19B/0gDgaEa3srvgHqRnhaJt3tvW5AYqiJE+yqxXwQCSr6mtZDV0yB
ewN7Mtv13fowUVtMUYKI+wX9tj/NdCOT2Nz0Pc5Iriy7kXOkDsGcJ/sgVIMuoMqkVR/G6sLQ4T47
LuPT1NFTiNcZLY/5pvpYQCAI9s8dmLvrL5b569lTkSrahdiC9mR9TxqLyzr4LH0YCWSxJfFr9pVO
JrinEwbHDGrme5Ios48yjVxevFBwP1t1CgluHBd6Xtij6cGX1Vnt7VK0UqVY2m/dwlZ0idkKUV6d
HlzK5g1cLfRchDxM0VBPDgLLzvPAZWf1q79kMIvWxO+Oehw8cmqDadwua/4o4CBYdh1pS6BBZtPU
4fdYDC9u9PBozCTfwO5MllEK9/8wneob2Ni5rUVnlCnEWaUQOh/XtU3PmFyujUuanRhp4KIGYkQ5
No6h98D/f8o1OTNMOne2y3UhNLLhEBEcFhkQyYJxKMoQZE2AizeQHaOmbwFTeUc2xbTAHOH/otew
miCf5mMsoeMMUxNWE4NknPVBf+m6gW6wSlt2LVpLP+CuzCZPFpFZ3Q6ZPS1qEKalSKNKFV2HvVu4
dqysOYcf25W3LifanJE8DndYpGgUNU/PgWfRdnGY6EF28RN/Z3DwZ0LPWlMJ9wy02x7x1r1aG+8A
Uzk9FZjvEyQZd/l8p0cbbmkwtfdAIZdtTnNcEmchLkbc/axzEaE2RmldZKSRJVetu3TGG2CAHhF4
x6Xwmg/cvMvouBmzPkLa3fAwJ2BCdb3EmCjyC3r/8XExmT6xsQYv0EKz4LkcdnT5IpG3OV1k1AW7
RAP0YvMTkGe7YxlxBWEzAbQZ9CnGcfUDugvslS1qXXRNeBEKy2UKM7gdD5v4VJsBGDEBMIye7MFE
Up9xY/ui4166hawRIvFwGbFWy3Facp3/GAHWbDA71dsZDu87NaEoeEg/qCTHedbzJ8RVeHsfUc17
XzbdYxtO/l6G9VvDezTQfthhCsq42rY1cCubrM2+582CxVBbu6LpVLpBWtewnWljz7Axo5dwTuG8
x8lJpwo67gTrrQ4OguduCl0p6DjuByaHAwO4h27IPI4yyH/NcOG7zfNIbCLsnt7hUpdvOsYgL3ZT
UKFTTwtIxmdEgmmeb4MhaMvMpPWlbb30JOrJThuPN94rJi63Fku6BhsnIv1meJpeYZfFPUCBCv2Z
9aKv+KGs5DauD6Gv4oqGctznCGreDyiex6g3P+Z0dj+aLoE6L+zR89Wxf5ctGLhBmYErPublskYF
3vIaL2tGqHjA8Wa3+Zq9I5ndYHXQZZXu+/EiwxwOQTpHe3D1mgkDLh6T1DeFHtK24n7tcJDE9xoL
qILYZhqKYdIwW0j7aNOs9bhD2WVbJOTBL9+035MIalzSiK5g8zhXTltMhJPLUHQtQZPDoqA+MyN/
cqN+KfbCMAIVOWH8bu5Fuxezy0826uTD2tJlu8IBAMiUC6bN6jMordEl+k2ZLPPyZG0X7wGe4z2+
pleYBEbovOuPHcYYhIwZmPZ3VEJJzydQlir0unjhyLp66N9HWaKU6Ic15Fgkdlk7VSH0vDu6IIKi
DUR+9CPwn3XW0/tZUa/UXR/uUt/eWjR09yJp+iJB/ODGk72WRctwT73VxlWqCEc2PKpSmyRqF+Xd
9KwXqHBxZDVp1Sx9CLPQILoVFvqKYsF2ESt+Fu9zeFe0Bapq/WXxXF1B6Q6Q3rIJ8F8YHoZ2UTsZ
yuDVb1pM22Oi6oseIUHWg4bfvMnpBpD4NdHP2gZL0mzt4K3cAV8mTX4X8wZeayx3WzAbVaFDIbfN
5OyLHw7m0ngzkTj2FdsPM8eALGOQRiabVgl8Gkrs4dMNjRfYMAbz+HP1tb/ng8q+eMT6Y2EmEJCj
Ie8wY6b6piP1l66df3gRf00TDydQS9WyiaO+OSY+Jt2p7oNLg97ipH1KaQFu+/oS4V18avXQVo3M
h5NJISGHJZE4tQNUjGyl/lPPpF8sMmEUL0QXc1ws5uD7l4UbLOfVDRiTpugp8/CJS3JpbIYce4WX
E0sZc6lpuxw6mSlY2auhvdE5E9vEsyze1qhlX2uCIQsUC/zoGkgo1ISSP86Nq797JNqG8yy2AP8D
WAQkicRBCJ+Gr5PIcQoLMlQ+1cvTstAFuwR9S+Dm0ZXBJEkJKqe/q50I7zOyoCTPCuUKOTUwLZHC
Ljd28tsNdcE7rQlOSR1EsF0I6vXcNWv4AAIC5L40Nv1t0wAl3sbhwn7IGKdLMbMVQye2ZDfGYAAB
Vq03yDfrtx619qZhiA33GxytHUl7uDX4y88BDJDKikHcNulk732tMF+LEFGvtr0b7QpLnqTOd+gS
+z1PfIAO3gIb0KYrWcvTSntWbHpQpV5tV9vSwF2lgkDe34nJe8pbce8nA0z8QqCSOgY42qTKL6Ix
6753S4zSWtso21ud+e8wLIWb9Ix0SM/SPi4d7Gf2nTNpUACtTos4wEvqZBPfBXL8GmJX/pSlsCMB
0j/aTULasFzXQB+XWsH40TB1lFEQ3GUiYPcrdqFHEvMrKuUN25RgW2dk5p9d47OfECGnxzyNn+PM
2DsVWvI0pbHaSpzse7i83eDdU9gzWr5HGuJuoFH0HPhz+sJcSo8YhK6NWosartA4e4RvufSyPXpR
Xq3LCGAMTjBbi956v3r6uknO3C7hOrpZtDR3PAr8ylITR+WKtKIjgdHGnRplmO30KlgGc9UgGO76
CMs4AF1w4QD0jN2/6w3U2GMeT2sR+x2Qm4Jy17cbjZWs2MZycumBr1F4MEtswluaw9m0SHkIWoEH
W1ly4iS7fldXv0K7OH31TBLDNgGauy6cyfOMaPsN7E3CnzEMa7KCEKZOgbL1q4N16RP4Gn13GdoU
sEEkJvRCMABy4Q6IIrRTiwNTs1TgGJCqHxyaBDg/9e8pvL1/ojoP20WFvIddbFQ/9S1oT2OuYkCu
sR22UAx/jekk8F4HMoJ5S5p+W5l3H2IV9wW1qs+24ZiMu0j35GmlOa5FGIB4BKPg+ihHLsx2BXji
b5TU3pvfQSZwv5hJYSUVx/XRD2X+c8bkqWF6gr8hAKx8s8wJ9ux94oAimhT/yqIJHZKmtHv2Q8Co
JabB+UyEad9/70dthoOogCFRl2CqXbOl9LKlnjZLXbdZZdcJD2abizcBjRkMBZ1ufyZdPsgymLFt
fUu5tDdAYeEOQG1fvyYyCeSBww64MlLbuzbkyBDtrY1LLQFNe8MwV8LW/sPAGkBPQY1FskEqLBon
DfQ/12j7Nsk1+0DB5Q/N5vVXiRjLfwVg55AmEzC4fp1phd0cDHvk1bWZrLGAVQ5RpEK9lxckMI3v
kQ3BNWb5qcuIvJ0787VVQEDHpGdbbKv8TWeFPg4WOzlYQlkPaD3BaSE0Tq/Ub+QGFjvuWQSkOTZY
f2+Ar9urHJbycyLhLxzDwWWLs2ZB9+cD1Us46a43EDtlfxZH2wHfGpp5rgCK5YCxpcfDYk5yLJ3n
Jh+/TWaed73LEzSTacJfXddPAMpmD5rO6ff/GkZoNIYx8b7Xjdbwo0riFZ6OqXkj9bL8hJ3T8hPL
fjya4WLnpqyNB4uqQF65yVMAlVEXL185aJpPMovJUZkBgOeayjUpM03yd8tF8ABbfP/shQ2oOgPD
1jzHxvk+BAWiVGuQ4flZk6shIG5JgRcSDqMjk2wjh677xRz2rugvEvDknFYeXC5dt16nmfG2SWy9
iVuZ78J64DcsNtGWCXpubdxuWUt14VPnVVevE9TDdnoeFBMFYEZ+p8BZqlD01j0Mla5uOzooDI/3
iEl2RegGRDhk+husIqLbvo6yqAiNyUugS1mRdH19JqtC1kBMZh9MnJWhw1qSvuSCbzCvtyct2vhE
rcAuYdXAHejsAys28XJZojr73jewDesoCZArZZrHZY1UW0aLGi4AgBlaFx6Qpz6gYDLRAU7eBF5o
uOXomHfRWI+moP76BgN+VK1cJvYSzFjUiGH9liAsASvbOARO1pATgIJyjkf0APCXqnjanpLQnRfX
2wulZjhzUcOrbMQCCfQFxRrEv7ukuUUiZHBO+z4IyqyNH4FDRCO6fFLECXCEQvmd2BrMMLwySnrP
AKmnm7W7Hho0gkKmyDgb6ofYBJpvc0Qm2WIMlgZGInL2MH4qEvi3v5+upm9RDxJMtHkB6LSF1VVA
8n2ciuCwxm1UjV2SfE9dhkOGYtH5cxUTd4Wpl+bB63vx/u/dW/j35g0CU7ADQZyEBd1flvG80znw
DN2UeYKpniuKwxkt4JGb3D3Hq+M1/KRkhP4Uw6U6cueWGgyjfsmKTOroe2zWfAOzKCzasPh5nxz5
Ekn7I6XxLbV5CpM0LLBFOgVvk7+M9xObiILTPlrmYvBS/SzH3NyMUVu/1FGwVGYY0OpHnWg2fmS6
rbbBF2UD8QlH6W8aFeKXYDqB2gm26JX4/edyVPZx0KopaUo4J8W3dlmSDcy2g6t6sfEu41DT45Q9
rwkH0gFyxzECvLahEO9j/ndYKoweVqvYvhH2wFWM2bIm8Iv89735a4GL75ilYDLBYBGOFR+DeJJ5
jVoQ8DC5WNlXWsNBerUTLdZEa15gAbKegSnST/h9/kd9LoSOiNhEjg2kxwmymuIPzAnIflHqKdzA
56nLNxiwwQoem6WgMYV5ftbUP/LYoP7kPOkv7VrrRwSBDDjcZrFRWG43RZqGS6UQncm3ST15/gbc
x7XALlosF+xgYSM3N0ARyzZmbQra1Ah/sz4VSM+E493ko2t0L20GPmQx6tWvBnG1ESWNZ+45vvkr
7YDSKOFNJzhoA4MNY/9ikIZSuAzHfEGvjSKm0bWoffTrbpqzc4dr/ZJMajioGSzdOB2wYA3CAGlw
eoAnWpmtCJsNsDG/enqZoRoHYMxH0SoP5of+KELQLoS/gFsEx8bdBJko20ITUO/aOjp5a9DqAgAE
u2iE1Mz7CdBGWlgInbDG6IjAyhVhGzsgxGu3Qd+4fIfNfluiRx/vApZ986NhOeR16C7jYlezx/WT
YG1bi9wNXDS5CZwhT7B2pd/6JFhgNZcCh25MNx0iSvHZ+HMKjIkuJzimehfo9dq2EP6I1/f/Dyjf
szhPEx8NYdW2Mowqt+ghwAaF8gtTMMYrGJ5FDM9pfIXlfAIyDGjUoxU45H4TS2svws6TSlVlmZuO
GhaZFUJnTlhPxEfd9NPrDLzhF7b/QxmSHnGtEfIjUBnAcE4BK+1cu3avcU18+gkx4/q2/kkfwBML
8yHYMQPfhRLzz7fZKIg7OxB6SjoEc5VLGjw3Qeu+/vt9/J0I/8fHQIpyTV0NEQQDcuFHzhk3UoTB
DP4OFd14Y21gD2N37QZVCjq3yOewGGEk93Pm6bpFu5CDEuxhTBCs9HRyL+AIgnbHshJhDPopTYC4
8XmqqyhAvuwSKv3931/49yn25xeGXzPoFNCz4aDLPzpA5SlsKFthoO24EoNT+AwWqErLnUAW857W
PndAHWs0OspHU0k9CI4zB/gC+Jxmj+lKQROJwNYG7kcBUcAVKH1PafKU+2t36ib2tVcZfPam2lRZ
I8z75Ol8y7RIvkfp3L38+9f8dRxC+g12PVLrwEuDhc/1z/+DhZgx1vVjYwmmk6WpJkPRhE1DvgOX
ghbapPGXjJBPPvNvsjM+M/hdJMBsBw/5z8/E4tYDgo0LuAra3GPfK77h7IteSM/jrfZEU/37N370
Kriy1sBpSvGc4TX1IFv+8wPhOoiFE7b3yEnxk8dmZfaWN5xeohaGfsC0x72kHuj0Y7x8gWPu8AX3
eNn2sXuP0EubSKB89xo8kU++13+hW6IYQZiUwtYOheHaRvzHxc+9GuoT7aHlAtfpDtMosmsU2J5l
KoB4gpc+P/tLWx8XomGyCsQM9LUE8cdaZMOtIgl2LdhwfHJ3PkqTr1frqtrCkAlXIsTsZn9+qyCy
Pkxn8a2gZ+kegMjFp3QQpttEkVy+p4ifL9shS0o+ZvM2sX1/rzkBUgyc5NDMBDXtf75M4Fwl8bVu
wxQZL92fX2il09CIHgsq9HfJOTAMs3RKEMOWm/Fx6NU9ZHcgsuuVbqccuw4q7DeTUVs5Gv4QntSf
HIx/13K0DQFyJgMUdLAOP/Y58zQmNF9AUHZYEKInlfYAmPawejMkAhGCzDjLv7ugC0FirbOiBUhT
gBEaVCMakpdYI2/n35fob1ZpCurgVS1zpUFC7fbnFQIq6NC/Y/7wCfxvqTFNkUcMOUzTOoHvY6FA
ATto2yThsg3ZFH52h64P6p9HIj4/Q1IkOqcUt+nDKQJIM0ay0UKxoxzah87vvofO+GezRv45tKl/
1l4I7RRyF+Fgod/SGfa4Qz2GaEf9T5QNfx9oEJdHgXdV+0HamHxQHPogKPEhi9BOJyilBXC7bDe5
KNj2KzyDRbIg+sg19pOu8rfF2YcrkEFIAQau51/jQT6caQmSCuNrgB6WsGzsS+gBzqA9ncaRr189
l/pPaAnmQw8u08OCdfS9bnGPxjq/iaWeEBAcJchqhFYM+ZrNsgM1HE1iXw+YdbSGOCfH0m2DLm03
8x5xhDyPDt3U18c+mLw35bv+M0P4//JEoXfC24ZoL9i7fJR9ATKrYU4LaUYyDMNBRhR+/kEd30QS
8nHYYaUAJ8WRxg06zbYhT/9+nv+eJCCyghIDByNGCdzMjw8UhE6IdAGvOCKs36bYuGKgD8CfRE6S
vw0A+M9lROsejRhlAcfuUeQ/fgszKACXC0h8wUuzahTdYXBQagwNH5aimZb4M8PL323Qn3ceVyi4
BguhW/q7mrWN9VfwGVmp61CuBxAFXF2udKhfCbPJYUFMzm1vQApLQJl6Fh1tXoeR5QgaJc7fXTfw
JOwG93XxmRwrYxtvLxcx+QXUu+NQgEfQ3VDdqsobaFNFxIFBhnQT+DBp8DIILJSBGAMR4iQAxAUz
ehYiZa6gwTA8MTkh1q5W/ISFnijqVXyqGfgvh2EG2SeygDKojNEsfihiAj7euQzQKEOeDPtqk52F
we6dNFd+UGZRdQ2QfrCw2rsstwJjTEReo9C5U47ojU2Drfjh30/P38/utZ/ExAUzQg+mHh/exdaP
g26Ma3jCgoP71puhv2jLARA2GMJhaDX4h25p00sfUrszi1o+OY3/PoLQxcI/EBULqtjc+3AEYQsN
4FBnpJA69t6wSlHFEllyhmX4emNwE4olHz+TJl5/1IfHEP4L0HLDg+bqafnhRydj1K+55LSEPBEA
9Qws+jMpaPzXhcUj7l2PuWvHCH3mh1uNbTY28TqFSbY/JvFFXpHOsekRqU6RNyd6LNFUWLLMhAqU
LSNkGWrnqmDuw6eVhJ4tIoRMgNGKaWsfMhd/CcOBnk2TPKlsoRu28AAT1PB/zJ3JlttI0qWfCH9j
HrYAOMYgKTRrgyMpJcwgBhIA8fT9eWRVJelEE5X5b/qcXGVWhdEd5ubmZtfu/ca/HR/LqM8DpI/B
4Xn19GDGCQV94/SgcZWFhZ0f9+ADd6fcfarP+te+J3kanVHdjKKWm2SR+k7LYXHQU635ej7q5S9a
aNGH0hLVwewkap1V0v5uGqgEj6eTG07A6/1T2o3hoJcvp0PlPaeTI+TGKS2VrbdBPuwAHjOty0fG
OLyPMWxcyXriVqRDYznlZ6tlrH4LhI7So9vFnbswM/SaqF59ZBFjoMTRSJsZj3Kl1Ax1lWo4OTE7
2E38lKNDJ9l3zMI0wgQk8G+CefElrwE22e3BXade3OhAAKy1e+zR88xsitYWxU3Iw8vANA/9lrES
xiIPdZF/U45H862WHvGb9hApq1NJtTm0R9ey/Larm9/jdNB/NgC80qBUy+L9YHrlOw4gyPuBev3q
bBbTW0R9+n1mKacX+qrHH7lVfyoHmOndMf6UFALr1p1/DEnj7I+1Pv2hu7GxJyYOfhmfwrRhno6q
fMCnUN4XQ/+YJvTUq/K0db2peHGpewET6dzGj9SJiYh6UJyXMgOokDRxtRBHZEFGIgh8QAzr2IxF
MJnwWua7yM9VAC6OU2rkea1lPObn6bB3+hH6vbi3Nl1evWmznN6XCcOB3ynJxKyG2rrbM+/3TVEf
m28ueJ0Ht1Bgpq+acti+xrm/RYnx4VDyj8xyccWOsfl1EEwS3d3/0f+TWuP/Q8IMG7f/P/9mpbjh
y9i1v4rv1R+XfBni//AnXYZi/Q8VOPSxKf8h4cJAJW+yP/kyFE39HxveCyQveGa44hH0H8IMy/of
4h2EClz0hD1NHLx/EWZYGoQZDNGqBjwbPC7RQPr3T3v759H9k8VknjCDv3MRxRmuIuFh6JEaGZeH
yaTzdSLvGNGpqWEKDroupf9Oh94E4ri1vdA1X2pQihc78y/zl7wNYlrlr3hyY06enToN+XBsPOjN
bTVfozQa9IXyy02TpYN0fTm92uHaEIKIusWMkfw+4VVyyC2vFlwxxe7wAnAPYumf+WPT+8wnBN7X
Jcqr6xLDjUGZji0pzwbIcPcQmGW67YrpeRrU3dnIA0rDb+/vofRevrUlPU/ricJVV/PN7Cd7kz50
T8zEqe+PKxvx4gjDC99Mikq39qRbWNNo6iBjUAf9lz78k4SwDKof1W8bRT0LsWRQGUvSSgsf8PU3
XUZCwMXUPuM6UKtfdvKsFQtP6qW/L/l9zVyMZkRdASzjsOl7JnDrJlsiG19yCulR0fVVbJxhbA+i
/Fdeb3QPZm77i5CPvO8RM6fq0ttf1cgvNouUheZsjx1KN2a8r/K9tcRaN7dfjkptlsEuHh3yzJzK
zIhxZFwnAP3mT8O6otf09xdxaUHysiI60otBEScoc20Fw4IPkH43Rp/uW3mt3UgRyL00Qzi+LIEl
QJ3MwcwaJMDPgR7Y6N0rh3DYdJsYgbVVvjuHup+u3WfzQX8s3yh/TEtfS3rA/HmeLn+C5BbjqXXp
qkw1PWR7bXmDr1h/9FbzcgQE5xzqn03ZBHQLg+MpCrxDH6rnEvxdP36+vxVzXnP5M8TVcOE16VBq
nVXzM3iuAcFd5zZSgTzk7lu5XS03m01J3ySlMZHskDb8kByZKWe+Ihhaf1jl2+K9FwAjeYaLWVB2
r5cisSbC39UXlgyKdV+sS6sca0xLZFJrFywssKDzl7L74eZhUn9WXDUwC+bpnpilub/QmxPiwlkj
iC0MTRPVICmi0ECINJA8Je2g9kVp8z3dz4VS080Xk0xIjqOdC/joI1Zm94+j+34w0BRemDddMiFe
ZJebdzasMYpxiipX3nR9+2SO7mMDtdv9zbpvxpTDyQnAeKzkWsnD7mtlln5y2EzHpdF34VnXjkAZ
SecJAt89zUPBVHa5lrNrTE4vkozqi77XQu/HtE2D008HNXX9MxJJf9/Tr+1Je1dEUwywEnvdSlsn
gfFQQSSAGqYWML278bLVEqnnrctdGXSldz86RgM4JC7mY7uz6s+VtdBfv7m/YD262EBPfMULZzDq
nBk8FEGQV6tCW90qZIVnI7SXdCtuMwzJkHR2IkTMI5thhqBfV91W+VnBYeutzDd5vBGavc0OaYnt
EhvM3O55cEzBrkSmjfbx9eqio10w6uWg5uZO8S5THIgN1G4I73v6ghVTOrNOp1XQcNUFgBQzoIxL
RF/ftyB1m4iu7B7MiLARIBSNYLRkIrUO9dGxapHsauvjLl+Nn9W3ghaxWQtNhMPWWUivb0/vtUHp
YOVZY+Rnk6FFFP/iEBxpxzjbaVwZfe4sBIo5F7xcm3SmRIuy8xpAhKbytu1/RYenInrWunLBjNgi
OVRcmHGl5ON48I79kPV1UHvls3P+7Y1d57flsLbb9g1Ahe3/7pPJ9AtjY0O0RkkjcJ/Mvb4q1jZ9
/gzRFCYTkXuyz+Fxs/TVZm7iq8/mSg4PP4lG7RijQB+qnbkSYjtMMZtvwRfSrlilofH1/jrF1/lr
W6HGoM/7erZEJxQCSOmlouW21SVRHfMIi7fG9k81K33RH6UXkbBjQccHEZ9twgZ7Q0A6wWmQV6DQ
0HtwN/mW+d0w32lB67fBfxHnrxOMG2uOFHat+BQ5pYU17/2fVMrFQ/r2T/2RpWTmOnrcmpI2sIgZ
5IAaqAqsKu13Z/PwuajVRRk34d3Xn0lwPHnABTQ6MBT8riMhlJmUh2sWlD06P+MtEP+AAVXPV0Ox
f0trunWKa2tizRe3Ck3vDKhzVwXqHrX0bb7Jd8Lnl14s10Hqdet0erjMiVJ+BwMuXV7t2WDU0mVR
amr7WfYemaB2iblXgmbcGpGOlNNV7tGuujhIHutdtwKtG/v6ZlgBNQD4t+p9880voYakvTjfXF9b
IV6Z+iryCPfP2dwBYLEODIYaKShLvt5T6zTRGBCLnd5QFY+3QskFHUzqtiFKQqulh62EN/zXukWr
jhch7U+Z9PNYlV7C2EAVjMeGRudmyiFIGj+5NrUV+y2EDBX3AkAw9fBkFN/y7JOZfOvyZ2pK5fTB
jWEicNP3bdMExyl5LqZ972zK5kNUhxEUUDUt0xTKxe73+fTQxi+mtbu/XdeXyu2vl+6v88klLUCz
JfAYH6Dc72q/OS8+s5v37cy64MUuiZNw4emKyeChV46cq2ptnZ8YZ+rThWLQzGFiLIIynuAuMxHf
ujaBFlJcuxm0etmu3RnbfosW0l7fLh2meQe7sCMdWkDajuJULX6NfIIQqmqCaGeGDkJV6TJF/kxA
0sFmMdTokdZo8nWstbp6tB0kjtvwGE6hsAa27/G8Nlb1ZokKcXZtDJdwiVBvZRulPdTqmEHADrjH
ENgbQSw9bgGv+ohwrZXdEjnwTESnBizSTsiToWGXTqqR1U5blUQM3foSJ5+0JV2Wpb8vZTItfILK
ZOHbLZKg/IrQWWKQn3M5IfOGvwH8g2Tz2uWaojdInFkBoFDGZNXzd2tyy52peCizDKdzmBkRiP5W
y9cNs1Iv98/U3NfinQ2NOVUoIM9yp15nsI2JI75W09brxGLCEEZRB+qCjPGddvypYhciB4tRjfyH
czbRGLYWfoNEGPgaQAwY22FA0Dl3qpzXgOhOknMJe1Y8hKfVFNYB/eeHaqevePZvTL/cTavmo1By
mwKGW0Pw5ehJOO9ESnJ4XwTj1/ubMhPQILYE4yvgICIRuv4kNiV8pgQgiUpddLYLv2x2E5O5jGPd
tzMT0GhQ8cKA6ZkWvLz3/ATzbCnAfsT0aWEw79ExubKQHL82AaR05MqKtJripGt9pHrJqyje6ZP6
KWE6bw0cBXZSHxqr8Bx274evzpPtm+ts1f04Pi3GO+HE936DFLrNg6f0egkL8fTG3PNLHigTfrJ9
LdDD7N1yTjRzag3w2hbdPyj1AL9ef8ABVMpBZ14f4eGe6dnYd+2Fu2j23NAYBmBDQwk5UenYQm4c
V5baRP64jjYe6+lLH5j1YXcIq03PzG+84CzSe+PPU3JpUbozPNuOqyqGS5AW+Tre5qvs+ICe6BtR
YW3zcMqWSzAzscngznBpjgFOuKkrWVPdnLPqwMAHYrDplmvjF5De/WCFCKUF2sZ6p65Ri3pKnX3C
+NfCHs8dw0vr+vVXRJuaml+C9YPJgFDKSHC2PZXf2qW6zOwxvFil9Cm1+MD8GcOncGxNYYGSUmJ+
iQZjIcpJmKh/fz8XMjfTRHFBlnVAFDtPNb1S/G4FQP4nwudJCBlPgAQcMnC6X23cVbVZ0tWd/4T/
sSq/rsyDAQmwglV1n/IUaZFpQkR0vfQanj1x4Mz+tThHuodjWpG9NmHGtMPJPTGi+sf9WKnPhpAL
C5I32KDUlKhOFDgpwvL3SHEr1INhk4Uucnpu2IUE6Y31fORREG3Hl8NufGaZ4f1fMXsI6T3Degzh
IX1mKbJYDGfYesLoG6+TneIPGyX240270hE3Yvz4/WJ3cs45qTMIPJJq2jdaPHkD3ryK8pQqqPKG
7V3lq4QlR8h78cx7KtfLKp2zJkFbk1VRAACPdH3utPPZ1Scd7OCknL9FacPgBZgSBuo+3N/MOTsA
lck9yBZJ4qRzB+Wa0Q2GEYvGTQsQMFoPZldBS3Jc+GozgYQ6nsmRQ1NXu7lnQR/WsaubcaDCqXIe
mNpvq4cWcobu7z8frgxJV+006XZitwBO6kdrne/jjdBEqxdLT0vrkW7TxDFL3RrIT5LDYX3KD8+N
kYJumvatd1jokczdc5dLMqXqjKpMykl7fZLv3I0RTlvRbjrsRC0oDv9eBf41RF4Zk6KIapd5fi6g
a+i6T173YucLHjcTDK/+vhRDxtRS1DJBaELIwTNPvTU2ymb5eTfj2FdmJMc+Fgpz3jWOrUGADzDF
8L1IhQ07T/37J2guHIF1IXlG39aieiBtmGOOWc5gacTLrt7BNL9WSrqufYDkLMXq6qO+VBmZicJX
BqUdhGVPSybjIv65GfGP8SJulf8m/okTIyWOorxFH9DjAINSvY5FVneEOCdCJwq6qe25diGIYCws
gGLhl8mg7Tg4D0n+6/6uznw+OIKBGNE/QDtMRruc+0wxT0yx+Sf7S4d+3fEFgp37JuaSgUsbMsCl
qbPzuRE2BtSXRAHgiFwwJQBwvz5zz34ZpmG2KT/fNzvj/8xpMcWo2dSvgLpf76Z5HI1z0WBV+P8J
nchByItuF0sAMwEKojpes8i5oPDmmdd26GAMMApgR6Q6EM+uYfjZQUwYWJtsq26t8Lz3FoPHXKiy
LAZYKbrCYXRzGCIGPY51h6+Iu1k8MjgMwjebXfdm+LF0M4s1yJ55aU06CQeljKoTWkh+B7/Ox6Ft
oENSaMHe/2ISwEKERIf2N7PIVON5pL9GgMuiF+NdSuPGcJdtj4/143mF5ti7fJ+soaDcu4/w1+zs
rXhBnX1jlaz+JmP4rX3pU5rwbYPEUmALXKnB4YXhhW28o+cbIHvysPROvD15zJUBwQOYysJvhOgj
N3GqfqzpyDeGr5x+FwxgektGbj/ctRHhvBc7eu6LLvES+H4gzP5hpOnbJjLX97/akgmphYiAtR41
R5hbiuprFL14pwVYwe35cnT0HF6HO5jZkSOUmnlNAqkxxMjKS6p+M8vvHYSV+lI6M7MMVNrp5QJQ
EvMRUjrDNG1RjroGRRWEewwYfnLG3f2Nkpqtr+7FmL0hxjARToGR8/pjoJ6YlGWZAIZzdgjtTGEV
xisvyIcHeKD0NQqi+2VBzdl1XRgV//3CA7rM7UerhFfEVd9Afh257xZWdd3/vF2V8PMLA6PHDEea
s6oihmAS8EfPoDbd0HSA+/LDyX1jRp/b6bemtDsuGJORs0lndBDK9rQNq+zH/Z9zG/UdgwQBbn2U
mJDNlrzRPMemUR4g6jI32EO8vV11u+UO0Uwygh0qmXSJGCNBDPN61dPg2bWrdnXgvCefp1ywKckV
hy/JixHwqF4tdb4kaNKf24y2FI1Q1wB0K7dNbJbVOgrfkeGmt8Mm2oFI3RGXtv/kTcTagL86FJQ8
h4N3vbZcL85x3kOaqpQ1HFBMbYOkyBeCvQTc+PeC/rIiZTtN3E5xHzN3YfmiLQDNAgS29J54sYSR
/x3xdmLjUjycPYOgqhk9tHkfoUN8vbYUCZVDU5nkID9f1XpXydpAkcqPPwi0SLrOPv6TL0cNBPyV
A1hEuxUINmKvbDgmgQJtwK5aJ2vG6ZX1uIKhPHSXkq2ZA3BlTVpgcW7tOLHsJOhdTUGXA0K6M9QK
EUOnkZPurDw6+cZJ6yiGAi3ZdEn/sR5hgGsU50N2hC6u67zz6kBIRmdKd4LRKUB369D2JaNSP2Ux
3JX3j+xt2ouuIwAUERctElEpUSsVTYH2tCRkHJtDeHYVw4ema4BPq86fRq/0giG2GJDVrOzlvuWZ
q+XKspTW9Lz3oR1WuVqKbQRF4ZB8LLJTUCwpzs75OmVTiuwaE7iMB0tRCdfQdJTQYMtLDGtjxzkT
LdmYPirjwQkKTX2vFYfIPw5HiP171AxodD/GvDZaytcV42ArBR4yf7D1eOHJO7sDYiaO5hXYVvk4
NJ0HIZw4hAcY9CN4oaf3rf3Wgfrq/k7P7gA0HEIuhFycXvP1uWsaFe5IDUMNUM7f59V51fkppz3a
Thalcejtt/k6WvCsmbuPyQSUSpjLdJiBlu6+jIKgce457O6peCnbw5ceOvyFhQkfuU6NIQ6hWOXY
cLTQ25Cuv4i+SqGX2BiC9lH9ZGwP3ATaptk534ECL1kT18qNNYvBDobmxKtG8liIZ7yzUSmc7vWw
0lfp6niAeeYV/ENZdavrH/9BFZAFCvlA02RmlMfU9Zcb0xMCuLaI02/czfEtHy3o1gaDbuExSNdF
sNSFnHeVvwzKVVxVPZUZxR6giZC8rkc7R/XP8t7UxxKhknPCMdC072Y2bGGiO64tt/ipVQk8suXw
GRbL5G0yxAYjfdG4BAqd/dQXP0zyYRgO4QVuyC16+KYAQY0PStCunI+iHpCuk80/8awLc9K3hl/Z
K/uUFKN4bB+dNZSpG+VJCwT0uQqWqlFzQfjiK8u56RABePGo9gawTvqoCZra5zFnjlfvfeZ//LP6
D44maRM0Hq5OY8mQvCqNp8Q8HAn6x/TRbb852vb+7oljJx+U10qKgLUIII/ktQdYyquzkcCc1jJ/
96Am31F3uW9jJvM1LXQJdQt6BQ34mGTDUY3KmiB30IvPrQEH3YDCaffeUujVLgnIzyUuJJrAKBi5
og0nv437FE0Onot0MX+H45d6d9rEq6Pfro4CqGMF9WYp1sztIDqq6DzSWjTQWbteXQPPWwwVDJPB
9onRxuHR0rtnD0q3+5s4U8mAUMQSw6IMslGZlr6U1aPw1GmHMihEq/a4azZR2K2b1DeCIxCyxXg2
d4ov7UnH6pimzE3A4xbY71p2UXk23zN27sPvGwzbxXRM/HrZDy+tiYB+8TqaYKkDO8dr5xii8BV2
QF+MJwEPiddL8JC5zE9oV4v5PgaeZSyvdoQGNIlR3lD38bbbIOy7MRnrWix4zW7ghR3pedDhLwn6
B6K3d/79Z1wqHwcBPg3S5c81l6EI1hlWBs+CKgcmCOWHfqqiMtBJnq03h231eNwd3imraO08JWWo
r8v16fOSl8ztpZD05RVEU4gZ5uvPlrQnYAQ54Em986xHJYWqsTpUn8ezXkKLf96gEgQQDd16H4zq
QsHjJhRzEpgB4WHJUw9iCylrgSLz2Fkt959Sv8s1xFq+lwl6Q17up+b3vl0ihbiNLNgjO0Wvk+wU
6izpAB7GJtbVU3sIhn3zqd9pPvW3oAlzvilKqxtlsXg5t8BLg9IJbIABoYDLU5bce++N5karf6eu
BzF8EtqGstM87ev9IDMXy4ia5GkalxhoievPqSlw/FYthAMKCjrRowNYulnKDsTfkE/6pQ3pszWn
U4oZ9EaPa+gBYHc11gIOVm+P2h5SUyL0Unp7s48an4z3OaRY1BFhJbte1eBM2VQaoGEnxQvSZq0o
a7jg/NZ7yCDSj5zf9zdx5kxcmZMWeFZBFGeHCqzbXuAF86cTBXXeiwvEAXMXgk1qAP4b3zduCn72
gCR7nwMSM2Dyo3KfMAljP45cc+6a/mJ4f1Uz8eXSmtycKAu9a7WBYse5hgiiefQ6M0jSra59vG9n
xgWxww2HaCIpjxydaStDVZWpVdBqv5W0fJ6y7kkw0N63MleXQuvbUlXIL+j/yjCrVLFaMp4D0OV2
raNZsup4jqRB23+cVmUYv1kuhc25xaVF+TpIozHVVQqnZ5gkurEI69pFaQ3pn35Vdp+96VvevV9Y
5cwVRINAlPc8kq+bkkpU1hAqi808/kw+GGt8ZE3qBV/zHtw50JL75mbyvCtrUp7XwVtj1vCzBPag
wqBYnn6c3BMSDQhFxIqxP4w/79u7jchg6TWXo01ezIjRa5/kImlQDs2QmEpbBe63eqfRhxaBJA+O
q/5TsUXEdBGUfbtCYZASlcte2mzpdSTJkqyKaHzT+LDQSzK+IzjgH8/ndd49J93S6m5P3LUx2WE6
hA5yJCd5wzJxtBdhMgu9lfKkbPJQIZcVk0eLVbjb8ydItqgBALok0ZTz567TmNFB2DXQNN/eWOty
DzdGGD+lj8MXZ+PtzYd4re3uf8glm1LEPDDRhxaEWKmmM1Man8ynbtCerHwoFizNnHs6gQDXPIOC
B48q8VMuXMZU46w0FbL16ssxjDYlEzq9P6AXS3tc1BmbpSgtLpfr6+7aoHQolPJI3aoD1T2uKbQH
xmfvOfmEcCUYHXflvV16n840kbEHzJHYRnucetX1Agt48u1e4QoXTWTz6RyIUqr9Vkyrac+mr38x
VuctmKz7X3DJrCFBQtAliI9HoIiYPXyifRHAwwsjBJLN6LisXmsgofXVXog4c45DSUlEcBRuNcEJ
cvk1Gx6uqiOGn1JThfAmcEfAv0t115mLFr1ypv4gMhV4cjl/YDwjy9GCApMU9qEZdEEW5k/wTzP8
V22Uhax2bicJ1zYYUg3aOSrh12vq7AKpMZc16ZtMYdKlTX3ljQDoI/t1/OwEVc1U938zNHQbTnWK
rsjLWhZHAzyiZJlBVHc6qXSvSSh6SLVexFeMyCq8p7IFESzGXJbSiptbUbIp5bg0kZuGXrdAH0Qb
a1tu6lX1/F8M5t14imRHHNOLc9+1dXQqSnAAQ2B8UVfl/vB0/FE9QHbpdzvtYx0kv9LP98/E7dIg
2QPJrVP1ZG5E3s6sRtP8aNOcQcnxyepGcl2iTDUEdDdfzocvMPz5XWN+uG/1dqGC2g8eHN3SqYGo
0hWlTFHBWAfk8prRrjQVHY1WCb1kiUh41gz1KF5f1FhtOR08Fll/jvojVBJHuLUfpuo5dxZeCiLq
X0VOiHncCxOSO7ZqG8XKEa9vXQQRhk+5uUSVc3PDShYk56uc1tPb9nQILPe74ezdw7dxWkXuwheZ
9QOuHJPFwH74Wse9cL3eLKFbtJGcypvAQANLjXg42g/W4cUAIO0efirj5r4PvD67b7buwqR06fBb
smNc8nWGvbY+wJy/jfeoLTIoP66835l/fBKVUUSsVguGZ78Z9QDYOjVaJTKLaoWAjhprFkIdq7La
tB9EytIiI82QRvsc/0FQW5ybut1eUQZgVITXAum8PIRoHDOuc4Nnubq31t3GBr9kr9VFM7eZw2u5
4S870p66kdf2sJ7RAmppxJ6+i4mphLETaivielsOjeKkXn/E64VJJ7l3nPOQuzTDai/1tWpLQ7Ex
X2DE9fvix8J3E9fzPVvSRYrKVpqfIbMMBgRqahRNxvRr340/lSr7cET6QkmaxIe4Ai2LbPx03/it
z1zXVaTQXCNj6KKTBETAMp/bQwq37rCAwb29wl9rN/DYvjJU3wxTpnRTj0knyuihtu4/wETzCxHC
YW0yFauD0g7uL+k2Oool/WVO2k4LiXSztPh09gRF6N7T3+jmwgt2yYQ4FhdRpcyG06k4wOVju1lg
DAmCesqXI+OLS5nd/Of591ogG702NMKDhaIQbXl1426cdbyvkbcOve9iUqdaVU/KH/ESEnLJpBT5
J22CE76n8JVpSGAwu58suNzc0frr+9CVuF5Tfso6Tau4JNXhsNLb51zQsv9sEtQ5EU+87wsiLshH
69KW5N5OAqJn8PAFYKlTi0je6SNypj5kmPftzG0agBdI5sBxWjcD+rx6itZwcXG7Q/AuR2IhOCJI
9O6+FeG58mqYxxPdeZiYIay83rmCfLtWtIz+NFNUjr3J+g6xok1ZvHP1T5Px/r61OScXEDDx2gY4
KmPajEYFUxMTGtJypdTbuN3Z5va+CUmrAHwNq2Db4ETXAFXQxrleUWyMABEQhfMFEkr72ULuwfyG
9pw2vvUsgKJHXr3Fqtj0XyF+XbqpxdeX9lPjrQ3AkQvz9rndDE1dxXqn+JEdok5e7+r1YeM+Tgid
6/64EoNjS4+mmU/IS0mDMREgM+uXFlwgWYdsJk/gzuqCHt36rC9f9NwO9fhbn1frQtUWjtttq5qO
+KVJcUYuglWbZkZW9OwxQpBftNDaiuzbfRTZd7Id3v+z7JvhGMgWADQIblUZSOEpbdObUNe/flYx
Mmpskm27PNk88wGhQRdyGszq0lCSQn08Whr6n8CG0GlfQ/CPdiPvpXHFYIlffZzeIECz4LAiOEku
Aw4WHIrI8NHXkCK/PuhDfxgaBo327qZ7yfdoT32DqiqEEX7rTkvmZuLKpTlPiv+NC/oNgLgCws3X
30GVtjLBo9RbNLfQUcBouohHmXmJGjqYbcglBWj7ps5mqZHVFaYiuoHKeyQZ1yms7+H4Yrz0AWK5
62JY2S8L2zq3zkub0ocsopM5IU1FW/Bd2a6VIlBXdnDY2KjFI0e/7ldiamcxYZ77mJdWpY9pozyj
qSdWavnVTg2SQNuKRB3w01p/+PstSUhIdYisRWVIQP6lu8iMurHyTiqo+/fm/rRJ91HYhNl3MS2a
rMylHZ1bm2BPZybOZU5DrrGfxtozRpXmoADhaPBNaTAZBFPQfThurLfaHwsfUGQF8rmAsZwSDZwk
kNVIHzBR1JNV9IcYc+Wzt452/R7Eid9uqmAJpjVzpwN9FmR06JGCxZcSFK9EmMKsaIYgThactW3v
bkY7Qlbo+/01zeQptBsZtwX3J9BF0tmrTq4awRBWBU7b+Kmzzsc3lfkRPrI1+In7pm5HwvENQgrW
bHrIN6Oo1dSaXTEweC4oT8dQC5vN8Kx/6l66oHk6f+3hWLO+e+/MxzaoNtGP83apFPRaM5A+oGDA
ht5P9K9vWA8mXSgqHuHycJBsPK1NRKfdHcQHazXa2MMfp0TzC/MfvAwMFbw8L3MxLCV/Svqpg54e
oFk5/qweo02F34zvnHfDf1XtmslnroyJE3N5DzZTFefKJBDDb8riR6+sqiW+nFcm0ptdvFiQdMaz
IjK8zMYG8frLtNZFTPEbOBqCnio32l/nsOSiiMPfS6+emVMB8E1MVJqCIEcWUYJaG2DOmQ5XfMh8
7fT7EP+splV/WuK7nNtFHnJ04RFtMk0ZdOAgxxSlNnaSxgsz61unskQrvH8e5oygBYNyAfELxKcU
mEWxcCoR7wmMxERkYVObX/pywflmrhzi8X9syFer0yvOYRyZQY0EVg6R7XO5sIpbODxUU5cmpEjV
qF2m6QbLEKPeHfP4YkaIFnH6pd4scf7MJJZXtiTv7rlvYtCRUHaMRbU9HE0/V+OtA7PqUNrwXZ3y
ZxhMljLomVvmyqrk70XjTbQ8WGG3anvfDqo3UajX/vlnskVhkrTlw33HmEtODOBXBClUTEgupWVW
yJnZQ8fAYfppTP0enmaKXCjCm/4QarbfrA/rZLXU7Z91xwuj0ir1WBkqRHzprZbaps5Pvm0rTyUK
gv/LxQmXvYhQ1QlJw7FA27tbDStUTYuQgaXPp9D1D6EzBYBtQmNhQ2cuuav9FEu/MHmw0ignNBP2
9cQHPeS7yX4yoyBBx1xdWN/SNkoPkeSgU5iJjkBBprdHPYiSh7FZeIeLwCDH30v3EMu9WA71uazN
Ubt/JeQT8DIx770MJ1jaNSnbsbs6RUjQqoKi/TKNnt8oWyfvfGX8np0WgsjSpkmh8HByR/NMvhPE
8ZOmvY26UKl/3fc74VZ3Nk1uJ3hTdzo1DSYyD3nlo+Mb/YKXLSziNVBefJbKcMbOQDwj0Bg9SgY/
H2EWWCAnmasl4MoMVSERS8lCBrmr0eR0eszpmca1ikA5SE2gjA04sfEl3qnr7JMAo9ZQTb+zgnK9
mN+LKHC7jX/Zl90beRVda8i4s91IpxIRl/IjZ9i3EA9ZV/s0rJZGNua39S+LkrfTLxz15MyKbe58
xiE686U4bO47x5INydVryFA1L2VV7ulx7Nde/0I7/b6JuQIxHTMQqMwJU96S3yruUBjnXMcBBwvY
wwkQ0Cp7z2cL4McFJv/PXn5XFqVVFengHYeJA8yKjMBZw6KwQkoa39iLAaslYMDsCeNhxHACA1aQ
WF2HJfsUD2mXscDUCQdEJzL1y8IWir8gOx/oSKbyXcoSAGuvLdSO3Z7RAabwsY/25V4QKZhr+4GZ
9WDBktga2RJ3Ic9YimZUOiVL5sltj93IUyWH7rz7boQQ8q+bj/Zbk5KEsTrs3HVGZ+1lGR4zF9yZ
ZhRCw8j63RQLE+fsZa14+KVGGRjd57yq/aTenzvNP3ovQ7eJxpf7i51Lqk1XFFls2oe3jyKvcCCA
ZFcd941Ntd/+eILk+G+PGeAVl1aE91xEx8SK3boWVg5DifbAyT83C4d4NhPlzYz2DggKqhDSLcJr
+twbesNDKzz/1lfTVnsud9lW+PriS3Ju0wD/ewBZBWZeLv6ljVV0eTOSWD9FEJRUXzNwDPGOEYdm
J6ZOCxDY3m4J/zYXpy6t6tebiPL5Ofc6rKZK459HnwHpY7y+7w6z2eelESkRdJHMrXvGd5nFA42i
rrIv1KthdxdpffTG+j64/vKJW1qZ5B6VahadMVHZNM+rOKu2ibpNj4t62mJ/5GN9uTTxKy6c0Ijj
w9lGSzewv1UfzCBfNYeg33YhyAnNX74tl5xE/PcLc72OruVBmIu1bQSZUad3vqb8RoN14XKZC70C
I6EDyLYhVJQMZXrfdHAKAml1JrS3IBHPFgUv5oLvpQ05JCap20JfyxfaHHfGA6NgfvTeXmd7byG9
nb0pXSZQLaaCPchQpHtLbZmD9EQ2KOaReVNu0s1jx1SDui2CP+47+/zG/WVKChlWFiN8Z7GodPwW
Gw8q0P77Buaa+gzs/ceCKd2K4MKd7tCyGB6PO+/B+zxuRY15CI1gSPzk2z96PLoMJnpo+iFTKpeb
Oj6/Fh1YkmBmbpk75tTumsHveGExH/9zQOC1huVlYZ2zO3lhVgpNnVpG9EMwK3QTxl30KeNd5z5a
6DTUm/Tn8vjQ3OG6XKcUpmxUQLyDxcaW521md4glGn4v0Pb2Akpo/hNCyCnAQo51M3fpTtQdoiNL
gxp1Y6a8WLtfottzemz9k87o5VImNbM0ymuUSEWqiDCvdJyVaSAIN7Cv5LWxKtvE7936XW1YvMS0
l4XvJr6LFBKvbEnHWvcmx+g0Txw25liBHmqfPV4QglGy/biEVZ2J8lfGpJN9holQLSoWNto/425v
HB5GZ3V/QTMmSGQYNAS2TaFZdn+vrka3imCOqZWnzFsP3htreHffxFyAopELZTOjxoINRYoaANY8
Z7QgQrHeC/QrOdlXD9aEjbMv9oOPLPo/skfRE7YSE3Ij6doy3azqihFilwH6QQEPRcsa0l7Ije3t
6cfSuOEtHzrTETSsaXQQgSEBlE6W6Y71UNkJsDgm5U5B/F0NuFXeNc/mykASBYWDHZxiDhyuzm97
bexPsF/UwWm7sGpROJQ8k58hcF5ClhUlxevbs1WUsYOVDUwqiBrjsVgbJdBb+NfbTfSc/7hvbebI
ofIuKM1I6gia0jGYxqQ6ItkOXoMTHdVvz9Gns5Yx07zgnjMPiys70gmYFPegCfAO3Ok7rw6LbPAT
bZ8Pmg/Q2D8siVEuLUvyVG2EU76f8Jw00x96pw01BI31w/E30pxLYXJuafT7HfiU8X8eaNffq9d6
rawSltZY8RRUWfVUH6IgOw9P5/i8PZpPypmfUe16rV3nGvX7VNm1Ue1naRpUjKsAVc3X1pHBDqPK
Pt3/vHNRAe4B2/I0JsNukLLeGNfaZPPburzcdUO/Kb08ZAB1fd/MXIvLvbQjou1FxqceBtdrbBdZ
443+2wptUiVoRsL8FRcJHmx6KIPTWjBI57SaNiYoyaXO4dxSBQc6cUmf4Xc4RpUeRSbHpitgAVxP
3jPSvveXOfelL01Iq2yzLNOLjAuxKNan4Smb2pVaP5vHapVTJ8yyt/fNvR4+ORIQaJG2ZBKU7o90
OF39mBmVI5a0Qm3AWzdP9ERRvc54kUxB9kC/MMg+ukH7s/wHYYG+KEPljPXdMvNb6mj3doRlV3lR
89If8kdNecfsqX9/ibMf7cKOyK4u/EZxkuxEFkmR6/zk1m/HMffNaqF2+H9Ju84euXFl+4sEKFDp
q0KnSZ7xeDyzXwRH5SxR4de/w/G7azWbr/nsiwvsXcALVxdVrCpWOEcoA/Cx2KDS0I/kx5CGdrLs
kcEYprOJRsarBf5ZbYmC65qIPA5yT0w7ASwMz3DO4/RFbNRKg5tGhtR3x59lDh51bM0uq+SZIBDk
ohQEsBrsMFxC1KajWecahcce6saLiyBN72cbg4rz63WFRNH+fc8fXs2yGSTk+beZNWdSHEoR7fEc
YdXWLCixnFEfizB/aA8SaYKohz4xak4YSkNxgV8As7NGbVIbE+P6no1qxSftsUZ8TcLJk41pCVJ2
jPhggQAzBkDB57dOCjKolGQYG1+dIcQwzL0RdbJUieUK3NXFmpcBqgFYnA4TPj88ZXJK0OiZia+7
1Zur0dBVcW3N8WteDn4xdLuhtvzWyrGz6N52i/ZBabO3NpoWicu6tBZ03jGPhrYxxsYv5vy6akTf
Scfs4rxovjO4vpp1xzid4SVryQ0QvBcgi21EYseUtXY5naPGBTpuBb7rPmQ1ctbgGkBaV3jKni2A
ERk6KnO352fM5OEroiEAuXx6uHa2M5ctwJNAs7FjBhqf9OM3d19hD0uWwQuKbOfC2EFvPFUxN52O
IdMahS/Gm7QenNv6CGhbKCZ7Bl3a57kozu2nammlWYEh3Tp2P3Yu+QKGednZXV63cxks1G3U0Z2i
A5Mx1GGp9XifYoxv8GzAyJQf/+KJzGTBJFTAoTK8knNZtZVkJeD5UGItAi31iM8QfMgHsIblCGOY
m7C/qIf2s8ShiK3jt1R2yhsN7VrXIxC6Y7r6Mbawxl3tus/60f0HCPr33Z0MkV14zzY6siC0ldYO
WD5p2EpSsq/pG6kfmvgw5RK3IraM3zpxRli1VVRlNiaeXfOpVY5tc5QcmkwAZ3oAlTfaboBZDBgn
/XWllrfB628rEKyhcXySFpSFnwl0MgzmAq8d3lHGCfJKbWLD1RMW4tr6ULdfZ6xlWAU9oB/4qtaY
9iyLV1KvPsH6S+pMsrtw6athnwz3BS0c9AH4zdV1Lsm6tO9Ks7ovKNjC+WCBLSC7zw4NwNIkSc/l
IiIjd0DwQeUSw3QXWTlZqEORgSAAaSRUIvBsr9ahiaPArpErR1EN2OXkGGf0UGjaA3Y4doYN5DYV
46gOBR8zAPD19JPk04s+hPZOjIOwheILZ8GNPbrFsOJHdQGSTYYnOdxQ3+1AU2Ki1iP78KILsxXH
mTL6MqmRVgiQpEtDy0UH8s5atGCYn/9LvTiT7kHCiAYk9CJ3Y8hgaVbbS29hTFhQiXxZ4iy6QFu1
OL9q6LXZNh2kTcXHuofpGq3MekTmuhXBhVlVzYpiqCCCAS9jmNDPGAGjG/ZAoinCqfdlb3exvcIo
sLcOsGCHR8DR48l2ixESl0f6uiwevQV5UTDcqN+zxQNjD/JQn3yOgzmT6MpU4SO8htIjOk1oo6En
ee5VtQVgMYBTheBen72uag6Ykjv0NMXwaQE2iLU46hizb5tIlo4Kb8NGMvvzjT/XektR7GlJ/Hrx
7AcLXdByv8Ye0d7JJhXc0vC6nYrugw4KZlw9DUzT/ICDOepLozXYtLbduyEFu7d1MOejWcleXMzc
+SPdyuHuXT2h/jWPkAOwJk9pgHwe3+jLdxic76rBdZ0ELTU8IZGaIacHUy0+4fkpun2k2zSJsR65
G27XQMNujs/oGfF4fWIRxZ48mV9hbupSP9QMMSqJiUm+DtrVHSX6rKGIN7aARtoN8eyptSROij/W
byGcdawuKfK2WwGo2p90LF9aN0rzMWlkGwIi8weK8L+6cMfX9snUz12OBafYfYwU807X1t1I7VNd
lgdqT5+MVNulQyTRTnaEzMdtbJ9iHcMedIhNxgGzrslxIgUunetftw6hGDxKsDBjoOPPwzpaq97G
kQ0xsz6ErT3fWKPhq6bsEEUeGYnFf8TwYI6GaiVKznD+FMyEBBapsfNQaonE1CXK8Iw8StIlxE2g
DAGlgFIqt+vchlU0SYqNMjGc4RWZWlMXD39fLY598qGmp8J9uv5ZZOfFGd1SoiJDDWhizQ9rh7q7
/Rd1fVZZAoAbWzzD0AcXkjW10gdSYLa4MXx6y7BzSJC8uI+/AD1lHkFQyHgvZDkIFiDvwCvk3J5T
ox2zvIK45Oic6ANjDu5fHaD76Qflg0ya8AuxgX80sEB8xsdKu9aUSavweJvK1U+m2St60MMvdH/9
Kwnd+EYMd0dBpuvOkwpDaKLq1iXpazoCfNTSQszBe5Wt/41L2IjjjjCy4rJfB2g1K7ZnKzeUAi9e
xp0nzDOwNPjv2XGxSZ+6LgcpAyrpoftAbxn3Ar0h3yleiYZfB/XDgsUdZXf9JIVli61UzhobizSV
3eChqBzWHeNfpl4MpgfNV4HKEQcyVFXxl8NuC8wR1s+jTcZ6mc4D+3KZMu06MO0OSKLG7mnOC6/S
ZMpdTi/A9rGmB2Q9oKlctOwWs6pm2uLDpSlQQvV9T3axG/TrwZgqT7H8BMTuhiXx7MK4BWR61CmB
mniBNBZ3yUqzHg8qLLxgGUq5b8L0AznIOmVCT7URw+XadTT168oeq0hoPC17tmWzs0LTABCHxiqt
eKPyL8MeuOnObE4o6t7FX8YXgoFTejDDfsSc//8HmEDkPPAGJQiwyLKBvHPuqezG7vvZQWVyyfMg
B4RZo0+70pokFXGhXgT3DH199gTl82qslFpG3GQJOvvrjj31IgwsVMjiGYCmlNhQ9J2wT4KVUQCl
YTGWmcsmn8BubjwgR8RujvZjVF/Uyrt+gyV/P7/s0c1Z704L/n6AhgE1TE+/W8ooMWnhl/mtg8u9
ROK867MMlHu+gj3QBKTf7psqGxUUZZWgQIKhYSsGC2OcI5oBYVJFDrZvens8anrhZfGEcWo6Wr4R
KZIXjvjQfgvjLs/So5Y0dlDIUhAQe+VhWLSf17+L8MyAlwNgFjzhUNM//+5pDjgwtYA+Zbakvmph
yIjMceY15Sz5OoJOGeByNqLY0W5MLF+tWpmTGOnX5B7dCIwUXfat7YHH54LcVjOCm/5r+zIW37JZ
Dwha3Wo3/FMo2SkBJYpXlLKGqLBcDJ+hY8EepMwXe4z21NE27QAiUUSJhVUWth3mqOkeC1Gf87kA
IDwpvihZCSjzuR8CZNqDtyyDtNTEPAb/HNr+Di5hLKk2gpkV/j/3EOGao+Xnp+ErsFW+kNQbsHUi
q7sK7AoXmjkx7L9j6ZAz4qinxM1b1nCwaNBW/Ys1Jn9KGYBS4VYEZ7oqumyxnaAKmkefl3qP//jY
1kaQk3+u268oH3HAmGGZAMPFsi2fp9JhApCYip7UvEs+qMC6r+/c+/JT7qdHZT/vcXgqZmxly16i
E4Q7BJg/0Asw18tdG3NUqgmDbLUfuxSlz/QprZPP1zUT3Ezkp5hLBg4OK/lxcaZxyyjTCqAYpdQe
74ZmAAhi065+YVW17GoKkgE0wjAwpOOz4TJwssysU2PsGTSoK2q78oA5iNv8Zj6Q5/WGvDXYc19u
u9xr7uzMW25k2bjgLMFwbeB/gN3VsFJ27hfIOjh2PTWNX3VHe3gxqz9uxhIXjVhA5GFgyHH4WZ0q
wTZ4nEO5LPU6JQaM0K2C4b9YNk7JTJq7xi5sDdCtqElh2IS3CdItRmFDD8PAo/8xMj6mfTiWz1Z/
b6I9f906BIuubHATVs/q4Qzk9PzUsIKNjY0Yi38lanvHKmg/YQgfQJmKb4bVF/U4/DR8C2wZsebL
hmAvPxiww+E6GBg7w/XirKXrpqxS4g5jVR1uVpO+Au5XBhx5eZjnMthv2AQLtXPsmBT4aGB2wbqG
Y3ij3fxjNck+KuYf6FF7jYt9kfpx1padngIQNLf38YhB0mK6KWLq9Y7t01n3Ssf+Y3tiPw37TehP
YyqLr14ZRp30o4Go4LgfsbTlmc596fReXsoyQOb3zw2KCYJNAQOCkWtwOdk4NTONtLh4b+6z8cc0
jEM7BNVcmD7IbuGlu8EsJ1ZK4ASAbXOxCd72hV3YQ1f4TR/0450y3NLi6brNikTY7ysJjEcSpFHc
N1VJRKZkKN5n2JyXJb5Jhj+uvQDzD6xeWBbBLbwAXcBYfh9nMbSIhk9m+jbVb2MTXNfiMgM8F8FH
NjePR12BCNvO0s/AaiKB5vTzoa6o88nRc1l9XXhqG5U4KwAebJS1BPIqJ0v3kdFhMk9Z48NA3V6i
GvsAvMFtTo+fB58mrevbZEL1VwO6G/mmaAC+LEq/1MOhl3wpyTHyT+wijjSSNW3hT130qqtowySl
fbdqDQjvSP18/ZsJck/20VAUxRAlSpl8eUkDwNpgug4GHchTBVKWbNfc0M9sw20FqVHY15h/UL08
iO5l61piPX9L5rLeRllrLUc65PdOPHq2O2T+SMEGApzKaldV7SBJvMTm8lsed8mKLlHVOialn2NH
i8zPWYPATSUuUPA4PT9P7hL0VlnEgFhK/eb115QxW7loX613vh/5PD3z9peG+Vsp7g7owPVcW8tN
gXT7auaPSfTn7eUzffgN3MHFnEqiQJ8pPbJBKuVzsnPBCnM3vu92RL7+N86d7ZC8g26xltK5M7T0
1VZnBxKRldCA9TzzvfpxBJpiu5N3csU3+7c0dsCbcGpjNzfOdFjE2GPnAZuqhZIcoxhTkrqSe5op
e+xdJpTsPH/LY1a6kacrlTXbI7QzXNdvmmPrPIzqAQ+SsNLiYDJvWgwYS+642PJ/y+Rumm5H41jH
8CigCvsG9Gd/uUvDyPRNNg3OJrMpCfIHWeNVbJq/pXL3DVvorRKlfeEXxvCxLqdjXLoSzYQfD505
jFLYLBvgUj0Lxq8N1EwxhwZDpIdqGPZO/6NARW0aIkliKdRnI4wlJZsvZ862208mC29F9oG4MwDR
ZA9vwYcyMewG+HpMdKgXGM91Vq1Ti4U6lN9vTD2cgS0iY6yTieC0qCnBzKADEbn7WU8OqnZLyt11
exOY+JkW3AVuZqWqhllJfTvGkrsazp0OpI/YM7qbTAMUf/fBot+ui5Rpxb7d5ts4S2y4A9NKNxuv
nEM9grHTt+tCBGURPCvYWxDAzViV5qd9gIChWD2FYvOO3hoA5IqPv6iP0kCG6yHI8k1MX9qY88RL
wuTpLox5dkirQKEs2qc4tNpyg5QaWD34jlEtT1klzwpBMMakNFYRQSalwtuwA94coGL0HZ7UceZ3
2T9afUrrm7prAzMrJJdIFB8hiCEqgroU4LxcfIwwFu4aSEXxoB66wNwVu+FQF+BmUG/LHXrqH/78
8YnxLAvkjAAZUi/rt/MaWS3WflBcK/ZrqXrl9FiytWztbrY+NbIqqMgQN9L4au4wdJrRj1Avjj5T
cjSUWzPfS8yQ3R8u5m814qu5KvqBeRcvSJywtDc8zMf01ABNRA/mu+FOvuQrNA0GNcZQEy9LIEk9
V0m9AJy6Ln5WI/XNqtjppN9lsSVJnoSHh1E2vOxQwsdO+LkRznTCWtuAZGZGUFz2Y3MXyQbdBZCT
MAeM+LIaHBaG+En3WkuUWrGQyffgnnqen1PQozc3y4PxaJwizzpkYfapllwuwSTJmVC+kAPbLDpg
HjW+9tHBP2rAf7D5YjyUMaznKwBPK/6RDa4KP9tvRXlaKoLJaatcUcOdtdtev3Hiu3mwfVxxyY0W
xODtgRpcQIlmmmICHHLSFhgBZRfn+6xu3M6v894xwc5efKyc6lFyB8Sm8u9n5CstJcnHtVgglTwu
2HObj/lj3XrdzeBZnlp7w73uLV+loJciqfDHoAfCUql28Yi2k2oc5gQBYCx/5NlLV/Re+8dERwDp
3crgHGSDBWGdYIrat6u3Cg1WWoelFHSBfRTehQDCDHLghgGGwIXobk6icizgptwDOTW77AEJIGIZ
BtN8OTiGMG5upXHR2c3dyE2zMsMIA6NW+cXFA8J2PCtlUDeCJA3BEnVLbEACh5Ff8jRyrZnKtsZT
smp2qOf4Tid5n4ju1UYC/yAy17wB7ikkgKi38MC+HDjTUHoGcO3t/LvEzEWXCwiyGlBPWS3f5Dzi
Yipjv6QEMHC7+LA+j3fTvgjc2Cs+Vz8Z6y+a3y5WE9IH5VkiWXiQbJkUKyZYDOKbrDMZyLKibegv
eMbe0qPyOdul+xlUpi4G4LRQPaDkrUl2xmRCOV+iWmgi5S2EzsYaOCNW8DSJtxJJAEoLCh02bP+i
d1BmfWJlSpfBL8FVgEjFrJ6un5xMAvvzTSaVYKW+R2kDD0jj59AX3lrvrgt4P3r+8m51YF5qI8G0
oyEZNJzS4HrpfXk/gvETBgFi9PXewSzBKf4OAPa9GaT3Haig5IB+oiuw/QHszzc/ADyDKRJu/ACU
uYNk/VpUP4x632rhdUWFfmMrh92OjZyBVmua9Q3MYVc8l2ENtuv6aL6T3Mi2VgQ7oDD1jWFwbjcu
JkWfEuiUHRdc6ycG3kcPic8IqcnzfBoDRnCfB/ZR+05eqyf9YElKLaLgguUI3HQM16P1yGlrd2ut
jtQB+3Vi78Z09C2S73V1lZyq6GXhvIPGgh4TYxqc6y8A452N1pr5QHb14sWvxl3WHE3rbQZikv7x
+icUPQW3wrjLkJNuqMsVwhYwBc1VdjDsPEzSymvQqluM1bcArpJauiThEt5BBi9sAR8XfIGc2wRO
4VBG7pj5epk8u1p9F6Wxf10zkWfGWua/IjhXZar1ULsOapZVSf14urX10VeTmyILqSv5YkJtsP0J
J4wSrco/O6el7dcRU4DIsEAXPh3yQkYiLLzQvyXweMK5tc41ZcZPzdu2+VTUH0hUeVMlqcAKH39o
M/5HEz6cGdlSpc7ILpk69PdjrHzBNOgbNtMKr+6tzivjedrbqxp57phkg2esGZAM6PSlMqcIswaJ
bPBVeBk2P4j7iuWiDlllIRzYS3Zn1LNXr+YrYM+PQGrxlDj6aiWy5X7J1+S710am5k3VwHDKZURL
0m60oI5zTWKe4iCx0Yy7eZNRNyhs4qjJnmJ4vQhWLwuqoHx0AjO0sAdg3S47NciDxCO4ngf7+fr9
EHqzjXz25xvfDca+pE5y9qlBX0CpP4MedJLOXLLvcxEKN1K4SNTnY9RhuBMR4nUK45sVdLGM453s
wNW5k0FsiL+cjcoFW8RGQnauUryOU0c6CmFDu5uX27aUhXaZBE6dGRPx40hmmCOZkLlqHqBVr38W
mQQuyOSgW47iaMkAMKR4jhPm+iCRIP7wv0+JC6SpSia1USDBzKg3DM+mnYEz8vjfqcHizsa6RjVb
9Ch5/xSapxq9N368LkDoEV3AnQOTAcOTfPqrFarbWxRfYorGIGkeSE+BWjx7ziAJVWKfuJHEuaDF
TpIhMQZA+SRgBO/QggOA2wGomWwjCmM6UsZeYTUCRvyvbsb54dExjpzY/CVxCCy8/4BNgy5VF/+/
ZYqMAhUkgMgzII+L4cCu7QmWq2EUVjoAbJT4s3u/OpLykeibASABU+tY2NFBw3quF9B9XC1vJzwz
Z/Jp6AbgCKHc88NVxuJIqf4XDg49KiAZgCXmkjOhS0ltzYld+m12Ik6oJ/fNIomX4lP7LYJd5o2V
x61i2dkMiOyq8JXuo4MIaRoyryaMFFtFuGMbB3tRJhsBqdX6aPFaFzBB6gxQfbsdbQAHt04wmx2I
qnvwf4GD0vDKPlEDp1of5zx51e38cVlG4pVDEntmO7eHOe7Ibhn0/s5srOd5zN6atpUSUIl8v6tp
qFU7Lp6ofLWwMvulzzVcURUotmCgavfoWj/2+PFBhsl3KQEnuxZ8rNnK4y4qHsNza1H4nApri0sI
UDE0y12/7E/1+L6P6Qbq03UvJFj+wG4RmIUZ4QkeBfxgSOy6RTEPE2YB/Er3zJ12wBv8VB5tYMH+
pWcASRSmXdBOA98CZwq2GSkWIDIzv0/8Gc3eaheHKihsPECYpxkoMyJfUsgTxaOtRC7i6a3itHqO
QpTVYbHO/dAVh+tHKLxDG5W4gKd1TkNHIFL5kxXY5LaeP9ayiCfTgYt4sTOtsw2SWz+tfvbTZ5Dh
/XcqcMFuHRZMCWpsW4ZO3oLnhj2fYmlJUJQKb74EP+LithR0yyxhY10FA6ws5c/lZ3qTY7LKCmjn
uYuHu6Vjq8Q9GpK6j/D1vRXOPdi6fkq1TEuQLfahtU8PXeU95IdsZ4doc5ghDQ0fz36WsAIXFrMo
6HLsrx+y+Kr9NhTCXe9yLd0sUQbM7p1GIKY1O0bjaH1nUIhEzu91udmCi72RxsXgLrHqUU1REmX8
ts2OHrS9DoIARbq+IIz2W0lcEFmB65A7qE4CFKHRgSRRYPnZAjpxgUo52TmHPHCDqJeYrFQq50mG
ao3NYkaV1I6Dogt+geJYARg/mxcnDshuAGdS/d/ddcI5k7WZZjCNsjpzpR4smz606rhTIl2mHDOF
i0hAUF4GKw4qiYSzVgtcNNPIaqPrQ/TYPjFqpi6sdbaTh4lqWYAWerCNNM4wE8dWMEUJaSNxvMQ6
moBoKopAYv6C6IZU1wFOF9BOjIst+W5d3DJxUGSY/ObWfIgPBnDH228jEE/nvXzsRuAzGRcxhhyA
24fZau4IJ6uJq96COAe04Mnn8S8mKc7+fu7QzDyySmxJoAJE9eKNRlhI1yJFZRM+MoxdQY3rTBR3
ldcMQ+qFCVWyIyB2D8NhPTF0BtlEgMAMzsRw91hVKmeqYqQfrolIXLZejaBWSDfsZWK4i2sMGY1S
A9oo+g9j/EnagGqv121NfGCAZmXL4SqymvO0NhuXwcEmMJ6FbuHl6eSXyanOD4nxxR3TUNErz/5z
fFGALBn/iuSbNlndNrjHeH9QENeuHVZHTP2uzmXzSOLDQ20AVJt4AfMl3Hwts8IcYHVJ9ZZqxxYU
QXXuXz89oQw8obAUjv61QbiEJptL7CMwc0sHa+/k9oFUwAzujON1MQLOCoZLZSANxIsNW12cWVeA
9hqKhB0ZWNpUPEqx53w08dEYUpUb2v+4jx3ahWniYeQmccJO1lgWKYrlKyyvgKrRJjZn8EtsYeDW
QH4/ay9xeVLAYuLKKExELQaU3Fmqa4PbHu+4c1uM5jUhdQct064hXppEwZhPx7RIPTSJHE9db7Ro
fnWd+l4ZoxNm+yWxRJB1beXzhmmT1bFUiq8Zp+pHe80Dp89CO3a8aXK9pG8BciFzJCLXu1H5/Ug2
r8q2SpWqrdFgzsi32gnn9pvEcgTh8Uwnzvca1gDoKgsfrvs2hm7tMUZs+358BVgo21qXLdLqzBK5
cAzyAOwjA/YHtJ787JK65Mo46O8dDYw6FLavD9bONYc7rCL9mOc+MGz9WVNfTN35mI4nIw6AHu7F
NAnWKGy0V8t6XsvEU5zgxTS/6vGXicoq34Izx0+00HZBOQlLq9xlqukIoJhMQ9G3bJUPhlHaD3VX
/Lh+8DIh3IVp9Bq7IQRCrAHULhUAyjpZkiwosWC7E34HfM8ANeYbK5U9O3OSp5ieCfuX5PYXjVwB
QhT9iISShmrQ+eSrDJ5MdEshFk98bPSQSzzCUU1sQ3FVaPY4hfY7E259RA8a2ZZsKl14iJgWI6iQ
OWwe7twhNHZOMSmf5L6qTI9m5j5armzjV5QcQ53fMphT2NxAPV3XdEzZcN/oT+EajEghscCQAygL
U/eaX++mA612161D9MA5k8q5OrO01cEyYR6k3Luv7FLm+/nRXfz+tgAD7l+M/2LeDueIPUDNvdw+
17BsYo/MCwD3ujUmf7H+vHZwJoFL98nU2VFV494ryuM6hGMkG1ZkJ3LhWDYqcLZA6VCmSF1/PdLG
PT2kRx0PF5l5CwLdmR6cOaxjnmdNmebYJrlT1i9LGujTX/jkMxncxwfqilHBybW4uHPgvLSYPVvv
Vz/yhkflKHuHiXKHrTR+ClJdAWyZGnELrjP1xf31mLjX0ISihwFdPiyG3of4fwwndH/RQjkTzT0s
ElItqb7i/iZ294POxSFOYkmjXnx/f9uFywW496dSoUE9srcWz4Gz3VVIj0DP+7jUXqmDIxTQ2bKC
p9D3usARw+ysiaEgLoZQYja908AJllhcAWOoh8jWaz9ZfVjiKZhd83YP0AhwMqL9YWDx7dw/MTRu
oF7iDAkIXwHngFog+3ggIM6Cb782WaoYg0fD23XBgmQIcNFYjgCJgo11Ue7brXWcNEY2YBdDo4eo
yF9y8tY67smqsEtoYvCjlz0TRYUn8PRiyRZYxITREJ2r2szZkswzIJzJYxZ5gNosPmDm4yY+Rc/G
I/LdxxVAKlk4HcxjcXK+GT45yK6/qAN09hs4cxpBNQtODLZ0/jAE0R6IQoHxhI0eOJt6F++kkDGi
ELfVmTOkDmCfFWBNa98Y/PzLEvags55IoHzpfi7BeCwhU0qw+H8oiR1mthl6ueJYK8DKcgoIVdSA
nPIDPBD+3f+2FDsG3KEEskAuTBreiTj/VyLnVpNxSubRzhhIrOrHN9rBOlqoYxcAxZSh4og8+FYU
513Hqi2HGBjufl6eivVu6HxDlYRv4UfDxDxYHmw2vsbdydpNl7rpUQQ2yZOrfZllq8vC9ICRq/9H
ABdNe3epzDpmWDuo0aELWe612FO/U3QbdMyQWarEy4jc2VYeF1ybhBa1mmIpvKixZtVhF2qvtCNI
PiXrlMJvs9GLMwOti7uczO9QIVPQ9i6oAjGrHOuH675LeH4gptcZWQEAQ/i1tV4jU7S0eEmWSzjY
Bw0V5PkwNZ4anRzPwoL9XlayFpkEtqyx0At2G/WihlaMuhlpHR5ySWF97prydqGyKSeZCM41ETI2
lZq3OdoztldkvVfrEjMQxZqtErwzatdYaRM0T0qsLv+TtKQB5pjZfGqrpLpV1hmnN2nR8/WPJVQL
b2BUTwCsf8EDl+hEWXQXrkGtf2jtLiOSxq3w7wcGDtFBPH8JhznSWEnbJK19bfpQqXdN98/13y88
tM3fz93VeAShB+lxd/rUVLzR7B5rzXpqs/ipbYrZq8ByeF2g6BIZG4HcZY3mGHsTDpwD2iRe6upf
6WJ40TC+XBcj2s6wDQfQWxiExLYJP9a/5K2KqcB3nz3X3hICZPgGFjF43Qu2M5FygKNvL40UQu1c
kASAaQQFfR4pBey/ExBLAGffh8vP5YvmeA5D97Yw6Nw8VfexP+QBuCokli+Tyjkm1V2asczQcJpV
hYHbPy1TEiyGKbFFkZ8FAsy/ynGxCd6v6KgGWzE7VffNtn2rMWToLY1Dw0LPJZYpdoO/xfFtxHiZ
iJYyuHSyjw8KGyyxgvLW8SKP3gGLUQbOILxpLqDa0EvD6CwfFvtijJdEw/rumqj+tOTAmQ4kNsk8
EJ8NI+AC79oAtShgTM5TRK1O0yGb3nlMVF97B+p3nyhITFh6lrWebBRZmCptBXJfDEWJtjfeN9Zw
hAWge6cMV9rvgymod5jr/p5KRYqMZCNS55BmOpcWa6UhBV0fxhDUmIcYej2bYUw8ErDuK8haUIv8
juGa66crEgygJYAmmsgNMXhwfrjN2ESmrYxwLJqxT6L1oUnzT8Sgn8w1kUxaie4bUAsRobE9hzkh
zofFDgp05dSBn5V0YUXu8rz05/xvPBgEALKHEQbrFmctQAadnESHB7Mrb0HiSRCdGfdXYKxouLJ7
sCDr/gtAcgw6b8Ry51j1LU3WBbwqEVYOwGSUpy9J/Bi3f+FMNmJ4ONpabxo3rTC7PavqszvEtyqh
3ui0/gLSqOuWcXGzUdAloNL7xcZxAYVs2fHcd/PS+qrdeNN4jFTJ0MHlPeMkcMlNY1pxAWRu8G7i
O+WH1YsmvEjWe3PPRv2bu1620HBh7Ewg7I9t9WLJkX9suisgBTqkU37Ufq06FE2dr8pwp+rh9ZO7
fPlwcjjFqsUp1YVADt0tIKyOw3Hy4iPIK0EtUtt/mhpwwpj73BQzjdmOpyQvWsyrArIhf7Max59y
SRJ/CWbGSWHWspHSYe9+sDNI6YL0CzZf3t/JseVHCaidlf2wr3wQPDzKcM3fHd+Z84dcfCt0F7CS
cemf0rxuAQU8oW52Qk8ov6csK2Fw6grMZYcL/c3RPDTJQZeJ2XwwS/8xMRj7AQhvmP2Hi0QIOldc
Q58UhgRIqRJzRYaxV+NboOdLvqHormHKFftygG5D6sUJKQqgWfcVoA2oMX+M+uUOPJdHiVEyo+NP
ciuD+4LZiEdMXLasdaDt+nt2hvrR+ajsy111J+NTFd20rTAWCzbmoiYpFvkTE32nZAlVM1hp6XXt
4tXSUudFVMH3wSoZRhjAMnqJbTYpc+mUEVCBhgAJyL1ZeWwokHjqrv2QPP0qbahSjDP2QfjD3Epl
+m/0i6fYrEcbUp07B+j+ypOueMtb/1Ye2R0H9llBguvfT2QiW4lc9HTKIVe7WG/9tX1eUBlYZsn0
7mXmyJ0kFznVOULH1YFOXeA+6H7ipyf7afDYANbwSdY0FBkIQ491sQMIMlDe4muKPCEmCFwJgB7T
1Aj7hd5OlvuxNv6Y5hl6YRwZcHAEzewLbgRNW3QK5IjGj7oE9NwkNo9DnLQSpy9SCK1ijIlqeHJe
sI2a8+QmQ45ECsxBz5le7QhNAzUx9ijqfLpuCpevNKbRRhZnfbkOg6dO2vqtsUy6VzWN7neule9I
ojcBSJTGU4Ea4061+znMifZhwFzpLrXcD7RuMk+fihJD+w7x5hG9oes/TnAfNXCGIcCywWxV5exU
S6yJmk7VAglE9SvrIXZfKJGB+Ihs9UwKZ6vjNNeL22Eut7jtX6JTejKeulDz8w+s8v/H1UW8O7Yq
cbndWq8W1UjZ+nP3OrlhBBxWVfJsE54aaHyBbMLQK/gWeunQwmrMBGGuiO7apDiZ6g9j6vzr34ad
Pee1AAP5WwpnN93QKIPS1FDETL2FfDbNG5Mes/plcf7KDDaiODPAeiFNlAJnRnNsoXRvDVJja/h8
XR+BTzzTh7MCLKstdGogJNcfB/qdGJKLxj7sxXlhJA+gLDbmcPgt/cQyS+CJNKyNNhzZlCGeSAf9
8Mc788y+NmK4yFxWRTNOyghQNKDvm1XqObJcXnxfNiKY/W3iFUkmYnYJLd8BG9VQ8dITOeYIVoDh
lLbwLxFAOYU4O3NmOltY028hDcvrz7mO7YAVnFjuP+pr9JresjmFPLBAiCM9S+FF2ijK2Z2x2E6q
9xCtkxurvmmjn/0gaXuL3i2Mk4ZNKGh4N/NDGKU7/q96A5beFA9D+ifnw7fZV3fJjX6T/CneATvM
jTSW120+XR/bvUYnWIeZDfWxj43bdnZGxEprRSeX5OH1O8XuDGfzZ7GFO8CI9ouiqyyO1ffV8lOz
fZKGXRQSsq/a3XVZgo8Fu8f8KSoPoGjiF/qmZVYyui7ApW3G+5IeXLocYlm3WCgELDEmG9JXkSOe
n9+ak8iNGuS9lN5Yrq/ND4asSi8TwV3goUHXO8ugh4o0t9d3Kf2cFbLXsih/R/r1rx7sR2zsoMCe
UJQ6FGDE6+cqJZ7unAbzWzKWwTyDYtcOV+VD0f0o1A95LTFBsX6w93dUadS/zkXXthvTzoB+S6S8
zPbbsrb3RSwxBtG1Yuir/0rhDL3Vqwl2V3e+g4Wuk4H9fwX4537xs71Vg/GBMQj+hfltBHKWoaR5
Vug11FIwk0+QqRw1GZYouy0Xt2kjgrOMhPbglFlc8HJ17a5YPk7aBO6xxCuzXW3Lhv4F4QoDP+iD
ooWP7Isvb1BzAjG6CWEYHw57EuAJhqUw1WuzerfEbxXiV5xK0j3hAx2s9wyUDVHSVTlfXyeaS6c+
QxHnpHRHB1AR3Tt5N2gfA/CZ39Quym79sdvbJ2fXSHtwItN0kTQ5wNBh/MlcbjaBLW9tspUhPj81
+W0/793/Ie3LluPGlW2/iBGcCb5yqEmzZMmyXxi2u815Bsevvwvqc9osFE6h7Rux37xbWQATiUTm
yrUm2WtPbAPAD7T4IKtBuCWObtIZxdh2flE6T0pcHrNU++q2hqTGIjYDBTcCiiE8izhfcVFLH2sb
JZYUYVCJ3VM8aF49zMF1rxdWp1ygIaGdhDcE4CXnp9lwQJK2LrDTBGOgo0Canqz7ZaeFIKkKr9ti
f4p3/60p7jJpMfoFQQ1wAXaL8zDZ6SkjVUCd78YsS22Fm4dmInjL2Ewo7/tqYqlUqVWUadSnOblZ
tASq45IPJIxQAJX/a4SLUHQlCVXRLkXBMgWcKg8RhuPbmY2778wYA4Gy6vwHSdjFBoK3nfX+kIa6
nHsnbhXr/Yxl0QXUr+Q10W4HC7num+reuE1o1vemYnp9v8tH4lHjITK/545739hQagYF026eTR8z
7LQ6GVPYfVuLyteLd9KdBvxfrA4UpPXXIdotuSbxMnFc+PeXE5XraJA2ycbEwcEk88dYdXlgCHYo
kmSVFwXVof/C6ob2IQmNyj+guSHrTIm/1uYXcLeWQe3eNimLTCgvg6Tc61+VkHr1cTk2GH76bXgY
HuXuxhznHFq6LLM6YcGWBtoY510fRg80afucvvzBoQLfKpC4KBhipvv8/C52ZowNe2GvqRsq43wL
gT1v0D+baSTJOUS5oAsYLtNCdNAb4ryvtNvEiFQWKeJ6l2RI36PiNEzG15Gaf5N0PoDaXnKfiF8q
m3SXWx10bFvd1ZHAT4Dmmn4VIGsL+sBFiTneyYYsBPEJ6kygsEdjEXoWhPtmetKuqpvgm2nuYa4g
srLcgD/Pqyb/+icTpAHAnGPMAfILmoZe8PknU5JBo4qOjcxmoItbukvKv6f6CBbRaNz9/5nivpnZ
Gsoyrqh2ZarmZwX11SaCQNgUmL0eZokmaeoJd/DXynhmRVoauUpjBKiqQlnE9F39oNbJTkrTIIjv
2x38CJSb7HdZ48SoJxzmGqX//NOgPvYyYhjJR+KJFPs1r9coQ01p1Jt4DqhlJU869Gg8xGCCQTYH
k/meXis/rn8w2co4h+9zjPqbK/MN/U3Tnot29qZikTig0IiFiSWMsOPRarDPuNm+mZrGSksYmeNv
Ufm9VAH/a1+uL0ToChsb3GVvdt2oKLpT+EbmTjd6UkGW2Rnim9ExXzK3tSU3DEuHuKuRiY/9uyTu
TI0lhthSFe3kXh/fldp+sN1asmvsrFwzwZ2ldsG73GCFv8z5njqfnfLQTT91B/eJDTHa9fNkNn9y
nH4tikdvmEbqjCOLuLEaDsbkzfqDU/yw40kWZsUOgWQGwRQCyTYX+RolJ0oyouAIJF4DcafUc2Pd
9VS9Rw+K/jVDKLnt/1rb4XPalDtbSYMudveJCVK2sQEXAZU8MS91EFDm0A08SbCjeEvwt5o613lN
CmCPab4riW/sbIy5rffq5IM0dQF7fxV2b6ydE//JO/DMNPO0zeEwSrsC8hGm0+h+Go+j9qnWv10/
G8Jrbbs89j02NrTWTc14bFhzZa09lMNuckg8jAVU87JQjm0SHY6PuooKMmlgLrizmFgK3uhFhydL
VnsRNH4GyWEXZVcA47AM5B8L3PGzmnpRJwcBeTl1nxhdgeJrmEZEl5uhVdvPsSpxWYHHop1gsWFl
CHoDg3++g5DyHmYnjUDFWbcB1ZtQL9s7w8okYUWQ82zN8KMTkJ1tF0NHb4VUxq6Mx69F4dxVc+1j
nH5faLOfWTJgjODigUmkjvgfk2vmPlbrgKOPNHhfjmq/i5fl0BufDZAwq/2pM03JNoo8ESo0Ll4U
2Ek2KXu+j1liFkkbA3sz7tghq/cORsaAy2aNS/PZ+nTd8QUhFAUJFT10UH/juckl4fpsqtnM0hGV
jHez4gaL3ZzUobtHPvQpKvowrdxgtCrZiIjgMmKAcFx2wMKZAHucr9JW+nJxYtg1Se+DxTRTTprj
uf3JpDu1t8CBtI/zsKgST09DMGem7ve0o14e7a6v/2OAlLtD8EMcJNCgyNFBJHP+Q9yuwxx2xl5w
TXloy/u4HjwTvPyqgycZkGWYUJ5QOq5Gyd0l9OONXe58DkqGBKZAvzi2O9Cg35Qk9sblr1yFkPr6
bliSeCDcb4J7z2BKY7hRzpc5WnrVu3HTYSVBQ3IICf/VZqDm7f++vp/CKLCxw37HJo7Oml2nqBJ2
fl+/2chq++qho7LCoGwx3DdLWruNHYJKZKt+6oab2P2ZuD6tn68vRRCjMUr0a8v4LzSgKzsasDKb
P8z4VZUNqotC9JkB7gyoWZnr0wAYktse1PKmLMIVBYtkRFVwgIjGY1Q3XtacIvPHMi8ercPr6xN9
Kg3PRl2D84M8mTPvkh4cR2vf+Yl+a9CfmgtWI8npEn2ojQk+WA+Zac65iVsVCqGr9hqRveKEkSHL
TVgyxJ9hzFwBYYLqKtTOOH+gmqbObt8gNwmcH0YQn8ygvdX8/zY3I3KLrTHOLZKlnBUjh4ibY/4Y
8v3ayub6hTfA1gL3YSLHrVaiDThDp+zIqrXjQX1hlJQl4N0y9hSJNcwtn5/YcWjA+2vCmlt/YmX9
dm8HA2Ri4kDd6UG++4OaI6M1QRkQYA+ggoxze+sKUgWzj/Cx2rsIg2VddbN0e1WlsouU/SHeK7aG
2IfchKJ8KNC+ctg2AlBl+9mOBOu9Ccz6P2C0VRJhmZPx5jBZCYVfsJHreCOcm+vnmSZpSnKfjKun
0IMdG57S3zbLl0Q2wykqETPtUCaxgpFvoO/ObU15nScFlCkBIqdH9zN4wJGsan7/2EhpVURHeGuK
20VSAkxTsIdIv4DLovdG5dsyPpVVG1yPRrpw/wBoRUgEwu5iuNF0khiqjUvtIyPWf5rPuRcH1tHw
jHdnZxzGmzZojxgb8uYD5AUCNYgfLairA1TSPyahbHRImBYgKALVDrppFIW4He6j2l6qBbyCBnAy
QWIVP+Y4up0z1Gs1DLSyqcsRQ4CYhccA7R9UAyAQCXoRExhp+0ImE8ywoOhP0OMlkMLQZ8gcj36f
P13fcNGLDhrhgHihQ452FO+wkWvPRK0K1FPAna+e7LC5jQ8MdrjeK1/BdUnD7l4/QNZRkZxM0cWz
MczXpDJVb0jbVZ2fUyS19XO2DN7YyTpfIsfFAQFDC+BrWB13KTgdJCNzHQ+DLLH2rQFq37ryOs0J
a1NGUiICVGArf9ni7oTYgNqGNeu5DwwsU2Guv0Z74PPCJID01ntT4Hlc49U1vrqBjOlVmEVsbXNx
x1bwbjUGFwf0NOND9iC714/siKzhx9jo/rrbiD/e/y4Vz8vz0FNXdGyGuq99WmRB49CAlOk+a3NJ
5iCKBr9WZfBSqe5cI9bmOkR1yL0GNFRp7HrIuZpV7eWF7CSI8oetMfbvm5tidfSRNk7f+vado3kR
iCvj0IUCAm5ANosguwGFwYVAVxji6eBcgkjzuT1dV9q6Zfhz1vlo7/NTB06shHFMSJ5Zgl1EPRun
G0xFKMbxWX9bgqnKWtEQ65XB8tICZ1vD6Fbfp5/H2jkoYJ/4be9AqR7dUfS4rUti+WFO4B9KiWfG
8mmxvxPlZtElXT6BAwLCidDI4KKXbO99VTl4X+CFQTV03DBE4rxWlisJUaKsaGuFZ3y3c1Up1wxv
fnXPiEznQ3WwMZsSQ1NdXg1iR5RLHWCMdZWxKjSxuVBFyEwiewaGnbqvlnOKyAMxQxJj3vcYFYFu
//4Rxi0LGAJGcD7krc/dL0mWNk4LrM3O6CFWe5T0VhDvKJIbXQSDhR3A87AoJrTERaYOknNgNTeg
5P7GdCqHPV7z9HPuLw/6DgIcr8UpeZJh9QRRH+LSkMeCfBXmEvjqieW68ZSqEJFy5kdluHf1FCDX
Gy0eJI5+yQoM1joUDNljGoOYF3d0s66F1U8od+mVdujo99bKSk+bq7DN3Duw9u8GXDku0TvPIN9j
miReB7E40r2veeFlaAy7xeqZkLaa0h/gUg+zsn7Imljix+zi4T0L9TgUrqA3zwgZzz81jok9dWsG
N9ZObn201adJe+/TR8gFBLP+20SsOJNoeqIjqULjWuOb/LWbG0NSwrGUyd1Z1ewtbn5CSvd8PciI
hl3O7HDxmijALWA2HrjPW4aPWMAuzcBImEt6B4k+FDsxP4ZioC9DAYsC95lhLnCbCfZy6bHA9ND6
O4OeFvBAjgFqNkV21KmkvSvq0Z+Z43LvbDZGDcLlAOFPdHqNY/DxrcX4ZmiFFpbJuLzrUfd3Wjp4
1NQVObRFgRyjit/nKUkRHh1rlzg12XWUfK/Q7QcLHc2+q3VuPPeRlvgkrrLj9U8jOH5nv5jztwxQ
WcsoUDNp+iRMrEMb67uJ+rGU5e/y/GFMbDtpxxUuK7OsG7C0V3jdJY/WESoOOkhYwMrrH0c/1YN+
t/r3jAa62z/J6k8XVxCzDbItBDbDsS8Uz+PETaIxVoGf7dI9ZK5vFYOAxs15+83NhBm0WjAIB7jY
pbDgMDfg2kswTOjk9ac0X9+Qahm7SB+/NHouY3phvnQWKZgxNqDDUrtL6TZgVjUlH+0CqJQwxjCv
Zsgqnpd3KmeCy5KjZnY7rYzwVt2pP5FjnSiEn8sjUqwgepbBS0TfCPplaJ9ZTNiS58rpULU3LQpU
u9K3xzVNHgprfqWObKzk8pJji9rY4WJRCQSXMfZD7ls6iIBs5OBrkB/AAQlW6LJjfFi+nB324ph9
GEVzkFhgH8Lj7Tysq/ZCFTu2UTnUQDndvmZjhtGthyKS3R/ib+YAE4EbBOkq36iikIsblsnCO/hh
Cq1delL8YVffstIaxEglGcNFusqWBbwxmoy4QnCDny+LJtU45QgfKEVBpbb+6dgna1H2XfF9WWR3
CAvVF/5OgCoByg7oSD7nomRBW2Rgg4thDuKm1evxXiNAskzKiY1zK7/fxmSr21jk3J/0o9YOBY6z
21c3kT36+mC/qM0gye4ui0PMjotXr8q4GiBRd76LTdnrZjs6OV4XygM9tvvoEdRpt/au+iqlZmJR
9mIXN7aYo25fThl+Qg5OQB9CRIExpZ4ThfmoevqEwDx97fPWy4oXLTqoMrCf8HxvLHM582ybozXP
8JW0bg8OaT/VY3Vja+bhegy+fF5zu8l9NWfqSW0sjHzuZ/vGVI3zfXx07+JPS1CE6c6SHAEhdxqj
9kD+ZAiqMorrWKrSLZjMfJlA70GbIAqoBzJyAwW+4oONvPttaBzW6OjYHHQ5Ua63ua9ILDoRNKRq
4MiCwnjs0/063MbOH8zGo5LIjjaqfBeNTSOKsqK0GsC5MzV0C/fkxLoXxbNPCJHsoig+YogcT14A
FbQLbt4EDAbOqOKoUfdbRo/rmHomeY0dGfJY6B1bQ1zEUhe3cpYZRDZ1PNhelaimP5oj9FaXnt5O
FsEbS3U/gX41g1ZXXR5wOD93ZNJDfSjX+xzERbvr/ipeuWnhv0RcA3bk/EA2VqRWmcZ4Psx3Qm9t
67EeQEwhm0IR3gso0v5rh7v2oI7qWpARRdu9O43BHOQ3Berrs3pi8M18J6vHik47K+OxySEMi/JP
ycZuQUyx4rRnlYoAo53stDvVbvHt+u6xz8WHM8ZHhMgJSK/J1wxTzchyjHCAnGWKdorS7BDSJAFF
9IGIDTplF3zbmKlh/76JmA4hY6b2WIkzorMf5saPIr8Z6R8cAAztopLOxncvenudNiRTlWIhNEbR
s3/SnKd8bL3GkbibMP0hYAaBxgz4btH3OF+Olq8ZNVjlMwKMuAz/mQuBzPwn7alEavIyhhpG/2UV
tIuCCQIWHrXQtsF4EhjFuHcYaaZusMGR7qunERdcB3VvprgqKyYIg/HWDn+8talMR+ijb7Wnaj/3
oT7F6G2aUxLKciCRC0LRBk8bG1UMdHnON3QZy54uDjhVk5yOnpUruUfy1+tuLjpNWxvcssBj07WU
wMaS/6SgZyB/x7J2jnAZGPcAjwwc40JAeYmspNF6HdSweJqe3NUZ7hJrMfzrC7l8kMMRUH2B5DPO
q3aBoxrHvo7TCmVMPcnde8UpOtwsWl75gzK4BwiZJz/G2bG+JoPieFbaPGZZIStVC5cKWAUeGZhf
xxj7+Rdry0TLuhxLHQwnzCct6AwJ6lBmgfteeY9DNlNQ51UY1nXNPfSvPclGisISepf/LoI7x3XR
GFTrmNvdqtZN7gQf8k1B6Zfv7eDXOGFPawh2JbCIXLcsWxsXDzMnpy64zkq/c8rSA6bq2Lrm23Ub
LEfjw/p2cVyuSNxlHrQai8t7qDOT2HxcZxcwXgeAovLvDuO8cSFLw4VnDPx26CCiKoby57lXjI3R
zZioAT1P9jkZHpf5cyRjLhM9lyDk/a8J7hWYE6dCawSOpxjtlywdPq12DkSq6Q1g3TJqGQmK6GGB
1A2B1wVUCtcjl1sMdGg1kyoVIIXtfXmiN+iD3ip7sIwHtqRxIXDHM1NcepGZ3QgKVhvuOINlN488
e8YE2eQZALde9w3pqrjjC5CybZcOCknkbgr1sN2rj9ZeDUpoDf12d0QHlILB5MGBCZwk/2yn6pyD
MR0cr8X0ouf7MXlwZDSlhsDvkPiaJp7PiIk6D6wbY9Kstb5AbKvRX+1BH8EKPCPPrlESHNayD4aq
Vnxb6VyQOxIr1E00mDUjAe/W2j5H5tp4ubakJ7VOtZ1ado9lqz/PVeOAkABaFqZOP3W5kX7WSBp7
baQ3L+VoFV4R13Pv5T1m/PLV7WZvBCfdC12G2uvnQflLrezK3Zl0fi/dojuOjqL+TF2qS0hSRKuH
siFw58C9gniGO+l2bSaQRkcnpbHimw6Humys+3lRw+tOIwhaTEDxXzPc4e6rOB9UauGJDUxigUQn
l2mmiQ7A1gJ3tpelhYyRjYVM1k2HV7SZ4JivEIvtJf4v2THC9XMNguAx92CurGY7RFH1xgDa0lFl
gHaZGS52dE3eYWwdOzYrc9gqN878lzvKapiSTePHhdrJMFLwDIOlT39bdMsbFs1PwPXpINBfdwDZ
crigocV6aqZuBE3I5sfqHh0G+bElN6Mgyd06GWFOuHkpgFERCsUp3pZqeke0G7vPPaMJljbZReOp
QRfJzCRAOtmq2L9vLBYdUEXLgvgUr0dt9MfspZuO1zdOcGedLYp9wo0JR1XMLuvwMs/adF/U422k
d2Hrznu9yJ4qK91fNydbERcP6nmxqaq36NKBTbtXjEDRa4/YMjYVmeNx8SDPbLIoQC/5tMyeM+2F
NtkNCKnBqlJIFiQScznbQC4w0DxVodGlMIq36acKqjWqeyp8IcwecFN6S+pNP6BD6O7BcQhS1v5g
AAYS72Rpm2RjeWSnqqzVhOwarjKnYW2kR6IWYRbJAKSiQGvYeCej2YIxQB6GtRpN0fbRhBONy79W
7it3ksQ/0afbWuBOmZosSTIh3AJLXAFr/mSBH7KzvnSyCobIDup5BDB7yCVD+4pzfC3BqHePOmJa
32v5F+DHiPaY25ITLNqvrRXOEdt01RytQI2t1NqwX8dbGsuI6mQL4RywNgdCsgyNFXOJd01RHxoK
LcjaudMNWXlNuBoT9R7dRh37Il8yc9JWRYrxz0JP/Ahl18KUxFhRAQ8yDv+a+HhgbuJRv0TVqkUI
skidaQAk/ocIx/+87/+LurRwTWBuZox4mH/gUXdjTiYlqkzA6iARoVY/m87YXY95wowWsstg10bf
Bigc7gtpSU8xgr+iTBG1nq49VJrm20NgzaFifJtncJHmN8P4Y5JxG4uWtrHLk59SZ2ozI2Z2u++9
8dJqkn64KOYwWTd0NlA8c3ka6ixNk4HmOaRLOsur0FU2M9DhSwKsyL23RrgTFNFeySBdjdtC/5Qo
iOJ+b99qyvMffCPQq7POIWMC4d0gG4nhDEYOv7ubA2BKb/I7jKNDs0m/kVH5iWp0ZGOLx1sWEN0r
swG3k5N41S05dQ9JMDveuo8/DbspwHihlz5EqyRFEroha77iIYcuJTrl5xGvbpJ+dIoed++eiXYA
e7avIHCWeaBllxRILhEheFltbXFfzUwH2rh6iQt4ZzLAlg8c6x3r5xXAe69vFEN8sbRdKd7YzQq5
g9Yu+QxFYDyIs+MUTiQwDsoz5rZ8TGv0x+Gh3ameEmjS+QCWXHLljO1i+SHUWsvHOi2QS0d/92EH
KYoiIEc7QUlyDu3DH3Enn9njcneqJlADWHGpJFW0X9zp2PXPtXUsx7frh0J0vjcfkVcYXksKza8J
dtwaio0ZxNXt1DqutSsj4pEZ4rL3qFRNRtaPobc298YeTGslOQyVbOZKaGbzSuTMOCPDltd4jhSu
vRvd8e+50TFLJ6MzFkWs7VORheXNFVYViVqhCZb7KMd+10vDS4wYT3N32MdN9LvgS3bONktiS97Y
ImVS90CJIAQv9wZEO5L6zSDv192AndUL997YYOvd2KizzFbcGHFjpNn7UqgBhh08PBsOa4lSxRiv
QSJlBxUeZfTMTIaVZbwd3MKixhlAAYW7ZUKy4VWPRYDU9q4A5cTO8ssgu2NTwLJavzD7AKuwxuSq
wF7MlyvAHJeYiuIgMr8AfZyDzD4OobIQOA5khfNArnbNYi6/t1uDXJysln7JoVjC+kLzwaVHZB9e
Qn/qKdhptN317yhyf4uNZKEJ4ECPlXP/dnYAeCg7vEqUR8b3M4PgvZUEfqENMEup6JhAR4+vduWk
0ycI8+CNXO5j/agqKDEdry9D7BoWaklAy6JyR7h7rOkqt4RIGmMLV/01cA71SbuJQ+opX9tj7Cch
knpZg0u4LsA4MGyMiWpIr56fgUif8jRXgatYBsObQUjWKneqjNBK1MRFo+mXFa7Kaq+WQkaGFCF3
zVEP1wOGIyBFgTv6P4y8y5bEuUOpdSZBTM/91jD/sgA0K82y88zcDiXfi/2hCx/frIqLh6Oa2cuQ
wlAf0vqBDj7LPujBfJndF+WJDX9ZksT0/3CRXxvJ1r4JWR1+H10ZDEZxkH04uyyIjtULCEO9xAIO
UQ9M8CjJJveE6fZmnVyctC0lG1amNbA0qnXI2mYIsjL6fn03ZUY450/VWWt0lIwx/hV9SxyLhnh4
/L63o9fpglgXtOlAhvDBt0mX2FocaHct5F4nt4nyaMpKgywVO3eKcxPcZg1lX7uLARNDlwakCTMr
JPPBXA1/sk919hpFT9c3ThDbzy1yO4e+J8mXnoH6d80xP2RBErRBfow8CzMEsbS3IDjM5/a40G6O
5bwkVo33SmgujMHiAIbBxf+H72HwZpnPX14lAM3h6rI18sF/yoWowTTXEQwWmODfu54JTGf7jYWQ
dD+exiV090D4750AVSoZJvHSJc8Nc1FrKAbbWld8yl57WpvPkQzyJXKV7cL4QDXMJZg18PezY3zQ
gPeadkyvXlYQukxzzpfBhamptEm0TDBj4MXczqFOXrMmyObQUENp0UYQoWANIglMzwtqR/xFGbkA
z1gLvpblTVA47b2O0bzlfvbtQ8vjQznKfr5+BIQb+csmP0ODidi1jQfYHDVvxdhRp3wZLBBfPsfq
D1qFyO+v27u8YdgaATcA4STgTzzwERDmZjYKE7tZJPsYBHzFHsRe++tGBJgQeDx4AQBgc1HM43fS
AOZbs1ak25M/QJu495rKK/epb3t4fe0KNrYqGzYR2wSajRU/UDPiwarmbESoL3/YnEEJmfhzG0aY
LWQCtTPAehCKlelqiE4ZGon/muTCSUdcJTJ1mOyzY6E+q8lvd+pY4DCB4MH8sgX40PmVOfVN4wC/
j1dLl92uo3aclfGQWY4kQRQ6Pj4SI+SHbtqFVmtqqDUdMBPkuxgyrb1/BiSrmz4oPxlg3DgxgJJ6
0Cz/upsItw/Ac4wgQa3tQpZk1Sd0IWewuKRJ+pJjVC0eB0l+LTDBakdQ0ENeCtgmF4ApWcdqTOrC
TxpPc+JwrQdJKiUI8bqG8YYPGUAQ03PfiKYxAMtJBR1uI8VIu+UVS+5ZWR7kadjoL7+9YzoI6ZHv
2hjvuygXlZqeFC0Yf6GRU9wubXkAYegf7NjWBOfTqaKpICIDkZRug1mj/KuWdW1F3na2CG7HolG1
lmUtCz967X9qHSZSip0Sut/GKGSMFLpXvmAsSVYnFwQ+WMWsCEhIbTDHcjdWZhmjUmkNPIFE3Ver
il6a1B6PjPhXFv3Yn+LyqDNT/K1VqNVcuDNSW2ivad7UeiNANGAfaI/1zv3SAe8tMSl0QowqolRq
o0PMSy8oIIy3Y5DjgXb6aA1P0xqC8s0rjNprsh/XXVC4jxtTfJIIVEFsz/B3wz1ky8OkBLYhWY3o
0GobE2y1m5eCpSW1OadwkKbXhkMzVSs466o/0ORDAYUhrUGwgdjKv73j1apztwFJCbrg9ds/Y/20
9MpbY/HsHcs/ZURS4r1DnZlRW2MwhYtGbWRh8mzGwhJt3SVTccq0/HPtdJL9Y5/gwv/MX2a45G/M
o96FajnYQ9Jqb69h1INg0BqBp5bkt8L1YGIa41CM+I5PJpY0yWNAMUu/TlcUCdMhD5bJeKgbo/Cv
e53QJTaWOK+bl7WeOhs7l4JYHTeulxMjuG5CuGsbE5zXmdWaEFC8lH5TJA9TnqdPjR25dxjW1PzZ
mN6uW5NtHRdmC6dt3S5HjOjH11hHVXqFEtgqSS5F7ysdI6boC6Jad6kb0GsxcSjID/HewZD0Px2G
6DC92w9zWAeptOMt/Ewbe+zfNyfXHDMtS/u69N2o8JzhTY+O17eNfYQL18aAEPp2LHHgM6KiUalb
zBAZW7U3mgal/pLQZ6vZla7EG0TpJBIGHakyOqtwC84dkrFD8TvD1pXAeWJAGXVcHwO04exPg2+B
as6n/2H+Sbi+jVXOLXDOsmgGyamvgvewpT/i6I6qX7P8tEhLQCwKXGylA1k43BjqJSpd0ceksjFi
4VPDZxlfEpBPk7PvA0ZTWe3n6HD90wnP18Yed4T7uJkHK8eGru7kN3N8itXAKBtvVSXprNAJN4a4
Lwfx4rU0exYrkujOsYugMyuJd8hMcJ+pGBqjVGow30CIcQ2asnP3g57FEiv/hw/++kRcpqROZV6M
Lj5RG647qMbul+kp/Z+nNoGGcu4b0x9ICuNadFwwPEMy6HJuIDeciKhxXvgYNfTi5WldvrbT/rov
CKPfxgbb302c6NO2BQIEydi4qCfs3i4t0GiK3q9bER+mXythv2JjpaW4n9IF25elULkxamCbnbS/
T1Sy7shk9586tW9er9sUZrfQU0f1gFUQUNs/N2rQkRSz1hYMLIEHx2KB7IZxpWBskjyUAJmik8xy
C+Ov64ZFW6qjCo5YBVkEyFic263nrGmiDnZpN6wvi2Nl3hQlyaOuKJJtFVoCblTF+CSep3zeNEUW
VQYdH2+hr3ryYup+pHy7vhjRlwPHB2N6xisHjni+mFQvaFbHPaTR1MeqOsz9YVj2Nn3PVckNKTPE
HWR1bpa0Shi/k3tardtCC1wlUIFylvZTxZbA4olZI+eSZiZNIxDRg8/Wh+SbZ9qnzPpRGI7Xs0NW
7a5vnyg8McLQ/7XFhVq1GWcri7GqrPw6tjU0rX8bQsWgOb8McN8HXKhFmmbQI4r7FJDbb7T47TnI
cwP8dxnJ1Bo67vkZiNtl+eJo1FNb4tv22/WtYiGUvwUBMgLVlg1YDs7ruafNxkIHR6dIydu7mD4k
OjhIoG5OgwoJk0KCugmvGxSeHgvlHANtMjCAcDEdYgTgdI0XzHIout+ipzhM92slK62wL3yxLFAi
IBCA/wcp4PmyCrWH4nGP/YNE8ENiQT3DyQ4NcHy+m86SnEzgbZgyczGKjnk9FN84Z7C0lDpKOae+
5SyeRb3Y1L3reya6CIEBgkIPKop4GPLvW9rkY1zMMUSwUZfNon2DPOW13HehvoOiLemDKt7pB9mr
WtQuAOsuhvqRb0LWkB/cM6FInLkd3jeFGdqnMgRxuEdVQFd8VrpfDn+gHAEqC9AigrZQd9Dn4bs8
S152rWmzZ0G4hPNfmlfv0z0b3EsHwGRkAFXR++DMHBco+oyabe8iUHTBsnjrLez5UTDsEhsNzjJA
F0jyjhNEwTODnK8MQ6TOCsWVXMSQfLGC0VQ9s16CLn9bIbIicRvm5dwpsPDtcBNDBRzz4lya0dXg
nGsjgLomf4WkU79X7tOjsh/v5KVgwYE7M8WO/SbXMHKlGowEdXw7uqXZazI/6ojzzvTb2BKEqc2K
uA+WtL0SaRRNVLq+1PHPfnhXFxl2SrYU7htpa92ZGCZmdNfE0+xTrP9tKPdj+vvzASzk6iCyBF4A
oZA9UDZblldJFa+RkvuDOnrE8Oz4sZm+XHcBQbQ9s8GF9xQC8AbJQDhaFX1g6fNtDyILp1T2/39m
OEfLNX1oQbCGifLO60gK3UHPBkXxdSOi1BKLQVRAcwptxY+xps2GJcWwUN0BNwyTlVHwHm1eltfh
b9ZYYWSfNjQNEk+GjBTv4C+jnMfpLu0aJ0OR3qB+XdxM9AuZZFgzdptfnNPNwjiPI5NqU0tDTbHr
kl2uVodYqW5rtQ7bafoMbcVDZX66vpeyVXH5hd2QJmoxXOOrveN1ne4t9L01JVmS6P44+2DcXQ/M
9qp0BSqM7IOpgCBGj1Zoeh9y5b4iWZLoktxa4yGPVl1NI80zZg0t+/4bI9dUfPhG7c0/zR0ArDsZ
OEu0jRqEL21AmDD1+AFv3Xhk21v2NOeIemo8e3b5za1vwGp2/VMJMLIgqtsY4eKESyrUcEsYWU7R
vgzrfXWoj6AK/Q8kgyJH3JriwgVpHCtVXIQ+IOva+BNZRg8r9yIHIw/A7x8kK2O/nPd7ZDPIO20H
+CyH80Jjysc+HuH3jKIYw99IL8gL+ZDTSINVUqxlMeiaMc4ZGzeOs5qywn0zeUn3OUKJ7vp6JBb4
MbmxsgvolONhaFSj1+kPXf963YDwQCHNhIoxEPvQvOICxaSAFsXSUwSK9wWQJeMQBdp99MJoZmIp
zYzoHmS4PKRkaGajp3x+P412V/cJ+hA+oc8pEKpW+5ZUz2UvGeO9JMbFm31rh/OCdGiWbkoRYUkR
VkdnFz8pz9qBAaPg5mxKiQAO0/mTd/gDTNGZZc4lNELiVuth2dLfUvCDtsBWQmfi+kcTxQg2NI+H
AUYtwDhxvo0kW6wSXGyFb9pF+bIWA+TzqKs/KRUMXzclcsCtKe7V4xraMGGaFmWDLnssEzXsMkVi
QuQUWxNcMKojxVAqmzWNzBsd2An7adYOUP+7vhCho2/NcIEIg8JVB3RU6SvUj55MvwgY6DWbgjm0
/gNXGnNlPjZszbGN3cTxaiSY7hqwKqM76NaXBrewEZTD+zz+ScjbWmLesrHkJg7NUsLay09TCIbI
vfHs3q2+GmD4YCfrZctcj8tdGsvNZgBT0Y5AMS6a8nDRnX1RytYkczsuUIDWq1EBHUK5JfWKW/up
vG92yQ6CxkXhab77U46LEt71223kYoaj2JMzolHwkVlEP/XX9TB6ypsZB2PIRHDqG/IHUAqgojBm
iMepZYHI5vzLLUM2tUqJms/QF8/DSGvP6OLnP/L7X0Y494jNiUTa/JExdbcADvnJS7pvoZxYB8v3
P8letivi3EOftMVIbNyIcR1DUmT1FuPQmcH1JYkChol6H+oIjInQ4mKSmSlrbuf4Uu3wmtmxF8cU
2ozPoy7peoh8fWuHC0xr5zqtStDpdcYYX+b7lD7kw9v1tQjD0tYIF5YG9Kb+H2lf2ls3ri37iwRo
Hr5q2pPt7dlxvhBxnJDUSIoSKfHX39rnAO+k3Ub73XPR6EY3ko4siVpDrVpVDu8wI11rr+4rVltI
4B91cZFu3/bTl2Hwsy/rz+t9OHNdPGyNzBAGpzL6uZZOrnYpaumoCOCEilh4ISrL5O7/eJcfDmHo
2Cibh8vob8v/bQWtIW0NIbZLneH8N5gI1nb/c0I+HMOUiHY2F1ZA2v5e7ZSPMLPrfZpn8VZmwxeU
sk8jB+A6nEWQ5rFh+eE8ZkO8KjrgaqYIj+pmQGJJbtxzcsQ8uEwOX/cIn75DQHdZgJ2RNPkIwmDl
LNlEg69snWUug5su+OJ9fXry/7jAh9fFHH8dbI+Ysa1DuWyPxoN2h63/+VB8liEhUgMMEuYlkNX/
cBKb9VJ4jnhsbVRHrMuj6Cziu4E3UOf7yiXuk009CJb+cbGPd7QFAjvJQFSXKdddPV+xAvrGdVRt
5+UnjASxu872Ypfcti//fJefPkrID4L/ihkFpJr+GuO7jsRN4uNRNvOO26d2eDXmizbk03j4n0vE
H8rBpXG57444Dk2W66BizTmwB8f59c838vlVULxfwOIAW+N/vRGvpdm/3Y4sWF85p2tXxrDyWrHA
Ew/xV350l2z7sXzCgs3/u9qHsGi5HNspQmrcXFGLeL3lQ/N9gpv2IMk+0enOd/lX6nWfx+I/Lvrh
RLoWIiQ6wYMMd0E9lOOuUYXzdPEjgvne/kv736/u8cOZbBomeh9fQNHZNW8gEdVv38PJyxnHTBOg
w7h8paX0aeDAZwADCMQrkFj++g6XCOIerkCySczD6PB8S78IHJ/HwhDzuACfNbxkPsRCN1hJ5LbI
mXDNQIX4r+braJsi95fc/cYgJAqr8a/avU9vC7EX0Odl/PPxaHIxjOnc4r2ZY/TNljCTKi6Nf4i5
U4HaHjTlr0D3T19dDLGjBB0d3IM+fNUYEtE5mMEadZzs2GH+wycIOKxrW2tvegiNU5CO7f/5A/w8
hv3noh/RqElmybJcOpj2+aLRCornTbuCTj/n2PzFCvc+vWfVcgq/eLyfPt0/LvvhlUo100kzlFuj
UTeKqfMMQvM/39qnQRLmnajlgNzALPCv5xJLCW42Gw4VcIBegW+xu/dj2f6bAPafi3x8fO3mjCm/
kFj0+AoPxDzyQEecz/1X48hP89of1/nwvICxAH7QeF7aYpJm/PZ7F5nblgJAjGB9aOcvzsWn7we8
kotEaQAe84eHx3UCfwDs4aAc7nN18XP8/s9v54sLfBSriDZYlAYSxZuXtLnjn93li9H054H3P7fw
EfTso94bMoKTnT1sONm8mt+SKs67m7Te9vb1n2/n06vBmAJctxRE+b+ZgIYNoMPkMgmPr219aZj5
rr260M/+ZVz0Be7w2dGOECjSEH/93eiTBI4evAWnLu6qLnhS4RXWUv75hj47cJGPyjOEnygKjcuv
/wEA0LEXcGI2fRGPsivlFp4jVPCZAdDBBu/kqq9wz88vCFaMC8FvFHAfEpcI/Y43Ct05V3GJQQbg
/lMA1Vff+RF+xbz99FqBH4OGA1eyv60bTHwSksQYALXTUjBeoWzMAwiMOPw5+spG4vKlfCw6Lg05
WB4Ynv1Nhzel8UDDEcwFa7oKdmH5wLsHGS6nbkhzR8h90NIrw9cvhhqfVVboVUBw9/H2UHb/9f0p
DAOkXQDyhiulbzbp/D1kZkE20o3Z23H8L9raPy93+XH+OC7Cs024ENBmYE1Qwmgi9/DqtPPVJPzT
g//HXX04le0ws57PCINLWkaLrIAEBParPPzp6fjjIh8Kmt4xMW39mBcJ+d7zOwZHId8tN/a40d0/
f2Sf3g70E/8l/+sjevz1qXkhi0PeYsweRVnBt6be2tdELeX//iqg6WDwg3XWBAswf70KBuvLDAlK
BEKLBK9/deInN/U/X+OTcA555svKGjwiouRvzA8zbCTwHV4QfEZudzPa/wZk+MslPhwx2SUMLA97
wdKaZfdvL1GIGyUbiBBrBb/INaf19tU+ymfcixi+zhfDCLTiwIf++vSS2Fm9HnBKMYAc+K996PQ1
qsYFC2vgQ/x/cIs/eZRgA8Gn9DJtApnlw+uaJ8f1XKWhAwzlHi6jHIX8P7+sz0YZF0ogVv9QVXt/
o2dD/3oGBI8/XtdzuT2zsFB5V9u3eS8BTMpDeF6u2m99DfrjV6wFZI9PQhOujR02OJkgfX2M9Juv
mHBNB5sRsH6hN+mkP3igRJwn2KPjkLuM5xBkO5mUelvm0zC47/PSuqXk8aO3RdjPydxT02+RiwWu
5W0IWz8flTvsmtnbaqVVU1A9noMo3EoSt/fD0n53eHS3pHLNBbVbsXUYKYdpHxUJbzjazV4eAGEt
a7547NuimvRWp73/wke/z8XFqI+knVO2dhYY0vKFFSBWXvzEBTvhq2sPHW6iKZEA2txigle4K3/y
dKPrBuPei2inW2zeKstugvfBjMXx0g+tm8tLeSpWeZdls3sc/BTtdoM/GBjG42CUzn1GTDku6VS6
DGwjiYKvtMuw7hDVMe9UBD9JtDy5gtKrLvX0WxB2D5kvGshTSJYnazTtO8bGPOvA/dtck9TL7J23
sY9/p1mPs9X2Tt4lS/gaJFaUU7ZgtslGtyTMJDKH0vAMrgJpsgLWMLwUdEx/T2S9bcnyhPPp76Z0
dXOzxLSc+MpqZ0qdSuspKOc1M7kR0RNkH2iNUOfmmKFmeyuc3iuJ5WiiBtWVnALV6v2h8FT0svok
3CU6gVUqD3UuPTgSt9K0sA1qepUvLDw7Zn0J+egeFizfVeil+rORU1KvfOtB5rFPoyD9KeVa58yO
wUMXSla1E5aRV6uXsk+6Pm8x6NoNobmjU3I9i8hc20HSa9LB7c/jdrxVcdLiRIS/Jkvl2WQByYmF
HAde5JAvUTzUElyIfeqbPpc9tRWf43bntGDwDRaSZBkDV6YHs/p+nuVYxhgqv2+bT3fYqZP3Kh5S
rOwP9iFYoiGPVIipqEPHXM6WFB4Js1dmB7/qEbWr9LJTPWzrBN3bdtpDuRZyYeHWpjuCPZjcW5bf
ixjdPT6dbxuauZNcpp8iCUE5yaJ7mUFyzrWJQG3Tvod9J0p4Kji3LiO/XEQ26G/r6cXxGTRxIwXk
Zd2CSkcjxODbZC6GMJLFDCesk7Cbn0Paju39RUOKbY3GPSyJlj0W59tyjiCYB63eDOYeWWeenCh4
NyTbynZw1lIbnMU40BEg4Y1B1dwuVeMmugjR8ZazBBDYWbjSa0OzKm1CoLeaPcmpfROtlcUUQYtR
ic6vukz4QNXSF9R1fj0FrNutEAiGok4kDlzNUWHdNb72ex9TAiZ7s6M6lSCRk6hcjIDkbxDf4sTD
yz2NKGidsFSdY97s+dadlsxbiwiEtwr+hVG+ZgMWyu3sXC86SY9aDupoQEHcZ+3cFN3shwXN2NWw
LI8rxmVVNwOKCKLg3gRNdxio2+8J3keQpzJpzqBeOuUYuDxXgri31muGfMCPvjPgGpe8Dc0hnci8
Z8pbKtlBHdIfgkMbRuv3edVvjHHzvBBCsFGP9tylsr8aR+qXcuBJ1ce+KuEcbl8zONbfmCzl3/Tg
vycLaW/nxvMrBIj+NiFDduBwgj9I3/zuEUHuaURuuIf2rosGyDmals7FRAP4THe2gxUbMJk8JUGc
u4NadlhytlW8mPCo14ub74RPPyZddhXSqa8F88irk6XzyQSpD8lO7tF6bbss99yJ5dEwPMSa6hNb
/P567ee0IEKKE7HrfE9X774zQ1d5s5LfjGmSwhlSdp7iqN85kI4ts0iTPPMgfd+oYMk3Af17Qrc8
pOJeNvR1tAt8sfHF5b5gvxoS47FM45qvbB0OXuvLsnFZv9fh6oCUN706kXi0tG9rLOqyA0zK3TLV
Uh+0cd848cTRot640p30aieblscRtmYHocGZpZuU+Ta4ba6cJD5Yp3HQ8hNejnPwHnBIE7ZZMxer
mZZcLJ0sBztn30ODyIGqyIPZJ8jFryRYfKSpxCJuBlOZTal7p4ZozO3iB8jCa6ufl4yrCYvKU1Kk
oF3eBG16BV3SGB9oCzNemZG8s94P1/b6SiYqPbQeX29wyXfbdEMdaqPPruTOyWFYXgxXF0v+m4rO
VnAvhqRmvCdGOX2e9s1W9zEV+dwqbEbDkpDl1ETDfbxut7Ez2t86BFuSUiy55KhTv5GpCQ8OFhlK
mvW3C+PRLgaX/WVgDa8mWDZdOXEElyat8QenblvoyXjHLcDoyTSizXmgk0LO4jy1cX8mqYa7cDD0
P+MRcv2OBliTeERftUbNAGtJVzfQazl1cHnOrdVoCi1iZMh4cJwd5ecNlOtgBeuFy5W7Ume3Oauo
Tcw6TGiczNzC14Hs3GWBvQbxf7UJlTnHkkZOtPaPgQjF9SbVC0x2YGQ19AbcZdeOVeLN5thQ0V0P
KpGFEzkqLE1qsz1jE8A4wo3NR+TUn/4cJYUbk3dkdWjVR6wJfuHiiPfd5IylEov/aOaJ7uZB9TkS
klelmWjKHnKt+8QBUVnoDRhSD+8uycetwJ382rzmIYG2WwE1UbJPdcKPoR5krnz+nSLzIJ2n9JGK
dPy59utlBIFRBMSVFnwCSR9fbWv73Kj+Hj0iPaLFp8c0ntd7EghvjxppQrk1y8pQ5t3AlG+sxpZ4
e9Q+tIi0lkXTJXxvrWzOwwDLn1bGeAFuSnAySBv/FisOhV3MvskUTp9wHqW15gT/Py2rbAmX3wY7
90WoZFDhf5LVgLbqoCf5LJue7ia26u+JjPtcR6GEydYatc/AYsmtarwbCPMFe0oSeXI3CLR1UQ99
iGCaco9AqC1QyFF0GZ8hxL3kcomus5m9uFGT5Dwi6X4IfHG9qODivZY2Fb7e9kmv4zXtTIKpeE8q
GAf7hafJK5UWAU9M6S1W+o7tlDY3/qLkqWv75DvTOr3rmz5ecmUDdRMmEkXq5GQhFILhFJNzVzq7
S8Y8Rqly5ipyoX/ZTeEjfGT4furT9p1OI/YHjJNmVSCdUefaM290w2kdLAbAicjGorcLxESM28DU
MjBVPMzZcVtSt25MF1StWkzpthlLoc6BKkBHEgrtswqax84BHzPvIY9X2nUktzF29iEY4og7mMqs
hxE6SnB+jhU0AohXp6MYa5fAU2GAZ+JhzmhTmWAm9cpoC4Cv8e4mIDAHr9/Ys2L9kwKqUUKcWz2n
+M0HUMYcwGgZezTYYs9n3djHcWofTdu7u8nQ5TULNHAo3Ei0j8K+KTvihCebJP0t7R1vhx3+ILfo
sQ6tE3Tvq0/tjm/ZghRAI5u3Zr1m/nCPSQPJ1ZJGPyE7jbXHFjs+WJvqcKNS3fhWwZ4HB2SsDSYS
hY2JyaXuUQloRxfZxjCCINFgfk8rg1xR7yZw3J7wz8JlHUbu/bQVw6BI7S48OmKz7qaHNr5T9DIN
bsNuFFtJCcM1vNHYZ1+yt+hCVRK+ucZn3u2x3H/tJR1BsFx73peDZ5GZDMY8kNZTxoPbpCG7rHW9
2u9Gbz9qj9zrHt8nlA3TnWu0faXtfMYRe4gWNX6LVxcFEx2X58BnDYyF9VC7CQ3qMNPdwfE2kWcR
Y48pvJZq2ffdqY1oMOfRGt67lIlDIs36YIXXPXrwKD2jIblDB+Pt1hnqDMsYOJcnBY3jDFssiODq
p44bdZ1GLPLyxqzOcWOd/zhnzNzMFl8q/r7LBBSRQTDRNVQzWJ46a3bbTCGrOz162Lxa3hNQhPax
2OYXF+RcillMglKWzs31TBuFuJuIvZmGaQ/0gaCeQNkyyEBdr+nmQ8espVHdcumXvZXbixN15KmX
hvWnIcTbKzcae9ezjiBukbkCrf26aWwYyWkquQltZScqyrG59Acj6vQb3W2uV6mtGZc8kwPiVTpl
14miTu3blZwmM9NypOEMd7+YlEJkP+GNNSPcu1OFsGruEhOfYzOPz04Ta7hIWPmmZ7+9W1YDoW5v
DfnBsyu7ceU2fW8yXNgobtGtKn32FMI6KvHxgA4QTpbEbe5pg63+TMyqdGLYBusucK+RMqJXkqC1
y2MhYOKSwGnCyXnT36SrhbDVJqGuJhQpxKJ4nfKM3nuDmHaRFycIdXQyV6vjK/R0wrvqB8pfI7pA
ty8Na2ztPjRZc2dcC8m2UD7YKWb1NnFoqi7tbaDTG5kFbzpY7iWNX9IuUBDVlKksQ74F12AgbL8Q
nhskWOpDo3xtUGWFKr20yN6zO1/mpOugXGDOanrts3Q9jaa9FzxSSQmHDWwUDclogFpoe58mbXCP
4IaGJx6nusnC9lmoS0+0aHUkaOZyvTQEpQJFU4Buazds2wPP+p/EsSqnTizxD/95nSRY+r2HjsNE
/nfoWqLv6+Zkt+gmKFwR85fA4U9W9OylgSRaxTq3e9AOPMcXB3GDreIptEgmftzF70tI9IoGfcH2
JZRG99vKzvNGeGGEDnai7eWNlUlUZJ6ERcvSRiX2jUIvjxfk/E5C3T9E7XkQHvoOrow5RMy3uqBO
932b3A0Ug+g9UOEv+Ge/emTyajK4c67Qxd4lbOGVnnz8TFuCMeyQ+KqIDSp+V0JnKV1jjNkznNZl
dZpDhleC9pO4qBglzVs2ISNRjZCjgvgq1UBuEFrkdRqswWFANLiV0FWCiNOQkjKQqBnMkoKA0OsQ
OTOMHLgFtcv3JIMpBv6bstMKPZXrgQXlyMSDzxN7UEBHDkvD+I9h8+d9ZpaB5sKMHGlxDQ9YABkf
MxSxJ9ow93eSNvYQjZl7nMCCQPpuRTF5Dt9lDfXBTWyHMubzdBeEKq6VdfRu8x3syYNXsGdyAisN
3yFqKImmbGhsiH0tPwU1Xe2SbJBP4Wh+OlRN3+IGWl85bKkmNCLjyMqkFyPoI4xO50yg5oXkZxC9
j8ifVzPLssquPCh1Ei4/tdU/WOCwF4QsHwHc7Te/aCDMUyaTfW/XVFVYi4QrPexLoTL7RJLgFIeu
U2zY28HiOEy2krAeFiyOr8ndrFP0WaiNQlIm43LXJQTWHGeaXgkc0cieKL9VSZQ3WbxjWwnN+htD
2jxr0zoia+GEQQ7mzX7yxY2j0A1jgVHM76MJq6Q70u7OelnVmTmf5VPbXtnwJWCQ44KiQTg61Swt
rFn860B1O4KElNobA35uODm1Xbd34QwlJ/1vRjZMEzhUKrIxx2LktxUvOCQQ7HWackpiUowD+R3T
5ijEuIf4V2H66aR9wCjunaPEu6ffQyfIwRGo+vDBDDAQipp9YrBS52bFNj15glZKkoIF/RmbcQco
e1Yoec+smfcQSC1VGN9ikScf5XgI220X4uvRXKH32M3bGf5meQCp+NQ5GKpyF2bTYs+XWoeQto6h
WlwGa/fUTzbXIejUZNyb7DCk06EPXpbQ3XOjdwrNN66SdwvSvExeKMah7ax3rodOgT8jix+SKLsa
s7g0YYuocRIIg2YNgRreLcG8n8WzVgZV/5xPqz6QZbr3Rj93vAB4U/Lcp7D4C1VNTVxM/tHhdhdn
QyWGoc1FdhtnQT7Z8RANol76BbejT+E8nZa+TKIe6bV/VVmId5ul0D+B13Ac0LdU0sJof8f87ZRF
4tRpNAEoZJNkfJJrdk9bAIwu1G22Y2q329U843HXwqAgpBMyOMRuNpQP4TEFd6Unl4gQil28iLMn
HLAF1mcvQIdE8K3r8DgGssA2xN5Yf7fiuFHdVKnybxZvu7Lr9zYD0NpVunVfgkmUNHL2wn9MPJEn
wbiLom9xDxvTUV436w8anSkiiJPYR2PpbQqAZW28fHMIPNvfXRdBmgCqbfHu8EujWqpp+cbH94ns
KFOvFuDW2sK0hoduaeMdD7ZiXdIq7o9WA81TEt+BvuN+nMvxHuIXVYRvPwL80CZbjUodZp+istBv
gAfA3vjXE4yhhR/tAjhB2uRekqyaRjfv0Q3T8fcKLG/ZwQw5p0hj0AE+xcErKu/jhKpjHAoHdfLg
rpXB/IgPzyR7nuBImDUm5z0qzhnlj75T1L+NnKnQRBYxv+ugQZCwGEjwtqMDyZ00wC74jDw2XTeT
rVFO1euWfG97/5G0Ljr+aSmRAGfJyg0ZfaC3ibmLDQzdaVv3ITL+47jqMjZXmzFF3+KHA3scuJmS
yLpxkOsZPcZWB/MtQ0qdsf1hm1O0PszdE7rvMlVpOaMOBwrQBi7QgvPm/kBB5NCfbndI1Y+tPQ3b
rWY/egDM/Yik/7zM4Gyjtdy03CXIAE367mxQafRfOY1yhrkTzAiqbUjrZJ3uB+2/cTgDw4mFD5W2
QOi35knMewXwL/MsUIv1sEKcfaPfgi5F7rpuhyuj0NwIBCRC1Q1MYnfztFZMJaKMSFjyDb9qRv/a
G4/zYLzcic6LOjdUvs1zB/w4hV+vrZImrnhKTi5fbL6qeUfwW0XgHxutD4OT3o3LeOYkfJJwDZyi
6Trj8PYh1H+5xNNBZy/riAlQRFXddh5Y3QG+oYyxyk/WYkJfjz2ohy09tf52LRxTw57hN6XuUNCe
3GTgfl3WspQ7FwsxyKttaf0g76AxU2aZeG6jdK96m1uwquLuEqSGGvyCGr3abpbTPvSnOpqBhNjE
lAtP9755YGt68NRUrTLGSndQrhRGmLC54St0GdwG5aN7FGrFbvR0Ms74yKKpHLc5R/ItLfPylK9X
dEL+mHSdhaTiY1gsJt5N0KKeEdXHdLziANsa/JkJbHs1BlWy9U4O0XvHCQrhZQUz0RlD55s1CK9C
9pN79oz1SkSgWzYNxzim+0g+OPPRSx8Jh//TjRaPjL9lgCi74Jwl91Ti31KLCEQKGbxotV+z0iM3
FOaD9MTdsd54dq3a3Tb4p46ExdQN1WS+t91YgXN26GXdYrENW/r0fZLDSadXBsAvycShYd/k9NLC
7YCxFy2cMmnSO5+anctXQCEPNPCvuD1f+vWmhzBI+95RZ2/QHOF4elD7seo1w3jHfd7CbTdDDTyM
ljLhsAiJBbBzp2JM5zH8JrPWnJy5PXo+7DAgnhiPiGEBOIe1y6EECO7yAhPs6JZ1Vxd1gWF58bwf
Bi7VyetIBmS26GlUpuqFTfJxek9QUjQCL7TRV6BtlfP2EsYGkwUU4EMhgExtzZtCLOrZT4Db3wf7
1s4Cti9ZboPkYIBhBsOKL909jKvIY9cHULyVTsuKgZ1Xjx1Ttylj5SLTJQfiJt8yoBdDp0+zjc9b
7DU55XctwlIXKXTVU+6brkzM9xHTqsAhwCndpPCnt6z9mQFPmJ+HCHv4wyLzTh9b78cQQ9VieFf+
IZPZq2K80CIuUsitYHq/EkDCMHzuQOVeohJErnKbAe62ebg0dbJhq7W5s7M5wWmzcNi650h+UfLk
Y0edor8aI2zkdRq6O4cIBo6TgKyKp+twGYpxzir0VS+rfVuwiDHIORcbqShNipasez9bD86wFa3s
nzcsLeYAtyvegTipbJ6JoHAAhLdpNSThCw+bMkyG3US7G68HWU1i4oTmpYeH0wTnb5XCv2LFnWzo
3aVAnaGKDRDJhOnACKlTor55iYNv5pbiDAdjgiYWF6FHYfVDClMv4kN0uNmp9Qc3B7G5V3L61Xtu
ta1zbj2vZEmGt1jj20GP4qDCILtQzAeoShQ+jaogg2EI6AmGl0OAdiUGxjZimnY/cXoeZIqJjlNi
c+1WdTeJSCvRvC78dkZWY03TvEJnVpamzzh64JTJV+lRzGa4fURNMSC9cLxdDnl1zC8Vu+KtCfc8
WMz13NIQ3USMKmYT6ZwHWB/bddmClJoAHIGZyVqKsXFvm4wi0dDIBRaGO6UDn55pZnjtaX3LNk5f
AHN4+9Dwphp7eds6cXPANHE/JtuT6eCtx0e8foOyzneA+XYgNlYh77Zruq7jja+7qFQdFt+ngf/E
6g0tJniLgxrSRwdO1A8OZHynfBJU6F7iskexvksGB8L3A/q8MExQAAmYJTjrgIZLDroaAgxAddoC
6IFd6K6F0dVTMLvy2FhvKShs7IrtgrszKaPSBy81h30ZqzpFu70Weq4CBvmndN2ebMqja2I795ec
7K+LIu2LWdWzTVq6DxkSKoP40amNZ5sHdJ5u5zHaM0rMtwDj+V98CQd4GWdPbW9e/AwIHbydcNAB
Diyln85uBYOEpeg54FJocqxHfLxOLcHnz51lgE8r0JGrViPtLa3xR3zyaF2gbJftgpg99j5kUGNH
o5uwAsNkAo5DoCdVWtzWSw/EKU84BXBAwgabldRlWDxEb5m3iYEdTtazh8hqsQt5k5wycSk+rO0P
VvhrZVUXI2tkmJz4gOM6loQXILi96wkTp9AZSe6BuyMwBXCTKosJBjnb0FZAqhcACRf9JwiJ5L3w
orcmSTJVBF2sor2ibDp3AUmfYV34Fs4MdhOB+031PVyaWBjxPHJMe0w3iYpOeS1GaE2k9kSpn5iY
Lk4ugAvvhBMQjOsovcaAwb8Lpj7GxDqGVbAaAAiKVsy1cdcQwv7oR3ELYMvAC7n7NWare6OX9Z3Q
rnHzlZIGH8ioykzYsBSWYI6fKix6NcisNV0w+uYzW3Zwv4yOjAMJjKRluzDZ7PWkhAYe07xpCjkb
PsFedGs6+nuD8DpDwsni8zBtt6RDwPCE9AF2WpRReht/Su8SzyiFmou/LOlhcQbnqBKlH9SMUQ5B
BXbrJv2doY0tUmKGU9Qb+syUv9TdiG6pAmGDnbsJDoJxk4ESH1BW9t2Y5pgCmavQB6w6UaMOwJTW
gzB9WMdZk2LuGQFnn0OnHjfS7lbr37UX26xGj43Gm1inIks2CLdLg/q0y7ZiRilGrb1ZYDOJMqPN
9r7eVC4tDCGwUH03h+IhC0HC4DEQv4C5Ye4N7CFVfB8pu970EHB96cbllSahAfRDKifxm3weGj/P
lFeM3vJb+7Fb9d28oL6R+3Ak37F5jNdGzWUwgxJmpOyo3f7EaHcbpSNSs22anDMftrIwrguaaz41
54g5ae5vbjGTIcU03Yfc2RxQ/ynJGmfnkC3YqcEjpZ1atEXCia6c/+HovJbbRoIo+kWoQg6vIAkG
kVQO1gtKlmRgkGYGGfj6Pdy39W55bZHATPe953ZXHCtxU876upRNe6yK6r70Shdbw5u8Z7PxRppS
YaW72baRWVwGv2P1xsPYnrVV01PO4/DWa29B9JJGFsuarbrrkI+XvCvo60vbWe9KEfh3w+xNTPCs
sstEb7M1bNG/0dBa76FTGU+NxdBIh+Thdqnm8V7W9mMgrIfGtHBsadF3tfY+OZ4Qh8ps2jje/Gug
Az26og13Q978qVIbeahf7a8wNHJ6/nmF6/CK8bHtCFgZanC55Iz2xeMJM2MGtQVPCEwHZS53hcqC
WI35gxPdkt6R+G5NiQXcsbPXHAJ0XHznrRrtmxetwwerYLvsOvo8zCF7BKmKo2hrcj5ulRjlfs1z
rI21CG6oyd+y09U19xFM7a7Un306fw5s7O3pQWv7mPdBxVBbp99Cv9mntUn1lXmK3jGr6n9ZIPR9
XTOXdJOZPetaODx3yJ4kx9bodR5VfW6d4J/jSHYMDfZC1VtlrGla5mtm8qoxwmW9BGH94ae5R/mL
7OSxWzFmOyb0NWhRnMPSv8DU+BtRldduirgPU+NNOiP5XKWeJ5CS1S3O1eR2seAdPulsEd9Gr42/
RuC+lVE2vhmybxMxgebNNevZ7I5yxQiNP75cg/sVz+1xZXwvB4uV9luTVTxxmxmMcV26KyKYt1u1
LBALBbwN++LvDSj7u3Ktyr3sPPdQuHn+mHtdy1CdistES/Zdkk7Nd84wuEmp5Mo4fZepj0E+z885
WWNWYg4ctYNfhUzzSh3++wiyoPyEVXJuXHjVrlOcIbNJcZwWIttPvruSsva786B9LAujnbiQahcj
mGWX5qaMBvHTiWq94GMuWyZ82H/pDcIDt4txp4ZJ7Nbeg8zo6lffdX9TRdlgIKRtFRboyfOGcVdL
63fuRbSdWFy2bqxq9rCUWvqgjnvexYQ/eM3yWvcECsaeUnmo+/TUGo4SnMk3h2cmqJWnlGFh2//T
aJCXsZ/Vdmr8f5OQzmu2hjlzeG+ahqyneAhdyU9NJzUOXYSeunQbL+NgMEte0nrtpr09qaems1lY
0vTdxQ0M+2SnYtg4wgwOUWXKszn2y2YNDMZbWoTrZvpo0Xy5teq2bic/66aTCbVjkMjJX5A2bqhN
n756+RptQie7W90Mv9zPRvT9VIq7UeU+v3OYz4GZobNwN7g9TxtJXJ5yeJYtu7QtsLZZOhBEyCZq
YTxpCOeTsA3w0reQx+OsdjefdVj8fFNKdspo21G7qZqOunWnCzzX5+Au7zwc7dZW3pMjjOHsOfZb
WpICcD5K1b70bTPFM4OYuWGHv6XDrwy/0klQ5n8MZVH2+m24TW26UWXnIlmj/qdYVuegzYrSl0+N
+s4zcdI1hSdxrBdvYqMT6v26bx1NjKjtGjRx7zSspbhzzKrD28whMQcglbLreQoZHxALnvK485fm
4PcRpYyYsydjsoDKOuRmKx/fnbCxReyG7YusZR/bPRAGmtgHYimD+t3hKzKmp0EZ6jzpxo2Zyvyn
zXtUY5UZ25sP+hDk2Os2NN92KI2LlTd3LpUzL3zpx24V3Z5eoq/TYAqKcgU8UKKM9g2FZWjUJSKn
g1SH7c9VkT+Vo/Xc5GaxF21a79ywJF1UtFSUoamvoeMhcy9yOQ7R1G8zRQOXBU0Xj3XRbrWfvQ1j
hY0xoV4uvfc+aAJKGU1nEjREzAm8IO1UhXPJltG52rWo9nWU+i+zlf460eTHq+D2bUsaELNy0zjr
bHsX2esNHDRvpgGFIA9MdbQ89eulgvmvhawuQZvV12Vaq6Nphmd37uc9mMOH77bTIR/4YdsOal9V
9ZO08JsL3MTXom74NDmrMtYud4gf3rLuPUGDFIUa6GfSd+r2B1BwZ3eLZaWoXdF+qjoa+yFb9oUF
7dCO7XqYsspPMgSSrd3fLJKb9RSU/bKdJ8N9zfxAxYPr4GYxZv3YBc6bZXfdQ0f1c3IbV+76dc2P
fgGaPMvpFDqiZdq7dWVuKzYyolORa+NlKUJhxE5hflmDPW3ymvWAZS/SLR88y0wy79wYw5PRmjNN
l1FDzeHpR7N9V0LXA9c5Ga/3RKm35u0mHWjbTB9L0wtvq6iYb39wUvTNiPJyFI4TM9O/2eUtwQA/
rwFI5Ww/mzbJxI2r1EkD65CmDpgzsla1PMx2OGxDk385VB5mZg3FV7CENTadvomZH55vbOGyLied
sbCk9yLN2gW6UON+xXuOQ6v6ciqWovdihA0rM3kcZfSeOzMvpjdbaJuMwW8K8Aq7/WWLh7cZct61
+QZiGFkeJM3qysPSDNFm1LlGVG2qJHd7LwmsGS3BcV5qtsjHyzwTKou4NAzEeQx0Z4oZo/PuF+ND
6dnWplzt9cJ3RFRwWVpyguIpcjKqJHNqt4biGbY8wzlHGCT1d2CJKDZgCNt5OmfamOPEH5bvCTl0
p0z308B4hYm0htgn85syx6bgTtHZvVN0YFyF216mKUfINf1r31j6oFpz3FjrMFKcJno64OB2QVL3
eF5DTUHflqF9VuHoxuXsiCRvcYVchp9ubeGXu9DMbDrozHgrhTjZK2TlWjluDEfGWnMnpCEsvWIf
gsqsyoM1CosnJBMubHM9qJD9Kh7e3Zav8SmiuktISHtXZNrmsR2cr7TXKEfNnxlrfuezxe/D681j
qpR+lAU2DH5td9G8PyxZDZ/drsFC1/5Lm7okgfct39iCIlaXvFFuhuY3V234xt5LkNdihXduQI9j
mFfDiqMU6QyXpgwfCmv98Dtf31uefBFVV+8M1gb3LXeK2ZjNUTeqQz4UW2E/FF497DrLng4TSwGB
lWkda3dBzyqMBdGn+JYS4CJ0vW0UVp9F1na7iqGW9541i7uldZekH27V47h8pY2VbfpB8kV6fkhl
XDVnYLTqgSL1ZpU74FvEZ24Stv4N0/qilx5wWFivblQ8zLqOcA6QldNKD5vJPJpVlch0yhHtdHv0
WvZsS2PKk3Asmbwrp2ZfttZbGtDjNR/FUI5X6vsxcQbnZwj9h9Q2z7Ofh3uINcP4ZMzjphmW9ZjP
VoCqGsqNM9Z/hDkAqDj1wW9QE+CyBtLfToZu5mdXMCEwRp4AmtpwGFSsVnE7GJtfP3Uv5diwQtgN
EFTq5uSt6qlYR6bwu0WJOmjlJTaAFJRrM4PbsuKmG3LoPmnLixLdaxeTF96OYvIk++l3aXrWErDL
YN5YQ9UcCSbil/S0+DpfxzgKemwQnPmV6JFzJDtYnkNveGK0wIOcCofeRuQ7ty3Zc+451bbuhn8O
9dnOZnPpxmd+56YqF+Rgs7zL2JDNA2PZ8cyIZrFp6+LZ1sb4W06yOsoKZXNWfr2NMnW1/0eXQgiZ
fdbL5S71Cu/ShzaUbBBgMYFZbno7Xc5lIfDEcl19Qz6aiePRaiu3mBP8duutrQDwpLbyYnsDxbZG
Vr9nortkfoELVqN/jMaP8Kf14MxcMetgFjsRcHSYytYJ1nrPpkEXC6EwyggqCtBp6BDs5wwQzPEd
jfHlv5W26gHinibJ3EkWIS48KA0XzXBqfGIAZue+VIO3wkz6+R9mjp0y3v9EtwP5XAtojX8CiRD6
uWym7FU7Le7pMic4q2o5doOENhY46PnsT68IOdGzMV9TuSIVxWFUHqI2PcxFebCDgfM5de9RK7VD
le8imhgYPfdDJkqI/LIaTpHVTS9OED11eK0nlr7ScK1zk25DCReB0jwNh34OGYE/mP2ly9ImaadB
XD0XkiIb5nGDOZNVnMf5TzD1BfANJHXUw6BPQ+lfM+39XXuMdF+LflcJ78tYpuDY5q2+j/A44jIt
YMlLCzHepmOUgbtnACHeVZD+jXJD00jXr00xemdmyOdxlfJ1zx5QiGGKaGeo2zJtGVi7tiKZ4KS5
G1ciAlakdEhTduUFypeMhGAKQNuO5slTUX9OU2YwoxHMd0bQ9Vuws2IjLB08GNS5Hk9Fbt2+8tz5
W8nm2YMQ2EWdifiqZP04aGsCLne/bK/2Tq0TPYk0vLQ88wRdKHLshRWpIXDMc6p4kFpmq3c7hl32
x1po4wRRvRczIkQ5gc22hkGwbkSqXbMK9UAwsx5uEpt5CF84RkBd3ZCL21/OsiXEIFTu/kSl99Su
s3WMlDUwMNP3Hmkaxc66vew5reOZa+PaWGH6bHPJPwfzgsEdlEk2lsYWai08GUst/kxjXW8rFMJk
kuvWm6ztKjnei6aH7FkNywM5bbpEBRWsMEmSf/maz5uMSQgMHTdPrEcwNxwePaa1jTtUVw+iFZ9s
2rPAm5zpKMxp2DkBbSj6bEM5IZXWR2ucAGo6luP17Q0Mllr99AZ4BHH1EKCm8Y+dEDT+XkDgMMo7
cADCvNuls5tdlXppPGZZasUV1RSe7+C+D+j+hiiu3g0DGf2JNFCBQ6z74lq1WNUD2O67CYD0PIdt
+W24YvqwotLZhCrr7/xwGDe6yzK2oir/hWjPQtKa7cAo8Vy+GgNq4JqEL8yCg0c+Jfb9tfv0m+Ha
SPd3MsTDsOQDfwMsBOIRf5egoR3si/aJYxCSYuC8MPp83fhh81ar/tkPuzsqQerrEssajIDZb3Np
In8y/CAxpGWQkbF+7MXxnj3P/pJ+1uzYOZQlQeQ39/5tBIKW6swrap2y3svT2GXM/D0a1q0LAbL6
S0c6bCJ7CSjw/HLCHO6Gl8pU7h+xToiKox0l5BA+nNYUl8xQa9LbYnRizfEQQYuKFmerYlyRgY1K
jhCqeQwjmqgICzYfUOljGvD0tIRBsbXbrkP0YpkT6o5orqx0BhGNHpZqYpqdYZuHOqinpJqVTipI
i2Qw6jEOUlop+jHOLa+++IUB6uGaAd2xX7/wPQ/b1nKeusX+XrCzRoxBII66+W5H+4noE0M7XY7/
tdUdxP+gjpmrsBTDOTvbPqpyGOon3unlmQ9l2TgIHRfHX48llPCLr3w8GkmV69Na/OgQ+GeyC9LB
ub4ryLveBnjZOBCmPhekhffubfgKSH65tQgNHdJb61GqAmtiAQmwnQhkeJqxnysSM0MWeemWDtim
pMn+mBHTHQmC+depMi7Ac93BGW9ABXYFOPdCo6kypPeK4ngr9MweubR+E92ivkM/cw61nunxhH/t
2jC486PBgXClSudTM7lWFd8EWerd6jRICVU27Jgb9+CiHSXmLffeCM9mYg3jVJl3eO1noRLTtO0N
7EgeR4MMT9a0XINMIqaMK3S2NU3vnh00W6A3fmku1Ava8Y+StMkdH0l1TfPxY6KkT6QupqTHocBN
Q0ciXXLBJ2b93nhjdtGcaAiN9afruh9XLtOhDxuORi99Tsd1YvRbzuvvdzYutRDxaJLyGtfvTgBn
XN1581c75SsCqfGjV2ipvtHjV21Ffyq7zo4uJexJLk63mVvH4+4tkEZv0ZlcEwMrc4GMHz0TdJp2
nR9GZ9vxy9+1aJ2ntiudO5lXwafJsO9n2za/xU0eS3NwBwb5gn5mwtw2vjlsq9nM/1Lfos9xIpwq
IzxHHP27AhDyIKrZTXpCkDHdlJEsrsHIXE8DJoK7oJOvUYGhGojpby1Dt8ci1TWUi2nEZRQ53w0f
49ZwiHTNRUTnZY15Yq0LlUNNax7o3tz7djM9pHKknyu9f45EI9OTNk9rW7y2Dd5dWKI02438MSrm
Dg8zA4jHbvy2HBkmfsn7tRacnIrUFEJIm3EMSF6rDuXENpj8RLXRAyN1xV2AV494u1yzvHns2eQc
27rgYzWaCxYOe/nKJuUamhEcGUlejFeRe9RtmYQOMcMH3mokggjKX44vfa7bJ2mGb/Uo+13DDY3G
ACY3U/GDilpG3DtsSvEyl7DA0t77rnduM/nrsKxo1wtbXkcYzJ3TDrfnJ8DnDGuDKBODb54mq0bM
4/zdFLJ4G8dxeJCuE+zNqmwevLyx2R6oIIAWA2nfVSjqUw4DJnyAQSiomh/mBbuJvwIwN8FAVri8
kfp29zKN5ljhzj0Ufk8qFu6AehisnInFEJItKbS26rn9QtPcWjJHVemab8a64ag0k8szgEhDriJ9
TfM+ul/1YPITKCbjhghZuqvwfQD/fikwiaoiCW2CVds76tMVyKU7WmIsXhHu5HFYugypLlpg7bzs
1LTwb3D1Xh4XTuZvqZDvMKfSO0HHdljsCqGNBwiRx3pZ+0Ft4JOjrW5vQnZmMDBtmr+j2fhVxVAd
QvqdjxHpPzErrLyFqNuebPW0xaWYv8wh5Q1YuQAUI823US6X99lp0oTBNsCCZvFT0wSc6tVTf+oq
HGFeIY83KnKdb693qbt92XBHBdG5z3owhJbOWbQ6/NFNMxGl4/E0EZj2rK3L4zrS3dbOubGcNuIm
4ERhyE/7JGzvl0FLVdx4DPK6zamPM2f4l4qcaqCxq+2Syb8V5TsUA0eerwByR8ANMkxVvwWX59AS
GuhL1Q8hGFbWmDWq/fDtt+UHU3HSU2dnb3bWvbs6fF67zN9osudnabjynDmNOCAKaUJb9b1V+9dl
Md9E6993RrYXrvfjldglvlBV7PTKPvSGyjeGLl51CSHvBdxGhMwQhk1vfdLLEmyL0Ptxq/5lVOm6
xQd5UW6G+HUjHNid5seLP/ufA3c1MTMYwP+XRADEgyRkPfO4qHK5Q1V6vSGiBA7dmnWPnX/OsxlZ
g+roCL4LYYmOdL+uRP1lxv+0c8dXq6+H/do34lnIQO5aMUYx8An5Jt09V3OwUGgvN+CgmNivMZub
utL/Rju8GjLC85+it9VWw6HrljyeGveP3azsMibjtSHEjIhiQSkVmTFsAsODFwhlszMDXLZ+aWZ+
vuEx1R0Va8oS2HK1fIiI8Fet9nlZ3EtVVdYhJ2Ucuypd9h3Ie5KyTPje0ZVMcNOGLa3mvXLTJtZp
9hlaQbdn32GZ2EzwTgpbQie1KainATG/YfI6pB5Z10SufktuFiZLEiIC9TL/wtGusetZ3tFgvO7L
TMYjYV52AZc9D0m5prwpkRq3niZeMdVGzu1/Qz8M6Bop0TZxY0Z3XzgEYQoZsqzXxq29uoVo/6a5
iflWgrWGOWxItgYvdWYc88Vjr4GFTsmp2PZ7O/VRUZxMb820999aB2VLi048zypUTO6wl/s1ux2R
wbocyBJ3uB/64msbwEZBVMxRtnOn6hwG81uTVZ/2OL0LIV6apiICUFrRdrG508dsMt+jiE9JGKp9
Mk14XKtADmkdPNLK6MRDNhv+DlfT2/dj95HfNBYvMIats9r2o23AOuqc4q4kOvGTRro61Tk+tW2G
X5yQ7x0P7D1B6vFTLrL4IuatTyIKGEPfoMT8M6b1w+i7ORkIbzLHy3/wBFlSvU5qW0/1W2SFX1Wh
xCmcsQaiYJZJWjbRHrxigoLjmpWRfvJ634VhNih7iqhaEHMqEWwdIgM76SzLLfjRPbRonttZDV+O
1/RbYtdYE8oHCoqK8zR7e4V58TeaRzBfJ3pwyPFMaZed61R95lhql2EZsqRrifT6KY63sdrFSy8F
WyYHo3ssmiiLU9BPtJr6si7yy6Ta3FsFq2FIHLFYXjOzUUZWfepLR26Nxa/2mZ/9Ixe7PJiRurSe
XZ+9vI0OJtbeq0jN925e6r3hsGo58+RbbdfqOCmXDF/jbAYN1qgDv6yTdOB4hRB6ae2x/ZwYlfO2
mIZOCtmN3Ua283qQ2e35HIEOKoNTB3cI582Wwb/R7LJtWeZ4epohj0HJTTRl1k5B0+9sa8QN1mk3
bDTjhU/r4H0vWfPG/5jOpalyLZOmtP07UwU8Ap5CpYf/hDzQ7rTEjiaWbs/+u5fV3Q/LjN6kso0b
66mYXgFNNG8WtxT/altc0HO+zHYKzwzbt2MyCMvFRrIsizl8i5rIfFLLbV94vW75s5h/MbjWvu7x
rOg3iiGxjDT/NNaVmslvzd+6pB4xSeZsWu4gs1XVe7ZkYQqAEFixuaAdGV3osO0y73YwPhlC/mAc
or7/mJlt9TYjMu0rp/H3g+69HRI+01BEuN75AjE3nUdx1NwFe9ZBMZxjLB9b1RdMau10cw7zZdxO
XMTZZjRbaMo6S1+E6vpXJjWKhEMYOHuAuoRh4dMSJMPnDmxIml7/3hAFiGcCEgcEjuHZDa36AwE+
xSFR5p7JOgfD7gM/MXG7tn1avJuZvEv9/JEBEeXZbIV8CE26QXMJ0mtVISOx8XVdIVFKKci6+sFn
5Xp3TtUMW6qLBytNs0OojHvikAhtQpuJsKrujhRld1KFwCvWqmFvaxj2T8QXxNFpx5Lkt40nCg7l
uLkVp+X4R2Nx8MFC6HRZYTNbLZKaI2nyP+fa11fNCX9fG4va57zDu6aBRefLZPRRTaLanZVzYGX1
eqlKqzv7tlewFXKt44Jd8QkxJWNjBo67iYBqdmz1xDtY3IMWLIVmuZhkPkEj7vvcZBt7M/8pOdF3
qz8E26Dp7yMH4KOarwtzdA7Kki/G0gT/1gD62lmf+7Vt/5hmDxDBeN+WQL9Z7TnrQFZVVl7YgwnE
OxsfJMT1ziTfsbNbREo77cLnmqnycVBO/Q4n9Lts02fseoPmyhippRFxdquHOeUTtz9Nob4ShtO8
UiZpjBkrgtiqc+5gSh7SKWx2IFfGoTNXxesfPLRRMe6mkm44XXy9LW1sOSat9ZfM5JDLGunsbecj
c337PRKIrCGyiVEkTloemUcR5+QBeomu7pe0jTJ4tmZ/a03iKCZS4S6g6RgV93P7Af2MI2H91hU+
Fq88NeuCh9wg/INBAstbfj0+hNngbEobfMKIxvzUlCv7cTwy8vO6cK3nxaUcapSVnEZKnZUFl7B2
hzWyD7I7m8NlCMpbA8dggAOfUuAfZnIEWW4yeyDO7rGuiDpCacWcQuie5rCvb36l2ThvZv4zrMU+
wn518DkYEbtbA8I+q5o7IEPWLln+cQgNth8F3r9Vlfy9AtoOkFPEUboqDrwQkYGa68BB9b5605uJ
jtME45kePGBxSIXVYmhcNq94LJ2fGdK/KsqNu4ojStV3u1RPrufiWP+jNvuB49qmKnhsw/RQpfpb
Bv1jOjKTbGkPBQda2DAypEESrYK3GXLZ1CZbpOecGOkipoNaofnMvH11QvPJyNy9a0cvoXRjqvkn
oIRdsbQz8qL3TodOvsu4o6S1mfqSDjYKEavzhGrFjiaio0UATFWMew1VfR9pgrKptPsYO2K4xaL8
UyOAE6ZVKhymtjhwJmAe5sHr4DK7oBFw06Jw71od2Ru3IJFQT5VIXHJSRwbDfFodvRid3jG3oxO0
w2FQHkkri1kefYJDyUsnN5ZtxBNY52CynWyQW6u1DoR/DvNcPLL4/NhmI/vL2uPqKuZJeE+43hAR
PBTdb935sU0h6YQe8wJApBvjDC+zH+HAKwNc1VQHaU2wBmZSBeXJcNVnK6vt1Pp7uHqgjts44pSx
ENEI2Ax9kXJQKVpfptw8K467IRi+NRYQBGx7nIls2MscB6Z9lvipfUvtZmtx6Lx30i+P9UKqdg4t
czMoxrFnLPzG8OvNKqmijJqB+8TtH1cc8ir3dkMDVAG1hB3lfg5lwT5yc5sjnpAOJTIx1jsujk16
Sx7o8U9Opr9be+pPDBY3shNuqq0js1/s+6PuWFCsZ37m7LBY9rmYx0T165EROrwtbGmcCB80k2aA
hIVRY/11GxguyauD1ECqAHOx8bbawdBaUJSr9XfFwWhDsgVzEySTK/8MQY8k6bR/FIOC6rljsaXc
zu3wry9ca8PEXbjzFiapZF8i60U83phb7LSu5RYU5LtrVnhS89vVTiJS4yPQ80mQjhq75uat7Ib6
wdLtdSh/nBk+P1IvoBZnh7Q6glaohyRyvqyalUBhfe6pC1RBN81r2hfhbxusiY7Ua9TLD12nl9QI
k3pifAecfiMngiXFgSJVgTwubxODH4OMgnMJ7htls3KZ5z2fId2ZznAcmhwlzT6IeTm7CsxFzIkU
w552ivTW9CEstVGG9bTqaFOrWy6ZIZn06xOAjVtUCb+HzKi5wRKdOVmkMU9Ey1uHw23Z0aLFiqMh
qK17a/W3VUmBj8p148Yvzaqe2ta4xRxeYSA//cx7A9PYeYPzJNrmLQiYl8GdAXedfVZRvavIA5vW
9EzikvymsVcEUow6TZrQ+SVuTrqVBJQ7lu85fUo8O87O8WcIDhmEALLhnlDomx79TeoGG8fUm9Ia
L6qbjsbq30kwttBqk2khG3FD16v8b1OF2SZdmX2lmOdadG/S1XdB9LeZKNhSzvpx+OmX/GyaHbxk
9W3RDYEanKwZFM+T5HS6bHk17AKPsNusncji1nV2WojE9KmPfPWR5/Ozd5v1EXHdVZW8kOTj6hbv
zM45SQNTO7R3qvTfg9l44BuO2fELZNitb/3I+C2m3Hg4LhUAjhyXXd2YZ25a8m9sXyjkQxlihhnR
1qgl76N9rCP/nzXV3C/uJeBOC9S0jVL+BsL6UjzyJCzlEtNJgibg/gQtL76HTen22W4gx1ALLnzO
UBPdNS3LO2/tjqIaH70meDJr1BRd/hkjiss+IZCwG9rwKMr+LOY5qXMsm3Kcz/jCWzWIYuNncB2u
zzfKNMCOPpbHSu/CQezHot1wxT+tA90YeCZQ2V0jfpyJeRRht5dLSM9X/mZ6IE+Kz8fT1xlETKp0
Hzp/YRo0GGbwO69im4sGnjtMLMIOjW98VPJfK5i1aeN5dt1lyg1C/M2XYsSiX/cZ4wLzxOztr9HP
r37Hfg5dOo+N11zQ4nZ+xnXtptbRmohX2urRCN6byuE29DYL25poVOpE+/In9e2fxawfjKa4Wsut
GDSfM6/aQm1OMTtdj36Zv4UBuqGxOve5X9Bh6fnQuRQ4i83SdS7zkskhPWNe+lYeWwBIf6330Cab
Kl2PWEAfjcG3szLOq5u8q03tWKTjpRO3iJK3ccv1OOWE6Mbqn1P+HevgaGUyCXn7U9NJVr5dUzVb
9ri8WRnRhZGYQgTJxZ83p9YpH71nlMKXcOTkQOwkJP9Wzk+Lw1co37wxP5a9s6sC+5QbFe3Ushnz
Ce8NyTL/NBfrrcZ8YwhVUmvrPe+RhsPfKeLdVPMp7OZraKzfvULkQHbNlpyUrtxPrTw7aXp1xzph
gasZC5keC0higOYJAR3XH0CH7DFKoQ2P0yRTSDTIoVrqv3Ptnic06swczlZEkwZxU9NaTLPeZUwL
pyQeUL3K4YW2YOO37QWVh/Ig3GKIU4n6xp0V5ndaz3dLMIOJRInhG4daUht35TUTX22BT+37XL6Q
Ioz529hj/2nTFCK+bSKjTtqO/T7sVGPojVfJPVtBUQPsjenQ14X9cCjzm6VO0mIYcACG7GJ2Ani8
f8YUim1mVlm+SJRbHrP8Nwjm2FbpG05tfJuzUlcNGuDM5Iv/ODuT5ciVJMv+SkquC9KAYbSSrl74
PNGddE5ObiBkkAHAMAOG8ev7ePWqSkpy0ZtcvHwv6EEHzFSv3nvU/wqaeOmgaDYMyKTXH0wve50N
+QQNY18RwzFcczV6k71IMUXbFbUV65hl2gMb4sTz81d/NFknnL9iPV3mefMeBz65Ud1e2pLPnPMY
Z2Q8YDPs887bM/9ctff7nugkwNUOURj/kVlZa6MkxYh/fCflHbqSHeTMviO3WdK5kVBx1kk6f0fz
TefMVA0yAVZ4GYvucx6xklVAqhs/36duSaa4QJv0mzWGbFpFvSbwny0yr0JH75uNDD9kj88D4W+B
3LntKmqTqPTvWj0f1yF67YsnFQYnw2KEpkas2xEOmv6rxv2HBLNsQoUZKnnBrkDZLbZ5iRHW5ujr
2zeGfwe7eDUxaJNXMBcdeSVcqCuEWVx8wamsWpbRk+DH/GloZ8O/tHDd/hAyuvXS7GAG7DFrxNaY
shcfcNuiY4RZhOWLaaJz8/kXnhZvEJmbFYTIU2cyW+0rXqP4eS7iLaP2FYLld972axVZD979kSz/
WLm5H3tvVQ/ly0RN0Y/5Vqvq1Yk/aESXTpZv0sBYKOKyns+SQFGjArLO5X5qfBP/uyZqUIzmIuxZ
zV7G0c1PU742wQTXhsGhY28k6NZvDRpRB0GMVGa4DnMo3oztpaj50wxzxZ2C+pK/uoUqlqHinCpS
Mt0O7uza2oZ4N9ZIgOMiZ5COe99bSHHNXYhPdBBMsvMuJoWO/B+nYPtMX7+T3cSolrbb3sNdR6Sq
G4hRiPIwj39GuxsxAHZ71kvOWwAGO7ycxfLOXzBbRSKBw8lmpqVkb6w4nTCgDy8DSjlhapaXKP/B
dKtDhYf5Uns1hrhuthBg5vdJ1tzx0/gty0quQx6MIMlvYxnDH8tXdze/N5gHhw+rXLQO0784RfIB
D4rAWrcLRv9k98h4dXr2Zt4G5r67vBv8RerK9yTzoTOa33YZv3SZs7O6qD6ScNmaqjix7F0tnLlG
JRrkFaHtnGccrAPnPp3iFsLP1Z3FejT6XZOmeyIhkDTY84wJkOQ//I6jatTfCCBELoBGMgaNRn+j
UqKxVL9B61/nlNGw7VVbIxiOaew8VBEnp84IgRN1793m1qeI2QSmh6x/TOae73jCSZb774Hhdkum
uF9gRJdA28TBTzBgVsZCEFlqaih0rr/z0/nBxUvojf130Mlm49iIdZ4pVsYYkrfCAheWGyaez+Mw
4p5T7hqeBbg5CEdj3QzEjX4LSi0J/wfr1pPZj2ucUUTIvK1f1ajPuYZaM12rHA3OQKtuxbrPJ3+R
FbCvVPJhsLpisoBbFd45DfkNQbPDtA4jica3uIVDf+u1uhMD22ZZBdE+9/gg8EjuNS+QxFk8Jj6V
cMEol/P0MYRGM3XNW9ExtmpJ3E1c+Unav9fEynijtHez7ex58Kd4X3V5vwLIRn8Hoqo3wOSkvfwj
C+cY65wLz3n2aGOwB3vsK5alWqWkqWTIKF/hCQclMT1D1Fl0zfhQhZrPSMRN/q150Z0q+pqGGnOk
Gh2Af7T0Uy62pcm5iSmc9kKtdD0+DAl9nsXDDo3Sr9V30LrcKUW5LXkCMWPjYw7sxWCbJVOhptyo
sT665neXzA/MZI/kMbLV2AMaiAobRJxdXWckZbqjujtGTdE9ILmgO0bclU6EDh9LeuG7zuR30wob
CQVxjFsLEdd25D4KMRXaBtDDsH1PBISWiC6+Tds9E9Kb2+i3IY7OyC4dDoHmUHbZpfKHZVZPLxG6
PU5cfavGbskF9WoPkgyoMCmX1eGOSzA7tQ1Dhug+MqnTfBR0I9YIDsNKfiBX5JtAFvOim3ufUIH/
4yfPZYe6iloHwJILU5GychgT5k6ySmvwpJ3eRiLF2hOtCj1sKgg+bdt9OFazq+nAleN8mYOL6FTt
2oR7rEzf6N7Zrg6Kz9VX7CCC47xOF5agZEzCB8sQ+EXHtR+KZ7rS/Zx8xxhLRhE/xz1Wd1MektF8
74Z4rbhbLMJU6H30KeI6BaTL+m7peJqy+47WMkj8kslk+HqJZ5Yf3S+V7q90A7lsq/ZV0XQCUt5O
MZPqJkAn9vAy0bf7s79DUzkM9HkDcBGSuteuADCExhIP9ZrGAyZlvsE3eusplQAb/JhK4ttTE9HS
8VY27Gfrw2Ip2+bKgXGqfLrw3m+wJRWrpphOtK4Ls8FdlNk/vCdIA9OPUcgzG9BXuh8PMQL7OJTf
ZqOmFZUCJRpyddlmNDqDXCi//K3j8lHqtCTU7ma7uKRR1HRrjIewe5T80i0etM6uHnpBMm+MGoLw
zcVXNqTMVhLTN2+22z/1SQ6iSeQtsCYZHssu2kWFOtaeWBQFf0IbBoscEwTJyzUug51RGTBW9IbU
yErAllFttI1q58/kOV/l7CLgIRdU8yox5AGCyUseI4vmPcjFQWQfYfne6jsVz90hYSxx2uPwtZbY
OI5h4j8Ju98kyntpbd5j22KDt4Ujrxhwg7LUFK8ipCmug9ks3xomKTETBsTd/nTnOyAH8/f1uaEr
im9jxGBrdMT5TTxFjsOgCXoXhgRrJZTYQLRLFpBsNHUrsgqMpWRd5I5LrCf8GANCftHsQPesSIKk
ERl+ql8IMGViPZUklJem89esvY3EXBoQydVBcLZG672e3Ynzp9oZAzi4jtapmtM1Uax3+oh1zbWs
DXSZ3Lz29XCQDbtngNVWALgKy71aqb8bvOKpN6nn8nIvgnqBVeKQNaKj1nNuk2jeyaI/ccG/lSlF
hV3nR/b2cKmhJwRdcHX96tXHkiMmQs8Fnn2YXeLNBfIjGrWBgcQo06LaVcwZKrzFcbQi4PxRJPpY
qfk9GfhPDeoNIGN7pYHf3uVd3KkHmYUl6W1xiQz8kDVZqF54cqlzJj731IY7zyQl1MRka6iT62yP
lwLTJ6MHYHyVPuM4IDSorO4w54K0YSr2hilq3FBmimqn+n2uGMMn2dEu1HPhwUUKHNp/ItWW3sBL
mJb1EH74AoOzmRwz31mpovn04/CHXBGh4+xcEV9eFoGf3OFkC1Mlrx4eROCt82NraXK47jKMcTyi
C+8UCVeaFTSV/Ca64TdwiXd0ZpWvzTbkgZGYWn3f491Jjk2u4aQgeZeU3niTnoAy/8VE+Dp7kbOb
TEQh0jGHgMz8JhxwYhoUOr0hN2Hbb1o5b+MoeAiD+pB52DXM8I4rjboHk2hylROvmKdhlY+uiXpq
HHLXBzxnufGyqfm11vd0giwKfJ+zR+lc4oHO8LBzumAg/VYF+F7tnpOBWb+W7wKmIIjjPMGWmO/v
b9VUFcyk1WnS+SVPlbeDOFhvJxgiECgxANp2tMht017jAGZfL9OzGelNW3/QZ986flwTyicoHnqZ
xPVWuyO+7nLfsjcMjMmVOxpfiYwyjoSuWOShX62zMqb8zRFwMjg+iQ8SnljoohHEAm0zPg9g2aIh
eU2FvjMWqCBHG5BQBsGmGL9kODHHNDZwPouN1aV/U/Nn9oazqbgxs/nLCOpPI3VWLYpQ71cH2Td4
3yLs3Z7cDYSF/Nm9eBUhCijGk4l9sH5xsKfmkUXnIJplYQD8w+tfm3weZIZoacWgje6aZUWXxPZB
mIiIAi35k6SnIMWKkXI5tOWIvAsIFWL0Er0CijOESLibi9rmjOocknM6xpklYELKMT8mSbC3IQrM
EV+o2ayCbkTamxYEl9Yi6z7IqS6L2fpre/IKF+RYQe5gRoPLKZVuAbkqIUWdrlzjpOzuFqc63kob
/VaDW6p9PgQ2iHFZOu0xYjVCX0MFge51Kofm0M7dvKy9yl+xpPTdnz/5vR+NvsUp7D2Fk16PEyao
zNBiC3OkYMTsr4tILpibfiW+3msz9REDMLWPo/EESOW5c9K11c6gaHKQQtW+G/IT0Vpe73DbKfla
B3AEwAYtRu+3jvz2M8ck57eNR59abEAHEBlT294014HrLB2mTkhFdWegoqdLQvbLOIzXIdflup+Y
ogU+R79nYhY3i4PjN18ziJjk3lsgrZtk8GYfsUDDAl1pLa6uSYpoQEjbJHgfSd2VZ8903nGc8jy3
GEb85DLCNWpsz8RQQhUjmfsDm+bSfo+K/rXn264hwKVN+qEliJHcQlMq011ps93CRsPqO/8lmGNO
kXI9uNlXGfDAdvR2KmkZdNoXc5BXVUyMHlJ/XVHH8o5suL0/IMUzOMn3OPgoggjttRgj4zT+HIMH
ydQS88Zr2jmHipo0JaTdT+GGMdLeYhTbGcNPbkbmhk5vbQhjq++/lH6C69UgrU64xYFJ7JyeKKAv
ce6ZZL9r2GxeOj043vRXWs6z5jSMMf3nUY+TLz4XzmfElwI9odwhHUOQARARZ4/knh5gK/boGoR1
45dZJht8Qh9qbE8kiddYunaFzk+1We11VD0SOdurwVg3SPxUHLjUa7EJdPG3GPR3WpD+YUoSVZ8d
mGKEyzt2FTyKqi9uh8Vhqv9MWemBS61+bZ2rg4Tuv+IoCHcuiNBtzKByb+Oq3Xpkz+gGSHcZYVP9
hh3HgKjTpywD2WtRAbOodlgGSFvYOMGm+dVjga+AdeRet4mR/Q/wb4ftlIDfZNj3OvTVnjNrXkQN
yk/hiHOUpeuiU5+A/KgRymHbUGUx1kT5NieFXuR0y1Z3e9PxHlQfn6Ik20gZ78v/pF7jlrGEPjc4
ToK828wO6bxsCoo9yCOx1HdjhmWeYvgfTy1OidGMPobaKeGou7SVOtglcXUq7qTpIQpWeO5e0kok
BxAjjFG46tEg+zPYka+a5FvXpK+Vb91cMR8FMx7HNy9ysFmIUO6nFjfWgF/VpixLGI12I2hK02vh
RQV3XS2DC9I+RTgrci6OiDl5Nf/2ZfVlo934ZXvk3gV9xklQoTYFglS0qp7DhlSbiZe9IDjHz+FV
A5A70Gxyjef4YTpvC1Jm7yWkEpP2kNTxS0znkab80muMIhkmKse4uvV4mnuoFoXRMjH1APUYEKCp
XTtIS3pcWzW1dcc6CDt/mUfnewRBzV+YaZelngqackwJZ9vyHho5n+agCpa4Phlyz7dYNLyq1RF8
KuPh/qhCxr9TuxcufQ3jOR8CPP0TdhX4SSoo8Edb2y7pHqXFa2xB/1hpMVykIpuBLbS+pwYcPPPA
+3kO+DuYlX0dHQBe40Bvpx2o9BJw5VIP6jHEL7eaJ/8rddGesB/ByXT6LaSc52QOeiie0B4Sj7PI
Zr+MQsLewt73HmfLPJdgVqfZWt8n101WLysmvBibn/vyGQjHtNBa71vTHza2THYiBflXeUxmvDMp
2WVoz3juZ4atAYwP5uArx8QE0QT2KvAgBThVDp3SZGRdRnic2yl7BTV6yiMdQsOmVxls6Ryagm8f
3qkL03Jutp5VbSzJpCIrDLw/JRL2xFiK/KaDTzKbcVhOBbw8zeM2AVk1loELo5KC/aj89iXL2wdN
fGNZNgTCZTKnTx6wRxLSf9o+XtdB9Ga25s0MkD8ABWALGIvHCvU2sRXy0fiFrgClhDQYrtKjcJqV
w5isS6J9MlWHBqBR2HQX/24s82Nzm8rr6I5fIQa3gSlgaTVHLvZ9XDJ5hlqIJdhexFnCDBlzlmqG
nzYUl8ptnkztn6c+hjpyV0WJRYbiyKPGrYmnjlHYIkAiXTZe80ZS5iHJvV/bSc4RiUXkQegvPitZ
YgS8kWN65VvcYNr2HwT7DBqNmw2oQRNb3wxwSeuGRINwWbI+YiX88mHMuvfSrcl22U9VER9MpqF4
6RbWZFHigXP0qgHrsbkVWbhvjWwFm21FhvV9TAQj+/KzK6D0GWD/FXVCK811SgcdcPdLN9rNHmuf
gDpTfaldkDn7uYEHZTtwt3NGw+ZuhtQDjGTcxQCSdl3BX6Id5LSnwfvM8OSA/PFPdWw+QgIitWr5
OwA9j8bsX6OxQKL58my0h1lu+qq8aWnhFWFi3bsDfia5b6z7a1Yj1qAs6k6cRIzzt/i624461/qt
5+6Aj4zJqPo1UHlwixKNBB5oUSWlzp+QB3PhNsWVTSj7MrRfg/sSmQC5uguSU2JAlM/HDVf9uxvX
B8CkBwnRw53J5yvUpqJkNsYehklVQFT6i+BF1S4FcztRhUQZ5HBYuwEvpKrcxwgOHRzWXTeW356O
wlUWT+8ejLQetFXjsoen55EPa0qf9OpPznrM2zVO0vsYuviNbP2cCuR2y1+6QAi5+pYT0gHrYDf2
FB6GYWJqBkBrnrUgocMOmVzoXTMScBNO/K3bnCe/PXN8PGoNt4hgTW++VTaYkqm8s3aICxVvfYD+
iWsuGYu/vcW4AuLiZIX73gJfgRKRGsZhVPEzlTzWNkYyruB/WlXcsH12mzYP3jxn2MrGQ8mBapNN
h1olOyfKPwk53Zgp7IU3HTOisOBt6K5BJJwRht+80iO2O0IR7S9xpt48N3pqk/xc5PRfMasCC9oD
LncLjhbrQK1C7GcR/dq1uQIftef8ekxJOqepfarc+da4cmXn03LqUK49N96WNlAcJztFGKfL+zZi
el4CwTrZJsF4gKgsdg6MBgbLREZwBxgPeRQNy76P7U2eO3wJoG+xzRJ/mPNvy/kztjTmTfwKqvB3
yApayQHaRNPG44NKMyDxBgz3hBE3KYd+lQMiZh6GvpN4HdgqvD5BQxiVD0CQKVok6X1VcZ3hc+te
a8s50Ns7C8MuFdiR/I15zrg2YwJQqRU9YLdZa3v+dQ38A62g327DosdRw6wrneTCZE9Snur3EEjE
xNBrg3v8D+sXig153nXExLFWPshCpNHZ2hWGXDt4FIuZQykssQG41WeWfbCOKSPuqhDwMmi0uIIN
P/tyQnY0tIzudE7PNBTVskC2iPoBopH507qa24UVQb37QaLTRwIUXbSdswnz3qjeKwn9m4RXInuG
iHBTIxPH1Egz0fTXwAGs0XjL2VNrn9ayM5ojjdnecMR7XPytWnk1sc217QexhQ4D9hAvrcrbFuEN
n+DryPgdvWyU9mk2NbBBxDhIsHbYfLD3akN8/iFVxqNX+88d1sJ67rdj4X6DWdjWpc0glsQbMlNg
+AzHjY03qZ8qUG9IseuJI3UR5f6m4hVoSJPa3DJklrZRq3aDoAXrnEUQIej75t8MxJeL/s9OjaXl
hQ/RoP+O8DZU7a0qnv08Zbqv2NWjwSeMAb5TGwgXDm175jfViFsZFKvUgYDejBYOuSB5ybPk0IY4
qM2MO8to1tLlBZ9oMOFvL8sxOhsZnFq/YBG66e1wgSnc+BX5kZQ+lvKkDqHSRdVVzsHFmdNNzCg8
ziMoc/2mLPGV3TGhPklNalfKNeZeCjiQMiQ8pHINimDn5v3RNvL94DuP9PQgwOHTbElqfrqRS0M9
Eg1IPgQOrq3Kw6e874odHT0xa7YN8Gc1gfXYh6rEIj3LY5vcN54Yclz5BgTCMKi8Q5xOZJSylxIs
ZiXEqsSA3ZY3x+lPuSi3lTQ/WR52moyAgt5lPx9cnQVvMha4PviZKns71NZ3J/3sYWafdIALhEeb
wnsUuxyzwXmch60lgmel843Ri2afRNx1jZnVAG2sm5zy+TyD4cKgkm/QpZk41I/67h5uB8Yw2IWO
JZc2sZVXnLbo9wN5Gp07BFGpiIzBtDFeMw2uzYleFg7I3u7dAMJh+5HY8pctEfHOkt13FgUFh731
CTkspi5FeIO8DVgiDZA2JmZ6UXDXMRrGaIQpAr3tSXxBIM+RBJtPvN1/k6jzYAsGAUjf6jfKSoQz
lM1qTNtdM5NQaM2flFl77ablxp8LdUgZryGKMpZ1A2zlLinEjGzmqDajljD3VPHgWwZHzt1Pn1HH
7+J0XCURmK/knESMT/0AA5Bu2Hdjj7gB0MlT9YbIf6kUXFhm5FwAbCrOeFuSLbvXdqbkXTZ+B/Ot
HIZD1ZJRLOq930WQTX8sMA0+3zR619LGDaBT45PdQAyz7nTUejSwvuH2sicibe3naJZbcjvEnOCc
ex+qQJizx2NmxKwame+bH+iMScKyIY1fD/Y2fyllhJ+EVTob0VoJNWoHhqgkc2cFJvpTuGohe45q
WtS1f2nHFoge76FwtndK8zT8qMB8tMFhei5801iRMWPh2JzvlGC4kuhgDyXjJdOfaYvdx0nctd+x
tIsFRgF0DYphXqOWSr5ZBMI+hLaC9NK4R7L7pzFmTQn4HFAJzNuceVu7+WtT4/iuFBwMu34BK4Ci
Q6AjqHemfpcYZnT7YyQYAiVDYDauTEcuzHZbA0x8TZoyfa59GGhtWX87nDNIDojoI9CmXRDdZw2z
wfDBhxPl8XCiVpoLOy6thcXEI23Lv2RGorU7RodMAAmMmJR5E29tvFTJ4K/buLuVDBj2hZ7+82p/
8yBvL2VEjKiyyHmIOn+RJTsZoX3dwt7+2xftA4uS6CiRD21La3qUq4p+PcbiYHYfNJkEJv24KzIS
Bi1QgMXMAObYxCZpDKM4h0wkmxC2RWiccIwy3M6rdzIFxtbprBcaon6VtcBzfJ43dm7ATgxdppOw
3KYnI2YfCHhM6iHTtB9minGIrYyFUc160J2ayi6gm8C94q3GO/UFY+9V2M3FiNkIJVh6U+H/XVHh
4Feq2Yuo8sPYp2dUvfSUB2yFAYOySCxFtXevRwyDj1ZuyWauwcO90h4CKR446bBpyRb0bMP6n32R
MBol5S8OQ2K8sK/E4gqdMP8OBKqTW1eHt9wamS3jc/eJvDAyi65NGEMu4HSpa/I5QYp2Yrjv6Hna
K5/yMZ63IumbB2Z5vQmuWTZnbdsg6NJsxs7YcryBDCH6ZTTGBGeJvRU6mHGbUpIchBHKA5O2EWog
8+fSbyrKRbYHoPsi05rKOZNkBdJgyx7DlcMT34sea4ggMmObLVGPkiIXHi0uqzXTEi4Kr5Vrd8qj
XxOHj03Ll0/b2aj87diKzzkMm+VU8ToEhE8gvErFxW9VdNCeja1AxDAKx7mR736WfdrRnJ06OQEB
n7P5MPsEykOSC/ekfrwu8cVcYBPS8JZGtnesgE9qhv13XgR04ljszjg4p9U9aHhMUnirTcR7oe+4
keZefYguYGxqEZ6dENKehCca7AoFm1c6o79GeX3JijZd2UqXO4dlcwtr5Ggn0d0+JcSauSxLpM/A
s3Yt1cHKI3izGec05m2pxT7EuXW2PZxOwywfGfgiCtt1Ob/QLuB2Y5MSuSJp1kdHpFArByv6dHss
j1lClMINgvYxHlr9M1nxlVWZJMFGnNA7m3zUqqw8KkVCgbvQTN6T0i32ONOfwYTm69Jqbx5Lel4S
boxNxAAXpdVLjiKexMYbAEGJBthiZ3tMxdAyF/PIVKSjyHKYMap5F7PKemWLsf62JJBCdmBZ7KTJ
KLTKGYQYwknEPheHxWPXgnDVEs+LfhKI+PhHazATyOzWuAMvmcIojeyTUwogDlb94eDnYEvnPUdx
cxoOdRuxpTTX/GePUdG9avjZJAnwRbMqLNRuyngHggsP+yBn1OR8RaxoqYY7iFkffGkynWXG3rKQ
oZOsNkQ7b/PTmJdHjTS77CeC0KZjHdupnWHGqtfUGp/JqJ0ma4A2ClkrGuptOhuHoB8eRi/7tlX8
WkmLQKjzWOZkSYeAkGajOVaYTV3jYrqZvboIMe6MpvxhTw49C0Ux+Q2LqRTOxxqb95QH5zT4IeP8
Cw1kz9KKjTTQ10dabjulOB68V/6D93KwDqQbfiIB4DlTf5ryKy09gr0arT0qk9PglZ+9x1ftkTWc
pvGBt4CtEvk2oJErwK96qX/1mvktyGeMg67/EYRyk1EReKzy6d2fwavfAmXume+9DHd6LkJK6heL
CheF6FNmhdUV4spWdpIKoVx6qC9JVEFVw8SAc3Zyx/viHXcD0L0jEMFMTKMqYzoyTwp+/RRm3KFB
fdMtbkVwW3uciuI1ia12LavU3VAbg5tzyZjEtSs2NCs0UGjTLM0cKqZefV4sot7hoGcujobs8raq
kdWkg/NHGrbc2aXxPrvzyKYuVRApA9Ube0W11jUbrJrSKD8xTRpURpVnXFQMg4qHIm9XAYgmxLS6
vgT9eLW6qjmAJWNVS2XtvQEHi2EHM2dmXi9HsBlbt8joYW3yJDuPPnhtV/xwdgNzIZvJ8Ao6NT1K
ZvjH4r4eit+5sxyk+wIrs13Xxj012tqkqwuZvJVijvZRZRgfbRBeVGqlxziIZxyDMSdnRmgRZ1rS
r022mr7GVmcsWeSEocJP6Q0g4F9jdJK1tgggW2yawUOfADu5z0MiQmgwWvIhpRmj6F0jNgHzSNk8
W0v5c6edIqvlT5ZOUgzCkHoaZVmvxSDmk113PmJoeDPLCm5mT1yZGTwI5lkBZYoJCvlQONdBjE6Y
TB6CddZ9jpjVaFTS3rtV/T1ozFO5gw837/wR7I9bjc5WqDD/I4yCUSmt0xLfOIdR0ZJ3bW3l/gCm
TG9eDCxk6LBUVFUHLYzccEzkFFFOdmtYKz+VaPBXlcD2yTR52+lOCmNxBLcwBhgy78iPDhUuLSjr
UlXU0p7B7jjnIdH+GhHXqsT4V/FVL+2YJDwG3fSoBnj9UWlR6NfjxUUOeTCm3rq4oYammA13gUeb
t8kpsNEpu2oR4YPhEOdscSRygIuZzUVsMGnYrZJ91xDgVp09FizxrOQlr6lXWZZ738nEbhUqH1Iv
BsZWJcWjk0Z/9Ohj7OSLZazlehCz5mmi4OdfwdNVsOmpNk+gHMd0xTbUaNe4Ksd/nphfRBfZT5fM
+4wVp5AINFuAM0dSnRjdxcbzaG4ldJaiovo3QvdXB+TNhiybnQV7grHVqu8c/FPUelzy4XwnQCbo
7u00nW12qK607V4Y2Bf7mVnnFPXWGih4sHImPAy5YG7my7x70G6Vbk3NIkqzT6xtOdbiK1U3fLJu
zgoe5ahN4016U4j0ky+PMEcwjgsr8/i2SgxO1Cn8AawQntcjnrUj9pKWKCxozGUy6x/LMx9bu8KF
2MI7ZPcNhahh0rVDpb3kVeP/wOv98pMAZH01dH/zTKqVMRSvfl/Zh6kMzJXq8aPJxCA+J5P06EB2
2VV1Iz/YBtZBqYUfEVTktkAf249lOGOph8qvWM352FaoR7VVwnnzMtYxa+cjDs1+g/uEPQWwsCh/
HOthbodfwpb3MXM73dEJXISlcpuzPyv3GE0khEU89vj4I/ajpfMLfp/w5DUg39Lut4j8H/aWXyN5
Llte0663blQOYFAsYb4nqhAMacV88E3ssYVZRphG255JfV7zRvbCfrHbzIbmIiwM/xUEyRozn2nj
3bJi9y1XrONxMxpdL3euQcEP7EMaTaN8NjJIWUFj2icUNu8CPBCzfGdxFAK1WVLojRdiAEDj62bd
aJ/jNo1hJ8C9XViM6FZmEd4397B2JmcoR1Tx227VsKMvR/qOPXyZ3DZjqin2NRjLNbqvB9gV16YT
SZPikDw2Hs/ElTi78OsGpLfpo4XxHCj7HbAPy099O9vG7B6EHYU0yvYoAmJhwaWusKh2DZgQzTRb
iTvttdEfANjIw7GfZzmxBxZUrjDewfdW2LgcuTat5qClwyezWeO8cCwCdUFJNMMYGnksuFOvlhra
F4iptCNgtBni2enLpKG/xT0EHRx1r4Ahud3C/Ht2jJwdGJl4a5S8KGFTXLgDjcuQXmCOXGpbi52b
ueeUMZq+OIlt3TLWO2abQTOvwuRAiFEzBFkmsvjTFywU990yvI7MEVkx65kHIqXBlZ1wt6xvrQUv
1ElPHUqiSIMbnUSN4ojTxXBrcykxmG25O58GzQoA5BL3iUcWjqujuXgGDBWgOX9yyYyMTBwSacYK
wzL8M3qDP2Bois9p35cr1RVnt66nqzd34zHBlrBmOglEKe6vFUaaB+SOrzwS+UFkIHyoyrhHOfHo
yfFTLm1i8n9IjZerVOvxwuGOQn43kDQM3nuVpK8IDkxEUqtik4ejmRMzfrOC7qGauynZ9BnT0a6w
b5A0/GszpC1lXftCCi0GQpH+CSr++oo0+LUtvOF5Yls7ZB6C1KbViochMKyTDggXWCyOUN3I2pWm
MY9Un29MV9LFvwWuzJ3STVm5hBfCvIfO+uDh3+IBJrOkEYJyRKcVWw/THK/++Y//9X/+95/x36Pf
8rEkI18W/6CrfCwTbD3/8U//n/+o/t8/3f/8xz8D+hyPHaxsdzdF4JhkfPj//3xdkyLiX7b+rZG9
7zQSg1YffhmYCKzxAickYRvMtP3XPyn4n36SJXx6K9vyAtP6rz+Jrh3DqA4Jwg7VITfGo1u424n5
itckhz5KWZMcP//rH3n/8P/9L+f5NjswfeEGlmX/1x/ZZeQmB5dYGaj5Jjv18YtMH/8/fkQARsjz
hGW5wX///dlTrjMJfC1QO0EjmeCVszmL//VP+Z++JRat27b4v6Sd13LcyNKtnwgR8Oa2gXZ0okYS
NdINQiMDbxoeePr/g/aZIVjEaezhjtAdI5RdhaysrMyVaxmODlGqYKUOI4n5ZFjDUtgEeF6Db4zR
d3apLcCIN3wyh59vMahZcD2Ytg2788udK9IB7o4uglMuupNA5vUmEB4AXdlBnzY8UF/5SJZhmNyZ
jmUz+f3SlK+NIOI7DnMHQow1/qnb+e76ahR1w4b50gYJM7Nx86nX3kHgd7gcAbQeoIZx4z1PNXfD
2uxWotstVzR/zcWZskM6TX5N10G/B5zUPpUHUNiuDQwYmPEe0ufbeONszXv0yqJj2rpl2ZrD0/el
xQHt1xE+Q6gIGL6WnE9+jTSmvLGLW0bmTV4sC4XXrOpU5o9Q/aCfJ7s9Y1gd1KvXt2/LjHBoLTln
Hj+40CmjkmRRMB7tU3w5XzeirHkdfE2qrVkGeiaq83Ix9ZhLhjmFLMZ13lXn3Lvck+8duz1dlH16
Q8N3wyvWlkXZlH+KrfJvDo+L3ZMjKx1msjpmXfX3NVVkelSUjYvLhivMriy6gm2rlk4PHeLnV64w
qHSUR0jPwb4wtYs6ehB+z/qf1/dvy4rgC7A4NS09iNKN5eCnjsa9aTkPWs6AJErh100ps/O+XpGp
2Joig+0TP1Xba5euUFBv6d3pMHihO92mt4j/7MujseUWa0eXp7rO2Bx3oaPOX3HxlTq7kWSao3Cp
HUBI7vR9cYzc2ksfeEfvAq/d8PXVwOSYimXphspIuiqECqlou96AXND1v/b75qycrL36DkoetzhE
nrURaVdc0KG0oXDZ21wlthAlDCh/4NMhOzchtJJj7Qi46Nha2v76B1vxjRdmBN8YJCsLnRKWWrn7
pGifquzWHOAti7f2bsUvHEXTDDIKdIhgHH/5rZopk9JC01A/a476jeYFN/bHNjk4x8JLf75l7xRL
0bjpMadbQlTyrcrQFBXHMDW6CYgxMvPGU+7f79zSyBy0Ft6naggSy9SwXSBvDKmjXGfmv3pHvmce
5e66qd+5j3CqHFVWVQfUuWlaYuJiGwiRjCroKfkYfwSf4IWe7tnvGEs/ybtwb//78Aezoa7QhYR1
STGFeGvF5WQUA2S7dQrLIpwMrUqy+/76oub/RFyTY3AJ0pZjPMcSThMTXVJT0bB3Ifs9KKfoyLDE
oTxu3bZrlwdJGHmz6ejyfHZffqfSnBS7gBnDbTwUrx6sw3RCqhDqExdFCzc5UFDZ+lzzoXm5NEtm
5/B3bnmsCvt3mSwjcChaM5a+57o6dKcJbP0fsJof0r0EY8FGXjtv1RV7ivxyiYWVtBGMWzyxICGY
IKJBjTNnnut7qX++/tFWdpOloUeMe6iaRs3spalxlPJSuwBaQhfk5r46Z/tgD4HhjqbiuTlWn/SH
DYOvAwfcIHCcyzoJJ0gu4fMNYDRjUIVIH0N5dOR9SnZWp650BKJ2qA7Xrb32yZfG5mi5ONOKIreq
r9MU9uUvw/TZqj7I8edBRiRH3TOPMVU/r9tTXodfDKoqwxYcbdjZhEgFARDqPIZDlGdq8wl4l3GK
3je3IHMhDX3Xe5QZ3g2fwHJsnPB1u7yCVEeWZV0XPmNXgGRMC+zmM5VoBDZ+1v+9V5VmI/DPn0d0
TZ6tfxsyRNfsuxYSEokFDjA/Rihg5+GfTCicNzZy/n9e2ZkdUp/zakWMkJnRS05MiZ7JH2Z/73X7
KZd1t4MyLsyf7PQ4ml8vY7KxuJWMgM+3sCr4ywQSjB4NlD4MUp0ZxwoPzQ5Cfne6R4hzMyvdNCeE
zMgOAgolZuba9/YRZADXQHPjHM0Dc4LelousfrnF2oQcuM99J000dpTJqVw/B+aPati4QrdMCF5o
V1BimyXKTF2nowlT3gJVvwWTsWHm9fOBr2TrpqrrDEVYYngcG4n5p4oQYtHRgCa0kU8b3rdmwVJl
Lk2FVz/yeS/jBjjrIKQQHrv0+6Yz8wqQvd50J+u+fFLtI5p/8z2z3zC6FhmXRudbaBGsmh4sTNb0
qctg6WHOqPJTwSt59oU3vJKBsKiWbRqyTTgWL+sqYU7XgtXbhd628arzeM/UvktRFi2cw3CMDlsp
3MpD4qVFwf3Q06CIE7Klybgvf18zMBtk+95TveRgb+zl2vezNXosEH+hYqUIB8sAZjmLlyKZEv/R
m9+Twtv4VmsZwdKAsBqE0FQfZoHYVd9Pf0KCdpL2F8+g97jPvLe8HSyuEstWcHl1Tn5eekY2yrKU
9aRWRfttaCh7tgB3Nnx+LedY2hDObjsYeobeJOkb8UiPToqdei2EWxAA0eneCLQrgUKhVUEGh/iF
Q9Hk5YJGg3p9FAKivSTAYbqAai3AusfSArR4/UttWZo9ZXGo0sHUpkSnHGSE6Y1VvIPO7wjwacOK
sm7GVGD5U0l9xYd/kHadMcgsCEE/5qhPumvcwiTsth5TK+kJ6qw9OJQNL1/5ZOzis9HZSRdrayLF
QXUFuBvB8kcyjDeDAsXF1KmfjRZmQISJ3rCXjOgY4AJxfvEZNqEZDpqBQmjuvOvM+0G+hxfnuomV
g0sHy3ZkRVcs6g3Cwe3CuOkbk/Z7xy+AdlNvfFcKVPPLdTNrN+8LO8KJ0lNeRGMbMXKxVw6KF+2N
OeVtvfAk39Kx+Xjd3NqqNIpPRPffFV3hbIE/a3sYTjhbPLwMWYeZdePTrFkwZNkxHIVMHqbvl66g
M2Uc9D3VhaD6XtPzqzced2sbxotrLhHblmlYsnBi9Smei9I8SS7/eQJBU7MLf8VP821RHrdui5Xl
vLA2/33h2YDbLvCVc5zkfgpPlt3M1DfV1lNy3hQhx3xhZT7UCysV9Xfa2zLh7hiclFNzMo7KHsTj
vz+mqkz1gmSWb8u1+9JM2tcV4K4c9FEd7w3ndGlqEFRQWUKcFKvH66628hDAmG6ZdJZ0VdeE73Qx
DL1oRhQ5Ypi/++7chIB7WtCRG3bWvpAiO8Rww1RN5fe7crF3NNKKoQUd7EY9s8hTCAxsDNWNO2nt
dUpjB0Fg1dCQCRWfU0kc2KaTU+mEtfeo7qdTFpx6+jyufMj33c/IU77EjXd9B1ddXTFkjRqDToKk
Cclf2JaXkiHQOTYU39R9cAPib598JOfztt8Aq/vIE0eBxWh+qwrvKS1ppQk1jXlcP4VL42fI7Xt9
PSu3BC9S1aB85jg83QQLQEIVmYESXtnhaH2xGv0DnDboNhWK/Wegxt+kREuyDZdf80LCEJ+MBqBi
20IYt/WWet3Id2tt6G5SGQEw62sRdo/MvW98rvmQioeY1dGZo9kom2JpvwxTNA4aHH6s/rKMYx18
s5WNHVx1w6UNIbo2xWQzOk9XBLQDU4+Pysn25LNxnPbFXXzKvOAg/ft7cP5mf69KEz5a2FhgZQYs
SvZ9q0Ks+O66U6y5nUoVWiWl5CI3hZgkMVMEFz64uziDi8fqM+t9WsGLc93K6rdZWBGCUWTaXOZz
MILSeccslpFFDINtVJTU9bXgOWChaKOLOYMtt3CCqSj4jjf1N+N7e6N8oDQIQNCFFtRzXMClF2/m
7X4CQufWH2H+4FEVbD6w1ZWaBe315x8iJBVN1wL1yDQmCb1+rz7U+7nd2R6lffvFergwKHiEinkX
eajXf+pPW2+69c1+ti44aRlXHfyNNMOLGWfXXXaAcPYT2PXr33TtaD8vUpEFzwRRa/btBc/Ufab5
5nnim4v6s242Qv+8V6+ONQhE3m+6qtISenlpYiQBlo/roCvBDQbg9QLH5iQdQcz8CIPpxlT6DZOr
G7gwKQQtiGFyH0qzzNUchj4ZFL8ft1pcq5tHzdp2VFs26WS8XJWUX9A7bjl2KdDICl5j+B6OUJVu
9vVXLzHSfrrRKqfctudDs7ifEWa00TKY949Ju7v+GOw7uGh35rthD2HYZo6zuncLc/Pfl+YqeJ/z
ee8CxsUhDbaeiq29W2maQFy9sCG4xCjpUMVoMAfGZ//YPwR7wK/n9Nu0r9zowFDFRpVpcwuFjxUi
IlZ0mZOTHmYP5QHGxR1KrGeKQXs4Md9yrICZmXBckL6LN6be+/lgGiyOMXrH/mYBbET2PGk/Xz+9
q99pYUYIUWYKryYs2HTSRukImQQ8IrwYk/D4783wFDZ0UkSSUVUI/I1+kRtEi3NX6j9E1kEa7xv9
9i0mbJ0nNyRh+qsXd9Pkud41eFzzV2wOD2i23IJk2V+3svZEmIvQf1sR7kkS+qgyi7h0Q6e/Damm
l1r9mbLkEfpbFfUZLY2/lDy2r1tV1qLfnDjpPIRth7LMy+OEyijFWpXnKQPEnuJBFn2AOvYeGKsb
3WV3KL/vL2fYVY/ZXxuW1y7TpWXBQWyDons8JUDSDuMeHLE3fIbYfK6CS0f1JMEutFkaXAuKS5PC
xeWYjHvkYMUZOrc/N2px6jsZKGSsM8ZTP11f35r/L2zpwu0VgI+bpHkm2WB6EfnhqPwomxs+sxo4
lkaEB4Q1SjBXR3R3acRohxkyoWRsYffL36m78Tba+GZbaxJ8VDPanlEJ5JH1SEUwygsR+aqL++sb
txp9l4sSjrSmINwiQfbhqgUSggx6XqRH2XiMBuQ+6s8Qq8GaWIX3oTXrehya7nzd/oaT6MJ91mRy
q1QKJ2KyvsGUUfIK1PLbS/t43czWXs5/X9xjPcS0kuxzQZfOvaKfEINTt0o1a7VCesn/HG5duMdk
BiaykWEGN0dL4UbdI0TBuLanftTf1XeQJrmR53jFllOuJadLq0JIUSDT0sIMlkdmENXLcTL2RQFb
sP9jKH5ENAL6BvKfbiuQrVsFXkOZF8yLI3w2pZBD51IAH5IQtNehkeyZ1wkmpYM6BEUPRWfYS9VI
JOUR4sY8rDau1fXv+Wxf+J5RK0cXKONzuKkQ0unuoDlg3mLDyHq0fjYifNA+ZCY0MLjtLPO7AXXZ
yNhXx7AwPOOaeRjNraM4H2gxN9YUe+4VAZWiqvjSSQOEohnukfhmbr9HKsjlXnjQPdjW95IXfrp+
ItYvhGdjwrkfSqNKyhKsXqYHENbD7mF//d8sCD6CWJNhpyhrwzoMA2N2P+abbri1Y4IblI0NBBxR
TVJH86Y8QK1/oDLvqrvksF3SWfe55x0T3MFXfE2OJ4xp8beO2Qh1lk7YgKSsh8NnG8JptqNaCxOm
0V3feoCj4HPcQNVu2jcJNB//29cREoJeYZLI74LCjazhSw2fs+n4n/83E0ICkNRl5AAdorYcIrZx
OVr1Fmph3o4rJ8YWrv1qVrWKZvZ+PZ2H+rojSJ89LY6TNEFyxYDyz+srWnUB1QDDSDqvAQV9eUIj
eHQQ0CSLavXDNN1qOnoXG/nv+oW8sCHsWonUThMi4g1yxz/OsJ3gk2Htupvf3WnP+tIYG2HuN+78
1S7+Y1ETn/7Q5tiMdpECOCPIrqjwaoQ9/DR+0J3ppyZ/v1y+aylMwQHQYRlyWmiKpha+mu6ua0PP
brp9VRvnpIQuxFKTp6mSvoboTV3f+rVGM5Wtv/eeV8jLvc8R1+i7mr2f2+gZNeP60AAsRmNvG2y+
GhwXtoRIDHIqheiL1KuDNv8o7y835WN99L1ml8Dv/wvew0382+rJB+XDm96mIWwJrhxEgG7iiM8e
EcuCn8zE3CXfaQJuNHzWPfjZjLCLKNUZ1aVicDzKjppxTvNbBlM3vtR8dbz2p2cbwu61vFPRyiNQ
zk04hMXbY3OK7lovebw8osEEN7B33eLqojSqSdT1VWBSgsFGV2onhcXWDanRpdW+b75UQfqmg7mw
ItyYkh8Vg99wn8V3yvfgBKEoRcjpmH6DqZZKxVbdb/25sbAn3J9d31nZZFLgR2Aphi31nB6Ym77T
4Uc4qkCnT1t9s/XQs7A47/MiS2boq5KnnOYP5FywEXzzjxrds5FK0wgCAkgk8tsbn25zlcKtamow
Yow1u1q2LlSbv+uqA1PXR8WFwTfeby1y9cpYrFG4YUc/lgrDnFnRJZiG7/TxnT9rZiVfJvlw3StX
08eFJeGyUAJ9dNQQIqw2Sh8TCiWx86sL4Sbv5Qe9rOERedOLEdQFcFZSSOB1L7+frQ9qy6TdheIg
3B75J91gvnZrFmI1NupAIYEZaVRoBCN9BbVKilI5Gsf1/XhBFeGy1dpaPc8LE8J5bh04raeRl5Td
f1UKe28z5Y1yyobrbS1EOM9dnlSQlhE1CIX2LIaaZbvrHrC+jhkvCkaAHFo4T75R+7Lc4gFywcil
xRNlqt/3cAnsr9tZ9elFW07Yr2jo0IuV6WyiqPDJUGABz6VTr3/1Hd2dhW3+N2vCvpXMA4e5z9tv
QoArheNRSk++eReXSNFuVcxWb8XFyuZvuIhIiNOEtkzZjNo9hGXBE3JdWqPtzOTj9TWt+8JzY1P4
UmYYhoWhpgU540+5PUPiev3/X/eE5/9fiHIZApiAeBKuXdBQeeUxF09h2HuDEYOypkwaJqtiF0JH
f6I0aylG2WI8msP7ZFQYeS42nPp36/rV9b4wI8Q1fbQK6B7ghRxv5gR1OM2YckSvtgd5VndtYUlI
hYsoUYzUxq+7Q/DH8MP6ay6UBncd+Pzwm36AFwvV7becpWebIhB6MlRNqjvGRXQb8qNLz1h1C8mp
nyd/6KhKIPVYutc/2xq4XNUWJoWI2l6Y1IdUJfn97k/+yKgcVX9JGXAIExAdhJC7/l3kBd7mDbUa
NwzTUOZZFSiJhJOM0hbcxiaJWp5lk8vr5ugw3G8R29sUHuKh33DQ1VO2sDf/fXGac1QfhzS3ERYq
KiQfYcS7bDR3Vu/chQXhHEeqibCYRXus0u6iEsLyD5V+Hhn9H5LbtPt4/cOtu+fz9gmHWtYDICw6
u+Xn31syisv0MPTv32IDbCiAHHCV4njZFJoXCG/ntmwGq923oH7XDd+um/j/+N+zDeH6aOPRgImR
UhAKmOdOcmFyyj5Jbudezv2H8NTe5fv+FhpkecPx5+P7OpA82xXcjyF6yO0q7MZncKmn6jQe/huc
1nqKaTzbEdyuN3pZgT58Xp92gKvqWJ3Uj5AdAFGWzuq0ER/XnfzZmuCCOVXmPo54O7ZJanmwmF28
gIvBu/7RVq2gi8GxxTPA5Lw8SmMbdHVUkSJlpf9n3+ho5tn+8bqN1e/zG3BmQogH0u2ljRAKvDSZ
WAmacWPrZTrNAeRrrOxDZ0Fr5BXZn9cNrt72tqUjYA/CzRHbiwnw/zzIWVTtQymZ1vsI7scMAe/m
389D07x0yMtM8KjzvN7LpU16LlljRsgFSL/ry4MFCWWWbRR0V+ODMyMPGM6TGX59aaSXStNGtoC6
iqw+hlr5fuy121TPNz7TqisszAjXhzZaVmDAQ+VOxaBCZRkr0H5sIbvXPo0OHPA30gz+FMHf0JiQ
4JhF0TB0tHv4WUI0nVFsKhkHrJDhue4HaxsHMx/QQEBMuMG84sU9QRrDlEg/sKKy/2FGzn1bm1B5
ttlGVra6qHlO4jcm2Tbm+3Fhx0DjCrnNeXwcjrypvEGK8hiihuD/uL6edTsz1h8gExPQgh1ov+3Y
RC0URl5pp7enWjt02dkZNwL56raBNvzbjJCYlVNnDxAAUtKt7Rs0qz3Qq3dOpm0EuPnXimEbtPA/
ZgRXGFA4RwiEEWHD/xq2+2b4ruZolyIAMGzEg7UFIbMBvpFxIN60gh/4vtznCkwyDAXXUOEeRtA1
8Atf/zir+ezSyvwrFl6A8EgmqxVTyOPNXNXpTtBxMi3THK3zdUtrB3VpaHaThaEsiiZ5yHHrIdFh
x9SdX2a4BZtcc7WlDcHVgqSiLjsNsJjEN2nkZY2+c5wPzbQ1f7HmBEs7gq8pjn3RcweXtqvWVfT+
PrXfTUkFhVnjwav0eH3nthxBcLm0tvsMvUduu0F7iMvUdi1JOqESt3GCVlOFxbJE2C4QGhqaMdDx
3lUODACf/LO1h0TtcDk4X7bGt+dfLR6kpTEhcE9o5bRRw3mtzBP0+ZCz5+qTGiJp8a4PW8/WN1a3
sYu/F7/wv2hS2rSZyFczHfae6QZG811+OVz/VBtOLiYNCZJ2RaLzqXTZOITzyIzxhhzfYEBGMwyg
SK+m3iVTN2JzoiZgzuITxf1Efx3FHKl6QH4zekvBfGFNrMsnck+LvaftMIRIXJjq9yhwoL60N4Lq
6rd5XpRYuosvl7bML2xb76hfDAka5ShM3oX9vyc9grVJ0Q0LkKLBo1M4SUjPKObQU26N4N7r1EdT
/yugXlRA+LcBRV6tJsPLIjO2oDO+InqCf4nTuq54vaOg+HsA/b3kWtZBJ7rObRvq18WG760f34VJ
4cIorCguYTNGwiq+QffATW6jvbQ3q5vsnJ6q49YEyCqea7lE4eqQzKauOFJg8PfhY+nZR+bDTpdj
dEQh6KHco59HM9obT8VnFLuvn7PVQL9Y6vz3xWHWJGTeRoPgodPIQfXQRGPkon/T0o2gsWVHuFBS
Y6itAs5xt0zutPJG8+/a7C7rN/req+5vzjQTTFJZuoiL12LJ6Lo+4tpKPmcRsDTUu80NPMK6dyyM
CPE2GSiZISsyo+/y0AtO9TE5Sqitn5EBd5ufW52GTXvCI0NJAjT8at7uqXXyjyX9IhQqv1L6mPmq
trkCVvcQYCGzEo5jQZny0iMiH/bdJuNKrpPTUDauku5bY6ukvRreF0aEez/h1VRMqFi7gFV2Mpql
mr7h2OsWNKRUbQYYeHi+XEamW5Pq9KDsLsX3ILsxx82Eb/4fXt27DrNuMwcBUGohBmZSpbZxAcR0
fD/PSM9cFfIXdkp5mAsQ1VGx9tfP6vqS/jEo3iHGxekSWNWp/hqGO/ZgtYaNTVs9pc9LEq8PZXBK
HxgYQltB8AOWbCgt/eJcjtaTVdgbgX1tNbAr8TKGPY+bRPCztk3rpnAkSlK6vbtED226cVDXFmOq
FvPQDKBBwCacU6MNL8mkKQXzr8qvrJBvwI8iBn6Ywq3q2iqoYGlKOKJTYiT/4UUrlOPce0SK6jsU
gNN+7uhu5Xub1gTXli4wRQUsjpeG/gsdp9vIjc7OkeruJnHI6kda7OH898X1YIZ2NTaFdoFT3kT/
4ikYP1/36d8sWuIpMjlCmgwmY36pv7QwZFalpTllz6BOw4em9GFBTh0EMrvEv1Nqq0KBqGyOoQ+E
qR2nas/4b+LVpvEzTegaqqX2K7mMkFhBZuIagaLf9nn2CB+2/ZgxwOld0rI4qWEX3No22rdxUaGf
NszMz/oleIzyGqRoWyvn68uanffVqkxwnPQ2oYY0hX1j2hMq+5J0z+o0b4QE+oKErkxL1Yf6NgQF
c93c6mdamBMSCL829E4xUPUdNXQbLCTCh7dkllAw/LMiIVG4qB3DKXO63KYfOt9LjD98+3B9FWsP
maUJISKMkoQkwvyCVhm4nV/QFTB2dROfsHbBzbhIA+jVPEYuxIXB6fMmzUhFSJZdOHjk3HBRib6+
llUjmk2jwNDwbvH6iWyjMJPaTlwtyncRdbSidrzIiTauhNXs2FzYERwt9MFOqc7cRXtPDeWs3Ibe
d/PDnBqru/8i9Myn8ZVfL8wJjhbVTa4q8wVBZEVzcAy/R2p3Hxp4d5vSWqiqdNcX6SNSYvcws25l
q7+ZOa7ZF7wwNYIuQTGJmez3YbfjJbVHmfTwG+JKo8GCYeNXfwc/32FzvGgO4dcsC86ZlqSV/cQH
rfcDMxc8CFztQTvqB8RePWmjorhaTFp+ViE/aqxLmoVkFyRhnhTelv63KPplwI5q7p10cvX6cxlu
FEdWY8ji0wrpTJDWeYLQE56EHkxZfqjDjeR8Fdm+WJRYFUknCfbuyiJxvtH+5N2IGKRX3dp3458m
9Fc7bT+ezAd/4+GxfltyzpnxZJQVkruXF4wk95ljq2xleie7uqucsiOqwOeYh9xWqr66hYwbadBS
QTgssh5WaVUrRk0Aa5kdmZrHvIneUmWkMvGPCeEA+HbdI7UJKaWk/HSCP5C9qYM/NHX0YkpLyJrk
EE9vsW6sxrKFTcH1DVvSC54KiZvAYR9aNzEiXUa/EcnmH/7qfCF/yivf0B0mIF9+JkTDdS5onh1+
/7Upuo+B/NUBUQNC5MMbIvPCkJA9Gaht94NBCKsuf5pZ5ZIbHOpc8a5bWXUFes8KMEIoX8UEwMkq
WfcNGh1d0j6E0vTXNMobO7ZlQnDs4GKrRl9w6ScK8jpWtjeRX7m+itXKBB3jf5YhuNvUhEGZj8wd
/iauKXYm50fao8jsMQNzar3ioxrteIzcGo/JXxu253v4lUdASAEeU+YeFflXkbtoU1mnbJ/fzQAR
/3zxWm/0muM2UnfVw9E9QiuNVh59gpfOh6R2mvQ+CIbCb8+drj1VUnfIrHLDKVZ9fJFDCa5XMcvW
0ymikxfWCNH96JrgV+RHbi5p7zc2b9U5mBalJ+hQOxMbbXU3WADRqOsocrOXLgiKNMEuNDUUV51j
FppejXKSZKS7UXduejPy1CI9doiHmFazUWhdz4X//imvR8LbAa3MkJ8iXaCV87R2P/bn2Cp3uf6W
o/3PohUR291nkYXawRxDJi07db5m3ZZhnO/QFHsLVm6exv3P/sIO/NJjsirp6c9zqyC9cEgzxbMh
3vYDJvp8xrbGH9c/59YWCo6D/tRQy/n0H/LZtpW/qTwj4J3f+/nFQgTjsoXOWvVUCyJHjh2jaGKp
wayTVK7mA9GM3ZM/RJ5my7OIPKByVd1IdlYP38KWkI/76BwEiY1/wAT+1MYolTqX90Xvb8Sy1dfF
wozwxVAf7XkjzXVkhHPki45oxPRh5CE4dtOxD3JAWspZG1v3+qdbPYg2ZTQqamjIiSOleRqiBIV6
qhtSgSIl3g3DFlJ+zQTXJgRwYBB0RYxesM/2UqtRD2hYhUHJP956/K35H7QEMOVBSAzfjpAB+D5K
tWZ94clUA3X+FqVPkXU3Xu6nJveub9dqtXNpSsh85V6NUCSmLNQcyvNMr6Oe853i/oeTYxMcv3bH
LK0JSS8afoU/5iQDvqE/VlFxHuL2zirLQ1cp3KvmjVMMLsjcL1lISnLZ4nFZpY4BAg0ki5SOXpRg
32dadjITalS9Gz1o6o7xXE/94nOzXn40Rx8a9Tch5S2AxDIJFWZl4VuOio7keo+qSHqHtvquPpqP
+m7GQlYufI/njc+5usEWY07M4MsWoJyXcbJBEbjqaxWiCfto32gn34OXM4MaJ6OfsbW2tahlkfVA
oaHN/J/CNd7KCDFOCjUKRpHQrP4ZK/YfeRY+QrG1v76uVTKXpSkhMVLKakA99/eHy8/DXfZN3qeH
8JDfql/aEiIIxY13lw9IdB/iY3inbBKsz8dATI6W9oWvmEGA5sS1VbrKO/890rPTwTrkH7rH+IB8
hlchSniDHCJ4Cs85b52a9W2GPdPhuUh6Iaw9pnRbIBjJsLWs7swgfscY72mMwy92Yr4hes6scn+b
EpZZtY0cN5wStMEOCfAt6pEb18J6wFmYEAJOJJUqlZp+PoL9foJMoTia584tzjkECtLWG3i+qV9/
t+cFCQceEc4C7WIki7QP5jE5RTe2Z95ZX9G24KyjgfLxup+uJvCLDXSE8mrcIi7agDx25aC+rzrw
VvLkFYjZXeLLLkMbsHCCYxv9nEfwcjM6jXivnUnvZryeWgyHIfrR1qNLWfYtgZ4JNajgubYY/xYi
g64GxUznQs3yWP/6m+q7C10y/P+iaL6WZCytCaGh0MsOmVdSw95BLjhsIsmjsYbmS2RtYdzmHy5+
4qUp4XhIXZnmCBdSKe0lww1KyXebUC03ItDaIVxaEU6GGalqm0xYuRTOOyY33tkDSq9pwGCQEb/p
WyHUpBuQ5lLQFnKnTqqAK9RSCcNZO5+R3VxFaXbFXXgKb8wNxq7VE4lKyj/WhGzXiosocyjRwxP9
2R8gZ/8UczVKyIEWD6ODWO3lMdePuYNk3Zbg0aqbLEwLTjkoaVNVtUUDeSJuo9pdJ8Y5CPONj7fq
Igszgje2VdRcup4VKrZylwXde9/YagnM3/+VFy5MCF7YZkVjNDMRlyFXf/hSudeGd4FmQiCEBO1p
I8qsOiMKElTZ9DlJFL5YOwZVHHREGSoQozunFWHqph5fcFdmO3PXe9WO+aX/IpuZ4+WrZS4sCx9M
qZyxUuh6UFNkdP/PxmvO/fHiwpS+8z9AGFDc5Q/M9oLZ6E9bU0WrW4xGETMXCGRBBc5vWzTH9EGv
FCRBYSbIohvZDrxA099BqpXs1F79OpMPbWzz+mKfDQrbrOnlFKcIn7voxDaeeWOdZmkQBHwvxHL3
wuPeq8/mqYS9DrXO8rLbKnCuHg849GxYhxAwEke8S13tQzXiO/PU3o3TPlCeonHjObiW2cw8fX/b
EJ6Dsl13kxTZFze5JDs9OU/SrX4xdqHzNNZ71Cev7+m6NYjAmQ4DVitq7FmF5TeFHqWuYfXa99aS
xmPnTJ8kI+tdhBpaNzQ0OoQd1+F1w6tHRn82LJxPXSpTWhlEmk4u96HqovqHbvpftfzXdTurrQR7
YUi4KOKh68ZypnqzErg2B2UHOrlNq11RASYx4eopdmUIlKXcSHVWFmgySS3zj/IhXLMvT0cdGFUP
rwJiV4HX+3+2zs/aPEvoSF5f35YZIQBIoAS7Vid9K8vLoYWEZNRpiE/Dsbe/vMESxVAGVmkmyCKe
INWlgTuQtn6TcPFp6RP4x13smPeXcotSdMUrZ+qWf0wJkYVGghVPF8hEc0P1z+bF8l1qyfodFI4/
sgASxyrt+9umv2zl22sP0heWha8Ggx7t7CpN3T4+5Wd9n4e7WYJF/6AqnnEje+Hef9iKoyu3IZNj
s54CFQxYCwQP7fVuQredWblazm6GYUAK1IiHf3/eMEKsNniNvlYMiRSGxZBtShEJ+dOMq2MNoQAk
X1PiHK+7yVqb6/e0C+pDDFE7oj5j3nd5oRglW+haqRtFNJ1yL3rvuO0hQBEYIh4Ux+/fEJpfWBVc
Ri8qlbn7Aj3SjGp5mniqOnywt5hSVk+bbZCXM8fD208IzmY7DA7JJiPViP+FklcMiqv1JzPemHlZ
i1os59mQsJxUnhCAq/GJNrmZLPL0FMHqoGR49z6Oniz/JlLdlD7wm77ds1nB/anRpV3rcB00noSs
67k+OvsLPhO68wtthBhzfI9K+JbZ1fO+WK0QxPyKqowF3spF0ryVdmWEckkmoSG0m2SnZfjebD9O
UlJ+SMIyRBCX95sx5tq50EcqfgCoJjds8+4xNeOnOGqmnaM0T2pfSX+0erNV0VzLz6keMSzG96df
It6ZrZp05pDGZHh3ymGW4aPhebCOAQzY27o0a8fphTXhomyrIe0oMvBJ/ixOY7Y3Wg5U7Q4n9Yfi
7xubB+OstyJ93HCFlaiEVhm6EozGMWvz+3ctsjvrQjsShGIK1OFUnhkCdRlVqXf6jv77zBEMQdu2
5M/sX0I6i2AN+lcmGFaayEIozBU4e0yJU0wi3QSAG2b+N2mfkeKlbvBx2m/DYdbmNl/YnJ1zsVBH
HSI987EpHxGub5yd826Gmdpnrd7BQz/XXo0bzd1ul6+BVyzA6sD/dLT7XkVKv2hzve4ytvgpP8vf
atJ2Bygbo3ozm/p2fXAlfX1hTwgqdVXAI2dwuWn2N8U4TegERsn7636z5jb0/rV5+HCm1hUKPLGS
5cg4spuS33lx+iu4bKQhGwbEik5UVsiXQ5rnpujTR+m+yrc6JWuQCfbJRqhEZ6YbqNRLj7BrHo+l
DomQo+1n9cZob3tBsHeO9mGuZ17fsJXYhxyqQaoITI5xTTHkTrpf9jbrKfLbPHhQmls59N0q8UL1
SbG968bWnX1hbd7dhbNDBDAUdc1hqn9pB/2b8bn8nP8a/phwcPuQvuezHYwvW7SpK7fmiyUKz/0e
PhwnqMkIZORy+vivKPIGCE+mw/XFrXrGYm1CpEzjkhQnxYxEq2nS72Eb3123sP6tGHjlQxGcRFZd
+MTaWPXZvXD6nCCGEss7WEgUDZXDmzHacPTVyD8r1v1tTTiuWWpGWhZV5FA2pdl62im7mblB3zEQ
kf9hHWXw9sTgDX+cD+irELywKvijbeV6orVYnXmk22N2HG7+mym+tUx7zqEAVzDZiy6QECgY2rKs
MCAhHd/rNynz0CgC+YfpRv/+G1JRHsN753T986364bNJcTxiQBBIUxw+X2vXrqU8aP48HnYXGxtQ
stU4C/QeYY45qREHVa0szwM5YQsZhNvpwxG6u50zvOU7LYwI15aUTHYzhqSifnAw6+bQwOEfxXdp
/KhOJ31qdpbWb7j/+oW1sCl8s26CvEvNWFjyZB+T2+mUuMpxcsv/J0G81WhZ3UdqIZAO0NUFmPIy
WIV1oeZjpPOSGL76dbHrxndm//26T8yxXHR3VdZ5GlnkOa+Gl5PSKS5+roIisuuj3n9LfVimrMjr
rWSXOtWGtdWrZWlO+Gr1YATlhSF2QD0a9HtUkW/s3Ux8nHiXjULS2u4tTQm7F42j4udxg3ZK/dcQ
H3rlZ5F+vL55awdKRTHcMExt7o3Pm7u4TS4WKN88ZfPkMvmUMC6haMWn+jLx+Pp53dJauABvAhrD
gAEA1ImwcS0pdzyVuHtziB54i98G79Uv/0falzXHjSvN/iJGcF9euXZrsyTLsuwXhizbJMF9X379
l9Dca7PRiMaMztM5E45QNcBCoVCVlZlEi2e7sl88ZJ/rHwKL9C8ynnFikdm/0pEkKetN4Ha6MQuX
ZWqvu6VKIzA/xq7WZ+SQZwkAYb36w7S6+2HKnnN7af0ijXPXWvMVyi7Vw2RZ+IXTAA6hUgKpPGiH
RHc6vQeYHwpcB8oloNJUkEcwj1K7LcduJCgBbc5CXLNKzchwwJA2OFrqrmiwu4tkpI/Ebgk+TPms
Kl0cQDO6dKHuIyST5d3C+1/D3FrpOjvTYGIGjc6Bk5cEuZP6Ca9kqg8U1aFYWITnGifrZ26sQgdB
+mpi/X2evszq+H1Lklsj30K84L+TrbwqTNC1J+jVShmG+TGmZG3+gKeUthSictw7xvXSx6DbszsS
lqR0NgYoW1yfzVPs9Yk7X82BEVqHNLSC9m2EYDt0ZX6AlcilTwuqmjRERSTSZ+Ce/p1T0H/f/Y6W
zFlR6j36Y0Ua1c0Y6PV4NcW5IMhwrwTANyCtBgIVTIIxp2RZYqs2NrNFSc6z8Wwi4Wa56VcKqZD9
9nMRqY+XzyV/YX8MssxS7YqpJkmmr+/la6Lflf1LrAlGs7gv/N2iDOZEYW5inFF0bDGJkd2pQRtJ
Xh9S+TNoafgi1IbQGnNiYqIoK24heAUIfJrPtHezeFTnlvpGLfhg3JBt4Z2BcEHl4pk4uqx5b7QS
SqvWdJ3VgbxZoQoYpDOKIHSc8Aluw7+GWMewBs1cV3Scm751EZ+CMXko0OZryt9k6DxHOVz2C74n
OjIGWxQqJce+2sgKpQhHxet2iHHiJpQsYjyn+z6oCndB9UoszUCXcHbWdxaZvZQlR4Fu/ERDHU2V
7aMS9f9iYIebogA5Bz1uAHR1Fla/6STLZJVmyvnXpXyU6k+Vc20Xk6t8EWwhZ7wFKmEyla/E/0A7
8zRoLMYEFuMJTC5G+1AqUANN3IqEiqofqvU2sTCAnqtuPybuZbs8n9ybZQ6AIdflVA+421f0TJtI
3u6nPHCOl43w7qW9EeaWKEun3TC5U3hbVnoxmF9VIVqcbg/rDxD+xGSVg9qBzaZD6TSXo1TibFGF
KwXSFtlVfFMelYA8iF5p3Mfh3hbje8O69MqQ4HgZDmSJBycg6NSvSRYMBoJV6Ry7zVZBWjK7iYPS
lZXjBlTCWo99Gz0wSVUE35BbWdj/IOa8x50OjqmKtO84IogX+LHfoT9L2Z5pA1xB6W68Xr5d/qjc
2PnXKtTdTz0264gzmImOTnvil5g49SvQ17cYaFvd+qjciss1go3HDPepRWhEqE21OXSdE230eyQ0
vxXDfRcsGHeVD63sbtAp+gAjDaZ3gOpDEgy1R1a5Uh07pVI3VOYr5Yasz2nxS7WeNi28vJ/cQ7Kz
wmQv9VbGaqbCg2vnLicEdLGCD8Y96jsDTFqy6InZ272GwfesBzbIW0HhqQ032iS4DUR26L/v0p+i
aB29qVcgMhRwXtkpRHpmLSzWNNKFoqK8Zo2FnADSsuClwrg98wyKdXUZtBYte3LsniiV54Tkrnis
rvqPrGpniDn0mVqCoxvEwV5lPdrlz9Q5jr3jmubzZS/gpVj79TBHuZ5Ni6gaXj4VId7QRStYNJ1N
MBbBva93Vlhk+KT3ik0gbeHpt3R0swihXtq/TcF8lN0EQh35R8oJe4PMya2HpZS2nmIdasmv7ANm
hsJKVCLkR6S/34hlUV+SPq5TGfgfcrOF2WE7OIESyWHsUunzj8zC712PRRkoydz14wRrWxKovwES
DaYDkqxFedfqRZPysmfwo/xudUyAmCtJlVeCzHhT3Oy1vps+FyhJ2j+t783z7Guefqj9JmoFfs/3
Fc2AZi/uVYwXMp8uL5CfJiPtXofVE96sauLRorwGBIdrbNCrzMJS1OvlYUeRv/41yqQlayf3cgYJ
ZG96sSMn1DIKTw/tGxVgDnd+WQIQeh6cA2SsxJw43CO4s81kK2A1TjvdQAtCs6JOS0LNdNXlA2KV
JwtkP2Yip5qqockcZ0eMj7pGM7gGuc5U4dgmjRhnmdFuOUzYn3uwB+JVjM6Tc6t+N4FyDaDadtD9
onDHt6lz4xT6n87t7P+7QQeRfeY60J1RKSfa16bcrFWYR2NIBdtE8Vn01ZiLQJZbsOBRamMDHYg8
vzesIpJk0eCjyApzC2it2RDwUYC5y1meDQtEOEn+3CVZKDjr9O9c+mjMNZA0TWWrMTYtf9Yg4EEO
k7/5620dOZ70JbnfLDpwnt//O7lYRfDJ2Hf+Zo6bqcfYy9ZwGyBxlgP5AQQ80H7qkSrR0/7zeOwi
45j9du4/dFf8dVi2AgAALoBjFlqzw2rfdGb7lI52aOMgCvaYnuPzPbZBHG1ByBUYoNM8ZZ17AuJg
dNnV7Xa1kb9ClDfMPNs6piWGKFQAjkRPB+rrZyYBUwWkArDNM+KZRQVdS1MZrQcqVaN/mpbcXfPv
bWYI7gqu++gG6OXwFMKAAXPmIQm54smBmJ1o9tfaAf9xLx0cWbtbs86V7OwTGFEEOQX3ZOxMMscc
6i9NMY6Y1LZTVPsM5daYLfRVRfTY/OtoZ4c5547Rgw+JIrZw9nyKxgCzfuypTyiiqGGBW8EQqWCI
Vsac+abDtF4/bJhamlG6sa56IGQS0VCnyAjjjFI3L4DWYFmSdF1ax2J+yEVQH77z/XEK9lRXMrhw
nBxOUZfKQ9dkYdUAZC5/iwGP/sjRwvzmO7MOZq8Y/2uGZFFUyaG09+U1jSFlUN+WnjyiGkSJwz4U
/Hf2GOcjZd+1vZFUng1QUmccquq6H18Ei+LVgjTTBCzBoNV+g8kLHHtq6xnMP5hEoNE4DxYIkVLJ
tsxbwx5gbxUSpP9CH5EbjXd2mVQBHDHOXFg25miiMZifjcPyQz9SnHlyq0VLMN31NxQSlIT2F1VU
HqJ/+yxg7WwzHzJOiqVsZDwUervwy8b2li+Xd5XrlJjspBQZaASyiMVV6fMeoi+1N0jxZyVXD0Nj
YaTM0K/rbCsEYZEfPHbWmLSyTdRmtC3McRgjpkmq+znKAv3Yv1TPSlB/FteXuacap4CycsiGzQJm
UsAME5KBiqGQwi4GoiW+0hwSXN5CfllkZ4XJ0MliDNsEkIcnHfSr1ANj1m3yBeRS5Q0VXlwPytH8
kgpQktwbBr1AsEzRihsLIcjWdMjXPsVjxLRReunm4ZMsr4prx841cN3Y3G4jXtqpIi10rkc6Ghoe
yI/RjmTif71a3dIumEcnJprTWfsZbF2pwE+4n21ng4n4kw3eCdluW0+fFy8h6AlQ+rZHwWfj5h9g
vMMuQooarNpM/oFZgxls9EiME1+e/fWd20LytodiO/wTJoVsn7wiM5Sv8c0U9HMx/3Zqsk66pu+1
ofCc7mBlsRen93mfhoPpbWuI0XfbibrR/8A6QYJjUVl52u1n4ma+1l079Th0JooNy40GFg/1qQkW
D9qD6EmKEE88B9FhD2BrSBbhvXy6xnJBJTavkD5u4HfEYBpoaz7gHjsL7EUKBdXMkil2EFj5T5n0
tdXW+2UUuAfPB/dGmEOtSpsz6PWK/n7VQVr4iuigYBBRhfGuNEB0TQxByuAeYe/pNXXSQUtGrMRe
fIyjutmAoZ6sdAmmikR5Pf/D/DXGXNJ6pyutBgJBr60InpyJ/pY1Iu4b/q79tcE4uGnFJO5t2JDI
dzW9Upqfm3BOQeXcibQSDHQMgLKYnD91MPRwJnulOD5aZQIvVmShykQLMLRn+JFN2xujm7orpm5D
nXYJKLnQ482ghtY9tb3ICXh7tjfBxCFnaJLS3mBCQ124SZ7JpKLyKMBl8e6LvRHm4w95WUKjBUaW
acmigVhvCql/Jr2Kkd9WDQrJuSYDOvaXYw/PKuKOhliH8hUgRqe7Z6SlFqcV/Ls3QifBnf+sfM0W
yBPL4SAdLtvibSNQdQqOEQ4T2runtlZzNOSqWvBsTfE+WNy+uTWaD+zi3gZ1zZ035AXp86GaUYTu
xwOYyUn1SVL9vnzViRxkqyPYPtGSGE9XJKfTsw3mxiZ3cytMpxLAmuDyvvEywP2aGA8fptxQ4hz7
phe/wATnIt3EnBhC95fLdkSLof++27timvOmJFjMPN0Q5UGdIRQb/W8mGCfvnGFN9AUmzFlyLf2m
TmJwLXmXjfDCKEqHtoLbTdMNNvNylrrJKgX71YMsT21fhk2wCh7TIeaH/lhgsZpW0S3ZlMHCFFIV
7wboP2Cw3yGwpacekXc1z1JU+vIPUX2Em8paOqoWqDUrCmAtpx+p6mJQl5pl+U5Hnh0KMHEqqOJT
qJn0myL1oN/5dHk/uX6xM8l8NL2Z52zu8PJWzEAub6YFIw//fR4RvCA6VHSQtmLYkzlHhQIVAXuc
EBq0xE1q6ABmSmjZN8QUGOKv5a8h5iyRatKbbkO8U/FCLb7bybNuCRJ/rvvt1sJ8oYEMed5DhsEb
u8Etk88YJhdEHW7Q3llgPohhD5g6nGABHHxJk7qzdDPEUZxdV9nkL9lHwja4BQByBdUbuJJOPW5a
geGzFJzZfB7cuQKTp363SMf/7mM25nmgpKSBd4IdNNiWwU6GHuxr6XTd5zJGyQ5qL7gbeLnc3gbz
7dctRoTTNpxawGdn5WDWlUuMydWrznVECprcg2ordDYJ+kba2ftPUtCYtBxADjrgLTZADhJQq7nm
cbuLP9PHy3zowM33eHkbeVfFzigbmGRjS8zVUZCpmDEEbzc32UJlDJzSv2yH5+N7O8xVXiwtUiGS
dl6sz/ftJBG3IaIZZd5RBaQI8h+YZ0PxmclUgZhyit5SkNT3sekbxnatwE2+tMUq6vZyV7OzRM/b
7uJTN7OXZcqgMWx6mMT6sV7j4AMbtjPBvrnyBCyGFfDOyyY/I9N7KUkq+Cbcb//HxBmVH7AZ0jTO
SQc52NZxJzmbPF15XU3iTsMqWA6v4vb325yR+VUTiGt64Nm8RJd9aStey7R0IX/qkemHo7XgV80D
QnqB1cseccbr1+uthIaAAWCGeb3qrZvWiWuvQpQsvWzYkh6eLpomQwkNOETG8WZLT2I5Rw+CHNWr
5WUsXBm9j9Trf+VRHCrREKgYBSmfOveu8+Zr4orbILwIT+d4MWYLTjcUiU89MrbShqbLAO/FIIow
F9D/HLX2c2Ik7rIek2YSpExcmPLeIHOlkG0rzarUcAGHy5vzQmtkFOrZvy2QyQLHsZDqjPstdytk
N3nMsngd8XrPmucijmwV15gIfC6ywZxrox+aqtdgIzW7X3kNgZpFD9KyCj9wtndLYc52JxuSEY/Y
O2CHXGVwCUQU/ycL7xifXYAyinkouxqwLg0q2avuEzj+ZQsCh3sfDdlZcFpD0vUERyuzB/j2VGyR
upbrpyTvH/O2I1dqsYLitR4GQdTixt6/m/eOWNkZBrPrOBsrbixjMWYfo12qP6uisjY3NO6MMOll
3OE5YC/4Qpl8q8uNv6boBug3VfF8eRe5+JrdMXo/ZrvVLOuogFfaRvu3Q6VZw50veSNxx9EFseu3
D07p7g0ygcIuzaSMB0wh6ZHxsmWuHtC5J+O70bnGlQFSn1yIPBFtJv333Rp1NZuMwsTd3wNGWvnK
YSR+DL1uf/EWwOpLSO3UYREVmQAczh1P2q+VCRkIF3IldzDsjOt3qZK8MpeQ4eT15pmadNuP9qHJ
hhulG0JJrv11+ID4tgW+VRUDPpaMZgzjRqM15FWXIEk1uzvb/kSaR0cUiLmbi0YPRF91iJeyWKJm
U8quURGyqqVzSX87ob7eVf6QHD7iqTtD6ulXtFDWVKQEHIXpUfZkAF7io/bY+7RDLPkfmde3MTkP
1WYQOVPp8lNrQBJIQ6P2lHYje50D+m6Vgj4E+H3zZDQFE18TPCioMzCXuE3r+OANAhMbZqVPLdpW
Uk2ahW+1KBADiHEAhzRobOUh1vOIaPWTYD/p37tkj9nPAsU6q9pkIELsO8oM0P+SvGY9GBH0RMpQ
JDPJ69PZ9FGBQoCJBgkr0KNAFUXe+gZnQSKr3+fZp9nqpRulgErwso3lKzHLb/qSqe62WJhttgr4
kZqAFHZ4K6rhA/0gzC8AkoIZOIwCsGVEWaosc86Rq8Oj3bG6aece854PH9jjvRUm8vS2BdnLBCQ/
2BJfBVd1nDiHoux9DCP7vTRfp4ocLgm0PaUJXIKx4KripBNIC2XNQSfKgmYt41Kj3TVyv2SdNwF5
quiqS2YjSPX/DhNBjIE0lomBCsweM1FOT528kaSxBHULOShoaudW+5Ai2xVsJufGp301tJ3ANEvn
o04PiF5PKJ7N2EwKFVd8AAh1jASY38An5Cpeet3fUKHuNJoPIpgF52jSZgp9FWOyWmfDqOlAv9Sa
qOXhVXLAXgCuPdPCJDKIr4axEAQCXmrrIOSAtQzIjnOpqTaP82YZUJMz+6rypL6A1lT3W5/NR8o2
qdbpzbr+tvr2oJqAMhpj0FnP/Wxu7lqIysW8wiFkoqEwpOFFi34Sc4PMs262TVu3XhuAOua2ORIV
uoljRIeB0mdwgM3QhgnVQ+UJgQqcJ5sDPg9EQgBVQTrP+JWTdU5d6BgvqQFudpViCydDCodcXdwk
nQOipmhxWl4PRabLnsa50k4MU0fc5QuZtY25YZLSy2VUEDe3sO7wA4xBUHbjmXlfl2lQ5TLWn22l
azq7X0rPliN19JO5cWl9YhKx+3ISVmdvhwlCU15bRW+OnbegExjrsVuJ0gwethfRhSYaVMQTND6n
O7YRc26kHHNoMhR7HABpBnLV178tcivpn2IL8Q3sCsorKa7qJVqgvaWRwrUq6HA9N/ltJgtqprxI
oYIoDpEPWn1nZAgmCpjtMGKARQa7DrS0/bb6tpLQwtbK8e3g6MFlh+HtsKbg8Q3UBPRGWJC6sa3Z
NAwoOLb1r8UKC1uQSHLiOK4qxAIDqBMAG5nIR5xmji0FdcCqbX0ZjO/zqtxJ/dvlVXDjzt4M4ygJ
WLeVtmxAVxr0NmiR8mvlurlOn6vNMzwSpLdVJCJr46XIJ0tjPMfUCqk1dLymki72dSMc9MNclK5m
HCe18sf1barwrjsomydYLE1vmPQHdGoYqMR3o3IgTGBTM8BOHPBfegOBIAidbgTvFISDFAhhVkES
ptFlg7xotrdHfWgXVNDnlYd1RiCdN0cJJ2eIb9WV3KDNqfxoy3l2l8ZOXPxUJ1KLWbjPdDnscpEK
oBwOJiEM7tGftzNfZikE0az3b6uE4/csmK51nw4Vl8c2lI7CoMN7WL4PxRpIahG/z+ZHm5lK4zSV
J2OacztSqpXWt93yHkpivggsyAul8BIEHpSvzxFEFgAizdBMpddpCjnMc/uUY8ALHN/rdZWOksh3
zs1BUQgznVAYxKsKdPSnm0lMY1LUsYXK4OsCpp8y6GJMrmUBnc6zpVDu/FUFp9e/AQ9wLmTYRtL6
rp+A1hOT0/VLrNWqsUEwJ52hPA9RluE79K2tULZGcIsWaBc9ZYakYbzVKL8g1g2+o+RtUIDF7zHW
t9hrc5I+pNIig+Z1MT9ZRHfunMGw/ntaSPcHOhIq2iSgszjdJLswQLZmY5Ms8p0MqID+aHLBmeKN
isEGVD/RggG+mX2l5Yk9y+XUVZ5pXDvzcza9DeXPrTgiY/EGqBsDzW+Pv//7Qd7bZKLkMMSrvpnU
JmgRyzqcDRuC5T6gquGW+2gxoFPz5bJJ3uPJgd4HckI8nPQzslC7N/NBk3CF94EdaT5o+YPtjnZQ
acZLhE0Z3n0G5CawXRCSUEGXf/rp1HQhS13h7Fra4pfp1bSqvmBFtAfHxiPA9EETA9gNFsTkWFVV
SNJkI/kx1jtDDdbKDs3mpjeghteE+UalLX84m+Ce5galvVVmYVIplQ2pkVRnz+h/ow+dReqnDcqq
pZ+ImQj42/hnjawYaQICEV2XscbmZV3d7xjSiZIg88B92rh3wEyLLfIuNbyNKBIQzXYAcJkPl+Rq
nfX4cMPLP+szj+u3oQN7BAWNCuW+OfuJlx9QC9BuN8EHwJ6/dDNRKLFxFqaQIvfzwHqkKEAo1UaO
7wiyOs4pQBULJRkFuB80h1iUliKls6RAYwUD4fWBDjn2kXW3RabbHkHCHwihlecVEhuLw2MTer94
PrPocDKVRtI2QIfrkfVCR2agvxnVx+1W8kWYMF5Yx81FmX8AQ6f8hadfbtSSrUlzHUI1L81xfqhu
bCi7elVYRjXYGkdv9vWwBjVlBxmXy0eRc5khbzexPrCO09blqeXUSlGSykGxgkliz25XV5litzNf
DFDuXLZE/9LpmbdPLDGRs5K1KkvmofZWa/Yr5CJ500cZ6Fgvm6Ep4yUzTErpDApZYwu9B4ANNshb
y66KoAwYj9sOx8umuCtSKWIQlNi4hJgkMq5RRtLpUI6TY2plDpoGjHyaIFaehxFsm2ZB7gmjCihH
MeupF22WoTZVemZ8lyg3Q/14eRHcvw8wO+j9bVAas1UiJUmacXYwACdXv+z0bhwFDnb+GsMQt27Q
QVMD46ZsUMIkAMEIPh2zXu+2NijxMdpJ9rqOuMr4WhDR9+d9FA1JAWIF6Faxa6cOXU+TY22WBYZV
8nnsugSs2pOXp10jcGfevu3t0H/fpdQawsOkLCqATQ5GrG3pppozgX/xXHlvgi51Z8JQAe5uJQWV
iD53OzsPigGKuPrLghptKgKJvX8I9uDsrTHnM7fWst4SLIhOw9CKN/iONL98yL7Q3upkuV2geJ1b
PDgofstf+2u8HsL4Mf0uYtXhvAqRMGoOHBLPlfOCW9GuVt0Y+CXS5wV9bKpLoNxZUXq9HkTD0Lzw
tzfFfEXUmstNk2FqUX+ZxbVEerfSolIXkSBRr2M3d2+H+ZTNuMxxb8KO/GC9YbIcUj3JTRahXpJC
OxYUvU+XTzXPdcCAivIZZZg/m/HG5hLcpbBX5OD6G3P9nhTkKC3dMa7VI5Ff/jdzNDPZearZ5ksm
lVrpZeroAgnm5tpv2fytV1e5JDDF/WI6QiHyGygKsk/ZVbNLvR1gKjWDhurUaTrIw5/lRIRa4wUS
E7IUGlQIoZLLtiwmo6/kOTPAbzPONyAqDcqhsiEdMf7nlxK8fWeHyYUh+rqMjQE7bQoqEuv3Wsqh
Vf53YURYAXIaFKEmjhTb8ZgyZa5JZcIhevnayaFaCIobbVj9y47AywktVMuh5IVmD4QcmUym6LLG
WDXwb7XBHEDHDEP++nG52oICVRVhpOAcq/cxLJDwKxjKYl+Z42KNK+SYCyiXjb87ZITIDl0KwcIo
CsHoqFBjjzoyc45tBdcZSLE0zogPKdIK6TDmv+iwKiXmSf0MpK5S1EVJuEaXN5PjgWCPgpIs+CA1
DHQwQWPYYkPZLGBntyywhtfG9BxDkFVz4gRYd6iUAZZloH57enAbMPo1GUr8XlzLvpMfmu2RrLed
oqHxIHANTiJAU2moSiJXgk36U/Yxos7bgjg16Hy2OMzjR2OMKqDQ2y7Q2kMCmp/Lm0cjN/OlTqo0
TB4QxyCdG4oVDp9aiEsbQOianoeXjXBKEKjHGGgRK3B40E0y9ZjUIdWwqj2Yg0HwS9lqKMGv6q7u
eLhsieMLeNZB05MK9QEsx5wrEzQ/pQqeRQ+DEbW79Q6ANZ1xVDQRspXnETtDLHZnk3OJaDpWNANq
mhsRWb6S4mXcaj8WPns4T6z9ot4TgZ1LNFLhbKqCIpGTvJrTw9Af9fk2kVJ3MV8S87AlxIXSdW8K
zhX/q/3dzPcgtrM7lo6xOjPspln3kOeNi6o6wELgNcLTZGySR7lKbtVegSCvKJ2n3+nMLcHxChUA
MPpZ7IHb+lySxxJvZj0CQ0+UR1qkh6jiiJbICVQO8l+goC1clmczTdAeyrR+hp34ljom1VWYw/qo
uoBM+aIOKS/qn1ijh3G3oQDD52kWo7KifLIjPWhvdV+6pdlijjqHyBonAzgxxsQsKVXlYUP+7WXo
7+T6tQkNXrN7mIR0nLw9RPKH2IsupHM2bERKg0h9johV3Ww39DEuo1qUeLSEPV4La/S8w7C3Rpe9
28PBMEZHrWBtvcoeqRIG8Cavqiu7ki+yxTvjNDe0NdxiqNvQf9+ZmhU0OZMapsY4SDEc2JKvjVOG
fXqjmw+X4xYvDGuABlF6ctqTYwIkgPharLYzxkwqlKf7qBs097IFXmTcW6BfcbeYSp2rFHkAuo/y
Q4rJ5ey7KdJH5C4Cdz6GwCwIFrMNztFoNtRuUMrrGugK1A/xbAkeCOcWUNAC9kczQUOgoZxwuoh1
zdaxgoymVw1XxPoGtojLm8Q5oTCAloyOsV0b5Trmk0+ZNi8L3pEeVAM0B038CpM49ZusAQRHNTJF
AYi3IMDgAfdBe+28bKHjGrG3La28XILqTeeAnCi4vKTzMEApGwCSAPKEji0wFzwEP5OqlI3aA5eV
nypWMGS9m7QZ/vvnZUscoq5TU8zXkZakbJ0KpvICb2NcvamXBNYdhufmeyAXZZBZIdm0g+pNFuhX
nl8Xp5aZWDc13QD6KlhOZxBmt34sPVZyH7RySKZvlf06Gr8ur1W0q0wUkuR4SOMRBsHW7cer5Krd
7MuAJ86x4IriWsJDAWQ2iENg0D11+RhI+FUt8tqryVVs3pHxiynfZ/99wgQbqOMpjOeuhVyayZuW
tIG8sY36pibfJ8mVLYPR/9YQaXBy14KDS0kvAFJkCdXVJskrXULRsVB/GdqXqr4ftKttEng8/din
uQPWQuMPyu70amfWUlV9nK7xQgWMr5MmKjDzKPmXPz83TvyxAQpQZnrK6lcAqwtwKMHJnq0QjHuo
elM+ko/d5LsFwRhzOShGquWaRODdlew2DtDoenWwnOeRPF1e1sWdgyHmjtgWs+skKJp5dfu8KF+c
5HZqvlw2Idw5xp+LWrYqRaOV9N/OSxNuXwvHB+j28R9iu7oWfSnumpCbUMIOG8hR5qSa5br1y4IR
nenFvNI97WDO7vwNmCzn4Z/Mq7i1flaiqgg3IO2sMvfIgv4SrhjUvCtiRCaZ3DY95NJn3bGDgQRN
cShEbCjvFegzt9+ZZAokJbgZJC3DPOc/otqg6fkh30uPyY3Uu8uV/OkfzQeoUd9uP6Gy/aSJcnbO
bBz8FI88CkAEJTaLFkEmlUuxbkIqEaKwNG3Xv/WzC1yTN7zScRrHr15EiBFOv+vUKHPpGGuZZcAe
lp7+fQzKxzEaDkCsP47vmOf1WsScTv/c2S6jRkQf6Ein2AdmPWRykWcylKYryYq2QTePWRsL0pzz
GgBd0x8j7OPSaFpLrSd4D0EbdOySsFm70Oo7T2mPuo0E0RLUN3irosBUCycERbz3L7tLDtWml1N9
ApusU30i4Np29M+CY09jFLtvSNowNimDhAU1ydNrzBoqvdApd3Q2jd6gPxv1ECzrJyf7vHbXuWtP
bgxvnQToQd5GQmIFZUkkQCauz1OrphGTaTHoMTQyt08PlgkJqNFdl6MOkpRmyQTRhruPO3tMsMkB
DiPDWqMYusRhmwezKSqt8S3gWgOvPAqUKrOPBYpgZWVXkAnohjdnVe6dWvcE34qG4LNvRV/F/88G
E6KTsZ/HBAML7zOuJm0shEmE6T9UCzu0rEWyEbxYCaoKcIuhFIoTxdylmDh1kkqBwnEFcVBz0twE
FaLuShtUPCSuW9CQOiiVX14j71bY22SuVGed2io2wTrf9EGnvpp9oE1Pl03QEH+2i5A+NXGSae+f
iceZXDb9vID5Y66jdgM92/o84b/k8ksXHy6b4kZeuPcfW0zKg0oJwQSLnYMJK47y38mjTif9wrf+
Tf+UPv4bIUHB6kzmo8VzsVV5DnKjXkIhCq4UFYN17Ez9Ncu7e2vtBBk+94PppoxXJTD0OMunJ3ls
SyACV5CuGwaBnhtoOUApoDrfBBvJy1DNnRl6/HaBsK1a3F8xKI50w6Xz3fl1doWeMhR5n6ka6RjS
GW/pCPDIZcPcY72zywSqol87Um2o0JPGvo0Nw9XyVXCpcL/YzgQTm2qlg9DpCB9x4jHMlFszfltI
VMqmq0lfL6+Geynvt5H+lt02QuF7LokKiq8OqOIoP5Cw8AnA8MAzr8H4s4mEpNQ07p2dNksD7gV0
cyjRMxbVRUlaRUH/vHsH9fRIA6wvo09BS5JvHC+vj/u1AMpyUObQqGjj6fLsclbnscHyDOtVNWXX
WozgsgVuTNxZYIKHIylqg5dNjfqnfUVrEF1gXUHNQBA43l9cZ9sGwXBwToMCQmXnqaSttQu1Rxyc
rwx/8Keb6gZwfnA8lpHpj6HyqJRuGVHhICqnQEcBqUwoOHgO/Y9VOD1M9+3819BSG2W1Pxt/svJh
ahpKAm/IvyUnUqZfsv1qZPg/gnxHZIjZ3kG1lq4zYWghNzO5W1S/W26cwXKrRMRD/X4jX1oUE5sh
ULHKcQWkheGmT9nv5phC/Z0qxRyLr31I89TpagJSUXkoj1TvuPDi18vOxHNX3ECYzEFdDnc6Ezvb
QZ4HiKcXXtmBDn7AhxZJH3CwCFTh+68JNm7mTqUOMlBn6xVeWWjw6H7+RNk5xXVtDgIftugkJdhL
kIWzNbo+j53ZHFFFWICnM702su/le+du8ka4qHxQiZd/vbyB3HiGJgQFl6LDqLJENo2Wj/EiE7CW
/0K+AGbowrePAM3QMfolykMRqo5zDQE6baHxgSlH2WAhU1k7xOM4wJ7tAG62TJ5T/O6yQ4IRgMsr
41yrKDsi60f5HsGMhU2tfdL3EFdsvLIMhvS6MF8GEXEl73ud2GAOm6WBvz+WYUPrrpzmW0yCbNZc
rY20BSgIO5SbWxniCIAGtY9T51vZ/eU1cg77iX3mAHaJsm5DBrLfHHpsifKiWMBZB2b9gMh92RJ3
N/HGwZWAVtIZreCQ1JliTCUolZzCzc2vphZY7a/LNrirQSkQM6IGBuDYw0zAtbYlBmyMjeYOC32r
wU3mw0C+tlX+EffYGWOONTrBatL2dQPYo+3OGYn6bfA0Q4T74e/b3zXRf9+lC5NRVWXewUxT3iz2
5yQPTZEypWjbmOxnAbNarZVwgsr55CR3Eyj3KvluU2u3VkXkB5zLWwXr7Z9PRH/Lbjkgj21kFSBq
T1Zqt3XSQNI2N16jdf6qVJtLyOLVomataAuZQ5ZbRWW3C9Y3FU+V8q3L3jAse9nz6J9gLrKTZTHn
CHQRdrb2MGFALdysGneKQ6m826ZD3z9JzctlaxwyfgAT/u4iS3oUl5WmTCp20ZJ/Zfniq8T0tO26
i++VefUyyXQbc3BTjOt1kurNYKoZITWopd1Lnclf5/ppdaASEif+UP2+/NMEe60xj0cSg+sOQzsg
mwDJty6DaepgaYKgxbmzT1bPvPPr2iDr6mD1S/YoD4pbi7jZBAeCvdLSmPTYVeow1a2a0pryS6E9
YNzSa9cfl/eLuxaAZ96xphDLZvKPBijFuDEgLKLGN4njj8bb5b/PvS13f5+JUkWNHklFtdPt9Jht
vVcqTaDNRxIrghPAXwgK4wCiAVKnMXFqnrQW5wxxyrBjd1GV+6UzBe9cbuxABfX/m2DiVDwPxJCc
pvG2xpel+xatNOi6esr4nGl5hB/lSWilfWD/bACO0PaEpiabUJWzk68VtVl1x7kt3XU8ZFOUCQlX
ud8J6tQAWiJrMy3mOw2LRaYs7jqv0PLjaCUYJVRuHcCblSkVuATXu3emmC/VyLPUaCN4Imi5QG8r
t7G/kfFVSjK3FVJLiYz9H2dXtuM2rkS/SID25VWr7Xa3e08nL0LSSbTvu77+HvZgbss0x5zMywSY
ACmTKhaLVafOob5ZaSxTEccwFuk3unFMIASxRpKrI8sv/zyVB37qcwupqyWFZGc6ywtS+TAKJAtQ
VX1/3RmYwW1jgbpIurnEh+uIM6xZkOShb6CUmed/jj9HdN+YoS6ToplGoRFwZuPukE+BUR5GHuUC
x91MqkQloW2aVzUC2qi4a/XqrbdGy6mpME/r5ypoGeTGTMp1CsHXUVeKMyiHSS92bQz1Sj9Pd0rz
rUJV8/rnYbV5thtnUhdDH0ltWWVQvhUf1MWLn/u9dgPme+fdBqZYB05aBO4mkTHuQ0BMwGtxggXH
P0yFSm6g8L1UC3Z1MWu7W/LjWN91msxB+zIj7WZjqVABRoPFyCTi50NxqgvrlLW8qMdaCFJ1KI4C
7wFiAcoDBytPy2IEClZdvw6dr6j1azPoHAdh+eDGCF0mnUujkfUM/DGQkRCmX0snOtZ024S1e90t
WNgLeWuIyknaUBYzs9TxyHrqv/YfEjHNt+jBdDFEUhwlJ7THl/pFfrxulvWZSMsPE+Lo6wBlcu4M
0TCCGisFHqerACzqOkfhseizN/DTAhVbwXOvD7EOC+EARl4DYw6VtEsFKEU+XF8K0xCY+jGih2kk
Q6c2cCiqVoZ2EDr6YxUYEthgvqQCCJO5iq3kgNBptAQIkyqZUJHQ6G7+1GRduNQouf0lp5K7owY6
L6jKSw6RiJkkD12q62tjZe5bk1TMsJTETJE2oDjaWW6KkeZEOETJTp0OCFCu0qycGMF0i80SqRgx
d2JkRh04K1ESOqLNcoiMNri+JFbk3S6JChDRGHdxKIjo7BWn1gyGBlqzPwECsLPU1xYfSBfOmlg9
FnlrkfJ1kITJeb2CHFPPIBNgEwAnICaOXvq9nTwrDuKu3/3goTiZUQqtOPR2AEQ06Lq2mq7dhGkB
nK5UX308wUGTNIqxL3QhD9TCM0Xd/GM7mfVqgE4v7Q04pWz3w4uV8hr2TN/YLIgKu5GeZAmkgGun
qppdGGpHpWg5dyQrH8N0L4gkQLiGLaOSpDLvBvQvURYp+vapnN8NMA9H0eJneXWw0orjiczAsbFG
bduCSfehqWTUSIABAjBAz15m85dZ7K47PHPfNmaofcPYQ9gbPSjkDHX06kF2BZ7AA2chdL4EaXEo
gc8gHewFjOj3Ny10nabSUxdO8Z1nh4q0eRXWRt7ATmZ9yTQJScTd2PuRwrl6mUHvc8PoREnRJ2ma
TWxYIse3IUQQqmY69vryuwOSSrSaxNMBXb/+kZhRCRBo2cL8NThuyNI3lR+9M7pZG3BGVyNoisXW
mmCIvbGHdOmLie52P+2vG2SmgwR0/bdFytcVYcEkewfEAfqVi20B3gPiP8kX7M6Zd7HkZYmNadUj
iNNcEEfGh+4m+nH9JzDDxuYXUP5f9WDksYa0dVIrO2Kw6kG2InfWeNUntv9/LpTyf73tqwnUXSiI
GC+t/hCGnPjOWcaFuE2S171Qwl0E8diInqTccmd8Od5BCzwOixGNVdO0jo7JW5CSiG5sVr/C/ncl
6zfq+kNuVQ+fk4OB4WwcjbzJm6JAyMXrdFRTO8z3M1oK1z2AhemTof8BtjmgjDEiRbm92lujvHQa
RE786JFMUaiuFizuX6h83o3ImMAFjdbGGuXyca/HYkmsxUflDRKIt2Zg+KEn35KWvQBMYYWGpQkp
nCAJprf2Rj+FJzKEy+PTYXvM56opxxfKyViVBR4Daam7ag3CUTn1365vLfvjfdqgvR7TlWC3hNyY
jlLy2MVASXH8nh2N/2+B5t+oCqgOCISadALJai23TjOmfqi8dmPCscTZL3qEfliEMdINWGoNyPBq
9yDy9JrVv75hzG7TxjtogJQlrFEZNdBJAzvwlz0Quvc5SOrUerW1SXpLMKplFZ0n1l4pfFNkR5h4
TLq8DaWS3ynGCOlS4AeUCdqtSpzbwrpKTiOWXtHwHrE8Y8R/NhdOp9dqK+XI2YrFesecp612jT9o
iSMkxdv1nWV8PgUYATSRkYmiR0+Z0nIBdbQOT1ktxah0vM9FsAQnr9eNfAAOqNfRmRXyKzYLKtMV
uIoeMXJOp70hHuP6UNU/DQmEUUnmGkPjTjgJ2vqUFLG9FO+ClNjiKNq9rCZ2r9/XynoPjo7Yluqj
Nv6s1dytlduo6f0leSyz+xya07XyPkzGDtq4dtRVz5kRlMOzqrxE4osee8M42Dm07zTjJDTIgdGR
j3lsg6zHxNkyyXfdLFPLzFDGjjZgaZmhqdk4vlXYI/rJk9vaT/kh8nnEMDIjlJyZpMKmLq6DEIFA
xZEEA9TVprvMaBpi9rh8LpWfRu2l6rsG7C5GGFvt2JeV0ymHcJZcUzC9xvIbIbcLYS8WFdCamt0o
P1flWYs4hR9WIePsZ1JRVZpBiqrG+JmAsd0pfgcgm1DY643gtSDob47WAZnGg/L1ut+xOvxnZqlA
a63D1CslzDaitZvqxC5axa6UIE57V1mORXiQpdYuBlDEVkipFtFOeb148gGuuD6N+o06gLuHiqy8
z+yqB0JdQIlAPQzml1F456yXETi266VnSq12boU6gQNODnHAdk9Yzc29eE8yxdauTmQQXeI0tXgf
9yOR2Lh9GSfiKuCIg6XlyexuJlF1OxD6SeOdFaMtixmhYa8rr/Ua1Mm93nixvhNJDOU0WThHgYZX
zDHEbo0FP2ORH/o4c/WFdwkwUj1sLxSZST4EQhfqfHfjZBaJJTWY2vliiUdZeavXo9ZV3ogxrwr7
2/AcWGZ6z6dF6nhncp4UrYwyXGEB45f2ZR3UXT3YxqQ+WlNl+fMgVfu4bHK7DaVHa50SaKkPeDD0
xtN152LfFMCSq3gFQXGDiuEjuEuNKEVVXAZEYTUfEwMcxCYnM2I78KcRaof1eK3QPRZIE5a0DxQ/
BShUh2SNXvOoDHnrobZWDZO+EkITKUWsja5cgvqkGkpMtYWyzsmRPuAbdBAApYuMKVATXkj34uQw
CcdFB3Nh8lrvR986ST4GhYHlVd0hKILRHlxCyd+/ii6BjlV+cpJ4txPLeYl6OiY5wHgAYOD55SSg
qLIaM+QCyfA1CCI/hq//hcoBy2UtUB0YBPhNBojP7cjlqq+tCDvd7zDobFTI76BN4lbP5YEPGyP3
BrWxqgiGKB2oSlCs00gnOTereVQwsC+bBDtQDGb6JEZiFOAdZnrgwsIjPTZNQK1kIeM8wVjwuDPj
1KU2JwVu3pDwUVZhCkWdEp4q+k3X7avVelYakGBmgp/05l6poHM9/znHOb4mKE3JJDPadx9Pqk3c
1TJJKytrwuB5OQEOqwJXEPVz+CCFCe89wapIgHwRG2zJKpyI/qqrgHFwmdDdmd+639J+cuJ7wZbs
xLOcArDS98nvDyGeil6+w4i4z0MCX3xnZKY6uEfQkUCbFBPV5061ErakaQSuYRlXW66CUMD9Evly
9FNZ92UjcA7sZeJA7BmkkA+rmICnEge9E5tljRaC1P04LN/Ce/m+BwdUda/u9MhOflwPrmyDkNqE
XQx7YIvPFyiAXT5LMzTg1pPwVNwNAaHcSxRAdKFN6Ft7mXNZXkQ/GAIjjiwhkAP5SANFWrkfpQZv
bmcYXvrBW1IUunklQaYNMPuhJULGNmkbQ7KUo6YnwFcKkzcYk60V8aOc8sjEWb5BCAT/NkM9YaRx
6DpziiFLPqR+ammHqR5vJBCg2G2Nt2g6uIs0/2lfiWwf9g1DcaRBR3PvyKVsplYOm6vwnIHEU5Ef
qnHwG5UTY5hb+GmH1vObSxOaxgIod8bGLZvTBNyDNXOSc54NqnJrFbIwpWMG7KFheYWIwmYHtQTD
ue7h5ISeReqPHdNNmXRmL6+foS0gtTROhAER6pdSfRvp666GqEgFmSR0z/40kSDmcP3AwwmJJU0f
JCdZVIdyWDl4GSbxfjSeDMGrrd/XF3VZI4MZQsKEFaEvcTHEayqTJWYFKHeng4mJCGSGjnkkGOnM
jXxejYzl6CD1A3uKilbLRQwmJFCtZAGoJCoQGgPTqWrYYNCyteSnVL1gsd711THtgUQNRwsGL3is
12zCREYMe73ysyvduTyhuFmMzyDrdKyq4MTci/QdW4njJGJiUUdUor8YCECgmJxFoDTQLHBaqTWK
jalsuX++pq0VKsFMpCySxhQXidjUfiTMtgWKqQoyAZgZy/xk0N9A5RZct8lYGRrCkAeBGBFYwWg8
SZEA3lsZJmiTFX2FvqOeB6ak7q4bYZwvwNfg6hJImVBHpU6xUVf63CcpKunTlx6Mws39IPkyEG0l
rsrrpi6SdHwcGezWmMEEpeUFg0o0lRa4tnVQ36ZHcTpN1mwnw64ZZY4dRmA6s0P8c5PfABNlTVaO
+8OaY78zVc9EFFxEnqIkzwx19cIjoUTShqXTqNVNBOrXrkVRwIrkr9e3jRUsQDGKcwuRenCAWVRm
bIwg5Id+ZQXK4MXTndSH3thXDJIj2x/siXNDXb7KyVcCGwMq95KCcEGWvdm9ZRqlNdEAVZqcMJgO
k6f5kp26ptu49W79rUDWQNjz+sAfKFkqzGuQLCE+iEOMVO3caqGWxhiDcNTRodlSGMiUsu7W7N+L
agRpV4n2gWpC41J97kvdNwRQe7bGvkJTLepUXA3tvR5GN6OUOEVj2nmo+EUm2aOw/hqq3AOefFc3
2s2oacfRFPdTtbp9unqxOH2tMEi9RBXHBVmnCvEdLwsLn+xiinW0khGwR9y/a/1Qxsc+ewbuwYqQ
lS0R54K8fE7gg5HBEDIxS/BL1NZZS1KKYi6DmAt0ajUYl8IdBBFslJyd/3CTwBTRRgLtLahpqWAx
gcMAV4kBhR0ptns8rSPNnpWTIr7V+d6QnjiOT/452ikAdiD7CD15CDKdO0UYt0rZzROC7kHz2x6e
bzkVJIsKQr7DI1ZjfTJsIByQAF8BFzg3Jo55Ps2FhetRy9U7K9S1/VSYratK/f1q1gNajaDhvb5C
VkRUQeOCAwc4B57X5zYxX5R2ypQnjlY/VKqrFrgsW8ha8GB6rLVt7VCp7hw1hSkPeOdlqYVAH9sY
rLPL8K4Z72Le+DHr1traouJHOORDtOYKnkBl6IIY55inKwczwIq88EGwbwNFjgYEheVUqilG+xcB
XlvRnepNqEqFXi3yThZzJZCnwWWFqAvdivOvo3cAR5dthbjbPOvV8zT6178+6/Gm4TnwfwPUcVpW
LWx1E5/F6LXGLqfZHcC42C7VTosLBcMi7UkWBR+PysdWwcfTSxvZMDLf9ZHzS5g7iucW6gKQPruY
osuluRd6EelNUyp7CVhlUf/a6fGpC7+IRTHbWfZdjCTRbrXnTJZvZvRCxko6TAKiTq5zUhLmhYen
LOqFuAnwH+pYdC3BhOQDmR80H8Cng3K/auffISKI8V3euWcu3SL5OBJxiB9RH6Fc5FBtEmSrhfRc
TZpTVMttLaVfru8wz4p87ksaGlgGJpvQHs5/16XfJhDNMRfnz42QsT3oNaC0hf07N2J0sSyXhQVh
37TDIIrVHiYjfp1lboufFU+g84ipRCQJoHCiPlBuxfIqSgKQM5rdgxUNJG/ADzryXrmb/NUbX2UQ
vCAZB3sDr5bOdA5cCCIoZTCegCTrfJFTCbwYCA5wKTyMbr9vQAeZHImAQvsvLoVL1ktcrhoIIcGn
ACk3kWZ4maB0KeUSCjrpnmi4jTsVNVci1mDs//zbEb0SvDlF8gQlW75Ju6BVBax9gxehXP6M1xst
79BUc6/bYAW0rQ06MR76WS1NVB+kdjdVL0Xx51UHMG1h5BEBBDza9FOsVGMpbnXMdvblqRohTVm5
MlKy64tg3ZlbI+TvNxs1YwJBmkycpAEKafNPbe7dVRxsmVdCYfk4ET6xRAtzt5ev5jjLl7IiQ8yZ
tAubylMlcW8aSe8IqTTYTRia/+Xz4AlGlCWARKffe5WSpcUC2VJn6l9AbGkPJu/CIVGGTqhAVPB/
C1QUWktoz+ofE5x/E0278tfBJ6XCyK1+XP9QzLOztUZFiVjQSoh2kciaB0azg6ynXYO8XWie5sYf
4wGsNcHEC+cfpXt6jahQ4p35MRZOl/aVbKqgLoeRFTVYcJmChbRzUhdcafkC7inFKSAJkrl50P7i
EUFcDikiWOAAQ9JTJ4BuuhibzGUshroE/sbFritbdKrHDsLyXgLB5n7X7jo3lQP1NLnKv2KG+0Dn
XCwd1DmE3RHiFHS+PI7LXBkF7k3lyVC9et98V8C2HbrBvfiGHDMgiiiAQi1uAWg5d+PJ57ywbpp4
xkl48WAU//xgxp2QGEmYIF3CzKUzx3Z1i8aVA7rZn3Fnq7vo6Y/pt8h+W1AxU0kp7WLC2pAWfex0
0MCkUXkH8t7TKPzm+DDzCYJiLXYUVW+8584XtfYpqj59XKFgO7qx4qUG1GfNXY2Rf+FW7/a1sddl
kDB+v26X7BW9l/iC/zdLHVRrCfso7rCXzfhVXF6gzmEbkJYo5f0MBTNRK2yZB9NnxbvNk5V23iyL
J2sRUAhS9GW2QW9+kKPyR6uvrhShqTgqY3B9jSyD2wcXua02gdyUi0IXI7yR41D3wfHqjEN/iMIY
PE9f1sXyrltjJttbc1TeoEpQhJ0zBf1Fb/FUpz5hNKCwq7emsvM7aJLt5oSzQGYpBaQUeCmjAkC0
gs5XiMQBMr8gw0DyoPlmoEPvDtT3jmoLIKMhDNbxi+79vL5OVqKJNyyGVpCcIXUmu77Z1SVKl6LU
UA6Vl8VfAT6ercEVIu6IEeu0gxIMr5ePwvIHdGtjZximNKwFFPPEQ7Ta2S466K72sP6WHDzO3fRF
41yOrGt/a486EbKSdEre43LshW+pNd+DZfp+XeebBjPd13eQ+B199raWqGvLtNY4jRJ8tVF6naa9
xavnMb/QZueI/c3OCUkFuNeCcp7Suat1k+ZuP3FaM5e4R0TG7RooZ+/yYbbWHGG4W+zZJfjv9Clp
7PUuz+0SwsDg3rX23cLZuUsgm4KLV9UB80DlXzfpK2BV4qY1F9z4oDR/0PzCI7J7WiB9U09ETy2B
RGjPq44yHHFrk4ZqV1OuFVKF+77z1IMJupkqUBAtITAxubK77FrNue4frM09s0gd6zohDfTGAiTO
Gwq3w+bGT1BCBVRBeMD7EeztvDY2K3ih2KFIaAVYeIrQSiRxa8nFTGbNOy8M+nskpK52l78qBx1R
RL/LeKkbOU3UGTizRyXZYtnKUlVgIDfd1/vhgdhTCjs7Js9EeseMOYkp40icmaOCVjUnZtaruHvE
7JBAl1M+rrz4zzNBvX2WrNb61YKJfrD77qlfPbnhxHtG4DhbBZUAQTt+NvsInmjJr2v6NMr/YZeA
KhCJdBr0TGknCMPENPSQPN+q5yGzC+lV5b7sie/SH57QE5oKav8YhaV8e2o7yMCm4KeSg+SRFJMz
0LT1eM+jSLXnnCPWyd3aokL6UiBZzBXQZo8+gFSO8dFn0O7Wg2mndvmNh9BnVQ50EP+S1xVYV8Dn
fh54VdXIo0xIQHZ+N7sdlAJjFxgczwgUr37h5abMKLGxRrfgpRGF3Qza0I75Ih7aPaipnNBdUrt4
0wIh6G/zgHdqye+/+HZINCB1Aupg3ADn6ytKTLmFhHYr3Ue7GjRxUtDs8wP3u7H8nLTG/7ZDBQc8
MzSrqz7in/Ge3KQuERCybjWv2kcQlZx2GgcpyjNIhQdRG1QJKQxavB0hkG9OKvKA687ICg/bNVHh
QZ40AL/QbnUqvFDDdJ/2v9Lo4boNsi/Xvg/lfytQCyLsVE4bfQd23WmiwRnr91Xh3f6cxdDYYZSs
BSMlH6h9i75/Q1U5sGMABTF8sPiLC5ABl6KM1YRC6wlgMnRqDGgiUXHDrBa5VLOPC+NDGnw/+OSx
nf6LuMHexk9TVNiom6HOqhymkvZoDrdR4ZvDXVRyohPPCglemyxNa0DpXkHlyYm1xxT6ovMbODYU
bk+cVa442zji+xs7kbyG+UI2rnVRq0BYSt1wn/rzTea8kx00b+Jv044bnVhxXhYJ5wZRGYFq8blZ
c2i0YVVwV0Fr/INSsnElKHIRUV/erAHLG0G5hjcJmsmQsKJO79rpxjDOMIXKAVTn3nrhS8Pjqmdu
I2rCgO4Q1A5ulfP1pMkij40OI6PfH4FePxAywOSg3C2+5Mk7oNdJfZgvH8yKuVu7VCwU61VUuw52
ez+5W0/pUT8UXuyDjlZFoh26maOfUA53MVHFZR9npttb49TODkJo9WWLnCZ5NVsU4iHO/KI8dj5m
EnRfO5QeqXMZXM4C3pqpWNlEk5iHIpLR0a/30nvtzj6RRkG1wjxCL+l58Ovd4MY7eWd91X5ej6Hc
NVOOK8/KUCkWyr9r5LaY9vE6Z/1iuvlvSDaWIHvH1RpE7vr1ulnOkulHRl9hlFdVP9zrLwZWJbCC
/PCfUhSUzyQdcsayeUH1WINlvpNGRG7zdvUNvwksLztqgQbQBYQROHcec1EbY1ToSZLJVCBBSfIF
NHFOSZDtdT/zU05XgFWWBJzuc1HU2WyzLDRyE3nX6K++6nRBDGSJcAJtwuAluybQHtVTbTrxY39n
Qq5Uf7z+7ZjxZ2OeOqKFlOTaB20huq2nbkRB1Cq+FHLrXjdDDht9u29XSR1GQSnGVU+RpExd4jZj
4orQ3M5GX2lfq3p33Rbrctraok5gX5ZLlZNu4ij2N1Wf7zvIdIxCcgThfnDdFHGCa8uizltWNtKK
pAXtFmVx0yI7iGHmXTfB8kMIDQAFCfjZJd63SNoljnILMu8BiSNFIOFw8Ttsl1h0VCe2dih/l0EB
GFUx7GS/w4fEN1zIOo1uOjrQr/VjH8WS1iX69hi0mt5m799QuUrky1DbiXkOAOIJNhKcAFSe1M8S
bl5SISFVyNUnF37kCQ667f7kFveiCzSSTYaZeaGFcQrODFNZkwFZVrVbCberuJ/zN1WOQJze2Ne/
JMNZzoxQSdMCqIu5FApYxVUPsHRbnngYQtaz6swE9RHrchAEQcYGTk72PdoRQQJMsqu2+AY9UXSA
oyce6ImV256ZpOJXXk2qNRDuyckRHXwxu7kFEVqA4tINj+qX6x9UsMLzVC2W+OOiEXYisph5n2BO
4m9J5x5DobluJ8irA55tVpw+WycVwZJmkbJhwlHv3fR5dQvPsGUHnPde6NbecJTd+BDtBUDLoNvK
FShkNc/OrFMxDeCopYDUKWAur+Lv4Y7o1uACvK1T1Msn9OxSL7+TvPSBtCp5+ChWfe3MOBXl1CFp
1JnUu4rcXv3w9UO924ZweGWH9nSC1Bvn7uWcFDqhgPDRPBd6h66cZANfYJcDN00jJ/pKqKEJJjB5
LhU5SdNqy5b82k9dDTS3NyrI4NqH2OM9KRhRHJMNEPzDVDiuezrNF+RRSvUeW0jAesUhCyZf9fMD
j6Se1VU2ZEIfKqPADYAQdRrNImqFfAL+ozziWRaE+9ornvuAL/jI/EQbQ9RRNBWQzhadmjlZo/iJ
kD+tibK/Hi/Z0WxjgzpyaQY4wwhIOV5/YaC8k2wo/yLcDrgM8Hj2ohOvR81bFHXKiqqYk5igZ1bQ
9vZTYUu/ri+JkZqcfR7qJGUAtwChA6+bwTko7lbtUAm3UPq5boV5m33uG60SAxyx3kSE5DVd79Me
nBsHnUcxw/w2oEGHMwN+D4Qm5WhRbUggusZKQGJzWN3aTx5I9w4CNIv9wabIDQpck5TLCSFEMwV0
eAl2wSPUKYLTQCtbAdZbvCH6GQIHSclyh+0aKf+bF2Xs17VAT3LNfCkpnXX8/udfamuBcrjZEisx
THGhJaE3J18TY7dkz9dNMKP31gblc70pN1VJajVqQGRajBtCxTb44YmAwvB/OQ8KVrGBEOT/7Rl0
aVceVysEXAs+jodv5+QnAywz2Q66f967FuSPEZpAnWkbNSe9YlWwzwxT2aOpL+YgEICV+qAeyPPQ
dKUgPBF7fGAkzxsNcsFsSlNrNFV9GWJbO4w1nFbX8ksftAAYOC5kl2Sq/CyAda63O0slkHM5LIVu
wGScAL94FMuvVfPlurdcMgYpRDfo8+uRM7FZVq0lY9qQNo1m4+F0qN+sfe2CCcmVgBQC26Onom2p
/uxt0ZfdCkQ7r5FT+aXDuzC5+0sHmCGa2xWtS7y/1dxGWgl4YbnTghX8nBWwrgOXP5CZym7XTgUY
OVHnNF2wv+Ih2dVPEGBDe6c76n58UDhFe2Yqu7VFxZZeixczWrG8zpvd9j7zxp2I5x0ZXp8d842E
UG2yTS/0eIUNrmkq6EBisU7qBRm7+lAfw6B0U79DqSh2pJsiUG3d1g7tXV4ApMptjhAPpbOu7aqp
WGQspdHmOUznR+s0H5ODeg9aC8il6X7xBGVxzkXIum435miavkaMyg4CoHieF7+yUbVjSM63t2rH
OTT/4DgEUoD6PpgUqYO5LKUuDiM+5uSoh2gn7fR7fEQ7vUE32Lt+QP/h633aog5oCSxmORiwNfvF
9wUFvty3/ArdM7zy3pt94da3/45MjHyby2/3aZg6kNI8dkalwrBUj85SHw2AItdAwqtgehumGzXn
kBKyo92nPfo0Fl0+Qb0cp7F5lZTdrDzkPMZcngnqEBrVmo/IXzOnllMfIiFB30q+xePpuZQ1+oip
nyuhDpyqxskqkJ5Muk8es0f9VT6Uz6Dnddsf84OON5QY298BBEFDqPJNCAfypLN5n446dpZiYuCv
Q14rY/B+IJjwverLkJe+7pscMyo1EqIaGdgMCKRVDUZAz1tEa91fdrxxOLJdVxyRrhJZ0aS3MzFT
qr9q9LdUt14xmIQuq6H5i8nrF7JeilDS+/twq9RFP86WvICKEIcbjerYyYBSm+0RmW5713O/1D9c
e5/WqFCSSWsftyRbI2XnEYxX/SncjxjsKu/SHeafXV5M5pwBWic+b+VcXEPs5rDelv1NKQUaD53G
i490/ykym1YwTSQV5VHxtWPiARDkl3frrcCvlLCT9s8NpMKGWUeaCMIbgrICLxQpmWLY6l6566Cy
hYwFtwyvWvEPGfanSSqMgBikXnIS/lWUaIV3oukV/yAk1bIL0iB+eYRZiwJ+ETAU9CfRqKQy3SSd
86Ik1QSCDVndfWdDJJpUhJJvhqeACcuLnPVW9r8f+BfQpb9IKEWjA6NrKhgH6ElAtVjDVKjInZoI
3yRVelO15CEUreB6LGHAQ8/tUPdcFap4iK8YIBYPZI3ibX1adzFahoMrVrbk5d/SQNjzviVvdeTv
N+nvZA2toWRGigd6seuyxJnK9mCCJJCzusugcr46ykuX1YB+nx79BVkrDqlf36x3mNNxiKxdw1vV
ZWAGpgciaQR0KMmSTMV/SavKOVs+oLaEeGXcKQDZtAGv+sTavI0ZWoYontfO6uoGxHiN4PZi6EW9
eRSa9ub65jHNYC6QNENU8CxTIbKcJ6XtJ3h/F6oPmpX9ajPoxZolL0Unp+j8nsGubexQHthn61Sh
sgWM15EwS8276EgwPJkLYniOP7CWRPovEDoXIZN58WbW17yFgBko0pXDKD6P8SFROQeKBCF6NVsT
VMyQJWGONa1DXJR+KVq3R7tnB/qho6KC9Lgp3/78G22tUZembI1jBWYssKvVsT+YFkDWsp0PPLQp
o2sliYaIuQoQbWqgAqNCL4Yxi34KwQKhncBuGcugtZXc7lvqElFOtIZ/T75pQ9TXEU/5HUZbQBxl
X18pM1BtfwKV3Sn1YllqFKOtA5ZNp91Xh9gfUWspHXKeI6cNJC8+jJhY5T1vGInl+eqpcw3Mdzp1
Oobb1QC0FM402+vOcECSfGt4uj2AsxMFnrCwDbfzSBDVvTr489bZ2W+gD71ehLXZ6VXmhGNhY+Jd
X+6XhXPiLzO+cxuU76aNaQ5DDQhFm4fBon6x5B/ZDAX27Eud7HuNw+J0+WqENWjRKoSiRb2YoYzH
sqw7oysw6yEc9flFGjQvkVE547HIs47k1hB1Cahy1RcgWoOjjKXXxoab1ZGjJQZm3F8jmRNiLvMi
rAoMiwpOia6DveL8ZuvjPLdCwi8iGS9N8biWLuccsGIYwKMKyUeANKLnq/oaqiqLBML4yWlQ4VtB
xpF4SVAkdv29fC0Th0woRy6Pc4uRfWFhG7vU+UtytbYMAY84gv4eT/UJokKFXXvdvngHd5sf8maB
mP6xMUidOiDQx7+a/kkZHtGXE+1CL1xjjnI7jpTJ4+wr+TB04N6sT6deVbFhdVHVZQRQnz+rDiiD
bszn8a/Q8jDd8LounM9Ij0m3ZiKnbWymTggdHuiC2ZGC7nvc/Dd3AZkEBoiB2aZ59hZjzuSswoh8
eDse49Bu7zEpACKVwdcC0a2/R6SLy60qsvIusBX83yp15JbIkJoGg0eOciI3RXJIbi2A0JCq2+LO
er7+6dhb+WmMupxq0DlhHhdha42OVnkowueKN1TCjIyb9VDO36OMl+qRUjiLeJiaBFLvp0zB3Ghi
h80cJMvKiSI8e5TvV9Wg5XUJ7zCh4y2VIDhZo6+hXNvSmvc2ptZ2U8fJw5hR0gKxCl4dGJ2mHxxW
Oid1PRBWuPBbbAE2KO4x8WgvceHgWwZ//skwtE6INiGbDMKY8yiZrZUB0TB8ssG4WSUIejzpPAIw
BkhPAlr60waVG1WD1CUalB4/EBONLblA9dxq4kcnX0L6Lxb2g8qFhrCccWuViv9proNpNyaUFCgr
kHmCBBltjoJzbysoqjc/Y4w08nIj1nHbGiWX0vY51SkZuJNxJyA2Lk51p2BUZn0cf8s+6cnwCkP/
sLOgl1TwzAEDA+WdQj0gwzXx9brfs5vsgICUvS4ApT0YqO06t61D4S5fQk6EZt0HmA392yqdAYUq
xFOaBYuc8+OAupr1GEp3o8TbS/YH/DRDuaZYkJZujNBFwB8q6lClfluCDl27a9zZAyVrDf3BgPcy
YXTViLd+mqW8FbkdeFB1zPj2LomYuRu7oy2fINvn5UG1u378yAei7zpwuYFMwgQWDejrc3/Ju75v
koh8wHh+SLX6K4iLf7ez6soaZjWVFu3lEU1m/Hnd7j+s8tMwFUdTQRRroDArvPXqfYF5zdozMYre
Y2Ijd/5DB4bs6ac1yk9LTSmNqEOnsvGWD8xU9Gj4hLkMOukiYinOIxnFz/B0uV9/Xl8qK4J/2gaf
xvkWx0DWSFDEKp2pGmu7SJL3Ns3vpbb/ukKRDpKj7qjyuILY2yuBfYsM30MVgfj2Jg60uSqHffkB
EhtdgFzt7sXcg1Q7AAo7Rpfr+hKZB3Jjjbrkw0LLil4KUcSRJ6c2QntpbIWMpq+cFgU74GwsUf4a
hiDgKiasa3wzA+mYn6KX0XJ7UCl8dICf4sMs2BXnNcQMBBujlK+G2thAGAr1DzVLdkY4/ACvSDDn
Cw+ZTALKxWEEgQ0Ye0HYcNHVSlcp64sRN0bnZeAYcvTZXg4KwUr52l1yXFzht3kq77DSIH5Md/Hh
z/EXOCabH0DdHqu0qqjz4AcgCN0Kg7Tvu+m/3PcbE5RjpobVQnwKnZFkqW673Mxtaf6ujhEHScIo
658vhXJJHerHWk+4RZrfkyd6GiKMONmhP2KeyibITDXl1qWJ8137fpRzZmOuDB1B05bZaJcmRAyj
whGWoKtyPJ15ryLyMa5Zo7xSqfUcvFxQxci0m7LZ1dXv64ea9+9TMXPowybMZNxDRnW7JL+Umpus
sB5aG3ej21drUjeWAmErpzIg8gCtwhvjm2IA5ygdur16M/T2f3q7bk1Sd3pctHMEEBWaue+TJ3vS
jYBcZT2IPgkf/OYIO3KAlQlaACaYlChz+f9Iu5LlunVk+UWMIAmOWw5n0CzZlocNwyNJgPNMfv1L
uF9bFIQ+6Ove3LtwhOqAKBQKVVmZVQERXhseUdRT2Po/2vFqVFGmqmwI+UJu1QVt+MiWvzoPg473
Fa1/MH99uuwO0me/BxqZf69FyGfTrTddrXb4s3+NW2A3qwAKrugOGCFcI4+SFGWvyzZVSxPikW9S
fzV+Z7NzyYn7DjQdD3TQFW8s+dJQprGIixUScRS3R1nKXxssrcNIyMBTPaqFA8Z3yFX7IzeCSj2P
K13ai0mxAO2WZq5tHYqYZXCtFSFc8cTT5u3Kuf9X/VQ7q76m9JbemRSc0WPEzroE4Me2fkjqX+Z0
qjsSkul8edOk+Y4J5i10f/FfIkTBamK6tdW4ovMmCayMPXhFF9ZaOgW+0wBavOZgKm4+/29GhWAI
Kl+QW/PQ6xu/ZvA7T1brRZU2fmOr04bd1N/5Op0VSax8D19WKkTIhmZGOts4ea29PDlzcT+M7vuU
GIorUxqIXz6oGCZzMlJULnFlNhA9Wr3kDMbMy1/vPxyAPysRO/zNXNRFOSE/5kCs3o6yHPMnTrAi
H/eMEKxY1a2qlq74eGKX37PGQR8Ign9jPLfZ2ajjtPhweVkKTxT7VqNpMA1tcBpO6zsTZVF7elha
JzK7z3n6eVLy60ivs90+CdGqXRaNjkyjoE+9babACo0gReN9oVfFFloHGueRUg5F9RX5v+/yfOiB
eVWa8Dma6tpnj0l3XlU0bdKsBjzIBue9xZC9YKKp2GLpI3e/1oq3PAXd5ifNf+i2U1Kmp8s7Ju3t
QC/0jzEhbZsM5qRoyyHVfsSbG0Rl1RAU37Jfv+dbTu6P9dELdeX8sfwrvlgVQlZBGmZVHZboZMWD
VoDw1mrGKJ9VWancIV/sCFHKYv6cmuCiD9NEZwcfXEzRZsx9NLiNf23U00/S2+lxbrqflz+rPPK/
2BUCFXMSV/MLPEHZXJ7tCionRhv47RBkTaq4suXB6o8pcdh/m4sp7w2Yyo2hiPNhgrh7vqoaOVIr
YJbDADek3VHwfe323qBpaHVzfgRHD5biF9Bkl7+Y1CN2BgQ/7IpqaKySt6KZfu2tmOpi87fRSxRP
Pnng3dkRPG9eh6rPHdzJ9n3/bD1nfN4+8gEvgYwhZparL2MTX16Z1Bd2FgUfJF1jLR0b0KZsWGzj
oV45/XWpY8bfTxQXl9TdISkBHhgXb1rxVqlLryaJD/IvA73ZSusDlhlBNo/HZM70oHaHQ+VQhf/J
N+7FppANk6H2oaqDVA56GlXQbVnkaxkJ7bZWpDn/YeteLAn5cD3R3GY89M7h7xLLbzo1B+BajGKD
W0r1NpdguvCi3X1NfiZ2od4aXS8tKnQe5jLmr6UsMmlQgFXqUB5GSP4pkmL5EfOB90BXFmAWIWaA
RMAleY4ugOl93JKjn6t0EeSO+MeAGCnWhXZJOgH5w2Z6zMgUJGtcjE605Yp+hmIlvz/s7sO5aVFj
IoPXjIZP/bYEI1FUpVQGBJ/TiNlqm+9QyDMzZwgHfTXxwKSGwozctV8+mOBww9gOVuFiR9IkptVt
mdzmSqeWH9kXG4KTUX3NgShFaX2I1l/ZZ4i3pqf+OJxQzgeP/wplLADB4urYRJjMV4QL7lFvChrg
+/5/j/td+9vtUzcb2WDYgAHM1sEernPdifL2sOoHY70qrCmYvL8KFiCIg5QcCP3fiEvU7dgn9ohq
QI3XQTCQ5i73wSU+e4OqHCUt7e0sCfdJmbTanDRjFabdnP5ot+JXlrjuqVwLPDTLlj1nuVNHmqff
k3XKP7T9AthrMtmK4C/1VAehDzgLkDuLDP/9RBN9MhFDHP9hLtw4y1UCSfIwtTMheFBtUcPKCrzE
OJgDvIV3bpVmAQQRrVCfNPcKSo/1CRCCOnY80NF20INKU7tQvGikZ2X3K/i/73zJTTcQltZ4mkHt
8bpv1q+d3rwfmIqQVXpcdmaEbdVcf/FaA4+YSnNBKow3E8hOpi4L+zz77CCupal1uHx/S1eGV/Vv
SjSuiPJ6ZRt0f0qfj+msoFtLBitwKUOMVlUXVWaED7gWC6PNOLRhbhXXpGtDsNx8MIkSdSp9NO2W
I3zBLdE1yADwCtkNuzOR8KfH9oZ3YyA7GJ5Uk9WSVYF6A7w8kNQw0CcV0i1M69uUTIB2GDrYn6cr
ak6BMyngTJKJERjZWRFSLHPrLY+OwOL18azfcgBoEhXf6DM4VlEni+su4rRXDeqNqkaXxB9Byghx
U5C8EgLk6WvnACtMshYMliftYEPmjwCBt5XBOodrUV9tTLVSye69sifcfPqU233bMhYS48YCVe65
RI/b+uEjcqfHJODkk6oqlqwF9MqmcA26zPJyy82hK1jG4xqQA+ap0CF1P7A6YGd2ox/sUA1k4Z4h
XE6AcIElA8gZF/8T0iGQLhdFkUK9dkmTMCVXJnvUCxb17vjor4oJCMlFuLcljhO7ZpMyhEQWzsV8
0AsA7q7nLTbWs9k9JuYPR6lLrzIouM2QUc/JWQmDofeYF4E1RxnysSMfj3Pj4Zf7gX5twKVbP2gA
uKvufX7E335aLv8JVWKwlQuhxuzbeTO5OhH6Gedl/DUnp8SAylIfXY6csowd3/XFkBBrGGh3Cs1E
crOGY9w+cVw2FKUx3A7MKFzG+6vT4fgmHj+A7b/RqiVrYzE7wWlMPuR3v3Hg137YR80z2D75sJ9q
fdIPubMnxB1rHcycdrCnPzpH75dx+BcgML+ZYhIWMTtzpYi/2r2dUeFglNS1Er+A74wQJ6+2JC4m
O2pnlLwGv/95eQf53fbGU15siZVQ0mQoKGSAVFcNGwPP24ygH5ni9EnviJ0R4TDMdGnsmg/9WhPR
Qh16MqVN0yAdzfPl1UgNuQ56C5yl4o3EcJ461E1mbFfZHbL8s9dDevbTZROyNihuohcbQrZg5IY/
GgUIVOsN1LlgQI7A7pNjdHGKdVyzaTgo8cnSTdqZFI4znabWa0ocZ0+zrh2t/OZ3+kGxLGnA2tkQ
TrLemzR1Fiyr+752AXva8qADoDAGvApggNkP6iyiT/n7JLBxtNO/UOnhF/zLZxXyiKzIdYgOLehx
tFAJtvJjOsTbdFKsUuUgwnlO7U4baIZsZaw3CpWU4jmxa3D5QfroHS3W7Hpktn/v+etZ7zXzjlrV
9Ubq4ks5tGVs9W3+6FGPnKplUTUDpZFmt37h0DsJa1zwl6HsrLXrVbLWHxtf32I9LWmgsbJ5d/lL
KMyJY8XaYFeoMSHNbouIGu9q0gcmWPmJyq2k6czLskTJk8nXRpYbOJF2dc95Q1E8CqckdjGpjaPC
E7a/Skh96H5bPgEXiWjRKC3mWRNEverha+1FPeqyXf43AW1nQ0jS0nlbtgEaJKGVaT+Ncvm1mss7
ZpPny5sky5BAJYa5EJPTGYhLMUu99GauT2aYN/NKQ4igVW5Y+HdjPYSXTclCzN6UsKKi3MrVGmwM
DLjI41kKyq1EI/FlI9L1ABeHlzKIQt9wT9OhT7Q2HdCVRX3ZvWFlvEHp0j1X64fLhmTezRUF/21I
WE072ma5DSW6Amw+rmUeNxOmGLU+jfQ2V+Qksi9HQFMElQQQyegi3o9RZyNDmhbodCyPlccey1bx
2WRBi2D+Gv1fMC/hlfr6CVIMnuO461ADNFje0Aasm079SBbVFSAzY0Ev28JQJlf1EW7pMp9tu3Ld
FiTMgCoV1ZVZDGE5ZX+xmr0ZYW+0iqUu1L+wmvq7n3xuOhYssyIP4GFczGr2NoQv5oyW1xQblkJ1
TAzNV5V/SlFGWIYscKrPuAEUp0f16YScIEkzz6FEb8PK+FU5W9Bo8aoSTZe+0vaL4j9iV4DRNS+h
bPPxEm2jBOBxwNnaBQy0OQAjSUDAxXVXR83RVtR6pTm+BTJ6SGR5lvNGpLPvC93MTA3tjVv9aB3J
gaukeTetHwwxVyfoVCAAaYqFwA1hUBdKCNA5er3SrqhBLWJhCFM/Vh5k2fhrH2RWGMwCRAZzwajX
Kq8N+TJ3RnlM2X3eDSTKLfRpWVh9GiLmoNlcRNOpuC47yMEVsRZpirtRFg33qxQynqLUNiif4yBg
HvWs6U/2kAam9sUvvvfVFFwOiMrVCYkPuFJWrZlNvEev2NcJJRr0Vjj3FC7i+j0n/FM9nVSrE/KZ
Yln0QTO416Ak6UNrqPjKpqND31tZ9L+tTQSvr5ndeaVrF+FMr6ozr3hVHzUfHEaBEaJw8d84Cw9S
bwLMi7P8VjveOYvrzF4zgNMUjF3F+yWqwEddfXND/VDFJmZIFCFTlpvvPIUIIRMTab3b9jPXUUhP
5KTFMxTd1FUDaRTbLUqImr6fpXaSQV2sWvTm0dz8LjLn0T62i/f+8pbJ7mfUJvBMIxB3RWXt9Vlb
6VbnWWkCCGltB3S3j2UCisSxAvtmWas0eGUICMMG+h8vQtC8vSUUtBxtc7kr9rFxGMFVxE7lI3+2
LU8teHtIuLFgPS2fL69RlheAwI6rpXH4hXid5m4CCSAdZLRzft70p8lUNLplBwzwIsRHqEGAll/4
hnNao/qizWWodzcZBC/6Jki9Y9EAt62pTpjM3fe2hNhY28uaFo6H+cdjcmsfePsqv+EymRzhqYIx
SZ1jtzAhLmIrKetGnwtlPkz9ElhedcfMB88dHi/vkMzf96sSYmLvYzRwa7BDeurSwB7R/O1Rn7AK
pkhHVFslxMJam5jRWtgqm4F8eIhtiADn9MtifJinT5fXpDAlxsKezYNj19ipVfOOXffk6RowAuzQ
JWNsT6qOtmwoAjorf5xQjION7i3drHHHeFyh0Hy2QI3voyN35tJMqP8p8ixZK+yVPSESorXhjFAm
K3GUyy20D/mVFlYndq6gUHZQDUVJrSE8YSwfY3SYpxM8sYX6oNn6KzRkth8ehjlZ/qne7lbDC6v1
3sztAPryeFx+arS/eY5xpViCRiox0Vh8HSDHzEADZ9PyMAPQx6NbMLn/fAIDI85YExgbIBIhVt8n
q/bTrExp2K3WB7BQPLQGeaBm++uyP8qyVtM0QNwBaUUsSESsdHWj1V2Kx6sdNDf+OxPcYv0RzZvr
rsOICY8g9IvqvpSE3lc2BS/pW5ZvlCw0dGb/+6bn7zpLRb4rNQGZVU7hj8kS8QZzGJ3HdMoppFxd
xN1fQ6vob8sMYNTIgNQahNY8cdyIaMRvNYCIQrdvg6L46f+8vDGS4AcFKNuCCCWY2d+MqSXulDrd
kKFvvVbLwa2W9sSsDFxNfd4pwp/MFC5fB1e9D61E0QWYb7tN5qP5okH0gFbBjM/WbYqSjOTWgPDT
ixFhz72psYyVD9pU5k1aXPvG54zGXqkIQJJdeWVFSJGqvNeTpoAVWlj3+gCCxTFRfC1ZTEVvA71U
frGDfUiYbitHIxvbsQOjGx4i9d14LEPMvqy/ocP/RYtDcrcT1C5Mz0Xnm3dyXoea1ofOe0f4e/z2
X2oNXrQd7SMnHFHf7ZLrCXxPRAc/DERcPDFpKfPGh4Y52g166b5nBZDDCzloOjjQa/IJ0Ibgnzs5
JzRE+EF7H8rpr9eWuUtZDPOMwnlWvaOZPQUaEPRodTxdtiNzi70dwfmc0S71XIcdZ3LOGBJ8qpkR
XTYhe8H95m/791qEfXI2yy50glYbOopHzB+G23UWNddLyMFxRRso71r+B4U3DiQbdBvvcIzaQG7+
9cdrFg3EQbxWDr6s0PYjw3qylu9LmwJ1oger983TsrCZnkp6nxrRuCkuKMmBhmoRLkDYhnKbCJIe
6eSUrsFxnAUIb1CbWOK0Hsww26DzTEDnrvjAMnu4pzj6EMfBE9F580jZlM0rC9veDdsxD/P8uUzS
U+EpIrvC0Jvzvc1bkRUaC4e0eDcv+XfbG39YuY3iBllOCq+RHDhEkD+rEpF65dYu1VBBdd7OgiHS
Qy2wb4rvHEYPDU0HvPtdsHwxbtXdfdUqhSPRmVxtONtY6FbVcWmneKYgx6jfWer3ncxR0YX28cIz
XLCDCSeDVKj2TR4BMin54hztQ3HworW7N7KQL++/UoXiv148G3uTPCDs3v+Tj3PBTF6L+74Cz4dB
u5P+bvktvN0clXkoP2lvrblgCgPOjJhiH6BwFsebm6wIaQ1yKDN0wuZ9eVdFeeyc7Th7HnOwJDkn
ejKD6qhkJOD3jWAdhThc3MhzcDREPv6O1UvjoQMVIpz/dFIwLAytd6c5c5zR9arrk6hvx2ObeR8a
1FgV/ivZW9tA98OAWKUPWLqwt/WQpx1UnYF9Ywf+pecnPr3PQOCKYZoFHXElA5zkYyOn06E6jovq
LcR6yMs6WXWcGOsIwa3r/MgFxjplT1dyPl6ZEc7HYgGZOLqQ9tL0m0r7TKB7qJ2S+aD4frLN269G
+H4APPqLY2HzMA9Mvc85/ZFtZ309GtZhtD8YoGiaUXa8bFSS771amnA4THNrkXEAVTt3T5ivqkwd
/eP3l21I4torG/w37A5gUjqYazGRiCVTlOtXJLEi1h8XkLLT4vg3pizEF5DUvIVtL2j9Wl0LtkhU
Zb1mQRC7WvtTtl1hnDf8n0yJV0NeNAstuPZZp5dd0JqEBW7d3m8NHu/VL1b0CvfgFQ7xaCPDNB0T
ud9btK7e4m3YETjh5I1uUE7kkejnbg6LrD6AxyLe7FZxy0r3bWeRH4vdvjleXfXzhPNs5l3oltfb
9H0q4pqQIHVUnWDuZ5dWx3/LztaQuZVVgusHlBSRa9+vvuJylR7h3Vr41939fagp1GOvAes8lkcP
E07V+GxjxIr6ivOk+mZCIqZp9aLNGPAM6yLqs1Ov3Xn17QJuT+v8F+73siBRs8btWdaBACMLPTBa
kPymnqLJPM3+VV98uWxJ4XiidE06aCbTKu545gBui0R/WMAyF6YjnlUd6247rX/Ut82ML5uVdZbQ
x/rj8LYQdVFLbZbVQ3Cfvm+H9ZmLcZagyB+/u2ATra7Sg4o3WLF34uuqGDWv9TecaAwBBAu1g3L5
OM4naGmGiF+K8CENvLvVCYF39tttzmocrtH43G7HrMyCVAXFldtAsEBNAgPAYrKVtDWEvBt8wdEr
rt0BHF39sbMUlVm5e7wYERaSVtRInQrwV8we+1tEyY1jXPPlZOCmd/955YCTJP5ZkXCVFLSoXSvl
xwuiRgOeiGBlzJ/rUnG45NHoxYwQ+VYQChj6jM3x6u+L/hWyQwrfloejFwNCuKtSmnhdBp3AGahh
82hBpamFvoyLkfs+ouA44RKTKv/+DyfqxaoYBEvf83uIhf7mcbYPLNburAeOyezPHbhK04NKBFvl
gEI0zNqCGGkLB0zsT10eZ1YdNEwRcfnfeHtzeGj5enx2Rky4ky1fHCAgAMZq3QCDI6exA/fp2ocT
cT+nnvXRwOxzm6tGJFVmhejkL36jZ3xmvEwwJlC5hh5kY/Fh8/tzPQ5zaOvDoXbwUDTNdjpcdh/5
Z31ZspAojlafgawKR67x1sAYrksrDwYVbuo/eMuLFeFgM7I565LjrBmNHRiYEErNvA1G5kRzbx5X
9HBzzQkZmDYzzLTo1I+QlwV4E0Vk6v55Aw3n/uW3COd+tjcbzH/4LQurjvmGoopGAi+xTqiZR6Wr
uPF+526XfEo4/1mn5a7Odc0hYHwur+qQhduVBaUEFUhatZNCHLCNijggMuU1thxjQd2REes2qRbF
GZHHs5fPJxx8tvZZTRuEG8b6ACkdWF8VFSDVQoSTjuTUTsYSbxcrS8/14jx0pPo51KoioTxu/lmI
OBsAgbYeDNw47MxpgpUdK/pugo6NasBauhqg3sCzDN5E3RJWU7aA2LlcZ9Xsv2799ZJ/xNT65TMs
kViE7KgN2JvJaXJR8XydkfZsS6yBoYMPYZPqXN3kT8AIgZKUQWGs/zwfyJVzGCE814ETTsWcLs10
drYF/x7B1eQufIqq8QESApC4Ah+k1m3HFa64eebfxKudOcHLN7fok4UhVk7uh25cfnmAB3Vp/k3x
RXnIfXNqHeQ5QF6h8yx28dc8sUjGvygUCSLzmUOfyJHeAfx/NZ9UJVfpJ3Q8F1gFpFaeL5arhyUD
qhSfy4SsRNOicUuDXG+ByD80S/w3K/NsgGRtADBARPHaV/I68/41VbgcuIBSHoODuz+sBxLr16jx
6AqYpPSUvZgTG9NlzdaiTFOUbapf5jhGlRc5Ux8MKjeUjYqhWvRnXWJLGghv2i5AdSMNAqF4jHV9
dn4kTaA/fM/fu1dclYrepqgos8D4ofqm0nLLzrhwg1OdJprRYdLBLvtoLtP3q209NJWPCya3H9ye
fuqbMoTAR5D5XTA31o/Fw8PbTM+Da0V+ax/p6ASDtUSaxuLG3lDVoF+X7LHvAF6xlntvsp+Y4T/2
jnd2E2CAPP29n5Mwhzr6rPcxcbs4q8ajMScH5pLQ8ryvC7F/pN58ZeM+aJhxN+Q2uHUX0IkSbQoB
WzxUID0H09opL9hd2iBvnEcU3KZvdpYethLz5I0dTlZ+ndfO12bIb/V0fDA2+77w3cidyGEr8pPX
N8FC0LEi9ofeMWKXzaGGy53m42m2wTLiGrckS2IAjQ+WkT3WFXqb4JuvWx35DLWCZK6jLFlvHIfc
b5Z77TrbO1I7Qd9ZMdj9I1qVn1b/Y4tBBLtxnkajP26Y0ifWJ9/Rj6SBimymxej5nPIEzPErRhla
41j1wJ6NJEMHoQqguPMAsvlbS0sPxMFYm51CS2AIU4Rlw1jv0rEDANoKSDrfO9V0wHPgEzA+sak3
gAOmpXsotvWqHcdnhePITj46vShhG6jVO2K/34VoNRta+E3V+ZEJfqwE4lvlz0W73opTXx+c/NZm
j111pOaBohujnRho5FPsWK6Iq7KGvb3/KcK9PndjpemJVYf+O3hhwK7cp1YLvCroMWNph3k0n+pv
bh5d/gKyF5/pcEy4jz7km8agAez5CAZ+3BQtjas8npPnbPs2VyRMnPuCKr63LHcxXYwIob7LoR3C
PdkRo1hANYFjSu33/eZcZ9pfSDliNSiXe5gKdyGbK9iwWF8TjD4AxnQs77j0Bu+q8inVLAZ6VXHz
y6KrBXib78CFgDYTsvel1f2uzoAQbNcvJeuCxr1KtCkeG8VbWQaJsfeG+Jfd1bza0vZT09IQXW1M
MzbQct+e3EfO3atuTb89FKZvWojkKMWDkEbMZsoBMO7a8ctwybtnWrjPOrsx+4e6jaZK4fVvv99r
U/zfd8vqQPrk5R6S8zazH6utvSm2T06THy19VaTNEm3R16aExKVYtXFmSV6Ew4GkcfHQQJCriH5m
kfGoFQByg2kNEGfwkR4vnzDJwYZh6LPraKeCl09MZWrfb5e0Q++dnvk7PXvX0gBDUG4PyfHmeQHG
2T+bT/OsaHf+9r3XKdRru8Kd6DrjjMyqKcLyV5qH3hUArCi5oTvnPwKzDl4XVRrFT9Ylg8Jh2OqB
+S1HNFRLdW6L5EuXTlFjWwryEMlZeL0w4SyYczZbyYYP6i53SXXQoWQ43vfLHcEmlp+n5qvuf3TZ
32wjQWOK1ybQ8fQE/8n03NCyDfk10BJrqIdWCBAXb4qhocsVG9NwHf6LaW3ZCUEDks9qQ/zb84Vd
7PM+BcEuSI6y9a4hH9ZcDzQTMJuPl730bWSG6vfOjLB3o7tpbuEB4Nca52r80KvEYSVg4NcGhE3T
jQTZ/ozO7XZPb9BWwUngSaIf+x9AJ/DdiPVTEqqG+/ieiB65X5VwF3QQL9xKEx+vLn+WzQECFZBo
PBCgaZH1/cUHhDgKqFcAsbHEq60xqmKqth5wHgoNVKAyWlDBXjbxtkyFTwgQD+5N08GojrBHFgHF
FspDBUga8VQh7/X82Unfle0a+pse5wUNB1UPTup9O5PCriXlzOxyKIrQ9q98Awj7+r07Rk359fLK
pPu0MyPsUzY1xCt7zI054IlJ3P5mLkzQgWT9Z2KMQZoY/7jO/fpLCteOTjWrZ8hrQ8oF6JIlbtBJ
95v+1FoT2u3bATdjfHmJ0qi13z0hflijvo7esvH+dvEAcBnkcseINz/UqoKyQLw3JaSSg16jsp74
bThgHIMtj95wO+A7KhbEI8+bw7XbNOEhC0q5ATk12nAmGvY29PXAa3RlQGKZA9iyf1w0fLVjYod2
6h06dDoccV3sLoSqTYIah64fTevWsa+9SqnL+zYxfm1QqAmQfF2LNV8wypiBFI3UAXRD9NAMJ2g7
l2GqAUSLl6RhB+bBu2YH1VmXZg1Q3eNTWMCC2SIKLG/nBPhAdLqtzXy2lvRB6/By1/NoQdW9mvFW
oj04aVEecZqoGb9koxuCpPvWA2w1BSZcsdk8trzZbB8leZTlfdDYCJu9WbMxalUNqUi87h0IB+OF
uaUBaH5DhO5rJw3WUuFg0tjzYlLccnR5vTmpMJk9emGenYzsI0KPQxT1YelZ2VkR9rkrZq10gdQK
N+1+Sg1Q6aCvoSJU5WHy7ddDJQvZA7FdEdBOaqvPjaIFfJ6e6PaRMhUDnXwVLwaEE19Ufu60GcjZ
Bwg/gIq5c/VwVMk7ye9wyIb+exmCEwCttGpahm/leIiX9faFTM2pa92Hypv7j6u3NnFmkvHA7Gbh
PmpEns5o0Or9+3SdqmDa7HcGnoXBNOSqaSPZ5QjKazxYLCDDddFburKnWlpaBcJrd+6hUzwfLNAJ
/nOOEBMP5RczgruQJe0NkBdzpEhNr/Wt9DAQYXzN+nEMdHd5uHzsZEcAWFAUCgHcfYt2H9umbi1j
BJ9MAn6xMQ1K/76BQuygyCwkqrDofO8MCReiSbWy69e2wHxHAQKiT9ZzEaFjEoBX9Y4+s/P4nctX
gn8CTOmxc3QURUrZ/b83L9yN9Twv45ShdphRFwoxC6pepn7nOcs7Q2OHcp5Pl7+r7LhYOgFAmU+I
AdCE87p7dupLUWdajuPiaTa6bXFvzeGoagzLDv3eiJA7oRzqj4WORREDChcA+gfQRlNhviRlV75z
L0vhS90txV/HydyqkQdmfj316DtAEWqLbBebtwEZaQbo3MwfQdL7sKkmhlVLFNxmA8Q7t/wKE6A6
ao00MErFI1ZlQHAM2ulL1k7YqH5icUmPM2awL7uC9IhxeCUnEeSTEq+/H516s1g2TL0V3vfeffD9
MDPLoK//NzNieKpHzR/znE9eLtfT8HHAJc5AoZ05ig8m6fTCH1DJg8gy1FdA1/R6PbMOwezEw3rc
d3q4xtuZxXiQf7OP7IEG1vV6rcpUZGfJxjwpwQgDjtKbgSYKtlyTeji7UDqPjTItg7HprXAqoOp2
ea8UpsSOobFsU5ZnoP8oq4fUvC68d6OjKLTJHG63GrEVlNua51c8EGKW7772s+ctJYpVyDJLTj6O
+Vvw9vmmsENmR/qha3WMxaJR57Q/h+kDxX3ZOBHieo5M6vJHk8XWvTm+4l2AqGZ4CSaRwLLYZk8Z
RRGvMI5GYhxNzPi3zHh32dxv3g0x10GKQzDZApUq7P1re0NHCJIQCjCPXfXHyU2+lSZtnqfBK2IM
P/UHYzPMo78ZHUBSGPs06vbRYfjKSGTdp95sMBA16l1spV0d9HqzRJlGl4AlGSiltZwCfWxN11Nq
LR8osebAnbL6Nl1S85ADPvIwk8QAtwn91ZRgg3CXATCGAjNvI5qUARi+bphTPxE2JgGE18GbZlXF
Z21x1nDekFDTBjRP+OV1fiAjKQLTS345tDcO7Tr0ANUu003bTd5jPbkMs6RgWw/ytB9+pHNGo1Q3
HsEf1kAEAITNTd8CeM/QYKlLZgQgURzLgLT+GeBIBt4Bt3mqMCSD54v3gc0+vanoetYwuvy8DA1Y
DucJVDAlIT9M0s/fzYEBpzEQsEou9fQpp711XLI0f0xbgj6zDxHdQsufG8PHe2yj95plofnWXmEK
DYom6XBbz50ZlrOLaqM2PzDXG+Jucr0TZpC+kq77Uhrt8OzS5NaBqFFgDm4dY83Lla4XBF9wK54v
+4ks7qJRDg47NMwN4ghumXW21jgJzjLNQf65nI0GhckZSRRV8hRwj3vrkT5EUXy8o97A+DPNnjTg
eXDb31q/0BEAdd18SH/8zmeUU9TSGOW+GBPcf9G6NenbBt3/6r4p3g+oZfxzKCDvb/ABVUANoGUu
XIqJ1w9+itww1PV7nb0z6o+O+XR5dyTDcK9tCA+KemKbRg3YmMMF6s9GgO7esQjqcw1oWatIx2S+
sF+QcAevpl5MwCUDU7A+5FNE2WO73RFXcTVKdwY6oOCmQsfrDTGANlQZuNNRDBz8K4ISj/fZ6BR5
rOz24J1E8LX4aEI5Qmgf13XSgeji8Fp2tM3mG/Wyv6l+o1EJQDxn60VF+nV8zYeONWA+go1P4NgB
kHb41pzoXRVrVKlaJLuq9rYEZ4YILZoIOd4fCT0Bm4a4HLjejZk9VOO9ifh02elkbuBwviULo9+4
G4Wvl23WOE8+pvm25a7II5Jcd8aROtFlK9I92lkRAk87lknZEVhxzOnKcrWP9kgU/iy7ch3UnfGg
QnxDEvZ6i3rfXIy215GTl2AZ1ehNWzoQCTB/rnl2tvVPlxck3STkEpDZA5iKiJRy5lITb7UQSfv6
6Bct0P24I1PQlb3bUjfwUhUsXvoBd/aE1ZUbxZhsvyELMyDt4C5B8c8hWzg7OwuC2znbSLA5SFlq
c4ROi3ZTOVOw9PPfeIKNnjfoSSC/Ic6STwlt3GqDmYHEtgZGAf/H5Z2R1STQEsAYOR+nBM3iaz8o
TQwWEp7pNcORLWdC+qDNfgxTd1wr7eCQJ0CcFGdImv/vbXJv2aV7tJr03tKwO46hn6kBzppMv0tY
jmpl0oepWYRAOgXm/FMz/OO6QAO2TD/RCuOIrvH58vJlAXd/xfN/3/0UUmLeM63hmK7+XHindvq4
qki35SbQ60cFDxRwRDDhdz042qCIgEV9zDq44ozXR6uFf7OQFys8cO0W0o8T8HV8IS3+fKn9YOkY
aMXTZSPSBsF+54RbMK1LvR8NeEsPqhzoi8fDEOjnIQbX9ik3FEuSHmLIYaAhrZsAYwixlpA6zwff
RLI4os6Tm19GAtW7yyuSbQ56VX9s8N+w+2wm9Fz7yUCtjHEtDOqAqtVbTl7nKK5EaQDc2RGcYOi3
PFkrrGWsHqzlXGc/PCOyvRsvjV2qwMZKQzsQgqDWBGJGt4UjXTAoEfgUedHQ2gErg6q/6dcja5qg
Sv/iKersTAknuUqRw2QTPl+tn/PkmfYfLm+PNMdzgNHCVcvF7UR1dLPyt0Fvka0MfRuYW/ZQ4oVo
9Wu0AYqe1CDtW6s6GkfvhNpg9H/MfVlz5Day9V9x+B2+IAlwuXFnHrhVlUr73npBqFtq7jsJEvz1
32Hbc12i6nbZfvoiZsbhUbdAbInMk5nn2KAtccfeOWEk/o+vAGYBxwxO2dpnyp08SloIVuDYj0EV
uZqLFNmOb7RAIrjyT1LnLM/TOhqwYCsWTXgdzU2rHZRjxaRRYNYwweXO8HN0t/gFh6BwPoOP7VRd
5LFLgPhGX1Th0SKwtlDopO/Q+AR3LQXnBy8cn0xNgMMcntjM5cJ+mtbBOCsbJQnlDRzT35cRWtug
7kv7HxBgda1vRdCdut1HXxrQVpqLYjpd0NuP1zuCDn0+mnhQ1I187rGSjSfQIYwwm9/oYb+J/ObE
5Tu+ln+OuJrjaBa9DU0XtPLY6VlhlBeIGYKKnRL2PWYbkV6ni5I42lCslfsxpGbFh7nNPZF3e1oa
W4PLE+b3mBk5HGJlfvEWI5OyxCLc3BGluU53l/M9yb5Ru/sHVtiCh4PNB58EapA+btOkEPO0Q5d7
gyRobY3OuIOWSWrd/5MDeDDO6jgUEF6sjQEJmPJ5aYQqwxSHARxR51NQ/QXxhOOb9Oe0Vmch5VEn
igpufA6EhUrHhQryz2d09LQZONlQvOXWpxb4GR2meV5aMBQi20WDFQ5DHOqq3fx8mKN1WjC/MBCQ
8kAJzsogqXEqSSni1htvhgD3aJtd1Fvmk4s5KMJ8c0p96+jCHQy3elaSWfWJNUEOqTfepfDsU+TJ
p37/yo0ZaFr2WgZDZLf9tyFpQ8aaU2/GsrmfjN2fc/iRzjrwLMpY4kxr2Bpm3QG0b2tUJG80+z3i
aPJ8EuUm17dy8OXcAlK44W3jJmIn2hPm6OhX4HgscpLgabBXdsJMbau2Csx0WmSeUNlhWmeF/k5P
NcosK/ZptgfjrIyFgmZNC22ZRRb5WrcC0kJ35VpvLX+eSzdiOmStTxz9o3t4MOLy84P11QixrLqG
w6uNd0P8OJ4680dXDoxUC3WzDqa3pZz/4Pd3dc31Ctz6Sy2dGb1LRKxZ4reodv8nd4ujshmyWMAU
fjTuHAxEako4CGYaT20GaD2jmD1k1yZEAxbynvHplMk4Pq//HW59LmtNgUWgwU5V5lPbNmcpYtZm
GL35VEHB8cfXZOCmXoi94HR+XEHA31rCLQ3PvfIW+r8oaPeM+aqE8nJyH2+LEADRKT3ko6/Wn8nv
9YtPoUVFuwnb1lj0BkmfcGTq0u4Mr25R448M3c9372hW+iDZTpflPti9KhtYq+UwVfQmAiLkOugY
uJXXUUCWFj4/fp0gSpud25pL0T5zmkvn6AtwMN+VZc4jaao4Rixd2uQcYowhF9OtlTsnTumpYVYW
GRk7s+MEty2rooCNRlDK9Azw+AlH4OjhPJjNyjAzfWCJtHFkBFX7bK7dgZXbuctvk/5UtvOo/bD/
DJhXC1eW5dgaDWYUlaDov5Qnm6iOmsQFzQfHim2CHfvjyehtKx9EB2cD5c1DYD3rr+Cy3fBLsbPP
QZ+BhzOel0o0d9HeQsnszw/msQ0Dfx+8+R//XQOVLJ7NvFCLeez0V2lABMsWdy15/wejQAIL9TYW
NNLWt02wXK+1lOH06dlOxpFn5fF1k58iODt2qW0GD5E6GspX19X+dHTiMmIO9sqhLzpTqInsXDn0
l06EmEGN5PXn0zp2NhD5o4jMht1CtezHrSMTmWq6BCqpML+Cf9E5q/JW2/58kKM7hCJtBvsIRv11
aGvVoBUvbEzKaawracvB1dSrzk+K3h6dDKiAoRUBFAUCvh8nU0WWkKLF+wJQz4E2a14UjYsg8GIa
eBvUnZa5RdeU+0457a2sIBGq5DSFeTSzRwcq1E/dTB3XnNWpB+LYBbEPPmz1gkd1E2cQFEJIxqBW
T5Q7x2EEPjeHbks1u6mzV+T552t+1JF1NA76eCR/0T2yAoZtpx3QRzmjGsQrd1oorxaSD/3OvlrE
19GmcsqgHdvkw/FW/tc4tDaVNtJGVjwg3dqf6TEyxqjx/vm8FvO7dr8Oh1nt8QQaonqeFzfPemXG
HdQ3QyYvdHXNoHJtlJufj3b0ZT8cbrVzlT3PJNar1it6tc1iI8yTSgdyZlygiN0h6TdFCqylcU6K
bBsl1VkibB+sxtzGnz3xLcdsA1KZUDIz0PNA17ahaJEeL0uE+FY/XVR1sanJN2v6ppJ2Uwk9SJl+
n9qFC4aQa7v/buRo1qMmmKBAAh/VgcWKMxuo74mPWrb1034cfNTK9le5TvvJpEutmlhaarSt7UeV
K0lAIeVaesaJIryjCNVSHUd1aAcjtbs617GYrESkwBdHbwyIC+Z+lBeiPH1TBmp7ql3o6KE+GGx1
qLPR4PUoMLtRXTBwbHBxPuMfP1/DZYk+LeHBIKsjPWi9HXUWEI6o+1prX9P++zi/RadqaY6enoNR
VidZ6nrrYCqw9P1mlty1mXBN4Yv5Mkvvfz6hY+ZusTsahbIhEO2VbwNYoplpnoL5xNiYTpCzx8T0
2mwH7Mptm+uKJSd8tuXbP63gnwOu26rRj9cUOcGARERXRc/Crj2VZztuT1Es/OPMOWgxxDccuL8y
zsFJW9QtJL/5draIN0bqrYpz1xqTZwv11jk4O5CL20Iqb8v7GQuMSVfd15+v7Y/atI9zhaATmDlB
oYAmRxT1fPyOMUuyITfR5JjuxNJFFixV38PutBDC511E4a5mo7cFg8DhWQ7UwYRFQ3tTwzZ4qT1c
m0PCkKcyE/Q7TWHDtfMhj1yQzqL/ZR7vTsxxOfHrOR4OvfLBMzMZbDpBFDPdoewI/B1glmyD5Hzy
yKby1fYUVfbna46pchDyAjdAEGespopyurQxE4E1bXZ66St06IFD/sQ1/3xIl0FQ5QoJVUBLaxLH
Lk+c1qHQr+NKf89FfZ2U2QkM5Mhz9XGM9SWf6nnQlpKHBb5HY4BvQ356m3joC/B0t7grN/zEXf9s
VnDBQSCD4jkNK7cmFyai43o7AzulUGRufBrd8XYAkvAqreDEqViM7fpUHA61/PzgQLZOBf7sCqdi
OENZ9MKgDo1rN26gXdH/BZbmIy/Nx6mt7DJgZ660HF4b25jfS3/eyq24U2HkFX59caql5ujWoSYK
3cs28t+fKOJpbCqaR2i+ZRvCQG+6cJYkE7Ih6G6ZsH1S+uVm/nJiTT+7U5jjwairNbViHkmhJY2X
78az5HJpBJz29tkSvxmFa4GeCAJ18K+eUM9y6tadnPJ6gTNddvEEUzZ6fYVGau2885KX2F/0SJLE
r8J/lHD6OOHVDUHLQG6wZcylT8raL7A4c22XnhehtTuxuMfM2OHiLmbn4MDqIhEGSk6xpZBWATDk
7Be+owqVv0C8mvA0RHL0cTgcceWNZYM+1pWIliPb7/K7ZKEwDzIfgtAnLuMxi4lSDQR0yPHAHVu9
QjNipiJREtlqLm81R/M6x7mcmfa3s67YLTCW4zGAkOmnVp1GlJKPLTh/GbmU6kVNf7sK7ePvXz00
k10ZlMwoRkwHjzX72rl0/oGW9ccxVktlqbEsWwUz0vr1DszdHpQfdtB7Rpeyft5enOqJOfbMLGKJ
SIjrELFbs7bNEcCkFJrS3iyuQM7poX7V+/m5PjoCVDOAUECd4xNNRxXPPa9yqFnO4qwoBlcf3v/+
AOjMBz0u3A4Tmhkf702nTcBGIIztCYM82E60N2Pi/nyIY+cX1XoWnnzIbtvrxzhVlTI6hV6JTkHw
N4NtHdKdfQpZP/Y4oprJ4hziRPjPauu1rEOi30bFnpaSLVKjYSdz9Arz73qpnvsy+/0t/q9v039H
79X1729h9+//wb9/q2rVJlHcr/7131f1e3nXt+/v/cVr/T/LX/3fP/rxL/77IvkG97P63q//1Ie/
hN//x/j+a//64V+Csk96dTO8t+r2vRvy/scA+NLlT/7VH/7y/uO33Kv6/V+/fquGsl9+GyLl8tc/
frR7+9evaAs62N/l9//xw8vXAn/v7LX85eJVvX/+O++vXf+vX4n1GyqNEV4ABQUnGLr3sVPj+48f
Ob9Ry9KAkKAWFZXPONG//lJWEP3416+W9ptmAkYCesLZwkj16y8dKAaXn9DfUKkGNYWFDPzHT/4z
9w+79Oeu/VIOxXWVlH2HyayLIDiqPiBeCSPHOOSa1z5Uwjgod7pI+a0/+aBEDbJ3HkyQhek3xSm0
dH15l7EsDIZCuCWKXmNkiS5imfaN8rXqnlY31d3Buv8xt8O5rO8VN1Epij5ZJLcXxvJ1lDRNLC0g
0Dn7jD2Ps4t2Tvdk1c+JMaxVvqqxhhFML5OCPuGeoA1vnnb2Kfmt42Mg8AHNCwfH/SoiaBuZ5II2
sx+r62JRJLxJvv18pY7sug3GDxBqs6W0AVjGRyvHY9hWyRjKhm/GwAmnbbmNbyFCCKW+U5mwz5v+
cajVM5f31mQXFENlAo3C0B7gpzi01xgG9h02WTc0E1cFSguLK3Tg6iAtNKKCs8V6WQ8l/RoPnWsn
bjaJv2m3f4yDPAMILzlQp3V6vuYT7WjagQ23D6r+yuyCaL79+cYcncrBEKvF4lU2TcLUZp/y5xTN
u03vDpVvOv7Ph/kUXixTQbYaE8E1wWO3WjLg7ppAohRXBfufbZMzxzNuih3/QY10Csj61MG+Hm05
IgcbNM/zmJI4or5+0fvGs4b6oNi3LnUk8XZToCOotnYnq10+efi/j4qKWxT0olV3bdlwhbqoL+Xs
G1cjWEbyEErHPRK+aIU8z4PSQ2fXqbO+vKmHUeIyJERudKggLUnmtf+Td7LVi1TghACNRPkGWo/j
7V9AR358+88GWnkpM6S3TWuwZ1+vDMAipnlj5W26G/mwE3X9ZGc2mgAiv2jNC3wTOOrykFJ50dDX
Rss9OV7jufLFqPvQfvEEuqNEhbJF4qbz5NJx9uBcz91ZZZzZvL12utFVNRpLIwtYp0IbUaNrIOpk
BOzWlf5ik0CrZj9HI5GwVVA55wmvwGV/P/YQgJqxArzexLT02rF/yez5TnegFifyMRQx6Vxqy8Tn
bYU8AY+DXKs3JnrDaseO3ckUbiMuq/J9Gpo9tLJSNy/6ndDtcJ7ROiVYMFo9Milsk6Dqp83ovv4C
0bbtrJnX9GJMqU9RzuiSuX+JKwrRVSt7yIVzlpb6nTmpLS/ITcGnyO0KcD5Npp+2V2XfXCaF26TG
hsxxwIzkjYo7OSJ0Qv7Qxhdb8lFV7yoXbpWWnjKTOwfqI6k/xXTTdk0oC4lGKelxDiqMvgxm4y03
zIBrJhAsKL5afq8m9GK5OmgGijiY5TZSpTuYF1PpEazBfJ04fqeuDHAKtvEtj95kse1RIm6oy5SB
8rtGiUluuaO47R2w5m4sc4fUIF4iU221DsUwNbD3m6pq75LcB58P2OPe0hR0BlfDhIfxzjSKnVKg
ruh7L5vbS85zl5dbnoA9hg8uOO5sfJpjou4Sff2ApFiCwqevqPV3mQoKPfEI27bpVZVvK7rJwcaQ
ByZY3NOdzG8N6qM+z6NOoJz3st3ZyQ1rQ6K7TiU2+VupzqPpquNhVD1KCnXJjvnsoR5CBhaNJCyr
61wLFBwQcj5DZDDznTgo6I28y5LLtt1mLZiJHtsI2WvT0wxP610DrIP46gzsgy6N0E04ON/y7hmm
r94Vetz6SQ5xj1wPHT6CoHFKt12eX7SqIp4yiO3lGQUJYgxgp+uj/kroTeSbc61BuDrnmzIBC/Oo
K/rWd3QO4sopt1qpPTZTdzZqFu6GM16icst1Jl/RHg3Kl7r2Cvr0nRTVeQ1TU5hbO9+Uwo1yLNB9
0dOwH2NXqCCLUCSJX+uC0A2a1ZoXa51vz1qAlKvXmoGoqN+D+Q+d6VN11dStr9nRFqmBKFBp77cD
C0c5xR7jybag/qwAmLzrc+6WcefpWbrXyBmLn3Lnden+aIRb4EVpNMvNULKB6g3q1WQH8McnM/qg
wL4Mc1DnySbNgj5+sKutqXb5G2EgcbR8Zbr2MOP0127bB5QJr7Lqayfbtu8Vt124Knl6bkUbTm5G
80KT22ncC3BmlxOQ+L2W7Y0pNJogNx4r46WoLvPSbfKz1Jku41HIc02WhqvLefSNzhFughPoKU50
SG0XOJazsyXTNLixaK+kLB4mO5+8Dv5X31QvvZW58djEO7SkdG4dgW3SgGZjatyl05ZXIK+3XEUa
t3JASYYHlaDzodDyvTItKPkCsE+66KzoklCp/tZpctgjdMzQJHOwZ/xOoWDSQYLNAukCpMaveYYb
gMIlmN7qioHC08y+l0YeWr3l62S+S9FrigqRALmvh1h7M8d7A29t5XQehdqaY0EIvUN3vi33WUy8
zCl9O5e+pV1ODnlLCf/axXVoSN66aZQ7LohEbkvIXXpEH3cNj1DAhq92dllm7FRTn48OYKSm95v4
uzldDGPl5kkHG/NYlGAqH4BmzTfR/FJq5T6OrwUWYSLoaDX2nFzxJqCR+CYbPcxxjxuePWliurQS
fj7hunZZhH4Q4XaMehaq3LHDOKbKTVR6pqJnmWBhaukW6r6IwbMKPnGlQS3liym3mn6daUDNNfkI
hhovEqMfxxrSpTxAKJbBQFH0117pc+LHzgOcQz5DWpw8taPmstZ6lGiQHffj4E/kNeW7zPhiNbZn
Dl/YfOHM0HGYEf7byUai3o7bYyhJEtY5BNjBGMiI/i2l2k5NO0VuJwF2nLHrPPJV2d/x3JVs9Lvy
VejTllX3haj8rnMe46L/xsHaKqv6VXVTqKNHWPL6mhPmFkaEYm1z3OlDHThNFEidvWZWWwRSGFkg
HdZ69gAZqC7im5GTsBgcv2j0O8nuRX4lBMR/NNCivjppt69lZgVgRDVds82yiySqIFzVNvuynTXk
lsVlB11QPyXwMSlaWaaqhqIrSfeycED8kUkPHQFVQGFr5DjEuHgR+SrTEhqzzHwwVHWhEbQd51Pt
wwXc0L6iLtznjUgejJn6qtvJRD1Ak8gncbfvlblLGgOsFwVUZ8rQLFTq0g7ZlihnqTuAIdaT7bfR
Mr/GXQ/K+JtiKh4nWbjE8iXm4EzMl2o817TqYpQDWkM1qNP1S9W0WExe7Y7ov66R7APp674Qr3Sh
2iIM3LPR/UjV93kiriZfW+UXRQjtRU8NcWD2YF3ubC+LVJBOXkovBqvw5wTswcVTir71LrTSy6FJ
/QFmMn4lDS6V3HH8g1faJjbLrc3OW+u6rsJRxV4bP/cF2xYo5nU5rH/a29OmB6UTSFXCusoeR7Ty
IB57FJYZjDDlQj7HzQO6wLcOtscqhM/go5oMi27wK1TjnFUJBYkiutIjcOoq+mykeKEtg8IcEGl4
Zm1DYydIwbCbxdwnUvi1ilEC9VDX53H3faovwcbvN6J5i7BH3tyaoBQkVHftccbNt7vrHsqpcWe4
s9R9Yu5ZmWxACnfuQDbOjnfpYsUGY7BdkUpXxX5cstKLC2QmepXs8ECgBYpJsSlA1jKk6W0bcwtl
vjX1KqOjgUT5wAwvib84ttfP8kKDEkw6vNL2fkjCrAxnU1wmNjxCctWNL4Peg+AYXx5S7Q6C3a32
pWs3UwLbSPXE76Aw106FZ8krQ6Ejnj82sCdiKm9LiaufJ3w/glDBRed+fS4qyb4u66YzWOq63lEd
jxim61KKHHeZMgZu5OYlk/Rqghegg90+JUHUvtg10Gxz2PWiv89MWdyZEk8HGHkl3obe5q/deGe8
ijhs8vaMK+RozGfDGP0UUmWz/cU2vIndzeItvVUZjCkBRXsLXt0u8qr5aeEXSU3br5L2Rpncz7IK
Z8O6VDP8juq8Mh517S0fbosBzXQPIjIWATSCLnlLQ9r1KuYUEa5niK3du3mjwHZ83ermOWs0dwQP
AKl2DjEvS2w6PER91OBAInHLa8iRbCngCrO7MjgKKq5SfQ8md/x2tzeeChtFX1etTvY1tMV5eSuj
/Jo74HQL5vJ86HYKpibazxnWZ2c1biH2OuS0c+cxxWKR6E7FGySL/QEiTIWfgorT6upXU2RnMM8F
nNKxu9KnzENhGXxMHxCKp6mFnaC7LitzkwsBoXGpBVV2ZRTvPRSXK5R69KnpGg6Eiuo71ZizG2VX
kdyY2bNNvyrju4VqhXSXcz/Wb7T2Vk37sr51ijIk8BMEHEsTveSUB2Z7lVPEDJk7W9Ntb4JdVqBW
KsGdh2zaazSmW5ByhZHzSsDGQrLn1tmU5llbNWe1AVHWWw1BQacCWj1Y9bcEfrFEwe1dDPInON5V
YPVB0X9x2gwKCTez/ZQnVyU6PCE74fcOcZm5xzPradOtrWW7xdvCshulERbkqp940MAni8YmpGnh
Rqj9gP4Nc7MyA/EIWPuUfHDqcdOq7rKGjbYsxA06bT3Ux/ZunWf3vDY7ND3Wma90UbiZUSxBkV8N
2wzHC9qol2Y232ZdjYzXZuZ+Cwo36zEpd1UPegfHy2uwcg9lWA7WWV8RtwKnNsMrMzmFBpBj+GLL
4iyReOZ5bD39A5DgMJpdgQTALGeRL0GmfcGfF6VvK2BXo498/1/JeH4GIj/GziuQwGkqw6onjLYw
Tm8K1DHXTxxdiSCoJb55Amc5ArFpQAaQQWKoqmQLwnuISLQlmEA02G9/Gt800xfltmjufizf3wLE
/0+Y+wM0/lPY/P9DQHwBsP/rP5jzJzw8TMr8tXw7RNCXv/A7GG5ov3H04SLNjBzLkpQAcPE7Fq7T
39DnDZgcUA3k0I1FGOw/UDj9DbLVGgXYTTULNfw4On9g4dz5DduH37h0vEM62WG//ufD/goYvsAm
f8IqKGrRocfNUNkC2FVHTeoqhdnE0NZECRyBKPLsoJEz6clNw9ikXHtKLNi7OcsuxdxYFai0quI1
0uq8vmitTkL3E65C7FlgfohOoXUfrwYIHkzIm6O4GS394HNCbu3jadWyqUnVbM2BAAnwuT6NWe9n
aW2DCS7WhfLK0hy/pm1vE8+2hlSh6T/GD2eZDz0wr8HJ3YMdPYK0r3K9P74IRPGoyQV9Ar7MXl3W
2e6EJoGHBp0pypdIOAYq4hobSuwWzNUDl1LrcZEz+P1ZD9TM5ZmRWyBaMOJTGcEj34K6KAOZZ5RG
A3szVpsWsZqVtpV1QZuC19sTWEGULsjFm0rQt/fS8tIY4cM45rMtiuitmVLjurZqQBQnVgXJnNUB
QpMYzij+BxowOMPrnSqSeUJMXtk+m9pihE8yLRGYNRfmUz73muMlLUVvS2pnve2OGdEQ3YIj4gXa
NBb3B4CKAHxZnWRuhbw39CiAYmaeXhLra1tFhto1CH9zMGySKg9laojvZUaI3M01QRNr3Lf6/cwS
nQUtVZCqlcyoQWHGwZGNts+IWXixRa655kTzN1pqcvBydKpA/2/sUGaC5naCwzTrMQIrC0+yphL4
KH1fjGJLK4sMcDEzPMNtIgdwEjE9su6LpnYavyzsbAppq9dpwHiP0KNL4t4JkEo0nkhrzShchSRS
4QsEFGBNTc36JWokUzsZ1cZT3bcMXDxDFY3nRdK23/XOLnpXpigw9vWoB0Fahi+HWhU6MiFmalS5
9jChKKcHTrAUvDkag3tjNyL7gv5i+TgrTaKKBfJIo+sYbf/GK5RuerZZC+tsTsoW4CKLaOSWPbVf
RKfB52gjjbTg7qbzW5IkDGBIXUQPTY0GaDBX6s6XiY3wq8pR6wClFb0F2urWaQDe5JX2TU0pnLp+
EEW5URqxe/hnCt2IWUEb3Y8cxiBcU9mVc5OpduwQJSEJ69bI0MKZEAy6X6qyVYIAYky/cBxPA/EP
MJGgZ42FKHoJy6Y+a8oNpfaUQtUjjk1Pj8vyqRxVRDwn61XtA5KJoAmctKDbTEiDCMyI234Mmlol
L6hdz4AvxarA+FkBT6yKSiBPWZxH3ItAWF1s0sJqCuATKhk9pxCCgEpBIgKuNQPdIfCOS+jn9Qau
NDKHz3PeIVBLI620XMTOjubLIhsaeKJ6ci2AOIBH3JzYOx8064KYU/Gtp2VdJj4DW1UUMqvpR1dj
NegnnCkvk109aax5AYbuFZRmJJiyqo5Dlepx7NazKGDtIpn1aME0HeNirm0HzNBm2wR9quIkQEhv
TK5pRsDPxq61xggxdpSlnnSgPV+lSLpd66iMcYE8Nzg9lTXwV1VJUe9qAOaL8ZxbA5XrZB4nKAKM
md35OSpEkOqbndLxaZbQG2fo7nuRgYUWpZ+23PCxgf82WCwZoI6eTqaHzDvJbrlMM8BcQJKtuY76
DasL64pZWX0W9Tm5yCuyVYaBmB7we6d3QHTAWeYqPAMzejyqVIZOUVXdrY5llzftaNVnstJ3cmq+
KKuYX227LW7GhnSvNLFU7EpLb3hYpnR2CWLoPOOa2vPINkO9KdNLPjLzO2LQLLA7OMSNiP0ZlKM4
aVGkqevJQbc//rT9qnpn2DdjR8DrK0bRXWb6TMUWRvV8RDWyZTXZLagP6I725F7E9V5D1tXsoREW
Eai4ybxpd6LTyXNGpw7rHdt7C5Lr8NTTYhjPx6QoyEVmF1nnzWaaPEyxGcM2VlMWcqQVfLCdctzY
krMwkZyfR0gdn1fMki+pUxivleiF1wCmC6aEPYCDdb4mjT4pOODldMXyYe6Xq+I7pXEbxV3xyNDq
Ct4JmkUb2jJ2naWJAUEngUtqg2rjeorxasNas6cxaXJX6/hVPPbZGZnyB2AkEro2DeRYuZEGU0/A
TArkU8IUmIOu9P049np/kcrS3lJZPVWiYndmnbfzfVVAzBo2KyofkOOnAOsa5D9TXU8uUk3YxTfk
YBHWgczHiS+H0qbqyzA3WXVhS8gEAQHSyW1dx2htQq6ZmWECMCD3DHPSoSukMItNR83s3cmt4Ryn
g2kvLaZi+RVAtycHwsXFxso5XAE6dkuaQbPCcsrmR7uT8UNkOvF+aVbZRDhBYMFLCKAGzRz7DVSC
xjSEPAtgxEJYw3usJdS4QNt98R1xqQS7qDSe5JxWgw+aiBo7koM3Fh2cNXX82kzsW2ugWhFMuJO2
b8UF9xUbqu8knio8iIz2D6QfUJAyRCNJzuMeco+hkdcx8iGtrC8TNpSow2tmHuhK6GEr0SmK1INW
R2d4FOZdPY7DcK1qRaPdYEcmSo6irtuDGBK0sU1N2vh6UhGIK3oej7dtyWfkOjMy+yOkrx4qO7Yz
v3P6xAltKOH225HqsnFh6pvMM3sjhwRpQfu6uqwMTTxn3EHVjitiLRObKetKF2y87VvaMgNM+CS2
EWzbw2XLVIF+h9Lx5njsrLNMG4hxN2UAu+4g7JhAFE6/KdATJHHnVZ7GARq+FLg17E0EyszJh9g6
mfxc4M3wB4Zo8ZzNyBrtULmpVwCEu5fG6nBHIZ7znKb67MUxklrSIRfUmPFegzlmrwDwbKbBJm3r
mfB4Y/TEgyuRdlq1g/+ERFKEzpxiJ0cnP8/JNICoPZ1EcQfyKAAlroY17hrXicUNtZX0gIpHZ32f
SoAQkD5SCmAv2SBNDUCYXY8D34KMZ6PjzkOeu4XhmYQMijF974n21jgT2bDMDqu5D+Ns8lDy0Gws
0nxTSpjwY8TNMDS3jdBujaEIWwAt7lxD5TPj0i9KDSexeLfM9DnnzXU3viZEBHJo3zS45DUfa9Cz
zq5J5iAlIJSJKQvg/LwNZRuOVsSwhurB0IebLr7TRvNOgazNjbsuzGoIUuP/Aayt3QxYKIi0eyqu
NYT+IzA8R71wo/kiu9GM3RTQuE75LdzYpciYls54NVrF8GJGzZz6kNOkxQ6BeqTtULFrI8GHxAss
SwMgQ9ogFp7q+hV4XZZEFxLvOkEGgJeZEwUC6KHzXTPymF7luUYloHcSxUGaz6IJJyQ0uBGaZTHb
YdshFxUMMzHbwFA2kmlIVVFqhWOhqeaZRvM4oyFljI0sJB2Rw3RZsqYZN32aZrg5EcvT97ksK0DZ
g0CSo1VjmiP/gryxa4GP1nS1aKyGe5EZloLTDnfBMw1Vdz5KRZws6JAB+mpFXXZlKqfWA8aYSH2Q
SyKh2POpf3KSwujQXAZ76k5TTscvuJUyceu4xCplyfD/mDuz5kiRLG3/oaYNZ+c2glglhZQqLSnd
YLmygwMO7vDr5wn1zGeV2T1VNnffTVlZZkoKsRw/5z3vQnNi5371eV34ExYNAyCQ8ut513URENyA
w6WXXE02ZJUVh6gfx1fTmMIqkDz56mY1ccY6tQ29s/C74KcyXdZs5dwI6y51wKtMXCKCr52VHSSo
SByXWtHHovxvXW/8Utut2Q1usNDtYnDN01s2KCcglEhA2tIa9ukyySzxrWxWifDW+DL0gP2d8Zc7
p4yDY4EK561mEjm17qq6k2odh9ap99mJ0aphVT276+2i8ZEB6FLZRs4UkJhu6Sk3bktgU1qcnX4x
32YpzT5gerwEpevuo9CBk+l0xqb6WewvU7oxkinkNx2NwT712GBJkfHBvcFWmyFsl51elHeqO9+c
0hYs3Vwb3VyUw54/A4zFZfiHb+V8mzSejnIoy0Mx9WHS9rHi5Iv8e6uSLxAzWPi7QYHb/WLx324a
cnvDFnPZDYOljq3K852qeDHyOOWMUHNv9hy6MfzReZnfcwQoOzxBrWOqAVrbzqbVdcpUnMaF5f2u
znrqtjB+6yfjivnyvmtw9rEDlmZfBhCtg7t4mK2KlJaa6giG20f2+gwcyVKg7DiMiYUaziBl62Hw
iv6VF0HdLOBS6grDDeSxW+rEP6TbS90bV3AwwzMYz1k0cWyrci+9H1UT5mDE4ihIzC5mVqBL5YQ/
Z6nEi9dH1iPdfcB6Olzn7FLK0jjfanjybZ5Iy61bxJwRycOibMi/LiYsbbnIPBW3MvJJgBeECwbH
MfBWdfRHoeQhs1JVAc2HtKvllkkwDp7ov4MekLOZxjTejC4tKguvRcZ3vdfV6k6W+RXY66SOnY3p
BQ8bwHjnxPr6es3pMaQpSu9TVkAc/gsT3Jxv/GDV3nnWzor/nmOUOhKu01wy4t3AevsqVycPk9Bs
AOEqg/JnrMLp3eg1Lb8FVjUw4dhaHqZJsvJP52mXZmEDQaZ0cdkb84nYwaERP4Y40+4mtJzpNFlF
+jnS5fSjFln7lFJtS65+mOpjOLkvMgo4Tizs92/7TvYSVYZ/XqayDRL6Lq33zbpEX5Re+6NlRf6u
zlcWAkxu56yudBIrrzr2XkB6mn8dzzWSlnKvXFOMO46yFKLLWDksFunSbX9SNwVYdYL9z8Pos0PI
BjUZpi5GEU9ED4akNp0EJpD3uQOIDWpv9SfGnfjdBGGHvKC2I4dpaKILTceIzXQcD5fFyq0vTTnI
8lCVvjhUo6cSW9NI6zx0GggdEd6x+RzDj2ic8KkrB7YPohzlxUzECCYydJxkjoPCIzy9M5suf7Ok
lb81sjP32RhjXK6jwoQbgxDnzve6dkiaZoExq2aWX3UVlNt2Zd94UlMEij43V19fSzk/60pWt5bd
WG/FOjaHaCnv45KzvfC0eVO6KS9Ec+ftpqiipWavYZnvo+PObhLNhlNvmYOpBqxO6XrdwUw7Ecl8
s4rac2ht4ibY9/k0bOagjW7LOaafmOdx9PBqrsdny+s7ohoXag+DQ7we1rQqD9445MeA2ePO1bo+
FRzvt7Yl6j+mLLAeuSbVUSnbOuqqdJKpscItOlL34HuZdbQD3Z9Vb3p/Z69qvVW+s76J0r2a1jec
zdPsCgZ7NkXtJuxGfQI7MiP2ZMrswtVan/tG+5xyhFT5c2vkuckC8Rr5y7A8xyzfeviTsXws27p/
KtuJHi/W1r2YRfYJd2PBlAj5v+IuuCUXZGnC+dnJ5nHfGxOd206XJ6Jm8k/GWpAYGFrkTXBNzBQj
o0R/pdFEwHYwaMCB/lBtFrBKbOppvjDH9jezdCEyyCZfX+nWmB7deFpI5SU4rD+HKQJaiJHQnibW
dsoayn0g88hN3FqEl3ykmd7gCG0tW1fXN9HV65xXVckbWzv2N7e263tr7ZxnvL7CYwbF6Wbixfiu
TO3V16UmfePY0daQgwoIFgxnRWFK1lxYn+yWnO0g71W+D6u+eQ/tyjxwvK3HqqmHtz5DSL1tcdt4
65hTbpjOHM6dopwOixddlYUGRgUnghJbUYksqdbMr277Mi+xYAj7jChxViZhQE6pZbvRp2EagG2k
B6di8BUnE6ZAb62FCfZLs6bHdtL9o6nX7KCzeIKL6kTyc+Sv86mMXCLdirmpz9MatuT7NPkxsuJw
03d1+aUdXSQ7ZSN2UdZNt/PKBdgvVtZ+Ydqighi3kdg+BCAYG+Vo9cUWHdQhU44jgSiZP9/K2YiL
3U/K2wx2r6gceTN/EcMCLFJ5Eyy+1k3L4hKLCibKutT5vKknqbDLaIT4kckoXElYCWq+PvAHxo50
7e5Szzi4fcdp9UohMvxEje8r6FUJqIf/UP0cVWR1zYCy71XTz81lSAdGD0qbaalWnN4bTTK6DYul
mqnicOUIcBhEej+WdtFs7XHNLxFeXvMpW0hz3zT25PP9QsaOoC4tfFB4GL4wCWtGC9elwuIrxjHf
NMz3N10jiBxsQm+dE5MK7e2qrm6GGzAtUT0GUkC7W2lFapJGtGdtxtpfwmPDzAWw58T8srbQxEiV
RFqwXM07Vp2QWAjpEmFuNUc/Zt7Zy9CeTKKXqss3ke+Yx4GF263ph44DvkupWWvXwVPJyqL4ztE5
52yKS3s5he08vVVsCtqDsiJgp7LI6K+GqOjWnV9m/VvfF6NFjNtk804MongLC9Okm7wcudMxM9+9
m1kiTzwZLICOfTV+wo+MM98Ogu5TzinUbaXkDdgDHqXuoQmW/qtrl2rdNzNeDYkehsHe2b7Xvmvf
ZQCQuoNqwgd2/ihjqUlg7cfitildoSGvma+m4h9sImFP3QbOWQA7BgZauc1cMZyX0p2+s/VV31KY
Ge92NKztPd1LC6fFlDlti8rCreks+i7X+OOjrnuuQxPn6naIlrd2ndiibuxqde/7bnSO2innH8qM
2b3IgW12cx03d9Yaiu9OO10N3cJR6FMRrhnxwk2c3uZpOs5J5UaztXdLz7x2q1wxOpw69Tl3XDUf
MuVDRsTpo3zM3L7rkjnrfP8m9Y2k27Sb5S3zh5yow86CYGCszP/s9hG33FNLH5419Bqg1bZs4wfR
zN4fYuzXg4kcnPAng/gCudBEc+GmvBnGNPD8BsLrbYDpSq8gwgvEsJ4P/xX3TiQxVSFJAY6HwIhN
YVjgbDi0pyoRqGaGnUX6HH9eSvVHWAr9bFsyZq6sJL1joWb3bRGTmmHECVKpYO25xT5zRuBquHYC
c/+2dRts8kMoqn1UuU9ACPC43NHyVpgjnSDPcUI7x/eCGLqZlMTpNauLErlZnUIT8JdAPi5zLr7R
vKTyXduz+8Vxar9giszCL/VUxyxom76sksab+u9xW1SvTTxHzNZ2Yb+sqGvuaYyxSPQzZ900Qe99
DW1pkdoX+uKbVVd5lxjXnV9JBAtgeRa1fkMiDH3MY+iD7xjJ6rPnVMG7XqnWtPndc+pn4k36Y9pu
3CsKv9HAfj9W+EH6oWtmG1hxGUoHwyaonIvdeD+CtRleaS64enoGEYBxUOtvXerlj7UTw1pxmKVY
MWG+M2+8nhajSR0xJGtdona3U4f3MrUUgEm5ppk+DiG2NFs1dMW9xsvzJxXF+za0PSSBICoYldjp
vQouRrvlGZ3v8AANqu2ox+mr8S07PsjCzO4uCJsRLkKTh99aJ6eGqy6rBDnB3VBsbSGHt0LzUKHP
6qsfixcrjIsXzaDQrIPtJo4CsSG1IM2uHFwFg2nxVgtrSluadTeEVQEtMEjHlivBxL8x09Lm9Bf4
r26GxfL5/7SikpQlmPCu4xp4W3ulE9zUog8yyKhX7kaclhENJEmynAwhF52XPVMjtlC1ozm6a3eX
xaJYDjC9FNAowZ18KHqP59At0NUsWZVr1ol9B1u4Cxa149HmphH1XT5VVs/zr+nkWc9AO5x2eZmN
ECx9H9Zg3ISGOYSf9rMKQgczhYG8iI3vFVozsXfWkLiqJl7T8kUWQepbVlIuGw+eawkiobeYHNav
VVeBtZGVwTfwyN6dExWo8a2O1sjsrC6HGBUUeF5hWhNXwyayZ/AAj+ROhirdA7JS4uD66BVmU2BZ
nd6Ug5U5ybCqNKRRCkmFEyxHvqHVs596nnYPitEwfc/inmnDE6b7rNQAh8QvOvUpLoiD3szGXosb
3afjz1QtZNNbabX4MDZrtBxDl9o/m7qhhe1cd/keBn1hYKYF4mEylfphCeaYTdjERX9wcrOm26HN
7a/QryC3WcOawrgOaib+iQ3veW6Xwd/Edl5OtP1V+jUrHZ8F79QP3+qFAxGqhSS6xNSLDDdxnQeQ
z0jlfnNGV887tqIhj3EayKOxZIBjuArFu4bs3sMXRn+fdN6aEW4y2NWr8ta83eVD6z2UjQd4mudW
3G672pr6gyn18PqPNQbIc9o8SOKhcP9opbQ5DnrVgPzW2RJuZBxnr/+ICRZJAcODJISWCpqUNXKz
1lH6kprGhgQtRPtsaeW9jOhhwz2+e6TR/6PLpnFpGvjGEUYDz1O82OYix3Z5j1rnGtakhvYpaIZ2
Sdx5LqMkaqT+ari3hEgFfv9cBHAht76Xe3L3sTP9P7Ek/pL/8AtT4n/lU/z/yJJAGva/syR2o+ra
4ssvLAm+4F8sCSf6J/4y6AXZ+qMAQ4r6/1gS4p+I29i94mV1tTK0EQj9N0sCKgTECjJAUPa4CKOv
mp//YUmE/wQlFnwB5wffjb/6P7AknN+X3DYWYbigsuOGk/EvPeOfyTMrGy6LHlYkmbDLe1SVrKXT
Pmd97Xb7NP5cOzVOL+UMa7PP4KHN5opO5DREKnqE9Ts9wPy77YtugaYe3nkjI+vEscBO0DMPQa7E
bdBkHgIr+299HH5V6CC5tQN0vfh0wj3BLe56kf782YM2KOIVl3B6XxCnoVjVrvIqcxkD3zxMbic2
ftS8OOBegNNeswMA3tWeOITR6t5ZQ5GeWQyNr5ar+vegyGA9SJm9gkeGiEXa5z89Ev+BZoFk+jc+
gR3yabF1xDcamoX4XVCEuIVzd+rtxB14ZY2dD2xxkIpkZm051kf5lEryXOmI43sI535S+Flxq1Wu
7gtlx9syK9e9pXIM/rGMeRBGejuv7JdsY41sgqfQHpO1s2FAKevcLJAQ2ZPYmc9I0/oNGxNAMBZW
9XJx2eQls93Eh3J007d1lXGwJ64Pjqm7tN45EHPRbgAgUQs0ih0Qdx69AtuUZoDAS0ZSZtJjTwN9
E1nW92G4HZpZcPA+Gz+/F4L9mh2Ff2Dk5WyFY+atZWy1y8BeBur6XgfmZ7e6CCRKK9wMpo9ZxFca
vqhAj5Pa9s6jPTxFuZzuAhn/EUn5ndUXlOI148BXY3qWA3HreUdvGGOkdYobPZzsXqRnv0d4UE5X
RsPoQmEslvZOlJk6Dc3Un3rjkARMl7gHaoZW3bCVggMVkiZVhWgSYjc9Y9dhLp4Lsz3TstpZEiQ3
t9xpC5cjvK09xrY5CBjdaGGiBoHOHIYZONbgvgCG3avW0IPxS9Hr0FyIwCrv2Au+dGMtjikHhltA
2sjHxUtc7G+2hvXzWK4xkp0YULPp1j34PntqJ4sPsV7WS805MIj2JTOO2ne9Mz10FSTctfT7u34e
b/qixDvTNNWOCGu167ti3ZM4He5VBno86UDtfFQ1T3MH8vdx12dr4nboLj7gmsGPcrmYXi7mLZ04
z5CXOY9Rqrm2snc3nHLpObNqcSf8K6jhMwuKaUxSCTmavVV0PRjdjdf0Y2IrvkloSmi9lv9cM5ju
MpndOPHi8lthhpy27ntrYB3C3ZnByHdw9W86vbhPMyGAB9UriBHTlL5Jq173olqd86IHnehSXNeZ
TXoe8Bk5iwYFWsCe+KrDcJFQ8VGGtMPhcCweOku3pyzgzi44S2w/vme6gNEthaWfjM7XfXgF+vdN
kVqfJJnhKErMgxriJ16OT2PtvEFVtndmdXrwsAUeLuucbczEvgtkG9FhWzmDvRORypIV/rPnEZeC
yGAGLnNw4yu76DmAOLFheIfSb6B1fIvjsH8taJCLrWojdoQedp2+Kb5LyEfXVUc/vmIN5SXaq4Zz
5XYsawnmTWTaT8nStDgkKDm+Nr09nDKpWBr05AifnevzEolR3DYrnf3M1Uhy6Hq3WijQyzo0nw3E
KdZCjUHoOvfZ51XH00vIpmv3cbcHa+kfYzqQr840OqdwQmK3FB1wsikwF7lGlHZlsW673HxqhdLQ
WNNH0afuvi3GkR1Ep7dQA784WVGd//ULr5LHw8pl0NJK8TLlEgoBem5QQqk3vm2ds0o7e3uhautr
FQr8VF9gAxABXYbisK48niHTzKUsunnfjXa2BX58kTljcBrmxaFQLa+svQpox57Y+fFoLkswcerY
bX2sreqrUjkFZeIfBlvZ8yoFi2t/bW3ejVZEnAiDHemTnXJVmtV+ZVkA2rVwmW3g3Au76fkLRnfx
DrCr28ex1j988hO2YzSNxyrr77OCOlwFHDkN+6f9ZNd618Z+sWty/SPO4+99zWwUuJW3H2TxreuU
g1Leio8GQtWmphm4AcFb9u5UW0+VquKDyQq0PCCe6P6y9JVi9opPkbhVHcwurGTtvddTSj+eaeFz
DmyCPssvS+EphurCy7Z2VMLvL0h3c1majkxP3zOPkLwQate+GYfHrIYqu/GVlknah+kOdQ5DU27q
05LZNceIhCUzzeHRWqAdOWl6o030OuQ4zdScrMfUvaoScSmBH1LhBrOGWA3AlQBXR3DxUS3sQuqz
zaABV58iPEa8bUsXDHi2ea9R75RsmCBz1VNGyJ2v109uGz01Vr4k2RAjbrp+8lI77nlp6jZxFi+9
y1VrJ0PmTdsiWp5BuepkkRqJDs5mOHS2y70no2jTzlH5KZLx/QjlBit8ynM2u2kSue3ynYTB+2G2
3Ee7y5dNLbnyqW5Z0U3OZ9MoaBMr9U7HPaWuEMMJooq9LaU97Jco/yJ63Z7r1UVv6F/lAq686h+B
vHyEhslwPVTSquf9aqCxN4sSR0WtvVlKySTr8xdBiqq1Dcnc+6jtMohuoGOg2G3cnYXJ3T6yeUUc
Hx+RWUyobMZrlWsLruBfdyH/3jJhDOHgMO0KAozIc/y1ZZp7PF2Cgczxj0rNNnqGVwcLnz1Bzf5T
ZWxoLZINzxQ2G+XaPP4d//X3LoimDSolkRYYR4QB4N+vn0BHrA9mlD07nXJgrGkx//BTm/LWB/RC
RW9gKpbxfSzMay4dXiFIWclHqbCDtYCnOKKQsXgW+vrrKF1uVctJgRfB+HeU+V955R/tpXNlo16T
bhwiv36zh8jb2FOVFtnu4yhmoUO1a1Nn2kxewKdc+KqdtfrFYerqP0DXItJFM3s/RAZTOwcYIMj8
8TVkXfVjDPD7++s7+WFy/md+80f3CznVBXNlo+n9RnuPy7QCyGvTZHTjuzVwzW6qK5b2uHhvh4jU
E18X9l21hOZO6pD07EilINDw1bhqLvNuXm4sTao4b095Z+no6xT7T7Ckmr3rzf6/ZkMmuv/sTQJL
/Bc2NlcR9yUSryM44TYetr/ddoiY/gjKlfRRazbDMPkn2sAj5Ljw4aPeg5QOp7++RI59vUW/XCN+
KgJ+G890cEloDL/91MJGlyYqD2qcJW6L1eK+zVo098IifsdutbXDZsT+6vaLuDjI4Z96R677ftTO
49yKu3qNh224Euz+0fKIZdFnTzkxtAyIr8YUBCTHGlSvs6cbaKLjJS58ewdGj9Y0nBcgB+Vs/dm2
toHP8Za2y1Paou5UiKvopDj5jVstF6f2SPVy6U3nsd4jS6dJiC8u0Bikxh5+Z69ICKcLL2n0VZE2
LFKzIgmyCHYoZxDyZRfabLTsgcTtrxxX5uHjDcepU9wCjdkH6K7orTQsHI+twKDQ8wY2xJ5IsCak
KXLYm/IufnTI+NTSjVT0Yl3gXBxU+9qM5ouEaXiKmsnlFbg+33FuhbvKohi2waQOo4zt04oR1gF0
Yv4BLGwu3bXCjGnnPMZVHR/weQTLqsP52I2j2kUDbSm6LOaQOX2qY3d8dS2uDjzW6SHz9JJQBvRW
eku8iyC8nUyPfsZuykdrUfITOxq6/mvL+fGGtm1RbJZIihuoPN8niixb+8rZftTnPgAcklk+3KRR
Wn/xVO9cEI35x8HUBIjG6RX2cReO14LLDeMqaWc9vto8HYkN8zyxZHM7O2o+tavqb6HwV1sW/gRM
axTXI70jVkAs4a01e6eBfphS/yvbRdwBwnk+m0FYCWyac93xvg52cJfOebiL8uxHvMTlbuZ0by3a
Qj+uDw2Dw+fGDUuZQDOfyfGS6iXThT599IGExEYxl9grdmDOOPsVnS83M5M3awx9EvA5Dms8Qb5L
rb5N8PlsPvuxle3T0Pe2bZGnb0CmzqEJ0x6j0Zonx6RFAz1dN0evLFNE5vwiH3/Rxw4UtVoOwVNR
rWJf2l18jmsu3MYq8+A4gcLdtcP4CUgrPtt5be2ia70WTc8DeG2u1oUGFeA62lUD0QIfLVbaUO9j
C+Odjqb/ZvLvOoJB/Z6BLKgzh4OdvoudLcYs65HNdHBrYq97WMOKXgKbyOlvDsXgdxCE4nSlZVJG
I3yeg99VB27rxTWAHar40Ba3K8jb1s9VDfvFy3aEqil4bFF7qTONYtU3fTJ2DUJn15YvwyoBO9fc
y899twB2pBaXiif6Y0JF2z0RC4Ub6ChLWry4geIgpyNDkUf6l/b3Kg/8/Rop7CCcrn4d4sXZ+bAt
EBNG6U2DCDUdY+u0RMttpHv1GWX653VcX42l0n3g9N4+7osbEbHYMNHcbqkfN4vXq33oWN4FMdkx
zBYGUh0PD9z/cd9hYAVPb0XMAS8Gwwg4fQWS6uXatBfI4s7FtXGza2x3pBu+L2iUWaHSjuhlQEhM
Pyxf/rpO/1tTwuUPseVzAh8XOCQdv1ZpwXRYj3UWJnUp+4QMJZ5IK3qqbXrMzHg3juH9g9KCpHDM
s+Nf//BfXXo45TEWRnjgOgwKV/nYVa/zJz+btoyMNuEckODF8Dxf61qXIxQ2Mdv8DLXfw9/8vH//
bWmQyY30cLfCrsn+7UyKc1hsnCv+f8/ZhsDVxmsZta5tZIMtNdRuSiW9Q3r++LMl4+ncqGsvVi00
mGnI4wXwZS5ZwAT2UQUzGDvtboy9PD2ktp++DKk9MSJ2ale4zQrNKxCPleSEQUGABnnVrFk/ZvxA
Fn6z/Rijy7g/sukIkqVcLnZu/H15fZKbSblJ2ciY9FHIxriF8MnE9YgIBJzorWNCnvtgAJBJA/Pw
UT0qgMLLx4/6OAbCDsApDAAXauNS90NNn339BT86ZmlHp7GHNmioobsPGAc1fgyXiTH0o0cl9ZJB
fhbmUtVYZdCzjUxmi3n4+BEfcMa1BH9887++Xb/5HX08H4LhHOwWMzJYRr89H1EeZ7B2Oicpw3bw
NvzyCAVK3gvPPfqZ+TkEVoS3zZe81OTRXAEHZAvDiarL6bHQ4sLREIc4Kv+uPf0PDy6OyhQtxFse
yam/tadpGxa2pSEEdR262A+Uwxl9tcuFvN4UUko3YzgPpy4SD2C7hwI7hp4Ej5ObQf5q6UZaZ00P
Gj116LvD97+5bv/eel1zgAQaLoG7HX50v75X6HHbiZ4nTD5AtboGZxoUxCuDj9VRhK29t+3idbFk
mLht6N/0M8jsX3+GfwO3XV6yq9qQu0bkm+dem9I/vduoLto5rzTvdpZugXw4S9ErJtIlJ1407Z2B
g3ET232+kyyFoFrhdinb+LGXlbx1moap2aMlxHjqR5424EBazrvcDX8ijnkZ+/5Gr2H6YKHN/7vm
npOHz/ZL68qMRLuMMf0V3w5+b10zNkUTLJpsJ6qOZnF2Q4LxFuPtgzUlTLvX4j5Vrr+BcJJiA8sg
62zYAMr3YuRqGqjZ9z5ZVpg3EHJ2ye2yK3fLGOT7tR2cSxGE4btNhwBZdJbZW+VFw5MpCmvdYKMy
YqMysTvjJET/pLri7Ifu8JMBTf00g1f/cKt+X/vD0bK/qmJ5z0W3xdH8oCIW/kLfI7NPZukfUhkk
rjsQzV2At2CDgISxaqNvY7Ps22AJ0Xg0zUaGYXViQ/oYauEc3KHv7+oF5vZYq0+2riFE5MuPznPT
/TjW71Ef2Ju0Se+kWW5zG84+YhtsRdYNjIYyKRHgC9mf54xMKPBBycdAikUj6kvqju1v+glntLa7
RbNBPzPqrejEHZSMamPnr2Y2d21+car4lMb+xsqDMz2BA+Mrf7GtlyqOj5WtvlVr+NLxvAZV/D13
QV5tjd6okE/jpDAyDyy1x4hloFRb4AEoY3oUcQTbREw+iNU7CKUwGrpEay/xYVOhPwVhDzAFKLvb
wXMABMeIzzs5JFiKh1DMJ+mAzWQy2IGwtKA89Q0T3OHqurzxJm/T9v7L4uefrZEa5fgqiRZna4r2
IXShZoc0HAfCDu4LK7410XrOG73HshJ7isk52B27wrZ49pvIS8a64yhadk7uZJvBrY/Gg+wUSnWe
hiKpMU0KTGZgrDtmEyI+gMF8bHEbgBn6zNvVb6HGEcANOcPIx6hWt3KV901ItzJF5ckE3QGNycXS
w3EqIUlNY/QJ7fYthDn4jxFFKWQNX1Tfw1lB30z3sf5M83aOZoAxKDPZJp+6O5YUyP1t9Sjt7tFz
hwQbnmfpaVA3LwltWBKLu6ls61A3LhYMUHlCjDtMe0U4NlENF6Aa9xELWWTlMDAYuYR/bmBDSu91
nA792u8cqBTp3Nz7jnUqoevXOd85hg7kZs9FeWqFs6/Eeul6nM/KP8aCu2pZTyW09WBanlAFbYfw
2a8gU8c3fvVCT5cI+BxobLep+baqxyzyH6g9W4tzQw1PeriJcf7Isv3kik/u6BIxHu9zEwN3PI3u
1yh0cc6CGFtk+25+bJs38MOjHXmf1kw9hQCrkzXewNE695T/AcFois9K6I2HFslNbW0YVHGOiZ+m
CibMMu2vUqIaWdzVHCwgkXvqm5Md25uBTY43V0lRQAPBZwscc4dADXSB/XVRbgMv2mdZOCB5lTs/
SnEwy251iB42N+PRJQ+48EV/HKbCuUHJeRAo7UD/GOuCYIT95osZpFF9dhasG4JxgQWqHoWjeUda
BsmIgOQGl7ng2+QGpxoBZoVhlj28jIU+VLW44ZcP5mHvNugALWwy2vrdcc1r6z0uwag2vg+u2Y1c
keIRBcqlBdPUxk83KAUPZe78gOIrH/x+MHdNZeDNmf6xNOOP0FsSR1zSEIqimN/KdVlPbj+551Gl
X2Uz6LdZqCOnyUsej8G20biziKY6ZLn4IeGBds7KKxyNj4tYnmSVpxf4ilDMRxdLDzqEPvrDE9nD
iK3sYfCx2VHZ8h53I7M4fh9hN31ZxatnkF9BZmL1+1kv0JcWd7ESuD27WMaQIIKzUzLywrJCphke
Q6rA6OWf4IBfaSgrxh2YNmGBdbCU3K3a/9k5BiWh9r/6OK/Qz4/5XcnqbNqGS4qHIzioj5tSAGrw
lZzqMU1qRF7L2XCxZwfCi+0Ey75Ihcu2z/8WerJGlIqFyLhQdFE4vbEacLZOXCDQC4dl681ICHT9
DdPNz3Bvuq3wlU994P/ScFn2pWdBT1erTK7Ypj1NJ+P7l0nh/pyK8U6N8c9JFd47NNotvNQcYu68
z0NXHVGoDPte549doZ17yDJv+Rgxr3bwEZFwsm1bH5ZyPVtpGmHslb41hS437JjKsxTo1LLmv7g7
rx3XtWzJfhEL9OZVFCmfMql0+4XInYbec9F9fQ/q3kJXF3AbqMduoJ7qnMyjlChyrhkRIwLfUFPN
cxztNtuoWMmoJW4S43VDAJo/gwC6ell1UOi427tKP8P/CMjoF2YrXFJVphc55bYYUIC0TNPUFRn2
H5MXE1S9wZ2kJ7cnpfMKB5Gz1tpW/LALj9e5CfkISpRYZeX0M8VFwZGySlht9MvdhAWcNpAOR47L
yLksi/MRfn6hUa0eqT2juvQ5WHV8G+sqe9dF+jTERYmi1wJmj2SsPRyP1gGjHvQ8LfQjbIEwd4jT
TKFB6rqLw6uSVZeykQt1bdmxRDpoyG7UMHyn+HfCNSxFzhdt07LXKdAxDgEVJX7ZSeW062j9gWQi
SY6nZrXxPpqFqm/mvMAF7VQmjB9VagJOsJqC0kVWonk2A0Rety2XX5o5/Szt+aY7H32XBBc5lON+
K4fL/lRYsXSfDE4jJpw/DsLpdNLzvMT4a4cYdMh7RrM+olhP1icLWuJatfmkJ5PpPU4goVF1ECYd
UmZagAjOIQpbU9r3wQm2S/RVqiyMjCrE+AcEjUOHGTgfD9GM4idt3TX9W0rSdm2q4bCn9uo97C0s
QXGnzX4UMh8vvsSWbU3PGUrq+5+RhtUvTVTK+XHYSbj0npyAwG21KMYSWUse2H36Llk8HwWu3FUs
p89NgXhWpfkusA0epI+X8hjWLSebkRga5ZQAjofXy1DC05pwSi/4kTYkUgAh01Juj1MFBmKF2SVC
a4F8lHXsAQFA7wdblTYSe+ltFCqq19Tajx4G/GS3HKgsNpx3gvib2Fb+EjC+ZZh7wTfh9Ub0Fsc2
asnoZRKrm4oiGgfFT+ETvoUo0j4ZLUTIvmXGxL3C31AGH21k8lIJDUJ7EmPod7nVgquZ8305yfZL
6vS4fIV1sqqy+DPWHKYfcorucModMPXtQmU212IuO7dyuu+5T22cfSrFwqrUb4p6kg5WYQwrgOWp
Z+iMYHZQWRfM+f1eZi2yBlAHOEDOWcnqi6gtJxxx5NQ0NlJPXG+VFCUuM3a37OBLM7/DvLGhMcom
Md9lF4nBnTXkyNunFSOrLgu/2SotTdBylrO0eiKD1XrO3SjLz3NaJjslhpHoYNq3sEp7RYzhlXF9
bxDtJ08W9mwQWaG1ssE1HobdpzXoWoJvM7gS11O+zGxQOMfrGmm8nHURSz6uo+behzZ0Sisi/Nxy
+i8Dek6aKGH0jMtPvWrpvTfa/RjFN0fwesinCU8e0acebyORWj6lxScgCgloZ2WqLs9gTINV3Dzx
qgK3MFgYPFRh3J3lypQoFOO9bfdGRGLVipTuVNsJVmGrUA6mY2ADQXadYrwzUV7k/tg41UaJVHn/
uLRTgxx7zkpmB1N29HtLBmEYBUt/8vBRylXyFObFhc0tzM4pZnHXYNlexwVbQ6Vp4hVhVU7/Paj/
MuLgX5gW2XD4DydjVHUyJZF6g+zJxSWJMWejDK/U8EQoYpQK9RX9o/OdsdboQqVxXepDArJz0t7x
ZGi7GhICnECBPYAro31T61K5jpX2OSza0GOx2ujFcI5tezynbC34Yi3idaKVrCnDChV0RoaDw4Jf
7rFogUCRxpseF85t4Jm2qsjk7Yyi4topI42bLpfHKi/Z3VWpcRutSN8NZV35Vs7EHjV2eIwLBMXH
WoWbJdbIYAh7vxPMvQp4p9eHSP/YfzvgS86SMkvvncn8KK4dWYrXIMg/uPysCzcY9ImobGBj8o1+
XCwPsTJabom50AGVNswDpcP6aFLn4RgEDUFhrW04+y+CZLq4YXDy4qeIgOfByyyAaYr+4Cx3kXBY
mCHR3AYfj01Sok0gvGDprpxeGt4nhXNHxKHLKyoxbIg4ZkdMYgPir5NuHgsXtkp8L/pi4J6SxF6l
lp8W7wXLkGV9oyM9TcteJ1WL+o+FWuHPjx2u0qR8bciT+lWkbB2zUw9FolY3ydTom0PmU4mZ/jwu
myFFeDBbHVjisr5utajba01anUonmLgrVhrx4yDgmFLaZ6lnWTMF2paIV3zl0o9WmWxwxadzfnio
BXZUl1scPRnP/dR3FvNIq8Jq6FFu/SGz+EPmAjdnxkCgxzPUrshUdkGHdLrigQV3FalKLFYVLbIt
MmHQN5NGf3/8wY8PyMgrMrvYAQGhslAn+ZoeM3vkFgT5wpEnqGtzNoL5ZTqrVZ7keFpHv2CSJ+c0
3R8S4mOPxlaWeoxRVk5xROa2TTr0WVzsazx4BtgP/nCtc048V7unsmJPUCOebiyDkTrr5G1jJ9np
cSWq+LF/Ho6NQcUm9VjfPe4QfRI9AZXkDLp8I2QTuwuAvtkncYHxfnGqhYPzobPYWmUNm0SLeYbJ
T0awmPDaV3IXvshxwikyU3BL9VqzVSNSlWoZyYcmiVG0J7l+U/L2aOVUxkYRw8ESmHw8Yx7+AOAp
4ACB3Hj2bIZHR825t808WBUR4nhLzBj4MI+mPkFAlxbx4PFOP2xLcaiWGykm32Nr07YMyQOGquYJ
mStuWQk+7l1Dn6O0qURxCu5N/F1Nyh4zX8wgyshhu9LgWjoNI2Gv1Yd4sXYMc8+D4eEknMiQrtI2
4TlhI2kZTVZvhlJ9LxLjTPSkx0VIurRb9CYJkgGYAgST3cOIxmqCo7yun4w+1tfFqE5eMBsEGYMW
5GI4w8/F6BOEXNlM6737WOBlyzbYbEbWrYgLbqJMvw21E/R9aie75dA4ms82R8FthiHKrWvRn5uS
nH03ZX9HEvv7h/Pi4YlSK2ZgIQS92OySViBrQHvrFax2K9VvKEXWUVuuwbQF0FM64XTqWYXCrASM
bxvMBsEE0XUscR9ay4J3jjVmSLkkt8ltg2mRH7MHAf4I1WflzLknS5JxRw4t/j7MMYCtlWMptMpt
4gkzVVOzJOYxjM7JY1yfxDl2Smw7IaeiJaPxJKfWTm2WYfKxiuepeB+pH8Web15URf3tG3KEdd/p
Gz7hYAMOxzxDz0CNHzC/KyrZsnQhDUzvczi1a94AxF5Fu6CD6z6NuPqfzCLK8rgxN23bvhWlJKNw
sUbpVPlgVxCRSD6mGwnPlddKdgKcQ0xeTL5lB6rVeEpw9F1yTRsOjhkE22EZcuSINh6OSqtprN/J
OLAJW+ITnEuPj9W3MCNeozESpzcxBm3CxaLFXtm8Gho3CrnUyTqIs8Mbjw8GzFSC/w3Mj0X5GlO8
R8RDOcrEsl057XeiHCq/hCdS+9MMD0xOa+u7A2Do6kOTvlq5BkzBUhrOdCErThcTF0NkidFKz3nb
WxTfxZuuYYiFd05uq0DyLjq+4Nn8tzUn3UdNUI6S3kj3x5+X6wMFs3H60cU9NqM23PZ2tC3rYvb0
sWSgGaSeYA74CLBH4FhNa36RnaJ9a6OSBzMJURyJMb/ycSuqzBmd1wxsTvYMY7As2rcuUFniyNDn
JUsfz6Nm5tuWGUoG+AR1W0krW4JI4lgX5iOOtpraU9fWm9VvFNXDgdId8taNM1M0NpLBbVYcjQav
Mmv5w57t+aRSi/ncc7I4q6CIIKXYMSbWKBCv8jz2r91kt16JJlK5vMTgOSOjd4x7jjqW3CVPLMp0
VnMANWj0A8k6zlK7M4s092oeF57cBZ9a1munJnCaq7Aj/daOCLdRNCzAdd4BB7DQwXYyRHG+hpQ8
1oBJ6sJjURhvlCC2VgX5wgstJ+be0oWzDQNDcOEF/JJBHnxVzqwr9o6mJe2uwJ0pesm+KVkigrUg
7fueVHwy68TGvOBMgPaLugcfPY0buxvCWwLFhpRBpTBCJeNaM6J6zZn7qeqk6B7ppfAFuaBjIbJg
q87NWetg8gx2Yj1CT0cSVMQDZ6EMf9KaKz2Kw/mSgR3bGHJbkW1cJhvblM7SJPTPuiZOtsZtgqPO
sLXc0/gKkETuKyIUCja+zDKKT0Kl7LPbXCPdVsnkFmGD8VydDr2ICOjZDa0F2GbNk2yo43NUEaoG
Z0SQmnVdGYe0UaXmrnKUCDW07NbqKA1vJED0u5JFeDQMHfuzuR+LYa+ai0qvmDd81tyyVHvYUGFa
8jyAHHnXI6tGEZHt0sPDUJEDQhdnbSPnHCYMRwBIfYgS/1FIYvNTLn1D7b8XJv0f+Yh7mfO//+u/
8v9UhALHz/8coXDnn6/o3yIU/MB/RSgU+x82SABUOEfVbRmwyz8jFIoKTRLJmOIbRwMCurjJ/hmh
UP5BuMK2EXRwujn6krv47wiFboOnpHWMPmZ+zDB06z+JUCjsGv5Nq0Fhsh8iIeYmFj//rnWZ4yIs
JMDUpEIRbwbUkVNbKOWWXJHpAvreQsjEGOjIKRIG+PyQ2zmcZVG9d5IRwK4Nye8HMwNHXo4KEelK
wdEJKCRSY2MXK1Csc5OQtt6qo6uJhHjG2KHPy1KiEHTTSzfEB2u4dZDo68hoxHPAYvgUJdO3YFC4
Z/Mc/cyGFEDoaqtzMApwcJUh36U5vvRi/iijtDvXJJDyVWFHMYFNFj8JocGcUUfWO7C+xG/hYVBG
K/1ZZDI51IzdkifawbxDbgyCbj9IFma4IT+1dQMBel7aRQzKEPY4wjJP71vxLgdOiIe81NhxIr8M
cD2IDWskz/FmSmqGoVdaFt2JhMWpx5UCEOVGPhNKbT9NHj0BH05of0Ol6DddZtpvY06OTyA2QsNv
Ii8Nwhs8kp9gnhwSrc4XZQT1ynaCwpNZNbsD4azPcbDFmmjhFjuPfYRkcFSrEJK44GwfGlp3kqSM
ZZ/Z/tbcOxg9puoQwnPfzCM4h5gUHO1EebaN9OYALRklxW7+yGS79m0/nPRkHlZ1Ls7wPlBQAvYd
Wm2Z42qEJLhSa/ElySxBR338KRg3vZzMNwE1rghFj8YDSRX4VwP40ZYYiR83iCQK54ffkZ7ET2h2
Mjlue3rV7Vzatrn0Y5XkIoluZsSmw/St7UPzKeDFBH44DfK+rZE5srCYL+zrjVXriKZfI0Ipu6yo
sJs3mvXTkz0AHDgaGsoSLCFujZkNuI1JIM91cNw6GU0sINHTLGLloDQMZI2JsIdsle3A803s5rRi
XehU04WFPMOEpArFzGsSsVZv7ArKA4lIBqxCRgPSYiq+J37Tuh4Ef3yVj7KOBypdyOiOOaTrbgb2
JKmVRAHtbNao/uQMAaOG20JFMgF8s0QrGhbekSS0dxSCZqvBILvhCWAuJfI8veN6G/emhJfHaqT5
q7ccJL5QmygeIVS0E9NAVQy+b+NJBqjidkLh4R+KP2TPBcc2s3vLOBMoHB7bbVRzPUpNJY5hO/Tb
qeE2RZAZTYcOiHxbZMkTeXimTEvT3LBumSG1bvSjchJHs9R+FWyk1xGSpt/GgNo1TssclXCatcbY
kKKIdTRdQgXSxjQBg1XE56Unq1juCDbTAdvZNC343gEtg5mh9p6iZ6ARc9lK9mbC57EKFRsijbD0
6A6kyvqwuGCBzthkSggQR68jZqWDjkVtHzRFQKa57DqWBoVE7r0accSTP+F8tzYYqmCS6in/0ajE
QEKmgGQkW5G5u1isW3e1PJTPg9S2r0UwyZ8diIRThkcc5S8JyI7rcg6YPiUSPUklLcVo5ZZw6VyQ
dqU2zXe1F/At+4FhiuFyNcw2EChWnlypHeNnVNnPCVtBrQi/ZbN1zEWYCpVj05hibxVxfhZxPp+d
uc0hFI5QAMrmry1G8wqnyz7VrWhQNVWBO8quWKgqzTITYvtmGDW7guMHy2E6PgpiOQNrnFWmh81e
qFnarbo5hvU9OtFApAxURj8BxQ9t9UVVkSJK7nkfQk3Lv4U5UlSEE11b1yWVHLzMYxrYyrNgjvUB
YzHgdwqVReRfklGXmS+tak0jks3GAiWVLUbj4rsJj6jlDlkZy/iMKWlk5xbKHggaQK9TrsRckE4m
XUSLBdToAngNqqBtHepGvCqC3Nxxlhp8YirNVxgVYlMCB2pm45IrzHsKLUdr0XNzCBP6jBq7I91b
1OonOJUwI1xWA1Mibw90IhnCjarTAlQn6pNlW6NXtKHm2knDJxm16Y6TGvcvwHJEmdijdVVqukOc
dIfECAwkTA1G7DTzKmehOf48dsnLrErdutdhX0iRuDUpPIWOgh4QaqZrDhKnYWJGflKZvJG/XenA
Fwy706B2gOz4fm+XNg2fGz/IWDaqh1qKkFOjjOCNaKfkGDRvbICkdZUX8FaMAJbGAuxMORqeS2xv
n0WatlthW39T8t5+uHAXzcCCLQpbsFnjlxt+TLkoVnOnwmG3bGRvUEjlktjC+TcTOKTNKbtTsUW1
PTfXiqSwFI8ZVlWJ43xyAH7wWzXNvdEtxdOUuLxO0dx7WUPap1gKUhwNkyAkghTaShGeAeZ6PM1s
6Eu2XCBnLssM23hrJoB8wEg6823ITCT2FqkeI8e2MLkwe7X5tPohoJXLeMpSMRySPhuPyrQAOi1T
3TQVFCZ8lFxQlTyQLpLNT06FEEGNTLiljsqrqfPII7pRJ9SaILvi27FRSrDuQKudDOeQZ2N+I9av
ANe0BOZopYB0j/Vi1yE376I+zA8mnrZz7pDht7lzLSqgvJktrfUDLY/uPYo5Gw/uHyUKJFJLdNUY
srdAFYjeGTZUpEEFY1k44AaDMfQMedi3eDqQAfqNVhbjLY8dZQ/HdjyZqa59jQaolg0UtMCThhJM
cRNx1gG49ywzIgArmaHltLqEZgQQWYGyAr/FSL0ZhMw+Agy2Bl0abGpmCi/RxvY3qZzhmeVPedIF
zpoV25jGGwOd1qvoRp4EXqhuDa9g3kiVKbxBtaYm+DDVMthOdpm6lZwE3+ES56gznPVL0J4WOktK
t1meJsc0KfRz37HGD0FyXPKgK3b50MW+IxlI73EfOYdsgNeUW03nZzJzCQWa4ToLhb0D+8KiLNds
L5MiTj762HodiUeNqhMtUqJtUOaFGzRsiuM23XIGwpw4CYl6rEFbF2F26lsb1IJclhgZcFb4eWBy
wC8NRFlMpYbXj1l/EyJPz4GRVJuO2/TL3Hf5JiY8+Qlw4F0y45eYBstX2wD8nIPBXdk1X1tK+eZ1
GCgoLqY5u0MubRgDaI3JIl9hhPICQR7SmT9lLbSpmiujs8kjCSmiScAYcs5kA12t1LbJ/EDYX3BZ
dD8pO2Ywa7aeRSllu8RJcdkasp7+SbK8PNh2Ul9ELSe+bGV+OhBwI8U23MJ0upHWK5iHjZl1WQM2
syJXSiOJgMhKcReolA87ryUaj1A669g2VylGsHU34eCB3r01LfKpZRRdgeCtyq5kVzDpzIh2fsRV
HrFNZwBKa81guUIBTWBkBvbbNgTCMXMjj+d7EI6NH2ZPnWlVrCbSPwOf+Fq2WEym5jBuJK67RI8l
0JCpsxdSWJ0JveAkTvlacQkYxMVi1eOz/bV7R76F8SK3jHDf7LSNT+wO0ouZyuJuhssYnMfZCwFf
Y180mXOURU4Ac5bFTjIm9Z7PKh0aeiL2UptULN+rwNPUmIrAVs18bMt+YVApwvmZp2LalVtHxW9S
W3rx41jwSmV5xm2RVtigwBDgBOejzyKANzU8bp4vsnqfTMBMg9K8sOv8hHUyrUUJFx+eSbvvaMc6
q1rvpaI5LOlDOt7kxEtUxzzG7GuYJ6vxtYz74RBqPINloC9Eo/s96XcqMWfL7DAnKcJrO8ETANrs
K7Yd8IFxGDwTJCJulsVMH1aMs2yhmGlhH3q6XYH7zBbvBO/Omuc6jEmp7r+7EP8I6bnsSWPQ9SWp
+sueCcA/KwmwHrSdXbq8pFQkiwjCNcQ+cWHrhZ8o9aeM/YY7fArroiQm0ONvw1IWpJ45N6hcZVm/
5iMyYkqV0j5JJWdvprY4TxFXmJKMG6UsVQ+4M6hJk4eBYzJFwHfbDPo0b6x8YiMKjIYiJbtsz0rJ
SpTZbyIXMiOB6km7lxt4z6bcdldQ49iIUihcSSRFh8i0aHPRbH3TAlTp+Zq0pwo3mRdIsuKlmp49
iSTuF0S4+pnOtAlNMnFDY0n0DoOVfqlqPq6kOK+wDfdvMKjGA1R/4wh7mi1lFLbbemETtkxWnjPV
CI3SNGzDIafdXjZdYKfpyYwn/UM41Ui/i5TfyXuXzzB+L2zXCIdqAcVTDstudkOc7eS4MXZNhXMo
nwF1kXhRLliZWnaVSYf3xWIb6JZIeWRpP8wwAqVp56MLM3zgIwh1N5Lz3AMPf9OU6MKXjzVTxBb5
UltFtzZUtfUi9PPDoKRih4nSOsRq/IEC4VP3AqEsBAAD5/G1a3KOtA5E2D0qRvGtDzNQfoBlydvU
p/2GGFCxGP3GdZG0Us7GSaso3JKwrVosAr3ASCE3SXqyGYCseBC56vdsJEbdtDmruCGj6BBI5KrQ
JJizgwyDo57wUFdb4hP0heIqdXNaMnZpGSauEaiajwJFLAiu3OdYx/qB7IF5NwcikaE99NceBezI
6Gd81WotbSUx4GSy7L9pg8+sHWdcNmFy7nXugBOz0hY9gFuUk4bvziicd5u9LHss0N8EOtMrMLy/
akoew5jm5yjCtbhqq2b+jIhKepUTYUkRXAFyiSBKeEsGEWm+Ib0Zf6ep+OVsNk8uDLRyl2nzaK/6
OgvRZCrrLJwxv7C1ZhevT2rS+l3cTvs0htccZlxrjUSVoiE0+TpOdf7cjHRjJRWcVCOs0msplHET
swQld1TVq6A0ou1gOPGzNRkVDQGg6ohHw8vJmUurxH6e8gFfWiIrbpdmp3Eyk3OdyFQ6cbir8S5f
dR6cQVY0VzNexmu+PyejrUKcNVG7kYeAjsa+m15GKEY72Z6ND0sLGsSXoqH/VM/iP9ikGsgwKP24
ad/IAX+UKYfcQkzlHs0aA1ukqmejs6ZNWsg1w25WvKVNU6wccs1s3b2H86epr0ItbTeEebaL59yk
kysGQCRVPCY7g6ECyiTSF7AprCvyeExSmWOzLMXw3VsWmkHarPux38fKiFUaB6wbT+CNaHegpkSy
njSk7jVgrHgjJQluBzOkRGqYILjaKuDqCEwWiH7mKDM6zL2u77rITl+COPq1Qi275kPc+n00cyHM
DYcAqiry1ZyT8c77THHF7Ni3PIT2Nou8XmcmEddIpDMsiAK/XDLxC2tBoNCMo36F7OlLU1JbUHhs
gzSdzkyS2NY3REwQYkE4U9oQKvmpTuN6b5BacUU/RmecUQboxbRwtg4o3rfJaKUdt7eJ9BXfVAQX
leexkDjuwCPhHq/R3NhVbfqaw9Lmvx3Mv3VjNE+h0ofbOE159lZZvq8y2J1TP3yXthWuA859rzWC
KfYcvTo4VuY8hYYqr2QLC3hjEGpfzSZBJuLb7I0mOrNgex87KRMecL34mSEuRCxvDK7NXjmzgtBI
opjFDgydTVC1s9zJisGmwirU0rDHKIz4nspzy3g0xN8I6/ILMkW6LvPQ2c6xGW1Zc8nYJEW5lYWN
/9ymtKsgmKdajF3hEn3jc/8MHRmqX9i8Z+bYP1lwzzxd6rIP+KyEyOzgnBW97FWTemY1hYlao3Ah
U/Q3o7ArXJadWj3B5zDWiz/ks5KFelOsQX4y+qhckZur/MTknpVPXA/S5Dl0p+54hAOvdTTZl9Jw
vBo0sq+sTmlXMEh3TiyGi+LE1QGUlP0+BpP91ilq7veGZr8oLSO7pfFOkgsRlIfQCjMj0P6VaMWg
mq8gjyorcn7VAllfhU1aU88mxugi5fYVSQYvdDeUV4RkVDOszZA+FilR4W4NWfeIY0BFDiuzdaeY
03YuqL0z+tSBeKFSw2uxaF07NT9STYv3UMN60RtmcZ8rfQHN6srrUJoDSkWtHComNtZqku5pgPY4
5CX5RcXjXfsJn46vVHJ4QL0IsGVF2kekNi3Cb12pzONN/IOt4scYcIiILvzI8+YrJf/pak6huxMA
Risl0Rja+PzmqPpsgZrwZ04DTQhx5dttORHkgwovSHDmLZaLoc3Vncq9cF/pTNlMCIeuNAq+eoW9
s+xpbSTaMZ/KCl0mxz7QSvIe6Oub0QcUn7ZO45VJ7riCJ66vTIr51gPL24QFlaImivo3aJlqk6h5
eipMEGZlaVYv/exQDxtY2By6DrgK4YGVBI2Kr3rp6wJ6Z6M2NMOq4X1k505yM0LvDXVr3YbBpZvw
8w8lshCr5NWkyuWRXoB+3yRBfbJGqDGrzMyamy1X5W60HbHXiSXjzccFbXLm4t4qc89y2vukUODJ
zkgCbREW/HLKKeRM17e6aZdrIWuY6tTuB0IYkmwqjhgzStYRxpPJRmuFrIckNEnqTtJTZ82D04+M
ns/TosdtRnN6SovZYeSnsocKGOpno5msYpcwYRoY2C0R76JcFEihGaZ4xJ5oKbBUBaQCXPM1iNxN
YqlH0Jnt2hHiObLtbt1G8x8Zen0nhXuQ07AaBoVUIzutpVs5cFUKg0C1jmILdfiPXEpf+MSgtRfJ
gZRHs9HNeNxwUov92OALGsc3DoLJUSOjgVee05XozZHMU03poLzg+KAabfEHpEvBcXUQYsJTIF21
UeEZaTNcYot/i62oP0h5lPs60DkXJ2qAzdwoqO6FD7PKw9nxOlbKbl3Z+Q0uW7KPyxTQWVrSkAA7
7ApiDU6SlKr09MlNdmBh/zthOGUnnXHUnZclRh/V+jqAFvvWYtG6JnM4/GIP7VApAgOeD00zbPT5
9PR06Tk0ESCbQByqUtL4bO3WbyHBrLpmmj6Uygz8OQqSD5kn9JlcSejSIji+OtFWSnDiaxl5WtWy
8QtS1tslEUTx0r6g6NEYWGjmk2nRNdyh9/vACtoj4aeYpYkJVdidqNR6qsN+2oQxzDhJxiKEZBNB
ns2K/X+u4/1/JtE5ZLj+Z4luE/9tPrPus/lXztnyI/8l0knGPzSN/jBi9rJlaAu37J8q3fKPTFOj
W8AwNUvlIIwW998ynWb+QzH4SoIP1ghi/msf3PKPSEii/KHTmUQFlP9IppOVJVn5vyNVhmlpusZv
5BXCnVAR7fnn/xIHC+YwIh5U/irwl3bUjtzzm4JbY+WAjB5X1dr0vtN9vo/c+ahswfewEdykW+vg
HKYfDkvf3a66tE/FPdtJ5+w7+VbWxja7UytvfQ2v3Gbqz9aT3WI3ubXnbFWXsMZW95wDJQbfECLZ
qNduuM/W9bXeExi86L/xtjwZR/XTQdHLttw/1dfm3h3bveS3nnNmr+EXazDiu/RVvdIN7QXXZKf5
5Q3PvZddJq++Un5FcQsMFS/ewoBx/OJcXoeXYeT+umqv89HejEfx2u3qm3TWvtQ9hyufKomjuUmf
DL/eoD9uCTDtLZ+1+G9yKfe8yiftYG2D1/wmOSvny/6lVyq01xH+2a0w6chiylxhPrX39T7gPwpZ
9uz4xlZ+oQ2eMk/n8lec4j12oH34FF2mvXOeXnkLj/wNv6pX+MFuXsV7KFqecSjONM2tKj97Du7q
rtzwAt3WvUOk9HKvOsp77UhXhCv7oJLvOEf91GNDtu5WnK1/isBvYGq+G9tyj73Bl7xuK07BdQnA
SIfgj7VNN3TEZuvxGmWET1aBj4OudfFAxeY6lb2Cfz86seAN/xIuWZodDsYO4I5b+CM3bsQRWiDc
3LU/uuepWGu6C87ceJ+P+Ta+Vod6Q5F2squ3LNfdhL+LsljelmQX7UgPbssN9Kt9cW//SE/5yb7w
X3hzfHrYZC/a0W1t87anm3gDBPJGxoJ7HVBNV3pLD/152Ni/0wlth73pjebuN+3QPTfnZd0QbWYw
rvLW4YWSUtvKT7GveOQ5NsJVfPFp76d9V7hr1JP8oJylZ65P6F5RcY7zreUrq/LEz69ZCq9C3zzg
ZZV9ANjxJltXH+0KS+W1v0D9jODTPvGmsXs013SyCGJ8a+U+Bj7l0uymMBdVx94fXIEb9i8lqOt6
gxUOOuDpkrsr3S1viT+vKFPfZt9+d8cSYgLk45hwGiBT7v8QZAAq7QUupkAPnAoBTV5F/Sc/zYfC
Z5XPYYmqVX7Fd8JlJLvjDpCXjgUfOnlaHKnaQGMVZNneBZEkp/uVVEBfzm8WHAw6eA131LajdupW
ly9KpkF2eMWW1TCBiXXH8PbSX6dn44X0nY0NMD/w/xkpC0GAnm77RUXeanzJPFtxt03pzUwTKp20
rpwdOR5Bt6aZalUgqgJSdfYZWUuoe1+j3rpwoDzZCzbgkafPej+/wRpKWEJ4pMDAKe6Dr/JOVRVF
95iA6EMe97QZeCnE4X18Nu71L1zQ7WQ9B08EFLzOn/bFUd90vib/GC+E08glnMVzheOWtIrfnvvT
tOpppDgZr7pPfs7F2zqSgOMqLhW/sICSsefUK7xtSBL0tRN7i3Zh5g4df/DJnBcj9ZpN/J1+jnO9
Ml8WdJ8gP3PtGW0f3rAVXtfkVF70b1tdmd6Il8FV93VMSG1nZafsM36WdubGUf0CD/1m/GW6c+Xa
eyupwiaNtkqv0v9i7kuWI8eVbH+lrfds4zwsekOCQcakkEJzbmgppcR5nrnvL3s/9g5VdRWRUIjo
W7npTZaVyUwugA6Hw93POTbO9BozsArK29JP7C//hG6MKD9iIM2z0reieuRA4khip8DAHAqxE1JC
W9T3UmJnLz0H2ldXg5RuiAxjO0AO8RnSwiaoHY+lpYPDkuDdK2GaeLIBTYFDgIADtGix8Dim4DrI
fwRAYGQW5CkS79VDlVRaSbft5KZQmBLMptuIdvwAvKTwLG81cZ/dAxOXPraP4aSgqGTqLuqkwLH2
Dr+vdNX6oamOBpn4hzhYqepDg2Fi/hGV4hyzxybfWCCMqxPI4JDpCQryyuTkKKYBDvYTez3eSmju
uv1tf6s9wKesDM591RznYeTCROkaRP83MbnV1hCjwZsCHLP6aux/BfrON258jvSPAJjfANDarXjR
brlVZDYOWquuhEfYPXetH2v3FyANYDnkSYLCz56Tf2p7zB5Y7VN5aJGqzRzH/V7wj9lKOrQYqlLM
7IfW3rcp+hWl5ogYd8jR5BheI2t0stxMTW2NZMtqSHjs7dFWPei07SOC1nNwh9/zlFjBTYCGa96v
cDgE9LQ3ld0We9HYqy+piV9LwHaCmcVgjbAB4mMrUx8l8LZITqmirV3aIBJNQlPf9ykUM9E3Lk0N
rfGHBG3KZ0M2US8W0334xGdPwqFqfgj+WoMuqr+r39Fxxyj4q1LdGwcl3rab1NjJvENKG6SaB6VF
YcW672y7f03xMgRiDicRuDxTfvSnX90eBNNmUUDyBnHSLvbg4kZstxLUxDXE1Rg/uGlXDZ4LqBwC
Kx7y17iwUKZ9BZvzpGcPcghsdpw+guil32ctiW+9yIJAvdHZmQOoY7Rp11CRsMoX/ahfaVD6IEBg
gDQbk2gv+KfZJ5tx5x0UKyXlC8pna5jCRy0s1U52OoaRK0T6Yq3icpF/BOv2BbWzftu+SNe9KyNv
N/sORARmfJ3v9JKUT71yLbgA2xC0pAH5siRhpaFM3VsBeP9R88dYOxwtX2WBC18tQgs1dq13Fd3W
Yqcs1lG4gW4CahWN8tiLlv+rXXsVgUi6xtlZuvFEApXQXHM2gJyCqBzMSujFAa5ltm5IfupuAOBV
ji48+D43XoNy4SbpMbdHfs2i2vJfWP9/a6zuf5GOfzd593+RcxjJqi7hlT0zfPEiaJkw9vZ9ev7/
/mdWav6PdT3/pz7P0bVLv+hvcmLhv0DEpigGrwLwL8oq2C36t7r57/8UjP8CMQpK0wae3PhnTqb/
TtlVHuTEiqKhRYPZOlA7nCbrwFuMHh3YXDTQbeEXq/8eOTHNIcGrELED0TFSf5kH6THFvcFhSsSX
5Ayso2ZvQ6fQKi08b7dQhNTXoLl5nSzJLhz5WD6OW2mtXp3t3/VfD4P/QO3kOg+zpv7v/6SJWmjr
1HMBUDpJxvi4RGTH2ySrxpUcdVU5NYOA5gvDCG0H23n+LAGnmKT34AYkeZc7vMrhMQu4UPNci92+
DUqMKd/7UJftR4wsV4qAu/U1AD9VgOEZPvx7PPVbnrYP0uTTIwlcadhzMBrgxcWDfhq4x9//mqwW
+wyj+2B8QbKurGpHJ/VKPYCB0Qps3VreYprD5C9jeImhjSSg8UqxwrUoJEwpINKk0F/SWL9B6wKK
J+O2rv56rX+7LJahmW3j7OkXNvGQ6nOrXADh1FjLjt6172qB0SuUH5fXdMltNP60pvnn56bQzBlB
QwoeVoFUxhptJhPtXa/Y1fWcYmimGB2WLV5cHDiUDBlDshJo4H+3GAsyYCZ6JRE4RwxKKSS+uL3y
8HnZjDA74hfXOLNDbWKlaVw5olRNeEc7hG6yQkMQPMt4gK5zMrrxC14BDJPzGVsySW1mYSRgZpGx
NIx4rLRVggzI1Kx0jccOXrtmyTqLDHvqHJHOPh5ICiG3HuPM1/ZAOFPbDrhBSwJ8JsneNLK8OpGx
oXP0PbfGaaCkMAqsTt0rB/QuiWglO1AkrLODYU+OegvmBrt9Bm2NLa94V73inqX18t8wb+DCBiNg
//Yn1FmScZ2XKCSLM7NU/H0BIRWkEdGtDq6ZULvhh/yQxPz7stmLQU87+ZJKBT2M60iolQYSYPBm
R7z32gKHtYUhPTJZKohVLdDLkny7bHU+CEuLnQtEZ18XgjDcADCaRNDsAFYc+HoU0ufxN7BmMiKb
cOnuOlugQXkupsGbDFByiYDuFs+CIyCLnWB13jWyUE7GA4S76lkf83Lw/txV5YMP82yBZS9hABT9
aWK4rQ1+gFXnKna640mK3VQY7rscdhSe9t4adMPZiLPCaYdUJ6l/K8tHtWREbsZGIhP6/aO1UiJI
hY+PhkEQaxCAK94N/PUAVKay0nSPZF5tpepf6eS394U4u8L3rqLMFctzV0kCiCCAGgTXIIp4HZnm
KhzBEIUF6QzXI5ilvQXrqp2vwpVyzeNR42N/petlf6VxBR/X49nnpPy1axvAp8ROIoPwrvSvQ+Z4
OeMjfqGRpW1QV/AM3cwCrJ9IB7wt5lLe4GaPKPtUNlgQrZD0LgoTpH65YZ1Glv/MPz9z1kbF/QvW
OvgPZEVbdADBzaP54PhgkR5/wWfQa6QuSH5QtBB8PnNUz9aQbLGSFQjJkU9i2guSnGaLAK/fFnZn
Sxbmuvfxo0YCfNHxuPw9WU5FXaC9oHUQk0W6I6dvvL5HJ3D5938kxEteSwUdAbSJYujBa2sbwoB4
wKrX6ZPmzFnyIJl/Zuzj4J59vzwcOCiqwXPCh9GuUc7NHhVnsIF/37AC27wxX9elSniOYNoQL6Lf
XUXSfH4AJYdEQIUAOPSvNtxFgxW0PyFDWhuMXbzslydj81c8WxfwNUIfgAaE9F2/y4R7eVScwANF
QMsztvCyP5wsUWcv5eK0EGSE61a/4jxUF5PyDy1QZ0zjMJSapQISbGhmKD+MYsdwApHxZaijJURa
C3VMXHNytxuqrabtZf0dEElfd6vwGnhFid9m06bjGAH6cmj83DqJ+ki1DpnrHpBMoFQepvgJGhcA
HCyvjfF1JOrrlFquDtA1AeUEJkfGp4rFBMpwaon6NjrkUXOxxxIm4z4CDx0f7jDG1LdOJEDNKmSs
5pvc4LRj1Jdqc2NMfL6FW1u9PQe/7gWFVFPZ5CtkWo/Le8f6PFSk84F8qzI/x6UNfIK8BZ0YVzFe
PQwTNEFiMYtPgz8EF5fWWzqf32H+x2yVgpEzUtEAtZNZD2umh5Vk6KfM2MPzaNBi+tYQuAwiIWCM
y1dSfg0pOaW1/639oq1o1LvDGHQ+qLURLZnUkVrwgbUfets/lq1QHv3FCp2xgQYh5DwZ6r36VRIe
OoOR9DL2SpuDxVnkxOxWA2ZWYE96VSRyIRyrBq0OMQPRN2g6ltdCPVy+rIW6EjAYAfzuTEfAb5RV
cggd1ErdglmdoQ7pFzPzlp4tSQEbT2lgWhV4ee3QdG9RcASJ5iHi0Wwzxtu09BiBjX5lf7FIhR1t
bEpwJQBaND95DTRop2QPLN81cD+oztfZ2mDEcOogfTFIxaGiKeuGa5CHidk1f9+KQPHIjESW5XhU
7CmnFm/4GLFHhWg7JO43Mmjul/2BZYKKOIWUFCnAY8iVVdS2n7jOXf79rF2i4kA8z/JCfVImUW2X
8bYCklFmFBwZS9CpIKD7QRLlQqiQAoV5kT8qKiPKsHxLpwKAr0DJq0zhzVCvXinbaRs76I1+FBcy
R7nm/uyb6FQ84NQy8uocaVtf+quKH9ZyrTJMMD6LToWBNG48aQrhWYPwEMdbhdsZPWPXdJYNKgYI
GWjuQTAlg00rciJIIHHop6b1TxVSaUo/rIwE5CU1eLKSa6CLwW+8M5TyJgpbzK6Fb/4U3PZl7EYd
4HgAv8nKz6FrVzUHrFYXPwORass8hgpD4djWzZWa1WAHivnrVkCXqdVsMNJhdNhwpuqhlSALOURW
5QNZjKkZtGt8y1cz15euEkm1FHEGS4FuNsmyHngJtLnz/DHHxAbI1natLLxB4BIiu3hk4U/u0VkF
ft7k4ncPgtC5mIKfAX8IcHt6N1mZP/7yelA6AupsQb2YRPxoJ+rMGw/CBSMGyVsC8iPQcIaK8orh
NrDlQAa3eVWM8aqormtEaBMQbiufRrRMhxwAPxGzF/yEGb1kB367gnElzIHq7JXwdyBTVZkHfYom
068EgCxT32vx+tHAtw9yNbTcRVeN98uBQLh8JWgS5ut0TeXpvFDFB5bFAHlhQVo8s0IXzf59WZqY
tAPudwdNJwuQh/sJOO3HkpGN0HWzv9d4Mj7vwdl9FEwYVC+ASCCcm62b9XAL2BskntEpNDbFg7qC
wiHEov7Rxp6MUuG7ALK64SvE1g6tYvQnggOPSmzNWNvlY3ayQkVwHSpLUOLF54v5dW88iNHOyH4u
fzuWCSqIc0Gq8ZWRKkTDlEqZAkL3EDPLDZfD+Oc6ZCqMg58YquwZdiuo9mV6KFvGNXHZzT8z0o9w
deYCQzFphSAg5HnJJlauu/wq7B+qnpHLzd/062E6WaEcTQfLK+/JeAV74x7ieStdsuL4TvbsuHv7
Jx/lZInyrgycGX1hZApG4DZDjrZ0Ywraw7KNb87NyQjlXHk3+n0jYjnCAcgMN7sFI5x0VZPgKnCR
o9rCNUcixhayPhTlbXwWD5LXIApDZXLfqrwdAQDV1wlIfO8Yy2N8rXks8zwsTG0gFRN6yETtX2ox
IuARX8lqCXxcu/KNYZ0UAgFO3ALrvRWKNxpSgHQANFzmxI3Yt5s8068afXCW/yzWX0WlGyH4iftI
Rb1rzMF8MsW7AkOTorjuweYgNOlq2drluPz5iQ0q2xCHppEDDp+47J4L4y0Z0ZuC6LGMKSdAPd0J
sNJlg5ejyckglXuErShyioJ8rVWJ6t96PnBhmU+WjdD1bzo9N6jsA7KrgseDuBM5W7OONx7pzHyn
oh3EultYX2te7llcSZoGJE4xNMBnLUjDNpQfKhjDCqDIGK8BxtPNoEJLg4MBMB7aXrLjuxIGNPsV
51SOtl7eOcbxM+b1nq0nApI7iGvESU5zcwzp8PAFdEQw7Lhsh7VvVGjJ9K4GuAleXmLcDXAHANPl
7jZRBRMknvayLbqK88UbqJiiiCmm5D14w7+qOAGBR2ww1mj3Lit/Z1gT6H6SEg+tIIAEnTSr3h52
se2th2NiGk7j+Aflj76XQPeTagXF336ugYAyQFCAKuM2of9DVxmxctn7BLqf1GViWogC0ozG20Ty
QyVXRAA7EVTpRYy7Dgq0CZzlj8aySMUJqZIhiOHJgL1GhdVoohWB3VQHx0ef6C4Puh+5+KGV/zBP
/Vd4AgHU7/6fAIYzCOD3If5DtQtdaSulmE0OCDCCmOh4nXNFDEET7pdxZ7jLK16OjAJPhZI85bwp
KZFnqcWrlofHDOPKZZ8y9nX54Ak8FUeqArRIOWpaROmeglohYk9CaVv5lR1HHeMuZ9maf34WTLCY
tJnqGLG+xsCrd1cJ95DvswdxKyqMjudy3AJg4XdTZdcl0ChGPAGET4sE0gckBo9YxDOuL5YdKpS0
oiaE9dz675SXpHDV5Ceqdv+wbnLKhqmN66FWFUkcKsElZGpz431odwBaLbvb5ZWcbFA75hUZoMYq
bn5IG605vMgr8P9pNajlk0h+Wrb1TUw8GaO2rembNAZ2bJ6CgXa4i+FhC3O0jo+xTaBOGW4nXPa7
T2sKldiVKUTbFTX+10AKhmYxJi+4nCX84ACctH2M8HPX6nFg3NGMLaXHwNqxLI1AhXOoHkap3ZQ7
5oGj1YyC9DcFqdPyqJytVYa8VAx4B+Rx74rV4FbuzIlgCpZvFVZ0DwKR5c93OTJ9GqQrYG0GzU2j
wTk2QMSc3MXlfpAf/8wEtaai4MQWdU6FlFxLIg01EgxCgyiYkRgyvhBd+QIgDnxKOcL7APh68ROl
IFL0+4R7/bPVULdIXClx3PtIAXyIzxuYgKh/VD0j4s3n8+tb8/RRqOsC7s1DpqFSSGAAIxVKz5AF
A89TH+35xDhUrQTybIFRxmFt3/zzs4AeAc+tV/PtWGLA0Xdr8c0DDWrNOEaXHRyDOKBigkiCptHh
D9yFQwOuPNKQ3gZTEJkwi30EZaAFEtcbVWOOsF0MGGcGqVjIN5pWgMhQJh3Qo6NnAlluTv0R+HEy
aPayb1x+m5wZo2JhkaO8O8gi6F6BAouyVRVZE+/G5RqIDjCEN9G+Ghnx9+IBPpmki+RdxyH4Zmg4
S9NV2q8DoHpixsU4u/QXdzwzQT1b/aDiCrDQYLBB5MysrKyZO3t55y5635kJKkbEGejKuQppfCZZ
tWYl8ROAQDNEetnM5cvqzA6Veo6C74tgQpivj44IJCFApQNtZImrdBVi4I+xcwJrXVS0AJhZaOoO
aGH+BmwOdkYwGWJFgI6pa+ATSFiYvBnYkbO8TJZPUPFDCNtJ8PMO1Y8GqDLwKLVaAPqZmuHujKOl
UyGjAwt1OmqgWBWUe1W2Y6N2am2dZrFTNazRENZGUnGj6dSu9MoZCQURKVD1NBAUm/qDkB2Xt44C
xc7YAPS3zzyEihctL2CmBkLqZNyIFmcWt+uAvKa7RwGJBe9KzwxzrD2kIoYKXeM+g8IK0UDoiRms
aS242tXsG8KRU0zJDjbgQFsD9s/4eIwNpStkGc6wMnnIcFXlcQBORRy2XSiZYDZirHBewUL0MKjo
4UkgXzQwUvAR8fUHgIiAPkTdjzSWeBfuB0uwQBG2Dl+KVxaUgHEO6ApYmFZtoKRAEvixD7YYAHX9
wfU4lZF5sMxQQaUJB1XWGn+eGb5vgBIFUaPHGiBhRS667AU9EMhetjJ6DgDpqVZyy1ncg7AR5lG2
3mQBEZjm5jWfpQNpp3ujUaIqoO89J7UB095OFmh1AL/C1CUjq2dtIBVIoiZQwMULHixQVD91UItS
+nQ1Cw0uuyLL5akY0oLuzUO7Fy8VIOo4sO3ICL+KnYiMqM9aDhVCIgmi1T70W6HpBmYdYQTEMgI7
neIsL4eVS9Ej1WKqg3Smwstrrhtmq26rHP2djLdCu45JBmAm4zMt7x+kmn/3CRDbSlMMHjhSF7Fp
yHu+tjnxvgtul9e1HBJ1uu4F0bpUSxpk2GEOtdcBvGJgUCvi1tFB1MGhqLxsbjm70en6lzQYRRDM
XdLK2/PAw6YsnAhr2+jwgMEcXq9RFvfrt9zQCCQpgr4ECZ+KRvLyWpY9T6dLXAEIieOpRLKb6SBM
QTdHKQEBZfjd7L7fB3SdLmZVYcJBq1WRiSTu+Py27vdRBjUw7nbo7bBhPBhYK6JCgxBrAgZrkRim
wt0ku+DYhKIlw8Z3B0lTZYDqwI1GXVF6p2le0fMQe8WIUWC1+84V13NSCEgn8Vfa3fJX+sbBP81R
yW4lo7EL7Xl8JTyGwTpuVn4Kck1tC1L9la427rK5yzUTBU+uv5dHOWAiRpwaVKgLCrfJursT3GKF
EpqFx2tlD/Zfa8TA/spgrPMbR/m0O5+8szsEDKLZ1GQFHB/xItUfQW+5LYVqq5b6MagnCOMVDP//
Lt/+NEmlU1IsitMkAkbjgQhgJZBwA9XK6dHfTxt5Ve+QTqHGCwVR1qjFN276L7t0NjWoJcoC8/it
VwXHbAB9ArS24uSJ8SVnR7xw9D7NUI6qQfYJrGXYUeCOSX8lvaBtb/p3ykOwmZ6XbX0TtT5NUU46
CBjp0wOsSM22YKiovfdR2QkC46pk+Kb80ac+85FMBhO2NEO+vB/gnMlAEjK5mh2BJ3U9WTwx7sG7
tgH1ug102/ICl70TR+N375THXjZisVQIdMXXUR2sS8QW3Y/ByD0BmBgkT76gMWwub6r8sRtnq+0S
wCQNbi4xj9cSIKTDyzSzyDDyHMYpkD8mds7MyAIXQxBjblOR/h2v3NUM14lIamEgJ12DtcHp9pA1
ZRy+y2ENCFkREjJAKM9n5MwqlFIhL8Pj8pHBw+MnW9EnpWDyeWMLxvvyt5uP8ddzcDJFfbty8nwh
7FHg1qDGOUUHLnHqwqwxQVXIoI7z3iThcdni5YEJ5WRyXv3Z6tIiVCH7g6A93xEz80oMrqJ07/0K
fho3MxpRgwCys2z0clQ52Zxd+MxmUgpxBPJpgK6yAw9HNX7pwT865icT806fmQiTXOZVEeMPahnf
Q6h6L0v3ASjCtYTVuL+cZ31aoiv3PUQnQglC5QD7bNPotQkYXs9wP7pCL3JGJg4+OgN6t4ZSNoQH
DP+5aB76njEf/E2J4LQSKjQqE7QzNHAFoEQAQvXNx8EyuR+6CRIWgMI9S2As7fKI3cn5ZoaB86/k
tUblgYcUE5dV5aCU/sPPeieUsr3W/8RPeFDVAeQMgngSomEbe8+++CuDgjoUiRWzGaKrHsSWoRhs
VJBrLvvoN8HmtBvULT/mvgpgCK5c/b61DROxRnLRVE1NkJOYnJMCOcaucF0O3iejVKwxKtCVggYf
WJGhMssS06Og/AT/TZ4+gdofvBqMRV6+eE/2qIDDqQP0fXhUEsSbgciWsDWuMPK6Dra8yzr0l++I
kykq0MSQ5KkUDoEmDcE5IrQPcqtaraTOytc2Y1mz3yzEUYUKMKIUq5CEw9tnvKntap3ac1443IDj
xc5JuGLdEKylUcGGL8s64Hlc9pzv+N5brTuJ/Oil7p+tigat54oImTVxLiYPKxXzqCVwjWm+Azco
GUkNzi6HVXBlxDYauO5pkJ5uCkAG+hrZ35GfyPKSRIb/0bD0qUNM9uWPwRP/St/0e/B+gANNtnMH
MluCI1jBdtj7JHASJ7E5gpLQ8l/AOHA0Pn2sMCeStDlaUjN/g3/VDK9g0UzxPxIHKvN/lk9/HgKV
CirRmNXtkGC9aKKkwjYHYtNnNNkufzNZBJ2iBP5eiapmCJFuxF0KZ+zUFO4RXUEmcrW8aZfv75MJ
6qLgeOhPji3S9Ua2g+6dbx0hfPgjE/R36fQi1jCNj+pFcN+BBRE0fwoL6nH5ZkVOp4sAfikfz+ez
HEGXZrqQXhPRnOkt8MAG/LHPDTx1oJY1/CM/O9miPvxQS9nYgiYX+jyJKcC7wGMD6r/hCRXBcXhf
3rzLLnAyRt0icdCGkTc2MikjDVJwzcovJ8YD57ILnEzMIfFs7+JuHDpeR6YqG7yVDmCZGvJ32cfs
x/JSaKjz332LkyHq2siTuFT1OlKIHt+m6nUBXsZGsSCvnVWWEj70GhiICcSBGTcjyzeoG6Qvpyr3
J5Ruo34woXF6DyZUG4Q5ZIjadTdqjBN1scMKGV4dLqBA2IQeJo/5AXJULWJ7NAm/+FxzA7Dt66D+
MSCBYVRXVZxccZl2N8gJi8jmYk383DZ1nHsoeUeQ8/mrd40SPAnfNHumE2sc5ZlFvXLJNw2DVwxZ
Rt1GkajvGaBpkhtRj3QZBalShojyxHCZS655boH6dFXAZ5BTROsJk8dxD6ruNRiHGF45bwmdYJzb
oG58AeJ3RVEqQFhuWhCyJiudeBgOkjAcxJ4vv3gGzqzRziG2jVF0JSqTaFTfQR7MEoIM1KyNZnZc
c5P7iY04f+xrH2yCTbVqNVYteT7NC8sFQ+9vp72ARHCkVLhTBp+khcXzIKkpnkdVcJb39fKnAxOG
OJMEA9zzux2+bUDTbqCTUSDqN2s/BPE4qyh66WQbxskG5R5ASFV9raNqmL1CKGuuINT3HJg0oTZs
KVcZ2L/kleiCYZyVAF98X51bppymgbZEwJcY+AsDsAfPOY6/n5nOgPpc86vyGvx67vJ+Xv5un2sV
qVygmdK26D6I1arehIC4iUvb9GRcpxkjXjK+3Eeid3YfQPTMG/1Rx0BAClZHCGyK4NytWFGZtR4q
Uk0YUSqHBAXthPeuW79xRGiN8CrY/PWGdcQvvSHOvtYHqdPZirrW11HQnWlL2nIL2Yqd3t1Kub4P
++6hnnTQLMpm2NTQ/PCgwIBupYHjwXBW1q5SWUPmBXzR16jlKRAi9Pv9qEDajSd/5iTzH3G2UKjk
pLzX4HCXY7cHU+Ct36t2F4GFEjRRy6ZoJqyP2/x8U+cPfGarVaMsKzzc5uOmWgM4Z9VoK7+J1812
crutSmoiY2IFIfQ+P3hXhRM4/JY/Lv8RrE2lgozPJ5gmDvE4FCrbiC1xuBJY7ybWURepIKOWEtco
NY5DQ7L1RGpr2lYvYBk107t54LF/FBmLYp0MKrZIXaSloYDYUofrXFbMOAD2bRNxjIAy/5qvF8Fn
QJGpA1iH4iCAzwdpCuiSJLdxIcngst+dl9OhU5CW58N55ieSnmlqnKOgHKjHRnXy7DhlD8JgTuDT
Homa7DO/MZfd4mLB58w3aaKJjlNyNU6QBimH4g7e4aYOf41Zes/lbmYeupw3a9dYs8AXDHeky8tl
o/BAxuFIlP1xaLUjB+E5xWAEEoZ7yNS567wuL3QBwUxP3pN2IyKfHYHNyhglRJYZ6miNqc5FHIep
2+pV9N99bxN2VwNrnv2bdOjkhNThMlIfFfl0/lCglOvWtdO5A2oggSsysVKsj0MdqzRVKlAuojxQ
6E4X32X1Thd/LvsdY8/o+nE4w0jrFDG+jtx+2Pd+DP0Lu4VQ9bIdxlLoOjIoCNWq8+ACWb2JR8iD
HID1XjZxObf//DBf9NGjtlQ8H4/cTHdV/9fYs3pbrLj6pWCsxtNYSzMGyxZnPpBV+gZx2sfGHom8
E10PioeMbWN9HuoKxmDlpEKXBaVEqBrFiQtRVlHzzPR2eesYTi19/Pws4nG+UcXq3NuaAV/zzehv
+LXm5KuRCfeaz8fXIA70PLhutPld8XtwhSAZpH8hPYs2Vka8KCaFJDht8cBnECJt+lVSsyCbl33v
ZJEKP1rryxF4iT7y+gbq8imUAiJGiLuc159sULGn45OqqsE2SWr9sR5+SmBD8I2fefBSsnhYWauh
4g8UU9ueg1o3iQLkuFK27v3qpdIMhud9vHaWvhMVfHKvm9BdmsmVoKkcmtUag9cvwpUAIQIOXQgB
rMjBRkwxugbiBhaZ3jdH7XM/P67oM4fETJknNBBrArl/B8JSwRzfoGABzIZnDlfoBl2xYNRMi9Qr
s9bRZJUy7GvxBI24+Eq2I6JDcZ5o6JZDMt1NnJRRxrocsU6LFH8/CnokVarhobc76SDTxZXYdKxl
MbyFrjKCDqSD4hPmRMVyhcARG2+9eL8cPFgmqBjF8eUcodBGUxNnAM0L52g8I/FjmZh/fuYNhaLz
Y+6hGyanDnSZICE9igwTjAP8kZ+dmYghi5d4KqqWOgj2O93UoPuaQzhAgnK9zAgWrOVQwWKKgWXM
Jdga9cLSJSigjdARw6D38oe5nC6f3IuKFJMw5kGWgxmgVJ60ArpZpVnn9xmqpTm4PCDL26Ss6tfl
++pkkgoaQhoq4iiAvwhqR0FiFahkx52VSqx0mbGDdGkB2o5yz82DtAroBXqQtSsFMCiPy/v3za34
uRq6rKBmoVgaKSQIOl95aIaWDDVkWXT+GjjeO2WWEtQ4KNSNkA0P3SB7YZhnLZIKDwgGfM4HcJOG
dCT7BfVBaI7YxXsUWhDkJdme+wVlBlbcv1x5OC2aevwISih41cxFNr3OY3uh3W31nQr27cjF2B6T
LfnimCCo//+VD3xw5J4dvF6p+SaN8Cmng3xT7QLQ76d7HqDKd+8A3jW3ZoVEho9+8LieGYyh8K1D
lBWDe6o7cD/rFiCfZ3l8W/56rI9HJR0ihBABiUEx0Ytu+cRV02dcpX9mggojPm9wXd/DP8C10UEL
RuBHkuisKMJaCBVFckwnB7KIgvZUEj3Y1MNTGbBeB4xIJVJhQ+86LZ8kTiQefyf3EDXCbIO2Vgcr
UmP0KEH6BBWrP9o8ulGpKhWHnhiW1UFjaXrF5at4D39mgsoo/GrwdehRo9kwWaUsQPdl2wasFjIr
SEl0lJBHv614LKRVnvTCrnmoyVgKlLC7N79cJepGxZBfOIp/uH9UmAA7RBbXNeAZU2XziQ3lpCmx
l/ePkR7R7KuJ0UniMISY6C0PRXU0AmaWOX+BhRxXmn3/LBTU/qSHIAlEQ1yPSTmZffrTkA9pDPWd
0pICS5OvIt3KIF+8vDLGmfpCylp4da1h2pu0/sqD6e6HgQtz2QbTMajwkMf+BGAGsC0NQatmPblQ
rTMhtwSdIRapFiOkzqKM5/vIJ+oUpDlMGd2t2EILUObNggvgFUfGohiRQqIihTdhHk0T8CCGfla/
6TCwC57t23kOc+6igE/uil830KhLcXNojHjLehLRnTA/g6y5F8rIEZMYSuP6rsQzrxKC1PKkHHKt
dzxY7RocNy9MN6FX5aYqQjc4is1YG9xIHzdD8Bi0HmPmgnWF0g2yXJDURq3QDxxBFqCsUDu0MrfD
bsyU8ZAEY+wD41zSZdg295WuqGqETmM81Gj9iRKjUv9NNfQzKaArsHGVl2ldYgBDdqp1bPsfujy5
U7j1k3jggSCARjMSP9a5ZPgxXYQt8yiCkDWqVD4ceJheovwqgVQkC/IzH4eFsEMXXetclwJjbgJy
qmgOI7Q/MYjWGKI1gCGjqJW3fPAZT835sC+ZpNIRL6xFVM6RZRWoGiT8rlAhGuzJdiqZbRQwHIS1
jVTkCQKtgvo7rnOtR5kAzb+p3GRAUgvNMyMc8IxlUYGn93O+5WJU5GRlXCVtYfPDXYAbSZYLt+kr
p8hRX8o90o8ywzQjhMtUIBpSsAjyI7LIvIMG3a2SQ0GTMQQ6/4qFb0bXZvO0aapMQGtMrltL4Yik
d44MCU70bwPXmFXWWRSMjEXRVdpoUMK8n8nNFOm1ULs3aNyjcasx6vQsK1TGAjbjGurj2DrDQ4iq
mjt8HXAYCozS9scjcGn/qBRFa4x4qkdUDaTbaYWalf2BW5mrtegbEXkt3UBxZwUF6SfI4JJ/1uj7
DGHKHEXPcotcVzX0c3BTaXJpDePo6IgjfvPGOAGMg63Mm31mRvJKD7xHONhqYXmVKTwJJLbRkriB
qrYdh6ZgeZDVSg8GaRkJBuszUiGFT8VG1RssUOErs6jVQ+q/CGLGuApY66Niie9pSZfWc+9IjN/r
eJ335gCZ7TCNt2UeM5bEMkaFkygMZnI65GUCOGSj3tGAHxeH2xhypTIjRrJ2j4ofoM9QQOgGHjJw
MyTZPotdnWPEfFZeQI/sxnzKt7KPyZ0cwx7qJqxX4nTflI5f3RSdXYGmK7ejaQ0hxlBfLfslY3n0
7K5cCkkcFXjy+vUuKkliQIaWsTyWCSqMDHj7Vl4B/8Psx7orB7uSM9I1rPHqywNqpwIFPQyaB9GU
gS/5rwE12cKDtIGaC2DvmBXwV/nL8sYxzVFxAww7AZ50IEiEjCWG4mtLgOLvtrLL9XTPEY359GYk
I+q8zWcBBNo/SaqPeKWmbUVKubyVq/YeAi+4ShMiKsrBEBvbix50eXxtUtHRJn+XDPct1+5rXoLz
5CQZA2JoEIhupNAcI7fNSfpS7IBnhYhyfwwDnRQthKoj3Fy6eBMHxV2Z1/fqEK5iD7XcstoBmmyK
k+ZEtVm8FYpiRvlbl8arMB4sGerpugIZJM4zQz975WWIW/HyVZ/Hx8ybJqTixXuTTW4sGWY4ydBq
/amkCqoIPW7KcOsrwkulJCCoeeQ8weFaw+4bnyRNQXSj3Gs+nhDNI6d567YZSQBmtzbywO+pbUJt
2moC/oI+sAIxfyn94DnoRjK1RQ36j+k1UBvLyFSiKMp9EYHrvNfNsQ/XQShsizxrzdjTV0ozmlCK
f+L68UfBCc9tFb2BTOQZUM6VKLBoyhhZg0qF5R6RkVdLxLBwtIGGSyXA8Nxcvq36eyXehCwNq9kd
Fy5ZlYrPRtFUVeljKCpQXnI9uPXTlpEusCxQQXnSOE2oe4wohH5vdUZxLTPlN1ihhArGidRroZyi
/alIo5m3vtOOGqkl/h+tRBfA3K39f9KuazluXNt+EauYQbwydreyZEmWX1gOY+ac+fV3QXOOm4Y4
jXs8VRMeVKUtgDthh7WIaRmcGKyyhnKL0rU7pKdJwna3CCNhP379EsA7fODvFnqvwyVqkXywSOwp
+equK0DRieWoUuP9ka86y+MqXOEkp0PEkmAD1KmSzarF1hHF/4DhhIqKDDueEb0QA4yvmgEsGZ3v
CaptbFmtMin/4axA+PKN28GnAWa2AE53+Wwfzeh3YdzR9AlIx2uLVDgHALqCWSMjULz0JJrV+vhU
+l0MF8T00GwlyWzRzQWlcQiU6BTY/ZKDQUP78nk+qvjvgrhkOMWWEClGCXurkqtbd43lq6J6nUgE
F7nStRlhR2wyJinsef6W06tp+Hn5GDs5ze/nYH/EJlx15tqkaQcGbe2O3snAfcIMK56yiMf0ZxtM
B1G3YKcU8btAzp8aqo512AoXV7vRbQi+sy7A4lOg3cqfGXpRDdyW8kYkVXSVnFdNkmaUWpMVxCmq
q6h1PIVCoJOPb+ffD8b51XnNwkxKcLDCsM05MJW32Qz09XOD2idRQKKOXm5vCtRQpO+cC2w1U56k
EQBJYa+6LSiIgWxtT9pwj72ko0BVPgaO3w7INwkLcGstTUIVV00PUui0/WGNHjPzFPXXpuo36z24
4AflL0t2ifFZSb4LxDOL+j0y/i6e8yDzsNam2YHSvf4++uWx9lmNUv6hY8NR92shEPWuwzJBHQVi
CBBq8BRSFkrKc9zhtBmV/WRxQsU6Rjr40RyaYHnVNmZR2XFXgc4SCfv5xhQpvmQqZfBdIDo+ASnn
AL6RIzCbXWFPctccNpK4q7SUURvl2FKAhro4DKipcsZX85g4jFcsAR5q5ouQvEQiOcc8V/rQFHWk
ugo5zANideeb5NOfqMjmXJxTJkM8AFljxAJsAIR8r3hA7xP0tKsT2uPDchCN6e6s20MlN/I4D70u
pCx7tp3H3hZsMDj2yWPz3KX2GoCWEqhX4+hFr4JTiq6S/XyjJyCvkdM0BSGYHFgBcGWvMLIe0McE
CIHxob/J4bVVAXvFfq6wOSnntVtSkynG0CmYGJJbND+urE/q3eSygrj1+L8DBP1+rZy3njV1bK0e
I20UL4zerhvAh+gCIjrhiTh3TQDCMmQdUWBtml+6DZZVvy+fdb8NqLveX/5koi/GeelhTAgYdEbM
6A0tWpeGLYF0O0E78U/EgELHMFR0bfhtLJqCv08vUKCbluVK6ZKbsATtQB07l8Xs5wzY9/qvHO7q
xlFeqaoAWqB3FV/92jnhESBlnRvdtzY4Ayeb/rgsUWXe4YPv30jkLhATjtbS5Y2KoQbp7gZbBofm
EROchWP9mHx06b3l0MB9VWzX3U5c4crUfjD4dWK+UzXrEukmLQL/hqkFWlY6ZHoFE7ZDOryvJ9mp
m8gzJNF8/m5wP5+a70OBatIs4xx2oDcZgHV1iPq+xEEYikqPH985zODOx+OccztnyrKupuISK5hG
twl/tOvJGA61cORX8CH5RtQwZ3NkqiivxsfyiN2pU+YMPgEON2q5YhxuFscuqA3ff0pWxbKUKAF4
VHSjTjeR7s7lnaLktopprSZxe+mH2b+Us3tZXXdaxb/fJ+ehR2UZM4MNNoc3f4PaYOv0CIopqKlo
D02kI5xj1rROCbGpi5A3uhL12/4r+Lya4ig4kUhDOJfcZMSKZAvEjek1jB68AGB+z+9mWz22rC7+
SXPGoAVmlSGw/J0e8e9XyfmaPkkNrAgj8LD1gPo+9/urLgg1W7vRTqafPlBMUKVeGYxvl0/Mfu8l
1eE8Tp9HAC2uMMqAesl1tiaOOoGY2QgDVDYP1pL6FsC7LosU3DHfn0rh46alR0Qam/RmlXK/Bryw
ZjaBapBgjfvgsjieRBzrW79dLd+domNcrqqBb/qy3i1IYECRfpw8Gfi/RcDAT9/S29DOMeziizr/
+/Hwl7/hVwuazgQ3fM/ajOF1jlnk+RYZ4eXTCTw2v1tQ9blVRhJSM3Qzb43ovtKUT7nxWHT53RiN
YPEotEOeC7G1dx8pZ0/Kd6nkuF7pkKKmgnmKzmPTFPVTgT77iFU/H8Qdvsj+d1B3fv+KnK/p+8iq
RoLQ2ADySXe0g2Sz/yde5ayP4MC+Gq6B8u0BaVPkzEVfkXM91ryUkz6OiluVXr9+K4snLf96+Sv+
Q5Z21hTO75A6ivu+wissPtZ48s2H6Lq0Gc8AY3oX4cm+z0ZeMHoeaYZWcjKZEsoE5fuAvpu6+TfJ
JnB6+glcHi5Bkr0CxIS9Ozt39fAcNJ3QEbU6/yHBIgZRdGoaBr/ToWq9pFXNDPavu/QYBgwJcbRD
X737G/Hmz8zxLI77kGU6VuNkIbuZpdZBGT7o1sSOLVE9i72GPt7uWQz3LUOdDHMkLcCd15vPMvjZ
zUiIvLAf8c8yuHBRRECaT3sUCdKj6mD2NdgMaR0u6+a+uz6L4iLE3OklkRmX8YK2Ta/oQTemByWc
D2WfuGUpmqXZWahghv5LHl+uJbQbgQSCF7T6UB0Mu8bOeeQBX/lr48p+Dri8f6kW71nO5p1ZYaVf
yUa8WrTCt3Rqj11pT+rx8i3+g4Wfj8XlnqoeUSk14UXGz6PLhq0kB2RSL1jKAviCsPko+Gjvlrc5
UynTHnS2muJKV93PBt4ZSWjqjt9M1JGswcb8RGJHDqbtHCHK/n7qez4oM4+N6Nro6kkz4KgngH4y
YI7KsY5rwGYmxFTuonNyUSEaS0UNK6SFS5Tf9tjdXGtUBdCZ7uY7Kx19wUfcD3vns3EeJCGLOU7r
f1oJrG0Ru/nr98FVvDYYDn/2nD5L4xzJIhXUxIoMKoHTa5QlTjm8aHoqSOL3o9tZCOdJtNmM06TG
kVIlssv2Ne8f9VogQ/SVOBeiWcVMrQTxRs2ok0YuMT81q+lYRpDogrkPwXH44m2bhslgpCiNpYuv
9m/liiW0/3mA4DcHxa93DMDCSWsTXb84eZT7t7ADmN/zZUUTXNh7nWBjQwB5qptcQkuEkjtj/VmR
a3mZ7SZ8UFcRkI5IFFP5jaiwbjFQ3M2osq2lPTcnae1tWuVOkn1Kx06Q+gtCI7+0UYbjoo3hoMDV
3oVhbMu6IFiJPj/7+eY03VzGajtAm0f1usTOpmp4JX25/HF2ZRDwDRKdyJpFuBvTZGUG9yBk1Oi9
aaAY0GM3FQGiMU/yIYnYCOG8qFrIq2rJ8KJSc0hmYGgiJo32OI6C98N+bXcjiLsxq1S6Xl87hp9p
Bd1j5vWvPeKDemSJXx8AHPrhj2rkG5GcF61GpcnLFh0kk97m2YMePTZ/Qi4DK90I4Zxn2oP2xJqw
jzQs0UNXxd+rdLHNxfTCIXyWy9AuE83RkuUx6kavr4i9KERYQdzV980fwTnXudSsVa8K1c2vWSws
HmLXYASHEoIhY7nJg+jbZeXcNWei67qGf1WVr6WloUWrfkLNUpY8vX7O6i9qd6PnQV8Lpkz3FfQs
iMtnQMGWGekMvSnT7k6p6amJtaAY5BegEb9dPtM/6OhZFmdxRO7awdIVuI2n+bt5KrBiGz1Pb+23
0Fce6IPly6+J4l0WymLSRwM8y+QMkICeUs9rdBzrkdqt+aOmkz0NwVA5jfnD6N9S0XT3vls5C+QM
UY6H//RuZespNpRjFoO+XURnva+QZyGc6eUo3o7ZhHeDjM1HulbO0P9JdNwoIGd341I3M+mggGpx
1WWZbaXPimgSWKR7nFmV4GogfQXdq3S/TwxnobndDqDoEbSDRMbE5S2mnBK9COGEy+INmNP2bA72
FD/S4jQJM3amwxf0ja+KDdGQZ1EbKi4IIrEzPx+6wLrXbpBbYlqgfU4UQSgWnI2vik3malrliopD
lb1W1ddsAJVyUGLjbEoEIWb/axGLwPIt2eQfdLJF63VuCLhCSepQ61DmjdOVbNPn52WT3S+ikrMk
rt9bjMSKq8JQ3BbUXsmhQ7/XwhBO5ZhHLCHiwTM80WN9I+oa7l/lWSznCrN+MvLEQj8qaVK7bQ5t
TG2rfVUm4C5+v3zEfSdxFsV5wnwqlsoMe9SJkA+G8ELK25oKPN/+C3xzjZzrq6oEFHYEbZLi5+pj
/vIBJISgNtDRCNVQYpPcWJC0Cz8c5/uw2SL1Vg1lZCvLGNTChysVJyd2+Cn0O5gAGwybYl97035c
vtB9N3++UM4h1lOdKAC4hEM8RQflne77/4MN9f4o+GjeZzmcW2wXS6n7Go53cvIjyBVmcKUSXwat
GYAR7RRIz9oXAgJGpwWBuuyqB+EdM6d46S/gnKbOBiFWLWHoj4waFgOstxg2BZgZFqJ8zKih0Ch9
aoPyBgjmpkilRCbCe9KsBWhxgvZG+7k6jGCblAPpTscQ1vqK1XRACgAzNKiwniViHRM4H/492NSq
oabDpLrxVBzKrPQIxpUja7ieiGjQcD+2/vrE/LtwIY1i9CHOqDWfB/qzE0He7ZeQznbJvwqndZY6
TVdQWCyqH8ASABZc7NCxB+hd2TukBYGhPlK/mH9U06yi3dCcxiQRDKO+r89e0CMeYnBIR1NKVByT
hMXrEKvOZDJAHtUB582DaTzrYe6QJXMUvbfj0Azipfw8GMqnmth9emqkMFCl11Y3TmOceUZsPmDb
5ViOb3o4urKV3+A5ECVUd2T6uR4x5AH87iFGYbhKgjCxbgv1BRAYIqzQ/fbC5m45n7c20twXNYKU
Hr7QOfcy9ndqwzFqvvTh6ivtYyIvh6y3AgmEDKoue4NZfemT4aiv4J0dZHuw2kNaGY+X/ZPA4fOo
A00th/LYwmpj7ftUJQ5ShEA3RY3xXd9AUYCnqkVUnd9KS1YajmkJjx+aw1GK8NDswftZIdvRsqsq
/BaH1L98rv2cnqKeaqhICaz3kLB5qRfYl6zGGquaDFRxesRUkZ36oYv10wUPpObYgv19FhW79qcy
N1J5J6jpck5GZHStu/qsNz+DwE87hK6GieD4oJykoEcl7/JZd7/hRijn/JYyyjrZwFEJDYzlBsxc
UudeFrHfSjnL4P0cJWhtVKxeQO5YQ6AL0icLMZvtvM5/lY5ol3fvSFRWqKaomk4Vi/188/WmJZS0
MKpAWJkeyurYtn4bHQVH2vOnWxlcaA4lVIowLIgXPOCKNR+Ieb2dfQld6eXv0kSJ3Fi02i86Fxem
s0HCnHCDLDwiypVqDjfg6jpphRCKWSSH08PBkMxm0nF/+s3qsw9WnGKMeUbXgxvaqV3dJa5oNnhX
Rbb3yalhRDS9j9IBsDQ+YDGmWzSNHALwAn/+yZAi5dQRNRp3M8mNSMqNegLk1pC6DN5LD9J71GR9
6mgdWu6oL2HVvkTzQVT/ECgNT3A6yZmWkRjr8/I0OOi33kumJJhy2x172Z6Ky/enJR7kqEI5gs1q
sMGX6FQf/kZIMERGwH4XH223sriEX24pSfF8ghX7suUwQq7CUbCY4TRgfsA8CJJigdmx33hJIh8J
26bDQiMeUcOpvf67UTVGGPQcXNPPfONe9HraTWuA56eZRAWGn8GPMAxY1dRiHaP5epDdoqr61F7R
L6z3LdvpgyL4ePuGdxbGnU6W6//sASTG56oAWnBtZ7rgo4lksJ9vnCPwnsemnlmQaVyMqefzXSsq
D++r+fkYnG+s5xmENBnS2taYrqSM3IS5IM8TfhbOFQIZCCs6ClxU+Iz8B7xlWWPXhwVPhfJBzDq7
mw9stYDziKRQDNOqcyS3XhiwjnboUiA6sUEE9nLvn6mbvQpUXfShOI9YtrnW5BRHVBQ7e2GDF7E/
TA512p/LnXZikCf6LQAjBGL3bfrXx+PXrYB11huzBQtT7gbPQGADmvp1dmyOvbMc/ujpBVBiVaO4
QV21uENGapzNcgFvNbX2iomZ0u2v2Qw3a6oP2OZx8lsMmHnDN1FJ6z3n+OBJzpJ579+Uep/UZYoe
xqG8loNscdJP2SH1s2C5awLLZRkXBhafSDDg4Slakdr9uBvpXDGo75eIWuydMlluQmNbrU8GEUxX
M6W8dMIPkaAC12QsK4AaMuxk8nSMssRvcnUTkpuicgV6w77UR2kGZiMUTVZNg7PIQRvoOqZ4/02O
7Pw9cGlODmuxG8Q2XUaoNAcgMmSLRcDsE33P/QQCSvRf+ZyJ9q1sWuq8sFHyxTOd7IGVLQyvc0Es
5kex/b8TAVjvSvtfeZzmwjDxek+QsITYEbZuUuzgln4i/8nsFbON/4jhzdEwF8MaRoTY5TRe19hH
AdENxhVUO/MnW3SJ+xpzFsZpJTjDu9CcsPwCaGOb9A9hGtQKsal8p2m2bgqaNLs2oKoGGpWEUI1y
2UOLp3kis+pHjTHLdFo9vPNsvRYtCe4q5kYMF1SnpUxSpYEZ/BdgPcOqUhuIajmi07Cfb+Jqk6Wg
LahX6J/5eSi+duFRK/8o+9kchQusKFxozarDZ1V5Z5shigB66BAZcDD56kwlktcs/FyiDasVMSrY
qT9mr40xP1w2ddGFcpaul12n5aiyoG9onZSDedSC+FD4//ZCOYPWcxxUkvDdYsnHUHUznaj1R2nE
5kI5I841E2/uETF29otb1tdIrtmeUgtCgTwQvnF2Q+svaTrPit5VkzkmFBeHiD5eF5gcyxz5iS37
9lj2+pPJMbqRxhmzIkskjXIMT3f9oywldlb6VLSOuB9FVYNammwo2P/mhOhscsxIkE2Ofg1WBvXW
BME8CCcRvoEd5KWPkmNeL/6KCi59+8MLPUvnIly1ymtqFVi6ZJSEQNQ6TQBSQU5mvq8iLqJZ2/dm
0IcYtzkt57G0QkEHqYCNl/0JLHPhejfM35r6xezvulE7rSBXEA4zsxu8JJN3X7Je1XWKG2bvucXr
7OSkYo2BHVH0ntt3Yefr5FwYHjqrYViwhlT6os922jxNosSdeahLp+E82JrOdZ1JiNIxOTalWzeB
UV6ZichR7lva+SS8i6rDcVIyXBrbCVSRVTJix/Ag+6WX+KJrE52Jc1QF6K+JzIhxldQ4LjL6Udg8
zqL8uiKqc9n17vai6EYDOYfVG0SawkjFlLCv+GxXgLEerUhUE0cDtWPkFD5c//Qqcia7mYGKHimV
VbCp8WCm8aB0cV5iZJO0p3Z0IvLJMu2yv5XA1541glxyXw9/CeNhTFEEBpIc5rLd2ZicWr+JtL+I
KbhJkQzOcS1mpNKSTZbVSmznZebEq6eKwIqYbX7U9vNBOP8EFOCuJTEKdmrhGdN3tRG8Efc17/z7
OX+06DE2xnS8IgwZCp6anqI/Idk5KY3yfFnxRCfhvBDeKlMUriiDJNHsabQ7ZGHiXRaxr9uaahk6
BXayTjmjjcM40doe7mdkQwZu/tTLNrmVbmvsYE/udARDWuqot2jCPF6WvJvQaKZKZUogn0cLGoF8
E1Yz0io9YLAYWWCAsEycIe4XLTZyOOcnqXk6q4BpdpfktQO9gGZ68/zXiu0CkgOh5RSBLXMKImor
oeCEu9q+kcxdLZkBlLGwUS95csPBspvqzhDC8u8/wTZSOEc4qyWthkb+G1RqxCdcbYR/t/aqY+ll
d/ofDMAARPLXZ+N8YdesSVNacPIpAUEast7O/Kabna2FfyWdKPYLbpDHBRjTaq3jHE0oCmhbs3sB
ndLXrCkFT3aRFM4rqWrYmTiTAnLuATyVr3HzAjT2y9ouksE5pXQqVNADw5Ub9CTPjlJczZnAgQsM
ih9CVVpiTjITkR4x6BIwnBk2NSAqouwuz200gHBeCeV7KRszzGqOfpXbA6Bzw0BzvyUevbWui+vs
Hggqqh9e/T92GNgtfXDtZ+Uj7JY3z73RkkJ11GPUOKndXxvgMceWN4W82WOsyqIcQ+Q7COc75CZT
o9mAc9QDttCGBBu06S44KyeXVdpbEfvgfndkc0DOZShhTuaoUdBEe6Z3xJ+eI890yUN+xTCDAGX+
lyib39dLCigkqhN07rhgpgFanMb9gt5L65j1l3w6UiHP1W4Y084yOIWxjJDMyD4V7OlFt4vHnmDE
w6LlofZUHysgqS3S0d0QvZHI6Umlk3EeTTgpyULDE6ViS/OL9QolH4FZ79eoN5I4DdFjJSODjhr1
5AzeEvw9qQcMOzzAZqe7Zlsgolnpf9DK831yShKOykBLlhayoh/rFKbArwIFCLasxc8T0VVy4UU1
2zTuRiiImh3K+qQvt9rsFCLOFJGKcFFl0mjTrEC0wxyLFyVARRQNAgqOwcMYdL3VKcXAstvmIGkv
kSw5s2k3pBQpBOtffnRRvz4OP21dSmvSjayNm+m+Qp+N+GrMH+YomM03dQzk7jMdRaNyorNxscVs
lqhcKjyQi5/NYXKsgPqYm/gRf1vuZnRKDKd4itz17XJA+4cwcD4o5zkAZR9lVY80W0fxIfNifwpQ
/A3Gk3W0jmxfwPQb9KyNt+EwivolAq/Foxu0BpnyMUdLF5ccRodYfpPr18vn2y+ynC1b53wI6bKl
mVPkHoB+BEkkXrRe4hmP85V51FFkUQKsw2L1kLrzW3sjijyiA3JuJc4XdU0pAt2inTTil6s3iyam
RSI4L6KHkpWWCWhFuureaLwCePOjoNInsGqd8x1tU9Vpz7riFblK0vt2+XT5G4mOwHmNWZ/SIu0w
RTP2jR+Rp2ZUA1lEQi+wLn4KO4naeDRMtg1Tv/TFTZM/Us2PBkETWiSFy0HLQZbUoWK9zvq2io6m
8a1PnES42iWyWh5/QKt72gMcBBOJdwxnER2H+ElFm+FpuV+d2cNbBbh35vMENJvE1UT5jeCD8X19
revqOMaKjrumndPLumMM0rOahA+X9UIUIXksAqTCVVKxBmcHZID1yBZOR1t9YtkGffu38ZgHzl57
qVGsDp5iwRgtI3MM3eW+umaovtSlApsSXSHnGaxIlasU4yzuqNgdJvHW20IPBNcniGF8VxEXN0Ya
xa7hAEbhkkR+DFaBeTF9y8JIUgF3XvRAVeimUz9ljwLhu0Wvs9/lkQgqOlt9tSDhaNLZizLNLizy
rQP9Vz9kp6nL7Tm1buNZO45dcm1mhV3UQEVHgheZxAZ3sKdEOVhX9NYOTVnw+BWlezzuaqFIjRyz
OY7R74/VC3pBHmtba4F8rCpEBTyLT0Kr+Ycn/q9Qy7cj67LqSoXiSpg6h1iVQMaHoYQuB1ssq5nE
SyAElNvVs795rlWZmjLnkPCliURJgqfW98GTvw5B4Yyho9yiSM2qNK/Fay/sz+86wY1MLpHJ12pt
Bx1TEKbpAtC/JJ9i6tBBkC+JTsYlLqsEWGVa4Rs21lOvJ25OfDp/vqzFIhnck2dS4qoeejYxVQQV
FnfonRAiaze4bi6L/Qmbt/AQajPwj9AKT1RATZPaXYzD5UPsu9GNCM7X5FWYjFWBm+r96iXBLgQ0
/cs7eq03COGcdgdx6UYal5BI9VxEfQlp9InNMkw3UmRrty2agnhuM5isMILt2+QotGr2xT/k7BvJ
XJ7S5IY2jh0kx8fqii29MsZO+mjGdvYJz+6TaIpBpB1c3mJhDihNVny6TC+cCKsfank3ikA1BcbE
71hJdKKFmuIhUimnULdl+apUAdwv2O0T6QgPlVErWUbHAXdXMWAOLDx5/UFmMLrRPRuWEmFJCK7u
/c/ZaL2ZT8o8R7i6Yh4/x1V8HOIMeO9kENQE99P/s068++SNoKzq5IxUCOrgoP9aH02MnzHy2NQN
UVpVsJOzOqNT59hRyb3IH4XbBwLzfq8UbeSnS2sm04pHHfP5McCNwsnGoAZMob3VWW3N+985ZDFb
o5vo31moBVEe9rVultjAIh600rzq50fVFKC87n+6X7+fL+YWiaUCVBa/Pw1Pc381VrdZK8hcdtES
N2cgXNSK1B70Iet7wS46DM8AJXVkH+CgvprakVeDX725VpzKna4slKzvR6xbC70J81Mfvcn5nFwU
A8VDIncZSz5bOKsMTAVHliWY9xngIZ+NW3Jj2sORgW3Ogjf5vs6cJXORbVR1UyNs4r/Wfizhl0py
LgeE3ZW17fVyYW0kCrj6WghovAnN/8ID5A+CAhtXlL5Kt4ZHvmin0pOOYelm3+IHSZD8ig7IxTx1
jNZhbjB6sJKjrj5l9Z9FvPMNchEPj9WlS1t8O/Kk+BSj1fon02bDphhOuRG1d0UGwQW8ptD+M2sT
ZqeRPpT0iYqWQ//BPZ8PxIW2rsR7r8hmsKeUPwhCq+HE2osl2TU68yhZtoDMlu1Mi2xw+V5Wlv34
c5bMBbmhkAmmWnGVdQlGXbly1D7QqCMEaBSYm8UeMxtHWa55VXVmicGoOnLQ5pPNb9N4CNNHQ7QF
K/heFudcwnrJ1n5ASIisz2CplJr7pBVc2n6qf3bCFuc8MuwLo2GK+asWALPt23qQ79m+d8Fe48hE
JP/yR2Kf/4KvsjiP0dQS0bQVeWoNFZiAuD09tN1jWwXt5GTz42Vh7ItfEsZ5jy6xQro0qHGwVnN2
yoLJZ28JUfF/d3Fv46X4TSQg5ahhO+NQ6BItzuINQfVXdgqx+zS4JOiOgNp3NAeQhO6/tGiLcx8Y
EumVlrn+qGIFL2tw8vhPoqghy5pumZap8bSVhqxhd64NUY9X9B9hTA91Et50owgLYN9xnOXwBfOx
Lv8DEr2cwuBvR8+G9FJbtkvhkN6uGm6EcZaVJQtp2xqj0nF70DCHjmF/jF3RH/N8aEXQwrv+YiOL
szAKLuyuijSsHtU3WJgFEApe1FXyJZEFtrXrLjaCONsqi4Wkc4g2TZQ4AFS1l+gxglldtqndiLgR
wtmUNtYTHQj8xUi/quZRWb3Lv1+oB+yUG/faqWtXTIAQRR4aBqXb3fQH9Ykt/rQ3oZO8XpYmujLO
fuoutiitUWul0oOaAY3kAZRJl0Xsl3A2N8ZFXTKFS5knKKAlP/VTcgUGgL/Sb8X15A7H2H6O7jJf
6JBEKscF4UWf2zXOUKc2iaPeDKfySPz0TsJWSUK89YENyJXPEcZfyVFw2N1K3uawXBBWzVFtNVZW
LgrVniLdwSybXSnW1WAmL1Qu7gD25CzASp8yS1ArE3xLvm4uW83UphpaeqS+KSK8201bUf7o9Xk+
Hw9ZQlOzngcZDlcGX63sMb5aINyuJ9Z3BWDZN8F1MpP9EME24jjf0U1d2CcT8k8G/26yeYBb9Y04
THfkg4ay6L89H+dDBsWo1RzFOTShUPkDNQYrZOc/2XYFvRclA6IvxvkSc2zTzIpQZjQxB9MS4qTk
dtIEKikSwn6+8SemhIHXnuIBb7TTsZo7R5Ozhzlc/qX2cZ5EqdPV6hnkpERvhvAxQVNShCu4v/S5
0QbOk2SSkUxxii4kW9pi5THAJWIe1MtP4tEX0bVxLiSU85RESaSCZ+7enG2kn3P+7zILvratN5qu
rmzppWhzRwGyCtYdxukgMKF9X6hh/QQQKvgv9/0HuUtmzEygEU/tMnf0E54mXujGsTN9H4F/ij1g
v8fbuDmIuF9EkjmVGBqlx+os0vc5vCnSl1g5ZRK2tI65aCjkHYHho5s4n5FTDCOqkrZSoONsQh6U
F/7gmacuWF9nQIo3dv4Njv84XasH6ceVekPd2lnZ/NJRtJLPTvTx7zAplrAUU5P5iTBYmtFaGkOY
aTS71J+J2rpWdKUYin35q4oEcZ5DVaJiNhscuK8ewjIEKSLxw2K5tsz89bKkfzC685k4/SGJMlqp
BFHD4pVydqRV6Uzp6oUaQHoq0CNS022SZnGkGWuaigjpc39e1jjL57QontQw0zpEVLycvdWtfcaR
q1yleEVj5YLFnQUYRVieF6H17KvvWTCnVBHF3oyygr7WVOdjjs3NujCvFpAJhWt7MPL05fJF76fk
Z3Gcw2m1UQ2lBj1AaQhW6mujaypOr3xq1MM4ipzCflw9C+PSlKaX6zHLkP+n18Zde9QwDRyW9uCz
PFM+hEiaLh/uH7LaXwL5okFkADw3AVQiAFvt/GieBqBlE2+iNgAu/x9Q9QL74CsH2hrmcyYDDgwO
0e/nxO7X1okJCFtGwWfb35Y56ydfQJAojZOO1eOzIrJD5VjTT3nhTulVlhROnt4OQHJRJ4H970en
83VyaYoUaaSTSgyqFyP+eUqjYyVMhQQKaXE+plSLPAUbBl4632c/woAryAWuimAN1Pva0+8Y2MJy
IJ8S2a48gbYI1JMvKMS6xcAmETnk0/JCDpEHFhC3QiFZ81Rw7miCWZDd2zTxwlcJKj06P0I2kHJp
KpU1D7PTsAZa92gtgkIqM6gPkQHFYEBTmRq1ZM7g2nrQZpmt6oxFjI6yHaVHYwztBoR9MXJ1Kfd6
8vnyLe7awFkk34+yGFufNSGVbYqgGa6t8rqjgPjqBabN1ODCyd7jxya/BPmfVq0J3quLWaMvdC1r
Py+fY993bA7CPQJMnXZdwgaCRgC2reBID932QG7eSZyF4x5CaZxp9R1rFfb4Uhi2uFaxdVRge7E4
Gk4bRL7oBbAfXTdn44xsimlftzE0vfctDHU3Qf2qPrGwFp9akdN4X1+69Km4UB5pCNHvizQxmB4K
rwoM4C6ZbxSNtRkrd7nbv6av2VHDelXpdFfajx6reD1wH3IvD8TULPvD15vDMw3eqM46GE2bZfBi
eoa6oYnMFIUhB8/0r7NT3moO2G8EnmXf0n+Z4XuysZGog+amSyRYugLc6GI6asBunAQyhBrERfK6
lOV2HJEFsk4iRGFq3nTzF2xeHUJPETzv9ltEm0vkPIvcKgYFFSh7sebH6GXEIiCYzh/GQwKIh/Aa
eX5xZI1h83atkSf9Gd0iPf8B743dzZ1Gij5Ng4TFwF5e/RaMpPOUntSiEYS8/TrSRg5Xs6RrGw11
yrTlff51fm0P1hGzocCu0JAFRtijc0Srbbs54EYm53qMCHwRsQxQzFF/blPQnwNiL7qOdcMeIpF5
CnSTB/WLpz5T4hW1jnZWrrWYBP20XDUqDQTudDe4bs7EuZxMWrF80wKQoPPIZwYIFSbB4DMOSfWQ
uG3v/tGK+0YgO/hGQRRkYtm6IBClmB+GJYSVPWPk/PKx9m+PoAhPNAIoOy5bj+vYjLoF2jGTIwVM
jpn6RSO6uv2QehbCWTaZ9Q7PIazQyafkoB0A019/G18TJ71dXIA9flOwD6Dd13+mGWexnImnZkhb
I8bZVsMzo+d0OkQiyCnByfj8PNRyFC0XTJ/l9JiNx07/XlbXAxWU19gf+jEA/ToIn5anNI/TpkXF
Ixrv1uU+Nw4LLT3Z8NrWcLTI/9cCOftdw5m044IPNpD5Dj0Pe80KJ8VCG5VqpxsBbKsAY4g8XNZF
0WVyKYSVhW0Yp3jsjFi8GYNG+avWbjFYeVmKQOP5/LyL5tacUjh+ozt2BWgwnFi46cDu59IH40xX
ajRtoiw9aYEXy+bxNWIz8ldyAjruX6Inh77vbs/6wSUEmVnTSmcF0TyXjqSPvkXZjMVrUHDG063R
Tx4a3J5s1j4dfy4qqex+MlwpGW+V6Pn/SLuO5biVHfpFrGIOW8aJkqxoecOyHJhz5te/05Kfhm7R
7Ht9vXXVQGiiATTCOXwBes4qMzVB3RVB/bmukLoZnzqlPeodcrhsesQm9GloQrdupNLEFucxlSsz
mqpvVS7FVi03tpa3SEW41qoNwEJ1P/z4KWwLJwwScKakN62imIWfmkLaOOE4WuXYw5q4EmWPwQo5
7mn7C6+HPDwWFNJ4FFR6NHcOi9qfGh5F1bg+FNXPRpacBuScUvLStvkx0pR9IbcOl/P2UOT3dY0V
CflpBotIxYTMYpkb5WCjuOCnTEAWngCeIXWa+nMbM2rIqy9OQND98uE65V4zLQvyoEbiZKA5nsbx
bi59ewYUqsDJn9A1P1dzdb99xOuvl4tIyrWKvgTkCQVBdwDkP9L+Wz8c3W0R61/xohaNwZVrPS+K
AdQSPbK4GYGBIjrLtmy+Ihlchw8cG2iScZQ0BqOOnXnf0DGkMdWmkb4iVTU/8pfa6QD9oj5XKPsC
ceygPgXXBcPJM7yfQfncMsr8yRARSvQcO99BcVPAFtWxsoJ5traPluEvPmArVelcoswMZDxgbczS
g99ErgC8hmku7CgrvW1pf3ivvBuLQWVOMxeUMeCc3hL7BBWR8ak9khk3DrWQ0OEUi7Utuj6esrAd
ygHrQxBUg4CpxGQy41dewn4XYCZy9zbKEdwxAflWY7TGqwqvCXA59BoWdvYMfRAhUfb6ffYp+ALU
DUe3NfQm0HeT8IBovdzLXrKj9FzsGCe82j7VZF5XVQKQQA+Bxlg0C6UOH7OAd9UKTHM4LdBGAgdU
KiqAEgS45+yvQL2NhVTqu2bJ3Ac5lnRsrXUi7jYKnaLj8WyaK7M76p8jn8xs8WnrbGu76lE1DGUB
R84AIgP9oGmFNFU0JCeJZhflKc8cMWZM1a7bz0IGdRlD7IyAyw8HWuMpLzspej8oXjuq+Vo9uWO9
Rlcv5EIclfmkuZj2PRlpjbIfA/95ap+DZp+njpbdbp/d+l1cSKK+2ajJYJGOcXiTj14PMoIAKAyD
gIHP1pFdcadfcc+sMXLmaVK3UehAtyxNeA6Slz1e2ZhaT6zy2NikhYbq0D1DyfXrcLEQKh8y8tAQ
pRlKtn1uJXloSvFsB8Cab05NdIVjDpMbOWJIJSf3IedbnCwV6MW+S+RZnyFUA1jwXLtSoNvbirFE
UIFemNApCxr0lPz8Uagw8JkwMvD1GsxCCSquq/xYDjWBw+N22SPgTo6RJ16rJucp6DawptDWXeb7
Z6ID/Mw3edySAE8qE42XeAQqjl28YpwaHdMj0ESLQCLG67NpTSXOT4GuMFrSLBGUu5j1RmpiMm+h
+IewDcyWRdzGukIfQrZaBK1uwKR5D9xKj2+9p+m6xgqZ3Vq5x8S/Xi13XCyBDtqhaEypH77OUxG6
j9RVBzN9IuFTRbkj/hE8bdv2+lrNQiDlJJKE08oueivIgTZoj12C4/jEWQAivp/szCV6xkxCt9Ws
6/JUoOkD9EGZe27ElQqMpyT8KfCSmfIWlg7MbfVWg9ZFDj1lVDVpH3GEYWPu8vscYEyDnOzz+X5b
ynrXdyGGio2h0cx6p8JMBmtwkN9hC6TdFV55DSIhe3DJhPiQm/EDE/1ulZiZNGj+/+airoAx6Fj/
ayEZi5CPyU/fUkz5IOPpm1nTjeHMZojuA1m3Bw8P4EkbUF5n7Ak21jFTgTSqOT4JJIy6EMiJtLOK
x+KqdOXBLI8z8gTwewOSLLBZIxsMK6L3eGuD58C3BmjUOcLjmreDhDOTzpPEu+3vu5onLA6ZuiNa
0HFTOyOAVdwpQsm6xAjqDgBo87DfFsQ6RyqCpsEg1/0AQRP2RIXUDFqnihhJ1qr7XyhDBcxyGnlf
VfAsGEs8Aox9ExdmHpyMHnhNmm8m4teOSdtN6cXzqgRoOFUSDYBSCjqdpfc1YKbjCLT2+YlzW1vF
pBoBeZkPiVU7k43nDzPK0a77g0zqLKWx5ZNEgMwW8zXBLnP8vXzfgNRLssSjYbPekVQs+iCOOtZ+
LvkWgyWE4/UB9a05t7dNg04hPwigspChHMZRqEEiq8ufC/4atQbDP4iJnUbXIXZqkN3pndk0Zx9L
kIl4UmLGQ5l6o9PyaXAlnQdYQwWiZluUwS4qKt/56mkGP0+Sf0ok7Znri3/nuz8IpD5gzUVFNRQQ
GIWWyP3gU6vunxmHSoXbNxmiJBJiEl5X6KqkApSyWMDMIVntfBROFVCHKlu9RuseKz3TkZV60Yne
B3mUJ1GA/dJKmBB6DRQyNrUDPFYbgM0WbuCyHgDUTf8gjDrAru8lOVSIcn4CMIDvWXSl8F+m0K3G
o5xYBstN0ugRHwRSd0ApWi3jVQK48S0/EU5CoDgdpufsnL744AEobghqhGLnnnzbMFngSaRbPATe
hEuSwgOGUpRUGjxCrP1ybMKZ3HffKwEbPBs2Bk32qTPtlO+AoGOYzuqFX8gj/7/oE7W5PvhNUWNo
563BtyNRP7H0O/JWVW+N/b+trnzQkDIelI/GKgDkAShg1MPgATPejqzWaU6+2VqczYLyo7OaD/Io
+5kwWSAPBAIGy+PIa0ILSzkPGXIL4Agfkn10TwCl+Mz8t5w6HwRTdtQJHAYWVbjutN7lPYECdTAF
vP39VkPS5fPRMHV8MBkxYFVwE30A8csTMCKuIlZrhc6uaU1op1mXfF9WFXwYf1Dc+k5/5r/zz41N
tiATTC20A1ZAtRPTzTBskwamEzotToCZBfAeLGIC7t8Nbe0qsrBYeqoB3RI+GKxSGLGFjdtHNzQb
XL+iC3Cc4Da/lSERrReIdeX7FgG+tkDtpgamYquMIjw9UPDhhKmw2DZ8UOUJSS2wSXPLmQT8IrGA
iIfb0QBgOLNks4pQvMZal6fZwxMLn58Y45bmxAsv/EAT+o2ej/AD6hDY6XxKZjctRjRs7vTpdttm
/2BOwOJTdFEVeZoN3deDdgJeqUTqq6pHlG0qM/Hyo3arC2Tl/CshQYu9kEWDtm5QF8GU68nKIWm7
vMXnzZwGuOXK9HlbNZYAytfMvSLkMxHQzY6QnHkWfxbj9yXq94uxjDG8hOyJK84jD8L6mDGVR/dN
fhni+xFJlNNqYnkuk6jHiMKeIOVWD/NLUJn1W+n7k/ikPatXzGu3HvQuQinrh8nxykwYz4ZPLXA2
Oy9006f+ACQjTDuG3vY3Wr/j78I+ZPFJVWljjDsuxF+m9Jgok6kHntqojNC67povcqhvJc9VDpwP
yMnipyBw074zJ+nrti7rt/Yig/paLRCPu0CCjBStgkg/1aJsjsZp5o89ax5iPemT3mWp1OtYb/p2
xA0ivtH3VCt21Rsfs8skTwDx5fdtxRiGrpL/X7ijKi6qLNZhhqH+oBs/QfS0/fvr2sgSGVrRJB2V
o98FCOmUaXWDm0ogwgi9WG+2h2wfgOc3cJk5z6qBL6RRtuC3XTPNCdnbPhS3OahWSifZ824NOojI
zp4Yuq0+BxbSKKsox0LOQyKttkfwtJFYot8EoHaJd7U17FgTBKtGuBBH3V6FU2SxJ6+BfBReuOTz
VItXYb7j+siJE1bfiCWMilOc6gstBocl2y9rOwVnd1VrtpA6M6eaBrOOyZBGT+h0jdHOyAjgmA7+
meANJ8DAAmwTJhk0EAhmNyDLscMfQNtkEVuuvnouh0r3qUQh1NOR0IQSahkyBh7t0fBk0gSvOqmF
GGK4i3s2JlHB6T6eG8oEsmmkwJEw7qSONY226nMXYijf0QehUXc9bps67zrudpBupnKfcIzoSwzt
Qw6zkEI5jaZR6rxRYfe5P32KyvghmOUvNQFYE0qAoV7JGWuUeNVNvUvUeeqm5dqYzsEIvbh6F2Ao
jZXeb1uBztNXy8+BxSDC/t6aHO2vDjTr82ybOapqv1tBWsoxXxAxcRU6o3qYJ4cvwfaQWRlnbzsn
xonRA/J5ITSjgP1+OzYKK8Fc0KSzGl3bZoBlid+1ifm8znKSwgwlNoGvY6DRNqEZY3ymOlf99219
GMJoaOm0mwN9GmXYnLZHf93MihdFES1dwJLWeEzyz9viGF/qlaR6cV+jSGgEX4O4usudKvweJbUT
qsm3rgxygISnf/O8vNi3REXJnq9rACSAE6QGDefkJdq+Y44fMGyczmnbfAgm0PyQigfo0Z0ECOsG
eHwBZPSC1xY6VKLZ/jDs+SY8MF+Y25FSp7PdJEvBXN4Q2Z87ZAHJAXDdOxlYOLyt/gNo9zVvqwui
ImmiAjoflbrOVcFj/DHFw6eaHaw8m7Mgm7FmMK7YmkkupVC3OY76iddmJGoy8ECMylLinW48Jkru
ib7p1xHDJNe+30IcjXilJNMQSz1e6dOBUFyo+9bBkiIT8IQlhrrVih5UTaYjIIpeve88jNq/BkQm
jMFaqrZUh4qIcTVVBieT0/MkFzwTiIZuhCGc9io8KBjmn83tG82wCXp9tU9mcQ5J0NKxj67F95n6
omeMT7TmNZY6Eae88BrYydMkYYJH5Cf/Vhyw4yilWO5v4ydVfVGHiFHNYImjvIZYhEWk1qgl6P4J
FPaWoX3y28qcw/M8edunt9of0QVDxj4AYbWkHwp+M/C1QnLdCdgIFYjW9H1v6SfJ4zyAI6BEuy1v
XbWLOEo1YQ4GtR2RL/mVfqxq2RJa0czH8EpVWsvoG2tbHI3y8/ocX6pHPRzCOox7acBRErYp6ZTa
/Y7QV+v3M5C50QOqrZ/hFzkzWQC8NDIgLZi+1SqfjWKR4xqUIIyXLdJ38ndxbgq32ec3qMrYUThT
vYr3xi6wWZn3WsK40JuGuCvD2Y8r4piz6Gka9kLyuYoeIrjM7fNdy0aWYqjLHpR1OwsJtCyUzzUP
ppyM8c6ksfroc6SxpzQ5FwcAN8I+a3NCcCvOsmJhSP1Ov6lsMtpX7H2T7CiR5XgQgz8NOxZg3rqH
ebdZujuEUaYZbIf4E0r5ttS/cMJh0Blqrrb1FgdJL49q+cjHHI8g8IYZEuMahk8kkGKvDXtQsTUz
8i7GwYI77Hef1uaIpRyQVu3OGl3Azbxxs+oHQhShl+a3wIvB2wJWeYyDPOSHf7BGuG2jBk89agYf
hKJBDRttHMktAZUM7uZndN6+cefsBlvPtjSYyj0Ti3Q9vP//cxo85czLoOhr8OESnrYpNWULqPOA
/UqP9XFwZ9C0gVrvKGPKBo1Gd/u2rDo/UUTjW8A8LhbHqSOf9WEWSa9I64BHfcpkp0y8NLNaFoMa
S9CHb9tISZ02ih1VVksIePbqCASf8LZTJWdbp9WPuNCJ+ogGsrRiHlB4BythFnyPMWrC3RaTvS1l
1c8spFDfrOZzjJD5uWJLfmoZk4ahwqC935axes0XMqjQ1M4NmggEf0mr0TJMHEUuLWz5/Dch5DgX
mYTWZWVYtjiupHZFw0o63kwLVkrEOi1iHgsh5RSmfqbFqM2JPyYRbxxWVKVGPN+c8uWo6OJfEZVc
kiV4hPpnkrJyIEslgM/ikZVNriatC0HUcUlc1NRItUjS2u4JW9U/AwNkfHq6bTVFSdcXQNMj7G98
8o0rI9Km+k9fXiNuafFRBC6r46bD26XszL4NTcX/Ef5L/rAP34V6uchDkzX5jFZtBRDsGpwyZv0v
6epoEXRFT1CUcQ4VUhxQzSwBdsTJYKW/9H75BxmUn4wwPjRpAUBMhoNoYZbrkHnfCGQS275WZxX0
i4HRQBh+IovZPMMlt9gVmw48WUMGXhcpVCL8kXCQud0uQJUZucVu2yIYrpNObapxzoUigWy/A7t2
aEhgL6hUL44i8LgU/25I9teZqhjYF2QFSP2UaUT+AHGkgtjn17n8ZZwYv7+uzPvv03UpSYmKREth
F8m8z6K7JHbC8FNV7P/myC5SKMuodZEbJRK728RNY1PXK1tpMzOqA8a3We2xku7qr/N67X8srqts
+D72mvFQqbAb7k6O+BVwkxbnTDfKmb8ZD9GzujOeBUb7cN1zX6RS0VSuxi40SHW+8gF+KotOYLDa
autPooVmVCzt8wqLihVefPGJP6hnyeWuSadevzGsyU1O8dUIcK3KBY+ct/3x1r3sRTkqwAZtEATK
iLAkJz+D2BpLL2UtH64nPhcRVLzguVSvUuJkk/xGS07DeG8kiSViV1eW/i4Ivsuia198CbK6dCZB
4wByKfTzOEfyjEPmsvAZVxPWyweTqMiBB1YvViME1brXN2A8ac0mclL/qerQgmdBXzIuMg0dO/eJ
2qsDDL8fXU4EL953Qbfk+XbbFtYD+/vh0cCxMTap6paMgnKGpwuFWeuTCVgguT2jfrQXwFyiMb4X
42rRdOgpmIvLIiSuI3+Wta+qwMjs1l/82HhVJB7El0De/T3AZ2IdJcqIuxvudfR3y+vAyV+ys7r/
Rpgnc+c5fCTUQqkH1VhELKtXayGb8u78LGvIKiFb9W/SGFyX8ZdGihgnSKNGvcWQixR6jL4N1HGc
5RIpTAHUnBjD+tVzJahm0WC/xwsmt029BvPK26ayOlKhL8RSTl8Wc9BUkEsto3IJ/lVsnJk5mKHM
1sm+A3LdSq0qtv7tHtMHbalHlNaluRpGEDviITWppiIUVsWLppAclMQZhsnU0BljDbOvVwJkHlze
vCzAlKhPOcXqKGcScjjlWrREx3gJDqrdYVkLBJhOjA0dFovcaitff5co8CTbX4S6USgTNNghkdvp
QNeZdzWWw2aLx7wWG6JyveC4kEZ9zWgsp1YjbweyJEFmX+M7dV8Tjk87ujNQjfgb61nIoz5jClbP
DjSEb2MXxaPiVl7woNrcF9XGWv6J3xUvIqN+u57AyhLAvnjAJMp0aEg0jGdOPjK7HgBJohO7ChJL
kHIQ4rSRRZe26rAXwii/M1Z6WwsBXGnAy3Yfzq4xjc7U6met7u4Yh0kOi+4Q6wtZlHFmfZvPUfYr
XUbWgHIqWSUWMcMy7JidLWlbGh0k6kTl8raFtNJWPd7JbbKDrjmNTQal2ci26/7tot2H+oyUlh3X
h3htJo1ZDNeRhmm+nar/aLjzXJ/K7FAOrNGWVc+9kEmZZx3I/Cz1yMaqor6bY0CxDMG+TB+3PxxD
Cr0iE7elos8yyWbRTcAoLXZOO57F5bCeWV50oSnuMhUUiBUpYvaA3iMsOJidMeeddlUHZva5OeXO
dOQDUzxPu5mROK/mEwvRVOInxlrppxJJajmXj+/E3hmKGz3RnAiYm8U4mULIohdliaSqLLkwFMBU
hUi/uJXSH37updqnmH/Isk+hciPUrAnT1QRmoeKHe675qqrhNqiBeKvGvF117X7bTFgiqOstcXks
d50AlYTcNgzViyIW2uwfos27b6Rp6gw9TFDQhykCX5Y0Isedcduao9U+8nZ7Zk1mrBu+qmNnEIRF
HxrUcdnoct2hQVGlIDJJp0OGzGFsGgZS4vrBXcRQ36YZtUENZfjgMSgtvArsOGTVj1giqG8zh2ma
5iQvH2VnCr/x+v32t/9D0HrXgfa2adEVUdXgqAart4VTDpCtyJsP4U586nbbshhfhXa0c5zLgxLj
6oD+jjM5BTAblc5ZEhea24LWk3L5ohTlXsWhSWYpnEju6B+kXfCF1Heyc29+U6/bRzJ9lluq4wON
O7dYc4TrDuIim4S3RV7Fl/DrIxnT5g/9Pr4G/CMw39j52+qbd6EiMZyFGKz3/FqQmurbXMb6c/pJ
AhHffDewmJ3+cHcvGpHvuhBVdWoRA42Q5FKEbkw5AiRwL30iQALdEwsDfj2vuQijXLqs5GoqDrBH
TTDl3JajoxG447+k63nL8henR3nxCfv2syai6t9h1zIBXWlliiwEMea5Ue5h1OZqLAhVanoCmNM5
OTfoNIkukHCxCcUaJ2U4Cnqpmsf6Fd/m0CiQmkOagO1g+qutJ2DZ/t+t0rPMXFeLQLJCS1T9Mtok
M4sO7ZPk+dfk0ZBcD+bfpUkXgZSRy2nZB1qG17tU7ZEgRTGmmu1tX8FygCpl3WpRG74kkT7veKWp
50h66vSTIO5DdEFFq8X2ivHsl4yUmuEKVcrK+y7nARiFumxdnnPJrMsW2GFP/1EzysgHJQK8L/Ar
7DYA7ogMQrb5CrywI3BS4wOrzMc8R8ra07wRM5/Ht5pTyTIGMD5OreVrQNrFZ2zMRJtNI3ma9CQH
XfC5YQ7d/SGPvxgLFSo1qW+1ecSHVMzZlQAXS/pGYHTasVRlfDx6yEMDECDPhTjXpkvRDbHr5kVl
lbxZMqj3Ms4xKCMyYjFIslkkrTmowc6Y/b+p319utEYFyl7jB17JkV1G/KcGKFv5aDalqdaM9WGW
K6THtaKgiLHWAePo8WUIX2boqnvNIQWO1tNYb+P12tG7Wsbr/y8iVlJ2dReHMAWydGFca3j9T9i2
e2jc6kT2Fo370OO+M67b+rv1//ZnvPYWFkJ9OdUx+Y4SBwmTZNMjbIBWTIixyCxF6En3DIGr/diF
ltT9jhVfaCKyxhLNX1KAAo53Mv9D4Q5z97X3HwvZikePIXLbLI3Xt+BCRz7DvIoIxghUO0tQPBbe
JJlha4ZAa5vAwxs6GW+OkskaW/lD+ehyttTdNgIBlVwdNUj5/LrPfwhtITP91yIEqAMHk/XsYngT
4zXFXGiqzRzH+Tn5mrLbGrvCH01gocftD386KtJVilYJWoXbx7ud+xiv644LmXmnRW1PokKQY7tK
sQVOMRXdLlnZDzGMj/Wc99N8HRJayElkLCVFIR581SjbXKg6aeRbWYAYnhVuL6f/6ZkEGKjf80f0
FWrBIKxqlZQ4XVW5Wi8zHAxJBLY0Iv+/0EiWE17PM3wtY3bj4tBWD//ty5B7sfj9CUgjaVfj95Of
aeMp2V4AWyVzRol42y0tqKzAD5tBzELcrsHSyV75oT6mpkYAmshY1P6/qUR5jyIN8i4jKmmJG4T7
UdqnxY0alAybZl1dg1JKCMK8H8jyJWGtDFE8DJzIU20CcJW5gc0aNf1DOerduA1KL7Hqut4naUCb
WlhjuCmxN8bvAy+/zjzN8jvTgFywPgFS0ne2j3S9fXzxyAaVAw29LhtKjjDHfxox/hla0SF4KGNL
vn5jKTeeQy89MXsWDLuhmwc8N+s9FyFZ6N3odvCAdWJH+9mqEXjAZvm8reSWkzJ4/Pv9KsB5iDPG
5NE3GI6lugd5idkKu7rKGYbDkkNlQF03ypXfKPAaSnEM01MVim6qPXfVv4PEeXsKYrcAFiOpKujV
f9enSpQobhS80hTpWxa4+fgYJ7sAo4G8x9WJyYWMmuVqCF3Io2wE9E9+NE34WKgZhdpzbjzWlb39
idZz8YsMutKC4TwtTyfcgTcY13Hnu8UrtSn2w61tWQx1ZOr45DCP66mDyYfxyQAehfg9TRiNldVw
pWqKIOoAa+HpdbFU1JKqI1Amcy07Wf+VU/UD7x+06RDrj9vaMESJ1MfhxTQqpRqihnQnDI8yaubw
HvNRCBmCVo/topNE3SLfSDqx6BDqDcnxE0ft7zKFNV286hYuMmhQFJAmAca2h4cXrlubrEOWL7Kp
eLOTAYWFtRTEUIiG1MiVCK3NzofrKwtrmtAprj61KePurL8jUIIwRPCWCrpCOQWODwMhex3ccstT
v593CWjhgH7qkI3gv1JpIYyc7yLoa2Oi5hXZnQn6B7BJWklv+S2rqLJ6bgshVHIkgpstLDQYwqA2
oMHmTU7qzWD8tm3XzIOjEiRjDjVgx0JMBigS8SEAbgyAVcE+G4aY9qgOI+8FnK0D21BOWM+x1eTs
oiI9g1Ho4axNFWQXRWyW0hefVaEkPuZD3rQQQH2oqDe0TiPurlCOfHJjFE+T4sgdqxb/mn9vyaG/
lSBo05jA15Ht4u4snQgHTGRVn0NUwXJswBGUbHAg/yi/YXbgyPwDWAdJfcRBHvgwmkqkbPKtbNwW
qsewEvKM2lCQfqb3gwzqJ9IJkjF4O52DA1ntA9H9s/IFTONOf8Yl29eeFpuTJ/zHu017EKUqoziW
UYtonNEmXWZ/rzjNW4VgrzrbqjJMhp5lzuMOzS5ZRnYRjOYgKqZf7JV5NzInColNbB0p+UMWTgRM
XpHSNLCZ1p4LU3MBDHmc3LexgPgQ2MyH66rXv1wGgzichcBZ1cCZUkIg4H9+Km50iDzQnOJxnjuR
y5S2GjAX0ij1ciFXJgB0v2X3uBivtFfKrt+NB5Lfpx6Pevc/kMvSkvxdCy35LORrUYCWxFJbDF0h
EGBvBnDKGLZgPcwYxvIhrS9yX+A5GIua/myMBmhDhRmKozWPE8Mst2+48erGF2oNUQI/iZhg1/Nd
l38NOOag0bouWGvUkRnw4C/4/eDE0i+mokRSoAR2vcfj6Di0Nn9DsBEDq8D8Z2ABVtATvv/NfbuI
pb5Xyktdp0mIpVntTvNDLp9j+cAVt9tS1h+b+rsYumqTpKM+hB18SOuCJN4BJ/IPw2kPg83bzXW3
4xmZ6XqhcSGPMv92Cn8hF4GHo9wjQz0qx9gun4BHHN3ru+mluA6YKTfjE0pUuAuFTp/kUMMIanCu
G+SmTz53HBqWbiSX+uC5UDtVZVXWAY9Ii/ELYfQFBAMy19GAp8u/j04kDPC7gLmxuXqfF8Ko0ArU
jrjJiDAC/i6SdfZbzL+hfA/A2gfWCP7qLVsIo+5An2tiFGi4Azy/F8RrkTXmugqepy8EUD44CuR4
asDUAu802oAE3vMWActJAKxcFCbvkkpptyOQZNv2v2oZC7mUOcqTVuRKC68YgXY89TLFMpK9yHL6
60uECzHUZZ6LAnWOAE/moArNMUt2QlqZ7SQdm8Lw5ISrLG3y3aEaQfWSfdb13JrBWYIl+uo8KZnZ
C7mZpZNZpnedHFlCAQBfwdd3dTBdiyWLCoOc9Z/NWH11GQuXipF3Xp1IlVzOvF7eS/N+5Hbbx/56
47ZkUAbFy34aNyGmDcO96mkmBqA82aks31Ze4xLxs6H77VuxL9zcS0wJJkAIQiNXNO9+BvZfJTfv
30el2x+jOAbxQIAHNUT+0WtR79JeRlYbbNvYsPH3eySZQRSTAskFWXfu5KirdZgc5x6z+H77cNeL
GQttKGsTZR9I8mRspDcwOkR2dAiULxZ/d6HDukAsY6He/xiqVDSD9HBC/5pLsKzw2IiMEM8Q8UoQ
vrDHGLzbBvjPseY/n8Xkao5aO1JFa/vQGN9GpL5NlI41EglUktPw6xTsRFBIFpgqZhna+rPy8m1E
6ttwUTY0EenrNU7zSPpB4p4sD2PgxfwHTEEsraivk6uK0vWkaDK6gkuQCwas58Sg0TO/zVb0rBwU
KzywQCaZOlK9p7A0hAkwTK8J9evocugaTnIincvAZU2/vmYoG66ELgzxfa1VXYFASAalw1OPOYsG
sB1Ez/pJO8dfQSOOWge/q45sTHXipzaE00grQT5MRjSjtmuUezU8isxhUZZ6KnWY9cAZM6rVRL3q
sbpCN+BgAEDGt3uT/zbZZJ+UB1YniGZcw46etm8F61PSnfu456sqIeaan6TCRLoGfpn+p26CyNJj
2yvDXGk0Bj5LddCEYRIsVGa791F787+CG9hTa3+/rRi5Zhvf7UMbfxYbLP9Bkpw6fXjKtU8cZpm7
3NRQ4dkWxTxDKlMLpLjMJB8vvsESXN55hZd1DFAcEwhAFknPtkFqdL8ZBYlMD8kz3aj2sv9T7RlF
h+1PpL0uii6ccdAH8Tj2UEYKvk6Fl9eaNfim0rOq5Aw96HcJsF3mOiWwC4ZozfyLkPw3PejOcV02
c5qRF6qe3jRq7hnhuQnqndGzvv66Igqq8Cq4oAydvr+80Qep8Xp/eau6ItuRoW04wE03K3D3Jtcs
SJV1034XaPC/ZxlT2XV5OSPXHOMvLTgS+WNZxmaa3GQsQhnyp3+8RBdJVG1ZGseiahokcW8U8on3
tnXOmk1eX/UxLnKod5USJL5mlHCyZDgF76rDCGJrzWkd36xNEFh7GrMHu27mF5HUnc3V1u8HA4Hz
FRAPRcscXdhWM7tnUoiq3OnYHLvYYn07hrHQfDZDqY4+58NYouwwdLv676z+ohZJtRa3Vx9Frc/J
F8vig9Z5pXbQstCcWDGZZRjkdBdi+gLrGjJ5m6aD6tRRvYvVyezq+TNgf01JH64b+bbQWJj263ni
RTkqtaoVqemjhhRqxMdYkM6tdhXPJePlwhJCZVSaHsaFUMAWRd1Su+cwsgLj+a8CxkURymUMii+K
8YjXSPGztwmeQ/0kY7XNN/urxGW24Df9hfahPa02WtOoMXoBPZgAcju/U2KsOWdWAChQ42dmJ3b8
MN/otywjWS89/f9ao3hAHeU8d10ZCVCT26V7/ZBh3JK/6Xe9VezVXXLHSks3vxzEUacaz+MQDgSu
DtSVZilf+2Fqgrza3P54m45D4z9sB+ChUgQEpLYObZ+7NTQr1ywjZwwIsc6O7leL+SDCT0AZDL5g
wBzjetptucOi5z2PDxbcsZ55NHPSW9P/8rFkygf7ITYjUyxcQiAPxtHGyq7KGwF8SZk1fsJb4kaz
1O8o8Fok20ZN9E531LPA8sus06Xc8jyG7TSSNRUle84r0G6NV75wY7Ss7IMlh/jphQPT6xbALRq0
ReZpd+gF1NVeKV2p1hnmwrh8NEi4YYhJr72utaV3SumEndPK1814BPMvQ9J6L27xBSmn3GZpwSct
qgLTIb+frMqZLLBGviIaVHgryaWZgRqjNssv+i49/IONVtahUv65LIZfeJGV0zmzndsFcCIIAKdq
N3Z4C8kWwEVZU1t/SL9/eVPcSMrNyFlWZj7BcVBMkFFhkbb7AUYOTImJp/LMcjLMU6a8TDuLETcW
kMbtVAA7Jg6hrFGeMizTas5oDSe0eM4lFobJSkPs/Q1QsH75yPTCAd6fEJ7NCB1ddOTn8Los/wo8
ZyGCuhthyynpmKJUGwcON92GmT2xQFgYt4LeMNC1sJzVFMl53Tj6iPqv8hINrqA/zom37a63c0sw
41K3Qu1z0c9GxPMahADo61gBYM7Ee9CAg0MZe0/XLE/KskeVugaY69aVZERyFAhePbiJj85H/a0M
Tr1wyEobD2BTzfdqd1AyZi+LeOk/ZuzQlroLqTa3/qyj21OB6YRg4Caef3rrGBt7li2uDxYuLIW6
C5IxaIlv4Gz5Er2ezBFas9wB6cEeDwaajyMKkqRz1qMqxOL+IIpsKErXLYow4QegISKR5m66KMRq
6xXGkPthr3eWEDFmaRmZBV22kLmBz1OyEdilDciwvWC+4SNn21A3XwYaTxcsyqLTQk7ElZgKIFd8
0lnZGOPK0YMMw6gKXCiriHjjtarcc8qBS6/S+Rr7DduKsA6Lch/TqMqhQV5W/Xg1aoeiuE91RnbE
OivyJyyit1LKOucTjCVSx++fCpZxsVSgfMY0xzWAA/H72SDaHG9qWWHJzX77nLaVEOjseCr5kEOd
BW+o4DZQbSP/sf3720oIdDqcFfIMljf8fpDstOl2qHcFsxHBkEEnw4GaGpKRo1gU7+fTdI7t0FWu
yGSM6taeske8t7Hnvq3XtiELdGacNSkv5hUqe2n0pe+x9ZCbHDirukQ30y/borYTGoHOiVUhBMo1
cTL/I+3KmqTGme0vcoQt76/eq6qregUaXhw0MN733b/+HjXzTRu1Kd1h3ohhgizJUmYq8+Q5Uye7
ba+lzlRonaWA3FFoag7qlmeMSX1NsS2Snp6HyrCz+NCTICZ+vD7/tyUxt3MtpxqwIriBTqvtIXP6
RreqEGoNL9ftcKIguNZ+vaON3AzxQsH0lHDYOGKKGi8J+YyGn1OfG46D/k1H7H85oMRibjMoTs0J
oYXlA7S98dAsg+qQQhWFDyf6TcH+zRYT30lvhpNKR6lbUOWhle0Ru73pLnJQ2WJqveKYrNE3nlVb
DPIPvB4j78oxEX5tNMiIU4rGMX4Q0zs9upcmzg3jnUQmrOegoNYFESexSY/z97C71QCcSrzrB+T6
OsAC++v5ALIhbLQKB3EGUml9NqVjzYMu72NR/slPCNvobqdRaXpQvTotWPnrJ6pfU9gmKDqjg2Hp
R2ToHo/Wgbcs9n6lYzJ0PUw2uaOrXxbikP/44CFsM7sQRGXoNdigVMWTn7jtJ+NJx9M8DtJjqzjX
P9T+CMdmF+lx2UTbJG57kkYwp50pChHtfAA3BOR3YJwO5CNlhoy4+rEc/0FeASUbq1MTllpY66jD
3Yc+1B39wg49zYLwwP9DT4HjPwjbVelyENpoKtYoz6e1+7SGp1IZrSIO6mqx1sjWlC8kf5SMmLO5
168aYbstyRJCsjrCKg39QuJzOB5y81HuOXeN8wgibLNlWSAFGsNzvJLbi26FYUHzEvmdE91VHp6p
Zx6eiHdo2PZLGlYd1HFhcbKTC9U+NQ6pV74oTvpxxcNLwUeU77r/lhsQdoxvqWcg/GTkI0IZ2Wbx
PEgYInDz9b7/zLkU9B7//v1B2Am+GU88QRqxPsWfPmr2eir8/CRcBs/0IzvPrNyH7vB1m3smTRGs
eoaqKERkAbpCLKiC0iLGkeoyp7cC4U1H7B3GrQHmosv9lEFPFeR50cfiYnrdmUDcNHTkhxbplSPZ
rTUZVN30T3jlt3aZgBqOCoS+dRQckvLUzYck/Gry5jt33cnWBhM2q0VoIqlD04zO3MGSG34vocFL
oXuhm3CSn70gsDXGBFA1BQ2hQFNUVXvQu7sWmsY8QN11E++46oZUbrrVRFF/MmtLzp7F5MNCeCXF
3Sr020JA4var65dMSAvLlCuyccN7DJecEj95Hd2jaITI4XXH9h71W3NMTjAsaZdlVINDqs8V2D01
8HyO36U8KCGXNi6c+8Q5ExLLu19m7dwpCc6dJFk1AGlZY9W61UFNATHtUXCqT9cv8C4Icrs+esM3
MS2J2ioG6yzdTv2RHkP6YKIQcegM0PgtOgil3+IjLz3mHJZ3CUOi60pM+00jcepWs6SysFqeJipv
O1n0WzrOY6KBfAx9Jsmj9JT9Sx2ofnegoP6Mc8XoFWL972Yr2fQgAthyqCmnEEW7S0GC1jQaEz6v
NX3dJWK+6tcvJhVmNaa00SmuxySBGIxYWyN5lFZezs37RIzLIH25mLGBtN4kf5HZyK2y6a10MXnD
Vbwz+A5sZ+ThjEQHvin6msDNK3eddJd1L8381Cx2O1h1dQFPjtaamLd36/G+71/S5C7iRTPecWEB
eWMz6B39JcgQcFyeKCy9cZRndCjsUrF4ZEC7KdDmwLC4vAaUXsME9mN0CSZ3+podjQPQjEdKRhGf
0FFzeFS0POfJTk4SI14qzNTg7PiT2yMFip3yBVNYVndQgFQjvOSHc4QIc4TGJha0Hio/TqEckbmq
S2mFABNf92HXkxCJrdyv01AYOc0k08Ij5NLw4tpedWfzmdhyvVguy5jRvLHMvKS1h3n0w/RLmWig
SuAUXDguhK3TlwoQ/pOKVkppKOBdS6xEJp5Q26F6GwqjNeYRLmHCCzqcGMdW6BXoRuva8HoOx380
VdPb+pN8GaEORqlREMflO/HhjwTst3vLHJBZRhlb7GCawmzmuxnEM/pJAnfZIFjioTiUDwQwIss8
/Lf4827CxsgjQ6kXA6+czNJkT6T8JIf/ci7fvYnbKEzGgeAhNceTI4wFaD0fr1u4HgoIG96ULi3G
qKOL6G5IZg36xzw/FSrnfFy/X++evXMzQ7C1pA/C1tOqD73GgcVddxLvHrrGOIjGTFchtUEBwO56
nlPOmMzuEnRFJIZIRCD4GHya2unCRAzkAQu6JXVs9erI2aR917oxwealolJiQBhtLqqtV6McoWZW
p9qdM7sgxD2AWjj/owC9MUl+zQTmgXRhNEB5RwBekdiF5LVzcP2EcZfFlIALPZP1UUbEoJxQirue
xkB3y4CW0zN4Jov3St890ps1MfloF0dtWyMvdiQ9EONAT+4TjLNG3znL4pmhZ3KT9sbpBO4FLAx+
R/aKoH4MD9EPNAnt/isBl3dpq05+Jjy0GHc36c/amE3XcjY7SrBNcQEg2LY6v7Ix+wa6E+LE97xU
kXfsmVdsnxU1WHARTnStfTI0+G8t5wTf/eRt88GYdHTV47A2W5Se6UBwcsppvwVElxbtZqPcbEVO
7pqOipFkziekp/tduv1mmCWr1aJGGtsKL4jl+LO+/rMWR23yUeK7PmpjjLndc7ZE4koBa0k1eXne
eSOUAkAR715fFOeDacyNTvvRMGv6GlPGD/30PSEP1//93aKiuVkHc52HaoSoZIbrnB5m5388PyBK
ctuzwVkLb8uYmxyDKkStCQ5GrAfhGAz1+c/IM7bLob9hc59ibUnrsqWvSEySAt7jUaWPEmSupZvd
8lIG3sdhLu9STaYiUWNKlQRG03vgvHGufx+OW2Lzv2LS2zajnF/K6OjyTSJfhPqS88rnPCvMle3r
dZYwCwbsQPclEyZLViO3SrPLUmBS8PqCOIfAYDxQ2SsphsDReRfkGMoXF0N/GRZO651ng1lOaBZJ
kYjw5bFcfFTW8klOIA8Fga3rS9mFWW0OG4uqX5JkHUoFa4FyQItpW3KcHc1OXNDs+jUiItiYb1db
tkFKQxkmAh6Kh67jisNjQfZmD3mPRID9vMYcp0PE+2H6LBpfq+whrF+uL5ZzREzG36l1VgqEdtEb
KGoIdtWPVg9ShJgHXd3F62w21SS/3uCw18dojRERiW/eTK/j2ZUvpXZ0Fg/5p+xAWZn1A3mIf/Bk
WDnX2WRcIehO9LanNGBa9xDqt3nGucu8f5/+/cY3Ncmg9Aq0UxwVeIM2mqyY52F5B4Lxfm2SR0VF
B6WKxdUmpICPIqYSZHW1aszv6w/XjwQn0qsKs2FiEebrSMdwko+GP12K+/BQn8gT0hc3fyi/RE6D
Wc/Snv/kefBPyEKf4dd9VJZBN1bKm9ah76XNdrwK6IJxLvfuG39jhNlKTajIkqHR4SzGo9C4eZXZ
qXiu64co/nx9G69/NJWFBXSLqYYCBQqF2SMEJ60mCYah8aAnVkNcaeAcwuu+UVUY/0vGUpiKWANv
svxXLth5/REqdtcXdP2cqyzWtRAGM+oSLEhaL0b1NDWcf3+/TLb5NkyNoGiJUjUUSEEwpy8gZa49
yiQyeZQMo0NRnIfE5hwGVktJ1KMm116xXOHZRCaLsVnNVuTICrndDM7msVRZ4dIYukTXRgchCpcW
XYpzYveuArSScTE/85IYzm5qLDNgqqpRHo1IMTp3TDBd2fjgaC1uxEeAk50lqE7CEw8dQD/Q7wOX
xrZsZlFalZhOy1KRKDoaPniggOEyPl+/WRqrmrwCvwudCYQSrb9pkgOi5DSc0+IvEfNAPJUETiKt
sY0aVepj3F6syTDvyOBA9TZa/aS+kOTj+EUjFyVTrYKHz7t+mzVWHtlcpERcRqwQKbXePqIXpY+8
jisNuNc+FuMJw04R67WCjWh4qNIfg/G8lF/T7FCqd6lWWUp/Cc1zmHqS6F33I7xTQlOSTbwUO1WZ
lOE1E6BUDHMQHboDxAuC62b291AHrNQ0FR31oF/NNGMZkjxEh62cPhlGZMmaVfJau4wNRZYMoiNA
Sqqpywr++KuNAqQ+jaklxKkKV1x8JfmgD4fry2Cj8TsbzHZFc5nIY2hIGIRsD8Z5cdvPCTAU2s2M
cU9Qilrge/CVzko8Xh7KWx0TU+ZYVft4yImjduldLi+3UrYeqzrmsJ4zrvHdAul135wHEBF1Rkta
Asz60yR9L0eXs4M0h92c9HcGmLgyQ0oYPFGm9Np+oUMac0AOoie7S8CDpTMRhTXFKvMa4TJUQ4ot
q6U7NTy11V2U24t4hGwdZ1GcXTOYxD3qwE1tUqQ/FUbVbOmUIkr6tIEcn8YzcrRPvA45q9P7bnHM
japDISpjykcHwr2TehsF+ifjbjnHTmbr9+bR/FIjTmcOEPHlD5mTHDI+/51tJieFsxrWoksJ4LAo
OOWaq+So3/WAggGDQHkErLrvXjh7zDk4Bv0Gm5NZSFkmpmlHELSxWGAsMbgI9F5rVbe8Khfv4DCe
BFhfMZNpfyQJ3anE2bHG9rESvsTx439cFOtPpjCL17TD6/KmPagB6IktsBJhHCVxeExtbJ/13Vdj
PIjeroMmzQ15rRmqrwNLOjAcr1zTXHYCrjXGkRTQJ8nKAjnwT1VDFIkckHfeNIccXAjCvytGvFsa
41TaRCFjoZUEE5+Y7skGW0swrWhwjv0rluuK72JrAcui6KPZYAcj8tQrsV+W5UNSgonRjNxJ64lF
VtEKNdGe295thNUd2ydBi76MgnkJ9cRSFD2yunkF6EIffZKWQUgiJ07Anr9EoW6N69BanBNGT9C1
38y4prVWZQBREeApPsL4Ut4YR8pLkdnZjXhYj+oxPaVHbgmcSSvYD8IWGOZYkaJ1wbkmYhkUUxKI
Kur6Evi+Z4ixKu33UFw9CUOKVit+0kTVMur0NkprJzagog5mjjFUg0WVTKtc75Oi+6jkgyMUsj8I
Peh6mtZuwtE1xCoQlfFGF79A6sxZlOiUy81T2EuY4RxPg5nbpi446vRB74B20cLBycLvda7eTNHk
G6FwkRPzlIeTU6uP2YCGPGYH8JGtWdIOUHbqnOsfYzeGawCP6BAwAIiKcWGGgUEpLRKJY4bHbgra
+Xatvl43wYoz/Nz5jQ3GdxHRWDupj4jTfyuKu760BehWm0+Z8s0oz53xWWx4EZ16+3cnbGOR8WFj
ExXz0MgSvemLRcmUC5vcpeABcOh7KnxYOfeQfQa8WyPjyRSQQkULNKCdHlqGivx5BiRM6W9l6Unr
/GR4MqOgllNr4o1O7d6lzUoZn9aIRVuhHggotxnZreCQBuhx4a4OH65/xN34urHDuDMlioUVHUDJ
yepvYTrYfQ0IEOowNYAISmgJPAwVb0NZWHBFzCoxcyyMQnBoUhYdoxvRo8ksr9XIAoLZj8cCgnNF
RQYbahLCUOiDSNct7DqQdUtxFo9iftIvQzBPFu/bsU/wd3aZhCkxiiyFPgsB5m6hc+0WFN6d8LN0
KT+qxwqP8EXkpYWcm8FigwWMdZlmlYFCCeOm8Wdwv56ym+Ig263dniOPV0HhuJfXyf5NhoTughG2
VGRXh0CX1hSATRbBYvzL9/C7jWQ8zCwsnUkSBNs6/jBlp1xZ8Zbj1mjEPa/y9ppjC8Wh2UR51g64
47Kbpb6KPwiVlfQnOTtKyaWPDllxuH7teEGLcc+DoIOXsqUpyzH0q2N4GLzkLufKgfHMMPsHSYC5
6RrERnV+bJovJdLn8Nui+Yv2MEuPTcxBN+06k81GMu65GMclywm6m7Uo2eNwIuH3JbrEqFmPUCj+
t3JWP0/Hxhzjm3X0SsQxxCucjntFIGdrzuHNaiNRPy5cpe5dh7wxxjhkXZG0MYpwp/PuuCABiL/N
EMRQOfGG8xxgNURKDZIpVQjvGBtB03zVpAagorscymPZwnvl7LqMf1Yks4VCMREHQzGwfctxcVf4
Yspupz/IfvXU3JY2z2XQI/0udm/MMdnhUAhLS+jXatYUHBvCHeLO9+u3atcrbUwwftfo6yyu6oo4
6zJbminbg9S7Bim962bYnhZz8MBaiqVuvF+RTHmtaKhcpAdiV1bpFT4qrR6YF20IqX4RPQy43BaP
dvOJY5gu4NoeMm6j68TxlQ0YI4fogjpo2AHsLNnw+iAj5PXPeLvJOA8hzYRhMFC6lqPGyxW0w4XJ
w7iL+x8XxXgNLY+nRZOwm4vfQk1COmlOgWv8qibxZ4Frc0QYn9G3kVymIhzvLHqddFMPt4VuXV/Q
dU+B0RnmdJjRnENoGRTo5aU1gkp46IBBjPL762bYScN3p5BJ3VqxHVujh3On7i8BN3Tqhd+BL7YJ
BMYdWh+cgmLgnX16Ta8cwddHwebs90QOJQ2j6mDSn9zkJAemO0HWJrJJwHOG16OX/JpKbkylQtcX
kY6e3ewZR9pWSA6CT0C5ydlIjiN8rS9s7CR53AlNQSSnx8gmDmCQnOd78S66oZrBtc8VfmNRYuyX
e/37jUFJKFtt6fFQNs6GT9w1GK0E7a6f6lT8dhc7PfzOHuM2hlA3GoFi/NBD9vJnWjmUrNxRg9Tr
g/G4Xl4JPwNAM21+aZTjRthBkKntGrMs4JSl6ha1SgkAzYgHq/5NuUQH5Ag1f6K9G9Bfy6wnMYrl
oo+jgjgWOrqNKghQ8Ch4ATMkzJZxC09pUY4AsKOkds0d3PhNIertVzDxRy8BUl90SXLk29BfndxB
j+NMh0S6P46nb8aYINTFoziqeYEX/iQf6wo1l4qHiNn/dG8mmHMzVnOWpC2Krw0wGvGnrArK3rl+
+fad5ZsJNsiAub/OcrgTSXspluMkfBuJX7f/jlTh7wvwZoUJMWJWlLnY0yqrcckjp19zu++sSuHi
P+mOvPOOb89pkfHJU9mUQzKvErSZFWj9Zve0/IWy1M3kpJj4MJ0/Kke+GWTdsZyRTC86Ab5Lcsz0
NkHBbeJ0DFmi+Z+7t7HBZG5iZqaNoSL1jW96qFXAEzdWe6r86Fx9UA6UBLzwBJ8K+ZH75Fb+zKf5
4mwr66Ezw9DrqUWVAtLCIKxPrHj1r59DFvz1bpHMddKlpa4bEx5kiG3jXrQxnnH5KYATe+VJvczA
+LiSPR16kOw2Hh/9te893raZHU4CyZbZkBK/ID2Yz7Q/Ot/T2XMVc4F89Yr9HHZjjUmE0lkjfZIh
HS9NixwVW7JSpw/k1p57K7zpXdk2UFGLMBYJvioeoQR3rUyOVNV6s8yTgkIeNH/8wYej9Fdfvwd9
EwpBPIIEXqWSHVMSlLjuwhRbK3WNpeMrpsSajdkuCbL3wpqKk1Tf5cnH62dqP0N722N2KmFqhwyz
WPJP6PTyVQ6SH9F5fvgJ/pg+Vf3/A8i8n1xsjDK3VVvqKTNFuKDW6T4ScMziUXLpreQmfqDaQ/r3
64vcTdI25piY10PiphdpETg9qB5N0n7y9fJOzG6c2JhhrqcJfie5XuGDlEi3TFI4KVgwO6X2V5k7
ErFvS9GIbJiKKevM1aiXrhNm2r3Kb0IfAJozpQWm5MCKRXkEat9wy/PEG6X7zYd7M8vcCWjOTlkB
RpnX9gkd79cc/cvoat4S5LYQxByP95s7+GaPiVWhDh3pAsfzFV+fBXOggPg9RCu3tkubp1bCs8Z2
yDO5z/QpRxoIXhf0rTM39pRD7Qp+7nYvvFoD3ar3YfifpbFNcnk1zGYuI1y8OXJmsH1r1bmQ3cm0
BClA0+xPrsCbNeYKjHFKwAaFMrN4TILG1zDWRmfVeZ2u33ixNzvMHciTXprakT4sYUc6Gc63xcNx
5AL7fxMb3gzRcLx5n5AiaY24phcAxHYQUc9vw9oC8xUK56s9u4M3QMlJCwAmQ0/k301y/R2H32wz
CeFQLWskRCjGDkIWmIN02xU8sMZuWgs9pb/vt8Fkg4m6Zpj1AC9Dta6XqF6tqupexlQ8XD8W+0nL
mxnGjShLK2izjmMxphCeJ93d3ETOdRO8c864DIOE9SRNOOfJjMkmE1NpBSALkQZu7MrTlJc+E3he
g+McWZC8UseDkipI2Ml9exhRd2j8/oQmqis6I+gEkK0gy+X6Ks5esu3wNs6HUZ/wsqLDd+D18qQA
fW4PYOFgBvNp5I2fr+/sb2L3P1+PBciXXT9ESU6T3sMKgYXOF+z0BSkS1go+YsgGicHMewztr9IQ
VdPQDPAjMGd/kpUuEQVaV1QeGnQVFV7JfD9YvxlgTn4oyg3cKAzolXDbapJVwiVmc2hn9ez11dds
bQPou3AKYvuOS5egum0oBEGccVzmWjVpUuP5ZfZ2VQSZdlLAjRV+JlpmpQD+d24t8ADfu+dUR/iW
DElTFDYEQEp6QPkSS20LyVqFm6Q7J/NNI37gnBN6i9+Fmo0dxvlHczf3PfWVxpcpt2pndOiUnASy
qtFKJyf/CIINxzyQEy8j2u9ubiwzu5oodFxJBOZM8c2guGh+eScFimyVwfQsH2k/fAiS24pTLds9
oxur9O83sUFPWjNeshhxXIisWD7VCc/D8HaUuQXKrHV4GiDMKef5uWot+RskBCFDivZpbuUn9SgC
xAdGv3+r2/Yz9GyWxtyOdgkFMUuBmWiz1E7SxJpkAbyr2TP00Z7/47Ghm7DZRi3T/8b3kPvFzw8Z
CIIhk2gDUfdBvtfvqRhOfp/bA69Cwft8TMSQRjyE5gmb2y26nckC6jo1B9e5G14328jklVMkiqWs
4UYoS7AKdpwcpIVzRjhHhA0HnTRPvTohdQ07AzgbzZ60wh4xglNPiV0nvIr+bpjVDVnTdRMj5gqz
olRcc6XNgQcU+tjJ1xcyBXP+o5K/xp2nhM71o7H/hf4xxg4nTMOwtBktIQ3ZoxF9iDP3+r+/j054
Ww07kiBgzm0hMt4Zs2nV3/obBYJh9Uny1YuQQRIPkJMXrq+iXvC9l3xbFOMlNSqzDnQYOuvJDQjn
1Lay8vxW7ADIAJnk+pwtz6rkj4Njtpye9N52GiCNomBwDaKtjDeJtDHX88SAf9YflfKD+oOzm3sr
MwjU6HTZpJvKnA3JMEEdUiGZ7Nz2kGErZxNT5pMDQMtZPXCbS3uXC7J0mioRGtrYQnfSD3rfRJ3i
NOF0L4vrqWpmsARxeyLq3hXbGmK+WAFxyRWjWQoGonNoxtS3kxJ6S15cGtByFpJxm8TrtyLUHLkd
vdaQgjXs3bXS7CHSLF2FkMm43mjQ96oXwY702BVl4GjV6JyRCpIE+jEbE1ssa+jGqcdaHz7ESXM7
TTgX+vyoVLEvxOQ+KhPwBMQekaAPUc5OJ/e+1Ci3cwhSv7y0agIm1KJyDSjeN1VmNaV0nIHo6fLS
6SbdHkpc0GW9NEtlFZmI8o9+25DJGqbVIpjIwqCvvYC+xKrGOGirpxm/cZ0/tCsI55rmNm2zI5j9
DnkUgaJICcJKfCny9tQm6p0EckOrXXq3jkVfyEqvL7RLbIqHpmqcPluOpiHaGfDfZSQ5q65YiUi8
Ieqeka7Y+tQdokmyIqFwC+1rpKwOyptg0GksTRz9OVdzKx7EM0SxrM5EPl0D7BkXqaUTNImUyW8y
7SJ3pdWRv0QwJ9Vpix+KX10tmTfOBRZXWOpdE9skdytTvh2M2il64BMN/E+hkh8xjBEopuiJgmmF
qe6HaxpIwl9ZKZbWPAO8qCXAQ6a3I1ZCInIQht6TV9Vqix+KJmADGwtTTR/KuIcSiR5llrAqTivh
CSCWjpSm7jQAZFqFDrTDLHOuT6MQXup5csNe/WbCWy9gy0iF1J7W0MqTyULt9UszzDMnUuzWHQwV
mE+ZKGAx1Jn72Y71PC9Uz5x2Sal2QgFnp4CPgTLE8x6vu7dTleFtQDijmWwCb9aQ8UUdGdNewI6a
5UGcHueGA0DedWgbG0yWEmVSLg+VjAieTH45kNsuJgHHqdHUkXXXxsYGdQ6b7AQ0FiAnXRRarFlc
3aPwNREQJSrEAn5hm6cISL/BNXNMUqL1Q5KrFcxh8BqNXpShfTo/xn1F7gG9tstizoKcSeJY1+Hf
BZTAcHpr8QwU9LiW9jKGjSU2iC+VYaQgjKHc0HixWqFbueVBcSXJXmTrm+6rKKMg0AbmHQ+1sVtG
3Jpm6r91pmOGzCgUHHjJUzC+HrnRh96abcUD059XvHDOCm+pTKAYsr4b10lQ8PHSuxglAdGtPeml
QKmb6tFJdv9QXrDlp5knGrLb194ulXkBqVomLP1Uw/F4ldtDawMDlo7haPiuglvjCUbf6pTdKkMH
JfmvC6cXdXNJ4mTIm8xEJAK9523nVpcCGnLSA0x3TuIvXoNiGeUHXHllAo6XUenfbwz3a9Wp5YBl
54PfyoHaeoPM8QA8E4yTmY0G8pJ5pDrG9DTrTli7M6+SxLn0rwnIZhXZ3IlZRRl68gNl+Yx8Op9a
ozvPOZ/0/F1xLirjXHqtjUG2hs/0d+noVsVMoC8fqStL/ZHHMbi/c0gGVQly7QBV/PpxMqgx92OO
fFDpb6QhstTV7dOP19e0f+XebDAnL50yKP4OMa6c8rCo9tqep+xS5XajfY9VTj12txAG6iAD+BtU
TDW2kJJI9TKq1atI14jp7NiuLhR5Nlqdpy42HacT7oDLvb7C3V3cGGWcijmMbVcYUDzLsy99FQzy
x3i2r5vYTXA3JpgPJSBxT8s2xbloc8v4WoI7GblMsXiVwLG075I3ppjv1S/DqMarhpr2sfhKbIAd
ggJc5hmxRKeHbBNvgHO3NLT9ZoyHKIu1WMpoVhziU3+cueNL5JoPFBw2OQCgO5WHyVheGN99WW7N
Ml6jqgtFrVOQOesDurpUe2/5bF4ap3gaIeyrg/qeN3m+n95ttpbJVMw8b9SpgkkqsyTdgCTeTWzd
X11ixUde7YtrjfElSjOvcSQgUTE+LHYInoLs3EDxwSVe7+dnXp+Cbtc7z7VZG5OugJGqa+oYeXXS
DjYAGI6ZxVZOTkb9eP0qcG4bW05JolwKQRuqOKH5SVOsWLsfao4b5tw2tpwud31e1wRZwpyIVh5+
KIbOjou/FDNoeEo6PI/FToR18riAjaBSkL2GPvmRAJYbO7o7ADYStMB94UUy/Mcrzs4QFL2cJrP2
eg5HBwIdoF0oAPzRLAIw8BTwHhq7j4C3o8FquuLBCGC/ZuIgLocqhgQWL8Rwzp7JeJBx7QyBQu2c
VQtW8yAjToIfyEw4eHfeyWM8RiiUSRr38PNGkQRgZLckvXjUiohTtOaZYbxEH9ajIU4FSOqiB7X9
VFYfu+lPGg7bggkTT4wmzhqxwvBILHjxEFRdbVcpSg2ic/2y7hIDbA0x0SSSmq5tJ3ya3qOdqfKJ
4va1Q/cMiFLvLogolVfaqELJfxKUN09pZhdrsRymcegVRxZkK1YLX1UXpygkzgJ38WbbJzvjZQe1
GhXgzgFHyCDA0Sx+rPXnmTx0LUktMNGcdSJa6yCgVBP1lqFDqWOSDk0N0hgyW6lYVZbZZBczfG60
wlKE8lgV8QczPfcyt7XFuyfMby1IqWEiH1ksJXxMguyBTlaPNiQnMfVq+nA3tvmZ+8bbzWk315+J
DHKpKQWGX1AEQ/F29THn2rX2UmS2tHqr8kAmNx8/tpl6DMfv10/fdT8OZd9f01s8d+o8inFhw8Yz
Wz+VZWsqP6RRbCchj3jo+t7qLK1MMgKiopgo3Urxg5ZfpPaxHRJwX3A5FfYw7W95i85ShiCfXnt5
AQ3f1IADCLMIlhKWpZXooSUn+C+1+G2qamtdTFcyZ1dIzefru/qbDBHNUV2SNYJV/bqtYj4AyR/h
0U4LLtDePc0SRINknyYWCPp6CsDydZP0X3yXXKDFDHESVdcllXFXk9TWqURLPGl1O2JqBSMKJHM1
M7KgoWxJxnMyfbtucX+RG5OM4xqHUjMXgrNDFwmYowMPcqFPdFrsAQcc5+Wye1Q35pgQVhkDsB0z
jk+s3IBbuxAOYuQvGKX9s3LZxhITxUC1qMRqElMklQbVMRSia0iYRNbgFXfVY+mvYJHgOMn9VHRj
k3HGZdY1/UJrZlRcBIq7jnEgB1Tg3d43nX/LZP/aGjUMCawBIkjSwLL06/mcFimqmw6t0fgmy5Hb
1xh5Iofpm27nrxlOxM3sd0P2m0U2JxXLsir7TIFG+WILxFUVf8w5B2T/vbKxwZTKEslcomrCvGKL
pj2Ix+wysw1HseqvLaaDEyd0oTxz/RLI9F69u3cbm8zLNhfwXJE7JPXjorhGHz2UyxrbsjRaetR5
QjZa8SI9p9EPtcKfixHAcQ1RL0wzbx2Vk5TI30eFgIwqc6rwpuoELyXVMQf3QaLfpmKB9566uLNa
+il5Kpb2L2VGjwN0B/Wc3RBQBauFbEVE/nh9XftZCeYF0QsD5QBhyzmjErYA2iW0zv6sHKmKD7TK
nfAmuaGz+bTUsvgJd5yLuoz3u/lmlQm/hqzXZjljRq1dZ1dEVwkv0JfrK9t1I+BLQCcPOkgaK16B
ZeWVIKKgg/lFK48+k/bZKG8q9SHPeCWJ/TP/ZorxI8qgCbmurujMQv2oHmennSsfxQOe79j1/aYE
BiuTaIbJPlb6xoyMrEYLAULvfj1Zs0fx7uDSmU/KYbbzS+1CFcmZP+ZufhYfru/n7idDdcwUTRFN
U425dN2qN7JBVZG6pTtKc36PZh0ntu3u48YEc8dI0otlgbEYR0g9ESO02vxdLjhtmP0sdWOECaAJ
iSTATBdaY6FzAiAyQFTDyM9LGyS907qTo4IUKfKqoHJKH5XA5oWLa989m5vfQPd6U0MVW0qghTla
OLDsQgd4qXZWfiu43+Rj6c6uCifGf3zubS+aoki9DMidKWxLPVfmqegnXPVs1nxC2ifRHOxKUN3r
B2Uv/duaYW9DLsW1GVOP0jw0+k1c/zWOT93CuQy8xTBxtBbEpFhMHMdpfOnyylqEE+EBhHeD9XYp
jJvqYrnBvAXqccZ5clX00wrbeIpePWPrI4W+vnG8JTHBOpVq2RRktLky8WyMB6G66wzvugnOt2Gl
sMtuqdtsRL7aqDqohzQQ5fzVpuey4tyyvQO+2bh3KtiFClKBCpXuqLkDp7+VQsemdcX4BqL0nF3b
LRttbTFeo42lVpxAvITinnIEjgFwAl9w1wdJtWjrzPDAbuOvNccsb4WMG8mLPl2FQoUbmaGDJH6N
MIgjHxQQlHScWsvr3AIbLLcLZLwFaQZhFfF2B8jGeDC76Qf8pN2phb0O9bdV/6qZErhtCi9NtADc
MyAZbg6CXttZVQX5/5F2XUty48ryixgBErSvtO3GSxqNXhgaGXrv+fU3MTpH3QNxG+dq3zZCsVNN
AJUolMkMwaOohr1vjiBx1nTPWqhTdZ2XQ66GoAWjbE8NhPRSI3H07inVEBlmkWP2lT0XWrBE+r6t
0aigRT5IWeyRYmR+hrhfAckn8kPLW/RChB6VJDtKGju3DFsv6qBKoZeqjE7cxV5CLPD1LvairU5Z
0lObKDdNXu2nqLKlyvTmKTzpaYX3v2ETRb/rzcwZuuE0I71P1tHt6geaVZ42fR7nypeGzJ8T1ZWy
ZxX4WYTlYdDQ09C3YE1NK7eJamdMIsEc4tbFe7kDzHMv8DqPZ02BoALKwq1LJjszjulwPxtPsn5Q
zCCVJQGEbj65LFU3KNGIqSCCf2+wWQ0zTHKWK0J6nLHt0GeWIGdV0fYw7UxBRL0JCxfmOBcyWzRw
yAuWlcSJu1CChpxhr5U/s2QVtHWJLHFuEzYKLZfCws0HqhFFG/2izvdzXAVEj0SLuBWxXC4i5zdm
mlXQmkb5JvmpY6x3CJIveDDfDtbbOBDBKmrfr8PrJoJfrCN3TgrSpYkxLKiz1RUaqtKAGqGTVENw
3cxmnejyy9gqX5zHBFXkKp4QPofYK2R2jk39fanzz3Wa/5hp6RZjuJNbHXEUuA9BNKehgVvJm1tN
XQOSE0+rB9FisyPyB0hpRNZ11YRCM58JAclKhbx2xNoXsq/EKw4tsa0ONZZu3waG6grJmgQG+VaN
YULBVu4RZgxzGkC8tSSx2ybozUIradxLXydcO+H8nHWFK2vLcVZFzIybx+v8xXw/Zg9trlxrkFYd
9Z0JzbssE/jK9s12YYFzy7FaioKsaBrUnjQggXkodux5ptyvD4DmU++UH0XU9ZszRBBw/u8+8vml
PKHSMILCDL0R9T52iof2Cb0Ze+tjfAvtBDv2pueeJUddXXCCtpeTgh4a9F6W/vZQvTjTvVlFrT7j
gd3lu6K+WQ1BSLKJPNr573OxnFZNM8kXLGaX7mMpSMYHPftiyn8ze2+BAdpQVUJ1dBm+d81GMcOy
l1kBRvkZjc9K7BWyYKXYL/3D1S5McLg2x7Uil6AfdbUWXYxwrrsh/WKk90vjZJJ7HWo2b74LWxyi
pZ0ZD3EOW3O364sHGh4X7bWjP6Xkm1F9SWL/ujn25659GgdsVqQOud4ge1TUIEBTS18fai+bReyt
m2fh4qu4x8MghxlSugCrCuXg/Kh0XybtkQ6qff1rRGa4I2eV0rwsEt6z/Rof2hV3uabY4aIG0RgK
zsT2wlELClwYQDJ4yrwxs9a06ND2G6bxw6JJja3FYAVRS9G462bzlgWS7v9a4kCppAS8mhD7dY+j
rx/CQ/SIFARGDU0wdzyrd0yacPZ6pwO9sY+m1esruhl1XxjnvGuJCmksV5SYojG+mYx5r8ZpkFTE
T4zmVspF5kSrynmaZNaxpFI8MimymZANPIy15cxjJLjPt82AkRx4IYN4iHv40baP02xGeGm1O8X6
BHr6ZhA8IjbJoC0ElP+xwedlEZe04DbCyCEJ1ABh62JD3+KGQTs6Xj8uPoiAbNZcNX8shQM6m0lG
iMlAQlCxQLPK5+JSrSmkxIRxNpSHHONhPCr3Bohuffkw7Fsncoed9cG8Fc2bbD/gLwxzeEJDs9cN
6FLj9pR91hCr3tOb0Yt3rB32b2jMwDSB/BiSKzoGh99Df9SRpK0aE1FZ1p+MUn6Syv4TtajwxctO
+R8oeWGIc8E8z6Z8qSTkAQ/ztxZqscVNgTS4bzyw5jgQbIs6WrbX8cIi53dxGxURFGaYHEa7n24S
UBfvDIceKMZG8x91tLvu5ps3HChwdQW8QBSZ6fcrWUsheHt7OMSA+YLpx9j6eeqX0Y3a3Q6rIC7Y
dD5Lptg5NMlh3zhbGgGhcCijq7d5bUensEpn0r5e/57Ni+DCBncMF3WhXQfJAxYqhkpAq53UfCeC
Rdt+NF5Y4VYtpus8jQSdcWVig6PVK75IXvoq/fjFEpV/pJpz/bM20fjCIHe/Laul5NXAxrmWwY6y
Hl2ZMl7mpq+vn6qFfrxubfNQWFBmUmVVIeStQnMRIErJIi/5W+9M29tyc2iSzF5B8SLZunJaU1E2
buuRBXJF2SAo2AM5+Qkh1OhQ2g2xaZMTfwhvqK/tYpdINri5G4wKvVGa9UzxSDR1tRFzXRrmk3Q0
qVpSaNjHfrBcZZI8i2K8dzE96NbupC78PC0/Jgtufn19Nw7pO7McfDXmVHezkqHVC4V0qJnYUeS2
/clsZ4Eh0fdx8JVaaL2QFbzLaWu5Frq6eg3jeD/iZJfKhx6t7qqACWnDxd99GYdeCF+blSzouorB
CI6OOfQKSH7XzoJYeevt9M4OFy7kFNSLRooELmbsT4rHCOnG5/aYGnZ/SG+ZfqnxMr6kN0tgfbi+
d1sA/c40h2KG3utKygYXshkT2o9Tc6uOntF8S40vCmjTSrA+Dd6cfpv6n9cts2/i7qJ3hjloM80R
xQYdbcatJTkdie6GoXi8bmJ7+zTm9W8BEodrtDdrVVYQ2y5L8yQpxNXi/EgM0VjC9vk/m+HQrBwJ
RtssVNei8lik30h/mDDLIhrk3SpeY8HOZrhgL6uWsCM1awH8OHgguocUSOiC9b7zi73uxwdtL5x4
YA715x79NqlyzT8h+OB+PXd+CS2g5AVOkAQiErknQXjk+m5tsQZcfiA/6igb81CuJfLxUegxlo5o
8I3umYwfSH6nZH4ogzxA1Fe5lSpRMTWP1AH6cAydTz8pSjSkg9VB+wb9XKyiZrxWjNX1mxy/TZKU
mc2ARvRA2LpzL+3yWSiQoK6krcHjpuOBAF778H5KcR85+SfIS6OG1xpe9/+f035nksPpsIqyInmj
7zfvzK/Lci8act9whHcGOHzum3KiSgVeTWXZ92NkK8qzhob0crAFJ2XjXL4zxOEyY4VMq1ljsgCy
L5/YjB+97VzWelv+EM12baDIO2McOJsZqfW5BHVZ2e4geKqPT8P6ev2DRAvHgbBMS9KDmgptxNWH
enRU+Vjqn1VZEHVtXTP4EpBcgeRJh2obh4ftOE2zOkNNYXkIb+Q7M1C91G8xHIm50heYhewpY5Ho
noV99BsB3zvLHEQ2lHYaOhNkt7bsdl9gRE1PPehMHs2Tfsc6WFEVva8/ph9FybvtzTt/MgeakxYN
IEDoEYtJ6HzQc1tK0VgoibqzNi6zy+97y31chJhGnIWt1mGGX02fyPx51QVbJ/gMPkuzJmCwjNRF
RpnKjucFarGHyXi5fgi3QoF3H8G5byjXaAdbCE7hiR2NKshwt9ADk3oSCwpsBOXvjHEuXA+1kjTr
jEuzMg/ahFFvE8EcyguJqR+TNQm6SPUEHyjaJc6TEzDG6nmIdptmccB0xQY0150BWiHppoydGswt
4DTeC4yyD+Hu0Hcfyvl2UZcqxiXh2+wOZYMCmemZeAZkjHmNMYQK6YZFh4WLrJpxGlda4GE6rLus
8XuMa4k4K7aCkXdfxUFJCqmN1aBwaJPEuCiX+na1hgeoCgchxTB51D+r1PpJuzyQ2q9Zk3/T2hT8
Rka/m5v42/UlFn0vBy5qWMwLWHlAgGgdouShNyXbaERB3j9c2L+RhKeU1FE3UuskxOX2MJhvV3Zx
k76WSIdBksYlO/mFCIqrgu/6g00yXq1lhtam25qdjVL+w6jHN6WZCHIMAmymXFigDXh4FA1ze5Do
QyKp7lH4lx7ayM+mn9d3avue+72GlEMYzUxCuqoj3lOm5GchnKClQTjqHqVCkVmG7Ff8jn/1d1Lc
LYqOAItpusVO9hC6iHjQLtWDLN38jHExrzuiIv4/MC2KVpTDmRUCkhjIBo2yUuSPZKIeqj22NkSH
dspsUKn7/25VOYTRwXy4ZBU20KKJjRb2JMycfK7dIW3+3TVEOWShvabrRYE1NcajrHjUul9E5VkB
RlMOWAYrscaRKT7FinxbTMvPpm0EcbDIBIcXhZUrxZRjveae3Axd4yqa9XR9S7Zd16CKQfG2oCa3
JUuKeYI2ZZFWjm34tM6uKap4va3Enwf8bIPbjDUflDVWEASTMUHTTYr8KjJMqZ7cmnl5XCb5jibT
XVPk9tzH3tpDVioC/0asgUakQeOTvRDTTsvhpV1bW1Kz3smQw8lW5ducmhg0mfdET5y86SabzJKL
uo6nTrjGpN6LyjXIpAcYvhni5iEs4tMwYwRKqgKt/1Ilqig02bxEqaoRQ2bJXR44jIJRzkbQBTKe
zGD8kLtIqNWgOJjc8Tb1ojuhkpTIIPv3i4AuyaCYO5OJTfCqB6apHLuMLXX2MP2JAV7RcMb2fXrx
gRxkLOFcrlPCAsgAvAJedaPuW0hiN279SXZyCJiWop7ZbSw+Hx/e0cBIuHYdGBbHenFkBcCUhnbX
7SJRnnwbDc+GOHebiKXl5QzQGPSjRF5X6XNtnrLR0cIf151O9EXsRrjYs7JS47bPI4j0hqcw3FXD
DgT2oeC2/Ic44Pfn8PWwKYmsMkyxbozXVnbRV/FUvzK6Deug7rSX4vn6RwmQhJ+j1Us9DfMVbQFx
7k/xoWj3aFi9bmI7FD9/EXcrrxBvQh8XS4HgKa0+oC/RLcfHtQUxUOM0oiaE7aMun81xrjWbCQB+
RP9N56kHw8eQqQcu8IdfxMfavnWFM+Oba6gQRgcGPkoIiLw/GAvJwUcFmko4V3hgbXHFmwSHHOS3
NMBEo5u4RFTu3rxkLmxyDt3QHHSbE4LSUnus5FPyN1OhKhKbvz+Ku2LAvlkoqQ4D0afV1/z+ienq
SY9Idia2FhAoBE27/iUX12Q3oVFRZctSNFOW+bdo1SigWGN3m/zUQ4WLsRhKjvVxdtg7PvFFjUXb
m3c2x59OkjSNseDpuyiLq0vhh7CpHuchEZZtWDLzj/sUKUAK6ihUD/lieqWRtURTIXVXFS0q7gpp
mGi05xUU4OR7GN9J+udCE3VqsV9/xSiPJpZW1rop4Wj2/uyzQXLwzoK2QQvyR+Uo6l7ZROLzF/JY
MteURnQGQEbSyTSOYQEmZKLbknUqZepcB5XN8PvCFrdtGHCM2irGhca4q5NDu2NJ6los+ShaQM63
Qb9C0jDB85re6Ydsx6R1ai+8Aw8PrmkRqflWDwuc7vcZ4cfwY60K02lYWGlPumMkweUecqtBgcI2
myMjfvGdkf1n7gTlW13wHtzcPsSThqxghBPUZu9hbE6oXKPg/KZYkTQfU7RnaoMTxgFucPf67olM
cXd2tRrlCkl47F62q7JPrOqFsh6GzY2Hf2eIu7Mx8F3MatPj7bLch5g0TCQ/qTHU5ZSGd93SJo6c
V0/nahkEKQsQxONAts3NIMXOClZ6Kmj3FizbH40caRhZRR2DRq28VUsvbZ4H4+OQ+qv+/+89UDGj
+d+joHPehcIznrfNiPDDeu5B1Z4cJUXwShJ9C+dYetQQKZOQzI/C+1I7qMjqyD91yVni5+sbsx1R
XXwMd1X2iRWPVotYW7/J99A1A/O2eVJtHWQ5BWj1RVXyzZv5whx3cXY51es4Z6OtIA+g8ouS/MuT
xj3MoAlEhx7k5W6i+hQzCUluL/M3waJt4t75wfBHZ9RSylrU4VqcnMFjBaTIk/4jKfY/UE9vO8/v
9xcvVYMXHa7MBJ+U7/t9dgiRyrunj9aN6hoBy2IOr6SwhfwT20fwbJX9+0VAD27fudZ7JO+ltHDa
4VgZnrbe1fntOPyVP50tcXhXIiTNMhmJqQHZ4SJL/Hqmvl5M9r/cNQ7uJrRg5tDh/JUMZjOE8zEJ
RscKMKCyF8a9gvX7I4E4RXXRK0AJ9WF1dcwrKpMTnrI9uSNo24Pqx0ftw3TAugocYPMhdj6bfEYR
7AohyElxe0Tyg5rtrWS39J9Fxek3Is8/QqcLK5wfE20yMX+C67CaqkBKQFWaaR9AlGePWbuLTLV3
Qn29TcIQXDPSIUUeWh/aQ9JknhZaB0OClgCFZlsz3pc61AwS0wUbrVcWxJVU2V+T5FMvoZ18zHUH
rKf7qY4fhhTqGASkIl0xxgGVzIMcg/Wn/jwmpi1F0g/FWp7S/ktqSMc01Z4g7nSfkWVnjmwqCqrJ
yohNzz9WmeyUa/04p2CF7LPBVfRPpIWcW1WMJ3NePC2S/ZBpM5HMl+Lc6/vwJKMdZDD0e71v7aa2
PupxF9Bo9bpZhXjmHN8oMrS8S6362M/5o97RQzdACQ/qJ3OnE7uetSP+988QjW69ZRnQp6DAfWND
EPgJoILPEXZKGmWmDGCqZcmZ1Ts27W5kglBoM7q82HsOGSaU2qKCImxQAtbGOO4Gv9krmDn/d/5K
OVxQzZb2efXWyqW3tuI1AQvzQC4Mthe8GoU8L9t3028cohw+RF3TrQoUBdF2Gj5ofuJJhi119npg
b6v6R/yjO4qYrAQgwfd4SLFRNZjuhSB85Bu9YtfyIQl9sr6OIgLI7V6L867xDR6lPOvhagBl0311
C/KF2FZeoqA4yYfQLtzpNXRGH80W1/dQcB5VLlRSO6RJUwaCTXpYOr8xf8SKIIEiMsGFSoMVUgiX
ohiWq+lubOcTaVOHhqIi83b9/mL9uEBpHZpijnK4lhqonU2fWPqEKV+CByq5KY8RBAzc8m3axtr/
jT4KQs7fR5OnOp71rinjBPmGyYEgF2TU3PVZclqPsbnMj7+UU/PUvb55osPJhVJ6g7FMIDeyKPJJ
ah6SyRtUy11WP15GAW4JLi2VgxR1KdJeH/B94K2zrdEfyUOpBGntX/+iLRqBd+vIQQrNp57GEsKM
zituk0/jS+NFj3j3O2BLd6yv7THclT8nV/ayPdTpXchZvVz/Bdt1/oud5EBGHsdWLXSAJwl+CViF
yG1LN9RpndgTHVrBsvJ9Tt2ogp9YhfutMroYhyKQJM3V1i9g6BdsoMAL+bG6aVK1OGKfpaSHVoHC
zUNiCTZPcO1oHJYsWUHUlvlALT3oau6qGICIpiCMciee59yOEFSAV1GAYOxEXAl0+PQl5qGztopq
vI+KYx29qultNpZOMjpUeV6Sf3k6NA5kIEmnFBJkx8H8Y32LdhC2AbMyKkSylx8k4fCe6HiwTb0I
8ckIAbxowrdl9TdTtSuQRUKodRA18m4Nklx6ncZ+x4WdlE7oA63ZzuWOftB2lWPu2x0FaipPqm3a
TPdZ+i7tRIUk0fdxqJJZXUUMDbcrq83G5kNCH6PEbdXn6z4tMsOBCk5+vxIL4kd1Wtpt4yVT4/Sz
W4Eo7rqhf3is/74GNA48DFXCtAfLPMSn6CuLvUDC54SlXZwYdZnlChs0Baefz9vkU5jVpoQyZ6hl
D3T6NNbZMRoW2yjWoJf0kzV3NhnIbqqlO5AkHqzMupv70tY6jJaZ4PdIV0fBg3UJRXsruJz4bI+6
NOMyxFiKTJ+8ZnjRqQRBCXJL2+FH3NWiVDHrw7gCA3zOx1zhLIoMcwbkDQ/WkaXd8wVvR3OX/V3W
/XxH6FxIk5vVuCQznnD9KNvJlDnWcEeKveAwbe+tgVEd8NGpGs9LtAxpvsZ9glTMyUS4294laApM
HpQXcEpACRc91IyVy3CXo6gjcXPv0AtpWLJiKJgafo8HS1WBwq1UwKY2P9cGAhrzQ0xurCS1ZUiS
XP9MkS3u1shpMnRmDl46kFh09YCTObrmeh+j89egy9/cghcfxm9cpNMyC7Fx83Kb6w8ZMqmpd/17
thq1VfXCBndF1LJRdSVFmnMqg+JrCZmValdYN3Tc6UC52vTi9FVgcvPmvTDJ3xOyFTcFg52eCa7t
1yfzoYcwNXp6arts0dEDTWqIDzCia2s/iN4Qoh3kbo/G6GnZNRlq5fKPePJNaied1zQ35SCId7dj
s4vvZL/k4p6aVmmwjBQBL0u0ybvwJX1GSIFIsA6UwhbR/Im+i7s2SL5mM0aL0cVXpa+6Cv0dJbEz
UIsWs3Gsi1CQHt+8pS4+jrs7JEqSWNexiWpZYXyauNA/dJrODedVdEQ3wfJsih+FimsaSQYrYKgg
8Ojs3C0cJjhA0Ukh4h8QHE2esqiriyiLJXwVKb7X6cceRMOd+UMp96YGMW/N7SBp9++8weAQpSsz
CSkmnEdwDk+Hcq+gno084n7dkfviM5OrZO1tFqsCB3+XE7lYWg5hyqldDAxZ/tKKYbx/qZ85+odf
IteaqE1lO3K7MMeBTRxrMcZrsJPpafDAfuzHd/UxfsJ4BHy+clGW8pWj5f5V8+WFWQ5wdCuWw6Zj
fWjRo7R8s6znYfp0fRvZn/jjQr8wwaGKPMyWJLdo7aiyp9W09fhLpAsG2ERQ/UYRdYEnZSiXpqRY
7NUOuuLjumt3bKozPXR/kwO5+BgOSppx7MmkNdgmZQjQQvIkpb3bE0Nghu32tTXjIGSoMbBWtdiW
ydJ3uoaqfK7vr2+LwJ954eqhWcYpHhlKBayuwsSJmKqLSN1ZAIYmF4HUJJssMqKfWJ+9OD/V1kOt
PCjy4/WP2RpGvbyrTQ4qBlWN8x4slzgAZuyon8BzgxgrR3VtcWtv9PJHJBYxfCEwK9gnkwOJ1ArX
Me1wtlXwBtlsziTvbbJvj/FPA8sZH8IOfaqC21O0pBxUaAWRmgwRn6uszWetNvaN1gVDSuwKKfTr
Hyj6Pg4eymHNw6jEu66V/Fb9QkVzK9vvrLM/8ZrVqaKC5rEA7I0gfc8gupzL3oh+R+opO/QfBqOw
/0VwZZpc6LE0JNKVBOdeCRub1MQ1y+wmjlR7SspgmRP0iIa4cJLHcr6b6vlvKnAX38vhB0XSQVmZ
1xXL3UCOa+00o399zwTRDt/g0yYgs1cbFY1LMbGn4atJUARrqY1I1jYr0bCy6OLiW3vyXKHRwtaT
qVIAE+EDkmM4oZs5y113Cu05IKCJbkU35ltR4k+MhAKyJhNoL/OTCr2eWpGVo56ujflLkiPvoBc7
re8PrTQ5eRj/WKv2lbYZtP40R21QVWp7JyqMPY3Jl5AsaPqN0XxaN94alyetkF7V2MJ7bBrtVu+9
Sp2PspX7ZEod3QRnXxNhnsWYnSKBlqCUx/cJib1Szp5bQ9r11epRo13s0UDZLJF2WiUSud52+9/f
y5c5KR1makzo7KDya0WOWYeu64dwEr2/t4/P2QwH2IaOB7iawUy+z+9Lt7xjjOYxxMckCD98YMT/
KcazI1+UZviHN8HZMAfhsRIPurUi7c+mHWMn98dn8/Qr3NIjMWXHdlhyNsdDNwC0bFokqNngBIGe
0OJBZq1F5SvNIaNYQVOuazzhnBT7iiunlnLgHa5LUS4JTq0a5Pe602D6zPpKA6ZPu+xq4TiPyBwH
4K0iTXK54Okz+yGG3co7JMH39EEK+kA1bGHj2Da4nheVneGLOKwNK1WtJRwexhjP2k/V7zimbunG
vu4uPlOXT53MHrwVPS/1jfp4Hfq2r6uzeQ7by2bVo2oBFlV54S2Q8E510Qa+9X1e20AOweUpSgcl
NOEfJ4i3vhU0yE18x/4rOuTPrKFHdswjDUav9GokXf+GdRexzvkrueCQJmgAjgmqteaXxRlPFKnr
zs/BBoo1BQ2pe31NRX7JV04XiMy2CuvZj0/l/i1UPGqe9EX3Uy/0REw6ApDja6etjPFMaENhBxen
ygKQbNno0wbTiP0vv4o5zsVJJXjO1haDud5VDytOKGQbcGEV+8Yvb0SywwKsUTmsybKwomoYocPH
GL16HfxBVgJtIIKPEi0ehy2FXikd+KuRhS9fwuLrAlIWTLr8BUfy5fHjK6Tgps2Llero+6o/leVD
NUHKfnVqQ5iDZ550xdNUDkwGucrzosY57/3B01EEps/6fXLQoT+p+EzJwILeaHzQH/9qFP7sYHyN
dF61tV1XKL2H5KaavF4Ohnp3/fyJtopDkdSoobL41oWlu9p0Ag3EktxFz//OCAcU5hQVltTjiqsM
0wFvkN0P9WMCujajzIPrpraL9uc1+6MASnJlmdAIBAqz9L7361Pz81fZpK49OQCf5OfwSQVklI4s
eIT9AyKDNQ2NoqqlW9xaFr2plYuON4SBAX8v/m4czXv5djzkPohDdiyviEkwH8UvTBgNO+dvRB0Z
HP+2zy1zo5aaFPboZtHD26UHT9aNPAu6VP8hwfFfG3/oE6FVK9RnA2FD19fPnbm4QwKSJ0iYSpi5
nMwpczPjloxzsKL4LICV7UzB2TYXEfazMpoxq22Tw69MwVtqBUt5/Qhtu8TZDIfIIcTGZ2VATjib
d3r5cU2cPntVhcC/Of/we7cMwmGxkSoLnRAVudB4DzU3bXeVdksU05HLIxRN0fVWlH/Fa3BhkwPm
KdWWoSF4sWvyz3V5NEIvrAXX9PYVc149LtBT5RFE4h1QOVMeMuunisyo9PjvNojDY2OiiYJpQRR4
lnslCzr5qRoDvRYgCfPWP1H//CFcDDdgpFivNZSwJeKWhV/Tx6WC9tD4NFuOVQkDZLbd18xx4BEj
thkH9Fe6plbbzYguyw9duiPKcc5/pqS3c81H+WNV/SFrnK4TIDTb+GvWOeigUWlNaLzDYSyPpCd2
KuThF3jVG7BcxDmh1izDXAM4wsVRat+aTqUE0ePv14+GvB34/961t3+/MLOEZlzLqDS6U5s4dCbH
uMTUyNy5IBUEAz0ChCKZ0EiS32cWFLkU+bPgBzB0uLKSb1HsxQ8YmkpJ5gJEG51XjmhhTA6Wo9yh
FOKAZ0OozyNaVQ5E6rmcrYHirTqsIEZ4NBqnRLg/+9c/atMVNKwQ9OBMk/DUi9qgpkNoAHgT0/IM
o7CpOaLf4ZDNvi59yxbRJm6u4YU9zsFnVOQszO2zlDB72pRuD9GXGcEW+IZuhLnTzTW8sMY5egbh
psVgX6d8se4Yb+a6z9HlZ3gYoYKEyOQmL5kvSkeLlpRzd10P476O4HC02UVKQGJU3rvG7gYd++iP
iaCBd9O/L76R9+9azxSrxjdO1W1dftJDQZ1gE/XPf5+v/1GM6M6EpEhidBABzaGuhE5q1Mbt6wdx
u6X1wg4XApTS2up6iwfM5LQn9tRlxLjdx8wZoblAnfEmQ+i1ExjdPiCarFACijyVp7YAw8oSGyag
ufP6U7JDQgj07mge9NYgCSa/Qyc0lWxL4AVvGZg/kEQ7m2V7eoEksZUnZW+h7K+hJrdrdMPTSfXw
JtgTz2iZXECPiIRi+m0g9Ykokg1WPDseDFe2UHFaGz8qGy/WzB/maH0iNHMh0RjZS5tD9LvfyStu
E6O6kdXIKVUJnGsh+tMbrF+rNl9KXDdzFWm2tN7U04Ml4pDZPv7nb+OihFEes3FmLwK5g/rLAmrQ
ejpEHYRFi+lWTwo7h+K6YBu3UeVsk0MVyaBGorXwgc6TfRW95UQD4dLoySj2pzeDkGNg80a/2D8O
V4qpKxv0zSLl9ZnZk8FK2h9K8M1hbNcdjqK6+LYLnj+PQ5Qm6YZBSxC2Gh14lrTJJ0a8b2MaXF9G
kRkOSZBAQDPtghCyjr6OdD/Mx74RePlmnH9euD8SPesqJZKJqc90v57kXb+b/Hj3t1NWF3Y4MLGW
MlxMg1EMfdHsyaM+I56YQwft+J8pSvqJa6W2KAWzRfCtgv7wv2jCN8h3tdRlRgMI029WX/+EhiEk
JTFF+7Nyxh0UCoMxyKHlpz+DbFuwsOzEXUEUPv0DauXKkEIUjS3qqJNNi96b6Ld4DJ2eCrMmguOv
cvA1Z2HYlKwkOR30gM3uhnvLC3fFiamRQpvn9fq53K7gXawrByl9Nav50GM+ie0l+Zr6H7RbNiQv
39SBqPq+fZ2e95CDknpW5FCVsZBxdScPP8vlw/WP0Tcfhxcfw2EHiTSzlUZEy2amHOUYad0sO0K+
8NFo0y/dDPq+Lr1fyfe06/emuew6WuzpIDtzlIJi2WDYHehdDUWpxG81ArKR7Dab6CmNl/shNyBx
uR4aNUQkbhystPSmFNp6VhSAO3y0V4jhyJBqG6QfbZ58Qqb5lOoylKILZ077Y1G1h1KPj4MK2b0q
Pyxl5+jznQwCC2i029OUuxI0MPPih7xM7mSqzqR+lQcNcwRgc7HiAwSTXklVJxDi6n1Fa93riyc6
5RwQ1qZST8hvQuWxiyEiMns5SAYY3XuhNI5Uj6LwQHCX8ZSmRapOVtWz0vGS3YH31FbBaNrkhlNG
0bGaXtssPS4Esd0CAYb2czd2tqqBAijEOGyzmwz5PgrRZJdq/vV12E6Ynw8RnwqTJpTPygQe0bqL
wzQUGww9aLfFHnqhR1GucvvldWGNQ1N1KWtJSrEMmhGEw2OX3GfTi6EpTq89EflQl26DvmVpeLj+
lYLV52cEEHX+Z7rC0vdgjR4kz9CCrH8pIWWtNpNz3dp2lVkzNQ2ynlBQ4jWzIcxYzSZosV3VcGow
a6bueMyRs88c1S4+KN8Wl7WC5Y6w+sGW70/sPhtm0c1FNGhgoH7EGCEM1067pwgmUNfOIeEBOhVf
NEXyD5t5tsa9K/MIjxN9wmeyYnrhxT5CNOkLqyShOCiip98OKc7GuJsiZU1ZLfJh7iB/aPMHhfwc
FJHczz84w9kIdz1I84Aqews959GfPAVConicGHg0MAZW81HURi/6JO6CWKVFLQYD8W05Nk46/Yzz
xSbl5+uHcRvozp/EXRLLakRmXIBIaAz3tWS6Sgdtw+bUtsRHm8V1W9tUHBcHn/nhxflb0F7RmIzf
rxlCzU5Bb9Zk9Y/aJC/SrN+ZQ7IfW+KFRubIBVxAT3Y0rCo7UaD1F7cfWquK7QlSIrIc7zBIvCNk
vc2GQoD9Qv/kwtMlsfTEXHAzqzeD4Sgo1iSHLFDvpVvzZGcnlkQYb3thd5lgv/nsVrvWkVIPbHQ+
mx7lQbEt1dqhD10A6cwTroAAn90yW2M02xCaPtlQ2lkxH6hWCp5JIhMczvTLWGlyi7TnCnrKYslP
mE8Krp+lbcj+fW7fIrnLo6STIU5qnFt01b4OZQQ1zvZUxqHbVnrQW1JQ5avoXAjg840l69KmkXUD
3mNv0xz9yTpG3mirCip3v7qCrn8g8+5r28RhjWUNPRp2wQhr1LNfm8mtorZgipSPmB0XXEii7eKA
pmuGHsJVOHh9Vz4mYexiPkdwIrZLamfXf/O5i7XL+jqZ+hK9Gx2qn4XX75Nj4o27LLHNfbKXHc1J
MaqWHyJ/EdF6iVaSQ50O7zNUeTucRmMXRxiXNJ/meZ8smeB8iI4kBxtFm/4fad+1HDmPNPtEjKAF
yFvaNvIaSTNzwxhL7z2f/iS0u58oiNs4q/9aEaoGWCgUqrIyp570aClESWhPQBhNmn47xeoxTTO7
AEd4qpTP/ycneQ24m10ttK4MM4Y4VEqb5IUNENc6f5VF5BCCyMTThxWVpGQmS8u08kupeTnK4lEm
yMEEX+l1BnezlCFsmyhOGKNdd0jiQ9v6TXNahAUVFnouHCuVS0q6kUqQ58EVnl+xpGQ+GADUmrZq
s7Fd0VtZcLBU9vfNmtIuNGa5R2W9gtShRvOXoVsFHiD6NFyYQBXAmOQISUKoAn4ZvSYJWfrtspuJ
Eh+eSwYUyk2xlogQyz2oSk8DENaMPa47QrzcF8nbiTyBS0kMyJf1UlgDqif11+Zc+CAGOhZG5syt
SLTvdfTxkjtwsaFtTTXXGEl7Ulq3hpZe123pDaX+MizloTUHwEFodG7jX33XHIfRtPWu+q1BbVSr
uh9KDRVkQJYx4Eun6aA0RmbLUEhO2h+FiQRxVu/myHTSMf4x5aEtyZbDZN8mUIGU9hphdC6mxFar
ztHj7MYqXorI8Gn8VzeKb/2UeVmVu6Uq34ZVqTsZHqEl7dyyNJ2SIAeZ829GrtwXi+S2MXmKctU3
aN7ZRd8+T11606gjMon5y9BkeLGaJ4uKMvxd3yMgFdQttJ4VXrnLIiEE6GbAJKbq3EynXHaKShBT
9x8RGxvcByK6VNK2Q0Wy84bn2o/9/oSOvRNh7J08XPby3fi9McXF76aDuHS/4r1SQECn9UfLp+qx
rn/LTUCH42Vbuz7+jy0oXL2PDGgE1KmV4nYPp+WQpVKAmUd3ljJHWz4zwLWxxJKaTQya5VqXUwtT
k6MBsRJcr43hrORRbx8vr2i/drYxxCV9kyZXizpi+7TH5RQGtR8e9eOk2Qz1Wvj5tai3sT8msTHI
hfIm0nqisH6zHkCv6zyDLqlxYvAiKCcriI75Telh1pHal9d52UtUmYvpVQVJ9HVAZSiNzWuNgLrb
BKNH9NAD3RfR2R+GRZA77d4im3VyId6IepKNEEpzw6gB6D29pkMuAkqLVsX8deMlHUiJJjqgW1qO
4/MyGF+7yM7pcJ+ijRLJsx2i0laQq7yKb9URCVyL3hnpwfsH0KZmeFM2po5pQX25KQX7vYMWgsYi
uEvROYMMNkTS3/80WYPsTrykeDTWf3WgKIFiT4PZdNbkNjEfSHGviAY5Ph7O9xa5zZjLrDE7A+nO
mFxVIHRSfkiGXyyC6YkdUt33Zrh7brbiDKUwTQa+ePJudSfxStnOz4vPRpfuARMX8bSL1sXFUswd
5IB2oe2SW709RrUdgtmgcXVd8DbbSRfer4yLpGQex2aNkZTUC/HUcnCyESTV0KjNlxooqJn5zxlU
eE60PpZWjOEOUXz9eGbe/YIPb2m5W2g64Kk2Kd96cm+KpJJ3ot17A1xYLVFHk/UaXsmG9OQfjM+q
cdeT4kinwpVcVRADXlPF94nKe3tcdF2GAZJpNcF0qAsQ510D4hntQCZbd60AnD4dIAboRLqA3iOT
7V66k3E7nEW/QvRh+Ve3GmdRXGlYtRrQr2DdPUBuxiVfmVi4mGD9Y3rxfslcpNWV0jJ1fVBdS5b8
lf5te+vY9MLBXJGrcPFFokTt1BmVwwn17f4LAXV8hM78NLDBCdAYtH+E47gik1yAkdtpTHMSo6sb
AbCtQ1pptLvUzu38eXFfWf4c0cOHHblL/sMFm7JVMT6BRtDrhAhD2U/oEoonjUXfjAsx0JJvMiOB
m86g16kPEehFyofLF7DIBBdc6KRr85gnSNMUtOYGry/RCxHpbgmM8A/rKpSk0RhhBNMtEFo/pARv
xMS/vBJBPOaf1Z3RD1PDsKhd6yu1q6GlqXkYsrxs5ePV/u4Y8Q/rcNXCqB8RCstEOs6R4a4j5uci
sIHlka0nKxR+vl22KFoXl5gNbTWWYQWL5ty6qQm+41UNlhQCTooiWNx/icPUMCyZmDo0r99nB2C2
UfOkM2ScXjaIU4LcX/JkgKQXVz+UQu7q/aW9meNikiRPc2zGaLxXEPQyf8cKcOjLvVX8uLyD7DR+
PK1vZriYlKFq1KsTcL3GON61EVi4UozMD+ZNjjBRSCKCs11vR3plGbKONOvDoEocAUqTACwR5qdK
OkaaN4gecrsbp70SICtE0WXu1CZ62oFhD6V/k3w11she+8ExNL+WhDOc7Cb8sHcaNQnA8xYetVyk
m9rMWiwNaVUHNAZx2AQnyPZmtGmY5FMneg/sfioMwcpgpIF4Fj9B0oMrU1ciE0KlbeNqaewXiuJk
058lWjzIWjuXHWP3S0HSDXpMGiXIDt+7ezGEqSSXwHPpQ+vIZPS7ibo0lY+Xzewfq40dzs9lIwMP
FRSCXaoPgUmXoARiMzISu40iO037A03oabFAXjGi7Ty1QYyZUbNIBOMQ+5v7tlzuHESGminQukVR
sJjPGnjArGmCarfuyFbvTNCYv7xs0e4yJ968goYYyrNljNsLbLOOjCJNZT5BGPmyEbZ1H/xzs7Wc
f1ZKC3qjBQ4DyMUc1/awPF82IFoFdwcrppZqXYyJH7VanXIqgrj/ZZDPZcCbdXAnmiog+OplnUXe
GSqshQdkQEA9DBuD+iY+rQJXEKyKv5FXoFNSOuHb6PNt03xfqWsK3y27V+XbkvgLeS0bYJssFJvQ
mDcDzIhUjnXTECdzEkc55eDsiv+MPzSneSyFCZrA1flrWrW0OINAKjDf5U1inqvx2KuVTU1PF81e
i1bJxZB6TObQyDGRIGNSWL8i6SGcPKnq4e3Xi/CVu//dTAXTTIoC5Df/UJrqxmjWms0IjxCKofbi
dc76giugx3RpaMtflt7+3wVIkPNgqPQ/RtkdsTnIptRMkrJgiWZ6qNK7BGI1igCtvB8iASNWZEy3
aSoP2alLTQ6lHAvrsajihjjJPTk2UIlUnPUalEWCF+Bu2HgzxwNxBiMmagWbroWOhXrsp/tPRI3N
/+e+k2lNANol+P+kvKu7R6p+MYTvnt0kYGOD+yyJYRRW2CBkLPe9e20uNvJrpGu63fzqwUXfvr64
pGMo6l/tQL7hDwayG2IaFj4ZF3OHoYXSVAbDDLZrgaOZPqx4A6loPcYH+dy9lNf0y2f2880kF4Vb
S0+VSEKY77r+ahkAzlzToIB2+mUz+1v6ZoaLwpncAouZFohV8/eGOtE8OlL0l07BZTO7p9gwMfZl
gpzC4sXxTAp+eGJBjh0MYwFIVBxrNh/7STT0u19g2NjhbuBErcE5gcksAFsxJHtIMfXItB/JV5Bc
O7GIaWl3VRQCiCqVVQUDP+/DRBErSVPnMnMLNiOSu1pv9+fGfR2vPDG+8DKQHy7v5O4H29jkVqjm
6rROCmw2eWw3A7Vj/XYEm8kkPV029Apx5hMN5ImybpmaCQk+zjXyOCvJ1CqYCh81l5hlMEujFxoU
Fdv5GsBTh1qTU+X1bVbU6BRBUrrNvLAd7KiN/yyggRrXm7bqHULLA7Rpb4oId+Aof1XM6bENkcrL
WnvbqNFVoy4nZfnRpqZtaeW1RBNnqOszKAcPCNGHVIH8PM6eqq7eqsy/VXDiNk0DkcXsM2nrZsn8
CAntOk0apUVGTAYWG6MdMbSya685MtKxPBDVw/bubM3CRQNRLZVor3KPm2umtaZhiinKYXHX/ixX
Y7C7drmWFPPOUIYB4ga16Ljv3jpbk1xYiUJZm/u6kYFrR9bl5VDyql+oNztSUPjdT1Nw6/wXe5Zm
UAqVBJl/XyehEaddO8FeYjPpsA6qir/odzynGGgQPJ+XnXbvdOigtlLRUaSWyT8TzTChYdMouOXS
J2W8GaWvY/3b6EW0E/tmLEIMCJjDB7n7oNZoo4zmiurtWLtFKjkZLV76SHkww8W+vKLdHcT7ELw+
xDCIwT8QizRvpEiBrZq0fzpNRbNIO4GK6lbPWkfNW8ekdQCoqB2OL6Qgp74pf1rLt0/9CmLg1aii
X/v6KzeuqoETVi6WCBUFe3T7Iyhp3OKJespJQ7MhuRXNO+1A/RB4sLcqYzPSLL5rY5h9TlL2ynmt
jwf1EfnRiZ61A+Mezs/TL+OEQbzA+FZ6iSsM7CyR4EPf1joXZOtkJauRvVpHamtrrnIgx9xWHOIX
t8K0hqVGl6xx3qQALKnGCXvRaSBqs3JbnWRQYT0X64iYqn6PGuXakIAbbzpv6ajgQtntI+kWoGDY
Zew0f2YwZmu0mb6i5vo1/obS7g2K1z4eYZg+KZ0xiISSanup6MYg31yhVSsX6cCeycYVlQND/ipw
1r24qlvstMgqxUgVv6FZ3VstUNlgu1dAl8HYQBvH/FaBnfD0qlpwHTrr43Kgvy8b3ssHdAtbiPtX
MSh/VNeQFclB0QU0CODuUOGt88wxiQhHvGcGK9M1YlFDxwF5n3YoGmmKxMSNaIS9HZUnjXaORQTv
5Z32OPxhY4V9xc2JT+JYllbwt7pJ3h3HwvBTCZTaWUaei0W9M5b8WBo1hi6g4wHS5qynh6qb/U6f
bTACu8q02nM2Cqgf9j6soYC6GbVacEcbXMKlllVSWxHC+2RlUImGmOFKcV4maj2WpHBVKX/537+o
gXlLEwkQ5i55/rgu1es2hCSnG2EmJaofx9T61iyJwGF3P+ibFZ42blEzXMtrL2OUx7aa1s6gXSRs
hO+dus1SeCXIXi6GfllQ6e7lO8N8adNPOcxmFSyobhyGzA2NNQmrAIlmZ09BFTSTzbrR0x2jgWrA
0lyd51sRrfduzr9dGHccIMCiVfGC49C70HBCFo5BUtwReAxiRiioBB7BEiQ+WG+tcceikcGXmGhY
ZVOCYwXyiNBEA4K/QIDRvse9e9n/9hKNrTXO4UEiTvSGtSeStrcxT1kVPxLteSj+jw7I3XfyrM6x
2iFgAnY2Ag7T+2ZyuLyS3aO78Q729413QEF2imtkYgAJo+s8HdLh70SPyQiVrr+fsQSpWp0SVFd4
zcxIlZaw7nFmtfCYVu4ANjvrAQwqZhILvg57AX3wBU3TCPJaoNj4918nhSpooAmGm5Ifs45sVn/I
4j+y8Tsu78wltFXQdFxe264/IPATtCfQK+B5HoukauscUCnXxBErMHrdJ/KvSf+rkiETJJ4CUzzF
Yt5aBcwhc9eA9pB+ZqrqZb9AeyJY0W7se1uRxtWNmqhqOj1EYzmPn6zRRmfWNv93li5cZRsbXGTS
Af9JUgv3slYfVM2bege6wpGo+CDaMC4OqWU6ZrkKbxjjB8m4jikqUk68Bpc9YDddM3SqoBgF2WKT
R01GSiSndQwBBfk0qzaLd6mrRLZxX3yR3eoxcXNHEbyL97/Rm0kWEzdnV1pDZYKaNupuTHr0aMlO
ZohQ9rsIle262GHbGFlyfY2SFHf76C/eejR8yNDYyQMr8Y0/o+sa4kiKgwTEj59iu3xu7uog1oWs
jbth6p/dRSr3/ldUg2GVcoQKwGzZC/C6NYF2wx2GYAewWV3+krv+YsAxZQK6I5VnNJniCRIZEvJu
pfXS0tGGP/n4Q1JEk+z7DrOxw37HZmMVKUP2VhQMuiE70YE9pJI/EmYFMU5rd7fyy+du5I1FLtar
vRHNVYe2mx4Mzyz7TrzYjX9qeCwWGNAVnQh2fD+E4Y05zj2rdNVLk6KpyRKAzq5OwBUFaEccly/L
QVSzYff7R2Oahe6pyVq23CmvqjQqDTY6byjPCWYlPgPqwIDuP/+f2d98rbkClLJuKTD/yAPbOyP5
kgJWFP+57Hu7VYWtGS6xgGJBnFs5/LwF17Tmg2LfbQ/lAfSSPpP0+aRLvC2Lc8K0xoxxXmHbNMXu
/tbH2p8PK0qC6PcRTD+OIi4r0WfiXFCSZSi96AjGcwLaUXO21UW0hcytLnkC53bjNOsFjQFfbyz1
GbrS46p5Uq4dSk2/LvMJ8+7oEEyRsxj3Sib5Vlf7E3DUiomCxWQdlwqan2Pop62oFbMzLIX7Du9P
BT0LYuIt+t6H4rCcU6XA4v81OcvGrrP7IjAeSIxieHwgB9BKuNrv5SxihN3tlGxNc1dtC2aOQpZh
Wg/SO6Z2i3locld7GKjzs9u8sdVzJNbQ3A+lbwvmDmWv5H2C9j5GXa9UJwZmA7gNNwsYOyaIzO6g
BAXWbRHZyb6LvRnlTurYEGOkM3JzTfIX8zkRCTns3rqbr8gfUUOSs7zAu0aKw3OhFHYo6c+DKRoy
Eu0ddzKNJpvJkOB6GJLZXQDMpnDQeUh8vRdOQO5H6rct405lo+tdPFFsGasirq5iZ99H9HFfazJP
wntBtDLugNKhbNK0RWoZY+7STk1UgUpyU6q1p8cgA9GKX2P4NIMrEpmb24bDycwB8qHJ/Ww19hTp
fjNNj5fj7u6LYfNNuSQHulBpZWaI7kxoovSzYACtjBhGuf8mfrPzocSWxuUapjgQA4MXO6CLPZhH
Rsdc3YkHj//LZfLPZ+VHgnEnDnJR/bttEmI8M3TVbyPAzK1d3oc3ostEcPBeF7+5Ikk3TYSsMDex
Dr1CIO5cinIKFjE+Bve3JXERJVS6tZpXbODsK35C7S7IguwY/mKKmToEaD4x6/cuZr9mcZtFVUOT
AB2NbJCMLQayskC2agHkgJ2uS2viAooaFxEdMIvpxmbrNRKISTDdEmfDQ6q+5NXgXXZ10Vfi4koU
d2ZayTh9g3ysi+vGFHRfBUeJ78mHwNhiJBIZBRM0TU5RsPjEh+62YBlsUz5sGnSwTOgfMmgPF7LW
LO4VGuLtWEzFaQGnTJjlv3preri8W7vJxMYMF6t0S1oyuRlkvDO8XHvS0oOunPv2IS9OtSkk8tj9
NhtrXBgaJZ1GA957LgFrOmPyQN/B0YI1YH253It8ITPLru8RSjHwRE00szjfs6bYLKsRsyNoqrV2
lMu1rRi6vaqJW0nSGVSLlj0UIXQorNmVmuTG0IbzWFOnxeCzXoLXJ57SwtEt/WaorM8cjM2P41yV
ViPa1yquJQgfKuSg5r8IZkyWFy37dfkr7xBv4ZRTRTEIijcK3Ol9ZrZgKkgHkSVqpBjp/lseqb+e
+0N1HbrykTxWXyFQD5axyI2D/PozEP6tbS5fwZg37UH8JWN0mX3y5DoDCc+nBNTfr5H71FFqqnJN
YYepRq8u0jG3csqD7GuYpxM51q4nbzaU+3SpZNIkYwVSRas9VF8Oca8Lmg67acTGBBcBlknttJlV
fGkVApkL3SaETUCUnVYNv1z2D5EpLgq0wKK3DVDCrqRB+MPITpAju9WVzu6k9PGyqd2As1kVFwIS
azBozarmZiBFd3l1BLmAQXAd4EoQSXq/xuIPQfTNGK+v1fc6CcsF8SY9djcSVFQyr/+pog5sgy0J
gySFP53bJ0A/BPu5/xzZGOZeQhWxltkEqQIM98fhTwQi3PU+C9QjaFhAJISBBoASfl7e2f3ka2OU
ewMVbVWSaGZdqtW8IzpmCYgFWrKbIdM8i0hf2jRU7SEcMPqZ2bSqzsuiCas+u6n25kdwkUbJjBGE
PzgYDMqiAjPJtGOTq+bIwruQUHA3vG+scbGljbpySvUWSz4x4KtyyH8CCmUngW7PILdcDqD3A0OU
qFG/CxNAmmug2K8aGOfivm8DvSyNqiOLNTJkERkbVnWNuUDPuAl97Xt5YE37yCn8JLbn0hEpdOwm
Bxvz3Jfu6y7BcwZjrz0pjyuYvoYh9gEOcS971G6qszHDfcup0nuMr8CLl1N7HILxzEQE9LOIdH7/
I75tJvcRa1VVx3VBHc3qNDeNmmDtq4NaNoGU1jfp0n4GG7T9eNxFUVs16CcI2z0IvBYPjMgMqlIP
TG+ovR7On3robnaRuyqWaYnMoUPvpO+8tj4MEsrIkS+jJnH5a4m2kbsvhljDWzKDndKYbSMqD2YK
+e8sPibJ6Pc0Fsxe798Zb1+NuzPmyWxAzwBzS/q3NR9j7USmxK4sgQ+KzHD3hQ7GgbXQkMCN9NiP
J6p9n+IzEULo98PWP6vhYcpy2UL3fmYJEobyS3c9F07+ogWMIQ38A6KJZlH8MLj4kfRFpvcZzJVf
la+vWdGT7uq3EiJIAdg+g8VVPnvuUSg0faqt8uaQPG0g2CJaa1FZo7L5isn0TP2jCysuAmc0uNAh
0S7NhhjXANvPIUDx35Mcy+lfjBvGO9wdoXLZ21Ztix7p+6HRhFgEWqPI+Dh/AZBYA9UaegAgIOuM
m1S+nuSflw/a60zDx7TiHxt8laPRl0TP8I6B6P3qWHL1NapXF0imI0bcEO5Hj1bkxZIBM04V86Yx
25OatndrbZ1LSctREYpvQguN1G4ZDoY+ueoo/Yrr1NWn/NmsZRGUT7AlfJmk6Su9AGEMnA3Epkqp
+9EKyeVkEWzLfjmGvm0LO2ObUoI5LnjIsrdk+LQ4YYDafmxngeH9S+os/yNSq9tdF0bXQEtONQKk
53t7KkrsRI1xb7CmtNl/Cbv71Wqcyx97H4+0scLFOSsCBtjUcQnKATkpX9nLSepQ0TJtpXbym8qd
DvpN/1WYQu5GJFNHK1DTMQ/Cg7r0fqgqvA3/HZF6MIS0Z32wdT8/ldfg3hFdU/u7+WaPu6bIABY1
cyrBslDJXgx+3Haiti7ngv0UmeE+WqctUtbrrI/V1TbmCgJ1IE7dCBmS9sonm93jvpo05r2+sMRw
zJ2qAO0QlE3jyb7sG6+sWx8CwcYKF2xSSH2VHRqtSD8rTNLMhwIa1a3i1Oce+myDG9qtXT3iF5zx
/bzmbD7UgQh6/FoJuvAj+KtLxTVs6KxSpMTG0xpiOnXIYtCgVCR3pvJnCxXQMT3MeunJMbAiJliM
E9B6kQQjF9aPstGPVZ3/qizzj9aDHrALJ7dO6yBqGrtUFz8dr9PVQEPQwuTwgJonCroastpV9shk
AWyneiEwDeMQ/1rL9LuVNl6vK7dJPomO4u6d8rbb/KXZD5o1yyYe+EkW2pYBKQ75Pq1/jMSdROwt
u1nHxhQXynQ1nPIZeEA3T66o8Qdj+7aSH6z6x2UH2n+gbuxw1ySJ2iScFTzZOk89ZQcFDSTtZ+yO
9nLbJHhCvLqNDPCBqLz4ekdd8hou6S60rG7NEGEtByC/s9dz8u9CprAdwv7TJUssImyuhXGqy6U3
8Nkwe65+109owZ6T6+Wb/mjmADbXQegkL5f3VRBkDC6WzWTsu6pH9lGVz5hl0KNfneZdNrG7gURW
Zdx3CiGUHy1qEqVbFpb/pupzTX7n4f1Ufw9VjBlXXpZ/ASPgtDwIbO6ti6DFilEw1LoUPquKMzkm
2cKimq+eFo8gXQzdEXMUY25rkHIgnrh8J7LJOUqLCfJi6bHOqvK6+rqpDr3o6tlNh7frYr9h4yJh
GuZDOmNdJHer5+SgQDve8qtgtKe78Yy00Vs95bp9emUZCUSv+d0VgqcJQ56ocZk82DYekjpMwHft
ZlViozx1rhqIGIfr/eWvJzDDo221FSJQWs3Q4e3km7MZ5IZ0hpCpCA+7d96AD0HeYGG8R+aBWjXp
lqyS8Lyltw3mwwyf9ZCWb7lt4DmTestZNOK5m/htLXKXLemiSJJowaKY4te+4WeYjlwf1FspgDzM
ZIskCPYugq097tpNZhkJxAIGtXiVMAbTPZMRtM+N6ZIEQ87IzAX3/N5tQLCbFPUe0zR57E0+zmSK
MvDeJORsVhhWDKbwNh+Pn/CPjRXuoKUZSqMNIP5u3l/31Usxx3bxmdf0diXcQStpRds8Zleo7MnR
IcmuFnISijGy/ecj/tYKF35NaYlnjem6ptZTuNR2Z4x4Fhmu1qo2lTBjPDwANilILHfxZlurXGZp
DITIJEUyhpEvFJdtxa6e9GNyxVJ1SNmfxbK8uyd688U4v18XPEFlGuIhTW6T5Kbsv0/Uv+wUu8+P
7ao4X68QFgtLy9+gC81sS5DidozV7pgKqwsOdwylV74oKgtWx0vRGNpSKfKI1eXhtaTfRuuNMQp6
qSITXBmkXtWKTqEKqeqltMfwnKXfSRMIdpDlahe8kRedmaZkWCwZPp/Ng01UP+7subgOyy9E+dZ1
kFK3XBnqDIoUGCJq5VfmhUu2ufwuqZN6MCc8iTFOdqUHixc7w58ioIfGCe/YvaaBFNXWnoEpDWIv
fBChBgWRS+diitIBPp1ijM8N/wzNlVYHvekimf8/7jAfVeomlBaGKGXxn4Ig23TlRyPAiDrgT8nP
z1gDZRIaugBDGvx8MGb950VhMcy4ndHlUwC6TJz1xDLJPBAdgv2oYshgHzEN3Kh8Hz7XMAO/9Fgb
fZz+QjHdy1GlG/zwEe9/Lz+I33MsaHxwmY1BLqhYY6anPcWZkOPMlfVTbN0vIOhdyc2i/w5FV+mu
gxhQikatjHEocZ9uwaUj0bLBpysTewHh9xC5tfTYGZ856Rs73JWwWlHexJAOcpvIJ/ENmJET+emy
Y4iWwsV/KM90VlMjK6gUcOCZ37LlBSNT9ih69e+H5M1auC80xjRTlxwuMTmrzzSsUh8MpzjNJ3S2
v1Y+hkwc5VH7/ZnlUQawxIDxB8aweQE2qCJIH1OG3Txm4FqZHudMYGU/lyMYvsd0MR4ZfGerjZdy
yFgXgZ1lNbOTU39IHIrUUbUJxv6EMp67d8DGIAvfm9x/rdUYpQrk/nFJg0yeMHqa4PNVAtrSXe/Y
mOEiMQBwVpyHrFRDwef2u20SRzLPqnCuZPdJj0zjnw3kQm6iKxVJGT1qTKM/Q2/eh33/w5K1YCgz
e56z2wgj9qY2I015pLT6s+rzF0v/JVH1RW/nK6m8S4RYy92EGVkEplJ1dL4+FMXpSEIlx9Hopqe1
/DqBcj/Tfg7FsWoFt+3+Uw7eSTS4D2qy3CnsI6KnqoTaOOuM9l8nTMFSyEb25zaym2vTVaB56Kcn
NFWg+ukq30QYo93wubHPHc4wLvLeaHFMGtO6iigE+hSSnrSs8SypPLez5o5NIvCtfRd+WzOXo+W1
ZOmRhe3NNccK7+XkaRbNFgtM8EiGMNOlhM4qavhWoBm3quRr07fLAYY55oeL523neMajmjYUo+8I
0el8TrPreTpc/v+71VLC+BHA6QHeZ76ibchr2kQjHqYTxsfApwTqrR8MIRo/Gl75nJ8Hd3FzL4Y8
/XBV+ZJrHMXkrLsY9e2P4C6i3IBg2VpmuF6pdhPHEJQCNWtVhb+1yrTnWnKzvPRV2tppTM5rqbbu
XF/Vq/47zaMvyjyjXUbtIe39pV9EIu+7sBEkNqoGbhcKLXsuSC0AbEAeFA9p+VShL70e6p80wywr
RvpsoNiviRd6hQCEtntgNjb5eJXpZTgAOue2nQKa7qvGiuwWjCegOcBkcyh4pe1Goo015uebaA/K
v25VWca/ttdrG+TJceqOchvMIiblXTTMdi+5D92XU211fcWYhzGJCSAKuvx3upve5IfpYAkiwO7t
slkWF/WyuGx7c8WylB53JpRPXcgZXCEoeHESupfP0e45Ba0JVYjOSLy4R1Nr0LaWCnwwot3H1anT
ny7///21vP1/7kLuZDBfmxP4d0j/q+5e0iKYxweAJe3LZnYj2mYZnK+3lEZhqMLXaR/MqmPEt1H/
eNnEfvK+scH5tpSHk25WKET07upDleuAkuJ5vZ+hfNYH0aPkfwbKAmoWRaYYkwU4iLsJDFNLUFZH
VT1eHkf5RSKndEA1Ir6KSCs4Sbuf6c0U3/bpozkmxoA5WYjiVdSRqtNED5MqcIbdr7SxwjlbHyc6
HaIFLDA6ekhKHEgN1NyK2hN8KeZUHy6fjR3O6YaOjGY/4ADNvvSrhAbDer9iTFDzIKXtiuBTuyFv
Y4xzvXg2Ji1kHQnZulMwo9TkGD6577SbLPxBEuETks1uflybjpKWAT4H8poxbmKesQ5yRic4RTOO
j9A2DRYz94pGtpM6hhwAKMKgwlKboRMXIkLU/TsXGPL/2ObSIcmYMBaVYmYBHbkb9UeGbJ4Rkw1X
7BRkXvGHuOx6KQAzMe7UIPWs4yjIK/Y7JZaiKxj8Q6+e71oMCgQVMz1nIg3mYUT9qjX+lgkSfdrY
c4KhKTN2aGr65ZK+CNyKueeHrd+Y5gJAGOfJMEb40nNk3ShW9jOikYNk6ixX0LUyIEwKcDfpiV3O
GvQ5VYH93TO6Mc9O1+bLd6oxxJmFUN3p95P22Cal08+A9aCXKlgoCyz8QoESMMEIB6JADPa+t0TV
PNZBRQLsxTV4nQe7+qE7UETEpA9Ipf+iiRlI30FzdlLZQJogRuytcmObh8MYNGliVdVWFxBsP47q
oDZ/RGvvgR/Dv7zMvWi0tcRFI603w0Jj1QprwFtCBW/Z2H9XU2E0Eq2Ij0YQuCCGWoH1+Wnw2GQf
BFpuRzCyaWiSLi7G671cyNG9m7FsV8eFpTXOMfiF2RU8vScUCjNPoTboI/BeQqIUiEiD9jKxrTXu
aAwzowFlpLEgTLYX6Qj4UrocKQa1Be6xW1LYWuJOAYkqSa57xL8pHJ2mxyxo7Zfr40CDrrTpfLuC
y6y8jSNo1n7tR0FmJrTOvvXmDEYIPFraIwT8S4kJ479BC+200GZS9Jbwbtl1UTwwZGIR4IL4DKDV
ylRuE7hopAQ6fcZE31p+5hS8meBvfq3NhgWKmwCUTi9Ays7JsRB2t/fuY6SA/1kGj7VIYtJrRQSA
c+fNLqp2TvZEwBHLIPPYtS+Xj/WuK26MccfNWEk+DRiddrNwcBs4SgQ1MiP+rUJzrB4t77I1wRfi
ryOZDEUcVTXmW9XEnjJ7zEDrLipD7Kae2w3kjpfZx01ToGHvWo+sSp156e2/CmmMZLrwxUTMQovc
MVMpmm6zmbKZg+iQAyRjm7/zc3Y1ehqA8BnQllf/u9Qv+lsgdaeg6zQNhcdA1GAE1esJZ6vuvE4/
Vc09qY6Xv9Z+VNzY4M4vmDESrZlwoMLvkLpDM7t/Ma96b37unfpJBIvZDfwbY8xTN8GiskbdbMwR
nWXrqVSRIZzCFvApEQJ91+E3ZriszDLIqmoETT3IULmaz1gNQ3e4QT4GuOTsFF/SAwgr8icRVkxk
l8sSFqU3U13B8mhytU43k+Ir3UO5HFURV7fAEI91AI0QLTQNjpFnvmye4/n3qH5pNUhgCULHbt7z
tpM8u1ip5HM1tYhTVgIlr+FnpBl2s96Mhkvmmzm6p8mzwB/ZLfwh09pY5IJVHiZRRy1EXz3Q/1qg
k2B84JOb3f1LAEdUMNn1SAv3iE4Z4MfikgLAO+IwNOH+cvmcZqY9jr+kcrEz4Tnbe6WASljHKVZA
LMV3gpQlgdZOrq6ueV1j2EO6odfN8f+Hvnjv9bU1xB1ooi9oSb5iEKrnRj2P5FcVP0+606gv06eE
J7bGuAMNL0zoOrGcaq2uq3q1yxpDEbOoJrPnhlsz3IFW8qzpQU8IFDjm6xGiDhB7xNNVhKXbRZ5v
7XAHeK6qSpsL2Pl/pF3HctzIsv0iRMAU3Ba2u9mGRiRFbRCy8N7j698p6j6xWcSg7lwtJmahCGZX
ITMr7Tn5r3gGlsHsyqdiT9zSb3YtKLWKm+x5vG0dHezO87GzsWjGafau6ePVL2CDfbkqploy6axP
Np4Hsbhg0NYhWr0fABHLMbW1IORaFhPu1xpe6WFCYlGhfEN561NU8/0OoB4N4EHzb9vieCdjDLsv
hAIhD1RlCi55dtPMjoidy5RTbl19pq8PxRj0MOpjIqr4hNG+2TcP4OzE6sd8AVyJJ94E58bjnWs1
Ar6WyIQirRGWYdAXaJh3frwTT5knnOdbgrqyhl38S8wFWl3tgV1LZEIRhYxzgNo6BmMytEiHvYIA
Mtg3N9P9dBhcuhcX7boTchpOsE9Pwvrma7mMayFmJTWdDmfZt4aXZRowwCWOUq5Fj8CSB2gtcNB0
wvZHB30Oc0L1v5tAmEAe1T73tXFwtnVxtU1xLYZRxjJYQmDm4gYbB9vaVrMXLsRNHlCtwRh2htwl
9QL7SbFibj921QyuDsjoJ+VDXeicotPrga33+UkNlD2691aUP28fci1IuD4jo5c5yIY7tEqBxwJO
pWI3Fk4YpZawuHPGGx3nfTVGIcdBi7RMxhyMKv0q5M5qseosfd4+Du/iGOULs6mugcSLYFjUbBLa
wvKoY6CU/E/UJNf3xrxpog428D6Hoxq8wJeO4K/BZlW8V4B8CxIPyv1Hztr/Qsd2LZR54cQ+Scoh
hd5HfeSqWm8lumArBrlLdNVaqsQl06/t+1z3W1eayDx2mjJ2RUb9FtaVVcsADLfgVjtyUf3ZQfKO
vd5tgRwlYfPqOIlnow0QlafyC6m+isFl4I7Krj5pb2di8+oqH5a0a6HzdHZEtomtggVTtymGyPCo
77cPtDqpcvXR2E0/gFNNnUnzDAB4uxo28Vo0p7Bd0HvGZYIfRgplC7dcMK7VaOjqkIwLiToxKDEC
AIxI4Ap/1zHvT/diMHl2F1yMY5VZdFZLB5tK4NIJMc6h6V//8AhcSWfcitTpqQ7KGQys/4rPGAN1
0kOza9x8sBSbYv8b9rZAntowvkXPMB5vlPAo/XJqKqfPX2relBb9yVtHYlxLGwG7XE3hvhIinEQ1
vOEa22pQfnVpjE+ZGnDN6A18SqXtutglRW5FGJfsYzeXd1L3sn1lHM+vMs4kN3WSgYVtQZFiPybf
ze5x1r/Eyb4QdtuCVjvq1xbA+BBjiIsh6lHlfJ05EN3CGeD9E3hKwaehTwJcJcyQc4I8zlOg0Vzr
qowAfvmxIySmwK93JqZ5gEhkTdptw+Nb5OiFxgTIYjVMvdLjrY7q4ibIdEtQIk6tgncUJhCJQ6OM
R1NA+WXeCd3OQOyNuQiNk1Ws9oiuvpPGuIw51PCmJXheBGzKNuKnsGytwpxdATSculH7yTSfxjz0
pGhwt1WEMV9UOBUVdIuI5gCljO1VRrIWRnKWqphO1+aLIXtS1gJs/m5bBhv0fxDCGLBadUIxCj34
bO7oTkaIDZfcrnaVu9jzUbYil1fIYi/0g0TGoJWsqgoZp3WWBXir2L8eDxquT/sUaN9CcBMAtIL7
EZnHjZXJ5oYFKpCFNjUKjG228bi50o7sNWCtSK7IhXxkFJMVJjNXCjzUwMSsl4IZWU8MP1Uq0IFl
Wxe+b386xsQ+iGHuUTIybTJUfLkyjnw5NnZqWTjbIjgaqDDeMMTKZk+mRUHEDYKBpyq2RcIBa+Cp
g8L4wTYdqxHQLPTTgId7Tz8MHdAGusF++zBszMFemMaeRkKtOBZlsBjNFp3+ozBpBUViekY/rXia
XEpnmouW+O8c1Qe5zAnDeehnYKIoTqCWlipjKEK9H4XQyXzOAVc/l0m3zg34DI1lW+xzMS2qaobi
+QUq7dIuPEWXxDP2wS54oKCyEmK7F45Q6oWuIoDfp3sTqlA1vXpR2jk3B6PFrVIedQwaOpETPgLq
xqXNQXDs3m/L45xRYYxrnMcEM28l1KW4TfrIUg27GjhvM/0gG0diQ+G0iigYMFTy32FSfvQTBPwy
mKhTsamo6CwsfybowajTm8PgrwTUXxRZIlfj8QSvJOzYLtLBlwRCG6JI7J7ArMYBAUsHxZ5G9wVw
sIJFy/lU8w0n9IMHwDxYys/gnuvpPwZT7yUzBtebSdS2cUsQ5Dd7gC54VD263YQBD4qEmV8o8G3/
zIN1WwmtqFwsTBIRo74Giyk3zZmQ9SGYAcU7OQKaX36IPMzXfR3cGAAmwHP+L1K0lW7Qe6GMHZSY
RoqbRKeY29QOKMC3cm5e8UQynxfGMVaAz/heGP33K6MjoxRIqSnITlK8mMHnBZtkvCmu9Y/3domM
oQVD0+djiB1loz02Bb6XekMCq5QfU956BBuDfDgN85KFdTR2ZffndY6Axy64nZWD9lbc8bA5VhAH
398do5VARYmqUAKgU+sO8MdeBgeJRvUJuwR2B3gsDUlgeWm/tbs73njXqmbC1etgKQJS+gcGwSYa
+0BroJnGyfAVJ7vo9/kJmwWpTVGop1PqJD97nj3QA125s9frvRLKcvgZsbqUIEBXHF17BB1uY3oC
0PUT1TOWozl93vbPr53VLWlM5J+EpgGC6Yw4mTZbEQCf0nC86wClEYnVDtPFFtDcj8UMGhyzOdSY
q1OC8BSCPSExU1sy5l+obFpxWN2SdHCMJkSlNqgswGg/JzqwI+LlfohVv5uxEJQI96QqHEEl95E0
77UosDKCffOmdbIBXJB6adVt6Y914IXS1zIcvmh6ZHVpcVQMgEePsVuFAKFafqa96jRhZnfJM9AG
d2SR3aUbwc89f62bULHEpvuZjaobL4FbT6ENNjmdxBdVGy+dWOFdr+6WODjpLThHFnnWsSkSjpYa
1ReZgOenT8+FBMdTaHaefYlm8xhojzM9czqmiaVEs9e3zS3NJIq0cAIttnKd7EQ0heI2PWTCcOrL
6cv2h1p1WNdqweRPkqDVYp0I5D/Q0y0FQnI15zcdGA+Vcs1hXQtjcpk2jcSoqSsVONpWMv6MBW9R
eDBjzHv6Qc8ZDzykuj5pKTjMu1DYy2Nsp5O8A9K9E0ecoIf+JUbHZQ07JOApBpg8ErT37jdU2mSM
VUT4rXgQ9E9xqlqcj7Pifd9JYBx8smTTIpQIQWQ/8HtX2FGqSMpJkNvCI/k02fWnDAvzvLGJFVdx
LZZ1FS1pJxK0+EymZA1R4mr5/aDfhNOPBRgtBm/QeqWOqkEcyJ5B3wO0CjYC6iNRkQpTRZvOL8+5
O+2qm8CL/QVA2RQ0Iue1rNf87zuBjO+P+0RSI0EkThoWD6aAxoWCIDUNjlFLnmRBbe16NGwBdclO
7/eKFoJKbRZsI8lPqbr4mZTlDudLU3/4UZfe7oDJDmRxGsoIuAHYqixRh3lZ8s9Z2Trq3GZOkWiO
nKI8KIq2ED2X4xK7HPFM+E6N5vpG2ILQrIYDOO/wzNcuxamsffNeOROHklBUvpJYPIi3V0yvjfOy
lSEsewFGXM/U13xPsCj5CkWqltzmxGtKs7nlfw5ngtcCA76GQRg7zbVeMqIcVqT3KsgCEqvtvqbp
7CnCU5l8H6efOdZpBiXg4OOuODvc6ZtYxhEJPSjKMuA+Y697l1UPRXUsW05OyRPBhEylGYWApoxV
LAVRrrXKEY3JXdLA21aPdUf3dhLGXlIFb+4QoQQ1hb0Tm9lDOdScy/oHm/wjQ2UMoF0SMRwKRH8T
eJqQIhR4ojurutHt4omuF8WX6XG84XFVcC6QVUNSYCxCCFPFmUUfk2n6fIpmzslW3qNrNdDYB7aO
k64pUKDp4sdxsnspsgwwiaocMWsPOYarJVOXQYGG4IrRBSA2RkujDFA3Q/qlw11UYmSJaCpaUiT4
aS49Izq6EK1xtAgzu4VwJHLza1tRmJT51dKufwOjKFKitGRWYqCkovCQHlJ/9P4bKO21K70Sw3Kj
RUKwNBFQA6H2IDPsBHswM19RZLvEOtz2iXiimK8XxlpcLIOJCYj8xmwfOtQaBNUjqJlvy1l76a+P
xPioCiD3QyoExKmlDOzJ5JR3qVWKrVMntVPq1eO2uBXgB0rO/kdb2HpNOorNnBUNcXJrthVveqgu
wa22Tzxs15luC7qj+HN3Su7MvXyfPPJykbVqxDvx1C6vMlclUYW8JwidiD8+oXbpD4ann7Ib3ReP
oiU45jE6jbvu5b8ATOB9UfrvV6KzKQOPVAh7VC3RjjEMlf+cb3tAVNmjA95Af97Vz8onbeYo0pqn
ub5wxjyNTFd6uYBp1MQrs51eTZaB7f/tz8oTwtif2QGyv6K+Bou+g/wVAOmk/Es/w1Zql95otaRD
tBYg93qt6Ew36rn6JXu5kxx4j/fa06NTIjhwFoMdgO0QZy0YElS5BtP0ctsrt6Pqb9/Yuja8/X3G
7rAwq3cIsVUnQS8YSze7OcBUWp16ctHZ26JWn7jrs9CzXmlepTdC3nbh75iHckCpoqWfBxtPt1cd
BKfdFT6PMHxdI97OxxjaRGEUphn3V+oOYkx7hjh94qgd7yMxJrUEDYm0CLUUbd4t0tdR4LQreYdg
bKev6z43BnwkMTlI0VGTftbT0/bHWfe/b/fEWI68pLWJrWkFwVq9U2aw5EWBOxfap4x0vtIvn7fF
8W6MiXZkLcCUZIr6dZELLrL+Y5B17raIfwgI/hyJjekBehMkfY3MniJlaDYtcAVe7ywuVksdidMg
pffDxvNXus2mjFUZzJIuQRjWS+25n4Ek0d3ESnYJtfKYAtOzmoxv2wfkmK7OlJhEzUDkK0Dr+mGx
tJRyc6Hs8lKNnOYoRzV0+b3ZlpNcG7OGbFj53BauOc4WKjJL/9Jy81LqbLYukXFGTaTn4B58TYok
oNQVzoSJIoK1FtnDtvtJu/+7C2T8kdFJ5ZzOOQ5WO13jiwB71qyZ92BwVF1nPNCsg9usWmBZZXkb
xRciONunWE0lr1WP8T6aAETYoEgQwx/ie8UJD6k9fhc9FSOI/34ikEZNf0yKBQ8ZEh3gM0mtOn0P
dLM4P+gTyoNB7EvNk5BJnO/DcXs645P0tC77NkdSnmNCSPwmmxc5fNm+vG2z1V/jtKsnCQUHRQ0z
ZF2B6Q7pMakOSQjTPYJGdyIP27K27RUtmfd21C/jnEUC1E0vLMC6z7E/dq7IzYO2jQjESu/FZFI0
posK1zp8rzWLuPGX8KSc5swOLootWtXjwCOs3f5OgL56L1FQTPB5xXhjE/W+Le6L/mjqHGfOubvX
ufur72QWuRb1GkoYnapYBUBjgJi+z2fJKjRhv/2ZVmb4r5Vcf13ZvpKVKkU3qTGCyP6gqZbeW+l5
9CkRluQv4F4F0He3m29REnMUO3UKe/BjT+E8J7zzMq6pbfMcQCOw6SGcz0mluHpV2iOaljw2Np4g
xjsJQi6bfYyLhQ9MAGOc3MjpsRo56GKctxgp+nsVURsA11QmdL9zJhA8oj3u5bZ+on6dTyq7ro8o
dBF4KooD9l4Yvugc5AXKNUb9tS0wZ74nSFu3tWS1qKYD3eP/hTCvogIgEQCKIJ+hlJXDPsYMIy3f
iTe8DIB3GuZRNIYhXrIa+UZi+Aa6BYvgJsnT9mnWteDtMIy69WpQgS8LPYM4cEfVEbD/XpkPcPT2
thzeWRhtC6bKrMdMkZ0Qg9dZpFrJchFwpm0p3G/DaFs3YTgiLxakaPKAYcKnAjNq5FRh1z6d7Ko8
671DspRztn94h98ukYnShbkdTKVB6/s3RUkJQDHAHk4uQhd/5vWleTfJvI2DpAg5KaF+uXwnteeq
8LPkf8o63s7DvFd6nmMte4CIwHhOJEvPzyjIc74UNcWPEd8fGWzYLDayoTf5SJwx/6X+DJO9bvpd
gSnCm0HC9Ix5zrFPkdX/eg2Fevg3qYyDGBIpk6VFQ61VOITG09g8c45FjX/rWIxzIGARCYwYZdXJ
mxzKrWKem5sWyYfmYS+Epwv0Q2xJYzyEksxj1OQErsjIrIXsphzrJ+Gvmtx2hUvUS1r/y5nM/9Q5
3y6Q8Rdylc9xkgso5iw7VXbl6JzyElL6J7YOxbgKUnRS0A8GcRrhy1A9iAHHSawgr7xXAsZJjLMc
V0IT/J5UEawCcKXR7XyQsO1LO4ymXfom5hGE3Jk/S7YKSImQT3/O03/GZ1Riq7cjVRQ6LvNKi30r
Xl6zHZ8HgcXTEsZj9JE+E53A1AoCQsTbenxJ8h9CeoNmvmhYosID5ebJY9yHmceprNVgsujE70V2
VATdLo19OtxGWmUvJgafKoHjgjlOkQXhS+NIVLsWtzkMprUMnqq91OGXbdtezxj+qD6L7kWiaarU
ArUYIHSn6RPGoENyu2BcXawwke9vC/uHuOlNGuNIwJleaHoP0x4Po4vpeG/YLffE0g8EcNm8piTH
5AzGj3StIs8SSHucIfi25LE1Ed7LzPtAjN/odWEoxE6V6ayI1eD9zxvg7uz+8tIY1xEN4djKQwjN
cyQve1F2gRPb2DtH4flinP89hPM7P2IwfgQoaWNlZKj8yCC0AhQhRjuAY8QFGud9HMZTNEXTF6RE
NzXTAFMa1o9CWHK6qby4yWBcBMiGe4PQ9B5zQx4AdC+C2jmCIO0qMO3akYphXbChq4qAsamQkyLw
7IpxFyUp+lpsMctXNKoja3avoC+DwTTtZcpuuWN9vGDtAwBChxX7NkGSN3jJbe/nfuCph9KhvRfe
/hHvWlkMBCnWppEAcdMhinmZC+lGmGu3lJ6xdQAGH4SHIHKim/UTitMcU+AYnMn4j2SQ426ZcKvl
bNM9dAprTn4gSgB2G13TQ1/Z4SUsnGSCRUQgsVkms4RJ2x7fL5xecvIcpcSO28nZPh3vcIw3AXJA
hIl5FG+G6H4hl3q8SaZP2yJ4Z2FcyWiQUkpTpJLtspMCJw/v68EOeWgc7Ew+G0+ZjA+ZhDKsxfJ1
GFPykpfWD4AQkJ/Aa/2gWaYf2sUX5UX9sX023uPCEpEstTDOSlTQJqTi1Xeh2+20Y/aVJrGBvVSc
gIt7SMa7iCjgBFWFl5PGOhTsMXLkWzog3FmNOzulUwJ5apfyYnGqBRuBpMk4FsBomaqgwASAaNVY
NXTfoUSwgl1+1yQUcZpz4v6dCRCRqcHpWkxqgolTZ9AeB1hafOnmi9k7nA+4HT0SkcljOlMvYuCR
48FWwgd9HOyp07x4Eb02U37MemLl7ej2ffyc5sqvOefNTm7bHxEZ52JIy6L3tQTx+uDK6c95Sjyx
4MG586QwUYkszE3e6jDBtFfcWhy8Su/dmRje9mXS9/Of1YSIVI2uqn5xNI7BYqDYXGjfg6Lz+sip
op3eAn5Q5HhlnijGqQSZ0Udtr2CqsXBLrbby4GdDgbcVOy54sRDVtA/HwvQ/ATeCBhAo5vYCAqjz
nHarDaBoac33JPjUpSdN+LJI+6i0A8Xuufvvq+e7kslcJREA9S80qCkKnd0BPil30ct5RTqsdIvS
7i3u4FcnM7F4drc6SkmXHf7/uMzVhhlm2uMRzRbUbrHnQbkniIO6ra3YmWs6vHne1efhShzjtyVF
a5QMEz/g7PiBxDvuMFgU3uJD8HznqhFcCaJXfqWdjUnmXu1TLEHWqZUNDT6lgmWHr8UYuEb9I9Bl
ryCtS6RvZQzkI6P3y/FQiK1dRREviF8fXnn7MewD35u6GFUN2nTmQ7cXHyOvfyx9lHOxJQ/ErBf5
OxYWbuTIm/m746se70o0o1ptjPA0ogPUoz05yvH3/qKORbnoQO63HcLaPoZ8pUsmo0t6U7Q9SVCD
bxxDtaIXzOO7A8jLkcj2DlDcXOGFp0/roeLV+RiFisUsLBUTYWkFVnKUywXjgfROkxxn2QPAOVgV
P80TpxrG0S02DJCmrgubHLolAH6mHyy18mbeoOZqMeDPubCD9V5/E+y6inGSQH9LydW6dCerxj6b
1M+DiLkj6Us7RHYU1w+cT0hfoH/2fhLbNiJLXFVLhk+IoUoMkPvDrvWam94T/MnnM8NsXyQI694f
Mh9FtVJN+L3UKL2hzO+TFCsMY/Vj+1RUx7cOxdhAoOfgiYlhfn15Fsr+JQyy520JHDcqyazqV0M3
CQVUAq/tfj4lnn4v7tUTXRSOkP9xSaF5AlkOKLGQo5Ao8NvFsdvr36abHo0iO7x9lfeiK9wBbM63
Ymei+2rM6glO1MlFOxuPY+0Wgs+5xe3XQWLJnQbSSHpR4UPRuX70Vg6G7sp7yQfdmS1b4YNswcYl
m1eQ4B2N+XhxkWJlrcgwjQSym8qO8/s8+l9aA2/mTBg3VclCoKHkjA7boOzzod2leu+r5dftC1wt
CcjwBGB2Ih9p/YyiKRW5hlKoQAdRzwp5yvLPNZoQeiFYNa9xrq7e25U4xq6igBjRKI1YQaiRl4em
Z5hgx4rTb1GkgD439rUCYE9q6dVD7KpSac+p5Cs58RZiJBaR2tNSdV5G6r2RRqewy7020O9AC2Il
U4H/sNtWL7bRVLYSd4dCnQ+YAnXbtvPMQPQmYbJmVffl+fuCvNlMvxt5c9LNxWsazRJro7LiobHR
MEmsORstQgnKBzHct5O6iwPzwZg+Y6vO6mIxsapiOCvGYJkk3gdlNGO3VrI0heeJeDfGaJoSR23U
jbixJXTLCW+j5GO9jRP7rFrR1WdhdE2NjQKTYgQTyDJWznQ7AsZzf0sSTv2JdxY2wqpAMwrOZTjv
2YbthNJxrjijo7yTMAlwIM0g8KJN/Vjat6BdLJuTWnzVFWfbbNbz+qsbYzLeORHEYZaR1wOCsNrn
buRVN83zcBC9zE2+8PabORfH0hB2Sic3vZYSR8D6X/BCyPcp5M31cm6OMOFDB741c0TU75SZFU8v
pIOBjE6Jq9y+Op4cGk9chdmhRJQgAfEMuj6XvD5m8adC2o0ZR9V4H4h9fFIFiERqj1qudupdmqUY
t5NoEzpRAiTgjjefwzsV49i6pJjyZMBsvZbfEtR1QvmHkLuBpHAsdW2nWNbfFI8lEBJIHZWtCsUT
dtohshMP4Gd+ThzzvgEmpO7TZSrjnJ1K4CjK99ufbj10vhJOb+Hq2xUqiYHQiuYPsD6xPVP5dQsm
BTKgmZxhCRYQLmJ9Ng3DDvuFcDJ6ng0wzkPUwwn9XmxJCNp30EDtKqxdVmbACSh435HxH6rZF1U6
oxk0xJiw0sGG5C7ZXu84HS7eYRj3YcRjXsUtvHqsdL4gZjdxXdsq1sY4H4xeyoc49u2DqUyRTDXL
PAgB/IPwqNuru/xk9t5wiJ4zi7ZbU0+9bb/Vz9JtH3IkryYjV4IZb5IVo9jXJSqCxG/2LZICBex5
ucdDd+OEL+zoPiphojA1qHdOggdG6bQAu2nzJTPOPSJo3eDNn1Ar3rpOJvsI+iWuhxYRbZY+5liy
mscf2x+Md22MG5lDvR6CBUVqutxEOat/wzrwaji8a6PqeWXHQZH3XYD9c0yk7ebkyVQQErlai30u
BWjzMi9FpB9769oYt9Hl0rzI/etk2uDQDnx4kPflvnSwi8CJmtcrCleKx7iJgKhBlwivCUG3zzx1
F7qpDXwHWwQYB2hHuFPpvE/GeAx0JqMhFaGCyZ5u+jSvsMfi7i9DAHZ3sckGoa86qunYHQiPQXMR
6se/Uj52mD/RIj0xBxQQor1xkHbdzV9s1r19IXZ0UEsLAcvzUL6hOwyqPyWtBeRrGTAG28fhvVbs
VmQbZVIwazAmU0IPTrPi2gJqQu8Co7Amz1LX29nMCTvWd96uDsd4iDAvRjmqIVP2J0fA3lu5S3zK
vgYAZ29BF+amdkAgcZR80x/OgJPjFJo42qgxDoQUKXbOF3xDQVBALGQNzzXwZDHYarQXbXzul5R3
y/REG8atMb5EqNtBlTNUv9ULkFgxdgrAnxvNao/Ys7ZDbNltf9XVlxOtA1WTAVansOKksBXqQUKg
1TXYZgoDMLQBHKGsOHHACocnRg6u5DA+KwqaIJjo7CmlJ0Anzap32V4FZeMpdKsb86Segof0SLnH
S6+yh8TZPuZqHHIlnnFjbTborZpDj4I4tlrsCNVza0XZz6Ruv/2dJMZ/9UBeC0UN9fVROuXRISm/
i7Jb9SVPT1a7JFcnopp79eZEg5KqCt3eSZTISkRPSw9qag/NsRFPs3EQq9PCm658xVn7oJtvMtnR
x0aK64SYqLEtc+qH+XguitpSc/DEG9ONWE2jJRvF7bQ8mV14NnLjKVsA5AtaLgUrzTHSRxIXD9X4
S9c7bzLRZRkzKxfSz7kOkjC1Oi5K5QVLsevSzI1L9ZBXuhs2kZeY38S63C81MGXi0AMNxNchEAZr
iNO7NhCe5TYB1W/xWZk/B2VpRXH0PC7Zd4GMrkFy0xKk8ISqrUU0wwuK0hYn0yoVoMNEX0uzuzRd
+kgy8hKJv5qisIVEeciM1hUC4Mo0SHbHi5yg5TspyEuL8DYK209aHlzCNuBA6nGMkV2PKrIgDNIO
1dgQhHiFo6enPr/bVs/1suXVN5Tf6w2iFH0sVehn54i2CAD8ZSecY38AeGnmZj/VW448+ve2dIbx
4I1WpNgSVam8AR78lTNzj/zKL9zQizjvBXXHW8IYd51Lqmy2AQJKc3zWBF/NOOWQ1fj/6vIY51z3
+hgkII9x8ua+rUD1g95D1x+lBcbGuzjeWRiPKWezAQpDyCJ+ckvxPQJUDywFGal8A46pHZ82m3M6
g3Epgy5lZFQREwXFrZ54tXbUmv0sOBia3VaK1Vf17RrZSaa+mSfhtX3zm9riN+ZA4/PC8vXxjSs5
TNbUaIqGXgZCI+JPx+RTCgqjwAmOSWO1zniUd5hAcOYdD4qHc43sAJMoNapoDBgJy6JHVTxinMmK
KThU1bmj9Lh9k+ubP1dHZMyr0w10VmgnDNuoYJaIXKUCbJIq7ssiXfwwBlK2UTnGUtthoZ3LfrTG
EFhEi3JDuk9DJr405kOI4mEZ9PeLajqY+fLGWHeyeeo4TxbvXljjHJSimule+IjRKqHF2EeZOKU6
WmH+pZ8rjivg+FK2FapVpTAnFK4AeJ1z/N0EVDiPD5h3IMZCJXBupAmdDmoLP1IeK8wazsdYRFG8
5C2i805Df8rVa49nN5Bk2kATM0dJLpO4A0XKtipxrYWJXNp5NruUYmPJPjZZUzf8Iqq2dM738Qud
MQxsbIT84AXYq6nzlf4yPqerBrHXahxMxnTAIB5L4Yeo+QOSGHk5dsrz9hm3r/HDkFMShckyVtii
SEHd2dpNcIsxoG0R20pB2BJKpFdalVLrD4vYqgFIqO0C9GbUm7SwtyWt12T/3B1hWeeaWuwMgE39
nk4D56yrJZhVmexol+BtRcjFkce5PZUx4D7UxFgyUcGW/ea4HFuQRIB/pbEHgIJiCBZwCJmd8KDG
thWEsLjuQ5UqVQ6oekcZm3tFqVx1rs6hTDwyDaATV6w55a3hbycLhK0NLCRqMoNiTg+Gr8J5Kucy
8KeQE0tsP4LY+3tv0kYzCoYiQkpd3gr9ORBcU+ntEHzs/XnOfYNXC+MoJlsnMOLcrAQTxeY0eegT
8IsJiABFq1j2Qn6/rSkcRflQKRBrmW4Ooxdv7pvBm8UnFS3Fv5PBPHy9Eg3DokMZl6WzE2y84n8K
d1xR3gwoAdD8/iORiAhmjsE31HACHzMZuwGDn3S6tUIuzgMU4ugdm4tPkVotNcXkiOIjAa4lsD7L
xJP1l+2b4+TiRGPerapZsgYAFhRtWjsUTnpnOCr2NAQXmRcYnNp9AvT4zAYxtxdeak5FkacbzEsW
p7pWK9S4ygkgCaGtzoXT/k/oI2+ekQUM15SyMCcJCpjX2amZEmsYtVNiNBwdpF//n9MNojGP1yRi
F5lIiGi09pjN38aekwOsuwgFgHMK0cEOxcSvSyolc1mhtweYSmI+VJpuSQAhahtHir1aONQSD574
H96UN5HUIK4CDVUibd1LiGnEwytJMV4TB/tXho2lUMTK3GVu3hEZM24XIQkiBOpOr+kuSZ+E2rDH
ZvrUqXdGXRxGtfXmTOJ8txUyMVqNejslY9Z9XBiC1iy067d42Y/XpNSJS2tJ8JjRRYPGJqKV2Rij
Wziy1/X/TTT996sLjrIuN00NB17yF3AbXJZRwVpZuNu2cZ4UxsTNRsxACgSssBpLUTIUf1kuoLzY
FrLeHLi6RsaWZTMACBqFCR9QDwpC+TB0ow20XhQQgzMBK6K5TO6UaHfdGH3OquVYYQenqROMp1QO
57dQxfxoi2/3ykSvcV1VibhoMgCa6XJ75gWOeCvusTaNPtnEi0rWLf9NGmP5hS4UJSrBBPwKN0Gw
H/r/qRL05++zjUbDCJuxoXCnFago6q7ZZ0a9G1ResXI9JngTwziYKU7LseihJnFkz6ZdzfG5hM4r
gGJuDZ62cL4QGxl3ShljIhgFjewY3gO9G3wD2g8KV9o+CCDN2dYH3skYv1ImAaYBY/T1DYI4tfzR
NnYwiq6BqNjsX7Zlrb/bb7fIeBM8ACNovgrcYmM1saMLpRX0tgS+o205HKV7nQa7ch15H9WRqRHZ
kTFWKzcYKJk4MSnHbaiM29BaaVKHDhDgcnscs2819mt41JG8y2J8xtgvSybSxltm+MEEDqPKH8Vb
qSOcy+LJYfzBmE9E6wZgygCI3Gx3femV08PA87P/UE59+/aMI6hlbMmZM8Z8aF+D2BH4ICzDGcCV
Ctzlb6BJcP9KB9isYa76BERaMrKGACu8MxCNOMrMMRw2TRANHYZaQJmrTL9rSX+T98W+aFKvMSrb
FEXOedbTuz/3x6YKlWhgRLCt8YSAgUy1E+m2nj4pYWcbyk4Qve3LW28nvj1YLPy3KkUVVmYiDGVF
7T7KgtLq29jpFDC45bkvLZ0Tw1GUwKi3Fa08E0SOi9A7RQyKqjI/ann+K50BsJObn9NwsAN0WfKm
soRk2m//Uo72snlHtHR9JiIidDJz35u1owKAqewWR0PTdVvS+gTU1Z1Qn3DlVXQ1SIO+x+yMdlo8
umg2ObKLTofTPcuAa7UzC52XUxPaCZq9Oy6pA3XEG+82m4yIY5jmwYy0tD/Q3efCie/El+5129PY
AdiTk36sd7Gvjsv4nyDqlVCVQpxMHbCR0QuXqA2tZVx25WIe/o+061puW1m2X4Qq5PAKgAiUKIlK
3vILynJAzhlff9don2vSY5p9zt4PfmKV2jPoWdPTYa0yF0zbAKuQbqbHFrxx1zdbZnBwbbUcKimK
NFX1hoT6sJVBvUQ2lIUOehNtdtZb0EowbrXecBWpuVuyzl8x+jdI01/lhnpVehyaObAStMnE/V4X
CgdKxnYLbncJwxbmVh8NNOEKYu+p8RfFqA4RkiYtesVrSw2uL+P6RSR97PGZyzR1a44tCGGR4d5p
0GvYku/XDVzm3fz5laSPWegzC5o69kY9owrOGq16B8zSmG0LBGf0mP6MHBgPxXdK5ZFalfzrQUiU
EgldVutH77YkFfYyP19f1R8+vgnGbEkx9I+319miZAPjpK2JBKuKKepl2i+5V7S7qfKV7kaI0Vqf
UE2of3jqKz9NsjWfmcwHU9vWBlkSJpkl/5jQO2a6ZurWByYROrrlc+k2ToSG/v5T8ZlMGf4Bxn6a
ZztyZl5eS6XQ4CoYwh/spHKMDWMR+V7KC+Jg/eHdquuYopMlNBpwlppBMrvYQLzHxMhUR7JbP3G1
g4WipuBSVGeUNf4ACPGUyTomrV3laYK8Q+8Lu+1u9la3dIWQ5Ji87Jg/18YfBlNEVqhJkQZgJVSW
ma+d5n2C3mT68JGI8lYq1Xv5Vj5Z5I5CphaFANVEZKJU1WmbOjR6xRmi+K/ZbMJq/oKBDfIeYn/z
V2g0JcRKliXi+0kin3VVtWY1MxVUHttXBddAUtnNJ0bwrDjNZ8FtP10/ixferr+Y4wMpbZAbUx/x
DkcyxSsy27ipHZBEvNbPsdP5qdv5+iNh8ver7leT3GtL7VNxrYYY5f3XBbFivm/ev+r2bRKU909k
7fP3T/irMe4TTil8dMB4mVtK6OKc69ItoZVjDk9ZBJ2iTIFiZFK9yVJ8L5egztVHv1kaB00yyKKC
0yqWkWMyXqdo3LVNTjwzPjz2yrfm4zB9BKOamOM/1+8+OIT8JWBnlbUEUAWmC1fJrxvBQeDQGaqp
NQhlzBd5D8lxZ/uUvpRMUay9Zd3d5XsKMbpv17/171D/q1EuqMp0a8PLGpmRDZw08+uSQPXuXVpu
DX2GbsGjVeXElUxuKYPiM6hFKknONzxH2FNe3UMfBXIsaH3BlLsLjkQiav8dkX5dHhdEFRPo/aYO
3y9Tvom1t+l//bvtY859tpim7osl7TbZbVREF5rTV59684cCQVozMNKvY+pet0eth7s9tE6pKkHH
NYmHjjNOTdCvLXX6WT3nis/zzVOmNNexvjJNPWjZtf6yetr4Y+k8fQqsEjmXzsnI1ylDlGs2OcTB
cEEDqlOs6yAjjmLqDv+Rd6Aaxy/ciL94BM+4PADb0DuOovSMd7CAU5ahcVH90KRCqpoK4gkk5XUC
M21V9VUakX7bb6hV9/5wYz6nt7Mr7dCE/2b9y8NlMP8580fL6sUGGuBMeU7y4pt8b+3kpzxkQplo
I7vuixceZNhKZPxlXULWX5U57Kj0LFv0FLQOWThB3SF/wWS8U/pDjOYfERGGFdY3DWTHK6dwlG+E
8Ys7e2acgxEltaRa0bBS7akKWbtWcj++oXEFOgvJbiaff78HiL+ulQMSM1ISw4AMiBtDpXCT42Oe
HyR98Eqd6mRnu/bbUThbGAcpkTBakVVgV8FNthvr4b6C+G5TDUTi9vJ1c2aHg5K6V+NZNZF3yjs7
u8UoZKg6lWvOtgntvJ2yZ1cOGEupiI1t1JXlKVw1WS4zZVBLfLe1u81lv12Oso4nvHUrgODhuo8Q
O8lLufSxKqmpDiAb01CyPEWq7WYlLgDKBhe9QLbSUJYeueJ03VXyS106OTXaSJlgJ+H8TOfrJnUC
XK/FnPjqZkh5yBROXQwDTs7AS7bMUPdp1goR3+QpIGmUbtLSVj7pD7lj+Ovt4FR+6XVfZDd1Y3cj
jjLlEWz9Z+vrrdJIemjgufpiL0mDCtBBmINx+pZTuXZqlRxmmJAPtBJJkt0VhC1Z9KXRMSIsol3o
IG/vRRrWBdG0/odDpkMyCbwMhsHTeUhtHEsCOkPcEpUKljPap4fmvUVXae2lHmgv8Y+KeS6kehlW
nYxyl0DbWKAanJF+7zEA2Tv5kTFuZq9t2KEbAFNf4fVjdnlXT+a47xd3xlaoPXa1a46qtQPprF2J
b1NxGHPPmo+tGe+uG7wcQp4tkPuOTWv0kYI3wwc/tOG1oBPV3TJEFHagNpPt1e9wdVoch/tZlknd
wGRwpR7dea+mSM1RXD7dJwO/wb0wQi8OEWrU307iy5Y6wuwT+3XxroTGnmWCs1uX+FS5pkxKOY1w
iM4dd+xF17/EB9BqHoHxTupSauQXD/SZOQ4Tt7mGbqo1Ydgfgud5ODV7a67sdXBG+jFOLY0DR1Uw
1EbtsTQrGKHtjly8A3FBZGVFt3OEkEq9UUvjjtZaVdGyLhC63aJ9Ak03cd9BLbZ4UpvEuf7RLp6q
s03kTtWwKorSKvALGb0vf7OrtKEaUPHwRfc7M8MfJWFMFDVFXy3yrwpmXOSdQRUzmAf/doTOTHBH
KI0rsDTGiLihS2P3yV4cLTutvxSdJ+eO1c0UOjD3umaPO1GZOarVNH3EwPMucbRguYn9rxg79PIn
MsCnFsc+49nlVQ6mkNaiiXnX43av+5sL2YT77cYEx6D4lVFjlW5ni3bqUXkT4sPxr7RULY0mL5AW
ksvEnhvsrLqrlL+uOyHh7vycx1pYUdEiDnXNz8twM4pQjhPtcdi1ck24+2VMh261ooq6hW5UbiM1
aLSKooiX9OxsXooG+MTtbqBaHIo3lG7VRUw/meJD0EaOagGkCrguel+SXjSwg1zftsvf5uda+MAz
jsq8MiI2ESHtq+xesx4E4dt1Exc6g3DJny2CA1n05sjRUmQqGv7yxw5cSI+Fi9eXM5S2ble2BCq4
yJ6OUDenYsWLb/UzyxzkapUFckIZkCEEpg8Z68C81XzNAdySzRHURnJwC576eI5bwK3Zg5wkOrKX
9EDxkF6Ol84WxP4XZ2dYnpZkmxNUkllKXkJhMXOhKbXTQSWkQjZNCa9/OmpRHOTWXTun24Z43kKt
Wgsq+bmmngwXyim/egeHublo5Wu9YeOKW9lRHbjGofESDzkjTztKdyjpoHes2lV+BB72G+0frdCQ
DETtigwqn183FPe/jmce1BoU0MhJz6lp11RX7R8+2skGh/IpFIWbqQHd9eQlD41XQybJQQQfVmD5
WB9HUizwDwfuZJADKMzzzbHYom9LP3ZooqgeKjdzjUeMOo1uGyIXD/8XbrGjFDKy8/T7ffb/htG5
8Otuaoo61hEqVwhxpK9xAEJlBx8NuY7VHZzynop4mftdM8el4qQI6qeZAnPqGgrCXphvde3RynbX
DwGxnRZPcFo1ylg0Tc2IxEHP4vR27WtQq3d6F8M9qi16rGI0f1qhIfq/y2Wyw3HaUA7ARMsaNnHC
g3PBe6G1F3GfFcTymDNc20QOuGrdUKJ+RD6zADkARupBDqB7YkDdZJfv59NKOOQarLjBPxGZc3l1
p+1rL6zfWrUJhsUK13QjunwpaxxwVSI6fHtBBemnDpWDwrbKXV0eEwGZbve6d1yGyNO6OABpJej/
zB3KlpBo2kma5LfNsq+mjiJlvxy9nexwIJLXImaj+o5V78cvvbMFlZe56JK0WT0ve5+9+TbbKw8F
lIEoihbKNAcn81itk1aXSL/l+zX2oGQIYSpnyncm9KnN9t9tKF8HhpRhj6I9qs4lWuXWskaVYkL4
Q12lzK2vuP1HkHd2k5ZzpC4gC0I3kLZrlHuFnDUlXPAju39mQB0yseqYHh+rMLePw710o4bbXneX
vbFbPd3LdgkYp1WL2L8/XKg/PeXjOjozbG66aukLDI/O3w3njNkhv5N3YB50q9VOQdCKzqOdgntA
vNGIk0fcdtZHkfjMfKsqStIbuFGjz5iE8HqMhj9EQXGn+W3YemuQ1sSCiVvgI7F1ZrCaalUSDGSh
m+TFqt+sZr+okdNgDuL6Sb9cjzmB8cew35mhNAU/aj8gDZ2Fisf6ITag5eLUqFmwo3fdGoErH5fS
mbFxqeLWYo+MZb1roCUxfpGpwIQywUFKmeXNiN5E0B30e9CAOUIBxkCqwfaD7vTaQePQY5nHRLNY
rXgCiah8qEJlAoOu4dUHE0cBJAseC0nWYNcEBoaAMkR6pPQCEZd8HJmzzVRLdIPJUHlEmrELLW8L
DOVe2xl4CuTuONiq6hvP1z8fdQx4qlt5EfokieAs5oGxrIA1eF/6uaP50q69rxwqX0ygDU9xi+b2
OS1bUM2rwi4HZV2bOLr5oue1K4zB9aUR1wHPb6vmsjoWWgLGijZYhiM01MFXkdrxLNt6Gcz/qDRy
OnUyA/Kzbwe+rFKNY1a664MNPHLCfiD1daglccHJvJVD1BaoKbDeCem5P0Rh86kKhEPyujn5A5Nu
W+6lh+VB+nennBdE1Edxgso9GnSkUnutjdxR62Lfql+ufzHioMtcjCLEVimAKBRXqiU6+jKGpiC9
Ty01u0IAsczhyaDV1tbooE8B34g9oRYja+D0eWqzv/7dcjhEiWZNKowFWbqiCyPzVVidheIboI4v
n3ixVHVSKwyKALVYMUQK4heWrK3sJBCDaJeKRB6GiML5PExiyZYupx+qgWjOBKvaf0dsxQ7LFTBW
uFRMn8+VooJb3B2S+K5WpLtcHv7ddaxwT5ZWm9Mh7SHv3opHaf2WFd+nPFzJdDrh03wZEEINbbZV
IFkS52e936/DXZF71/3scj/bCXoUHhaspuoWA+mPfhf58hdIlfTOFNuzpzi1mz6pn7JDT92XxCFS
2O9ncCdl4Fs2a7R3NkZkZ1YoKp/KtEAqyb++OMoOhwlRqy+RvmFIIM72JWTYpBJ1RrCwryphiPpQ
HCokeaFoSoqbSSxv4jlY5xtppiKzi/e7DkVqHY2OkvzblK8kTMaWIMMyuOsPeRfvJ7uw85ANFTOC
LyrPcXFJZ+a4bwRSlzFLVeQd5vrbVIV9c1AHInV58fOcmeA+T79EqREtSNb3kEgVIncUdLsdb6T8
/bobUEvhvs5gDHqfdEgwb+U9uuMraR9Tk6GUCQ6ut7KXoqhEvDCaFYpRYHEcTadNKYaBy2n505bx
ZQZTKIU+z/ASZ8JCTMkx3kee4dduQ1I4El+HLzZYINpOFobWQ78XLUeMgrE7xD3l1hfT12cr4tAa
yd68UAdoUzJOn3JvhhjgtVmyCVOgVPn/4s1wZouD7aE25bFr4AhMUoPNB6RH4Q70Xuh2zAI9iBH+
XPc88ntxgd0cy0sTdZj3nHshhwxgBS6zGRraQ7JPdK239Sa7q7rIBiGHoxfyztwm4qoiPNNgv59h
raIJkCtnDNlFdT9Wmz1toYKJnOvrpHyFA4tqM0EBZWD+L5eOg1rY/brYeVRhCIoAWsoQBxlQsl0x
8gdUEuvcztJHAe3WRQ/arvD6gi4IvyApeeYqHGbIxqRCWv4jFRUHOXjFtZvMFaBpoD6ggQn9gnKg
P6432Yv0dt0ytUIOSabO2gx07WNQT2htozhO1WJPyZNG7STlmqb4q2OYU1tDCBsrlP3IbzzIAgYQ
JP4gqCBbE4lF8Uqi+rxNaSR/9DNJHqT5fO0xCv3v217ZMwEd69ldiJNHuL3JwUqetKiWLniRz6gb
IZ7JOq8wSK0i4k7mJae0bUk6RUfwtHiSp4MFHDlz8WH1MgTQIKr0/3e9i1+80uTgxIi3tjMgRIGu
8NTuTMPZOg8khRQms0//WwR9cn6Tw4xZ2kqtjXCbJfEtGiv1zVFTsCyZIFv0BvWzpLW2ROWCCGzm
tUVVY15qWZkQ61b+Nr3qJfGgIv2dg44pMQUrngAdyv1Hzw3KivIDe4GoN1QXB+XuHHhYk4hicIPA
Ziz9sv7SZuCW3HZgWqM+1OXLE4QlEsZfLJ1/hzR9M1eCiarNiip9f5fvuxvNH8P6v0i+XM4MYk7q
/21xvpdNoBVIY6RcQc3pyQ56fH0DCU9IKNq5S+3g5eN7MsZ5IOTpQCee4EIRsviuEdb7tahvhyKl
0v6Xv9TJDvv97Has9UbVNDxM3XV28yWwjLe0cAQhIe5H9sF/P1AnM5zvZWaBxm0oe7htFqjFPmqh
Eb04eR/I8wP6b/+lNc79UBktpNJEo21n3avNez+WTrTeyQKIlnOvFIgAg9pC7sKCjG40pzL6e6QG
1KafDeOvLA61yrt+Lf7hQv65hbz2BsRPq0RAlwX4jRnBTAX2Vbs9Qph6NwXNTrljRKSDXyV74aEO
CNuXselkm6vBLtFoJGaL5i+W50SdYbfdCE7sy/eSI+0G33joqUEndj1dcRheJEqJ1C6uDDhM/9Eg
KNlRZqOqAnqAwTdjm3rssW90zRwXGNe1WXS5iUR8Ytnl4vTLZi/In1QFdMyDsnmaKIJuakc5MKkT
QygwvQuEjB5069GgqubsQF1bEIcfc1q1TWksYCPQ3xs9OjZS9KgZCYRJvyjZP6oxnJCRl4hqjXye
KybHkWvGvo8+xwY6tPHKJLyQwESVA5FEGFc513CsWV+MYM9+VdkYIFXttw2pGvA7FQ61jdRn4pCk
7oeyFzM8HqqhDDS1vut0qhRKwIfKwUc89YPeQmkFYLUv55cJyiLz/CTIVH2E2D2eGWc2RSWTEjxn
DVH5LJS9J9X5a7tGBPZeTqqenEHjsCJqKkGYTThDdtuE2m0LHqzNl/+SnIG9aGnFbQIpeHacrp+T
RSgRgmpP824Kt6B0lscyZKKN0R3FNEccK545UtFneRDRAeNCbEuq96vim6Jmd92LLFKsr8SVyZNG
TnkpzGMOU4oemNVuGL/Pkd1EN0rrGGBPvn62CPzjGXLmdOzmbcEm5qgdt4YnTs9SV+7W5Sk1RluY
Pv0DpjkWyf+8UnjGHOiXxInW4jrTsz2YQCbVVyf/+qL+EPGebHCAkYvGVnZo9XHjOzZrzhQ4FOiH
yoFAUhBSX4sDisRql6Ed0IQ4poPbqc6oSiBt/6ymuzZzZIVK5Fx+d51WxoHGlABpZQ3dGqi7Pgyl
ca9YgpMaYHqQo95W5cc4z4N+WkAuNtnoJXxKytRLi5zYYQIe+VnwaiyS3CzxrM3aQ5u/rxPxiCWO
Gz8oMNZZvcgZnnuQcyrMZznd19HjhjRVXbnXfYVAR55OpzQ7SzMjPJfLWrY7Tf+eb+NLJkiEGcJN
+PntAYMHyiQj2deIqP7096v2KYvfVqW3FylIxcfri6KeLDwbTiZNy1iuUO0eci/6rvtpEO/FN1H0
Vm97hWZhcN0etTou6GgFHY3fxoZCZyredAnYvLToJuoyO9LH1a7b0ddlamCcum94Hpylaet8zuCD
nbt5EmLTbIPKPCPzrV3GxjlQFHakRQ5W1LWtIzZA43b1BIq012lo3Tp2MMlr5+BtndEDmu808bUX
B0evoCjxL52Iwxo9lZR4ZfLlsvQ8CM8aCJJVxWmz+0oMwRBBXA2XZ8ZOSM2TdfaxtXR6inLiupc8
0I/6s2CPmS35rCdStOf3Eh3x0ZfrrkScfD7Pr7Vt14wmxglivbEl4QVZQFePbAkk6+JGZRGIw89n
+hVNNWS1RWVJP8h3i2fup4fCG4L61niRMC3h4oUTUoShBHTyc99jnFapGMNmYh0Gfd9bBDQTYSU/
6T2Ce7fII/b3S09cjlEMerX4JoIG7fUPRV2y/Ij31hpat4CC19VkZ7ht98gSO6qMh1oR0LLL1K5x
CKNtQwk2Lxz2JHtpJExKHq+vhto19vtZOsQCWcxgNjhay9w6ohiuGB5cBsOuqAlXyr85DFGWRd3K
EtG4UPVuXO/S6a1VvsoJhBZWyr+pRXF40XSrUWkSsnGTGa6DN1o/TONRppqhqEPEhSS5Bj0kbdXR
GGIKr0IZHYvc8rOCCosJM3zW3sCMfaeWbOKtb23s3aa/KSMRXl3urjxBHp+u3+JtFiAaiK+DkRI2
zK955X66qQ/yw/qg3m+7EpPHRih/Kl4yv95d90GF8A0+db+KZpc2GboeokjzMIQE2it0VoibeWzG
6tZoxpche9yiHsGefp9Z0gFtEt6a6w4GQ0F3PNtMjqpIMidK490s915WJm6tQ3NUk+wm377msXhs
8q/isDpJzBTgZyfp9UMO9aAKABFH73UyHg2re5MhRSysL9uQE6HJH7bYUDGErKumKHLPxGme0UfU
4BKF+Dd488Tdx5hL0B7MkI0jq8HsdrvN2Xa5OwezSKDW5UjlZF3+9ZyrgiaoyL9ANGsNErB6rX6R
+FCmtrXWkWrq1UhZY9H8GaoMha6q8oDM8RzN9jD7QvImyt+rHCSFbiq8XXefPwR9p7UxDD2zlsFa
NI94OIpH0dncyqud+KVgI6i3tFTMZWw5GeMAWQENtTpOeIho8u2yfE962W6kg5ZQh+Jym45+MsQh
cyT2ilCxuWQrgHxByPKetS886qF1GJ+rY+xqRJT10YP+ewrtZJGDaHFqRuTGsbTZER2WWGiCElqR
jZ/4xBe7fOBPljiAxry6McvZR2VmfW3+pu7zGc/csBPdKDCODHAqh2L2oMxyiA39sbxPSjxGBBHk
vkOYJiN00Lw8flBHimaD2k2+478qh25CRRy9dtJ4O2sangNq0FsVdN5fzUZ7ZjVKE0JsTZwTdzqx
zI8A5uw8FHrXmZUGOJU7DO8UIrpgJttYLKecNXTdTIQ56vx9/H5mr1qBeP2E0k10mHeWtwRVoNss
/ZXjG1KJ68vX4U/X+XirnBnT8rYrlgp5B6U+jMn3FIWcnnBP4ojzvf5ikidS1OMcTLEvIDiRMRCS
301NRTw0qKVwUCLMiSgUcYOUddPYxSw42ibt+kElLvfLk14nJOE7/Gd57sS5h9uzhr/Ki3cWztkS
SOj8nN3WE0IttECsTeVfKTdkv599KbXXu6gcAWB9XG+gSlUau7UWNzbLXdaPTj7/uI4q1GfjQGXQ
5Fo2Yny2oowdNTn0zVMFRSurL4i79HJMfnJBDkZytL0YQo+YvJeOZnU7U/BI3J4fkcTZxgkNOMKj
HO/PdAvSGF39Oz16bHOnXr2O0pb5w2P352L4jv566tMlZ01f/f5vxeiosdeHEm393c78irabIJcc
qtpFrZCLRoY2j7U6wQ6m+X5QXkzrcZhLcBKEZd7bOfWgJ87Zb639lShvoorSmjwhKpjqIJHRSVmK
FA6yqObK/cn39G+akm9RyfIGR1Yvh3/gTlOfZ0/asTFmCgmJ88Wzf0WrrCS6CiSEVI8jyZunC9tO
0FMHLIaf4hxEUtfPF4XzfFt/bkh9ZPQwOEMXT8b4zpBF+zkRjmMn2IMhfumKfqdPElivBbsuNluo
oWZ3/T9BLZoDFQFK9Lk2o2SkzZ5W/JVPh7k5giHBGdun65aoC5xv/BeKVMv7NWHN8vWdEuS+5Jt2
Z6skHQJ1Gjg8qZQyH9sIzdECKkYGRO58sDsY7U0/SLbWU3qwBEzyMwCgeNB1oDKENbv9GP8w03ec
hnyQKW8hTh3f+68vljhYFSqJI5jw2j3j+lOCyK1uelCZgsnUi582KlNJ2eRwRQJdsFUsIAvq5B9R
BELNwRP+0WisIVqSYinIx/HZwbgTYkESkPPt4htLuU+kcDYoJLn4jU42+GRgqqFV3ljxflL9FQwq
zb1xF6PTZ8CkO2MSTFqb6exRvAgX77Uzq9KvF3ZXtTlCZMQJ8fjSWq9lTHR/X86cnRngPs/YC/Oc
tTCQhayjQ4I7MIl4E0R3VGb+8r12Zot7gioCROhk6CV91M71H+pus/Pv5jPji5e95dC8WG8UIF/O
k5/ZZBt8dnFDdUNsxxHrk5HV2p67Jdqt20M93iTKU5R7vb5PV0gJBtngDfE3Aq6or8dFk2q9ruCR
xe0TfVb3EE0BHWR0m4fFXYw4PDmONhXfXVAURUXzbLnMi8+WG62W0vYNcgpFuLlo0AkhQs76Idl3
Xb/lYWTjbQzmusnP3fh+DNQDxQbFkPG3G/fsf8DdBka35eZqonW2xCsuwTzO+xKbdr76s6Tbjegk
LZXZuHwJnpnkokypN7q57VBi1cGO8Jo4rSPsytkub7fd+AQC0+D6Z72IaGfmuLthqFIQzUl4KWfa
VxVdaqvyY6VuOgJt+AxjnnWqaqlA6ln2reIwR/tqOZbU6SD8k08xVu1PdBFDq4GwIMWneTH8Om0V
n0VUNHNMofQH8HcjX3diVhebwFyve8UejRjfZEI3lnA+vhV4ncdaKiO8N6JDGqR7NVwR6GV7qiOH
8AC+AzhqTUmITdwFDWPonm0tPiQt1UB4mUr2bPN49FihN1AYcOsOYyasqKjvTB/jzIhgwVMHbnwD
QP03xwo15Eu5HwcjQqv18zxCwSFVRNs0nWTO7FJ71KnBE8oBObAoytLEAnEjpPIxRXdzITVEzEN9
Kg4bOmXq64kxa3edK6/+uHhkhZsyweFBGWOyvUT3FOgQ/zI212yOWhxehxzie1jcmMCoxz1eSyC2
mvKXBOPrerrT271Rj7vrdi5nOE8+Z3HxRiRKU6RHwB2IkvjVA4Snd5Apcbe9xGjbQM9JeRoVFFh8
ACJHXZszzpvkFtLBYXFffVpB4zDtIhu1833kzEcqECE+GE9Ams29NNVZCa6bESygNSL6IkWD5ehf
30zqozHnP7uLx16yUvD3g7Q48trmBgmDRPOSgmhPoRbDfj+zok1p1VcChE+kbjd0O63Y9R3hFdRC
ODRYBWOqpgzlrkZVDIwT5bY6YGwrLjE3SsmsUAEbz5PVLZuk1QNqMtv98HFpbIHyON1MIN1lolwU
ZSDpfxxAVCNodDY2ZqEeuzBxlJsoTEGaZdosVFoDli+lfJ6h2pUQyeIAA0REsqglMGnWrwOG/Q3D
mebPmm4XcUl8OmJ5oAv81T2WcR5aeUUx2QoGV/HKXbzYcYsj3XzJgg6R4PpY+dQCr/ukytfVpCxL
hwUcpK4kf9dM2xzeppJwe+LhovJcWXqzLkrD5FtH8Bb3q28Ujjy/xenD0mMfU3vNbqv0Pqe6wail
cW+YajRLLUbhzl2nL3L+INWJXXcEcFA2OOCwhnSF1DkG2yOMSlfm87p8akdi/ygb7Pcz2JCjSZv1
DgU68IAPDfgaDu3kXcc/Ii4Hh+WvNqQFxY6uB86uR/QjhhXG28SH0WNitPk/4/78eXOpIhdKoFNU
WcSeMZyaf0V6mHV39eoSC6I2jcMKTWuM0hiRZ4hfmxCWvpeH4UZ+GOzoCSLqNkhHrYeUajYgt5GD
i0qSyioWcISTsAm3kDUzD7b+pO1lKD3Xn66vkS3hz9gEKZ9fv1lvKhKmmTrMPGShNNyp+vOMXk7E
uC3qcx2JT8SO8nUxs+z+E0m3g3kDvggk1PP7LJOd66ui0OJjj8/cPcnKKJENLMsSE1uFYlA+G44u
CLtewkfDk3QEVewYqQEk623ZorgWLicuT97Jl8giuSxB4Ibe5uJ2uu19667bLeDFkkn2O+L+BJv/
rx+wblupXERUGjH21oSNFx+bG0V3i9f8lulpVZBNoDaX/clrPsNhCUi4JOgAosOTzclIbuZt2kEN
NV9BZ56xxyXjaArFUscC0Ws2OWxpO30tCwtphtkZd+xe+1uEiI3OJsSj8qPecs0WBy2D1CSFueK+
ZmpTiTP6MlKA7Z6R9+guiH9D9Vn7aOnWHxnhJQ7Lde+lDgkHO9YIUQpDxX0gr06df131oFMpBS+2
hmtr5EAG0uHdqi1gqdvyyRaUL3LyFfUudN3XtiRSScfraQGVr6bN5mKoq4zBIP2AeNIdffNNVexh
396Kbu5abxPlopd3EFoOliXJqvHR7XR2/DMjkxVlYyyNU+tETexOeuGiOESdhMteebLDfSkIJ2AX
V/aeLbMwnx/lTXHAORAYVuPOuRwKOmKVOnM3OQlS/cd1N7n8CU/GuU+oVlLVrybcVDcaxFxe09+s
2uQq61GuBWKlfzgTP43xk4DjlExMAAeDvBDR29wGyc34psdz0QwNDDigceojfBbtNcwY0zdhn/ig
KvdOHZt8mZMNGZipDzttv6r/hf4Se3n+fiROS+RepuakJWbG1O0nLw7mzy3yLkMDRVXTZjIwk0SF
S5dPxcke+/3MScU2QmUjR+528lCr3IG67nHFbDR4KaBpF+2U5+vucvmmP5njLop1UPRBGoCgogq5
j+T7Mr6K20MahcoKtcDHf2eMuyJ6qY7UiXUXSZOvSe9qItoSXgYVxhwTyRU2AmEo9+Buh1xvqlhi
7SIJaEuVF2l5N0udcEH2N665B3crqPJalxEjdNbl5rm0Ul9Z1qAaaruaqdnGP1zqp2/F4UqmFKW8
9SD6nh3JyxkVhqs9stKTgCbF2PvfZb5ZFeFkjkOSrFaVKkvgGnn9KvdgEJk/z2B/hVjsda8gtpAf
B1TarjalBMQshnkPgVFt+pYUYUHRiBDOwA8DliCFXOIOGYVaPk7jj6HaJe3L9YVQH4gfALQqKUvn
Dk8d1c8eyl15UEDyAs7J2l0DA3FRTNG4EaeXHwLUyy2bq3xFg1d9l1QHJuSrynamhGbpqRXl69QW
clhhrH3dmRsePlXrxuntNB0wUXZ9CxUC/vjxvxzK8pGysc+kDu+CMhywqYc1KxytUgJzWN1UFOx0
NO0l+zpM2T4t7sGEf5fm4BYxou+93tzOct07lpTeW3nvrOZ0r0TzHT7N90yoDnNSOu222rLyPapQ
1jfrLsxXtN9l+lsOuhd7Nqve1iZqYX+I/X+eJn7KUMqNKCpSZEOyqAlTCd2USY9OahHnalAw4i17
5oaocelfJbI34w8Pn5NxDqViGTC4ylDMnh2wRruFm36P/WGneqW3UKV+0hgHU+uWZHk946U67xm7
Bys6mq7mq6j2UDlc8sRxGKVsFuqgMlr9130cKDdT0N2Uf/19Oa9gBZK+XXdPAqr4KcNUL+PYWNFo
0yMn2L1OzVMmPAiUAB0RwvGzhlYRdVKmgitP2LY3rd46J0G7XCcUbmwodhwrlX99WX9ILvz0D37m
sBaFrqmZ0mwWds+NNwXoBIm/sSIxBtmJI/6H6sLJGIOA8whHUvtmZf32KDvfJw+9jVyGp+DNdNe6
2g81GN8pSUQGTFcuaX74sDCEupZiPE01ZaeI70VLNHJSf58B59mKJlXB3BEjxGDPJmke7Yq4WQic
5ycLyyEvcjHuUR5Rd+bi9ovfTXer6dfRUaaaTcjvw4GFOo+NiqwqyzQtrgjq5P4l9c17/ZYBRrYH
YIyES1DHikMMvSzHRmFPa71/zBunK1Ib40f5Qnwm0s3/j7TrWpJbR5ZfxAh680rf3eP96IVx5EjQ
e/f1NzHaVbdwKOKupFdFTDXAQqJQJpNBi6UuxMXMMH40OeRmRmcEAWOJebX4itdifGb/UHEWxbYK
JTVGkOIeNcdGmFxrNsJBkkNRLIK15VXwORczOzWoJ0bT11SAYxr/acE33T1YEyf9wUN1dkpQaTsV
WouY4hPm0mnG0s6y2dGEu2b4Nsd+XzryctcYn+SW4xs8d2THB+VYz2qSI8XfefVBd3IfY5hGYWMi
zm9tpJWepdTWeAXj31RMfoIUO0toGeOYJzTW0RHPR6XuFz0ExYXG6UvN1sruNl77b8UYf6OoucSN
jwqLXVcxZEKHsBhXjjNxd4GBmGgaRXOgyZIfjCMovHnCg4B3qHBPR1+td552IQdyDOreF5g2KURK
5gmYGaGW2Put8l2TFHuQv7XCjdzqnDcAPXk7CG0wmJOpbZ2uLZ5RKkSOu4B88BGLIe9M8hDAYJAm
U0txLijTHp2kkZ0OXUKRS6nZqeIPr12chwAM3CQ6Buyhy4DJ4bJyUgxXIqqUyu8Jj/uAc/zZNiHJ
nDIlKwDYMGhrGXkyte9ZyW0S5NxybJ9QbzRrJKz4RmJgocUYtPph7idu+WrOvm5bx/5amWxe2pW3
Nib9omH02pIinMN6aFxFkAJwJTqDwZtR5q2NiUnKZs3nlcqqNKPpjq2ZYiJC/r5/IfCWQn/DxYmK
QQ+Xyys+0yi9ZK0zJrqnKJ37d0YYnCiFWI8seusUmm1pgdFepTzJDQ4ysPSAhZZVcxUDilBMsaWq
W8OIDK6Rmq09xeA/VvNQqWoeL//2mOY5HWEyEIHcdyKpMraPCniD4NHVfIIndupHeFIBCFfodsk2
KMcgHIuBWJ7OyfawzoV9BjqsMgH/R/pxD6nHObVbtzwYfv4o31nXmGg8EPA/55CtFThRCwdFTAZF
FIxItBEVOCnbsMghnAcuUvJVXTkIzFsf212kGILVCgZ923jWl5pqePlZAM08KvhDdTLQPHsqg+bE
m27cPhaGYWomurYlkfFYra6WputoG51ll/2hnB/k9nX/UPzmNj/bYC4zaxS6vpcRP+v3kk9O5Fie
+tf8NMNjkaKmQQTqmh1v0nD7y52tMh7bWXEFNnekcq3G7XKvNd4xjKrWnMVtQ9fZCuOXq2pkakz3
T+iPnQYKt/v9zeP9fcb/xFIjY23hNWoKQtiZ08nous/7Jn7zjP+5BrbebI7VjEQNEmedt3gQ5fOF
2I6vJ5/yCGoHg9sQzlnTR7B7CcXt3HdLhswwJhJytO8LD/sL2obI83qYW6vFjM3StsjLjeYzUj3y
UDhr85KQOwHYOHPY6DbcTBZNVREl0dBk7aOD9GIxEvrX0lmdMEVl3ogkw1x9KFROxnsXcsyw5Tod
ioKQv0O0a5ifl+iqE1/EobVxM+9v3VbD6+VyPmpOF8sRoOjRNgbSzi1UpNYvM3CeDuTrBzA9ekog
Oa2d3JB3yuHGI3zeeuT8Ypv5bmjUb/O0QoGehqHFkbZYKMFC4e/I284NF/zFFBNxTERK12pcqMrZ
iIkf6dAoPGKXDS/8xQT9CRc7GXdjMTc6dnLSb7oYnCi6jaEbMt0IUdhKj/vfbQPGfzHGwLgS6emc
o3jl1lV77EqQ4GnFI7SGeVBBW0+Yl8IvdhgoV0bSGfOMRf0YVckfDU866hD6+oPI8xdDDHrXokUs
be5gKCndoaQJ2ySchp7Tw8DbNwa+o2Kuk7Kkp7d9iIYObJWeLP3zd9+GgfB1idD+nGHPiiKI52uh
+yezeDPTW/HD5X6x42tgFRcSmZISTxg4iY5NYN5114LTIF3kFwf6hYaT/BBhvv9pf3Wck8TOs0ni
PGWLjmu2qZOHrjRua2X8gyTEL4tjgGEQ0Hk9DxZd3AQxdRm6sbfCQ4Li28cdlVcOTxKIuteOn38U
Si4OrxHrWjm3gFtFTmNbbzHnPkR+1ZlhJSrXQsRrwt8qUPyyRAYtlqrMG+mDWVcXMYz7fS0x3ew0
mR8TV50D0zpExvv+l9vKavxikwGNIm8LqZtQl1DT1zn1YuUpgVTBlB+S/iS1vml+ssrUriZ/wZhY
epOP3v4P4G0yAyZJKZuKuC54ko2PipKHY/bJJPUVaSAKp/a8eJBz1Nn+E6KrUyliGt7tlzu5Wuy1
u5FzXqHpQyVoz3EYQDFWRVWzHM+zvBpuquRxoMpVI1QYc+0tHaenkVjHquhRpAaB8grfmkni5lJr
5y10efIC2hjSUz69m2riib143eQjeIfaxe6V+W6sY6/KZnteJmS6W/KNKF/N5rXPvydrdMRkrr3m
ub2Mr5bwEtUJLxnI20EGyOZUX+ZmQdAWzR7JUDYTPdInnMNO/8jOBrJNLaXetKpR4uSNfnug48U0
DuXz1XB8j21embWpETMRNCRNpCV22l8LeXEnKfXNMKR3CLXCfVffYu2+PGssj7Ux1KtsUWpkIRRu
x6fS1zGydKN+HfzFpT2kEfiNVq8NLExI2vu2OZ9NZWIdUmqz3sRoXBj7yVZFchCs2k7QLLFv5jdw
YqCzS1Qt0WQzVGJcZqI0YUThB1U3qsAGdJN1PPJ0vw/o05xXzNr2lbNF5l6IV7E3RgXplvTQY2qF
BFBchZoxV1me7tC/ffJsh9nBtMF4VEyHL1pwVNEpMHTv43WOpAet4abfJE5j+FZnF7zlbJC5Depa
6BMjWkE/53cvSzD7q0tO2RH09b5xI96mNzrSLJabQB8I3V0hr6Lxm9vobJ+61MX115A0aosaRBQR
kU9Z82kmo7006NKVtDuwR/vNPHuNmDhGwSX33j6YZ9PMpWD2A4QFByRC0E7gSW/grXIrpwDJ/AxB
2zlcAyuYb8C9xKmwbL+vzmbpz7pYsZyriiQJwLZyvpny+DgMqk+M71PJpZ3ZDqHPlpgbojLqOoMM
JAg0wcBSXKtGsAYPi4A+xZtGC1WDk0D4oLHZc14GtfWqmGcpwi1rXpuBiu5gytuPmStHuTdvJ4BP
5i4n3nbSRewYZdNZg6poS1bLODGgpMM027NhRq5lTPfrNB6EtnIiQ489DgBxviE7OCeg72Gd0Kfr
grbHzw/iR+91glYcJ0ps2a8AtT20Z6v/vdHt8rCy03NG1NYzAWecmwzelBd2Ir4VMuf+4C2NRaDV
jCWS47lvFI6BSpAClUpyk2mcZMZvrqmfzmkxwDOmFQFBAOz0ruh0NwP4+ORnMCN5tafboj8cCj85
IcvsawfOx6Pdonsew0BO1uZDYpg4gNaoaxDngghTFYXF+lK1qhcviT23uZ2WXzJRh9yzwPMdelXs
mWdgJ1qSvhMMvDcn+c3okZAMUWzrS3tuvkgZbGN8Xg7QCGDLPEa7zQeUJUmGIsqyJbO8/5JURrls
ITvaN9eSekprf39nOX+fbfCLSFHPs6mhPtXndpTcTBbHN7ed5rwCtrmv6kvRKmR8OvSvXCVfVZT1
KgeEByi4xQfJWV+AMbcT+GHgNk9/tzgmAjAjZbT0BJs3jP/oZm6XvIfgVs1SBqvJfz8P2+TXkpl0
pMHiOm94oc1bYyh/7dD0iZNwX7zuL2cbrC+sMedPGNMsXQtCU7HdS/4lx93XnjDr9Gxg3pzON3WJ
beJdyPmEm4HUhVnm8IlVtczrTI+9BIKMGq+KEaM4yFIYYBHNTBC9Gd3r0HO1bHi+yZw6JamkPKVk
jpSbID5JIZSHPhban7LDcJDDmqseunn9XiyVueiL3qoWoWhpLmFEUEWOVIkcP+D6DwgKfnEcekVe
RBT5ElVjriOQ0aGIO7/pgsNlqOA6J3O3N6uSp7mIWOI/BXU0c+FqBau74tWBzsHIzcjsvHNs+11S
J6Tv5gkaKFrYQTlRNbRDVNlVkl0JFS+hRXfnX3h8YYxeFxe7Z6TpolUt3tGFdp/rxzV/nCVvym4z
UGQbHITkeD/bf4dHN1RLdTQmpQcSdtckoO2SYsij2aSH6N9LUnXRtCzd0D9SeBdLysxWy1ZhQFA/
9s6Um4E+QnxzqTir2d65sxnG71Y9XxazRMVSrlN7sBxDvc2kK13pMWLvxTzRK96iGA+kxixNMTHB
AGL/+CA3Yd9+2gfF7dcQ+Fz+s3Fs7UPV46yxEsofFKxgkomua8yxohcoJCBsXFKQJeX27NEJjeRY
uLHPe45RFNr5cGxNRI1EPRV0EbloRTkm0tCDft66oqzBzWD9STB5sVbmQsMfbWVCn5q54vTzV031
m/H7/n5ug+55O5lYslAsqR9iAJOS1Y9KZTyVPAIBjlOwjH+6CQYYkxZy9NwjrdOSp6b4k/faxT7R
n3BxmFRdUSO1wj6RBKkTMXcH1HjXvnJ0KBrt79dW/RpIft4w6h8XtiKiobtPR2xoPgshle2ce5s2
f2mtvbgp5XLi0hPwdpC5pca8ExpITeGRGClhbc73WTzYC8YP95fG82wGK2ZLEiopVVCZb1a7Ezp7
iG4tyPApI6+lj4NKMoMTEolI26UIo3TlGMePWeXU1ium9jELaBaZs78szu6xxZAok2cxEeEcXe1k
1QNadRNeXMgzwdxPiW5O5VKgxmxIV+181a8HkaelzvM7hcGCqFW1VEGqAPVQQueNHrsUdXmIxDmi
39pjsITq4vK6tXkLY9BhSOYF3Acj+o8lN5nstHlUB07RjeN1ChPkRkvbYRgIyYFO1xydiJ/k0fAj
RT2QQnnY9wQO1n2k6y+ObjOUSwlBP2STI2gxSeTYtToHHrajh5/ooDDoQBZDktQSAWWlkls9Tmyx
gSKzioi2+dLGwtUopcGEsaf9hW1/JlMEBZkhaharTBtlsylkNGYpSWmbuvTUtgk4N9b/vf0J0Hc2
wyyuyAkErTT01qeCr0FByrjqkoc0/SOHOFth0M60mkqpF1zwmnW01Gcpe1vkK7XjlRa2A9izGRbt
MswnFZGO6aY0BONgPxdBJr90/ckghrf/eX4TmZ9tMXg3IhEelyYgaDiKx+iohBqapt+le/ENSixH
fn/cNr7+tMcm3FSoFKtZjD6hxVkc+VoPpKs1RBeZi+cjVN2TkM4DK07ma+/7K+U4Ipt0k5O6EIoS
3659U6qDOYL88/XvLDAwiLb3yOxzmhnKRzterIcmfsbDkZP64jgHS0gldUOelSIOFBGuMtGT6tk1
MrciT1bGCfG2+q0uDxWbZNOtWtNUAmJ4MRi86Ih44pS/9jZtg06PwoHXdr0Nt2fXoF/wAgPTtpjG
scUjcR0fdbwHxNwuRmfNOIeYt4EMVGRIatd5Sjsl0ZFphcX0JCoPmuWl1T/7/vCbe/G8IPpLLhYk
iXlmJqYEQmk84fO7zqaEUZnTuYurgdRTc/B2C/dtboP82SQDHcYs16YoweQ0vTcQ902TyDHr/laV
CbG1BGHAWHiN0nPMbl9fZ7MMikwT2MBjDZ7St642fFPyz/vL2v37OiRkft1JC4KtgkaQf7FyOmfQ
H1Sdl1LmmWACJSk1hh/kV7H63mGO2Sh5k9m70IdFMPhQS2XWNCIQSDWddf5uGaVdpo/rqIIi7Saf
3/a3bNfNYY2Jj5Zm1EuzQ3wUjW4tOJkYRtGh6g4dL13AM0Q39sLLLULUAQxllFDZayLDLUQ/JS9d
5hGR4wW7EI4lMQCxLrOsTVT/g3RXg3mlLNeke9zftV0MggkGHJKkGPVFwnW4Tj76O9Dt4FTJO+GF
zDwzDDIMlVZJGsHDczEcoTnM3WOZPRYjB+l4Vhgw0Iol0uoVQZHQuH2ygD6ht7Mvg8ybYOF9F+b0
D6VaRn0xI+Emlk5VA910zUczsP+/fxtJlCC+ZKkqCnOMR3dTmaazAYJY8OhqjZdJkFPwq4FjZcud
L60w7jwRZZrQQQuBoEV/tJZveWs+KbnlSOkSCtHMsbZ5x16aY326MqsmWTEvEM12RMuevzzZKaOg
Yu9v49bXurRIvebivIq1mVgrzbvVZqAoYbfcGCUnGt+MKi9tsP4dmWuE/gtKgB6jXcrBZDfSldlB
QueIWrkCZxe3sPvSHOPoS5RHZQwiCrfpPqfktWu8/S3jfiXGw0EkT1KDjjXKweRR7pro0Ibj0QrM
U+wbB94n2ropLtbDZrCLXNJrWUMTTlzeZfNBTkF+3n0ahE+1eTUaCW91W6WGS3PM1Wf1RV6qMXzQ
XG/b7iSoyMUadp6FBBN2U2xXBciBgv0t5Xghm8uO1jmdUkykuZZ8RdK7tnnp9b/0Qla8dlhSDAI1
cAs5EB3MQ6PeF39qQ/ktDZfQ+vonC1ItSbcgTWiwydeBmEmU07k3RXxRiBZGQ3O9RhVnTdvbdrbC
xBDNtBToB0O+jUSACidrDhOPUfJDeIRNI0tojfrvShicTerF1OsJL4wlsB4xanP7I4FtOSnkanO3
QKXPfJqP0W2EmRhyGzk9mi99sFLwcnEUifZ+CAPFSt+nZl3gh8xybBdZUGmJ30OLSO955DKbPWGX
a6b7fgGKmWQmVa4rQH1bGGzavEuHFnu7qNA8tbhzQHwe+T3XJgPE8rCAlGJE85J8bzofpJcfu5s5
6oAuEEwucE1u4+T5yzKwXBKj13QViYW4JY42t98nK37ePwa/gf6zDQaLi1WLxCJCzYH2QKuOhlKp
4VGFxNzLv/HaWHkewuByN6KtTlfRTd7LV9VyLGRiq4mtCIRzZ3LssInauE5jU8E/CJM4ioEMt3yV
CN8l5Y6zefRo7Xg826S+9Ku4yD2eb11RfVmIdSBaGRTyp3kCEwGlaSuuNGLcpAo5iPrqzgaUg0Tu
mPX29fPzE7L53EbPWuTtkMiY0tAcn8z6S2nej+M/SeNLEifJwHFJtoF9VDGUpDa4e4T1a2Wktjxw
zzYHM9k0bixHRjN3uAbMT/r3Evp2RRhBs3Ny13u9smlTq6DYPM/cfPxfIAqb0cUISDG20DBBh0R2
Q5U1IKpxZzx8WR3yDpY7N7kuv3C8h7dQBlCkpkvioUKf/Md83HN1PZ7KR90d/MkdDpVff4sKmzeg
tNmCeblOBlPMvl3kiVKb0Ta26kipNZsD5YThteptjl1dWmKQRc37rM8EcOzlKH8rpxlNuxrGrmRb
DHldXrzzzuCKoZAFrVT0HNZO11xpAgTHstPE7fXf9n5T0WTTkiXUjX+9dqzWyiIxRj/LIIBnW/y+
zn8EXD8NsOnWwszrIZ4RZs1RclyrNylb3VVaghQdYhzvo6HHv7HrbIqJIrNpnmpiIDShU3HEWz+v
sV0XtnprBZWfB8pw2Df4UU7fM0h/0MWdPUSmmasdYEoN1O+IiLwsaEOMhKo4XphGLqELoDi5VzvW
ofpMNZd4TL3bXnJeMRMojWvaLjHltYyO4NnoT3nxfYX+9v4ytw/12QgTBMlKpWt1gSghB1sLmdOw
QuN9XmkP+2aop+1tJv0ZF5upIKgUGgVroeMMQ1AE5CCDiouX4/0NXJyXw2BUZTSNUMnI4ejJa4bu
cONodae5fpxLrzc8dXnQeBWozZEznK3/HjJWJYCQspHT0qSOCVZ7A6RwkoMsrG/aoovI9XFxIZLb
4AbgzeRT6NvbUwawFmUS65rqZa31fZSdsvEewUlhPucYb9v/ehwcYVUCTCObu7rGgIFqRU4iZfeN
LP3Rg+2/uyixKdg4T4SsF+l9JlyJczhLRyn291exOdR7/lJ4kv7qhCOByDbtPsWXWrz2juov1qfm
Wp8c6G8gDO8d4X18jt3qJH7+k+7oS9sMmpRqKiqSgmKvlQ9HS66vp9U6KmR+4axx/1NJbF426VZj
iAn2UQ7MY+atr3U4DDZtmqRCX9HD8kBeOSb3/RBX6K/bKuRWNed0JrvOnfGd8lEUnypHwkzXqQyt
++GtORTgUp5OPA6Qfez6F2mDLmtlXBS0IqaCxRA8iqVwY6WfOcvj7SgDKRbYYuOBlkvVwHijL9Tk
tj392NAUBUX+nA1vWXS/L7ByraZWn1cEIvrikOQgaSdz4L0EtmPw83FjsEPu0DI8gMQPz6jZnQ9l
4x2Em/qVBq7KcXHRPnZbfuo+404Tnvb3k+ctTEwiCGkBUn2sThoftUm2jf6ml45jfCvL3JiBfprf
I6T0cVtc7GRV9VENMhH67F794kawqe4DORoPUMEhNm7vEGzGDzMvsbB/2UkfkeaFWSLPDWh2cNmZ
6DQsI9uIbyLxVDYvteSkhWz3vLQNzyADLmuhgL2ux2AwHQBrgj7UApoK/ZNW3gsM+0hjXqyrpHoj
rYSTYEyPUyyc0D7nKevIyUHxPhoDJ1nZFMskjci2an6cfBu7h9X0TN40OscNP95XF2uBiBVUNHU8
ZvLyNq4yX+lMp5nwYNOTwZb0kkdIyvtEDIo0Air2bY8SZtPFXrFkT0uCznl1Oah96uaRjETbU1RK
zv5h4+0lAyXiRKJpkfHFVry1lyF5I5HlVnF+lZo8vbvfvEh/QsrHeMTFjvbJlNf1jEIdhorLJ9Hr
H2kX9pDa4qNqU8e3U0/AD+HEJr9Jnp/tMoAiT5auYLITb5BbmuUaguhgec0XqoVa+JHzJ12wF4fg
49lwscy8rYVsrnDWouwmzRpnSECeG1WuzJM/4Xgom/HVBanQoxEo0lvJIW3Ip3VCbb2O7vPpKubR
F2xnCzHeYYL/SLNUjfGUCqzDikxgzQpXX/Sg8P2cXZe45xCme8NnvgTr5g10YZC5gSBOvQg51X8v
isw1RflaLkS3WEoPR9NpgSyqwqt7bJ6GC5Osp6B7JlVkJHx7vKiWwFwdyBraCMQ4p27zAj/bYesr
ei6Mc4UluejHXSxHth5a9XH/YG/nQS9sMLFsrmeduVDaxx5CIJSsKHIVKLnQGfHYlx/+yJoG3WdT
sQyTbVuVZ2mI0xy90kL+PqiNPRfv0NN0lDjy5RUzObn6FBcLWNcwMpCW9jCWb5xfQNfzr6tc+vkL
2BRplCmxXhbY0/RQgxy4CCxHtaMvhVs7OqeuvY1kF7aYvY0GMxnVCZVg9b6GDlsDjsYE5D8RUl0Q
8XSqd37qfNs1z8tjbnAxb42or3E9VHKQaoeFBEJ6MMCjtL+NPDNMSmFqMsHQIHjvpq07lsjwpmFZ
Ow2p3L+zw9zhBlqBpElFXijtDrP6Sanu0NxcGy/7Vn4DWuddY7IKxiQKAqFOEV1j7iI/xGEXGDeR
rz6WL8ax8pHw5c6Eb+PW2Sbd4gv8R3mbVCRFeAL9g7foWrDs/iCFglOGfTjdUZFXaLInoXzSUpvX
CbEZRFw4JgPSIAzL1tik23rQfCUUPHJIEMLyurx4XsJAc642taJjOBbtI1BdPSWFJ/depXFGF7ZR
8ryRDBoPpDQKecBGFtI9aZ7V4j2Pv3EcZLP0fN4wlkVDGRJBwvgArXSfKunWGG6EFOOD0dHUg2W5
bjNXFqq/O2Mqgx5DJZJuWIAeEZLU4I2zHBL5usi5Y7bDnoulMYhBmkEUxpZQguzkjkrxWl4USkfT
lqFoFzlc5g7O52LpM7pMnGutxYvR1EGJNgXjKfctr3Ol7/MDjRIqfzhxs/8Uj3ZQX2VwZB40xAgV
ZsWWQXhGAsVepu4oNYnTDZ/nQfqmC/F1pavXc/9JLms7shBwLs0Dx4s4d4/KwExZN3MjzVg6bTcZ
MAeORH36QrUDl5DwAIa3zwy+aHlVWYWCq3aIIZv0vRUehuKwvyAOjKgMjBhanM0jbTeJqzuzucnr
e1V/q1F+byAzOlm2CcXyfYubseyFszKIgjHJuR5WFDxGUjvxGjtmejU0QVKEIk8Zkbc4BlagfqxU
FviH3FJwRcku8pss/QIFzgqiBVXmlLw2EM73YufKx2SGbvRHv1OfXqvKZEtdBZbNmHfeeXYYWDGm
ZGyzBq2DeORcZS+KPwQgJHjQDxAYpayz0nP+rHM8n3MRsFIyWYkZvKhFwDzVjtIck+ikx0Fuvew7
x7YVU8dgo6RArZ4JSpZo7bUISmn04TjM713mV0lglf/sW9mcKZeksxkGSyxRKdF7ghdO5fWu8Ei7
BySbfDLdCXI/XlPZyrHxhUPOE9PiLY9Bj7SJ+jw3cAcVi50OiLeOy/SaCLxS3Lbfn5dHf8ZFXJIZ
xaSm6JV056YLJKu+7tvvMVJbsah6ufIIZWtbabKQs6nbXnm2ykLJpOaKucBDqDAZeAMfx1N9+sEI
VB9RGsNm87oYeCYZLCnLOUkWvQLHI1GhYKfYTaqHlVLecpa2ffecl8YASVUXpURAn45yt3oUPeR9
XcsDXe8H2VEZ8PIKv7nQ/2tPZisgiajFtVihnGOFeqD5UvjB9gPiKKidu4nH6yDYhuSzOQZPMjD2
Dhod9Jit3M51rwTNwdzdKEthZxjS2d/M/TMgs73pZZcoQhfDWFM7QnzSZssRledo4BWqfvMsPq+K
wRL0iVeytiL46l16wHMXySBoANLwBLJ1h/1VcT8ZAykNFCjyPgEb+HKMAvDV4Yk4OmAdwAebvfxo
8OzJm+HQeXUMlCRDmtYjfb6VlT27VDkgdese1Z3J1V745HDc3WQwpevTppZ+vK8mSLDMYXS1OrNH
K0kxV0fxI6H1r2BPxkiQbpiGqrH9lGnUiNZISVVXyVZypz6oXhXEeNB9GT3V1t3o6+hEt6ZfOjG6
MgDa7/ufcxNYLuwzX7MUkxWEgkgJj6bpGXpyX3arIxdDsG9m22su7DBfsV6LVGhqfEXaR6M7kOCF
uGLvUVqT7DF3yOd9e5sH/cIc8xGnNonWaEC0FyUt6MUXx+xlTB1j0HnRv8xVx0nfU/jd+4rMjdCJ
8dIqVMuRFMfR8qtWs8XIFkBtvowO9AD2F8f7ZsxlIBrynE8q/WbidzNqbWPEi+553wb3gzE3Qb+m
ZqGq6EFKr1bf8FcgM7jUXVpSpYrCvBcA9bOdHWQ1e6DOrGQkVXHKFfmuMIobveZd25tAcvYJVqtH
zXpjLWiG8kcXZQlGORKodnOo3Inb7cT5RqxojwbBuWmpSwT/reCa2Xg0DNRbVh49Lm/bGOjXoVAw
wvvAYTxeycWthLh43w9462DwYVmthMQZIqwsU51OUcDt1IdZbHDwgWeG/v9FILd2WpPo0EHD6yyx
pfEuqb5LPCElziFldXU6lAutvEddqFqvBS2cRNmvlXsjzW01usuTr3+3cQwk5F3eqdB1wCFVTW8W
i1OaWc7U8MY0OEDHyurIEqZhqxIEdKUWeU0fYbazPDRFdKc3b036R903F0eIAYVRybpyzkC5pchO
al5Lg2wjNWcrBOQE3LiG49usuE4sCiTOBUgTEOm+6d/7heNz9MfuQA7LWdoZqAnOmMZFYnE8dFBM
Lw6mX0P1YN8RtjPr500zKS5d+PaAqZN+mAEFnVd5q6++KKH6Xoed21xhFNehRWtJczhGOWBnMsDQ
6pksLBi8chvPDGQP6tAgyn5a/CSsAwh883Id2z1oF4tkcCKS+kSZZGRwUnI1gPRAg5AEhOil+1U+
1SW6u8HWwyNG5H1ABjQIkWQQI4KHI0USXDkBlw5UJo+XGd7OuF+sjQkmREuMBQx2gKLAHj80EeZX
mvxWMbWNGY1D/8xLeW++HC4MMthRtsOgrLSfyVyuB+Ud0sllARJEhXMAuB+NCSSGfk4aoYCT0A3M
QRhAmyh0Xw7/dkEMbliN0UUlnTpZCr23VSHxRUHPXDWy7iPp4e9cn+3PHUytLwSqdf1DrqhxhIcy
HMCwDCJil8fa90HxsYMiLAcCwf2eqDFQyqpMJ1u7UEqQlB4sTyBWkM7jQTdep3iEUpLi12l3m1er
m0/iKV7Rd5GX48kQvyRycl/P4BXW0Y+hkqAVxQAcRxgwftGb5boZjW99/ti34r1qTn6zdJ7RxE65
GkcBJO16DKaleHIybchcMkYeZz853shynKIDBjzklEdl9hcPGodhbtjRV0rGW4JpznIHW3m0vhqc
kJpnlQEwkAmIcZbhKwqT7qiTGGTSy9x8TVaFB5X0L+19QQa6UtByRjE4zd3xrT1AgvVVLp3BX4PF
p4TSS+WKf1RrPZ9viwGusS9XzONjxGb0FTTfONqr4JUn9X19KK5Et3VQN0y+Ldw8AW+hDI5ZkZzE
OqUuE8GlhuQOCsrKTXwobdVHAd0V//YgsjCmm5gGHz4uvglvvtxFI3n5OvnU3P9DjYL+ub3vyKCZ
ZZZSktTQeS5UX+79tJVtvX6O1dg2u5l3KDjBCdsdnEI8q8pHMP/kb70rHzHChCZJXbBrb/nSHep7
Ooyyfw73bzvs3K9hBFo9R9kokAJc1uu4fs6sKz2L3cxK7KaGGBD4DwTF3Te5nQv56ag62zw86YYa
rehhh6OC+BvKIoWju83b6EmeGA6GvW+Ouv3vP6DOJszWcsCw1oRpB6UNI9kXzJtc5oxG7b8BwNvH
bGI1W0ZMqXLWqLfFzGvr1wTKt8Sf0a0rP++vZx/CdLZHuOuIpjYFHDJPAojDwpAmPFQ1xxV5Vuiu
XoSX+qRMaRFDwneJPGm6QWuwjTcuVAJ5OLkfUuosj0OcL2UyaNAS6DyaZuycanBpFERnURK0WXPW
tT1jcOF8DHzg462VYUqUKoeGsNkHB3wbNshJYxYFCcfUzu/jjjvMvz0UdWGYAZJiysyiaCxQ7y5e
X9vjFJDYzyanolXtxkkhgyuLbtXyNFH2MUUXmSgpm/KuECpceRjBsaX+jqgv+w5JXWHngLGtwRAz
tAbNACCr9U0sfBWyUOa+2jgnjO0DzrtKMHqQublK7wzxrTqLNrE+ReK3GB0+3GEv3oqoz144v9AP
RK4yfCoJY6pkHu3OWGyZm8rnvOH0j2zZhZ1cjIx6GkAughvbn+iDyi0C+Sm7SsLCF1GpyAPu6CHn
vH08Sy5srsWaa5nw0XQzeYJNu7HGEE/vo+Lxiex5UP+xAxfWWn1tl1xHvoI+cmiWnRwFp7cX3/SJ
/yf8NujT+0/WW/8oW14Ya0R5MTWSQnZcfE9bXF9rhnIMyJtwrAXOK4fnkAyMWOtCKn3Gp+urp2Ly
ojWc1JvScmIBXK4KL7Tbj7F0tiE4VjsyzRbQmN6YuiOdErd+lQLtGDuoArlE5NyZvNUxmNH1a7Ym
NDhv5j5oYluZLEeQ7nvzygTJQPXwVwDC9gE3OQamIwu1n3o9Jf0/0DRKedNsnDCH7QA2F+U/YrO0
76QLqAYQjRd5ZjjAITPAMZAEYhx9RFnPe9TBDW+YwEbaF7wIarON5uzpMhtwlKkhRSrIW4XQDGga
vTwVBxrjCy6vuMlbEr1e/o+0K1mOG1eCX8QI7iSu3Lul1i5L8oXhlfu+8+tfQhPjpiG68cJz8sER
qgZYKBSqsjI3hwqDZEIRFoiFsgGddsmeAMYTebQt75/4wh3yznSxsVJKs1gPBlygd0aHZgGNH74p
nT1CF163aiu5ptkhSCwcA9NPYhlc9kDOHSkzb5iujIRkpN1HrXWG+TXSOITTvMtfZsKFqbTJmrcY
++vc0NeC2OtKe8QkGX3rttwyHc896PHe7iYxTTnS4R6UkX51YhuSzteUwj12TU5o4uSJH+DMa1Om
Y4HLXywTK1zdrsO0PiRFFqXlOT3HFItbxoxVLZfySMlrK/T107fuufCXu+RH+rUHWrvxMifTfJ7/
70cOk+imoWiSzM6kpqSsWnHCAklWWfXympOvuX6Sss7SMzsMP4s8gtT9A3c2yHw8uW/CVDRxZa7d
o2z4KWaJed32/Z08m2DCO17rvRKDb8fR1Ac1cwRJsdb6oeTNUl02o7Bvy16aRFWPgcRGjyJsP5Ps
2C5+1nM88A85xr+rgWzu796OKs4yDRoyesCI0VOkehoUW0L1NPKTdLgcKS67A0ZcfzfWtVBjN2cM
C8TStYkioDHYS38EzU1IbqM6qKELdNngH8qp5+UxsZ6Mi9aYRkXr0Ysb21LQoiKte/WJR3OzHwTP
hphIT0qQHAwUWdKiHBAD1ju20vPlxVz2bYXlBaw1QTI7CWuJWk+sBEtRjwkvC+TZoF65CX59ohpR
9g+X3oF0dq6+Dsb95WVwvwkTzqHQrTRGiHX8qyv8jZzo/Cp3foK608d78fxNmGAAUEwDDisU16hO
HJXZAmsHEByUo6f0/1tYUNiXImSREBhkPLL06hve+/oMLTj807xc3r13GpcLi2IfjHVbRNNYAUYh
SJJNxNUuVuGodvntWEtB361XYSw85XN1mgvJqvCeROH9pTZEO8U8QJ+UjyZJLUC8DkMGuFpsYrpD
cQczCoq8OBlR4QmkcpQkt+VuLK00NiE6BzxDXFuSmBzlenWUvHeycXWqWtI5BQ2O+7Ev1ZCYaj7T
yfi6elqN+zI7RrxsiXrXpf1jYlC8dqY0pPhOQ/u1S46YRLES/WFQD1H2evlTUfe6ZImJPaaE0ZOm
Ru3ArMjXYhSteko9KPlctaAUEArgAuSZV6HhbSAThuZ+0c1OQxjKkHCCoPlJg7ibQUre3DbnaLFP
U1lZtLyjzJ405XwfRneSU+1iwt4rfZVzSXGuQvZpqnRrhvZLhixa9JfsapUPEKFOeVZ4V+F78WsT
+6JkaMecYvZwK2EaXXLe1XuuJzRo+dQ7+zBg8OH8kxop7KtUJoUZa1RNoAVv8oy0HVUsr/86vam3
q50+VN4UlK/cUhBvK9nkpRqAtphAEjXKdqNfk8TuQlvkaajxtpJ9lC5lT5KQzvtCguxQuIVfBqYV
WimY9PiAvT1cFEjJTEhCarKmmyzzVTqMuVzUDbWmYJzeaTCUNzWg0hC9Cuzui2HNHFDuTiLzm0V6
DDeuUpYV5hbCglrsD53fX2n+Xw5A/WaGuY3TUV3joczBIhNSwr6fSlLYWiJ4w8h9FO8c6N9MMZdy
qaFi3UYpAscn2dbhjPOVfuit6oA1fua99He88DdjzMUcGYveZ2OFP937BsmsKPPnprIX3rDQTlL2
mx3G26e+ktSpCSWnBllz+zUPf1yO8DvRdvv32bEurRoVVaTraBVbHpyJHDseQwbPBJOfd80cGloB
FxDSazolTDJ3Gr/9t2UwV2KuF+DLGoAw75tDUrlpfCvEwX8zwdyF4OrpurDCgVl6b+xvQmDKs6f/
ZoK5+irR7AxTQRQYgWed7V68b8uHyyY4fssOYI2yWqdz2GMVs6t0p266b6SfJqZ5LpvhBTSVOfcD
IX3XR0Bezt+gi3HIUPYdbeWmul7d1M2fea/0vXD9mx8zh18yynKJTXwdWvKgBaQZ76QciXLpTgEP
Hrd7KFUMwBgqIZrMvjhFgUijPiABkwz5PiHGvbx8/5v925hgHHoV42YMK3ynMbffmRjA5mT1lv4u
S7YEcsALaHt4JEXZWGT8O636Nk6U9x1Mbmgfv/8aBrRMinwI8pAREBmX1/hepWSyy98sMu4uFNJY
iNTd4ZBWIWQo/ir2KLS3Rda6mhJ/WmIFxfT5sRPMQ4j6krCo112xDhYhtW2ERLOyOb0ZBNNZTMhn
CfFVl5wWKfqkLpldiCnnytx3ss0WMXcmEZa2kEL8YNkfHdHFzADEsylkpT5OAe81ttcd+m17mCOk
14ppSBHiZi5cdebjaLox5JUnVxEAQC9ue+hSjBhWK+/S4TYs8NoZfua8UuJu7N6smDlWYa2pct7X
4EpWHprVT8gXc3Uuu8HOa+a3ZTI3qVhUai5NLQC0Uh3Z0preikpr9WPqt4l4Hea9e9nebuKzWRJz
o5p911YLZlucdnhV8iei3aeirSyfQ8nOAXuYJ449zhayr110vENDqGM4zXKUu2PVXS0tJ9rum9AU
UcFsn6LpzJKGyShm0qE/3w6C0yfkWA+JvYwlR9BG3nkO4lP9ssPC6etmQWGF6mJ0blrYsrvGFk6A
O9rVtQFF9dKJXHAiv7fuEzQiQNh6pLrOELD6v1oTfziP59/DZBbZpBp5CbwmBrdDH5PpR/2NYvJo
yDLeeChlziaz2Hs1NOV2jjtMY6SrPUBuDsy/yDJGzibvm0GxGdIJBiY4mRMH7tFIFdsOe2xAx+46
ra9T3qHezQHUswnmxFWKZLTgMlKcLLar5S0TAlm603gim3+IX2czjFfKatmQLhckPLBFu3go3Mqm
3A7JoTn0fmkLTzy4MGddbC5LSk2ZwSEkO5IKhIWT6/cq+ke8GuYfLspf62JZCarKlPK6QPmKThdK
XunpqZ/4HWiK4YhBDmYm8FBdjln0JvxwU2qyZCDcgoiQrZtKQLo28oowDO0EPHqjqzzi+d17i+2S
Dea6MRV9aeUF103nJg8iKs1pbFFex8SOjhkklAU/vhExq7M4KAtaQNpN9/khBfc5N5ejx/bjL9HQ
hsAhQJLFZCIdNFDHio6409wxCaSg/Gp8HhwEER8locs7ux9DtLMxJgmRm1yNkxFe2h0HN4Kx0DFR
MFkc+iF5tG9ca/T0b17dY9NVQ9TSM/FtBMVp6cWe+tS6sjf6scsr6O+xdOI6OK+N+aR6X7VtWeGq
G73yiaJLxsB4xkp989C6VN+WclEBuBkIDpcFa/eu2Nhm4pheG0tRy7Ct+sI30NSeFrf0IKZ6l/6c
3bSzqBNNwaxY/4cD7QYCjYi4DVGbEtkTuppzNdUVHEh5zG50SF1qQeqNlurEN8m1ASx6cYt7iXNG
dwP3xiiTsceTRLQSnIRQKwvG2AOufuExlezv6XldzMFoVCJo2Yx1Jcqxmg/CdB2nVmrcG4BpRpnL
ORn0r308hmdrzMmoss5oQg36Op1Lvum5Ux8msA2PhbUW7uIsTzW3AbH/atzsIXM81CIzhTIjEm3x
3qBA6qFYlFmdA3oxb4F8dv/2H9fInJAkVns8shLqpfUTJha8PrX1R8On3ln+CO2OC5feD27nXWXO
hRDr2bBCNOb9VqR1qugoH6hQHx8PtX9T6ZRpTFFlTWUbOnEFeiV9RjdP1CzJA8ge2KSbGWPHlaMd
NRv4MjzsLu/o7tE7m2Sz3SYbhbFKcYtIXXlFNNMhYPKXM8ztLBxLu+dtY4lJ/oYlCuvQgCWiBwaU
HlKQtTWPl1ezh9tQlI0R5lD3E0G3ysSLTypuyfwoLY4535LYDc1PbQFsYBMo4huK+7xbaddLNnaZ
k160ch5mEZJNihepjpGrtUisJ4fODuS87GL/VtpYY066smQqJNcl3Epe/KR5jS+AAKk4UE52IEZs
zp7SPfsQVzbWmENO5GicpCz7d2K2s/FqQOOF9jSFO96MEM9LmAMuVWtHhhxRWUTRJM+tJrxdw4fL
K+LZYI70oGRKmCg0O5t630zLAMI/18ZkcsoPvKNFb4dN7pDI6jDPdPgXLJ2fs6hwhSnFjF/qIx/l
+B/9xZc+EZO690QWB6NAObXAoHubxq7UDnaBiTGB6M+5wevF0T93wRzba+mHMMNMK+418dgeFLC/
KehF/G2J6+x5LAqwb9WojyEe5Oin+iC9AivyiACVWcV1ddDs1E1/8NyP881YQKDUqSAIHVHGi00/
UTytOCSq3fPmD/YdUCN4Lkq6YhiMA8pxBRcXIlSKejsqr5XZ7ghnxOEPMeJsg/E+qItFrRyiu6Ld
Ti6e/hhVlPzqQOf2+aDDff87G2P8T07yqgV1Cgoa06Me2Ubz2Pdfhu9NxEv/aWT76Hm/DJnM+Muw
JpLZ5CLOlDjZrTTfr4Pw83J02DdBkIfLRJQltuLeo4yX1TQC6fNnZYakdtP91Wk9W2BiXCom8jRq
mBoKuwexeS4gByd/z7RnlTiXl7KHe8F1eLbEONrSJGIitnDnSRMtUqDsUgBbbUBTQ4vA1mWaVhvK
X8uhdlQ5lTjL3Pfys3HGA1spKeJOgHEiOkt+LMLvRXHPWaC86w9nG4zjgThFMhNakp5sFAU94NVd
86C51aH8P+4mjmewfGdwC10dS4SjttH8blDdQs54X4yzII3JkiQpQoYrYEFmFlpi6YSGX6uJTQbb
kNylfpKEhylyjNkGixHne+3Hvl97yVKeKYaqpEREdU5rXocVEy/6k6J7Ondag2eHyZW0YcaQLM6A
k5Q/iQisSHpXaK5ZcQpz+4+Ts/Nr9HNu7l+tr5O4CGFHPyUvk919Ek/hQVut4ZU26YtbXkeG5x70
PGzsTYYitc0ywT2G+Ki20PFLk4fL/r5rwpANIsm6KmrvS96YaObabIYWF8c0fxYgGrBOHAN7GBEF
mlK/LDCbFoP/uxlnWOjcEaiUwdW8DvN+o4WbEKJQoVU4FNN9eVm7kWJjlNk5bWwnsJWi5G5QutDX
XLsi49tlEzTYfLg4NiaYmKuHcyKkFa7DLlkdMRrx3geUbDJGqxl7IOSVDtWWbu44yfOur2/MMgG4
whSZFimG5KxNoMZBrH0WzKsm9i4v7h25c2l1TKitmiXBXBIaCvlBdBeou9+88zbT53jlUEWexcPd
7McQrPY1HjCLntdLxpkYHIVdX6Ux0mnaym0PmAiEgFgKTp34prWgVwaOLu6COfvKZqBSKRMz0nGF
SkNmS8pkqcXsZn1jWFIs+YlQnuoxOY0luYqXL2Hbu4oqXAnmIFlN26SWEkXuqFU/L3+G/dOpy9Ao
VSibPBO7lTGalLgG9kMtb4whtMyBY2A3zTLOBujlsTn+8xqWVaejYJ5CtrNEkSxpLGlyY/FA5JfL
a6Ef7eNHPZtignQfF3FY6ujyiccoyI50AOf/SfH3T/7ZDBNujBmYvrbG2zJMHxvyac1/yCqPgW+/
b73ZNia8YH5OVsoELRr5Mx1qw4w2Zt4BOPJjR3mARNAAPqseRHK0iLRcoY/5bbrihTieb1CH3ny6
rloL+CtKO9r0Tapszfibx+ZmjUygiRRSaeGKHlFiTI6SZbY4J+6iCV6Ylu5l19jPKje2mGgD2lc9
7nu44VJ9MkdXbK3BdIfqDSN8PTL+Su2thDfx8/7yuuSQTJQBY7YqLOAHg0MmAVWki46U5BCU+/Jb
65qW5NImohyE71NHwnVp8/oc+75KdF2RoT4APojfP2GaivGMBj/yo0h/WWTMfCogok06zmW47ym/
zLBZprKWZdpHOBJmdTN2d1HPeRlylvEhw4Tybzn0A2B34LvSfLMDlJtz6+2X4YzzGphARcrSMPPV
lIA0pRINHfSwRBRNKyfxeIQI+w/djS0mUkmCqZaJudIatOJlbnRUIqs/QqEQo1pSahWc7du/ec5L
YyKWLuX9kGUCrlOzvI5qcOgWraWsptd0KScZ45li4pZW10VFIpyzaS6trLWn9K4GA1CoBpcPNM8O
E5sypZzXsUKivKhXIgz0ptXpqZtBWOCyob1hfmSX581jolQn93VbSbqEVIE27zDfHhCUL3Vn1awB
OFqMNAvX+fVwxS1i8k4VE7OqLK4rQcca629oHYDgJXZMzQZD4z96UcoduePp3u3f1ufFMvGiWbVe
GwxktV0FQQsICpir4Aqh8CnHnZPWhBeW9/OwX/ZY7ZUy6SV9jLHEd4SwncNn7Oha/0bFxKeXwYo4
KcL+A+v8NXUm3xnlsMqHTqWAAWjAP+CdcKqDCC9VtGMyx3jLePSQvLPOatsDgFGYbQa8fCUJVm4g
2xtLW40rO876a7nKrRjlui5Og3BsLJIOdpPxdKX2E6PzLjPhxjDVpJlH7PI/mhtQvgDkTg64dGM0
RH687852mDgzKEtuagYy3Ka1zGPpRa7hCs+tu7q00c1rA/3hBXE2x8SaTG3rpBURa5JP/7z5sh+J
GzvDG3HfpXXQfCKOHJCDxivp8TaUiT6jOEedWtKk9l3EJPMV/y9HvQHYx5AUkUza5mZCT0SGNRRn
XElpHRg47GDtbjlXw26M2ZhgYkzRi5MuY9LbEWdAHqnaBrfRtBuqIVOF0VaNKMRkPtOqS30WEwVq
RLFlgOAZLOPzVdf+1cnemGG+iSi0dQsiIcr4gyktd74SbPEweINDL9X0NPHKePs7d14W83HUsUuq
ucX7lRJrjI+pl52iE6aVRpf2kdWb6HF+u3wV7VskxABoBdqjGnOMe0UolSLB2FebXGvLQ13bl//+
fnAkAOMbkmiAjJcJjrXej3Pfod2ZYP/w6phOsZfZ6U+w7U+QxQWruX/Z4u6KNgaZnAvUkqqW0hdG
t0SHwViDEXycl01Q7/oQkzYmmE1rSpSQ55iWxj8r03ezOhAe1xRvEfT/N8+kfuiqvJww2E8E8dQV
mddGE6cuuBtvNotgjhBEnhczTBDAJzN6SmUw9sejNyUoqoKzeVLau7mq79Za5yRZPLPMkdJ6PR0l
o8HKavCWh6Zm6a1+04sQsa9yp5RFqy1Ct5YNTlDajRgY+VIV0QRHJctMGOldPBQTwqtWnULtJhWf
09mtI86m8qywzocRwBBga1TwgDPNvpLZmVBi5UKsdy/FzWIYBwyjNolKAYuJFZCkawFeML2FsSsA
JIo7Pj0Ib1WMN3YSCdNGxh2c64vVIMdBZmyWI4R2vl4+WNIu+FIVUQnURNnEtCTjlcogyaM+Aaqr
thjS7KbrNPsSreNxFfRjYvbBPKk/q/gJSpPXeH76Y2kGeT5bHXCTZESek6/e3A3H9yw+W105H1+m
FnBsYM3LdLFXdXRrIlhkxRss1Q9iVh2U2LyW1jFYluqhVoHLr15AIgZNCXB9S+InbexuugmATKGw
6/ynSSA5QTJ0IjRLLorjCu3ASB38Ro+/xxX0WPryNSr1p2UFg0pYe1UDr57Lr5U0Wxim/BJpqEkA
YbX2E3pqan1Q1O8qKGHzUvSI1nni8CaXlZ02BXRJZz9SQGOTtq3drvoT6lAvVR+79VLfQoLsuYtl
uwgHO2uT50gDGcJYXPdktEpV9FE/cspJBP1N61bVK+j57FRprGScfVnUPWEYbHMaD72uWpo638V1
fhe1L6ImByNYbMCoHsRj/QoOugM0271EW18koTgB6mkPzWDXJuj4B4z8ET25FdbaQxnyqRdMqxyM
x3EMvWKZefImu1mvKovYYZMYhq6zt2OXTfGEEXawx6welcfI7PVG80WoXRFHdy+74l4E3hpjkhih
6bV8Rp3DIcWtohQWnOSygV2U09YCjZSbGC9ko2jGE7AyI5hEIX3jm9+FB4pwTG/eH4A1mBr/4uLa
mGSB8FVD5DCigmsRqQ5D1wVJpdigsOGY2aPFAXLr15diyeV7zSCYzRKRZB5oAV66Ao2oS/kS66D5
hiI0IPbmK+2gECedbP2Zs7M0SLD389Y8DZ+bnTXBPdEoI5qHxqP4QEd8s6vq1N/OAZ5lo1WvtmYv
QdRzVs37oCz+t1KHsFkonma91V5lKi10bzpQ+RE6S7VEj3LmRA0n29m7TrdLZUIzziRZkgb1acro
gCqC+w9BFPcZRtO0S1vKxOWpLepVHZBVQZaDCg+OyqF70/zqDoR2js57QewWzrbLYrKEKQecHCDH
f4pZkPC6n4P+WB1GHwwKvJL0H+KKqiAzMCQQKTK36YSJqxgMhwAYQ42DHkT1IB7+wcXXvs47g1xz
zCeb51CXookmXujVJ0H+GDtUwCW0Zp+Ppdy7ulX5vDbmu2Vo/CpTiSpnkQaqbpWjarfioY0STp6/
74dnO8wHUwa9jdoUdqgf0j4Jfb2iHMDJ4vZP9tkMcwXEUZEI6oiicAcpLX3K/bYgdhXxXGI3+CsS
VIpMicgGO5gUpmGt6ho+EZlfluY1zDnstbvtZQzN/2uADcTaKoy10MHl+leJWPrn6EGwOhvD+lfF
qwzyYTTm9a/80cVdb9iYZR5jSlmVHXQfJMeAVCISOEglWFFo6SonKu1+JkXVMekHaJfEDgON5gBh
pBAQikEVLVMI4uGLKTh/E+U3RpgbemlGgk4gKhnC9CIWDx1N8dTuBQ8A4MnCIJLlH2kB6o/oLdM/
9Wv9NIalK2efG2l1OT9lNzpuslbG+0ehFtKsxHonXDaGl4B2QXUMn17jDecE7D6otxkycwTEIqyk
rhlpjUDyugfKvW/GFii6oZ0gBuYDr0KwO42xNcjs85pV4Lcp0HFKUYjAjDImbAAwgtz0XWKPGJLG
XASlc8RkDaZqfvKohOhf/3DxbLaWyZIAETOySMLkCahNraFKLDPsbXVtrQR9DowV84bMdgOZpILp
hmiiSFhiOPAjzKXaIsKkh+SdcZEK7KZHHsBy94SczbCkcOtqALwsYxirm3SnjItTL9R2KszeZc/c
7fmqGzvsiTeTBFUlBZkYUN8Yj8rtwapf/yn9o5T6ANSAv9rJG7TDH8qfEElzxBee5sdu1Nn8BiYd
00tNTvQJB1U2byRU4aujKn+KeU9vzodjb/E21iJDF5EJDT1eaw3eImmVvRXidS8gte50PN4iKwwF
XtZHz9sHB92sjrnOlzQWxgUcue+DEfPTOx006K5A64ZGuiqBxyN3xSv1hteA288jJMikmUTGG4xl
+Bs1Ha9XzL7BU9trKpSW2dqpOvToOeQ2z193j+E5o9epP29S6mow62ygo7roxVlldxqW13LWHSk9
DqujqrwZ+93jsTHHBNRorcI+StAzapv8W1YIP814tRpeuWHXZTY3CBNbZNMc5jGCUGyWY9ZXCFKw
44eVR7ofczSjf/+syRw+JY5FdtSzHEx9mWW8TMLMGsAnUt2IULJP7kw1kNtDmN1fPv77PnJeITtR
NilLmnYElRvttvhCpwSJKz+ifG2nV3wF+/2sfWONOehRXMmQfUPszK9Dv/bCQ3QgvkyZh/gkDBTh
/OHYbWwxSbsuDKtoFO+2dNoWug9BnPyg3ISH0aZN79SNUBMgKDA3wRRwX9K7p35jnjn1qtzpYVMB
SxNhsIxoLVAEp1I6oJwUKRxIy/67cmOLOXuTsUyC0qIU0TrFp/AeTwZPcCtIndyamFBXQXFRvVz2
m/3891f+xrKgiB3K9oRiL6qiw/O1eciUhbcq3g7S/99EFCMD1/CsARY9etmDDsBy+ZKcgMi2VTho
/kA5c0NbOqy8C373NtrsJpPO5Ikmt/oI6LwUnhLh5zg8691jFnOWtxvANlaY0FI1QlYMC4o7k3al
ZcSaE1uovlz+SpyVsAgZ0FFp49RgB8vyNm5Bm5Y+arPdTFww9m7wPy+Ghco0aiO2GDigcAX6YtVe
gfe5153pNSytHpgjATq/CYRh4uf18fIS97fRFA0V9T4kZIzrA8AYihBfR2ItvMjVicJMJPeyif38
VjnbYO6aXGkwLFqjmD4dKRnc8FN0q/vYEUHzed+8Fk80uY28KbLq+4hLU717IWjYO0i6IuVkR2Ag
eaQbiQA/qeeXPHyrxid0XyQMjUhWH2Z2pjxzVru7oxuDjPuraqNnSg61HZqojE8xDp7+pju6JdmV
J3t0tpp859jcfR5tbDKHQe6XMhEo6Xznaq8qkiNAcV9ppoIBrTeOrf31gY0O0QtZFzu2IoS9URZU
LUwI1MUuscDGjp3R6hfQVmMkx8fdd+TOx+8GTEzK/GuV8aGxntN1ooKdVQaF1eo5hiJVuzTHUZWD
RYbUePZQ6sQReuGYEXTdlRhAJtk2R5mTjr73Uz/ci5tfwoRVNDZkMykhpT56IcCdiVvddFYKlZC1
sFogwlzKlvc+IGw4dHQx8Xgv1N1osfkFjIctjRqh8YAA29R3UfiQJ+D7fO3zgBhuXnLcmWeL8SxN
ypI5z/GMEsUSlKu2TO464SYjP/UktIfR+2/OxUZcKct7RY3xmXOQD66yW9io3IGm3AXe0i6uIvBo
xMeMcxnvV9PPG8qGX7Qu0Ymo4NLptfCN3BqPyU3xQMcN8581aGOqp9H/Yt4uDmUn4YE99+PTL8dm
h2HCqZkaaabvVHJTRLe5epLTT+Low5mj/pB2ny/v8O7p1UEMrGsmQjILHSdNJubotkCTZRIsQwEb
FgB4cls5l83sF1F0kwA5okiqyaJgKiBt9MmIYQcgOKjpuKFjuOKBsoW0PpTdeVFpNz5s7DFnwtCL
ul57CMfSuWj6VjMPCO6nxBe+YF4ZZaJICS4vcTc52FhkTsYkpSSVgcdwZl3w5nX1U3N4MNTi2BIu
1/fuKQQSGNFWxH6yaJxUK/oYHE8o/haRFev+EAZaHIzyIUutcea02Pfv6401JtbWwzhEY4anKNVm
me47wEpEVwu01I5Sp4WIdmshwt+oARJIruD77rZujDPh1ZSbOtEWKHt2pRtNeLQFUwaVQv/yx9uF
lkNO+teOMv4yQPhI6VMc+USVSivHUSvFq0o0PEMYAI5Ir2MxvwqF3EqXlBNudl11Y5pxnCYZp1jN
cVlH2eM0nqaWU/vePeLnv88KUhaYrFuKCBFlNf3SKC0T3NgNJ4zsv0Q3RpiyVzaQMCkkzJwn+nJU
hdwNq09Nix5cHlSSXcSl2yUpqpeF1QuHy9+Os3+sQGTYJbPUlAgtLZGtpBacquORq+4/6w2NcsRg
Qg3p6e9vp1RttHqm32iyVYyeU7HS9krxGzrW7PMqsPsufzZGF7x5qJlNNw1ChgVN02coX6KGFsSN
4kFBg5O7/OGrEUXUVQwdExYrZupC2CniBFxVPN9FS+qQ/LmJQQknSpZgVs4KXc8wvu0a01b/hsNU
NWUDzTJZN8EO/fsqx7YyEnWA7mWYHlYlCAe/SrzLnrHr+SYgl6YqirquMbGjTTozXTMIzOrpsSxO
Zvi5GH/8NxNM3IjFAWqa1DGy0CXqIZEwm8Lx7/1yxGYZzE4huWyMVgSIgBKQ01njHCDy9kq1VvQw
9avS54427L4fzhZZRDcJpclsQ5QjqEUBEqHRsbyqoFRf+rwG4y4AGPgSXVIx6AsQEv2IG29H10+M
1hytHKqzRwmtQ7BqRW79QtdnevE9eE292eNzbO17x9kwc62J6QCJs3XEIsNT3l1BgrGT3b/xjrMJ
xgHR04T2J8RiHAmzSjo0LMu3Kny6bGM/NuEMa7jxQeBDmNgU4a0LqQyUpSkpxuBDpM3KUAak9ZzI
qZ3L1vZz4401JjiJq5bpWo0l0b7zDNQF8PBeOFnkgaq1SS6xe2QEspU55JCVFi827ieSG/uMu0hd
Gyv9gmTEeISYuStdQVzHo49p1P6RgPDSce7ufvAS9MLGEsh/2adpT+6RyBIx+CX4AKW/Gd8vb+8f
lqeDzU6Rge36MNoggUAlb3BZY1D4dXHfuRDd4qR91o6jHwF7zfme+/g/cjbIlJDHOo4FvY1VZ7mn
kzHaVeSGT51PUf/aCeUJP6sdXn9qN33d2GQ9ttSMaDCAbVFTyQfYFk865ceAxCpbU0+vx3u1+AuZ
UkXdmGTcVp1Waa0p7FqV74voZwJi0uammhLOjfqH43HeTsY9k3RqCAh4kCtnnv5MNddSj7gRHq6D
Vx0Q0goLTVxIlBHMqsgBd5yCfq4P1QiCqxy1LQjmst3UVcGkbiHic2rW5LYHUKM5ha2cKBgq8XgT
2LsR9GyM7akujT5C/AAXE5k0SxRHbxVzBxA7zqa+Pw7ZRWmibhAKrIFsM7up7aiJWRzBR1sMYLY/
yCJ7JFx+rsJym5L8JlEw4tdmQYSaYQlg6hqlViI3AJ4Z1hJ/lSMooIjhXxSctz+KCQxqP/+bVo+2
PhwGtHxCTv5Cr4dL62auD6OUp7yipbVx9mTzNYpAglgA+dlC7oS3x/QAfLAliTKG9cEeKrPdXFFs
sjUDMep7Gat0mpNgd45Z2pq7eHlQ+6JhjX8D69c2NplDKRVJkZQC1jdkAO2tkrfE+VFNxJe/CKpb
O4z/GGEr9sD+QKzqMDrldySbd4IdydZ7+m6XNtbGsbjXLNtaZJxjkAS1FFJYpI9l7Xq9KoPqsBz4
qRrN/S59NsZFpEaXFxUgSExrtRAlfBkScNnnFkoBXXfIstt8HDlr4zkKk/F2JXiqhAZ5u9a5Qvaa
Ns+X924vqGy3jsl263ZIqknEJEZhDu4Qyq42JkFU9/ZlM7s3LYhMdF2X8OkRK7Gzm7wzXOYBUiMA
N6v+4oJuCY+fG2jp2fUNDZV6YfFa7LtX7dai/LtFpQJ9WRLjiC1+fpA8rBAqd2Dr6z+lN3RWUjiA
goDLr0ov048ecl4nc9l2S7mkQq3Tg53cyK4EhtPwCaLgFrAnXvpZfbi8r9SzP5rD7JEs6ZpEWCSf
GU0YQFpnxZHj1SXZ2oIwSPDE+adgiAXnG+7aklEBM0EADBgp4/yVXjeaOcH5hfAoLN8W2cV8gxWJ
vH4czw7j8uHaz2rXNwq4kYIm6a24+t5rziCof3O0NuthXF9QBWiTpKbiGMr3dfjUJsHlb7MLToIM
xb8bxqIh9LaPm7RH8tw68lH202fNOgsyhUcERnAadw65jz+tdhz0zxib9y//ht3jvfkJzLHDAShb
AnJ6pxBGWza6h7BM7TybD5fN7D4rt0tlDpuAScZubgQUUdBCXa/768Jdr+Tayq/Go/5NcctTh6FS
3R2OBsf0vrcoxIAKnoyKEXPbrH2eiWIHb8l7P48+i+ZzT9xedTgL3N/Isxn6MzbxC9wDpRStyDTl
ESrZZXU1ReQm0bUfZqkHspY/GupigR7PSZI3DINfjSDxAlaEHg/M1mQlD42/v2wsWhRBxS2yYHxZ
beZYqnrUc6Rj3RyXfLXC3q3mkHNI9gM3oOMqFBFETWUhNsRcFs2ssfDw1HzBlAO6jWpt6ZZpLeCL
XwLe99yP2xuDjCtlKPKokY4q2fxt+ETVPP5H2nXtyI1k2S8iQBskX+nSV2U5qVsvhCy9t8Gv3xPV
0ypWFDdjV9OYbmAgQDcjeOP6ew561QD+cZpzuu99HXSyYNYWxCzsqX8wo6jgWyqyejRmOFNQDCrt
whD5igbKE7VzgF3tGGWC/bNTpR0ouZiKQOLm93uT+FohX+mTamhmh3Y5Spxzuitb6byM5t4a7Ls2
1Z4EurtVXzLwPAxsEsMW8D3jVjIMOSWUFREYy7Yj+b1/Bm3zTtgn3gzEVpK4VzJIaVHVA+ax0gNb
Zh/3Coq2KiZ4coEvYr7mwwdbCWJ/vro+m4yojLAEs5snT1cSZ6nu+rZ04qj2xODQ29LYJKJt4D+v
b2QlLcFQsj6lKDsWOQq3pryb0vmQSZhhkGy/Lh/lBdA0MzyVirpBvTijrZz0FoSZYeIWdHkGOJhj
dLpgVHozNNQt1PDYdCRG+d/fgWRLelbJGB1uwHpcZr9KISg2e2ofbhkUvYjZZPCX8FA4TVFlRt5g
3XMMyHHxGCRw+KMLGox80m+ivvpmU8h4k8Z3n0dlVGIpVxmTxw8LR5ry1i1Jvlvk9BLiuSDZVM9l
/Dk1ZsFNblVI1pK5mxyigQ6NgQrJHAEqM5scUl0UzJ9rF5PcGUhvBQ+SBYE37pXvOlM9sUaaYUhl
DOpD7JZPqYdtx2BGoWLcSQdV9CE39Xd1s+z3rPRXH+IsTuQO+7SYpOq8eLhKWeSYoy+ND7ePtukm
V5K4HDMu596YddTvaOibSe0YdL9Ui+j+Ns31Sgrn81UtzWWK4uxri7S7ywPriglwr/1W+9WZeuhL
BQMIFIBlcRABDG7a7ZVozsIpYZ7GrYZUMyf71tgv/YsVOkKy5G0pbA/UMk1d5vv3sxbTrk5h3rL8
0CSmU+tB1e8HPRGFNdua+CaIi7WlXp5NvYFmpGeGmTZd5tOIZQvjGDo5SIJE9d1tRXwTx/nZOiyj
aCToW9L0aZAA0LFrlFNoHapB8KI3N5AM47ek18rhSuXDPkFwxOBG2ERCkTuMTBOwPJ/CHxH2LLzQ
6V1gAsyT0wn699sv4E0wZ0vAE1jDtwMdMDOB738FTGHYPP3JI4N+axa6GfjP++cclrI0qBlALvV8
NyDuC7/XqQDtcVsB30Rwah5hiwpd7B7z8L3ptd3k9mHr6dYIppviDxrm8Kq/T8O58jxC/I51WjSG
yD5c/I5eizS4fWHbavcmgtPyuDGLvlqw71Z1Objp/sJUqTOBLkBtY7+d5d1taaK745U8VZtJVeE1
y9w4mAPurouOSnTfd3/QqwS4uGnbsmFimUbjW64dMYHT0WoLJtL1X3Ww7LGCDKrk/7DIuPlF9IA3
uqOQaGuIBQhCSST473WPVMYyakUme8AHKM/FXR3Me3IwLvq9cqQYvJeFO5EbcQFw7QFIq74uxqOx
/F7klBp9JFk5xnOPsgvcp112YUD0/U4ErbIBPvheEqf1gz1VSkES4FgD4rQ/9Of53D7FQC6zsMJq
7Ax/xpCldEz95AlxAQO/OtxWHfWjpr7/BdxjiEw7ivUUK35SV342BtCjN8bgGE0RxAsqqGF+mtNn
2hhHsI1/Com9jyTtTKLWkXLDScLJK1Bdle3uV5mZ5zjD1HJe7JU8/TH00T7XMaOYWo0TZsUlTBjE
gTm5t0/w0fzhAGikoRdiqx+HAJTBTLrIZFeIpRnFVPaWAdiu0Ba86I9vjImxmYGHkA9tbMNMtcqK
IGYmy33f0n2ZfWuHyK+iv2+f52NoCEEWwbK2regfO4SJiu+R1ans1UYKQIxjSo4qWjAJnEcF0y5K
6ze//0ocl/wWQzsAxHSSEQMXJ222e0eKvw1q1LgZLe6iWlT+3fCT78/HhYZExiLS0tp4z4A31Fzw
9e1jj/7d7w3fvlgDRh5YcznfidYuN/VkdVAuUFzAljjkKEx7ixTQ5NIBayPqBH7yY4LEzoYZSAKU
3o/duTGd5sae8O16RNQJ+dbEgkB0UwttTbVVTG9YeD3vLVPYZMQ0NVP2TPlTL59JXnrJAlyXRND8
2jaBK0GcA0uaAuA+2iB7YXlNykczlX2l+xSXKd73t2TEBtIkXYdJF2B4bH6klVjOk5kkXxRjUvGR
euw0Bla/6xpBuHT7CrGS+v4KZ3MywkyDwrcou+SY+AOalkMt6mDu8PZL3pgtgDr8Po3BtyCkurIG
FfCunvywBCO2+OvP2pcW672MizgTNaVek+P3Sd57cdxTlhMJiwEYwfFAolo6diftlWa+Y6Bu46h8
16TFWYAhU2gj+CTtXT/LmUNsxWmXLMhQ0CCkOsp08ocIYZGm7WppcNvefg6TJ7Wc7pbOvNqS5DSy
/TykYHmQsKBsgHjNRzHygZg/o1Fz5rr7RqfaH5TJLcwURAb443neo/H3t6UYnjE3uxRDgnpafTZp
PDuNCcicJjNBuapbTpWbnwYFyItd8/P2t9g0czZB0cJCXeFDizmTQjs0yhjjW/YTbX5Ng0ezLzI2
bEQDLCJBTP1WaUA9Aq8EiPCyZyvnFLR+kQ9fWcrPnfV4+0QbdVL2ud+OxNkCBbzHiR7BkCqDg0kA
MAh2k9Mj1bDAqaeeJO8PULLeS+SMwtDNGmCIEIoxIk+GspoAFTfa0UDz+xdRZLIV+AGURFYwbCGD
XJvvWIONPlOTLmbSRo/Rhka+foiDcG/vqqB+ie5FoSYzLvz7WQvkPMTYEtWaSSSjlhjtgciyz7Cp
Lgb/2tIQcHcSWQaH+8fGZJOiFEJbAhvezrtQv+saw0k7lO6oI2Wivv+WtQNehA0kFhlMrzKnjimm
q3VNgrWzCJ69oTxX6Nb1TemNsi5yTttfbCWM00htKrIB3Bjsi02+DOQX7dTvvy9I7SO3esp3ouGm
zQ+2ksfpYxPKDVIVFkrU4A23TlXmq5GvkWOd7hdYmYgIfMfmm1tfJ+efykWzdPDo4YSA0ulM5ZRG
zYVS8L5Sfa+YyeyMCfYdJGM3JvKdOtsAkJ29BgRdfxAIrH4IX82PUinVTClE2B6DqHDI0EC4Kk3r
jkQQ0mxqq2Jquk5QGvrQ9smTBcNxVaR4YwmUKUA9xcYuJkEGnKulEY1Xbbl/QKD/Fsa9QLvu2hL/
oPAb+pEWyJovUcEnFIlgf76yzyBIUvVJxxyvEjcYlzfdxaKnQrUCgXXevDdkDJZM2LLPhy5WTLAU
2yFSm45LwKhWYy8FpCDYsROX8QKoKHeBb/VZhGKweb6VXC4IMHorn0y0Xzzr56DdAdFPrvzbRxNJ
4AL4WRunZdSZ6jWemb/o015GVeu2jM3QCWg+v6+P0wRCs26oRh1RGlyNyhjFj8T7/g89pmhccdNG
oriAyhZKWwA/fq8S4TK2mJNHZjANL2O869PnUXuWRQnkZq6PmQkdQ7wKJgT5Qkbe2r2s2xRi3PhZ
CWJ3DEbPCPIgVzAkIn0Bc4iTnGeXnvtdq2P5TLwcu22/Vr+BcwcYkqryGTzqnvWlIY4OSDXp0Xbn
YwtyZ2zl/tF8LdYOTMM0CG4XsSZXnWySgYatikSihRfvD8Rd9vpVd8J7IP5eRMMpmw5hJYxT/oJS
SVXheJEUHdLWb7AeBgSfOgD8q2MrR6sX9R83X/lKIPcWQFbYKKSH6sQ0SOK9kl5s3UswvZ8IcC42
mtTv75F7EGattqndQBJjI2Dze+RH8hIG/Wl0NVC4ArHRcGURz/CmvmDQxwbsFIpwJo9bYEgL1aYR
F2rcK8ESOpmP4pQXPVejQwE2XO6Kb7cf/pZxUTVdQRqLtice4/u3OJBc7bMCCiq35yQnu06DoUzI
7raUjcUYTNBqgK/Bv6gb8fs+FDuuZOrhBdjSdn9Fwcij94grvfhBZF02T4SpCUxyYLYVFB/vTySh
kjourYUPV/ij5k8YlhKltNsidB2KqGAPht8AMzpi5dmInAOR5JQ8JPJpTkSuefvK2HaUAsxfrCVy
VrIY9LJaUAfAlWlBAT2gmqM+GcfKAxpI6d3+QFsPWV0J4yI7kFiCjR2AJFhbxdrNl1JxIhBAzQ9m
86tLS1fqBPLY38eH/mt5XFw3pjVREoLDDSo5Ww243GrTwy60Y0z6rlB7t0mzw+0jbnmdlUjC1SEW
qQrLEiyKnmRhM6XK9qSOHZ12KLBMX2+L2taP35+OXzoANl4xGxSismU/1C8AuJWk/X8ngrO87RSN
sVzhg6nGeNRxcUjtnutENDG9bZDQBcDkIaaDwOjBvaZ8sgt5wFGm0JePDKgmDrTHtHjFeK3d/EWU
Y2xM/MNUoOL7uhaI/V9O78N5ToDFLi3eQJ0Zy1K5l+0zv//W7nsKI9i6jDKWIfJYrrqjQn6nzW9H
LEPF0Db+x/cimrJVJ9tA1CDlsiMPHjCBAkJ7gf5vvreVFC4umCapQukHh/xnYIehTbJxHVG/YzOs
wzbg79NwlzmUA9VaggyxzTqX2uex+yVbhxgVH+2uA5SCfZ6Lxya8WPqX2/q5MRrJPuObZM6itBNm
lZoCkrV7zXbCHRapTvV+dtu9sbt2+D+9wzgwele6go/CAUKJJ1pa33zxq5/AGRk1UtORsk4FA9me
cuua1DJGFuFKhYnqpj0DVZyGcBOTNPyUbtqNS52FKHdJ81Xvz1P9GGsHVT1ny6kVxUCbGvom6wP0
phnZc0WRITKA73AAAKYiudUoIidnAc4HE70Sw738JZyWPG/xAfWxckfZ/jzUGHK6rSWio3BWTFbs
OmxG+Gpa/NTGBLhsmJL7+7aMV4f/4SAWyPwUJAEWqvXvTRgAEU2iYzoGLJhgwvzaNK6Jhl8qOxGo
DUcfPNuIxIHj7LCtt+GaBaIPtlncx+Th71/AvYWFSAw/EFepLoWP8q8jTXaQoJwLy+omZrij8a98
Ul/UOBONQG++AUR2QJzF5KzOT5F2mFKdF2AQeZrimOrVLu+yORhFw7PsCj9e8ZsUpkurJL/Iqmow
RpaizrVfYLRyxHTXQJ+i2ovS59vfc0sWlmosy2QYG2Dxfi8rJXUvaSrUPwTAkT2cEvtnlPjpdNGV
7/+dJM5IA+PYnpQJsfHU5w8LNv2nIdkV/bUzMI04//9hBYCCuDoXp6ZNWMj11LGF5xnErOPsq3bv
JkCrvn2ozbhyLYdTRtWSmnFIEDmUZxAhoEKC7Ak2mWGv/gHo9vszcRbYTup4QT0LXa0Lg1Fv3AoA
6sYOU0+BqHy9ZUqwdw8KGGBJgqGXywyzRV7GbEKtXI1B9N6i/9NhuzMVrcBvtlMZz4ysYWABMQon
JzatUQ5zqB95mL3+ubxH2dqdUxerLsd4393HQChVrosQpZOZW/6JaSpYkFFaZoEJJ3duIkVNMzwx
dfc6I4G83vaTAwnUk+izbdkMYIlrJrIOPDEeSUAvJ4ItMpTSIqTwXVBYkYOCNjGD25q4+cXexPBZ
VF+PAJCuUTkLizvys50fB0mg65umAjUmBdmgDDBa7knNLdHrIcZBSJk6XX7UGr8dflWp5WhjJXBl
WxEdSIKAvICRPpBTcd+n7yRcJ/YqPRkD7NnPzGgcdG8cycAAmhWAA9yYZIHI147MB51YyeTM7qgA
5ptaqFGE5anpk28zyQ5qtjgkVFGcGJv7WVIugENxJNqBoKMZz1qFkfd28OK5m32ZPBUtyqSKfCzM
GSCQwCUYlTui6hfMy99h3nmX5qQ9ktDGPrqFBr4ulV9aS7tiGSQopeQYNRp8GXXzmnz6A+VYHY2z
8pVe13IxIDKQYGy10G3VY5b9iQIi0cCLspHe8JlGXESJUow27DvwR9K/u+7SiAg0NzXQMC10soCG
g/bTe2cFKMNwqUZrQZrmKAtAU/cW3Y1tkFbfbt/XpvqtBHGqMNlpZTQR1M+on6PIdsbarZLjqAcp
8NwKACYvj7cFbjafAFAHfmZkhygdc/EhKIu7sWDPlxGM068lFrMlFz2veyBQYUgMeyPebYmb9oIg
hEGdQocycs6EYJtLV4Fj7HWA52+BzIa1zOjptozNtAWzb/8K4YPr1B6Kiq1HIzHrAUsTAwwdQ/Ff
JL8GUy1KjT91EKiToEVvrVNc4zq45YswXlS3bP3qR3BXWxctlsoanJQtnaufjM/ZTraxjwNwHKRJ
wu3areQFpTIF3SbC8O45M5lSY5LSGSlvWj/k0v1iHCLzk9UeVGNvCsGvmMZ/sFmMpYIAqYYAZeP9
i1BytdBiTERjoDHaDw/VzkYxfkYUXmC2UJwBb/qylTj256vIdFazGChUEEezfWKCE0MFYPHBSow/
Uc6VHO4Ox0FVk0HCHdI6v9A4xMpGeyw1U9BN20wlQC71+/q46C3q05zmJWwWPaoYlcyO0eUVEfEi
LB1sasVKEvfc4i7BdHCItjkjBWWdi/wJ0vx+36CbRr1xV+/Mg7y3UYe5/Qa3I9Q3yXyvtSjKcAEv
woKRdSY5B6FJe2IRqnoa9rdlbdrnlSjupY3h0kSzhOdeAU+mRBPUvKORJ9kUa0dE4K43a2mrb/da
rFnp4kJnq6chdJGNc6ilz7BlKuDZY1bd2sNmKq7oI4qOx7kfCkCqccSMiYfW8Q706a7Rzuc5Ux01
x4od+ia3b3Oz3KQBHQoOD1UQ7NC9f22dFbVAOkLGpD+UBzPAfhSwhyxnOAA8JxA9ue1QfCWNmdHV
feoScF0QkjEPRMGL4dCfsZe55JWWsQOS2LhLj+ZVNLXyvzzBt0Nyl1oW4BbrzB5RZaRiIOtXMkzH
zoKO1sQvYQHMxDpRZQlIKwr4NpADkU+tTsx5eaUIQ70PO9kruuS+n2ynMnUUmelu0Yq9JCn7RIpf
yq7yMjnbVXHkLaCQSzvdQysWJb+fYWPFLggm97PUuVpnPdz+/pseevXzONveRH2XLKzbOYDn2gLd
nNWXfqtHAgPBTvnRhbx9AM6m50OfS+kyI+y1B18COJ0V9YfbJ9m2QeDOwWocYfQTnPXrE3nsFWwO
oHzJiM8VwBmEz9lBD/JjKliP2HRRb6J4c7cYU1ShZQCTnnsGkC0wW0OGu8gUfJztx7mSwz1OmQJs
GEUGeN4KuJNsXabfm18WF5UG0LmLorXX9vqHr7QSx73OyJqtvAnDxSMk/WaqP/JlcvLWqF1KFGdO
pc9EaXYRCZ+jfPRyHas6Zh8Qyei9chn8AquJTqb3R1kpD9Osu6YO2sKw31cDPeQ9+D6k2dWbyi0T
WfDtN7UYsKoAowHFuckjWnc68Jd1C58+m5P9UAHyZ7C8cE4FC0xMgz7ez5sYzpOHVVc0VYnPIc13
pfXd0A9l2buTuR+m61DuleiXQKWZXbolkFNpO8+kGaCRmF/8PnrLGW7VZWgZGkVcmXli5N1tDUAX
AKMXmNAGUsd7+5xXWq8skwk/DrDhPBhPuSc9aQFxh8gNvXpPHOPYeYvPnEMVaC8Gm4gI4osUCE6+
+cJWP4QzmwsqGmadIZQxnCUIj2wPDnMRGMXoUf+1gglsyD2CGYHUTTO1kspZQ8b6TVrMP7IG7l/K
mZmQ9rQ8yt/tHQkQPNWOLYhmtl3TSiS7iJVHzOMhspUO/p7GaOmcOubpx1Ob3vfVnTb5VvPXkokW
GjYbdqBv+f2ZudB3WRpsGLQQWmLDkM2NoqQYqH+zKpUGbifTbbCxOX9hW5t0b5QCZ7AZ4qykc8+o
aEcprlKYGTmeLn1DAi2Sfo56fjA6zK52oo2D7aBjJY97RaYSkwJTTXA+maMfZb85NjuW90bPaqAj
R0MW5QPlybutTJvG4k0qv+y4ZE0Fii6CU35R27t28k1rZ0fX1L6S9jmcf96Wtn2nrPZnGBgD5/fO
UeCU00VHhFNHg7NI3zTjqMWHtH/sE1EHaPtpvonivITVQ0TFBg8AukHzq9UczMVf0v/3siPiJpQM
/j0QZ4kiVWqjRY4Rmy1XJfGM+H6ip6EWJGeis3BmprXyCAtZLDAsnhrjyc492j8Xf4Dh/v4wnF3B
rleYAmEQQ1cogMCUaa+mHCVoMHUOXvsVWCw746q3goe2ORG1vkTOuBhxk4VZCf9RdPlzskRB2cxO
TtXYUab0WulmME2pN6fyxSjG0wQaiMWwH4cOi3xh+qDbohWDzRgNkRmoznSsiWkG9xQbOsSdHaK8
m4Pp7Dk5ojlzaOHM6p0QuWArJliJ4odHMmtRU+xWwFnvO0xa20F6nwfwn+A7rA5NEH/5s9R0LZIL
13LFbkPThPvAZr+CCqvtKJW+G6f8MaLzfjKSv24/enVbfcEsrhtY1VV5LAhp6mLJoqgmR039SQeT
m9wgKFP7vRrXp0ZPnTk33G4Mkag6XeqP6T6J6GEILVfG8E7b6O48y4HSfSvLu3oIetk+KFPuggP7
64IpWYeikotcRJBVb1vG37+ax5TQW2lGWw3FAqv8UVSdQ8aznqbOMqmuSa59ChWd/Ns3tR1Jo2z8
n5vi+QwKbdEiuYHHazF3j0q4N5+iy+gy1Izyp6gcsm2M34RxFnLRaERjNqEX21+zeVeDCEP7Oja/
4krwwLd0XFudijOSaBFEoaUhuRz7h5rtnz6Upujm2N/xIQZdyeBMJFEq1Z7NgXWxWFpVg9JYxnQq
29CqX4aTECKOPZJb8tiZVwHRpNaSaueIDrpWc2hV3zVtFlAztpxxSHdA3TtFXeOMPWA2QZvoNLGI
hVvwqAzOaEomSNuTGZeKQWhn6OguKqi3oJ1WV6J2Bot0+LPCFiK/NmSUtHhICTxfM29UmMPabH7U
TeMo9rDT0r/AsncpC+nnZBBBSrl1uJWJ4nuhma7kC9WRKZnNYVnOU3I3Jm4jZPxhGv7xYG92nlOa
ONHDsUJJ1BuG/Fr3rVMtdK8U8jGuyaVIDS+amsBeOrcyyZFU6L9NVGBlNnOZ9VE5RSqsqlbQ4sMr
PMhH/VhegSS808ASR1CfDL0QsV/6mH9lQW7sx5foGrlFkHhCdO+tR7r+HZw+gQizLbFOyeq/sqt4
jEitPdTAL5dcjFO5wzPpHVEm82pDb30ALsJXkrJPCCtcynbhmm26r2qaOeYyASYJ6/Lm8NKVwE9P
6zuidXua1UE6GgejJJ+h/04Fq4xJMVC2l/ua5JUrq91+AQQrEOuCWv6qmVnQzKBmDefOafPMGaX+
R56YrtSHDpXIcVySU9ETf8Y4+TyX+1JNnamPPZVOTpSnrqoviH0iF2ird0bZfFkU2Z9DLMtkPTYu
x9Cfh+whzaLnHl1QNVQEWZfoFXAZiAU8HEOOLBQ9cwxsTw/quPyQMWlWZLlgW3ez57b6+oTzBYpU
TdEQo8Y4ufZ9/DfYkY7WFYAXB912OhRZo6AVDR5sng64e1i0wg60yY9Ty1Ed9RHB42v7+ajk5rFV
TB9rtk+V2QsuctOArURxp5vTZkoHdpFWoemenVI/NaxPjQImAxkQLyU2KPJGdL5NZ66vpHJuz5xH
IkcyMhDb6p0eOFEO6RannetLutSlU4K/b5ZpMEdPmULvpfEFOGGC7G6zM7D+DZyFMxc6VqAsZE2x
EKj9qJxjqMS4MK6v+SIJQdjZX/fhPa+OzBkzgkSzjAH67hW1cgWO91GOdEFRcwNj2lbXR+IMlRbF
jZq8dmt966getSDbo0V8X37uPOo1wXSYL+3/YeNm0z4qBDQYzBWisf/e4YetUhgTODgAYejm5EvV
+YX8TRD+bYWc2Jj4VwY/uAJwnlJCCMH6OP0Z9j+YfFhilNPUa++rOFrmRcE/rKGi5sP2a3wTzSUF
Q1OPWQr/70UtlunpN52eOnAYpqN/+4yb16iCWYqgDKp8AIExqyyttQoWv0axeAbjjIZVy2gWbVVu
vviVGE5J4hbsuGkCvYc/ccmsP9QyPVTWEhgpDRjHHMAdXm6fbPMGVyI5XzY1WjEtPWL3brm0WMkF
Xe5cVa6mP92WI7pBzivoTdlFDWsHWf2jGV1V65LltSAqEZ2FU/ZWLkat7aANpfFoqN9162Lqz5H8
/fZJtK0MRH+7sg+w9GGXmiHwezyt0wc/t4vCqcP6YOrDrtQwYaLLfqQWjlnFbo3SbjfEZzON7stp
/jmR+BFYB4c6U87xNGLFYzlhVtT02zD/ZU/FcdKmzynwz5DoOp0xfJrj5Drk5VVdlM9xhFU5VQ0i
VT8bmJKVteghSksnKyWwWc7HgeYC5RCdlHteMSnVrpDwsu3sCwryUTo6Y3UqsXE5ilR/s5C4vlXO
21n2OBndCEUkl/Kc3AGdRT+yRlN4gI9Lzlnl5Hf6OYkd0YLUZpV4LZnzeHE1jUXGCtNmD1juJu/8
Pr8Wk+Rr/eiHneVq1LrP2zYwB0ugsYJXoXGOridzWHbMKxBq3jWlhRgPqGO5iJ1CYFc09jNWaV/f
azk63LArsQ72lAqrD5UcqPrzaMyHRGqB2yVaoNo+GAqMmD8FnB8//jeVkqXozIMXM1ob8mM5mI5N
RGu6m1I0YDS8Thka/DaONtKcyjl0Jq/uFeuBRDsp3t9+7SIRnFoqll1QkwEYtGEX9GPh0U7y2jkR
hbKbn2h1FE4JSTZY5SBDCRmedIi9omWPGM8HuwcSGZZIDVcguIMYWsS4s4FkjchkJZnTQewINMPM
CmtsbKA5GuDz2Ge7/sjYnxQ/v8Pa/d56BI+sK8ze2I7Zh8BrJZrTyykPh6mmEC0fx0NxBKwaplp0
0G4KCx/s+j5KAp+hjq0DBHSca9BMc0rr5LX3lr7mqtlrfoizOak/OaF7W2s2QyLttzjeRcwqmn1q
PMMTjTGGXkEvqJqD21id35WmA3Lioznlz9DeRmBQto3ZSjJnsiWMuU5Tw3xgHkTtr6p5iYAxtGif
zemFFie5PYyiqZrt2HYlk3sjgHXOw6zGDLj+kF7BSfFimg62xaIzo2rC0D6a6RjB8DBNavy4fc/b
XmMlmns2QypPZkhgQDtf+QvbIyjBZ5mDMcVX5DqQdEN3g/HFvoq+8Gb5H1sk/2oUb7rTYTJTAASg
8XVhk5FAfv5s3BWYbvaaQ+lLhwFT4ieAgAgOvOmSV2K5J4MZH5L0FRTZuLd2DLfIs67NzvSLA5Da
wfacYR120R3xJr1IpbnY1NYGKQQiCAK4WH00Gtkp0iyIlto3tf5JnkJXaqu/5UkWJU6Cl/saja18
VxR2gAaZITc+2IPTn4ddiKkm7BdLF+qhRf4nmN7MIL59WS5U7VowyYKBDA0lWrIx+WjZtVHtx8WT
rO8L4wuAQSUhLi17IzcMlMYZKFthwT9zmJPLKsHdLvFnp9zLAcMpEBHwbTs1LJOyVhGYGbmgXwLF
SgEyXgwAwDpZiZ83btq93NbU12rnxxO9CeGuUZqI3Zestm2U7SdDa52xbH2z+NuojRdj6D4hpdyZ
WeMVWhVQACgv1LpTiwloNXNg6fmjZLY/Jr0K9Cn5ZdHF7eXiWC0ArwAIjJym6K5NDu1Gp5NUn5K/
qgRQV910R1ApowV4NCPQFqj9RY7yXVirD/IwOXXfB2qrfe3Hwe8brPgUBhB74j0tmjuiSI9KWQal
CiKTKr5OCxo4LUqWSnLXJKUzN4NPqBLcvqXtEhamjf/9FNx3782qy7ChzwzYjOHqDExeCsDNdmwE
GGugu9AXLQBuP+R/JcL7vg8GpWRQQ5Tm2K4tG3rKdlOgB+pe6BW2I5o3OZwnMmdazOmEjK87Ml6k
8cyo6eN76zBdWWjByOKZ+02CP+kQMR6vf64Uu13vD9hHNZ2SBPlZiZkpNT4k2pOhVE5bokKqCxz9
7ZeE7Z33srQuHUlWwdFbceyGqW8OX6vi+baObJv8t/NwARpNMZBHSpyHNpiObeRDg3ZjowTgcHC6
LN3fliZSD87BmNSo7UyGQg7T7GrLJzI+pBIA4nu/AawWJrKmT7cFio7HORZJSRe7oj2OZ7k0PS3W
Cxkt7OxQpyobwedif9f/bpM0mTN8Ux61NeOaBhXnQ9/4yvwtJp5E/7p9IpHmsz9fuSwwqpV6X2A6
JYzRf48Pqs6QN6T21C4vhS6ws5tH0mXswgGUADRM3PdS+yhPJPRfvaLH8lEIrsNgrtEQiAQZyqam
r+Rwn0mzaGpZTf5aXLEA8IdKdCRYkt+OqVYyuM+jDCnNdRbNfaKuFpiWkw9OHBCPgKpV81sNHaTc
FcwdbhebV0K5rxWqWWtrBQrezPMm+w5rmZI7P6R3bL0EpY7H28ohPCRn8Vu5pDRTWzaEnp0SK/tc
YRh5mSTPUOoTyH5Plp3dm5PyU51Bfa4AfKqSa0Ady85ggalMqgUXIFAgfsVHzRKilw0C2UVtH0eM
+Vuh8rRQw4XdEUWvIlmcT2isocgpsdkIZPJIQCWHbaLQi3tEzWjWHeITSE8PGNTbC+58M9F8+8Ym
5xLmbhk0q8MZ9R1jlFUYgjemDrNAVEzaNGZgGn59jODW4fxBAR5J1W5ZP9J00/SxQ1ys2pdcP03h
n3VqVrI4v1AnWg1lQiqgP1i7Yj+DqlbbdefUKYLSFeY77G/7YDpX0jg7k3VDuCiqsXim4lg7oP2D
PJbhhM+uBRB04JBInkjmph1dieRMjhXGY0xyzLJUdvRsGc+hRt3evJZhDC6PcHRi2xbBXDFFuHVK
zgJVGm0kqkJRJoAjUP8fftP89A+/qWiMatukvikLZ3nquCMGyeHYTUDW2pm6s/RlNxuGIIXafnRv
YjiDE5EKfEhUQhWXBuYIngvsQGRXwxRgNgvE8ORvwM3SLBt4x57R7CvtUoWPah4k6jfBUxZcGr9T
Y8Z5m7QplMKoL4l+yjO/mT2i78I2dXSAUI456it+WeKMQKP8qwKiSiPyU8xMfdASNg/PViEsk1+9
jAGAE2F5cPGiOnH6rvY7kBJl4EiRFnk3KkE7AqqH3KW5YG5zMzYDlh2ghyzMovLLgiRr0PDqAFdB
6k8lPH6SObW5t1XTCfWzZlJ3GoLb1735UVcS2Z+vQpmlrlD070EUtLSHfrwa6cMkB+GfYM7rKync
q1sybbGVUkWTO7lPgEbbzo4e39XhnS7HO0OUa29q0Eoa9+ya2pLKbhpA2os1+GG6FBSEtyJAqu0+
+koK9+qqSmsXJQTPaPOLwSwqe5o6DbwcdusCehJmW5uG600cvzWjR7pWZzNoU5Unskv22mc2hD1U
Dpu/ZthQ/5VavI6irtQiKRs1lwH/7FXkFAJlXq5qZwb1Qft0W852fW91LM5x57ZF2k4CHCUFuslI
Yi+XDY9kiq/BAiTF7KZEcid5PKf25I8K9pBnDD5pWurSdvw8FV+yKBG8/k0Xv/pJnIs3pyUmi40P
O6sAEkDU5PVg6izmT1b/8/bpN10uFvHBxQD0SkD1vH98YTYC8E4DeVAZM9ogIhre33wIq7+fCyDk
bgFgZl9oXv9dLb7ZJFhGUeDFfuIHS7kS8T+kXdlu3Ti2/SIBoma9ajyTpzhO4noR4gya51lffxdd
3WWZZh/eTqMQoAADZ4vk5uYe16KfsFMUay3axK5Tykk7ArcPLQ+Su33qvfQnBjzPtheLxi+4904H
thDeGkyrfbCRdbJYRg90adQRk3t67/Ib+X4LlR90yKT7E/aPvTTGPpr9NvdbDFbDobqTpccNVHxT
/vO6GgiXxJhHbS4wQa1SPntgb5Z+GZoAv/xWH+ugCjFFpgjpxnju8n5VjIXsqrzb4hpVizz9WuY/
FcvtUwtxwS9LcTT7uQBETvTl+iJ5ur4XyZhLAD8b3RRB17f6LjVzp+/+IMwBxhoYgymx5wcy32ZR
GhtQdmDZnJoQjJiPqaacs+ZFU+zw+lJ4b+ZeErN75dJFpJCggXZ7MCTgP9mOlrtkfL4uhmeHwB+t
AcYKgNVAs3p/tRKpaiqt1UC1nIBtIfI6DGMu6M0KFRElKs9O7CUxSl7I0paqI8Zmt/lrFOt+oXyz
yPf/bTWMji9NM5WksjQgg4zHvv2kSqU/2vFBajuPpLVAGfhXard5zBnJWTcmcU1wbzF7DjYptKzb
/uTKGLyTPOPT9bVxR8L2G8gotwZCWaAbwm/Twg1lm/lQnqtjfgC5pLeFZkiRQqpDelyDEQgCIkZk
0VpZ16DvUoBLymBlRo0s0DAULrnKI1qY3OkpuhUOF/J8Y10DRit1jZFhYx6tJra0ym7A5JcRL5nD
dTpkaCRM+sfC8mTrt1SfY+2uEyIFcy/dTizzlnXZKudZNWqeCowQ4y+abx7Bf4fMiXGcQBQSojHn
1BJXFMNx7dZOLnMLbZlMta7OYGYE/kqf3lapIHrj5ov2G8rcvtEqY60E1AtmbQaPPqGxX6DBOfmK
yNtRQWwQoyvgusL+B5V5O0TmNm7TNkVzh2e7A9hFCrzRyFPux4BSus8HEYU815CB0grMQYDO+QBV
Twap68A9jMIxANjW0IqCbghA4NKLELb4WwlSZ0wzA5TyAy8wQlTQaFbYyuRCm4vWpyzQjuYD0KE0
oCRQyDfUl0DALthNnhOk78QyJ6iiWT6NJlB0TwFYS9wW5K5O6q5BcqhfM5pEFUmk5ot1u0BfKysE
u6p94O8ldiYDBROP3fqAlMkFbOiLK932boa7b1ww4Ou2jwUwNqpfuuBV4qZT96KZi9gAmR9AUhFV
V/Qt0oKW5ozPKaACyoBIjrh7l6+sgM+hlIBE/UALTMjQL0OL7bUrR62+1f0lUm7yQXaX+KHP76bq
kndHOz9LvSDjwX0Xd4KZ4MSyjHmsO+xyLflJYaMJ318zUY8T17DthDD2tI2NVI23GLzngHmqgcmv
hXn/UNabd11LRYthzi3JSFd2A3q5a9rQnpNPy2xinEA0AMTXzLfDYuyl3FuFUlvwWox+dbayvDdw
5YYMyCFbcyhyQCGgxHB9ZfTLP1wGE73PKibvQefDvL75mBctafEimeYTaR71PxlG1t9+nx25U6el
3NAoqaGLibKNTwcVZI2lENGRf7NMDexrwMJH0xtjlOW4xLBUhFhY61OvRe4nV8bjOHZuL1kHXY4w
RDLd2AVIrRJyMqtHaVJ/NuYsUHr+br59BeM55Uk8xemK+x1n62Fsi3DAiOP1A+NG/fpupcyJTc1c
zFJZY0cRNXaf80Ppb1+nQ+8tPkUHUjzQEErCJjEu2NlOLDtV3ptKn0ZgeYSjtPpmQAndjcyxLhj0
cLtbSoVJKTAjf3RhVI9nCbBnIgAmbj/A/huYCskU6SSS1Ab8G56FWoUBk1272nFw0s+xmznxIzle
32zuvbcoYB3FdjHZobWmjdpCglmlsJOrdamXr5OwUsH1CXcyGNvSIVzP5HylN+Rv3NMk6A6Y5vDT
OxHOCtdc7kQx9gUzURjWRwOgN5pu3f5E7w4pE8xbCW4B/9HZyWHe9EwqKgkcjsideFvQ3OenEujJ
ayCFxlkMHiNaFHPzC3218hgxmIeu6N4AUoyHGqlcCTSBb2B2a2KuNmrM1TC3SGbQfg3F3Y7EwVAf
FL8+Khf5rAmKLVxLshPH3PLWStFroCYI+e2bfHpEDeS6ZnMH4vU3AeyU+tBPS9eCGcur0FwTP0fb
oYk2x0qeSvNGj/wEjSnzZTSfBWIFN4rtSu6rYVvTES92dgRphEu+lgCWUU+gekLMBXLRIHJFPT0i
kYwnUoyLtWmAOUUfuVurgdRdNFEqljvyud9NxhEplT7p+2gGpw2sY3nQA8yhheRTcw9yDF9yo6C9
qG7hx0GNYmB/pLwc9SHyiaAGwnfid6fKGBMwFmeqrWF7lyAKe3d8iu4VyamAiIe6lo9OreyX+ixy
WwS6+qHLwjCTQaY3sI8U5Jl7X8tmQU5CJIKxKJhztBtjjBElrL+RZOkXET8eXwBGmExYe/CoM09L
mdqxmvTw8FrzbE3nSkRtRu/rBz/Levt9RgkHM1JmBYQ50PsYw23oiA3boyKkxxYtg9FDA1MigxEh
4o5WwwNZDGDP4uD6FeZfp7eV0E/YZa3Xrd8kokmKJzeuWn5Ty5Bs366LEG0W/YSdCJCVRLKa4jCU
rnDaHIO6JeYkXCm56yo/1cM+E/U+ccNsIHTLNlCZyQeaMRDcL1OeFJqXRA6YqaT5tuyOKuqUk0jR
RJKYd2SoW1SiZBj2DrCD002uuGTyUoAcFP71TeS/wkC/RZ4fRRK498wugnxinuH2e0ntrG531MGa
2WXuiHe4v5M8Eb8X/4XcyWPu6LzYeW5Dx72NNkFoGMF2JBcDx5NDGfUoaYdwcoGrizuRzNtv2UmU
ZOg3AV3DSPN3Lo3iY9DPW06HDtEKLUqi6h7//N52lTm/bh3jHBlSzdPTp067tDaer/UUAZRT5ALw
3d3d6hgfIJuNUe1GuGs6sHsASwFK1+GcBWm4PFBc4eQ0DJ5AZ7jZmDeR7GyGOZG1Lavu9QybIyIL
oJ45kztDg4BW8P85Q8ERqozhBQ2FhVlR3LxINcK2iEBB3F/U8bNgYVwve7cwxv6i5qEBRQNWK7pZ
/QSA+AOmpuPPdBeVP3HdAHEOMHVKksaOd1mj1PVjije4Ke9i67INgmZDvga+/T5jgI1aBsBBBaWv
0icpfrEVzDOsf9nF7TaKIMmpMn94tXZLYUzIbExrvUQK3AnzmM6ASfNUY3NI8SXT7w0hJTdP+cAb
ZVFOO5SiWN8wzhZdIoOloBKQHlB1OOiHzEvD9sfgZ4fy0bAF2s7byL08RieSsTLUIkYlz8Qgw6pH
YGaDTuTfCu1zkff+dQ3kbeVeGPMym1FmWhg4RxtMfWfDIywvhnpetLtRjZ3ImgWPNNUB9uD20hgd
2TKlrQdgoHsR+itWcGHNoneMiy+7F8HoxlSVDQB6EBAtd71POZuSR+O+l5zkt/GZZt9ph6jk2V7U
O5HsiohOucZxL555beSlKvpxxC2of68+BVYZXgia/H4saJ9fbodfwnk8ngXZC2Temmbro3SjaWMl
nP3NUw/WUXvFr18d0QgK9yndy2IfGcXoTBtgzOi0+xdeQGjfGmgnRBnTtzCW4l5XTp7DhRy8gnEX
DPEjifbeVSjbVdJGYtAiOs3SDYc5oLj1IrB6nq1Hd5YBmhAVNWt2tAbTjLpk1ojEBvJFakAuAUZ0
8kf37E0Gs3V2N3V1bUyoOa23+fZE8tYdlS+YtJmkUFlE1V/+PXuTxmzc2k7ZsFEfy46/2+mDHR+v
H8z1HcOg6fuDiQxiLZhFQrisYKjHVIKsGMA/IUIj5N8mRD1AcqP8DGwIZ9hF3YIoDGWCg/EAGAcr
bII6LF6K3z3oAoMMM3NCJec1UoAT4h+ZzA1OwDaRldWi/ivx1d9QaiHVBw63YBOFq2OublQ3XT2P
NANwQwFTqjtQC32V7w1H+UYbX8bzICpM8G/wbnGMGgKnol70Dm7N7CqnDQ3BNRrnOxDCpvfgGT1s
gsCfqyc7cYwezhqxuqSAeyOtgEl6iaYwmQS1VnocH56UNxFsK3yVy5rc1CrybKtrW8BIehgTT40W
57rGi3bOZBxCybb7NO/gBUzB6s8hcIB90y9ASkxJDwEoKPDWBDvHdr8niRlVMRIXYAaeMTPaOmkq
f5pyYZpXJId5/2UEDQg+0WiQXKojZtgfAZJIPRuKEm57Oh5K8bCXSCbjBcz2mtZbjGdE1S9xd5ja
y7x6guOiTtI1taDfsIvVtSlX17qXaK6XNovQAGw4w46EmPMVNotwPbadDjImY9RA9WOizom4vPbt
CMMv0WPbancEiae13MLra+Nvn47qNBqKZUy9vl+aFAHhyprxKi6a4ix6+0lqf1p280cK+CaFOSRJ
bdHfC1IqT11R4q/ty1heImJ//d/WwhyTpaHKbk6t6qVDd06UPJibxVMHURcB30i8LYY5oDWSN5RG
4ZVN66NpP2/zXxSnLRIBOXMn+fH2oWMNWIiWxRIKAYAklfpsVbx2wgzQfJPFfrZGTp9gME7/kRng
gJIcI3+4von/wTa9iWUjBiK1K8BWaUSu/4gPlKUufrA82hulfi9OfzSas18mo4FDlc2IluBjzxUW
tgFLp/sqZScCwsQlmFAfBgOgdhAskv8uvy2SUci12RTJiNC6W8rPaR3YKCZGvzYF/JezL8c3a+pX
yReBTL7evMlk1BOvlwIGNsi0nrIjda8Tt3zYDt1ZesovE0gHpl9xoIr8Ar45eZPKaKttyelsLdhe
6TAihGmC6L65i/1KdqID2nm8HGXFxs1aQNgKHG5u+WV/svTTdmbTIrO85jYuCs3tpAewHYY2cApU
Xz6LvG769n+w0Aqm9gHM9wrw8V7UZJLFAuIlbbAbjmj5xUxzcpCFM83Uo7kihvUPFrkqFa1B2qOt
fyh6UKhPKZwDo3yeimMzizaQe3Rvi2K9hKZfSuApoMneGL6P6lkaf6vydwI0pCIW3QfuC6fYoKgB
WR8oFRndVAAYooL5h/qpxilxCdKouVsewej+WLgiyk3+Yb0JY1SyjTJpihft35HYvwfQRTrBTQ4b
u0Ux+jfo+UI7zpDwPm6BGcSn3I0ONYhwMt/2hDA6/NN6WxXjDSuFNkcj4LmwhZgbC/Q7RJmgODDR
EO7OXuXndyoKVP8PXgXu2UHrwQIOdBuFbbjE9OggzQWWOef9jZquwAdNQG7TPVhVMjp6DWyHXAcb
0Eycdo6ctIRXZlf903XzRi3mh6ux+wrGosr6aLQAu1G9uHhU0lti+9d/n7u9u99nNFRuRtmaW/w+
0CF6ZF1q+9wNn4xmCzPpx3VRXEO9E8XoZzL1pMkyRAFkJt7SN44cS2fg+HhKP4hspEgWq6NV31dt
jWGS+G/wevrcWoCTAWgWoJfm4BU/x2u/Xl8hfzORfQT8MYFHzoRSLWkiosUICCoJbp+s6WE61X+V
QE7UxzQo5cK5Lo8ezkfl+Ece24G8bkXeGJMOvsAeo7eq4m9bF/R5H1wXw9fBNzFMWDVq6ZJjcBoO
YAOI3bI+Z4UiiBC5O4cRdJQ5wbmINrb3D81Q0fH0Dp1Jo362Ez8F2FAm3dcp4N+/XF8MVzM0dBvR
2R8NyDrvJaXdLMd1iVJTlV228ZQvn9Fp7Fvoqr4uh28md4KYm9tGjQ1qIigDnS7BwOud8qzfjB7N
GtQvyqfr0riaADx9cE8gb6qxVBr2lFXWhnl7b1hvZ9A4gp1T8a+L4B6Rbpg2CG7BScy2+9WDrc9q
jzCg14J+9craX0eAIiugfvl9XRL3iN4ksY1/cr+gk7HFEdl5oLS3lf15VT8lSyMwEvw9+2dBLLx+
OqFPe1SpCwdAgMK4GSMb+M4Csg6REPrK7Jy1qdKTvBotrKXzsyRco5+qLrA6/BzVbr8YlR6sKbZq
jJyhc6O8BVUMeHEqeBoNUMI6p3qQvFIgUXRAjGrb24yRwQ2qnQEJRipmZyDNcSB36LITFKxE20f/
vtu+TIm6salQZ0kIqt6h0t6AaeG6tnGdz93u0cXuRCQbaL5sDFl75TS6mfxJX+4a25dkAJkEiiKI
GwSXiKWKzhs0A0cZ1jMN+kGWR9fsW2cErNKw5IGkJt+ur40fK+wWx3hPWU62bClROkp/g4l5iM7x
ehjMB8ClLnFAxgetvpNRqL0uVXRozDMITk29zkAv7tV16hRa6SzT04SZ2etS+BH129rYNjRAsitj
nmIvyePq0hDMyDz1L+0V7JAOAAiLfgK1Z4uMclWv6PPUEd2OqtMNfUC256LE+IYmGqUWSWKsRgNC
VHMbsYNG4Sv6Z9mKHRV+Eua3r+8h96QMNHhYuqbZCtv6XAK/0oQsNKdrp6Q7A524FCkDFwcTwO3/
yGBUsJFjgMlHCFdpqS/9rgbTnez37vYi+a23/jBq4GoQP/cygOj/SX7MAHiPphPLREH9/dXOoxGv
SAnnViE3YAWoE3/UBQ2rr91dH3ywnQzGfJRJUQ6bBPMBFCcfJNiDJ/1AKOnFvvyMuuIt6t4ntFY7
7YXOwQAIVxTOcsM+A0+yjBPUbbbRuJpjbRuaBSYFTdWAMZ4GlF0Sp2mP0nYTtb46h9eVhqucO4GM
9besobZWnSbqyqDNvsTJU619r6qnP5CC6UuwZOP81Nd935nlqAc/NsDRUb5K/U29MVPXeoqrw3Uh
fBuyk8JctHQsMAifwwfo/S0gXoUBsO6goVoqhUNY3NQiedwLt5PHPNX6plptT6At0c2CRFUbDufl
EF3GH5P/Cot0Bvb5IijwcDs7jZ1Q5sBAQL/Ec436wfyA8Sy/v0kC9RMYAu+SW9VfD9JlPMcCD4H7
zu1EMjevJxbYo8HL7alz0PXn0TyijDqrYGoSKKNoQ5nrF1VDZIN1BmsrvW77sSh30igcguSlNU3g
BOB2gbrcYrP5aImI+gKM5shBDEfw8PkTBh/hyN/8SZf9XhBzUnaVmKlN22ErdDinpw5utnUoGoFT
xVWIvRjmdKZGkrOFzj5Vl/Y78cYnvfaMC0rqKsY5tXNluEoGknRR5ohaetZU7sUyZ7Xp62ZNHZQ/
KS5pAWkpmEWSS0FapyQvg4gFim7WB3EAeVCJTuE4WTSZgiz9VBcbYsrqdpO/y1Zw3Xjwfh+DlSbg
4SABpaP3r4scgUHcphWlzDqWxv3aCUIHbpvMXgCjDWsCwhCQ2FO1azzLxwjlJ5TWb/Ib8yl9UkM7
rIMY0WSEOyx6VLijQnvZjIoMajpHUwzZtK1DvwOkKCAfMLyG/OXiFt/rz3SgexHWvnlvi2WbKsGA
sw2vgXEdizTrUjuDi0W7V2S/OdJBndKNb6Jg+w10PGc+tAdhOwH3JN+ksnmUsRoxlNvpdLFRWAFo
WTWRXcxuadkYGMv+/CK66CKJTEplbdVZJzKgJ+T1Tjdv09a/rptclj0bzOgWKI9MCrr7XjkLu9eJ
ZCIBllKo1w4ocOPkj2oFGI34ziJT56QJOWu1HQKC4FwbI4a4s29xJ58bIz7WS3nems4d0f8ryZKb
IRYyp7QAcisSsYbuxoDw12rFrzbrjoIJXf967rO8/3rGUmhKMTdbggzA8DonXXgZGDQu02trGGWq
EXqpPNO0F0jfs523saVkXcsIyY12Hpw1Gd2o/xlpiWuQ5hC10iVVRM1GwjXST9qJROlbJfEKqITW
n3009ntJoD0DryzU0f0WPworVtSVYc3hfonM1YqaqQNLMhLptK2EBA2IkpEhOP3dnCu6Uvz9NFGm
MgwCE8nYRkPRpDymDd1KG0zJ9zxTnan0c/Om1X1NNGLLxYGwAQz2b2mMoUzaJlbsCkvr/cyd3e2V
ST1Gax/ogPzyJn4ip+XLDFRrDJF5m4hig+fr0DI7wATAYiN/yL2pepzZGvp1suiuqB+0/KUjlFxj
NUTcqDzruJfEeKuLpU+FPqDUmabHbnKV+Bey51Py+Ce3b7cg5vDKvCRG0iao+t2M0ExyQC3O64MR
jEqlJ4Yj5GZK98tiji+V+6FdTBj9rLwzpipopMXL1MLVYWAS8rWL9fNqb4E6T85q/dImQ/CQ87cV
iU3Kq4EZDuby69YmjyM4brxhRDImK87jhn4A/L8KVvbre8udhbXJmyzm1o9Lqi79imGeFUCIsq/5
3UUP2jB96im8PtgTflOSyvQxO2S3CsD9Yy9+EV1Oavs/WAKFqIYCrwiRMfM21FU/ED0dEPVnp2U5
r9KxGD9dXyfvfUM+4R8RjAG3lzibO0zYA77jr6zM3WwR9FOI1sCcWS6vZMM4IAo8/adOP8rkMR8E
94CrFrs1MEelq1pflBMMdAGyxeHrVJ5VcrcRgRRuP8p+qxi7nHaq3ukKXAH7MQrVg32rOYazXsTI
4YL1sHxisrZu40gBT/rhu6qjkiMrgZz4lhBBVXD4NuPcqM1QNG0OPx85iDp5JN2XP1EuzbRf8UZ0
NuPRm/0IYgQspEKsPj0odnD99/m69fb7jD2ysy3XMxO/P83nCjAmwPeZjtdF8G2e8iaDuYPRnGZW
usE/W4LFI2gJB8uzazxKYRkUoSQK+KjF/njj36RR1dj5Gpk6dlY3YzaH5uC0ytsOagkPd/Tqz6q/
gNlUWCLgZp5tBTxFdIYMfU2MEvTT1PZNhhizuACnC8QLy8F2UXj1pxtRrxP3Ad6JYp7FcSYAOLNx
UWvrXLVfo/Wi2x7G/RoRNBjXq9kJYh7GqOkmMyvopKdkhVMv32RW5FFA8nj8vVW/hlQSzK7Su//h
3FS0ab02kCgszaA1LmQyU7xMK4Uel/2iPiGNI4+HmNwO24EU36+rJddEvMljTYSR1Km5yCgX1H2Q
1LpDoq8ATQCKZ3hdDtdC7OQwyjGOi1TVJW5YI30neeIscepcl8ANYG0VQdRr8tdgKy1ZAsVsKIAU
HatuT6kvz67THSg60PDUH3KnA3CVKMPBLcXZKrLpioYyKagh3180UmlJpUSoSfS+FaqTAy/7AH8i
iO5WLwNlb6U5olCSLxNXzLQAwweAPEYrly03lhlcZBT8G7NP0bPyEx2MNH5NzmAL8obM0/o/2t6d
UMZG6s3aD2WOCkXnTd5ykZ/iU4N4wslu12+0LWc+kJ+iTnX+me6EMrtb5FmWDlRteoRMfzMiY8Tw
bAK9RMPMSexJSEqI0LK5uroTytjOZMnzoRt04jXWYYi+LpXgteFar93vM57MpJTLaqy44zMJpTko
+8btotsh9xJL2PtK79UHewI4SAvNIAT1AkYWIM+WVNfga6QrKH/A5xwYx/6HfgL+SiCCzuW+ojtZ
jPs0qUUEDG54AZJ1soqXPD63mhCQi3s4OyGM85Rr5TAnE57RKVCDqHWyoHSrc+fLgXSisUoCkCyB
6nPP6x+RCPjeX/G2a1JUDFAyULUXw/4lm6WrDZajNfOxzrXPAjPGfQF20hhLCVIosCS2UHnrpoEb
ej/fzk8JyOu0O+2nAXC12C1OTZidB2RFRNbs+gkCSe79SrvCWDDegBxgnA4ekIPcmBh+qYsqhNxH
Z7dExn7JU4mG1hRKaVS3eVc5o/QjVcEqL9R+rhe0E8TYLDIpDTEkFCV66euCEZH8uKgBwNtn/WuC
iLN4SMbCWdGt1VihcKyS6zvshDO2S9GXZjJAYQKuF/U26gH7nckAUl8echVQ6pJ+zKbFva48ovNj
LBfAs4C6T/Pt5eaXeVgBXkRU/uRy1Nm7ZTEWZVhVOzNq6KfqyK7s69+UV/aC6WuMXuHZy2IQEWVh
cmoP19cmuheMdcmTcRi7ARcfjVt97Eqgbc//kppjCgWqm89yFgs2k5uN36+UMTVdZPWR1uI2jCcJ
FWzaDa19bl4m01GO9VE65V7l5i8tGu0BVyBkN6F37T9bbrg17++iuS6Z1ZR4b/891lmGhhcfFTBM
oZHjeH1zr1tV/dW334UL6rx2srEhAaQaP2KwiLTR/2hEX8OjnQSlLXVpnXAbjMk+Sv1NZTb3a9Y4
mvVllVL/+nIEV49NRkpmaZCy7NHo1Z0sPdCB7dwPFx1P7AhEZJ0InHbu7iG3gtITnEDM4r4/qnEy
m1aSaEkS9Orpj2QRvAlce4naCBi4MFeLaff3v2+aSR1bNvKNZFscgninSByrUQ+VKhrJ4eeo30Sx
jflpq5Bi1WGalVA7xefKK8M5c3rA7cfu9jQfRPgH/KUBSdpA+6zyAUx66GuJxFQtLNMrNd2ZpZNs
nrTxy3WF4AenFLH6X3IY6wFgjFW1SiRSKSsspoAAUxwFoO71pKOolsE1VDtRzGnpeb2OhCYrzN58
AWmgSxI7LHstTECGl8e101fPkiFKYfBXaCrYRSAzyqjEv1cSQBq2c0mHRMB87Mz5A3o1Fg381+15
W09zdCqrm8HunEUItMd1j3aCmUcn2hI1U5rX0s3kaQDaq8PukN0lL8OZhEBI9ZWDhKqXcCaYn1nd
CWZeojmTTDWZQD9R+9pJD4zTdkz97mU5UzadH6UCTF+AhHkgDPcpVFjtY2hSYGj4a7cBDUtQ9PiA
uBtnSWxNFkKFDFyD43ICQ6xpVI4FbH7hPnOvivkmi3HOTLtflNHG1Vyiye8S89FKer9R0fCZTIeS
pG5iD5c1Mi4o07lV1HjzOq2OteYeUtDPpDSBO4+/XL9YXI9j91HUA9uZ9araNlNukcmPq/MoJQ7A
xutR0M4iWjjjxWUAQOqXEeGu0bglcmXduR/g3giMLN/07ZbCXCBZqbCOAmdJ8weJO97Uv5qD5qio
QnduEYJ3+/rWcR+pnTzm3hhq2o1KjzCQTkZU8gYqVm9efpajqy6fc1kgje/N7MQxtwUM33MTGSVa
nYLsfnUpJuaG+YjYX0rHAIp57FLE9PyethiIsL25J4iBMrSsgW3HYov8C1C30wwMHABb3c5xXPq2
tKLlvw3zuRHMFfBLgyhCgpwADzIxmXW2ZDFLM4efuP0gQX7OH5ZDc84va6D/DXnqNDfZDfXYQJLo
ClMz3Hh7J515ZxRtWIsxxaxppZNbWdWdXM5dudcOZMF4erw6xGycPALsrBI7yzyF13WKn2XeyWce
H1CZRZad1biPq9Mc4SwDp3qIUV8wQxSXhPaP21gE6ph/77bFeKlxM8n6JiHpSyuHC8w/caLnOOyD
AXVtykxqe6LcNtfmYtbGoqxwygfs8WIbu8aO4W0BZ3WbUFXLHmXFx7StQ0SAxNwrSnOKlowX9QP6
92w169jTusBY3zY2GG8tx569SXusqmckgq+fHdeU7oQxZq7rwMGdI4vpZVPlEhX/DOOiaALSHZ4d
AFWtDAoxG3hZH0CcV6Nup0qi2EKFcozmxs27zpuzOgSV7e2YpJ8ikBd2+dFqp0vcq3dKTI5NOfmD
WZwTq/Vr5deopCHJoMipjgm5/3oX8HmYJtRRS4ArzVxfE9jkmbLJUKgI2PXr5qekRk+B9D+KYe7p
Zg5RbuUL0GWah3WSHbK5lahiyXEE3y2FuYuSZNVp1aFKEZWpUw8dapbmfVvZDlmqg17UZyA8uJiQ
e7q+g1RPmMBxL/bVQO6e5GzWtWgm6I1QeskZ1t5vKxHCJu+tfCeDiXgMUmyWEWNpg0cC9YLJdj8N
Abjp6iftML6I3g/O1YA4U3l13jVk2997Ga1ixBg/gVK09blH5SDvD3Yi6urgPFKqTDSi4veB4czW
r7ZlTea4RU9YEd8WZajqblEcehHvPF+KieZEVMpsjS3wrFVuj3EPA92vd4vk5aPspNbBGBTBe8/d
MvKPHLawAzLuHgUysOkl3Xga5fLB1mvHTEQtl1wdB3qdpRsGUNjY/PI0rlGJ+F3xCLnM6mNLwia7
zyIngi+I2VinVw/XtZsX5wBdQ6VYfzLoetjW3Kww061sE0zZ3dDe5vpJPlbfX/18AKNcl8U5q3ei
GItcmkB2M7QC3TfVWZocyXyuyhMCuT+RAn1QTSSRP8BTDJmhRAncBU8z3di4T6zboXeG8vt1KRyr
oGHTkD/AW43/mBurV3HaDhL0wZbLp05Nf0hCAEDudu1EMAHKDHahabLwMI8VyOAPvXWX1od+EZW2
qUvB2Ld3K2FCjnHOOjhTEKPnwRTfGvK3celAaRfq2jdJCYwBnYPCDgfOdYJQUweICNyOD4O+agWN
m2f4OQ1mLuzsoc0vgyiY5B/RPzLYjB/JDFmORpt4FinO5lycY3kVWAWef6iBCxXYbbg75EO5MlKt
Tis79AUsAS0HlSHabAGCR8G0Z0dUSOM9E5CGPdNVdEB9KFTW2dpMRQ7gEZrDhPUGlCYlaKLDFsrB
+iSkTJJ5W2iATVQm4HYw0R/4/qEAPbG0zi22kKjzVyOdz7qEyX2tu5/kguaM5U+dUrsqUUCLVnmT
Yjj4wBBIVS48ySP4c4bA6vJDhmaZYtXCVSZ386zfbPG3uDThIUifRnu6qK3ROE3xXTUjr8pHw9Vq
tFnEyinXx5tFLU6m0R02eTpNau3K+sWUumCSjHsUbp2insCjGttOgdZcEqenefqrU9pLn2q/uioO
KrTxgrN9DCdraF2105xhe66VJkwN4s/myza2oZJMJ7WpfD1FQQERt26AvkI3z+vWhPEGYhhDvmRR
9SPpMOmnW9Vz3Vp3cf8d8HD3dqe5eaR8S9IWLSHW82aXB0XHFFODzJHZHav5JW7Jr2jOgnz5mRr2
aUsQ1mvS18KmfQHY2umXNW2uveY3fZl5fdH5wIMLOvzAtJK7IQYbl7U6ZS0FmzqcMa3xiBGHE7CL
vE22c5FGf7iZCjBtKOWRAjAn8qE3SLYSOZrnBUz0iD96n+JKYfMOM3g0ARcxuOWdLYQv/qBmjEz6
952LhUlvLd3MFmTNQ3PolpdmI6JRAKqp76wcI4JxedARqcYzoFg8ShzVbk5+0u4pUma1OdlJ+nz9
cfjwijPCqGXfrWcljaotBSipk+NwrALrCPrrYxf+1wViKkYlgBLHxDoG8pnbKaf1MoCpQPaSvgrH
QXM2VQqXqfCur+ZDgMiIYd6haYL1q/pS9irrpay+bjpmN7fRaQE6ga7267I+GlRGGPMaJfbSDGUJ
DtX4y+BRPMzEsz6r4eotoZi+4mPrICONUbzSnsm8qermzdo3RQPQcho7tuzL4BoB5JL1mCbnThfM
VIq2k9FEEtVWMi0TWK/7cLOPOZy91Q7l1m8X0fMkEsXoYdamejXXVEGMyCkRbMLC+9UwPa7xk13L
v6+fnUga/ftO6yUM2qiV3mFMbf6OqMJT15ui+DnKn7JUkMGkx/LhMu8Un4k2K/AXD/oCe9Ekkata
2qGKG4Ei8heDpJcGT9L60DhWGtXWSyMon1rdMfPvwCRUKn8oj2Bq+29D51cd/EcSG1nktTWZ44Ke
fmWp3W5Cj19NUFPrBbeYa9fVNzGMsdCVvI20FLd4jO/SJRzk07SE1xVAJIIxFFI6ZHnZQwEUCi5b
m25u9EFmrYIN41pXEKFqMsyf8aExrZfSSJsH8Lm39mMV31tz70bdISLugmn5ES0yqohk4z/YiTeR
jMLV2jBoq9HjUVz+Mgy3HF+y5WeUutFyP6UHlF4rgN9d30y+s7fzvdjdnPWonDGU4a3T8JTXo5tY
+plooyeT+FdaDu44/x9pV7ZkN24sv4gR3MDllcvZel8ktfTCGKklgiS47/z6m2iPdU6jKeJ6xg7H
hMOOrlNEIVEoVGWWgTk0e0v5bKndodIeclpJfsWHnabxN75zAijAMamtZaA6enWK5ibGpJIpmf7+
iPdvBixc1jA8AN4foahjYXO0jjn9J6XlGgJo492/McChE02mrvohQKFPhh1toHHSciFfLUBvadCE
UjdGA6j+UJDc62mYSadZ1mq4oPoBk69hofEU4xDvcRDIkbgqgxASp5dj97yGOx24MuYP09P85a/u
k2xMn4ffOzyEX6jNq5xXBp0N4ntACuqsPis4IeHwPenU3WD/MFLl2owrr3Vnr69zCdTzg2PDoHi1
qucFuu7TrIL5Bdu7YDr1nYSqHmkUYFclEy6W+PdWw7g4WRw9ZviPjSCxVC/tb/sCh0swGaekvnEm
WefrB+cgOWZgEokrfxoYnxfWT8kqndQNkoKSqB5rG6/sX5Q0oJWkzeHjDgd6oX4AsiYMv0IjRDgw
R2RWsR13Kno4gqo7lLhd5FZgLIc0+cpcf8bMF+ZnmHnjlKOX5S/bAPNxM4CDznU0tNriZudYAr5Q
XM5MspQkMK0g6u/SEu2Fx20TH9HjvQkBPfQ+wqT0iLcjm3w3ox+mJjkJVrbaewP8B1wEhqroasLK
lOCiYuwwlBe0+7r2QG0XPTfhGIA59ucMQeGv226t1Pwt1CxAGayjtonHGiFCNFwWzWpC9YJE9Nja
6Y9IKw5tQ/wywrPfkvo0i+jt0GehU9j7ugOxcRMfuiH3GDIKUk97axyOVP2uJ9mnYmL/+2d/9/OE
lV3wLM2Y4qIooUReUTcoisvaj9623HsEeP8JhKWtLdtmLud9aIxrFOYPNEJDeHFgc7PrXdePwN42
P7bdqUkkScZKTL1zTlhyd1KjmpiIqci8GkCNU+aSF8+VJun3rgmnxLhg0HleQAqnHPR9dVQ8zqs8
oL9lCHkDRgepxTiQleRlbnFQuohklLDrsawx1qa4R6s5RePn7Zj9kM+iUnkZsgLWqIq7zHWNWX4D
1IE5pvQSn6By1D9O/4Qg+L0tIVtiU5aTyIJMz1BWnkJnf9It32nSTzYOo6XSDo6W7xW9CPSUftp2
8yOmCn4K+UTXRLY6Dnga74LiqEE/Pd/zlxReIst3/ZXs8VS2D0SqNdZ0DfpC8F0J2je5huRyiPcz
FBxmqV76x1Pw3WcV6damdEmtBidvEKWHUd8ZA26to2dU0WHqiL9ANGv7W64cEJchQwQYScYlnWsQ
Cwapel/M1077ohSy4jNHyg0YIQKMOL1FmN3BJ86SkId0148e+WaDwHy8UmSkUHztt4wJ0IHGKrOt
eEtXnv8aaYJZ2M9FfEOXPd4gIAJvRrIDXrKpiYAkJdpHiA6V9KA9QYD9PguT0A2drxlSeX8Ind14
ZUk54SUbnQhA4k7LVFcVunv+M3tsHHKQD3jJCY7+AlN2mD2VIGOA1ISkrCGLFgFgWooHR8LVD7tp
x9hzU75G9vO/C0gBV4q0Jq3JHw0K81W17pdx8ZpG8p4v+3wCfoA0SbcjPqHWZr+KfJcW933zLa3v
dSmdgCQaRfY1yIvUfcX7E5qAHfX97GePzTX1s1AJUW0wbqInc5eG1Sc7oCdZT6UkMMUUt1Q63e15
Y3trK1cYwDjYyEK3F+tDFv0eiMX0MtJRJ2w4gUFkglELrQ63LXshklNNBr+WgB9UXTR3WdB9Ydzx
bhkWQBbjluz7owqak22HJAFu8W96cUJbS0+7OGIksJuTZexMehXLTKwjvEaQWBLOuSN40800IzEn
0UjiB8X4ZLKvGrq6TT++sxRTcrNfX5+zLcEdApm0Vp0pCfrK78y/cvWqXq6pTEdvfTudrQgIWFSd
1o+uBdXohLdxFqFKPxVsb9ffSvRBby/QHxK3szEB+gZjQKeapXGJaj7dpnnHdBcdq6sWvAvE16+c
W1lBYX0f/bYoHslqMky9a3OWjvmujE9zJ4m5dYw4/33hCCZpaUyYBeeTifHBwMAE55eSD7ZLVkk8
hfHcpLUuy0mQjGhIUmJvxruUnV4l8dWgHLdXSfbJhLijWlFNtoUdmy93sbZTZbMK63GNGo/D2cY+
1ELwTjtBBB7ZO7GPhLlekXzpm5DSxN/2Y31pftsRSyBp26lzyeCHuR/A7G+HZM/5CWVILXHnDQAv
UMduBkMZOFegUh/z6QCOyaUI415yeMusCHFWVmmlNWOBs6hzPSs5tDULk+ahNv7tVxMQjuSQgF2c
3oROaew1M/VM4np1d6TW1ZLcVk7QsO/b6/QHVDgvlBBw3UInpXagG2LduHeG4ds7cAXUIGQpPsd4
FeHq9WGEjnaZrpvsmwrQV8czss3GxgE46X5jdxgvGTy7QW2CyGRD1vfU2UX+Uy6CRF+6qTfKmASq
Pd25zhzahSkJ9z9crM42hPxutLvaYQ7OpmGHFrWg3DsW+KS4akHj2/fpEBqv2wu3ft6eDQrZXjdD
JL2tkKPUzW2uJF6C7o1YJrIpWyS+yy+/XG3Vle6YZhBHT5GreWZ06vXCH4bnbWckKyQ2EZpVlHRK
75hBBm1ow+3RBhFJSukyE0JRqm2miDK0XgQTnV+WPvtCMlmLvWRJdAEmEqeqosYG5iV9eupG6Bh3
EAN3BtlJLnNFQIk00xXTdHDsqUMUkL46lQWVHEMyV/hPuFj4gplLg4lSwDeAYLjPik99LSMHXumd
5zf23yH8gcxAjZt+Jm/lSc5RwoKk9uKH5stydVR889n0HPzbwAYqfo5aqMnmdd8aAD5eeM/2BVxY
8gjzst3b9Fm0B1Xk3xNo8Z48QrwF2oIdRv7Nx19vPEl3suZ9yd7SBcRIE0yitVpBgo4GVvwzjx4J
hgZjW4JMMjMiTkCugQy8f10dmp1Oa8+0G48S9zBb/+huiGcBC8V6A4zM72PGXmbV1hxe68lVTCcd
7fbW0T7n80+VSGqQ6xvgbEnYAGPeU61OkMk2WqCmP8b8YRuO1i8a578vRH9qdQoUgxLcZXpozkzJ
/VBpaHlKw0lD3cpdvmmWjIhe5pKwTApy2Xp0MxKU3WOj/mXKpppWXhL5Zjv7JEA5PFAz0HgYGPS3
TvZuQuGj/ltFSglkj/aSDyhmfwWIwXSW4/EE29uvFyug8/KMf55S5etc4IiM1P+90/mdf7qwZlWZ
1iWrgFithvJAW3raQDxGndPC5v0/CQ+0zwI68C9x5sdkvWbmfEJMq4N8CvXmDu26UR/q4F9Bc/+2
sT8kaGdrQmTEIFYftGSETlDjNZixKRyv+2IF5h0nZ+j23S2s+s1OVipeT+DPZoV4GROCiTETl56+
v9Yr25vqm5GeFjvfkfqHnV2lw9O2o+u3rN8Gxdkei1GIrRP4WVcG+NAmT+2/KrHlZeOto7xs2/rY
sfBWfjkbE7KBWOmpS1VkvW/0s1fdAcQMOxSUTrKHi/WD9GxIAEXamU2VDUhzITCxuM8paMaJJBzX
oeNsQkDDwTYzeynQZFuk31hXP6aQF97+XDInhL3luISNoDEHhQxGS9LC71xIcpSP20b+UKw6+8F/
xUXOgcGu1h1yDHcOO/ICUpDT8micuMqdeiVrDVzhNOJocbYlHP1oxIryMkO6zo7zZ+pXT6UfBemv
BNcdkKPezQf7dds7yXZyhNN+KadxbkGOg4DjSndu+E9lrN/7JYCFZtgmiCZRhYvMF2p9m4xvtiLL
22TRICBDk1R6qXVIXKLkqHTYnLtcJvq8nrT8Xh6x6Yta8TzqKjSfs/baNpmfQcDE9aFzKgNXybKI
VIIYck7rKYMv/H0qv8Vtap/81K7RjrIbfAxxguRKDcojRgtPQxpuh8QKtwlfLEhS6WhQ0VDmex/w
bcVspmfYuPoNu+6uObNJ8aX8xK4sbwqNsPLHQ4Pwl9HZrePF2aywzwqwbyS0wySw4z4tyRezluDR
H/L6swFhc6klTn1Hrwg2cnzoMYS6gzQheLQyPGBFoHk1E68O4n0faL6Dh8BGJmi8fpKc7Qt7raJL
N5qUy5Zpp0H5qmHaqayPbX2wmjyQrKHsYwobjjS94doK7hCL5s0n3Tf98adztD/1gXvCpd+XVyP/
UGo4uyfsv8HV2rbqEDYjxqpxbQnz/Zx6aG/2OZ94f5hjyS5Z3SR8RA2jKDZ4B4SAye3O6rQKzQwc
u9r9f1Q65f3a65nOhR0hbuKJ6lo3pXhRRTmXBdoXB5zVLlgrF9/acU6FGlMcsgriKppdGBWCxSxJ
RcwcnQWTc5jN26J8dQtZO8hqkFzYEILEiMxiVLroPx0nDB0nHaiGtwNxfdNd2BCiAolTDK0gFc1E
T5yfut9DhfftUt19sX3n1XwefD51r/1svzQ3pixEVgH7bF185++aRsuyGryEulMdDIO9jOlwV9vd
rshlM4CSBRMfFTRlrAdXR+qG/i+XPhfVrhhl4xAfh76AzBfu6O+RGYzQSQIxJgycmhT9UqeJ7WK2
r6ObKGL+2O778nMmo9Rfv6FdGBXyOD1Xq2JyazyHv422s51jeD8mnzMPjlfL1+144SH3ofZxYYyH
7EWyVSq5XZJaNQMHfULdVTs8MCXQ+0Md7YdEVhhbh6wLawKCJOCkMbimKyY+wAx/r2EuCzQB2fXi
06sU2tTRX9veycJRQJKuVYpYi4AkBQlT1OBaXfMUgpkiWQ1JumgCfOTQwE7QH4/GoRjUm+Xsmxo7
TuVytUSZb7flfnG+Gfivw9hc6RrxlcGU8dtJ0IUI6LLgNloqhoJ2O/J5dP5S/0GX8/vdIECL1ihm
XoLuMXDn+yjvvVhKhiLZb+JjvzGlc4zBD95+pfh9YYFdt9qrhnbT2obXJc9pm1w7IF/oalkzoGwB
xbf+qu+iFPQ1nEd4eSE7fryZz8qN4ecBfZDdOyTYJb76V4pVWYaGO+6sPTAc2nMT5Ox5O/Zlx6j4
6B9B0HdJKHo0mt3yMqNzov2Ly9NGgf4at2Al6W71Q3tYXiVmJVmCmM3WGZpP2hKXRPA7ZAeeKNAA
nTW9DyKHz33Apz6VfQr2uihsY0/2ZWXWBYSJzLhmSgvr5h7SRnsM1O95S5t93PZStoACsAxGXpg9
77Hp2a9eO0KCwZssSSFEhpaWgCmDgW7R0U4w/fui+pgy5NrCSPBQknZewNEZynqT1m/eZ3i2BASx
ywZNiTEeLoZB3+v5faXHGCzV/N4kXkfna6uMvMokHSjdzV9s+Lr9TSX4JfLNjaysiqzFpmi1Ztcw
vKub7b9bNpFnTu9UMlRkRpZePhdJmCoviVRNiecEGyeqKPtelykj/QJ+sDbkxGR5GJ9cKBCWx3LH
PklnnXmB6qM1B7Q0eKx3PgjyOo0egXAFTaSk6w96Y3/SK8xg1aNXM6Bn1DdBOmovba0fFwcdU5Ee
y3Kk9WU7/wIhR3JKir77HOV+5eDszXA5TJE/oFrnMQ895dCMAoMgkYCMzKaQIlWTySjrcRKl5XPk
xl6tBNux+Ie9d/aK/4KLvGicMMpkLHjq5xTQOjoSmerZILKnhzxIAvs4P0oMyhZSAK7JqGdVf2Nz
BFVge5uc0I/rqWARB6eprOFyPUTPzgno5fZjlM4plmwErHBawhjWmIcQDZKdFFU4TG2FqABjZRrj
zXXidLhh8phhxCeLDxjxOcVfQUISuIF+O37pfcjCH7Y/6Xryd/ZSQDOjUSqb9ugJ0Wh6H0PBxoiJ
p2D2zsucShYvsuXj59JFvJR0GPJlwFuAjnOHMxwMp/rImdhHqRDn+tnz2y+xKKaUcUqSCqunzbvY
prtu3o8xlTm0noqdrXCHLxxqp7o20DpqBBkKblpo6ae2fHTc1666beefNAHNmOQ1T+aXACSWq3V1
UuL0sa1PJAq0PvdAhrAdE5JYFDnsm1yxzaZESYpUbcAUchU5o6c68z1LjDC13H9SMAeN19/o7Aoo
kpRdAjYenibETkjcel/OlqdEMvYqmVcCdlRUd4Y8RfVyiQMLLZ3VpyE7xequMf6lPwJwYF6hYqxH
X1JW3EZ9YKjParLbXiFZFAhoQZU4SntQygRpHzLjOIBFM3vYNiH7XAIwkJLGuGJjVZrWDWj33PSJ
F5UpjtBdJRNg4fv+A/jhQgeBPBCLfVCzT5OWRY2D1kf+wNRC0pO3JuZSrFt16WxGrLvMbW4X4ETi
8u9BP58MlYGtKlicG2f+8Q8+3oUlARcSFhGj5x0hGnTdMt+Yv/Sq7i3NJ9OVQRA/xTe+nThZ0fRF
RbIaFR7lyuIVx5sJR7C2t/e8FwR03/62Z3zZt8wJSYVVmbG7FCj2uPndYBxbtJAWGJ6OOUtbr33f
Nrb+8njxHQVoIJHLbCvFRaWaJ29Coc4AqUl/jJ2DO96M3X2V74tYkv6uFwcvjApAoSVmkxcTjLZv
SoAoRxwqaIPFJ3Jr7Omh2TNfua4hEUxD5V5GNLSi0I36wYV1AT0yYo+1xUNHBctzHqYQQm5B4aaE
xaHfuXu0poDEnYABRJYJ8G+5tbICpoBkEYoCI9zOGkhLtv1np7Ul+dsqbF34JmBKqqemvky8NqJ5
oKbJ6OcUQuPbMSMLUCHHYF031GkToXrGWTwX0JrejAqKudpTUn1h/7sI4LvVEmsxatVamR7Bo7Hb
9bi+F/1jleN5nD5veyX5cmLhxVbiclEdlIxH9TnOjstUgENC8uVWU8Hz6oj1Fjcb2wHD5uhDaaNH
KAl4GstOdRZdFV0uQZG1YdvLKBfLLlOSV3aa1+jn+tGH3dG4orsEfFf6fRuYLx3e8eJdLGsOWffP
xE0PYmoEWsHYABfJmuXk2dRVHeqcINGBsMTY4GF+DBfwOG0v1vo5czYkhLlTmBABatBxpRept+Tg
kiLXNQQuBoeGk+JKrMncEgI+q7I40RWERpJTcBXvKtXw+mGfyioP6yH426s32Lz4fIpJM52UsKNZ
x+nVtZ4zGU+6xBORg4hF8aCmNrpohuRb5T5EoI6rYs8xJSm0ZHk+dJ42RhHNGp4EqyRMMN+zoMX5
SLOndPy6HQeyLyaclQvku/QE4gqBboDvPfGTwa+lj6oyI8IRic6MKrUM5E797IMuxS3uU1n14q0d
7OPRAEUrsKCCzEDk+Gx1Ck1OAmQgfX3Lst5TdJBfjT9ztXmyMKFtzr1XuIWXZeM+zhevV6ugSs3r
rvyajujLz0B+Xme3Tqo2nloNO7ccDsrE/CTqr00XpG/ZLCu4rC6ywRWXNTCGYs+/3+xxEccpWHR5
fwye1R+Wwwwl3xipURdqfhnMmFlsD+zFiT3ZG6nMMl+wi30yRxUm99/EBGu81vuMhiC48/Rob/eS
TGV16S985PvpwhJNEwLacPg4F2GTul7JQW0Kt4N4vchzYYX7e2HFgXi1SUZUJtKjUUJDLboHIU9Q
H+frFAz+zJe9/653elwYFOBzzA1FWXQQ2KpoEaB++YAhoglFcOa11yDD2ytHK0yPKSYF1EeJrzp8
+RDoF6YFLO1TMD2XGaoGDbhzKUYAjdTn3i4QSkhvNAk+rDdWnc2J2QMtLHeOQPAGc1MQX7FgOhRX
pof2i7t499rsJN5JIlNMIkoQlZQLrmD4sEsAZd9rzqVf+1A8P6JN0icPUCZC3Q55k8QwB7oPn1U/
44cQqLOeFzYpcHRw+v5ql+7cW/V1AAUgr3yS+0bW879eo78wKMRsVIyxU7RIy+bi3iRBBQHA5lbH
7HIfHcCO7Sdj5aXWruplRz/AReKrEL2Gy/p0hCwClP5q3TMhWW7a9YFpXwote6G9fSwgRAE5iIeq
HrxWtcMKVeC6aK8qt/HrtgcDJFgpo+mr5kShDdFltf42VQ9Na4VkGE9KbfgKU3aj6p6ipbkd6okh
zZ28NP2qZVAfstSnrjfCeMGX7ijkm5XbiEK/bmpdT+9AbElqOzQWUBVBpTDzeqf0iJqAJ2I2waIL
9Zq000KlTb+A0QXySbbtz+X86KhzWDL9alCNTyT+ydLukOs/8PRyKFkUGiNK+Emzd1rtZCjzVzXS
D7RIDvn4a1mGX13HfHfAg0xWOV7W9B7LSo8pFmpYfynLuE9qkBEndbhU7BmvYs+1WoUWm3x3qTzk
oj4os7xmtH1LLW4IKfxp/s4/2JTQQGltPHn212xRgyzungs79XRtOjjza16qk9cVT6zITkmPpjQT
aBJNXgsdzWGodpCA+YKXI3y5FmHYKo2nk0ewjnVemUzfuqmgXp8NXlo26alP7YeytR6ciUFcbkju
rGL43g6dn6YgGcjcKPHs6jUp9IemrhMPIoIEpKMo0tV3nTrcq6o1+4RVd3n7rBr6ydLZN8NRjjrB
T1F+qkVbe2WmH+rJOvYqDlL0jO61cfiMBpFd7prXvVrvYjdGlae8w3DOr3+5PwXYgxT92A85MuMu
UP34QP1k8nByeRhD9LWbYu++SgyuItF5f4rVWfTfkDKD0HLQdTcYvnxxWfNZrb7rZAAHch1G6XOz
LGE2Zd5Q9nicKQ7jhLMmLn9Qkvi6Ye1YJBsx4U5ugJTY3ZhztRgQv+JKMhWhjRnprEo8aE0+Ze53
jEyDro14hqpIjlcOfVtW+Yl0cboahGmpBgWiAJT+fXU9ZLGXs7tG2lW1zjN08cmFZNTujKEjGaqS
hnsTa2PIprvIKA6RXkHdr7ufMRCqK6CKjRdvdpPTRLKHtsn21ASfbm3OQQI5TEeNcSLmgRbL+nlW
U5mLXyeka3aXmhkb0BkIIrw2V7y0+mvIJae77FPz33Dxqc3UnCOSYFeOEdb0WhvwBkgONrpdtqNb
5otw2uXQHAIdF3YTKGoeiGv7am9c2bOMSnXVnXPyQIQFHYt5jssRh2pZAcaLMLXjUHf/Sqze3/Zn
dWOcDYl1Ab2zkNFyrhhnWjy0PzV962F3DvFBSY90OdkyQeJVdLgwKHi2JEQdihwlzVh96LT7ZDig
n6yJR6CtrFok+YhiH8YwaUZnxUiJku6R9bdpc8X0m5lKxinXi3oXHgmhByXn2mCcMan5gb6caxNZ
Fw3sW1Bbqsimk2N2r6PXw7G9IPu+vXh843zAlwvLQjDG+YCbLm8TVS3PnF805ef2318tt138fSHT
6nN1MuwYnoEh32YlZl+pp1Ov7nFxr0NGZQu2ntpdGBTyKzI7zVRFb/IWKhqIwdd5Hx3qIwvjnZSQ
iYPv1scTzsU0BU+SWiIQl7v+V3Ps8TKRRn5yrJ/5sOMsm8paBY6zax8aL1o3MuYSJ1Cdfpn6e815
cgsJBsquHGLjRR4xkxgpZjlASHaCQvUueqbfbX/xuSBbszcfl/vtAJE5xb/xBep2WspAOoqysl5+
tlG5RobZlTLqJwli2AJigDG1VosM3aD8rT5/fEthUDKv99VV9wvjAZ/Bs1b4vewxROabcGqZdZqM
SMkIxqQxeEOT3cj0XZZX++1PuF4tvQgM/jsuvmG1KBOta5xcQ+85N0PivfHI7QoVowEGHtHVnZV4
6oEct+1KwNEWsGNWR8vpKYq0lfbTrm9MnMtjimpmKmu1WL0zXfgngMiQKgZtEnQDUWWv1BQiAKbX
DruquLKhIm3cznmAeU/JsSZbPAFIGkdfMhvFhqCO7p3W8SorAG3E9heU2RAABOyfjdKpSB7j9OjO
jwTU/NLBGB7bGyD1YRSwG6KBNGiq6F5wsoTJCbcivwonfw6GBxrK0uT1QfDzYomUtKwlhbYk+G7q
KfrUJR67qUCPZ4Ypp8dDeU25VY/tdXTgbBgYD8MkwvY3lex1RwCU2LGhoZagqorhXyv/3vWfGTu5
9r2ifdk2JFk8RwAVUutu3cVIzZ3q88JoEDG0SsaWJPhlVgQM6WpLUQZozIAy7tYcjnZ9m8iIKWT4
IdZvaVvmXUnQLjCf+lANW3+6SjgZfsBZAwzfPERgEpEsk8wvATxsvOirJWQ5g6aZTgYUPMBu6DuV
JTEjiwYBOooxh9BFxseLG0wwmzCBu3jcHt1sP0X1vzQmQEbdjnXEDKTcVjF7JUP7QGNjMKzwrOVQ
xl+3w0+SuYlqVFEbKXPJtVsnV3/oGlvxNCX/sW1jfZEc0NKrro3OCwGfWA3x1A5FdLAQYIKPvlr5
4JXSNsF1T35bEW/7nauCu6FHjphioAGdZeO+9nMf98rO41NfxoQ+BeX1X3km3uZBKGItrYUniywa
oXYFOmsaB1kXH7bNrHfEG2ffBDSawGo5ETtCfo1idevZeGkO+QujP4VFWOxjLdw2uB7vZ3vG+1SA
tANecC18S9YGeVYFZn902SFRsyChu21TfyjEn20J0DSPTaIPFCWD1ARptDKVdzFRUm9IgPqlVnjT
/EMtUK9IsxCqga8a/v8edGwekzJBxb76qRXTdRyTLFhYIsn41lOT80/jgX2RERna0kY6xcyrxSCm
Gf3Qcs1nFeSSctnQimSLuAKODS5x2RjpSC2JsS/1wafFeJsPMk4k2R4RcMxpiVLQ+O+pt/8fz7LM
EwG9isJqIga17cAEN6QVms5fZSYByPWGnYvtIACKFYM+PjeBkHzcMjlo0HftQnpIT7LZAv5jP2Y9
/w0AW+Up5UUAlEOvarQecKSpB3sJMlB/ORg3U9RDZvdeVkhnV/lG3jIotHTFpW4zEKjhoqvmJ0om
Dx1+pyIe9mMxBY7R3HZOvVcggNhq9ms9/3KGSUIZ84er79lnAWtYWlJmT/i40GIPF94WdOqQ+3Oc
kbFHbsOMrQowk1DoYLoakqyGhDM9DAlGkh3fsm6UTjaM+YcHxrNbAsxAgRejXzGy/xT0AlANhPKw
l5SQiMJD7a7Y28+d4W0j2zZ6fNBjJ3pZ5pWFHqGo/m62O5XlnuI+tZ0k+5d6JmCHC17USItgp3qx
n6oj9Ldx7uEpU9uXRy3s9rJNIUFsWxVQxOhKJ25mG6dDYryUNblTl/qJlfSYWBa47IntLXjncHNr
50LawdGzfZNnh0W3PTRb7EstCnNG/LavJc/x29BjqwL0sMbpJ8Jp0GPcsnKrOlDLXTyn+CciemjI
+g1AEAZ+jwsxKZJK4e1fXP3UxLy3+dUMMEWPuVA3kJEIyxb4DQ4vUMjSSk5YglaSNmTPOsY64psB
YvPQ7cPj4t5IPfK8HbmrH9LUNcPkw+UQ6Xjv3kRdjZQd2vVrU7syZlDyO+lnmmqSS8kqul6YEdbL
XuJEYS6QRmeR56Bzhdwby3EZjyZe7qJU0mr8B6ccMDsYUEW1BVyzWpNScwbYEOPRHu4T7bqaJSZW
8czUf5sQ8YxEWaPUmGkq89eYncb4VddBTnkVy3oyeHx9OCYuDAlgRhhqUUaH4cx5Pg5649nOLh2Q
Il2ZGnTImtCVXkrWi8sXJvnnvQhCO4sGRatxUWgC5Y4dMdHHhW9+OgEfxTH8DtQcUMPzkyD/vh2M
UssCvlHK6mEpwBXZhs0xP9ngIVBC9chr2pxfYbpJgih0r+knWY+IJGLEGsAUkxgCUbxVcUKXXY2Z
6Dj3KC3DbQcliylWALJCqdReA/lHO3vF9LmjYeI0XqzcmOl3Eh+XaNptG5T5JUZPZKZqwTvUNSM0
MPajPWeyYoDMBP/fL6JF141iwoMjf5sOOiuBzMgNVaR54B8A5L/7zREiY8zAiZhqqIzyjg+dt5sE
6PF80hEZnJC/2neQ4Mt3cSCLDP6H/7z/7Lcc6sK9lEwQGHRQD4ACbaFmXj4+LT2u0D+3F4ovxEcz
hCDxNFE4EdkYzTGKjLxWkLO434f0NNWS+836Kp3/vvD9nLlCi6+Kd6k8a9E7Fnvm+ERlne7rl1f8
/v96IZwmS1O4dKxRe7JuZj/aF0F0XHBz8919CcUs63H7m60vzdmacKh0EfKNPsGgI1rVqvpUtbfR
AIHtf3RCnq0ICYDeZMnoQMwHcmb1oSV6aCd0r+qyIVnZtzOEC8jSDiYeXk1s1btlZ++0K4x53Ggn
tKEESiBLxyXhYIiXj6U1GLMwpU6Tx8iZPL06MtnY0vqW/f3hDOEUbubWzBINNnrntka7Sfmoo+XO
4ZLH36NFcnTIjAnncZyVNTpCAd5D/eJEtznandLaK/Ink91V0kcv2ecTYLVU1Tgpcj5G8kJAC1js
hi/2p+Eq5e8n6S1vQkOqZqqSy7Ak3g3+qy6gqKly1UH5GIX5OKDlQwGBob49WtJLt8yOgBXulLYF
TTCFO+alb89fFnajj8WxAafG9gaWxryAF+lUzj2UvvjtHipjz0C/APeZR8wahdXPKNy2tp6yneNR
gIsWbV1ti7J1QEcM+SBx+trlP+fiOauetg3JokNADBekugoUQNHhY0BQ+a5it53sVFq/up+R1hTQ
Ii6pYnRqx6/uQwAtX1zdox3/bsVe1n8scUcUFMuzeMhMLiOe9/OVWxZoJszRLiWri/0h+fu9PqaA
F7iGJTPqcPzNFcLO19kj9e0rtKj57oSp9jwHfxKSzjvm29eyyXYJeojaFi0oZPqcIE0yi1tSnUwj
rJVw6V/ndFcP1NsOj/XOqYu1E9ADwkWjkajo0jXueMPs/NO8Rwerjzd6qLNb17xOoYVoKcec9hAd
JMY5EG4kGiKdGHoT7cnK8PRbUr85jnsTTUtfyTf+umegKdn+mn3ZtigLHwFNpsKpmkzBMdAljzk9
LMUVte+3TRjrefU5dAQcycbULfIOAzJZHYekgcZd1+5ndHxq6PbjSudzOt3TyL4u6uk6HUEr3Ey3
aZz+qqf0Vzdonj3TPUgVvcg1P9uKdlgy+kKn6JOd/TIMdQ9WxxON0mvbdW+ajITFZHt1RY9Rtdyo
43wEc5ufKNn3dEb/KQXNSser2hg/Snqvh3D8trs8PraWUACy0tZbSixsSLeI9qQs7gxF9igrWzQB
wkiq9tXgcgphq/JpnB463FgMIlPL/cMBYEFe0tU0U33rLrk40pRuGWJHQV/1W1qP4UQauCF50KEj
Eu9sSQ68fq6djXGnL4xlaqJENh8H6ll749qJnzr5ztIyP5WS0a+fNWdTQtBn8fS39opj7iyqe1l8
LJVvaXWfyaSM1p/PwWL59ycUx6iyOZ6aNkNThXqKf6m/eBmXn6Kc5Qt0tz/YVXkc0I7D2QljkBLJ
qH/WI+VsXsgkSZ0ai14hUnI7aOOfhhM4MqkyybqJ81VFq1QDU0Ef0ONEcKsgR6ml+9Qmy257X627
4qJ5GgM+hi3SFNSmqjCnQ7EzxhAyKEeXG6c4/jsTAvTbXTKYcY5npqHFw09b/h9p17EkN65lv4gR
9CS2dOkqy6tKpQ1DpkUS9N58/RxUz1NmQRQxo7fo3lSEbgK8Dtecs7fC1p0bEXXd+o1dTsJpetm2
NTF6rNh0UeGUkSPJmZspd2YuOM4f0pCLIE7PFTXOmjKEIMs6lPk+03InSo6a/RwCysu6a0BpknZB
LFqEE52P8/eVoRTLJOUoxCqlU5oeMVOfKNiOEtHtilSCc7U1SGKLSQbNYKP+I8/HVv5ZL9//O5Xg
XK1uDsMoM87Q1AYE4BuwKbPy67aI7euy+d7W1BVtVpjQuqw9DuaXxnwolUdr3G1LWW8W6P9RBlvm
XEFfa/+7DoTtmGOBZSD6vXYlN9xXL+QTg7lB+vg8n0Sx6g9B5CKXSxypbk40j4DuPAXl4sp+FqBo
iDcFYHzSwAKBjujZsp5DXQSyv18FkolgAVzDFAV2AdkmHsIW8ftAfZuO9NYO0qdChKm7HvEvAjm3
0bWxXXcaOlq2euxq1Zk1IUgk+zi/JxUXEZzLaBa5AAY40jR1x+g4lr1iOdWekYXK+45626qybVa2
zLmNiTZ9TVmbQx28uDiryac0Eyzl/iHLvhyI8xFxCtitDmSv78+J8lFn+M5eDQJ33ckPzSm+DR3q
5HfGffjYCrodq8czNBDG26DLs3TOpMtGt8yUMNH5KcmPKC07Sy9o3q4+WS4yeOyRvFdIQmyUymfL
rU2vria3VF5GsB4NqqMmz9sfbN22r8Rxti0NPUX5EBo43Q2fO9TmIz9xpU+EdQbc7tj5DCPYjBxV
0PIUXCWPRpLLOvYPJqQXafd1NgJag4ah+SE4HDOf33T/6nCcPccYTI1SDfQf8zH/Wt9q++ob6LC7
o3KM9+UdqG+iQMTRsZogXolkP+nKhVB9KYYlB/tOU3yO7bcxO2NJSFf3siYI0aILZH+/EjQVtNEs
xQCiP46kJM1XO6VuTszPgjtc9R9XB+JMui4axZoY2yB7vWMO/CnZsedsthdzDa8fybAti5hoWaqc
eemKTcxSRt0XK1s58jQAm8iCcuL63InxSwZfjZXrepQlDQtlDNGyB6KlsrOdEMvCVOCnfj+MrWIB
nhgaaFlQ9+cUYZhLU6LdomLrJrzp54eM9nfJX+DefJTCaQHJoAGY2WQjEeVtBf6ZZVcfmqPkiSbY
1d9zjY+SOD2wSpnMZQw8H8Z633kgTj6S2xLlPXnHELGVfUgdG7G5P6TPpSefJuDeAM38PJ+EYfp3
F/nxp3ARoKZktkObKFDJ0U9e5V13A/91Un8wKPwIcaA85G+VW5xFmDu/G/dHwVzWaMqkjhPYnZdN
90OrOkN0XsygzBB9RDN1IvXhbCFuBtMemdmhAmF0p05+1iRRwUrwSX/bKu8Mi1aEVburOuhp5MtT
+5gojdNGorb6ClbSh6vjV8rtWKtDM0GfKnrRU4fehA8q2AvYdtP8tuyoR9zup4QtTl9Bzy/yktdt
NyZQGX41bWnlSl4oknGF3EnxTinQQ5gxBIaJ0vFnpj5tS1sZ9/h4Wi7wSHnb4cmJqJrGrn4cdyXS
5Xo3OIC/qA/Vsdr9Ra78USLnbpJoTJfIxDZ5iVbMrgrKT9qZbeV2bncWewOR5nBuJ8XR1DgcVbAn
BZJ57gHJ04kJQtdtgGjgyQTyPKzrY4jLdJq2GdagMXRcBgYJPaJOB7WbBOUjgRh+Nidt0swsaxlD
XuUPGxRXseznIm41kQwuzUqlxJTqEdEAhGRno7duyvFJKb4K1E4khXsw1TboOIcWF9b65VfVhZ/y
Il95zJyRURGDd0Xe64/bMtk3+JhiQe8I5mUMFTwWxOJ8cRQNTVjqQFXOmxdF+TaUx2zC1HvlgE3O
mY07tRPUhFdV70og54OLbAAJmqUjrmaJQ2r1xxxP2Fi0YyfvhPvu7MK2Tsdp4GTGZRkqbBMYyU+6
VxwwZ/j5ATNbruSJosvq17ucjN/P6Yqx6hUbzQr06JzKAMb9U9ILXjCrfvBKBqeHUzmmXV3jEW3a
T/VYuVSvdkojfxsN4g6g0LBCSeQLf0/CP2gIP4KjF32Wah0+WEPQUs3Bq2I/66OjHnqvB0wL+Hhk
R8TD8F463Phw/ECOgZd8BJI52LQChuwKNCd69zhlirNoj0a9ZI6m/BNq0y2ISh5pWtVQVdOpFBX7
cYD/Geegqo1zRmY30aDHUtGcM10DHMei+ZkRVe62EYmuiHPe4WJGmI5iHfV4dHsCVY4FVrOS9378
Ckz5rp4LmSaHkd2i4AXm6JsqGPYMUVdHMV6UKIrOwuWJKfbvRmyLIDSU92Z/lk1/+65EGsw5nLFM
BsnskbTY8ttE7yjZ5+gjWspzFr3OWDjflrZSCP14b5y7kS0Slkr9fm9KAJe6706ZYzryjZipR+DZ
+B2bRElmI0cN3IvmyKNS40qK5bd27FKM9Wwfa12UCcwr4HSBnZzTBjOqqkypJhS6pIB27lS9mtEu
os/bUlbTZXKRwqlCHNq9HKX4VFOzr4F/X3wmgOHMfqj6YVvQehC6COJ0IlUMGio26OP/pVLq9uM7
66CoJSK6NU4Xir4pwq5GVqe3X63kcabf8u64dMH2YVYaP0zlLqfhgo4RpUafMtg5xliDr39gNL7K
nkFcZd6wb1HduslQ5apRkeyxMfF3If2XfL4CRcMwLQHBq4LFL9oDEmfHCq7NTrQ0vLJs+OGcPOVQ
qtmVmlUakuSf5k7xhrvkCKT97H0iNH16R6X1RHnyuqYQk6A0AqLC98T9yg0CMEKd7QV5GAMQ7ncD
NKUFRGq/3/6Gf3C3FzmcR5cXMtp9D4/ONLK4AxAiaiY2Sq6iIY71pwa5SOJMubB6gDVlI1IURNLS
p9Fbmnud9LZUT1mEfXNQWxi39vSYtU4tLwJnvGYRJhhjNNREdVPmV3wb24pigFiyffNdnn1v9Dt0
Xi1TBJSyMkICfL4rOSxPu/psRJ87q6aYZmfzRAzLwfhm38d3yql47Y7WjrGg6Kf8rrWDUvQl2f3x
mcS1aO4pp1LMyQBqgT1cu5sCg0wAmTMe5fv6s7VjgyvZP/atLQo7IqGc+pRaqs8q2+OX5s4dkDh1
hXULICTB5xOJYX+/utZOb4pYivH54rx0lng3o4S4iBAW16LA9QVyUcDspSYrZ/T05NFbjENCzrPi
Vm2QagLwFNFpuChQmzTXMCuCUdjyuxkfw/iLJByE/b0a+lERuRAAKhxjmqx3u5Y+5354SNzJZfwx
iWeIUra1TOr64rg4oJWlauQVy2HP1eBYwbKX39hTDpVyVzsqPqgsBMouuEF+/1bHRHmUFtAHrfXr
6CetT4MIwV3gMfh122wJwzGMVDSWO+IAzi1TGrclu6r+tO2BVwtOV7dHOJcBRIUoU1LYLWKpP033
dq7sEmU+0KHy63H25Mg4govuprI6y9GXPhiLO0JKr1aoE8qSK0f0wW5fylR2sDoexM337R8oumve
r8Q0HLIFvy+eaFAB+zeVm4dKKgRl6NX4cH0PnCupS6OrIh3RHJOLJxKe+hIDOFoHzGbZAcbLPdhE
gjhO3Qx4PJY+3pg2w8BeBC+c1YB4/TPYdVy5mqJQJr1EJ5mBQRwxV7tPDiNjrzqJenSr6dO1JM7f
JJ2G5Ipxh6BI/Wi+QNaJFRpzF4XUh+40OPbdq4ktr1P7WulO8m37s4r0m3NCSRmP9kJTXHe0U4bQ
GdGNlACD6G+LEThVwvkhKU/qsKbwQ2gfO8ns9mXvYA7LzaFL3ehtCxOdiXNEYyKPtTJBVRutQXWs
D8xpREfSOuhG9bItaqXnf+1gFX6kQU3spMbp2NcbfclJ/cXJ3QUsBf+X5dVtG1T4wQZCyAAQS7y4
7PrTpO5VbO6IIMpEIjg3pMl5O6sy+1B6QNpXXXspRSkK+9Z/zlBAJ/vRtIa2NYHJjx28CJS18UNZ
v4QhCNTmO6v6acSip6NIGudPpCQvpdJEOI/tT2o6B6EFuN3qh9aYQTJNgWFMP/5LleBcx1SZWTIQ
mJRd/MACkiV97pDkSsdB9UnmEx11m91sfBljUdr5joy3dbOcK8EOY6S1BZowNuBJEqS2YVRhJZDk
zjIvBwB2+71EXMtOACoi+zP6QKoUurqFGqEZvQzGm0TmmyXOA7kEJmIf3Zgx5qgMDPFZMdCtKus+
b0c/tYcgTBZXz9VjoenAPjHObWl/G+wmcbVFDqbeeNLN8kavO3dRNEftFdfQLSddlJuyKJ9Nkh/s
vnGyBEW8yTgtRuHEdeq1IUBiu/qo2/XDoAO2vNzV8rQfZ9EAprbujkzDJDLBXfBUdzVJsLEDiiNv
iI2XemqCkWKZUZUIwG1VdKe/xg26rGEaEKV040n2C/nJop0/p0jci8IblcWRDcVJdGs3q4vTlI2r
hssexcMdqeyAUPu4RN8i1di1FXBp2vmQd/FNBZx8sFF4aoXnR9V6wzj7mjYfy7Jyk1m0asU0e0sb
ONduywsQXVAH95TlPlRfy0XQhxCEaoVffu5jowEgBquX3E1Bd0h9TFn5HWBQgsWn/nz6Cy4x5mx/
fTZ+nkU2lYZGMZ4Z8gPtXXLHXlZs83y+j3/SVyQEA8Y/5v0kOVIgMOr1RPqXaL7IgJRqXFL0fdC4
ju/ZLr/pxS/WrvRiP3/dliVQTr7O0NKlq0cTIWUwU4Sve106YHuDhk9SLwiU677xcijO2atJWrRm
iQUbY2qcMPXC9s6wnam4H6pPWv+4faz1yHIRxrl9E3w3GGpFu2BoYQXdgKVoGSYn5GJj/87van+R
wzn8SYormVAoiR5GyAxbsP9Sp8VkdSjPp4mmhyQyqAt+OCe0wrNlFi9TvzhZ2AugAUSXy4WB3u6H
rO1ZIlud6YgCfudQ5euCYYQodjJZ0ChZz3kup+Zcf5+i0z/2C3Bmm3lPiXpU4vbcld8kIlrlFZ2L
cysTshDDrPHMS/ubfszdXAlmYEX37c5KbqfsbVtr1gpgVybP0xqHUi1HbYVG+H9KpQYYtOS9qFS6
Mlf2wbUYXM5okKayiQyja+z8a1micwYA7XjGueDQ6qF0Z9J/sXrbVeOXVvlHQWumA3gwMOo+U13e
zQtQx9Rsv314wUflBx6iuU9CakOVzebR0l0UcA3MQ3aCOoTA3/CjDpkcT41kshWu6N7ADFPyEkqB
hL0qaoheVcyhbNgmP9ZQS2oz9DN0x3gqUKxtdxV6IA4b2qPHzNVEmZhAeXgynixTQslUUWExtDao
my8U3XJtKgDwNLyv3jip8iYp1YlKxfcoau9V/KknzUPWRQet+Erax3EK/SpCucRIFmf74wr8IY/Q
22UEgEIGNK7MZ+y9Zk4GhkAs1Ah8/GpH6MqCTM4PLXnfjCnmhL06HwMrflM7sOlo34o4/T5UszOF
/4TJl1opgqUa/e0jiu6fc0qqkSX/Mm+1y5fq2Xjtu+mxmvV7giWeKFZ37Wi/bEsU6TLnnNokH9J0
QJChkv6iziZWbDrHxjIVVehusoR7Q4Jgw7MW95lOwo7xtppnc2cEoHh0zefvDHQWxOFHoZdisWvD
fnggXRDClCowblldOf+K2fYA4t7M58ZnEosjliz+/7vtH/wiD6urA7y0wYIDkH7AeqvfW9YRWDoy
8Ae2v5tAU3iklKjCZvvQwBjm7Kc83xF7v0BGoYK+I3qQSOG20W5bosD8eGRd8CJHqjLAt5L6MJaP
YN6rRbRPf2gD/ArKFpeK9CpapN2MIach0AKAJO00UOz66TkMBp8c3+c4gV5iHTLMkz1vH09gCBZn
9ZOu5XOC/U4GX51Mmq+Q5xrpZFjYjgrmom1hq3EKtQ8ZPSoQXb4H16tiGXhtqqwsZtUDHGGJBer0
ISeHTBSnViCeoYtXYlhmciUGbEPUaGRkVPnP7galWM8E14dDzgWgPhmlPEY3BQ5s1d6uJHJZQbHI
jQQ6bdXTrP5mkqpPEgkFaaK6+qUuMvi9OW2xFClWIINx5bBa43IijwTV88KLA8YZqiNAso4Rsh6H
3oJoyknuljdwd3z7m1mIqwt+L1VeXbCFwYFZk2HsGfYRyY9+EZm5QFH4DbpwSJoGI+cYhoqGAzGm
+97o/HH+OVmG4HG66lCubpV7bWRLOWGLDh04oz0upj/ZgVE/5L3sZOqxaT7Zg6jOtJ5BXknkjD2Z
7N6cI4zlzQ/FQUUrPN2/81u2GL8YPThQFAXZ/0WD9av5+JVcztLDykrjxIJcdT5jAdM1IgUmbsIW
LWfGtvqM7b5tcxfdLRfW03TKjUHt/22445WxV44MFUxUGRcZBvv7lTam3SxlUYgpic7MvXR4ozEQ
3oZDHJ/HvxrRvtZ8zrWAHXIEie6MTNtoXdOOb/Vx8I1wSB0Nb4BInU6ZbTitvtynk32qlzyAW4/x
SBj2pMvvJLvxZtDQzz2Q0pREhAUs8ny/bRoAorPBT4Q2A2VhAM1C5iHyH1IgYJnB8EmMNrTe/7ho
Fb93EBGSY+IGLt2OJseUfuRaMHZnqwsoOWvlDIi7Q2cKbPYPQjVdV2Qdoz48nPM81ybAld+7ldMN
a7pkoCjTg7/CE2Sh5CKJU+EhqpsiLXGhHSC+oxMWsnbmfQWKsgXoDqh/ehS0C00gwjFcV+mLWE6l
IbSQhslCi9ScXN1+TUMQG6rVy2y2Qb/MQgRKkTxOrQuaWblkwoSkfYoHxjObyAnvU5fBY9ef9QOj
o2ZYCyKCiXWfdDknFzezsrerVIbcXgUSknLqM380XJS+VfObMgiC9HpQ+SWM7wIXgz6XSQYHSPXv
RqcGtImP07ScaWgLHJ/gOvlmcAk+3HZiFVVNiRw5fYnrdtdp1YHUYN3SksO2m/2D1V8Oxl7TVw6Q
9AsBSgZSVDbYJNdO5A8n+6Y4DT4aP27h1hhEFSGIio7Ixc1xXPpiymEYYGSg7YNu7o1ml5d3uohJ
XKAihAuXeJIS1bJxl0PxZoFDsr3VxnNFXifdaZRg+ybXm+sXcydcjJTKNAtN8Md69KZ/UZ568F+z
YfPYA2Bn8F135M+zpzrTkVlD/GlbuPAzcr5GD/WcdIyKR99pQeEt+9RP/jHAYyDtmiP1zUcR0sl6
fL7oDedl8OJQJiAaIaOMvhKAMyq7ZXqpdBmTVV5coyYqSuuER+T8zDKVGibYkJmn1gRYN6Bi53l4
A/a3F2PRX4sB0KuhdZDCAQ2kt4VijE0fHpVm2E9p4W1fN/uUvz2Rrz4153q0WpJmXYMCF90xHc9R
+9lWBF902+GofM9Xr4wSs19oYMYNPdcyePyG2TdJd8Jqu6Bitm2OKt/xHfS0oWOOT9mlmLgYqZvQ
T0r8lNNnSTSoLDoV520KOo7JMCA374sftnUzJ9+KxReC/29/HuxgfPRpcag2ZkjweczRL5NTNvlW
LCiFr09U/FIBVeZcS4MNwz5KoI2tPwLXqHUVhPfyqPqZRwPTU7+n9wZ4c8YTJlLB81q+bmvg+kzA
lXx2B1d+W6uLeIpMhq4JjEj4nABjojreAAyPzfK6t21xou/GuRe1mK0OxI6w9vk2BeHR/CilP2dV
tCi83u27OhXnVSQlLAaghrDak+yy4d4qdkJAsdKv76OvwTL+VVXhP25M5duLiRnHiaGhtkZb+SU1
0y92Uz2NwwT6OU3gNJhG/NlpqPzmlpTQTOr0Abqvm4e2779IuogTV6D477nvlVLoczJMKtuowlah
MwFNUQWdx/KyrQsiIdy6TLvM5RSGuLJmUXekWLxEnRzF0gReSaBy7wZwdZY5DpVC7WDEpTwDjc16
6UDTMBj1l8yWd9snEoni/UWiaLnOWr5JHjlpdlDTyVX1F7AZC7TtD/ptYpsbqDvE4GkHu3SQsfb2
v2Psujue40AH80+LgWv91L+KUuR1lbuI45zUIDWFQmpUPIdyfNbD4mgNluhI64nARQbniOIetfBa
txg4n70jvRM+sI559MX2uuO/DDnICW4VfzgXruhJvR65LrI5t5QWQzMU7Hx1XH2y6HiqjNmzu8lv
dNsxRhEmpUgc553k0K6nvId3smfJkfXaqVNQ8kaePO8xHLmtk39w8JezcelOlMjI52KgDTFXOIN2
aNk3++8MWSYJYsFA5LpJX2Rx+QxdklAGTznymTw8DSaGIXGPSVMKPKCybmi/5PC9Rg2vpkyaMczR
YAyRgXflgMu9TW8Wd3qJXNQcAZsb3YkmeEVXyTcfYdu2pmqAhWDE5KabBV3r6h4exwBRjk1XVOFc
QWNhD//LMbksR5MBglCMeAm0fmqCbs7YA7Byz0BEJre/mSsnOvxLPAEeaXqjiZ5Xgq/JdySnISIV
oLYQ06ppZ4aSF6rSWU5ExHqij8k5lxIJuZ6xpbO482n31CpPbf5gDi/bdiCSwrkXtIhTs9TYwwbo
OcMpbt1UOmepIJ37w+Pi8snYz7iKNtKiEqnVoSKY+dE+q6z29Q95XB6xQisH9b1+yv4R8h+IvhPn
TkpwnjR5iaMxAHgraM/5OQFQw3JcXsCQicpQ6Ivyb5FIzqnYaph1qQ2HWapHQ8GM93xDGkGrf70j
daX+nDcZydDmFStSS/vqoHgtXqRVkH5Sn+1D670vWHr6YxlUZ+GGEQvUv6dYv74i37rMtDiRQIfI
Km7qEVyWPjheQBBbHgBKCGBpW+CjBbfJ9y0V2thTyVZUJfNbb6QOAInMfL+t/yIZnC+Zo6a2NCzG
eTT+Ek/gMg+MUkSdKrAxvk2JsnRLKMq/HojWVSB6YiMADN66JEp/RGfhPIZqNAapYigGcBw9q39p
VWAoCXGWRadhv+LKlKkVl3mogg279RU0RCcPE9PHbt/42YmcQXLl5J503wqdPvsQW7rHeRDa07ru
MTjtVeGdkQS6erQA2hGfs3rfYAi27475YAKs6muRiBw+u7ct0ZwjoaRukw7dWM9qPuvafSgcd2Nu
YUsA5zYWxR7yJocS6gCadVgyQgOVOs2e1bIXn1nX5HdoM4tBSkTB2+K8SZupxkwYVPwQzC6jQqCe
fQj3BMPvkTAREugODzeQtrFGswoWLeeJkxJX0RYnbtxJRBGzPjBz8ZH8kuBSybNdpyjvsJEz7ZTu
bhBEsVAauj+2/cfqp0MJBPhsDOaTb7fWTTjnc2iBhVmnTpx8jdA6B0pPSmYnHIOKvmyLWz/YlTzO
X6mVuuTGgqyAop5cPuTugLKEhRYAPQpHdVefHleyuHfbUGInZ2TLbV3A6IrGs3nsf7INidaN7wga
EJOfvXQvbeWkdyJgCpFs3pdF1pR2Fcgf6QEfcN/t+/el2b9BzDKvjsg5szTUNH2gGKya1WOU3usZ
yOcEUWxV569EcI5LMyd0b9hKHaCAXIA4Wfmhy1MPDY5t1Vi/Mc3SgVhmmSq/yh/bStTrjDtFnh/a
9DA06PmpL1R/DtPnsH8ZRBCdq6819Zc8vmVj2ekMtDGQWaVK7zShJ9VJUGX3Ffnxd9hG5pUsriaC
46pKJGMIZyIOGzkMPdPT74r9v51FcGcJupirHv9KHmdlmQXdM1NYtZ551vg9aZ62v9V6DnclgDMt
pSymGjyN2MSL0L4AkJEUTn470wM2nm+M1rpb4uRLrGNlDrVBN2+sb8ao+QPeNq35zbAAl1VOXiW/
yZ39vP3T1h3a5bNyhrdQcF2XFqtpNHs67iR6x7AuTPtTOb0YINnelrZuHBdpnP0BEzcDuLCEZCI6
xzTIkDMv6WkhoskO0QfljFAimd3EI0aQ56lzxiW7GWgkuLj1SHr1Tbk0wdSzLEkpMpROU+8VFa9S
igWbsD9ky3zQK+qPJpKkKP6yVIXTGm2QyaJlAIEP4Ff0iCHNLdBkMF2FWL54evlaFjs5PTXal6wN
OmGEYGr6W+JydWT2e65ywXaO8sgqcWTlrvfJ5xiUdoOj3U4/433uJX+FVnRxAxrftEnrahh77d3F
gXDYqk5tG7kJWMy2lXLbs2l8wyYBRYUtMwyRCivqtDwPJfYdHGvqnTIsBAYgksV5GqPG7NjM8MaS
2DXyoO5dO3In2Z0GwbNx9XHw61OBhvDjpyo1rJXJGtL2JbedzJJv7a4Nyin1tu/uDwnKfywak2Yf
5ZC6loZsxjcqNLA29bs4kBGLnBloYGIIum33ocmc+0gXKtN0QD4Z57pvR7VfDbKrLLkDUilfcDDR
BXIuxE76rEgZ0FnjAYDyxTjln2bqkBbYrthIxKsn+6QowSLayGcK8GcTA/nDx/u06GAqJI2w+5g4
DEyZBt0++6Y74V0dJAH5sX1K0SG5l4iEDkrUjjhkPqKmMFaOIqtuZP8F5QxKeFfayDmOvCtsre0x
2tp44e59qrYPUDD8XPjj3igE9iw4FN+2wfznZE45vJRunNBL16dgFDEniERwCYoSpbWpNtB6hQbl
8KQD9rcXFJHXq7uXO3uPPx+crUJA7IZ6VpI50h0bRm53udtBExp/vq9eFF/e1ydRKrQ+d3EllnMc
WkxHAMRBLChKdjHQqGhg3xcntidY+eadjcFdGQ+A+kRvqrNoBFoQVLX3wuL1odNCs5HZMlKP5gbF
LnfaF6+DKwcggaOOCKpH9BnZ36+kDVlTdD0DcACnU154tnlTG/ttCxM4/PevfCWiD2sTC9JwWZ12
I8ngBj/VzTnSv1aigRnRWTjH0U1pBoJUaH1JqDvZz0oPkG3tdfs0IiGcvygn1TaNEXtHbXivp7dq
cYf0bVuEKKK8twOubmzGcN3cS/goo6sEaCL6sYw3L2MhkffKX9V6LtrOT3LbKIYQ0iJRzBI/1F7t
ScQCweLfhj/nCwYkw+MC8DdImVrLG+XkmPaDKAaLZHBJRQwetBCtXGS7bXyvmJUXxWihmdqD3A5+
FmO/GVi0VAb8+lJgfRMDBzIt4FYy0OuJXL1A31XOfQzEziODbcL2+Alh7lb6XVz9WJJzTR4EiiII
lSq7litFGYaEWCSCr8ACHJC2GVQO+Kx1wN9idPFVVKHYfihhCfujtAL1/X4o0Ke3wRvSYlyx/WmY
OynEqD8W7WvUJLePtz4Sc6WaXAKSxwbJSQODJgoyARTffdsAwAgbgWPFGBUucdxXHtuhUAHXE3l/
1Q6++gG8R0FzvbZhjl6j+2bngX1Zqfy225eK4Kjrc/hXkji3YstxtNg6jGREa1Zyxh0NjNvoaIEZ
o/fMz2D/2FvPQ5B+275igTfjR7QxdIeUpJmBvVA8Reg/58mNtcz+thBRSOPHsmHzGIYx8Lxg/kyB
PwMqTgd/xmjApR+iltS6mlqKrRNd0U2elBvQHaCdYUvveQScTwCJLRrdDx09yXO/l+0xyMy3vzrg
RST39VI77o1qhKKi2QdSsX3sgX4UrHD1ASNb6LoJxDEP8ptHxYMDELOmSoD09tEQpxb0HF3HIioS
83c4ATSjwFfFesCm7ER3IjtYn3HXdc3UbUU2dcIZQojQass1qjdK9laDUjqGMPsfCfPnwPSnqZPZ
Hub8nO1zrirnlVDuVk1AmZMxhVNXJQVoE52TdyGAW2tBuF3VlysxXGYuV1VrTwZucx5rn4wvkU3d
Mgd7oFoFtt3sJdUSpOfrBvFLpME/64cwWtq6R4D/d8UuDkoDnXxAQgHqbtwXQnLIVYW5kscpTFH2
Q9ygpPg++jHdtG7tYsIKTKHTrtplO1Hrit3Yb/p5JY6LxnbRzClIx4BwBoxlu+mdJfuMPtVi+8vw
CbT1Yyeqdm2risG/9VMYPB1m9uBRHuQw84fCi6pO4KRFQrho22hGZYcLbtGiX1JruddqrLCkiyCX
EV0e+xVXMd0oG7mQ2U4/PSR7bS/5yYGBZ4r2lESH4WOrJY3WrKIPAEr1vZZah0F/I1W63zbh1Vzo
ShM4v6GNkqzNDbLlSJEc0v+I870xHNIlMER1VaFNcd4i1YeUUAkARvHBPFp7xp1V+eUhdPT9X86J
XZ2L8xkhyfUM4EBQBfA5pLdWAWbw+9j8bNa5QB3WJ/wuovi3fD5pqBZXrCflgdjVU5x2B/pdjP68
c4K9ipZ9BHrx/ja5Ur+lIGajTLBd8GQGmZ6+KVp1Ezb5z23FEB6L9xHTOI8Ji2E1xp3BOuZFx+iT
iRkqNeh2xuiIfNJ6A+LqHpmPvDoYLep2pD0OllbUdm3tKWrJXTuXn6LEcsFc+rWXqocyn5wGdL1A
KldHB28j14jjyJvlZ71o3SSRDgPJDnKkCuxEdOuca5HAbjJaBAFBq8+V9ZC2UCxBt2w7zBnvQMFX
59fmWi5MBqqpzK9aGBhj4pjLfWt/t9JvY/9fRjj+0b8kSlFWEayRTbNriDgUKZH6VB+GneRpb9vK
JDoa52WkqItD/Md4R/KzZtQukYCpPJv3NkbhKEC55pQIchOBY3vXtqvbzCzSjRNlH6zfLdXn2Wgc
q/hZlY9p8t+K4nxNNBIs6LJ8dpkBwZ4VOzoNz4Mefg/p12GJRet3TNU2gjdfDxgnA4yUI8QN2otm
yLdEbf7frGQoheoWmBQtwJihXPLREiVdk02zDlHYaG8KrC32g5MaX7dVYj2KXmRw4W2wUJPXVWj7
SMFXpy5vcWsCTynzafrUSMz+p70Bn70tdV0rLlI5RRz1tpL1CLFbNr20cePq2BS3ADDJS4Exi47H
BTu0ahN8GzgzOfeX+k5PYmcaf1Dpvm5BHto4neihyO7rd624nIxTQsB3FECGxn3m6MTWgQKPje3p
QeAG/xAVfonh5+1q1ewjOiHYyQ/SUwNwNixdFW7js9S4fJI80Tz7Kjz6lS7yE3cdtYpKZYG8+977
xTPe3Z71mBeoLsyB5uL19mQ+Cuc0103sckou9hWKoQKchFXEnqLb4WDsKRDnrcWZHlh7v9lZo5N/
29ZMwffjJ/KiWMb0t4KBK6nfAVaPAPOQ+iCB25ayGsYAWq+ZlsEmoLkYm82TnMsJfAfW2MzwsUhc
Igpjqwe5EsFFSsA+VXNu93C8ml+CO5w+1fZzZwTbB1m1ryspnIsKE7CZzBGKokWCUnJ5F1UBaW5K
875UwRuyBKWIY050c+zYV/GkmW270BiRXRxB9egpLmbHKAWnWnVPV6fi3JOSj/lYYDIZdGeVQ5OD
0T1YbeuUNnX6UbQEuG7LV9I4H1XUVp62nYam8ufikN2zFCD02Kz64DBq2fBWFsQV0fE4H0VAbGzG
BFs3ceRH5rNt/xyUN7N5TfUv29qxXg65HE2XP36ttkFmGBW4yDbf1ckxt7CXkuyM/KmzfTv5ApYb
LcsEGcd6ifBKKPeIj20jr9P3TqWe31i5vY/63NWHxVnMbk+1yeuAgFbQ+NBnr/E4uYMS3cgjvf8f
0q5kuW5cWX4RIzgPW45n1GzJ8oZhW27OMzh+/Uu4+/pQEPvgPt1Fb1oRrgOwUChUVWZq4H9QZaEH
EQTIwM1B5vywDdfFMKBpQghTlnToiL3fjLhYjL5VcDXIuau1j0KBlmBwfcM3vizkD2TZgPgVnlUs
ykmWxSGTkgWQIM3rOjChTZ4GzoNusrm1ko348s4UE1+S3lSk1kTRqeyeOtk4znllJyAjsVr1M/u2
WhQTY/QqBxo3R+01LfyJ3HSqs/BamVtnEKvRDNESoUCD7/P+25hz8g/mh1YKpd/gceNGBbfL4oHU
1+WJmmxcbO/Mye/NRbHVQ/aJoHVfpN9Conwvxx/XPWHrFLwzwVwxXZ6EVWdAKki5NZAlZM/6oTqk
LjkKX4B1gPQUOMUqd/zBlQChW8VkQDBsSaomqujKsm6et3OfFzp8MJqVlwK8zKWO2pmwuFYEIVWx
9eQRGpkzec5L41myOs4R+JdP+cc+O31IqqamJITgrznpB8rlmjngCEcvurVTL+FKkW5+Siiqot4r
6VBipkdydSHNSRRp3QCWVRm8o2rWPWsjT66PZ4K5IDo1GSeox+Aqz7ugGYcAgEzvurtsnubVKpjY
NNUktCoB8EgoIthaquIKx5bFit3mPcfUZhi8mGKhaJUG7S+hRyapWLZMQNnYAIrw9X9aDlv4X+pw
zieCGeHZvFnEB637Hic7Mtxft8JbCXOKrVAQ6rKFekQvBq3ypTf2Y/b0GRMWEICWjhaNxZxiwQCc
YpAxStvUTjG4pnJnKI/XTWxHCg0XkwlxS9ViN6sn4ziJ1MbgR7vxXJ0Fr91ZN/URip1eG0ivya2O
4RveRMWmy63MMrunDo2kVXOKGJieSuuHBqAqRuQn3oOMuzxmC2NBUQSjhC9Qfd7wL5VOIopAUPQQ
fOhuJ2Ao6PRZHfC6wJveoemKrFpI9BW2ZThN6agjCwHKuPilgHENujkhT0B6876/2GAbhkmiZSGG
OdCWJJj8kb6LKpSdagzidG9Ejzhp41ZlUJFW1phLkhRNgQYQrnwKjI1fO5AqyV6DSaPQx4zuc+9K
XuXHnpZ6xtt1H92MgCvLjK/0sZSK4JdHeGpNB2pWN9Mkcwa7t16471bH+MlQpGYci4BTU/SSinUl
AQY97owH+XGGWGnrWKnd1JxgSEP3h8tytTC68NXtMUSaNHZQNAXZyNdU25Ee/PTWXYPJ7+wgAKN7
fRs5LqnQv6+s1ak4iHEBtQSocwn1DuKSjckpuGyf6j9er9C/r0xYQtj0gCCiXJ0qkEVo78sydzqT
eH26cOZWt6Cj+GLo64qmCdQv22xVQRMgSRFOtnQ7QAJc2RVn9U21rSDHPW+4LfdIb/VOFKTukqWb
Oggx2YpcTPJpVAYTJ+BAfaQKzJMOsq0IfCMoN37ma62MsVtZqFbcIjK7ffVM2pdZ/ak3L59wiJUJ
Jnnp8zAEATdMSAJkd2LQi7vLwFsHd9eY/EWtjXrRMlgxz+Y9FfEz3egknEH95gBRH1xf0qYDrpbE
ZDJWOKlTGuKV1Uy3Zn0zK4+hQGyBW4HbPEu6Dk9HcRwTJ0y4EMuyIniAobP1qHuzY/zU0SwOX9OX
KrGVIAXMdtwNr9fX9i87eTHKhIusJ1avUyE/GoEpjB+S90fVrfb6btx9RhUB3n6xxoSLaYJWrl7i
lUKlHykrYbgn0GnNAf/7BM3lO1OMry+91udTiACfqn/VU3ub4F2goBWK1Tqi+qZF+hfOVlI/+BB5
V4tjXB+C6FMOkJcKbmf1MO27cx9kX/IfIljzrAOlDrL2wokilxOfl/lsug7mzHXTFA3dFJnbbBlF
PTKFGmE4fTG61hPIcFw6ZcdZIfXADytcmWE8tInFJmuVCdAogPRQ/j62GHk5Jw6dJ4L0Y+XwSHA2
L7OVQcY7Q3A7qkLSqYgm39oS4hn6IWrOrXanmrtKJvb19W3vIqr36JBAAJQl59b1sU2FGruYGl+S
+ZWkgr/0HWcTOUbYOrtQ9JKeC2hUCJhf1e+RJE/Evb6O7WvM+LMQtrQuqCRKLRU15uw5f1L8PogO
sZsESlDtFWe4n488/9sMkVDaVUUDRDiawri+gnnBOgNbvytXz436Eld3JoAfPG297a27WGGiPmjZ
DRUNMsxc6oVjtcCkTprdF7zhx+2YaIqKoRuyJVks0iOphlZoYuTZc+3Ue3j7cUZeA1g0YCXfIF3M
uZW3hi0VaWWPCVUxsEZqVMPL0bF9xmzsPdlNOwXTczcjOiEUi93tiBN7cTB8LR0wDn7mglvZZ75e
NVmkzhS45ED2mFVySOQnsWZbvPHAze+3ssN8v6WIhjiirh/O50G77ayDPHDagNu1mpUN5rIW9BKK
1hFuGMWeneqGIggydLFApuaox/+C95buzYeQeLH3YUYkXCo1nvDt5GD0ZKcPzP1gt572YDgYgaZj
sscusonPewtuXjYru8zLSQbdfRzOCMXW+Jh27a1m/GwA8Rtr0VEi05VCKA0vJrcSvnkDrMwyF02Z
1qUmGEiQOw+Aq2+NE7sYJw2Es3EgAUR5H69Hss24sjLHXDj5KJp6lQJIpgmHLIL+75NQOWPGQbts
3jIrK+wtk2rjWKmN6prGY1Kigv9LLkGnMtlht0+5DA+8NdFTsnrPyMtYDIsJho6u8IpiB/690Nqr
OWdNvCDGjoFYk5nHM4UxE78HrSBovA7aDdjvA/SgjjxaJs7J/l0xWa1J0eRmAapYdVvFmfRvqmyT
nvc2o6517aQx0UPK5axWF5xsIsiOOGAMdqrtXG1tpM03cogcoar9sZeg11Q4ySjbUZly5lW3uk+I
1IopyYYI6ie2lyuXfR8ir8KVsICYXYgeZ/Qm9OkvqU3cPDWCgnIMtbXTdRknRm/f6SvTjJPiYy5/
N3g1+6t6SDBlVzmZkwTFHqib28jlcrRuRxhDxpgIUkpdZSLMUndTNtTUgf4ZdY48I7LNuyxIHNOW
HILRADocD3FoY19xdnr7kFyMM3FGFZoR4gIw3kP1RXgrCZBufjzxNnXbby9mmPgyDaKgN70Kv8Ua
NR9zZociCIEOpNwymF4MTIeX/21B6+BDF5vMh5zSIhc0etsLu8GV/+rAcCE8JEF+1O5BqIQ7qjsK
3Bxji8fsnVUm6rRFPY6tgKhDvyYY4b3EE246O/Eoqo8WLinxCwYAMXahcO5k3rekf18FB8GqjMXQ
F7C0GUGOfjcZbDAKTzLnrviXiHfZWCaNGQlp1SlGx4FKq0on+rjMjwOmGivf+BR8792GMuFomDoR
9OyDCqHnfocZAkcVpVPSEO/6DcjzUCafAZQ0gowgKHOs2B7rwpZb6M7wgOH/kjX92TpWrXCWK70M
l5522Gya8YLDn3K9ZIMdohRVA9/DS3o5TqEx0QU8KKQmOsqUs1o7o3kCh4GTNa7C07nj7J/GBJIG
cOa0EpGwVKKXyl9QDc10HufWdg542T0mijSqqM3gusX0g/pTWMLbqcPBrnVH6qGokRDezU4DxMeL
8GKOCSBWGVtFX5uYQLPAyh+Cd6uKbWkRgwTEMuqM1LcoXiQjv6/n8ZQIEphSfoVF7lVp5/9Pzqkx
QQWumSmoo2M0bdnlRkDanwp3uJz3AZnoEXaJYYQlokfnFTcSyJGLs/kWnmaflhwiXwOFJqjHrq9r
OyG87DATSbSi1EXS4fYxoqBPvbj0CeD3U/6iRY9S8f26se02weVCYCULZ0gGmSBIQNkBsAMgTv3+
SxGId0pAR+/UY3zIzyNvhTyXZcJKN/SFniRIpkTjMZvAA9Y/zSHBgQ+m6BNgonWkZNuzFEieGdmM
aaQUeUN4FI19xpPv4YQTtuMYJlBkkRoaTuqjGd+1SlCItpF4nE9FT/KHo4eBDhOdU2hOs7zPymRW
BSBgqAwczGABKWHu63c0W6gf2t/KXNftbfr+xRz7uIz1rDfMBoUIIZL3JcmgTNTvIUbMWxbPDhOM
66xYOjLiAURfdcN+2Zl7/a1xZ1/y0oPwZDqRz+Nb3E6DVmtjAnNOWilqR5yxdC98BYkl1Pbs8hid
Bi+COFd5Nu6Ko7XnIc62M/iVWSZWi109aRadVCMKpvDB6DI+jZB16MHJONqjemsVXp1wEqDNTHpl
kwnYM5FBe2phfoUihbsAg7W+EMhcTVLeV6R/X+VZkKUeBRTYwXMRHkA9MRavNU9SbfOYrVbCBOOs
trpQTmlglJ6FPrLzSLO19ouq8K7U7efOyhITgutM7Soyg7RDFbJz3snePE738ty7MoTsw0nCMys7
z/3spPLoJcYA4UbdIRL0/0C4dP0UbmdHq9/CpHp5X8xxZiI7WiRkR6ChRPfHybFwMM2kSJv5kBne
p2TCc4o2vFDWSGXbdvK7AcLsgASNfK3PzVTisjIWcdCnhYihb9Rt59ae3IVOqUFFqQYXZLXH/WrH
9zxe182LZ2WRCTUhdN671kINNzdv5Wxf14VrVDeF4OZyw7nFed+NVY+r2hGcQ9Hluy0EWW3i/P5u
mNFAVssjINi+y1fLY8KLHDeK2HTIVsLz5MYg0DFumkBwrC+d+7eeg/IqvV13T96OMtGFLJgsFg2k
D3p5EyYtlC8Vu+h3JRjvpfH1ui3O+Wd5CBSl1ZJ+jvGUs2wNyi0gHpCjE+FNmv8marhyz8pMnEks
ebL0HNsoHNWDtdODHqLKHsoex+YsFb8R7DpuCsmbvOVGC6COAEpg3hNl+0G5+phMDOpDy4x0+mZe
wrMKmaHYkeTMlqVHFVPi6U6L7kEHhTBg2ipPIZNrm4k51hArrQnZbDciP1ql9McSfE99fZYmCMnP
oGWKp31h/RQH4SEvHgWFdz/zvjQTgXoDTJJWiHM6gescQ1TNSyTdaAlvAIjjvOy4UZMbtdbLuLPo
m9181n5UX/Q7C7Ul0dXOVOeZnBNXGZ2Od8FwIqzCxCFJB0UfkfB8j5qfTWbP4rMgc2pYnOCqMBnO
YMaY40rxdMdI386yenfQ0/vr55GXRbEzA9FY641BicLo/iW75Ugnjadj4uio0Ok7qnPafuG11nl7
x0QcRSytVpzw7AuV1BFDy14M054nnmwkL36zw0VWMs2m/D5+Z6hW/T/iNydT+zBr1OQ6shvkNzXU
VkTrxoQAuIHaWPg2WS+z9NDGvDLr9jlTJVnUZXDSG0yMwTOj0qMJfigPbiIFeoye2IvGK57zrDDR
RMas+9+g6aww/bAW7Cppz8BLuknEmz/bPtFoA2O2FMAElclCoc8wKWaKlCIX/Eo8kPmkmS8CwMVA
WXGcf/s1djHF3BKDgCF73YQpzBiBMzjzlh/DTr3D+EMwBJk787g4tnfxYo/5Vs0CaGNPWXjKfLAX
2UsVVMLb+6RpOSvjGWI+FxQ7cjXMMFXXR2QHzCaYPDMQgn8vsvETliBIZlmyBiVm6fcRXL0Z1LFd
+jHH6HRU/spBBB791Kpg4VFkb0XCtRUmYFhDuYzCAAichFqpFWqeANTkdWfY2rK1CcbtFL234nro
kVeCBWZ4XqC3YN5b/f66la3It7bCeFwUL0al4wnkyiCn6++q1jUzTkjfXoiqyqYG/l2Qvrx/xUFV
JZQw8ohiYhwoMcBizWPeASnP+/LbS7nYkd/bkWVF6qwaOLscMJth/lnUtV1Hv67vF3VUNo+TxYsR
Jh1WFyuPmxaDKCZk1cgp0m/K7GvU3sfxY0Y4r+zN3HttjPGy1IrGuYlQA6I87NouvJu/pK56B0bh
bL94hdtWjqGARorjeZslhbVdxvXyWBtEY4K6T7pfTsoxdgGq3osn8cjDYm0fo8tuMt6XaL2ZK2hK
AuPjG8tDmz9f/1qbF+56JUyAU+vWEHQzoXWg/hlRx8+CNrInp3qiz9x+F37nGOQ5IRPoLNKozWDB
4ODnT5JbHEyMLfzofB0va+K0DbgeI1/mFdC37g0ZCHhd1STLBEDhvetLrVxmeQZqlH/e81WD97xK
8wrJ+e/ehVvElsrKJNtgmfpaIRko/TFmiXt+N5wKL73FZYXNnV+loN5RYeZ5pxFXvckd7rOUs2K2
25JoRhVNGqpeAISekgc83AAIHdGL82dXef4veLJo9Ph48P9sMdt2GcQ8jqvBohwjoA+FhulgN25z
omPNfMDUFmvju91lwkyaL62qWOh8lKd2D5S1WzjZSQhIQBu4111222MvC2OCjDWSMmsz7KRZA5sF
Pr5fRsw7hjTEX9s8JqAsaryI4YCHAwIKighFBvdMHCNofPWFWxDlfSkmqCyYR5nq3wVRvCDoSG7k
tcceBUqgFPefeTmsjwETYOJZ1YpCxC2tNa7c2eH0tSm+Xv9Am5VDmsmIogqVDJnlBynLElOq4KR2
tWICICFx2oT4gzweUu3BmpbELtXSniXdrmPzKC4oYArGUdSJoye8/th2QF39FjbSkAqCPAOOPVX2
HMEeJIXOdE/5DVon/5UHjcG5jDbd82KQLeiRSlIMPDlp5uiHauNmqEykauxf32OeFSZHESRl0ksM
LYKo7VQLr0k7gmGq4Jw03uax5TtrsSy1pDMgaoBRz2/RQXeJ133tXdMvKYbs5fqiNnOV1dYxQaRt
gR9DqxGpMOkdVfGj6lQIkP+5TcnD0HFw7PRUfTjiK2NMGMkkLe2NNkWvtpFsPYWUXQih5ao66Arn
jt1MGlaWmGBilEmvtBC1cKc40OS9NT5d37ZNNJwsQRUScEK8jUzGgG6MvZpVyEqoj6ugkwrfmjMm
sJwMDGAI+LfhjWKXAY8/hIaKjzt4McvErbK0iKkLSB2W+U7Rf+nog6c15KJfEp74yPa3ulhiglYG
OptuMEA4VKunQbld5Key9sOIM9/Gs8KkQoqQKaSWECoS3TXB66i3+8q6L5rH659r28svi2EiUiaP
JNEA0MDRfSZgJiBgapsey+WglYHRcLz8X47wH2sscrruC+hrUzpC4lK8Rwn62Khy0h+6nd8AoXbg
ElFve/vFIBOZ0r7P04Wyh4TLrSXeNzUHjLYd+S7/Pr1NV+/lPkz1NG/w7+vaESyHybAzeaTdmzU9
XFsS5g9UwN5ZygXI3mVt1CN3MiDiI3bRHWTCvwjaL5nkIFmO7Gp+TRvkqdGvpOieS0GA/ME3aSz8
Mny0AO91r3vMpmOCXkI0VbDjKCyRwZSZSthKI14d4uiQ2LCt2UAxov+etCXHXzZ3d2WK2d286mV5
lIB8b1tXbWaQDwd41XPWs+kiKyNMnJcTQ+kiDce56k9KeUgyzkHefg/KQJGoYOTArABzxPDqmIdB
HuD0gu4Peuk35rKX6hoqKT0ksLslQMXlSSLETnOds7ht55FNiIYoIKgVWfKASNelQsyA7KcIRhkn
TuscEx0DG6TswehGDvptow0SGnRvr/vJZssCVQMLcEawEAGP//5smN0YiWDgou/v2Wvuc1D3i3dQ
G0KrG7yu3DlK6gwfLoCVOeYCqE0hmYoGMgiCZGt+6Ydu/jLd6/Z4guKmO/GmWKTfTadrBpl74He1
UWxxELqwc8C3ZItadSRt52CaM7UruQc3wOQURnXOhsGd88yuVWFfp8IZQDUnEpanLs+cUkXEVTDj
kFWgQ++PpShh6k4NGml2xVB2QmlOHSPLD6oMTsaYHImkOZLSemFRuJMoHuTQ+j4pZDdbEGm9JXOD
0rvuZHJvm13tyi3E7tTynPblHSkKWx8tr460EwA6di/MP3p0B6e4cLo8/Car9bNhdo9LEquOGWJg
pm6+pFr9FkXxqRIAWDPDcymqNmT0TqYSB7MsABmy2DhAR8sKv9W69DZprQepTncyrXMRvypDYWOg
yK3qF2kx9pEs24VR2Fb6pM8CgPmSncwAPuv1D1l7M4bhhnSzFwPP00NVBT8E3dn2XFrYP/TdSFY6
Rhkltta/9op16EsJMNwYz/VIcrReDypkGLGdYBC5d5bqpTAxpjVWBIo2wyHXZjTn+tYp2+FbM2eo
2DaeXKV+NBj7dhqOliDaXf9Lj7qHIsTgCe71arFxZ31pF8NXoYJYlpzjuZm0aBrAvpKmAO/LBDg1
icCNQBn/LRPiU+qx6TDPAAK58hS9cE7j5iNSAyILvQUD9NFMFEq0RdRLSZB+kxTQqzc6yJAqptP/
2v66rc2wfTFliO8P/tRWql4MOBhV3j5OoPC0xOpLnCacBwHPDHO3F2qitCl92FViFUhI1K25dzDN
87k4BhgbghkCKMuQYclVFIkV3I/SOwh2DOQELQ8ZQE7MRx6OZ3NRQMz9xxi9rVYJRTqiaG3mIGjX
lHJvmMsh6spjnoqc4uimGVWWZUqTIoP7472ZLp1kYxARLMlPNLShbnscyojj3NsXwMUI28wdIpFo
EcR28BKg2ty0FGpCOg9T5UF//ITOOagukKqKyElEk4XqC4YwD1kJ4HJcOlN8G8peVnD8ejPzWZlg
U3KIpwzQuUUrKzxo9cFQjxl0xrTPpJQrK8ynqVoNHVys0iXyLzLEdikFIQ8Wt/35LRHiwiK4H1iW
gVIGs7VOGWhbIbenxOtHyyafYdWCawGhLhmgUGB70dNk6HNH855ScqfB6aebeOR8ke34eTHBnJaO
QAQGJTik3/mjID5ksmYLImRFhl8hdwRtc89WsZoJN3o4o2bbRuBKneRnCQ0ZUKv+rELJ+9+CJ3Ml
5EMcDwvyXrfTMH2Fliz+x35QuENsdGs+ZC+6LoPbwtAkBLb3EUBPMedltWDv6g/ZjeU3QewajngL
aRsgTDM/D3hgf+q31wwy+ZlOGgyWqXAHrZZ9Izy2wikTbsE9a4nnMHkVecSs21Xg1QqZ/CyODFy6
C46reBg9zOpAyDVD1RSMQ2de8rkZGVammMgwVIk2iR2i9pI7BpnsCQop5rkdeJ2KTR9c2WFiw9y3
2lIPcA48ZWeb3kZg+YMUVr1r3CUG6h6NoDsemI/z4dipY6QNqjBQcjBad8sOljf+nrXndbO2C7WX
xf3+nqurL1zi1BQoHFgNwoBqQdP/yDFzzEfrXvHqoOE18Dnb+fsCW1nMjFxuJ4gTutpiHaw5seva
PKrh6/UTvRmkwB2DmQ5w1aFW8P6k9dZcjB19gsnT7SjudIxbjCYkjcMnqNTxkpXtJV2MMRFRtJJ+
kOntQe/c4SnzjNRRzn8rWqD/8UW/4bNNbHv/xSYTSlpoeFeiNsJBznr5wyjvpuStFznZ3nY7d7WN
TPwQpFQe2pkyfXoKXdkhc+IX40wPNNj/HO3tU6JDirwyyUSQBLhPgKcRQdLqyRhuKkz75OGduPhi
IvE+HPWCj+HxsolMCDGKmUBEfoaXBJQfsnSn3WTnRx0IXRJYdzzs/fZpMyh9ogg2T9Ry3ntlVIJb
vMnx0Qa/3Stfl310qHdSEN2hROs3vgB6o08cg5VB5mKT9XzMFIh2uEbnZaZfCwcBdMHSU8fT4to8
AitDzHnTBBJLJqVNNyR7MA4JcKrCw/W1bFZNTZRyUN0wJZBRvt+8qdfIHMbInyLg6rXYVZbMTl4j
IXaMca9Fb9etbS7IghCrQQ3irfjeGinMCFJKeCXO0+2STr7YapBiLoLPWAHJhQIeeBPNsvdWpFZK
1J7K1uuKP4e7wToZCccFaPD54ONowv1jgu16g5VR1UMDFaFOhFKYQKAS8Km358oEs1cooM7TLOHL
GJIr1W6rHVQeY+LmuwbtRF0BJacCbhgm3kmx2VrVhGUMoL0x/C6wHsrfGA7M5T/w0LKbcW9tjYl7
plK2sRLh+gDi03qs97WfuskZQDQXDIoYeJZP7RfuXbwVjRQR9C2SYeIosTVnS1kw1iSh19Z+pbd+
6SeNrTxUCLOBAulD4W3i3Vxbt+TaIvWd1V0s6xEqH5hydmsNjSJQhDWKdCvm00/N0mx1KjmvLJ45
5hs2UpnOcwh6ezM8VYZvJsSGypWNGfZq4qmEbY6vr9fGfMKUVFnU6HBK1HV2oVMDcr24vTM706kP
BA8aiEAlJ0BY6HvrTEeTBJd3LjYLwevfwNxldSGXejihlk4nTjTf+ErV3wqnfBEwQjv7pj3cJyZX
1HQrNVhbZW41pZhiS6aKGVFV9mgKm46utz/VrH7stci/HsA2E/61MSaCJSNKpVaLOFmeAHL1i4DY
ndvskfY4PCzAVkhemWIxjFJuDQQIQ5Q2cuKGkxhEhmzH+uxcX9LWPbM2w0QzDc2y0iyRgMzZSwUs
Nh68tlUG4LzPOtcA38V1c/8S2QxgGSFlh+4OY2+o1XGIdZTS1G+Ln+zy2/qlBOfwP4KnocW5D7Z3
8WKOSQlmE1z3ZY1AqhEnVA5z/VTI3vUlydsH/WKDuapFrStQpACBKVnAoteAkVUddhLIoqIOle8k
xuhJ54q9vk/S1jZROS/Mytfm9EA1xdrUJoi88/hLKjp7Qk+ZhGZgCMU+nRNnLgnK+7+kAYwNGUjQ
BV73Zuu+RM3RUhVDUTGZxjh0BB6OATV2ZDL1kzZj0l14u747m8fzYoDtxw5zKHUL1ToI5/txuIcQ
a4Fy7Xh/3crmZ15ZYbxqinupq2ektlkI0APIiUrQo0BMi4Ov2GSPXW2XxbjTOEItMSHT30N1/U3m
YVIqdPHG0t3eFWbIpEMk2p3uaid3oh/X17h9Ta8WyfiZADaaWkdW4JrzbdJ0ByIDelHrRx3TNmkP
grxe9NooCwwlPYRdsxcy63to9gEZlTNIUw2O33N/D3OfkjFcRJkKjzcebfzFTgNWj/0CxpaYCqp4
824YbTV0eHMY2zFEgstaBlhTMUf+/iIneR0J0kKTPMx/ZNDqjryfxjd0/Y6lU7xc3/Vtz7rYYq4X
rasWKNPSRwwUYqQvxuiVXPI86jVs0opn0p/1MIcwWepWnwQcQh1KDjIk+iLT8Oup98tM8maiOKOQ
O/GcuGKe2MIkYqN5Gl6/0UcffwNlIdRRVdTZVmoLOrgRWqMoVDQkditEqih8jNLUjuvKsWbN1eQW
v+9LklYlmmEL6mumV2pk1wvt91Yc7EoiuzEdHCEBm40RYbNA1KPLN4ue2oKe74wxs8cocokk3oxT
/oZupDc0GSqqmTOLmcrzzu3Ac1kQ/fsq25vmVjZbivOi2Qim2jE+fzT3tbc4EGd2QUBA1VqB8+IJ
k2w7zMUu45ylEPWoQkIMTVV9RTjOw3G2Xj/jkxcTjE/OeY7XFRXAjFsgvXwVPVn18bqJ7UwHqfl/
/IHxySZKcwWaZ5JbtUAgg2TuFQc72lNqG/Q/eS/37WvojzW2j9NaIRT7qEaq3P4Ys8Xmz4zRG+CK
f7PoO3VRlLGB0N/vqhXKfr5agzRvcXQ/Ppidzdk9jvOxQLx+jEwJkFJEDTmHXMzys5/loOy7B6MY
fKO7EeX5mD4RqOMtwgOGtM9ARQfZGCZOYgpOS2rOhMjm75HBaCPpGhR92Qbj0FTSMkp4i2gQUso9
cb6bFjvmBbJN119ZYS4EY9SGGGzukIKVbqLmvtJueff85ngXuj1/FkJ/wupULxjAIJpU/D36V4C7
BLScXrkj3njCzAdXZUild+oHt1nZY6JI1mtDklqIIrkcg34wCb1hKL08xyBtkTyRpYWanXFQQgsx
TNhn1S8xAll+OGMa4VHt25ts6XwtAvnUQmdGOiLZzTTYul47qRE686zg1q48FJS8Yqz2RtG5VQRu
21o+zIrgY8jyZpaTgwjvsfrsnoiaJ2KCqG2JXaaVh48N9nPLCycASmWyxF6YZTwugs30drUFTECT
ItIWBqBcKBtSLglQTt3Lr7lhawFE4QILHCvu3xAGHlBx+55fWWbinFoacmIS3POKDTww5tKXowny
x2JfeonPa7BsL1PVTdSORIwTMSlkoWdjLMsEKaT2Ne6P0/Bch6e0cGde+21zfBWN5D+WmCSyg8p8
kRY4JrTMrAOxb+6JHUMCnurQ9XsRKhXzfX7mxdjNl97KLJM+qkMM7PhEc2TDrcLnCFDM5GTFj126
q3ncgduR4LJEJhLkg9onnQFbZnUnTYmdLt+G+I0TZDfTptWCmFjQaUXXJ/QpSWVHKZNEdq53HUhz
STDuePSAm3R266/GRIKuDKUmw1vJbX/me8NvHLRpPQGyEeFT8ZUU4C4bXTpgmg/eeOQBkzfRPGvr
zCFM1VTK01H5ezKdUqZXIOvd6XtqtQe1uVci3bZO6Un3QqcMNJez19ung3YjgBDEnCiTDtSZKZpt
jqZP60r+77oO6oMC9qAKwpMSUDK/NnIsV/8U5Bb89P+xzKYGYimHBPyXGFbww4A8IuKf1bv5lnjx
rnrUI1vjuNW2617sMXEAXJydno4YLYLYya1ZZr4ZNm+t9Rn6qPWymCCAmgvm4OQejR8hBEEhuJ2I
CRnm3lWymffx6DTUx0vssiTm5E+pknU1xLnduQfUJhXcIulul7rcq+H0KE4hqB3SOzOrnUHhlZc2
m0DrdarvL2ySRyqQMMg8wrO07zzzQIvLw1G6UW8XTzrzW4XbYe6yWCYqLCZGbQVhAQ5M6yEaWdtN
kztZX3sYvOsmPBATXk2LZ5GJDK1IQB06I56DtceO9OFGkZJzTaQglvJ9VhROHM8+5zzSf/PDJ0XV
HKVpKi3KziKlHZQdExnP0vmgHlAG8FWC8Ed5NVHiPdYO8pRXepFcN0tP+TWrzIXcTvKi5FOEQeZW
f8jC5yx5IeAn0QfJXbJuX5C/2nji5dKbYX61VCb0mHLcq3mNwJuUGLGIRTuTy0cSq08dCkltn7hz
M3hZ3xxjmkPPN4Adch5D1zdbEplpQyJU8pzEOD/m8KNq0wDcckdNwnxj3nrXN3gz+PxZK9TY3p8W
uc41wJyQa7Xmd0X2Wr221XJ/3cZ2WrUywoQeIy7QITMwBYEHuItRWGcBhQGxRR99lyOP6X17RdAW
Qa0XpQV2RKvrFCIKRY4ikWzamuTU4uy2XNTHRx9B0gYkkGFYuiFq7OsOU/HgdEnQeqAzCZjoPVKm
YuELrcxHPq8ktLGB760xGxhOU2JNFb7Sb/yRo+yAMTlT+Ke8G48yh7CGBsj3Z+69MSZ4l9qYzlmB
+0/KMNJea+d+HDmdqo/f6L0JJkaniyYNqY7ajyq/LvM5BYZA4gSsj/nDexP0J6zebeLQ1Ys6gfZY
SKDoCQFHQIEX6SkUH1SJJ6rxMUq9t0WP88qWkXRxOMiAfKZpfEzr6bHS+vtk/Aucam5dSEdTek60
/z9k671RJkHrDCk0iIEEbRC+hVPqZOVrbDgRpsOvn96Psei9HSYEz7jfxjKm+KYIrKvnqtlnqNGp
HKfjeQQTczuMScVDgacsadPz0JgeEauz3g+c+2QjO3i3mo/aulXTDGBXd4XYbnJbP1AoNYbGfypn
1W72qDX5n6gev7fJxNh4rgSxbsF0R6knaSXIatF/olxpdSAWNi9153wwlQkWKCAoZqKBbkeSfuVR
u4emmN3M4pMQcalVOF/tdzFj5fiDOGj1koETv5Zim5T3nfYjn3kDgpxQqzLB4v9I+64du3Fg2y8S
oCzxVXGnzsFuvwjjpJyzvv4stu+ZLbM14rk2MMAMpoFdIllVLFZYKxAlSSgpcHN2JJ91TG8LyL8U
P2lj4HhYeOr+Xg/ccX8suI9QhYOQVbHmRGV+wAvdNiTMEU0GksiYMypSMCAXtWVm5lcZ2da6nL02
ED5143OLGpqlzIqrGXOEjAuoGVVkzhdkV9Tvujlx2t03qiG/qxXjdcIwkEUy5tp7wjS2Zre7B/1T
+P4uDN6JGrv2naVx3x9wrgeV8TugAFAbaYI/SOTXRbnRQnv/97nrYhxObghjNIDzGeeNLo2n6Uxu
+wSrwjP3WPnC9/EscEcUeDcs2ykU9ZEIGkEoGW0dA8rSuTkHHo1t0f9yu3COjmOhbM+QgjA6nCo4
IdJBzXS3MHsnHU655nO2knqWHV1mMTEC0BW1hYmt1AJPRdUKw1Jj9a0eDsngiz0S7Ei1N5cYNV+O
YBoj7AlmfFATq00wBpn2/wIWUEIeoZn0tUDJUaMfvOtD5mgl29wTN3Ei9jLiMf3LO8fbQ4DMYegS
e7JRn7QVX/w8nd7ZjWzMVpm2dqc544GHnLF9sEiCaiaoSyUWW02PxnCOyxmJmsypKsS5hh135xj/
xdnfjw9savtXQYwRztKC0Tl6sGT4YYg6fFRmB/O9mXlxZ2vhjULw7pwf96Vu7/FVKGOYWl2aVa4j
FR6Vdw25j2Rv//d5u8fEAGMgFVHSwaENl+IuTl6z3GrN530Z26Hav2tg7/+6iFXQiJdwmlqJ9PiT
Gn7LMjcqPal81clzEHHqIPQgPhrCVR5d8+qG7LVsTlsR7D7tEjpi583Rt0x+q8jnpuDoxPZdfJXE
qEQS6PnUZmjIklo30/12ue3Cw/7mcRRAZRQABeUBY5Kw6kbCJM8/Wcrxi7zDYRRglho9i5EzdqrQ
kabIJpkf5TdVeVuFXjr95AfunD1jHbHZd1LTtBBYtG6J6fLERFaKN2y3rQKE0rur6B5gMydVOZSV
XOL1GwiaJT2H1XOHSVECbh1r/3je0UI+KttVEnM+U9CYaqVQZXN74Ny0dnVZnOEY2dM56yyaqh5c
JHAO9UE/GGh6LHyV4yK2N/T6BcwJZmHezLkGlPV5cuPYsKXMTXgNPtta+L8yCJscafMs15UKA1Jy
cB/njwuvlLB/XoRNiSSBURbohMZV0teu0Y6Y5AWLWy8exjQ+TSRx90/tP0KP63qYu1KMNUWYMRYN
AAmgEwFcRHClR8VXvcbPbnjNAtsmdhVGL+6VP4rnJEvNZaG4S5qnHIjbuKrHx2nnLooe4kqOKhO1
ScoSKEiopIlua+UPgq2Dc9X08jteIyjvxKhWroQFupAO6IBAOqF81VBoNy7NklkV8mVlyvGyGw1Z
9Oa9biDj0PN0NjMxxJNn8GZ3OlLk6/4twcQS/o9LMY/mcwDD0t7EvzItIjL+XTPLUEwIeBn67ks3
XkqUeKM/S5pcF8c4ENVIm76i2PdREYLaJfPCTLbKwrTFejx2wci5HLcv/Ks4xlvgea9rGWiCHaW3
KxnztIotRBFSrCbHM/7Hm+JfSey81zQ0nVyU0BDKPyJZ0id0f3+hGPBocbTDz6gq35df9+2a7tV/
O2PCjn4tkWEM3YLO3ah7SMrFr4XW1kfxORSSoyS+dMbCQRbZ6KD5TTXfbXJlBko8YdgG3VsYNuuO
1R26qACRDLaA28r/S4tjh0UWIyZaZSASyBBjA2lBBd5Gk1mBYE/LwDM56gD3dpLxJalaGcnc02zh
TfuzORbogo4+aV/QGeSMn3gVh/0bjLxr0moTcd1kAjDR6Uhsby2D18o/Fm6JkXOFvTe2r4UYgyGU
NXIMqq945Sl8IDb6G+hEG21izL/OPnne10auBTDuo+4lc5ACBNfSHcXAUw6gnACKtmAbtkos1Oi9
abR5E1kcA/+IUze08jjioZsWblMnrkb8WB+cWv/OWR29tvZUhPEk02yoY1+KSB/iDqXV4ukcvnTY
0fcHPPCEOH25nBuHxaDLZdIouQqVXAAhMmuCpafmHWlAqGcqh5w7L8OxALaHvYp6JQYGK710woN2
ib8MB/m5dQS/8dEsafB0ZXN1uoL+UJT6NIxO/X6fTl01x3XWgn3rVFvASwTLvWU8Vmf9kh9RAbMR
mPj5J+XIo8LetL2VXOZuXcpKNQ2z0pwCgwdjaA3CpeeG49s3+EoKYwlNB+LYRsaw+zjbaHz3Yte8
x1i6UxyCZ7BEoSEmP1IzBAP3476a8tbHXK9LkKvgEKUvAfmt7u6a5DhPr/sithPcq9UxliCm6ZxE
KvawQaVNdgtnOQdAtkXC2cDRoV889HrezDFPKIuOgvGmCTjLSEckx+6IthiK5pmdg0uG+1Wx0f53
KHkY7Jy9NJiket8XJhAy4UIHVOAGWDg5RDwuVJ4MapYrN13ApUwhuFAp7UibDgdU1o2m8/7oxHTJ
1EzT1D5gSgxZlxjJYND4X/IoaeWEqX7pgRJWAn3tCU17HDXcDs6RgP5fifR6Wq0rxXujlmv9F/oL
ZVMAw/FhOAl+DowEnqvcfHGshNFNXgkb4nhUphhZowmZ1dZHzzZG7Ruf1023fVbXNTG+Ixh7WUxG
uouNU6qf8vFT3srW/lHxZDCeI5qVMogpPa8uClZRmC/giXGA/c2zYapXH26z1ZYxfoLkYh4uEkJH
2mtBkYWrc2aB68JrwJD+RznLlTDGYRQVKYOqRPEST/ahdkQE+vKh7939reNoAZt3y0hgKo1KfgEu
tH7q/9IC3pAn54TYCXAD5OtdNgIbtjVswbjtJqfJONZDjWPncNjyWpktpdJQ/gy1eeynz0Bc398p
3hJoqLOylzmty37qoGRp/6KjSyp65BJy8EQw9t+YWlnFPdpLWtWrVGD0SScCWLD9dWx0TuM5clUs
tpAWNXMApBJoMW2RCM+FJ7io4zRue9QPqRO4vHEl3sEwHgBslqKo9QBfmdDgVtSNLVU8kHHexjEO
oOyKpZ9q+LKGnALVwhyEKnK2jX7lnnoxtq/mRteNMlBz9ZdI/JabkwUWpF5u/lLLGKtPlTiJKoSw
jig9z8ODGZy42eLtKPJfj8wmVxuhq/MiR8JCJZe01ewY08HLOTaRFeTVmzjnwta5VMxmRbMAm4QD
S/rbavxSCiXnYHgy5N/tsq60qKprhI0leqRINx/xwr8BFDUPY5Inh7F/sUC3tqYVIH1NCm9oxtMy
lVYQS86+efLEMD5Aqsu2Bxg0BjTqg5jeCvlZ4EL7bFaprh6A5c5VinYslXfqvVPgwy4Pi6+daOs+
j3Fvo1v5N1+jsbZvpHrVREh9vDdIuYlXgRVbshInW5zqTKm2Mjd7GQMb5V2QmPICe47RsvOBdRWI
RAL/gVMvN4VkIfzG7eMMC682zjMpxjnMMUAxF2B2OSImzITnWr0VyL2mWzUg4PfVgyeJ8Q8AmZKW
ktbJDJTBl+ew/VKHj0Zz2yg8CkOOJHbsfBHJoqY5Ku8TOYmL3QWpG2puqv4T83CheTcSO3GxgGyu
kFS0LlCQCzxWPPDshRcwth/EA1i+fF6dnx7Hji/XGZfR6L0mFgXVysxpp7dqUO0OZJBN7tRGbxt1
7e8fGsemdcZ1ICPXJ12K94qaAo3UC+pD3nESHzwRjNvImnqSxRHFijT/0dSfkB1TFU5W+P1i2Ns2
+g2rCEgEZV0nm4LqjCadV5eL2zkndqNlA+aU0sEr6+JVMqPYFrXBTqPwscqB8tBlja20GGlH+Ife
rsXwidydemWcrQB4p30i+mVoPCx67papEFvhUjpG+jWTVEsir/NA6wbySdaE57HVgcla/2NWqSuN
ggUED2ssZnsIAn/M20MjNBiSr9Fyk+j/yPJruvQvUy58U0lot1p0kM3gKxrcT22le63yWo7jYf+c
Oe5GZ7wd5kJmLaHNKmUsPpQYUQAyVa1jQKrXeM1XPBWm1rs+C6XoB0Jvo+Yd3by1g/vgufTH+47m
K0cw2ERu3tpgR9COhLNMzptBp9+2lk3QTCEESJcsY3Iwkb5I5+hmqkx3Uh8MuIpozu96+Z/9veU6
CcbzDWmlkoh26432L7rY0AXCp6NbskdBlwln2o1zlmzqBPTyxS9yvEBN7LBAxmR41bLFXgJegwBv
ZWzKxBCrMNQCRK/zqQHkDphD/ABPy8b9RduKZjXOVv5HRA60HUMDzjthtlJul0rOVbTDpD8pLXTh
RWCtiX7SouOvzaw/7UvcFggEUAmD3qrIlm5VLRWlToYD7EJXMQskEd/2BWyM0tFA4yqBcemRkGCa
TsE7tnNEm5bYAct6CU/fgECw2Ca4IESreDGeMx6V2Qbi+u+CGd8+C3qwBDTCUUI/SF9Rm9PxiIrd
InWLwpXJGxfJZANe53eRjK+Xc0OLCg1vhOhYv863+an00V0cvU6gL6/8HsybDVjThWfOFm9Hjdct
Ztx/XE1pqwIIGQM8QHE7dOfwiEQ3/Ixx5Eiih/XxorlKYvyoBt8v6hWcW4aqIEg9gIxyCC+06w9w
UIrFM/XtDTUwDq2YmOmAVfzu0KZiHNqMtvHL/q/4I2tt9Xt09y30NR/wcS/aEYO8KccoNq/slVTG
jQZ1swBgEyqrmC/SiI64xeoBILK/l5tubCWEMXUSG9M8ashaII9QLp/FVLAAw1sWmbcvh7MYNo8k
1kakg/EM/dvTLYCEQVmaShy3xRPBZJZjAw3AaovwI8/1yFK6J3WJZYQLvCEIzpZ9TCSZRaR2g+oQ
1ZX0L0tyUitHib/tb9h24e96MmyPNnhRZzmrwWdt6MG9KsZuBkAweSks9DCimKQUTizOR5KjOSOW
PYKirqWVrT/Gva8o5U2WCj7nizbNbvVFjF8xqiWblwIG/t7wYoM8wgZo14GOA8F3Ohxp9Nc+GPlK
GuNOQhNIpXmEbabDz4j9fLVzvgEBxKPD5MlNcgOYtH2RvIOlf1/FLZkyjFOa4BbKMhvFcYW8kfkO
MB0cMTw9ZbzJMOtdphG0vGbBjRjfJ6GncUMG3lExviOuxwXwhgj3m3d8t9aeDg26JkSvQI8LD5R3
+45bHRXjRGZ5yUmk4NE5GoqfI2WUhE9pg5Yo43UBEEzRHMUaaGuKyvGQHBVhM1WjMetopgfXl6TP
lmC89fHjvkZsF8iuK2MTVJJUB2DRAIE94F9s86eOCbjmExisiaXYxamy32G59mVytPADPaEEihSx
pNGeWloAStKxtqFwSullXw5Vsx37Yjuv2yrXmpLIyCQCmLLWRgBgyudeRMtcUjyYNa84wtF6jXEe
BWBq9TjDnR0oHl7yjX6KF84b9z/0EITBxEAs9wFHfOiMqRUKXDLziVI6xSf53gD2hIjGyf2921a8
qyDGU1ToEQe9CwTV8smYHseE85Sm5vnxbK6/z7iISUkNwDSqaLDK8DTtv+jSkya/iM3nIH1TeWVF
3mIYX5EXfTOVBM0euXinxMdc9/9usxjvgP5cXRNo3T4N7hukd9OB037MO/f3v68ct4RRCXOW0NVU
At1EV27L9iWqJquRTtmcW5mZuXrol3+U8cecqq4ZmmF8wNJuyDIDsQJdu8HwD8iXD0SaLL2W0Xra
cBR703ZWkhjbydNFE2dK/zejsQIUN1NhmSonY7CpBYARFiWKsfoBgxmoFUKdGrj8JOEBAHlWo/zR
Iq4C6JW1OiSzqUvaPAWdlgd3McVLHwqupgsc09x0n6t1MO+tRqgqAbPEcGuJdioj3VG60l2Atbhg
tGJfsanifrDSlSjmWNQ4CY3FRDyk+nQeUXBbrz5mJ16SXOEdDVWP1c6NgzZkYo9LqDCmp8wAa5Ah
eALiZ/T123HcH2sV8EKx9iDM42mq9c8zWuKHcb7Epf6qmbNum7NqC61628W5HWTleZLEYzuqdi3r
eGsHgxcjzqr79NDGozcbHeoWrSeDfDsuis8KEc4GSY5gb8GwtNLKzv42bpvvah8Zb5o1ShqaNW1x
64hFKmcB4Ez9T4ypvHBEn9QlmcDTwLn9tpsuV0IZF6vqUbYkYgBSdvDy1g/DofcMP7RlCylljgPc
9OYEXDAGJs5VDPf9fn5JLhp5SiF3idz7y9idhPwtk3tXkJ4aDH3EUnvc31H67R8U8yqQ9Ydhgyk1
0uP6yOf2pJnoKDJNNyxnp+gp8dcfDUqsxDEPL12fDKTMUfrUZMuQOijSIRlp002F18v+yjY94UoU
40Qk4B8Cx1dDDaB1Q0CgRgPiib87rvd03MrcAE0sjRGS0U5VRpemG5wCg1rRELjK/EYw8TdrhvV3
q2IcSaAHiiws8O9Lnjiz7E1qZRcRRyk2vdVq6xgvsvQZkGZpP08whZgrBONaaImBAqa4b3l2owZW
NH/eX9Z2dW8lkjFsQIvORTRhXfqX2e+AMy27InrS0SoFhu/75WeEyRblpnPL5xLTLRJnwdsTwQR8
f/iHAPyTMXG5AB99FaElmL4gY6B/lrb8XX4TvphIctiVOwALqfgiOKabn1uXOCEXwIuq40dDvH4B
E1oFal7XZFlgGU/kLjy0fm4LuL/9+pg7MR8ccbtFcrViqgMr1U3iciwagKHhhW5Y0bE6mv/UduSB
kuUynPrP9YXiTtWfZC5kGG+vTZocXEmuulbU6wqSZX90kew899jz/ia+aQ7SSXgJ7xc3BsXbAMAt
xQIMFw+6aNvH/rvTJuODtEIVx6EDzXqk2JiSKfofau+U+WPVgIGL54W2czPXfTYZNySHhAx9iawZ
HXUGoaBfeKXfHKYT7bQFIw4ABrkEMZuBzUomE9ign1HXKmQ+nT45juERkXoPhr7isG+z21fHdR8Z
V6Spg6DVEzS2a26W4UeUu+14D2amLuF4cvpDO6bBEhcoUjfEqognVD+8pOUzSnb7C9m+4Ff7xTgf
Y0xCOWuQtB1Ift+ahR+rKCkKAqYUg6cqwKzWBBTzgfQgXRw5keF2xnglnHE95dyNdZ3jbUBTZbqN
3tBL4aX+YJdH0GsCkUy0Yof3KuWqJeNupEFOc6gm5tMPoeEAJmMBd0t4yj5pN2nj9J6IyYvY0x/3
d3r7Tr6qDON02qiT5aTE+1E1gX38ZVg+z9yKFEcGCw4e5GknVzJCKOEQ3kq9FfiqS+t7BrGXh/RZ
QqdyYKPz/K9WRhinIpFhQE4Z91eRiY9j+F2cu6eW8MY/ecfGYoUnRtUKMe1OGzzzpB3gTc7deb7r
wRdA03X5p/nh/5/aESWiq36yMK8E7KZZjJlTCqfSqGhSVU/crgaOwyKMK8FIbSsWyYQ4SvD0yQ4z
oH9HmMpMNG//mLYjm38VkDCRTRLi6SxpSDBQepD/e4/qdh12tWmMRwE/ay7lFZ7I8CNgQLnNjurP
KUTWsz32aEyIgWmCSZJ6+sb1J5zb7cMoct4PfaU3KgYjbysJ9NpOv7gliEkMyZeBarK/n5w7gDBu
pBuFSgsXvMd0+SbKvySgL4z6R3G+KH/WmLnaUsZ3iNMAoPwFr7C+ttUss8TyzpB569nfPVDbMrEJ
YAXBJIGEe4V6Xd9aQXGPt3AiXOrkpSe8i2ffVelsLVsuCkGRZiTDyXTf6G5bvEgKR+G309L/bhso
1H5f0ZKQ3igJ4o/8VfLyQ0IHAdDWoZ1EB90WDp9jhHOb6iITffRDOWSqQnUfifDwjPFZN7XrCwXF
rjmJov3IACiivy8uzxJhrnrU8ebwAbRc6vJ9X715B8S6izgXJE3CzFmZnUgD3HVf5kWjPBGMp5DA
AR11FHA2ii+VamP6wBrKP2lAAUcbiFM1+HK2TVtDt1Khmu+XE61W6VJtJaUvdj/2d2sDzpZeFVc5
zFqMbJEbIQEvR3ExbTrqQukr0x/hQ27HtnIq3Mhtz4DSpSMOLkc21eOPQeJVNhNGCWITxOjeQjLv
9E4bMdmBgzSYaU8ufTFyH2zbN8lVHuP5gBE5kbpBgxa4qc3BLaUDBizQmPZzVO8MaHzNw6zcVpSr
QMb/jUFXyMkEswpe2jIH+rEbDBx13/Z+/4pgi2RTtChmT+mV5+ApLntQxCHdlyhPJgkccUntqimP
+8e2tYvok9BAHAzGwg+MdCTukmIQ4G/FE63cBkcJD97sxGsD2VrYWgzrJ4pgBOYzjS/Gsy7eFd0t
md28vxPEQ1TlnDuR/hiriWth9CBX71ttLomhYILE6YZzD6zYMOSY86ZPX0tg7Czrhy7VWnA1DN+q
C6X2rl+a0ol+Bne6Nx+ES9nxG1toALu3Ksa++qKbwyk1wSIdklvUMhwzy4/V8EOb78mAx0PZ3hR1
4RTxctMOPLy7zXhqvWLG2gollOeMzoeTHihohROZlvJFg67QBqXxoLvcFiV6S+2tlzG3JpaVNiz0
XyN7hpd5gVOcFR9JcHQSZ/b0tm8IHKVhp41HYixLR0FaE1m4KSbtPlIV3ktzy0WuNpEdMe5TIdPN
ko41+cOFTlALLlJrp+iQeqGTft1f0Ja7WgujH7OygloN+lQ0UcOJaO+aGXm58U+hDX9pCu8cdisx
GKJT1XCGWoonStaenmpgIriSL3rdLaaYb0KgZXHsm7cyxpnIcZtLQAGFLhq+EAD16R6J7P3N42kD
40JGUg9hTuBCEuMwBt/H5XH/93lLYBxIlMVtbMjIW5Pp0zDKd0r0NMgCx7fzjFZmXIYhRGiGE7AK
+Uv4ShkgwUfwKN12bniP4NPn1U7oR+9YrMz4CFHF8I6Z0AmNyo4xHBITKwScrsLrg+Oui3ENbWlU
YWQgvRZOwkuXqW5O6cHVxTX1EbBwYCaIg+9ozQBAZOaZ5XKYxNgmZv2X9syi2LemmiZahHCLchWg
h8EtX5Tb1mmPHdSeixhADXZne1k45ECYgcgkAV8lOype6kZPgq060wng8sA4bXiZjq2H5cp9sGQ3
cqoGgOBGkjheju3ijwnIZQ6adDR0jgfhmAKLJU3ywCyUAEqqzbdl6ovVc/m3t9d71XblpBpZNPOp
Qd10tCmphGQVkRUjw0f80hvPqcezBN6aGPeRqBNJhwlN2Uh/xXlmyfJFVXlhDk8I40M0kwy/Jr8M
GVCo+dOAedwp/LnvqKgp7Skd40LkVFC6cECnPsW7SU/6UTr9X5p0eCatML4jW3TTBNw7rf8Efu5K
h8CJfTqgD2nnjJ8u3Cxkr/Wb8SEjaPem2mypSkxOe7ucq4NyopTg5h+gLq8Esd20syaO7SLRlcVH
c3zQm2PEe3txNIGdyC5MNWrTEIe0GMdQeOwWO+PhRm4+LdfLYMKJQBylnBhIY4DuwacIwd25BUVf
d9ZcxQdPE3LkoSM8J3bm80hTNxMaa9lMQkNLNGGIUTZEwco8tX7kpHbvtUeal+dBHGwWx9aymOBi
wJxrKUZYZ4fhgy/NEVQ+TgAqhnd3C6SnwCq96EAHHEMHfFGcfMpmfnktnvEcSpRJ+aQie5jE1gT+
RekzTZMC17V/E4mleqHd/OjPPPyIzZGLtVjGlyCGq4usfDfz8JC62R29W8gthle82ROdzk/c0JPu
K97IBce9sEDHHcmjqu/QYziFfjscjexLIh8w/liXz2N4idA1sO/OOLcai665FEWSmRWeu4L4A2Q7
ufg85LbZYeQq5LlnTgjJoh1XswiwsBxbmsmXIXmu4sP+UjjRFpsryLJaArQbcpdhed/0ntxYpXKb
DhzvxXPMbFdtXvcEPW3vjhnpSxRy5MSSj8jyeAr4uuqv3dvfLYvxMyAfnTsd3EBOmII1XK6OEVC7
ZJBAtwKvmZLjNtmuWgLG96rqoXyy+aSXlwoMflyoIJ4Mxp2IeSaKZY2s2Gwb1nAUJ5T4Ka2s6s1H
yq9U+cYbtx2fo+XsTHivzYsujNhDCgxZ3aeucEvsDi1vFC1IsilCkXhoDWv2989us6dh5UbYEfEl
lZJiDvGs0Z4oeaxywLhP9ok8gp/8Bf3sj9Rt1oZlusFtzvGc2xutEFNC0QAEx0z9z8iXpDJpMTwK
3VForBaAaxMnGNoE9ZHEqxBGOad+7CM1Bd+k6tMkSOKh3JKdaRtBdBL/DAFtLY6592Yt1uZWQ5qp
F+/a8ms0t1YyiU6LOdl6yv/s8K6LY1S1H9HxndRoywDpsCd42XG6IKL4NJzN5/AU+xQcXnRyyQJT
aPSyrzi8w6N/X8XnwVh1iyhBtCKczDx0zG6yiolDiLJtFdf1MXdcLfQtIQFqCWZ4l2Zf0/4QiQcx
fCs03rtw2zVfJdEvWS2nDcsxzShLrewP6KRCXR9xUnBM7cwi/oAB1wBxJs/qeUKZCNoYy6XqNUQO
aXJKtEtbPAKxwArT5/2joj/z8UFwXRsTN6tdnPWBjFhMqWcbPa3DeJ4TJ+8B+C49EYNj1ZxFsb0E
uo74QBczNLwWZzm0deO1DKyBR0DKk8L4jraUorjsAM+UgnZLvZPLtyy5T/8EOWBlzWzrQN1oelTT
GGtOcr/IaystCz8FY+P+AXFsiW0XSIY5luIBeiCqQESQA1uaikMZ/xGk8no5jLsQFkkJwxSlvw5j
S3RKt3whLloH7msAnMmP+4v6D89rgKVQM1TUGRm1E/MUTn1Ezk8PkO1xFf1bPD/q8rOwlPbUfY2k
F1V6HcVHweSiEW9rx7+i2UCL1LMS9QTOaQBXYYTnwABEYjpM10peRylm0CQUym7Hy0Hy1syGXl1R
RcJIce1p1gIQkUgY53Z4QUOiJzhcBh16Xh8N+7pM5m4rMTXbJA3SS5QMErzaB3AYP+pOB+zqyY9c
TE/xgv//eOxcRTL3m6q1bV6ChdapPkeDJXwD761PHlM7fO5Omi/9pMUUHv4ld1cZvTWnTolbGUJ/
5YIwXe4RhEY0FRR6ypGjtzzlYW62WEb8HEw4Q5rXmJ5qP/ZBZuNkX2nQoB5iD/b5JPGGbHhS6d9X
F1AagJlLFd8fsVRzWtDRBg4wX0Bt2nujI5zoWhfueVIV2VMh5t5bklCcyEgzlKihO/EhPjVn8aj5
7+/lO96Ft+3ortrDXHgF0afcVOFPO2BdKVV6AgGeNYKPZ/8It8OGqxjG8xR1r0Yi5eYyi/s+eNUz
x0wdI/9e6ry8NufUWJQeWdamVorQnNe16JgzzuHoZmZz7BKOenA2joXoCdV40eUYsJ4k9dp8sYIK
NSKOw+Z4ExaWp2ykoJhnml6rbtPopeFd2dsZC0k0NUVTTQBfMLo2qqDwjjro2uApwBkq7mt4ZnSI
3A2hFYB5AYkSuxct6S3gKcS221qJZhSvEwJBbGsEkqDodd7LeO1Zv+9RabCSA3B7bQyy1aK1vO0r
4nYabCWX0cSyR3iulKiIYkgEsLOpqyaWhiuXQhQbvIGpTWW8CmProQUpQM3Q4ABnDOipudOJkjeH
mtcM7StnXZtuYyWKCb+MUMzKwYAha9boyjbeVeiR0lzDR/HB46VjtxMaK2n0a1a+sQn6Wp9EpIBo
u69gYdy6A3RvhoucoEFmPGjP+8vbDJhX8phLTq+1alYa9P4YYMBJhPQSjBl4gUW8oihhiKbZ2ZRx
airvVdcPnngllL3kSjlqhAzWMdqDY3jdBVnE1+VCM7Ym2EfxlJvs5XaxZ2d5Ke+SH5hTA7vs/sK3
b9rVRzB3X9cGeRWhRvFuJ+84Ll5zrlwBN212I3j70nj6Sv++OtaqkgJTE1F8RKOJNSgoPyaxncyP
QsKbgdu8EFbLYjyPVpuTRIT3oe/PIthf+thC3SrTnrvw+/6aeJ6GragOdSstA20Sp8hQxT0F9xks
8kJNXkYPhAlScN4lxJXJeBmzrTK9DaA66LivjhTMQXmU3/DEs+UnWo7RPxm4kjiXLP3RHX1lK6lm
rGIsiI5N9tJNntSu3h5TGVH+A4ZBq1ywEl6akaecbDW1yklutgawfsAX5KnAMQzd1A+PspfBB/DC
wM3b8KoybDE1jJQqjAmEDbRXobWWhsdLwZPAeJkyHMCG/c4g6hmZTUGg0Vvy1oIvZTktbu6Re174
xZNI/74yuDQJlG4aZNWJw5tOeqlrTrpm22+qMlh+ZVk22KGTITErU4mQ0BPC2clE1Z4T0TLrwh7q
r3UaOXL7g2Ntmx1W0lUi40IKKZrmjs4lyZpoDbmn9fdNeKOaD0n9hFnxRXQNDJ2qPkcsPZqPun8V
y/iTSZ6nKM4QYIonDXV94bY7Z2fVKixaaNXute/78rYd5VUcE72Y6HFaCCZOnay8k4qbQvOz6r6J
fv6dFMaLzGnfgZSCYltirG160KPEJj9GDPrvi9nuxLueGZsgSoapi7sC/e+tu8QW8cqb2qEcHx1w
8+T/W3v1tuLjWaqpRJcktmwQmEAIRY4FGbAn7ZuGmgh9liMYxDCbLbm0lYvHFr0ZsEtXiYypLU1m
yv0IvgGUrN9ytbgd4wAZ4IizmZsXGwD9dUnVCayOicOGYVAKRUB2Oy3vxdmXmgtBstQ46IWzf2qb
3n4liAnBpDJOZSPAsGeCkbz01B3So+QmJ15ZfDvUW8lhnKK5RHpe0wRK8Xm2qyOlIUb003qANTx0
gFfj5lB4O8gclKJhYLsU4UESRbbMMDkBQ9JVgnSyliU4mnLpGdXsVURPraFNLFxAd0klYiiltMyx
v6DE7QZ9BRbhxtvf8U2dXe0EE4oZYrqIhoCkR6sOuH3OkvBpX8D2e2wlgXGeQSIqmUz7KdQbWvqp
vNIWcKsmjoBAU74bXNpbIY1clhjeyhjvWQ+gnJK7Gf2H6lkAQ2ep/LO/Mp4Axl8ahiQbVYH4vWk/
p/EXcM/s//6mca82jvGU2VSYQVRGmlNLFUoT4n0XAr29Tb/vi9kcc5SuctgQC2SmtREQFHJ/ZRPx
FHgoPkUeEBzntwlN+p3d3WhvXezvy+Usj42zErNt1FBFfx5QKurqUgX36fzt70Qw7qQnupolNS5Q
AZWrypmC+97k2Q/9jQ+X9Gr3GFdioMW1bQne/FHb+kY6HicFk9NL76m9DqeCvrVSwsASOQdx46ad
ZFdld+yEEf9u3KA2TsBf9gM5K+wx622AK53nhXihtpzIYFhZHgAdTrRIU32rqtGwkwod5KboiKl+
LpP5dSJw/s2PUO9fB0nCKGWcWvWoY4xTPSRhZbe15MhDd2vklVf/WaF8tXhqIqtQz+jmsp5CbLBi
+Gp6TmfAHrv7Z8ixMoVxUN1iknkWaLeEVNud0t13WvGwL2I7Vlgtg3FRmmYMVd+gMkJpBQcQeQt2
KVggqAdA2HhMTpmt84Zht7Vf1YihgukJxKS/71wzigoACPGYyjrtoBuxL1eJ02u86H9bO/8Vw0ZB
YdpVRixCjHZHp22nw2AZN+WRBkAopnKOim7TR1MwRUVB1k0HVsPva4oxLyV3C0KDRpJxjckPU5J5
S9ueRjPmmN12oHAVxfhePTbbJA8QkciYFtUO5nH0yInfuLx9SlcxzCllc0AHOjCdon7px7dF8svx
laN7dG5xZ9PY3G6pdXUkVfC+6uTExsWcLTU8NClyXfX/kHadvXEjy/YXEWAm+yvTJI1ysP2FkCyb
zZzjr3+ntXg7oxZ3eq8XWFzgQoBril1VXV3hnMkDDJ+jq6VryILvt54BaSyfA8aajsP6fFaoAtl9
pMKt0Ju9YejAIbqPTrGdXBX4DtWRCpCp1qsHZwKZ8ZyFCtWkRTfFWAcgD2xCYtnK36eDjPku5OPL
UdphSsJ+Eo6RrR7gmVTOJGlfFFVaIr2J070xX1XVLfKuyyfI/okvB3gmgjPFCelq2egjNhHLw4D2
m/5j6XKHSL91+md9lDNZnD2mfRpWiYK89S9AcGzbYBZv2UibYp8cRfyB65WQkzQ+MWhC2todW7RR
N90V8rbNfGNizDFyUww4ipiQ1tOQM2ncIyPWIrDWs/mBHhNRj/LG3MRbkC+9zO/96KiPjLoGT6jC
Ue8vnx8zvAvnx5dglsGwu8aWAWq7BKkajPTeTO+myrksZcXhbENlQdG0LRDwftxBZ/Yfo+papgPs
H1nW79lnnxM8VrAatPtAuAdACUF+tXJ8nyVyLo7K+ZTZNAXJCHpui9e6ywvyAgyaFH70QP+rNM6/
iVaZmt0Q5UNa9xFQJDe/AiA/hnFF76mvSQFTDWvZqq3b+B/OVtBLtCugxCteLiWulFjXfZEKqkzr
nw+Mo6ZuAjTa5m8zs7EKGmHHGADcox9j9hVbq+8KmKHB0/YkmrP9Gqeg0JkwLojYZVrlutYrngTo
g8qdMH4a/VeF+OAB2K3UMvHRjAcdBSUFCPTJM6MIBIxRIBzN/npDf9KIv9fmOl6w/PWBq4f77Gba
YvvHzTfJGz4jeB6tfeSC/Cr0Eze8Fq3sfQ3J6P4pMmAKDdnGCXKWT+gcd6S1FK+bru3oJQUjTKc9
dvNeqnWRX3+9vz/L4ux+0Glmo5GjoGTR7PL9sP25uIBfFeLPrYxQMkE6qjAweVvn12EMmqhjP41/
gd9H22XHwJnGTbiL3Xi3+I0b/uxceUt2QoJJZnyfIySTbBmGqhsGw378fHXjp0jVQkIFoQvcoMxy
JD++Iq1TvQyA3cfc4U210XZh6qTB/55TfpbNEtyzsGmWYS3FEcUjW/JI8phU10pynRoi32AqfFER
oH62jdhsKCbnG30MLEsCGiGAzkbbKhi24ZZ5BhtLbQWTa2uurqm6jv+QKRs8Dn1M6lzpwPCDOeaH
xrgxge0/Bpcvm69XGj7amQgumlhynBdDMqEDTYCjnoPK1U/H90b0gl8NkedyuK8m0SGW23RkhvHX
pFe8Jz64Tjd1gAlwwXdbV8qyAVuB0gqROaeeJ+RxbQin1qT+qlLtQMGQYTZHXpuLWtwrNSv2AU+y
OKeOtLkexw77e1i2sDcK9sIoylXQDNvG0bH1FrB2JNuudkTGsXaxnQtmke3M3IvWlDRpKlVPaVVf
VdRAVnqBcaxmIucyOOsw6lZT7b5TPl672GIJwkfDz7DBYgZs4e1/H6b//C05IxnSWR70FPYug83H
zlOnp+MjLdqnyzb/D8b495nxeJm0N8u4kmCMbIfadMtNeEWfGbkK2DIc7fGyNIExfkxknJ1Tlanx
qMswkLx7HZWtlh3jxnZDIrD51YvsZIcfOp+JQWswn3UdjtxY0/VSyQ7t+u9ZD4Kz0HwyJhHh0Hpo
On1CrpbV18oyNVoNRGzQCE++Rl7GUKCR8JiYB5yp1GRNXhe5rXjLz8EzgnYTHaPd4lr73Ks2hnf5
mEQKcTEjWebJmGtczlV1BL+CJd810fayiJXi0Sf7/njXnClkV9YyZU2DZAPjkcydgNJ/QBUvYFsc
8UP+InqXrdqepqjE1IBwA/jLz1/Q0rpOxQ4RqIOhmJpSt+hH19LKp7HQBG+jVfsDX4ppq8S2ZB70
1kwjattSixzYfEtGRy9e2+puXAItfr78FQWCeOcF5fnSpRFQiRlJPZY0NO1bVv/EKIwR1qL4x1KG
L3e9jm0QHcOcuH+5GNulZt6rfcleKmyqCO+iLaZZQasABoyNsfsDxc6EccE2yQAD31J4sFz+TGns
1G1gSBgMRiM3EUH4rvvWmTAu1JoTmaqFHVdy1fsW8jQAL2F8yXBz9B5Fbf5VM9QNWZcB0KJZPHRR
1auSGbHysrTcpsQvpXdUNB0aW4IMWySH/f3Mv/oiyZMkzzEUC8zMtBo2NHxHTQzEG5FA0rorn6nE
WUYeG7Gu2BBlOFOQvCsepo598kO57r1+1zC2kpfL1rGyPIvggVo8yqWqjAo058tLQeJcJwge8x57
etje3zPudturvXgn+UPuTPvoFoRPbni/fB9FReiVotxn8VwwniRFQ1Oy+wunAJjdQXHLOnO2t9yp
P9n4eiwczmUG/9X7ThpzIRlY650kSRW8r96Oo182AXiWx3onhzezLbil/8EhTsI428ljLamKATYq
7+NtdZO7qUuOM4NXw5izKEFd2RDG10RIUVEwtvD65NwvDudhGiccJmDWXcZRjhnC+Ad2SJttBNjc
fCd9lKjJjmK3T7mNb0Q1tNVve/oBfLW/rZLBrvFO9OL+Hr15yYjQXv5J2lc7ee0mW+Auq5frmTTu
WTiEy0SNBOqW5Hls93UczFRwgMz+vhiLhRI1IThEna9Sa0le9UuI6AnWiUV+bUX4D+sqnP59zj70
1q6Bxos3xaDf5/FzSIEW5gpcnLnwFx3AiIc3C95KmKH4HL/mHtDW8zIxH5v9aZcFuZu9VH7vtY/q
NvTDXwJ5a1cp2Pdk8D+oFuo5XEiJlNrU0JYD9tkPusl2RgCKSoz3G77pKC4ApD1rn7EFXUFix4yb
V1MH4zI6WqqmfKFtKeMw0gGLj/q+/RoB0B1oeVnnp1hoVa+ycXBaUUV1BZjcNtBoUogBSkDyhbpj
LPWmlAxEazZtbT9PGGJFeWcJMXJT78qgcO1rG+wDCJ74v16xMQUb0CsXk6mZQAjB+Kgq4xQ/H2wV
FZbZ0QqF43F0lOZeldyGHo3i9fKBisRwMTpajNbQph5V4hz7zmr6zTRe9Ti/tUJT4NArR2gTosu6
rps4QN5Ss8ZS4rAocBnNr1ZJ3SnedjMQNlyq7pcW1Enq7rJqK+73SaD6+Qvqw1Cay4gIUo0PZTd6
Zbifa0nkgCIp3DkVod4Wpo2sqPXZonq5se6zF/t9wGjDvJu32Ba7194vK7ZyZijmWujraobJyjyf
FZPrNLFyMMl7if0mx5WnJ4kLlshkaEXKsU/Eud0nSZx1pP08a4OKCNn60s3iUXc5zN/B/berPxgN
L6u1Elo+CWNf+iwVqyZiRSHF+zBLfkSlr1s+UUrHRD2kEMypiz4g+/uZJLvJrSkukCV0mNobfxWa
7I4kKEJT8P1WbsxPGnEZ3ww8Lw2Q90gu66DTrgb7OIK8AWtDE90lsSBErhjiJ2HcW2CWwNaS6Tki
M32psOZZyY+JLAqLazndJylcFmJUStEbI543bBlEB8Gf5GceDbIDGw7PAzNyCiEQi8AwvkDZTG0n
DQZk6nYXLFLkG/axqpqbtDYe6zT9edkM1ypY5yrq3JWqRksTSiE+JJtYsoLYJ5EDRh3rTnFBr7Q1
KmcSTb+vGqSiqCqq3XjwfKmBN2qmFsmAaTLi9nPkGuQ6XDJn0gUrWGtlfiKfCeJiYgO+jV7CzNDH
+pJxAGbBd/vWBvA8eJZSwAMrLsBa9xglzR1FSA4p0pKLW2D5BoBp+GE73ZWMRaLa3ZnfDcDCAdPD
Q23wIHpFrlrOmbpc/MqqLElrlq0QAEfaE2i776oI9F/eJAIqWvW+M0lc8CoNkFGmNnSTZcwqXZf2
rhPCXKw0g3B4aBjKGt7FFt9GoAtgbokEGQwjyAqWQ7SxNqysIEIjWumW2+eSLPZLzgJkWMVFFxsI
XNZN6U+xs6gOW49qtmnp0OvKKa8033yRhK/+9a+IZggSWosg3/ss10zmOmkNdEUtDFQT38Idam8v
u/e6EZ5EcGHSbgtNBU2qChA/y13ktza5Gq2fqfZ0WQyzrC83p3ISw8VJVUlGg3YIIjlW4W1tdI1Y
xKG+qomKQXBsaKJ/xrcsqJ0ni6zhPWaOcuQVo3VPyfwcqiAZqWVBLrXWswBLz0kY+zFnFjHLXRJW
Na5MBRArEzIBbathcPC6w0zP4uo3M+jis8kl3iIIWasmodkYd1XQQdP4QlA8pqFB2wLT4WF8k1W5
Z0q2r9eiq3r1Y56J4fQjIMxdsh7pfpj5RneYyn3abbNBMKe0ZhUYKJDx2gT9NAz881dc+o4WdUnx
hh+K+0qSHDle7i4b3lrRh5zL4GJeXEoKyrYRZDSotmDBfbIIWAGf9Mh4jU3r0bLiaxR43b617mxd
CkbQjOkZGJcS6ifMv0EANofkmhbps6wsj5d/3tpxKppO8FxF+orRh89fAOP/ZSdlOrC90iCLvBi8
1UIAA3ZB8753JoNHTigzW5pLGdHro3H4rLx1W2yb3DPetvrtsjprNSBM2ygsWGmIy/y60BSGKZnC
7K+1/mGHZ81B32VoUuIe/SFqV69dZ+fCOCNtlTSX0MODE0qvbfKzlTpXb7ZhO2H4+P2yYqvndKYX
F4nzcFxSeYrgD0brWhAZjsrzUPaCDHmtKPrp+3HhmIR6PUYgTsedpuN54eVbZYu1FmdqnMWVMbsX
B6KkQCiTs0GrjkZ7sDDmbDwswfiMcUFH8qc769ij7QrYx43o3EQS+dJZRZNGphRaMmqEMkb5DtgI
HirNqJ/3odNsyK1oRIYp8cUJTgfIE9Mssq6RPtdkZHrRtt+kmwYbsJ04VWAH9FUOduUsUADYFr+W
NMZAGiNAsP54/zLUwumtQakERGomqsx0qzwBxKNwasvpncsm+g++dxLNRToa9WQEaqEM2oFmVz3Q
oNsmb32Jb5pt6d4WrQ+tu8RJHPv72RU4lCpIT1JL9kqjdORs2ilEdwAK7QnUYj/70hflvHzuGg1N
HISvgWJLPCp/TwM5TGZ5ICgttOGNGv6MBtORMcmValEw1Is7LsuWJrroKllLOBXdNk207DV2A3/W
uATc8dQXkuzR+VYHlFuxNVBmVA9Zc0jU3Wgc60EUD9gN+FX5k0jugRJOeimPQOLxlBsGIcL6Bc1L
9szQ42RHDD+zdu0rBhILRv4HRAcuFOQKpYaRMsdsr/T6PbWvwDnmmpVgAmjVdE5ieP/v5j42pxRH
qgDNxlYPISavVVnkD6vHdSaFOy7ahVq84IH58T5QruJ9BUAKrAbeiIY/V++hM0HcIdERw90Z4oEn
2Y6OfuNIe7doezeV79V8d9kdRLK4lAlzko0R9zgh7K+0S+g19UMGxItJ3imVoCwkOiUuntjqWAPz
FWqpNDtCpx1oPgB2IcgBVwOmYQBABJVsJAzczRpNGhoDtgqn0q50Sh1kFk5ROVa+Jca1NRD/T77f
SRx3webxHA1dBaV0C/DoI8b6jDHojAfslJlK+3BZ2FrVnChnynH+VBpEHeOStVM34WYJSOzkP5pD
tCeutUFpw8N94BpuGhjf02A+iOxy9c47SeenQsdEwVyaDjdjC56M5UvDQK14b2O1QnSmJV/K1uJe
Vlr4x0dvgCFkMVS1Tespbuhkd+NB+4M30Lk8zt8mucOoSY83UF4etO567Pe6cG6L/RtfAu/Zt+P8
bJgLIAsR2Ml4N7vhBqD9nnXf+PXVv4HsX73izoRxnpZYQHiJBwXCxtSPZ+uQtYog5ArcjJ/S1bK0
pm2EBFbtNNSyUuJMEb3PBuBZjvnixcq0q8PYu2z/6wZogwpJlRl8AJciLHpd91aD+gV7exWx7SzV
tkw2U/7b6LqNlmN1T7i1sf4tTzK5dIGQLm1z9gJhFLbkwMwx8oH1+lMNug2AvrD5Iggp63HyJJGL
YLWcqHW1YDxNLh5SCrro6nrGhuHlT/kPTnaSwgWuqUCkxGa44vVN8IEmxkYHoq3ttd7ky7H/x359
EslHL7JYmUxRYGPNVAvjEuFO3bWejTZfeRN55YtARcHR8Ssw8pBbADpGUSVBIzXF/hx7+2Qv2gZP
AmeqMb8uwh9Zv03/1pBfi9UNmtF2wNqyrQNRf1mcocsfkyV2ozj5F1zcInFc4KoLSU/MBR8UbNV1
etsWgVFu+9jTBxE6lsDz+J5YQeRaqpsGacIuu+2P9i7dlbfqVjRBu2r6Jir0Fp78ssGjXC5zaytW
ruH7zbsKUK4GGR2jFHFTrMauMylceKyKuA1Ntlwez5VX9rZTLNohMTIni4qA0H5TydYf2eKZTC50
ZfaUk4TZvgHIxZ2xnTAnxOZKLEA2IZK46kFUZRZ9Sy5w2ehOJckA6y8Xx8hTN612gEl3LvuYSAiz
0LNHWxTJVmr1iCJ5VW9xaT+AePGQSETQrReJ4YKVbea5kdXIexKkPcOvpDqkYyxQZdWZzk6Ii05h
MZIOrI6oXHdjMKCk3M8kdVqDgtQvvW/+AJfGJsrf8r5wYlp5ahhAU8G8WtwhHBmGg5refVhnmzYB
xGua3uYygOcMw9cVyY2iJLh8dKsufSafe84kvSYVcQaLzHBxUkB6o2/2XIWzjyKxE5HOWYbeJTQT
Depd/s5fmDNJpiihGqFp1I6ha0g+Af6Vhc29oLM2lzVcv+POVOSSrjGUVRuEzOzu1kcApmXow/2M
Gw8V9YCNx4kWwUSflAssUjLgCTygmqfnlqumzTerqNGdqG8XECcli/UQ0x+qFfmX1bzsHCbfqJjU
utWlhE1+ZN6iPdHFL1JB83v1HX/2IblY0rVxl6o6bGVRnDnbWdq2k25t9emyIqt9sXOX4KLJMpXN
UKno6mDhfW/uEVX29q7+ydiXFDdywxe6B2v4u0Aqs4IvqfmZclxw6UhfVVaYIU2Inc5jL5vQGzXA
6cWPZlAB+HH4flni+v1jYA0MtREbaEOfg6Y5gfigUuH51kyBsf2rnh+UTt6nJWZcSPRDo6HA1ddd
7iSQyxPspkgpiEDQ2VQw5NscwQuCwIZlDvll0V4uK7c2SIm4dhLGOZ1OkjpKmTkmu3A//sr9xNMx
twM4MafFa0fZTL7htjexh7bJpj+kAvmij8v5YNZZ86CB/9fLmp0Sv8poOEXqc1/uWgTSfvAua7vu
eydl2d/P7r8xNpqsoHgdqKNxU88A47Xp76yW/6MYzv+GWAOogMruvzQ8mPkb6E72XaYK3gQiM2F/
P1MGKLV5CS5BeHk0ekPdb4x4DKQo2RZZ6JhpGgpuXHYUXx3v9PE4xyMFpR3MEOuBZKNO32oi8LP1
wyEqukcqJvxUFq7P9MmAvzNMFBlQCuRW8itTDxYVBMZ1Ff4WwT8xNKxzWNaEiJXYN3kXPuWmIShO
rB/KSQIXLMqua2dwnyKNi19aepxa6sbd9wavbsmW/sjMTrK4OGHQQpaoikhoNqpbWkNg0morqULG
zPWIe5LDhQgzt3rLijD3xsBa0ZQChHV6tNxyZwaqM271P8oeT+LYIZ7ZgaSFklWBXdLrdNemt3rh
VL2g6rjeLDFPMrhAsExDFtk2M4SrYmcF9ZH40q/OZ6ym7UGEHLfe8DqTxsUDq8C7zxxgFP3euom3
WTAcks6hwXw7//zYmjtmiuAOEWrIRYfYkgqkjFjRY6934L4CZ0e5HgNWAey3It4XkV9xoUHqdDky
2SWyAIO/t9obXRtF6KTsI30NP6cj48JDrKS11VCMqgyMaFp2TWk3xYtP5W9/ckf8LYefr7Ow901n
NhQ2908pQZV9dAb95b/J4KIExkfSfMjxvUjypE97ad5N1etlEesX60kNLjg0S1ulhBWMKuWeJney
6Yz5Tag6uW25rYi+XRD1dC5CtHbY0shUoU/WPPeNtZXlHgDqUu5aJeYGx0ignMi6dS5GqPKgFlqD
aR82lciI8MwysMHoxFC4R8Ut3y5/zNVBT2yq///dxM/dzNiMMjMJoZbJ01/VJwasN7hzgC7ysd0x
VIc/GPJHYnYSyQUNudebUMacAZoHDEm22/7lvKIuwT9k8Sc5XKCw1GmZ5QiGUgCfmrpEdgBPdGsy
gGpAU1+VN5ULI80dESS3wJ95FrgRaJrhMCMEz5AlAwcgrd0iCR0tSUWxUBCe+DGbIW1lrWehQ92w
C2wAwA6Kwrspd1qsL+RBYQpxtwXJDD91o1iNnLclZljnynJCXbrC9o5jKt3dZcMUaMazk6CflWUF
mC09c/qhpW5Si6KuyDwMLo5Ek4F5OnZM1U/DMfdFkNz034dDjGcCRgsidznSvVI5tYi5T2Ae/CTF
DLwsVdMARiH1ZuNkSRE7al49dL16pdFYkEqLTosLJ6EtjZHE5lUHOrsYsqwByNia3uWzWqEOQAnJ
MoFjI39MvHFJh5yUyUBZ31tFxaYzQHn4tug3ifRtSG8jdPelXzKAxTvR7hi7GL9cnGdiuUBSD9mc
zCYePbSyt6QYHTBjBXYW+mRA710DZeFQ3thJKugfr5dzzuRygaUsu3IyIuTzHUYkWSMG2yDXnWM6
KmB9wntRvBTK45KQgYSkbFIcovaA0sBH0y7Q7rXj+K3cge8rEJWP1i+hMwW5jKTMRrkq2eLEX9P/
mdcAL9JnXD15ML6Jcqz1brJFDCyH6zZm4znzaRKziaiBOkShpTuqGF6p9944kTsLiHZ1VR6MJnq1
4mZj1BLKBrLbqJE39bM/m+bPcvqlxPj0qoRJS3C2AhAzMm2RhbNg8NXUTj+RM7VOM1u9V3AE2Giy
0TWNfLnzLHDTqgE4noEc7l92qVW/PfsknInFmtnFVo1FODXqbsPG2NLurbZ+XBby0Si/pBVnWG2C
d5WcYagr1Kq9irJdb/a5q+Sv4UTvG1P367F1s0ze5FG1I1Ox0bv0URukbdMzertp0+X6lQ18CWeu
u1dELxCtTk4Vz7dVP+67oo2cFMea9mYQSsNNRH5m0vA7prZLDGyCzc9YaPanrJycOI1cSWcjiLGr
hPNLMSduLs23kx37Qzp+Wxb05Wb9u4QKQBE1blo+ojm5aarO60c1de1a2ZXzXb7MwTLILkW2loe/
aY3519L4GdqAUpoykI1UgvfWajC3iU0A1k0wFcd/QSuWlGFBQWQcDH9MjuMc77LK8nuNCiL5epC1
sTeC/7AvyC+PDKq8hEuObpG+Sd4Zl1U0wCXzR7asItPgsmmsJtlnwrjLUS66Jh5klmSTmyJLAl1z
zeFB7twyuVKzfnNZ2nqEOxPHpdlymYaj1ih/ZaEyVo0SQBK2gQ3oVCxdHkUBTl115zN53LUozxQd
D1aRAd30fnxKguoQFk4ObJ5rxu7TYXTFvje8Gc2wCtsPqRe6rSgPWE9Azn4EF/aGelImw8I3ThLJ
V4zcofZr1rzkaeqVE4Yb68RPOvlnrho7bcl2Ud79CjXjLS00N5zGAxaFBfWJFdZy3ONnv4iLcnJK
F22Z8YtUcj0nWJY+mIs7mCAfvSeaY3f7mX6/fPKrV/iZRC7OgaKtquoGFRi5w4ZLHm2qjOYYqciv
qzB0O4y3KxMucs2qRLFvLaCfCeYcN6QxWLcGZGFRVWF4orzrhgaAm6a8Nauwdi5rqX6U0r9E2jNx
3I3amGpHOrYTNRrfk2jeF0riSLK0WyprAxj5bTQa95oW1Y6mLx6YKZ6t1HY6Nl4CXsJjo6YeKMpf
lJk4VImxj4wwqIJBpU/JPteHV5OUe7PGiIYKBt7cOsQx+U6t3B2KZifrv5oEVkxyf5oNV5N7YO9j
zLKO3byLHa3Jg0WpryX9tewBFdFRJ5NrV556T2MLp9XiKwp5LCzLAeKCX1TlgxKCYTSFachGupEa
aw9yv32UW35pzyjo95GDCa2HUFf8pWgdqRhvsdQRJM1todvYU6hp4cSYwXNl27w19TJ0C+TZURNv
Z0Pxh+HJyECaJ5W+ROYrqtwlHQhhEjN3pIE41UCdVOvdUbpXwtJNjPq1rTO3ws+m9BX7TEFL6SZX
MA8jZVg+IJn5nC6905WmC77JTVH2e7UC5cugH2s92kzT4JZR5dWh7cRSvJ+6DhOvGBpvi+VbrS3g
wMIjhE7YXNZzKFZgPXaJAEyc6kEqF15cYoGv7aKD1bCBb2xiKoPtKVHbuS0eSWFluZ2ag+cgcTq5
P454w1tmZjidfS+Rd7nGiedq5NRT6SdYJsLxTsD2VzHNTX4b9jPeds4iSQEI6FwzM3unMGO8yUl3
v+RA9M8e9ZD4+dJexaEc2I0NcFr6osh4Uxex20vz4C52WLkkGsABADjw0Ko29TA9DvAygnfpGKUe
PA1c6LljSukxKovSyarwOhvyDAAzxh22q29y+q3p0+8SsLf0wtPL91L6FdbdQ0nHV8vIPEMv7xkh
rQ7E0zRKLGhnvI/G9JA2S2CrWWCN8m+Mgs1OId1ZqVY6XTh5Q1I+qFK9ryNwsUvhW5L0vZNbi0dm
RGab0iEo6+UpjUMQaOnk0VLrHljmdCNF+bdJ766U9F3pMwwrG/dVFb2SLHFrdbjrDNmnPbay02Yv
RfpdSl4bKu8AeevEFnVmdVcNyOEMUjhTX/+SU8szqfZNRdzL2urFmtiggro8tIt0o8S1X3eWN1rS
1pb03ZBRd45LTE9gdqfWv03xXUiXwARbRtOg/lRPfkHJUQ7rm2o0cYix3yr2YQI1SVWWV91SHKsJ
hDNWeljK2JHBz1pPzUuTA2gDHe64WLaXQ89qImmbuoEdeYOVXRAHz2rOg0mXImplFEGoF0axM7JE
TnB9C2Twa4S4x4w811MUdJofKujo48MU/jc1LK6uWIWSNAOQEMmPHj+MReRpRH0cR1EbjV03X8P0
31/L4tKeJZdCC/x7KPcpsWPmr5b6JGmbVnu2kaP+p4PhgR+kyVZbjbLCGxbsmilBL2BxQBkvELN+
wZ404jKdvOjS1FIwU6pvQGS4TTf/rti2ni+exHC5TKEsUb0oyPXLEcy1QAguN2l5JU0Yf8aLoBFB
sq2XLU9mbXGZSpFpVdgvyBv0zccTHAMVSYDKfHw1Bxg89pCJH8QZGzv+S+bBZSt2WiVgzGWAaRvG
XbYckhLQ41g5Dugdyg/CDSbRV2V/P3PetlTb0bRQomp9eXYaUMyUv0KgjNFX8sMGiHbjJnuyw061
K3qTr79rTufJhQ2jxQb7osE6JfOtVr5NqgEqbtzd0u6yF6yvMZ4O0mbLDmcqmlJIE2OGfY77/GAf
TRynivw/8olvvndblGr31bPmyk56Q94vyxboyOM/t7NOYokiNOqpk/VAGwhilOCWb5elMAe7YDM2
F1JGkCyreCGjeEP25ryZKkFfVhB8be7pJC3dqNVhAhtp22tViZFw5Z0HAtbHy3qsz1OcnRQXSTAk
ppJkRk6TN/U2T94pcEgarfH1ihiObPZHJWxdsMR5fWV5ygDaqund7urjHGGFqu8cKSRBRydHxTg2
ka1DGwPLKlIEjXDRoXKBaDDlpksrlmiT6Yaoi2/X5Q3WKR1QAIpe5KKj5YLQCKj5aAH0k2fguYii
EGMjAu9S/Q0wXcAsT73Yk+8vn8J6ae7sFLgQJBVRqBs5SjZ9MYIWA3l813hJGW66Bs+zyg7S5D0E
8dPQqfekIU6vzSKXZXftJYvmolKcTIsS6hhQpDvGxZRul0PxZm3MYHgSzeEKbi9+b8uoyrivZWjL
oNdasFuDt/tfTIQLfIjf29KNJjfKBWJykOKZTxHWdJSHywf3UQn6+tVOlSLu4LRRVrKywjxQ1JCb
ZaFOXwMucgI4dKsFtZ361vJskRakeXgSNPk2BGalnmS/q2R5Rplub4KOV59+AeTsTl4whq/H8q6f
pFtq3dIm+g14SNMZivltoDUAIq2eOrWmbICK8ZRJwORFc3Scit+5/rqoYWAPyKlDOjzNceHo+RJc
VvYfrueTstz1kdXYgk0atPhGijGRMfSlSnOJVHmZGYJpMfXVZXKm6SUJc79e3ouZHtNZdQiYyUI0
WS//mvWk7u8fw/e9B0rNyR7wY0yUsbHn6GC4xFWy2xSlSBFO8brBnmTxeWoylqjWIhqr6G1iOnHL
GCfyQDRTLfrAOnerRCSKahLiZToEE0YFC4+1beunBhcm2dBD45JEyIW2Pu1xKnbyzXA9Ixgfb/BM
6ry/kLrrX+YO8NnXw6Zw+23kifggRF+Tu3ISYqWFxLIQHQQ9BfZ+/13yun5nnA6NuzPKNh+VivUf
sDThsq3fOtrrs+nn0vfLlsgi44UYoHMXRifpAIXo8VBKFuBJ914R7mvjtlK0jbL4UynywvVAfdKL
CzktlWPJ1mH4yKv22A0/4oYINBdEIb5otEn0Cbk7oTXJgn1maBbLm9AE7dtrIRdO2ImGtv+hCn7S
iYss+WBWqcHmm4Yg3FiYOKpeljtGHJwGwyi44NX1C/5vYXyvG98OGxoUXRhNCh/6Fin3qOyb/Bct
82MFsp65Mp9ja/CLNohBW5Yl1U61G4fq9bXcpPdLISlORiq3r8lhnhgtYzRhsp78BHzetdI2nmpO
gnRQcBB837wdiJL1BWYnbbWGSYEQzh4PRZ44IEEQxFWRKC4GVUZldoWEWJdUR0P2orZCIW9nl41z
2Ws+tpUuuA3fMSex0dppxorEwCxp5fKpIEtQLwBzkF4xOrVrlLdlaa56WfPLxHJphTnfBnjFavQw
G2Uw1fq1bjao/HSmI5nzi1FPWyn6YYeFX9T625Lq3qR8z/FYHTD57aCIEoDx+H5GVTOepPfL2vxD
r+NkVFxQw57uAN+Aq5hHcgPs8mO6wYvuWdvLHoiUPWV3Wd56bnMSxwW3xArrsotiJIz96yj90uS9
Ooq8UhCnDWYpZ484q5isJJOgEjieQNrD4rQa/Av2EmZRlwyBC2hKF+qdaWPvst8vgeorW/mWre3J
aNBInggHV6QUF9KGXCF9XaMnFY/msRnVrRZj/L9Geb4Y/DnUS0cH6o5siwZtRXe7wYU4SZb1yhrw
NdFhdhbQRtSb5s1GjfIDuI0RZ6GHIIp1glDH71TXY6VqqYp3eDuk4HgEDP1Y3Vy2REG84NcN7FIi
ITbTcXqTcRijGUi/4f+Rdh1NcuPM8hcxgiRor7Ttx0qj0YUht/Te89e/xKzpHogi3icdNvagiKkG
UUhUFaoy7TRCW9bIU/de5bGSrqGKxmDTVAwCJksROWQnwycntGjY6Vl+puWv1htcCG1b0SEWLZ78
Ne9+0ph0fNFKoYl63E+NE/ggU/MkaCk70UUC316hONtflOcqGoMlqZwHqSICGTHjAGvkqyDarYMn
pV3lR2faGcInb+NtIwMobdLXEG2CpwTG0xAijfcnGUJTfwZbGgMp6gAJtF5FrFnV+0g/V8ZT0HOu
yp+jMehU3WjFMVtVlkZWGzMk4BfjLsy/NWJm9eGRyC+xsV8Sztvqz+frvTFmp0r0CHRlIkMVoz2N
5mPCaxhZKaS9N8BsC+ZvUz2KO6hMQvIu84JXvAshYaY87MH9FFqqLzqJa96LxxRtpFx5p5+h+b15
Zr8EeVZDs8bHpLkBjp1j6lZqv82U+tGD9Lrt+D9j83trzEUQaEKhNjqB1ipUWZRTWxZOUX+t52OZ
H3Oo6yQ8uYyVust7i8xtMCfVIIGhhKAUO2F9tT18Rf7t0K5zqCJ8317eCoq8t8ZcAZ0pRhNZOmgO
t4c+PUrgw8MAEV5NvZjcmfpOEPy4svrqZdsu50SwmbLWjBoYKBLVKUrBifoDUc9CgodHbcbLuJUP
H7fN8T4qS8Fao3omyDGavKK95FFhWXFfWHTCDlxSKGpvW/s5EHr3TdmUWSCiOE0jZC976TBKxKYv
tBJvDpnjmGyK3LRplspDpr5lrH9Tk2hwEe5pp9j0PhJ6vxgGTpRJrFV1gca9/BD45cG4z76Si/lZ
9Ep0Ay2vxsKJwblbxcCLIPX5Ek7wyMlLL5i6sKHF9ziAFF3bhV70YXur6PHdWh0DJjnJcdhC+IVJ
HuXi6zJ/TepvBt5rKx6b8kpN4/2HZJCkg1ReLBKYat3smaCTc4DcAaIESgbR2fMusTF4vb06niMy
UJIvMT6lDDllSf44aQ9CeckDThWcZ4LBD10fBjOXc+LorWS1s25F4+w1Qu1sr4T39dgEuZXneDCE
hKq+D051jzLUecmt0Qu82Ut2yWe0T0z/cxT5bsPYBNfIpzJIaixNWkDUXNoiqOWl7mTy5kc5Psi2
h8+9DjmjSVKcQH4dE2INce+YaEJpy+ZAxtDnfMn1+9OA6DWBljJhg+NaGGqzNYBOUYXarzz8ELry
yZhK00LTz95IUbapOqS0UAjQZFfUWvQbiL95yq+/gv7Km0QuQWuLlGPexSndCpzsKBoZ+7e8Q/CV
HUhmOJD8i3vuao8JwdqiA4eqUFD/gSyBjVrxQwyy44yGr5wvvH4krqYYxAylpNbCGCrcQtragoyU
u653pWJ42xvJM0P//eYLRipepgUqrkyUbzVRrVT6S+x4yRrPCIOPQdn2cT33xDGM+yTep+puSDjB
Mf0TP0Pw9XOxuAhhirqUEAr00A9KlA+S8aqZmbWAK2H7g/3iZrlaYuAwI5Pa5iqusgH8P+j99OKz
CDYe2mtuOvIjx9rPNVHAB/gydZ2Kn+nsLO6wiG2mCtB8V1CqUI+RM6Bvf8b0YHKIOL3Bq7t0NcXO
5CpVp4QkgytA29sKldZpZsHvl4XDgLW6UzdmmCeHQkshTqQAENFlPaLOo6P7Im3cicfUxLPDYEMW
CULXUmwgw5HUbg+19WY/TZzV8D4agwgFpFWjGl1bqK3GeA/SjiI6cZaq87b9YBXdbz4agwZRPC25
PidAgwaUmuQlzIvXONXdsYUmGJ4crW1zvFXRf79BhTwaiylWNMUhnV2JJzm/a1pOQ+tK8+47zyZ0
/25sgOUJPfZTQBPAbk/g2Z1FJzaU4/+uRvfeEAMNRqhnFemxGD0EZVH9HCsHJdiJvergUW37u60U
S9/bYsBBBAlTilYfmlaiMcSm7PSR86/QnrA3OFk6b5+YuClMBa1qkpY4agiZryR30yLwldjkODnn
KLF5FjwcLaw6IG9GH29o1LaKZtvZHXkJFmc5bH4V46lEB+EflgMGaRNvxhF0CzqOb69XHq5n6afE
qvz3yqOOh8rDXkEvlon/a1Cgw3yMQw6llz7Vu+LMe3ZaX6AqS2Cuhaa0ybhiXJRS04KH3anSFCWO
Al2uPaIJLf/f2yipH14NMX5YSvMYTCRU0UOZumnS+lGjHInIaxRfdwy0d5iyRjXjGZzoBr3W5KTE
e0SEucrayrtd2fgzKlPb54pnh8EKU+mNKBdRrRk6HCftpTIx0rQg1lx42kL0w/wUR4Bb+N8VMTs0
DuFoRhKANm2+F9q+FAq3mu/KcLYN7Ss6e93tha07xNUcs0+LMEaGUOuKYyy7pNwT7agPu20TvG/H
YISIMRxQRuD1T5KRdXyQxNIq0hRzj7+FRf8the2qjfIkqNVpVlD5Ea2sKB1IRfnKnPvby+F8Mbaz
Nm2bWSo7BERF9JiqF7P6NpCnbROcL8Z21XbQxYirBqlUk3pxllpN7/W0Hx7d4tuGeGthggcFN4Uc
Vtj9LDuV8lM1OUXDuWZ5a2EChypNlGJSajhYfYqTbyOYyLvBrXm8AysKPhRwrrtPl3pzm0tS1C+Q
h/ybb727L7wJ3UKjFUOfiNYcA4jvRZhTij3hO69Q9otL92qbQYcEbicWFTyPatvSB6i5d1I/tkdn
PLV3QmLxyrm/iF2uFhmUaKOgmUITeIQncqfbSzttP3rRDhOf+z/zEAYfoqiXDFlAFigr4cFA2ViS
42Pf/F597mb7GJBoOzMW5b5XHK2ycyRRst+DWE8h92PxKUTcEhyzxSZ1Yc3pIeMpsnJ8lO2pDSMN
c4IZ9q+BRgykYMldPthtxklveFaYvGMQqkSM9BGFmOHY9qemvZDyCH7H7Q2jH2rj/mDbZ+OgTLJE
Qd19PvzdUNV77Z7/tMxbDIMcGcrcgiaiJlfRFqDMVeJv7dxYSva8vZz1bPfqGAaDH4IkVEGWmjjX
qlXtac8oGDFV++++xsDWOfY4iMjqlsyDlMplSssR7SHBcJgQnhXeqwHv29F/v4EqXYJWXD/RBDR3
jdAGlbs1Nm5jfPzDT8eARKeh4tHlKNWi3dheTrS6bjxRpgYQnjvcWUiZ43gMUiS45JdiCSgA02a3
CJIXuR2eqMD3vONJyK4XUm/cgsGLcmyIFpdY26Rqg5Ut0Z3RfDRETH1JZX6HMuCrEhReSMBtkFUt
uBRAZIfHC8ycuXHRcEqsK8/K7y4fth92XgpZRCCFftjZmv3Zbvb1Q2njd822/BRdEpTnhGdeazPH
VVklk9gsjLbsY9WZGieNiNUVrtkNfxYhmHTXb30VdBupkFe42oo7on5uhcP0eznJf3cZyx1c1WJY
Y6oQKetSPM4kzuxcq3xx6HXOWmQKShvYaLJYUgjqAG1qWj0NL/oJPRseBZTY70RMYKLtAHR2DigR
oLnX2IWdIF4QnMDdPpa8baP/fvNFiwXdDmaLGzVPoeD+lz6I2Dlv2wYPNU0GYnKl7fOgav5+Z6Cv
T+FDtxts0y+98I4XI3CtMUAjyGKOjnpYo8RBkC/8oV7ku8VGPHLW76dXztrob9/aRQZo1C43u7gu
VEdANABK/tb6bElWcK/cU0qR0Zm+/D8o0FfLoJAuQKcGURSDMPddQ6A6nGkos3V0+BQNm8qlmV3M
wE54ZVhyZ5xPsbkf0My4vdrVxd7YZVw2w6Ne2TW4/sCK2ZaYjTxO5iULPm5boX/lp096Y4XxyQwz
IKZo4GAQ45sG0rY2EJ+2LfDWQf/9xuvTVIpqCAUpzli6gXScBcyPg75E4nyu1cMFAQUZQgMGkVnO
hzAxDKmdMFkbFPdjeFiKxJoVTkbDs8FAoiRPWauVdEvSUzAe5OW+rDlfazWIu1kG421ibsytVKNM
0wonbXrojOdqjtFneczU+yCzR6W0t7dnPaG4scj4mSqPiLFyLIoEB4xLWELyuR2flSpymwUc2o+D
aUdd5nCsUmD42e+u28X4XaXrfd/nWGf6EWRqmA8UhV3tZBdKOCa59R7DHphMLBObm0DRL7hlmfHH
pNKiSBTe6qSjG9E6aWENb7Yhh2fpAn82kbenDEiGoVKNIZRKnQgddvIXBTqvoZvbjRu9QG3ZjY6p
E3qIBu3Q4xGsrTBnID652V0GMqc6RhiYof0nO2k+FFJ33REFaNAZ2s0u34NYwALdwIe05Owv/bM/
f2TDVHUkiRIE498f+qyqFj2u4VSgXnjUhO9hLVtBqttSjWYcCUKSYS5zDuf6CymGt/+x+VMVKM0n
1EqAAGaFN8sCNBwzMsc4jq12Kp67oHK0IL8YxrOStk6n817415H0ap5J8gopKgJxnjHrpbhz2VuG
+HX7zHC+KVsbWho9jBfwiGLiGsQTiH+VcwP9oAAao9PzFHNqautx9s3nZJBomEQz0SeB6hAmz+JH
NE7iPSH2NYwNE7cDDxG3jfgXUHT9hAwUdUiRjSw28b5Zq1YtgMvO1O/kNHTMUj1K0LFLiYYB8BTU
kg0HBtdvqatpBo8SoxDVCMxVTh64yBJoZjZ3Dzo3M+NtIos+cqmjX0enX5UqFkseZdKNMBt9KPcN
ppTRnn1v2JMnPwretvuspyo3G8rAEFLpUuslbCgIcnYxzBJnOXa75UGz0u+iVfnJeeGVGddh/vpZ
GfiBgJ4Cjgh8VozRPcZBc18ZuW2AmGQCn0oQq5wgYD0evVkjgztIHSqtaBX6sje7lUc5zIuj5A8u
pX7S/tBp2OqRaXQgpOlRPUJbcaOdZ+0kjK4Z8172OD7DTl9HdVDEo4gTv9wVexD5gpqdykpq+xw6
Slbl6g/1vrO72jIeDZ6KDOdcsEUlUphCFtP3tyVe9kb0A/2VEDmOG4/oM4cskAOg7Hh2SNQ6zSWk
R9BAsftk2s1K9TvNXlf3YEtKY60tcaGjUhESMP4okzXIw2GKeVSSPDdka0mZPERJCyVXWrpKLxih
tMof2jM6lN70VHeE13DANcjASlvkg9pg5gPTv7KNoodkR47qFkASt3DHndC722DC2ysGS0DlMzWo
wqCp0nhK9Gex5vx9ntsxuIH8NWjTFvFDUqKf9pwZT9D9KfLH7VVQUN+IUtiZ6VkOsmnsZuIkoGuD
fowf6c+pwns24m0OWyNS4zjqtRTlXxUl+/ZSeMNOQusWuiZ9c/97TxJXH2eLQ0uopkueISWn7deK
nULMwYAv/N1fbu7JfvsbchCeLRONWjapnQbPa2qkxM3ysdZaDwRbfq6AvCDkOQYHC9mSUZ9jQpmM
EZr/pB+j8CK0P0xi4xnTwiT6JPD6T1f4Nmn4/N/9xdaNQJ/TpFKI8Nk4659klxyNfYxXCFB8Fpjc
mh06INrvMFXljS/ti85BRN6VbTJRiZ53cyAYqHU2nuJLXgT+LTs+p7YKnjd/dkqHdn9rvN7G9Xzl
umgGTDSjDao5wKX91h6zM914Tx/SeIwF649nNx+XAZGoyjJSlmghaV0qZ5e6gSO/fsPgIQi8g4vA
+Zicw24ykEJkqVLwUkycTHlsw6d0fgGX2fZZ4KCWyUQfOnTuiVmi8zvr/AHl7/4yz5dx+rFtZXsh
P6lQaZiN0RcR2Kvpl4p80PQv8vh928R6o8p/W6Ox1ZQ6yc0pr1P1DUQQ+nv5D7zi75oXKllK7MSK
HrQLsZKH/sgjLOKcuZ/VptJAawfqfqpsd16xl10Qm+7KD7nfHCsXJVtLOEvu5CYWaEOeeDOF23gG
Afv3maveyHjhUvG8lU93bemrKH/osd2O3zROOsfbRnrF3tTFJDw2KV2C5ohx6T/1RYvZKvVEct5N
vf48rslQKkUdwDQJc8qCpJOjZQKEZSfpiT5QjGcwTvnFEVWAyl1sCJmdBafeDWf9d66GG8vMiROq
WIDWXImX3clNib/UjWUmT8bgE9XkBP7rTnNjizl6NZFTNQ6QV4H2Of4ruc/2i1MgYVXpbFWLKov+
0J/CPcrgSARAkLvbPjCrm3k1z7apGfGc6Bl6c52xaUAerh/10vCUiTesuRp23ZhhagxjHPfKomOV
QV85/VI/RCWPL4O3Evm9W44GuuAUAnRpzHM++6YKG5ywaz0gulkGc8YGMxoaVUPHNJrtCvTAlb74
mh3Vz/Ueyk8e75VpFZVvrDEHzTSjqFkCYJkiP0+q3xqh1cUHrf+47QI8M/TD3pxnUHUOoawj7pLM
8wSis/Z1wigajzVl/dK8WQ39GTdmKlLOfULRX35YMAhGS4mK038aHSoiHTrcqsHq88eNPRY+YnFs
RvrcLwkYVwkaaxzACmCL5blCjUv4NmTHMcX4YsJJ1XifkwGPEcqKeZVUKh5W7U4/S8vZqJxUcrc3
7RefU8WACnrcwTrL7FowC4aqRcit0cLQnOpLesjtzgp6NLqD48DnzwT/wvmvFtkNLCJRFEdUvkFc
uutkG6+AqU380RGdObXRJ8zlxqNH9qc0B/Ju/66R2cIujIplpslhsqeDI/V0TQ5LR9iHFeej0m+2
ZY/ZunDpaiWjXQ5K5ujNSxj6dfq8vW88Ewzc6wYJZbVGIl+Xl6K7RK038URR6J/YWMVbsfLmoC1C
1iQqwSo0877KH6rMcAcNVV3Mlqa7hLxIPJpLnme8FbhvLLYJeEECHU25tDZIcLhpH0V2pH0UxQfe
YzTP899+zY01zTSGNCO4S0CSfo8xZC/4XjvBE9iSreYMtoGX7R1bP8//OeHbz7kxNynzVIAZGdJN
+d0on9NksIzcy38rHb36+ltV+8ZMNMzxHNGJwaWdfhRD4GqC/Eke8BDefJJlwgk7uFvGwEcqR2ZX
aFhVdJo8yrsWOCL68RaXqgHx5n94n5BFjjxWDSMEVsnFbFWJp7b3s/5t4Y1McT2DwYsmRaSW0lFF
qvWme60d3IOZNIXWkXoY/DFwfq8H8GbXGMRIWwjX1uhIRbohedQXkxYoPEHztfEzf97xnJG7bwx+
RGmbyB2dcP479cyc4DXwaOaZe9mZp0rCQZK32PXGJ8VpXsZGgLFEusSNYQmxpXfIXYYLFFfsUv4w
RZySMQce3wgqbyyCjFvLwhSv+kXnYsjaLgRXgNjM9onmLYuJFOV+GOnjMUHNEdw8IFAYvd9jHEQJ
5uobb609N2sJg17UNR150oD5s/4VhOBKx/lc629dNzaYEDFs1J7kKWK34EMWW/kF7LG28mp+MZ5k
L3PH4/9jLH09lP8PD2UGObpAMwYzxvi7GTyX48d+/qKFqltHEBR4aEM3yx6m/EDSyR6MIwl2wY8/
2zwGS2J5TKQ2wV2T7eMdEvud6iN3OvBGSX+RfV6XyWBJH44Y4p5R4xm8Zk9JXgRbvO++avvA033c
a2fpnuZj7YFX7uGhmMxgijbGRZFqqJ1lp+VOO+Ru5MV+E1q9V1yUnenw6MTo39uIF9hxyapAu05K
hx2glbDHDOdoTVL5MISCrwcg4zez3moEydneRs6VwA5OFktrFCQAtMz5cV7ccHqQjQ5KWbwGOt4J
eSMeuzmFWZ01Kpgy1bc74U1sDw9QDp2aK9zYmV8gJb/fXhoPowmDL12ZT+Zo4lDSQBm9ZecYgqP5
iYplgriBd5Vzto9t80qySQ5IAHcJW91qlD14ByxxyDC58NzjcU0tOYNtHIgmDOSYi5llwiyjODI4
OVSB4o/L9LD9BenZ2vBIViyqDoNIT0pkGkkTuaR77qZFgETCSxOlD1KRcprceQtiEGVIElJCBwcl
EAlAbZrHPIaWxBxxOm7XPR5DX1BQIxo0grHoG0dszbkIatrJCaIBOVugZbmLK2eKeXNf67fb1Q6z
P3hjaIMFI7ZQ1TI8kiDTDopTZH4cwM/cj+CNNXB1p+XT9pb9wumvZplrQRfaOhDBeYhzpn5DX9SO
XEYk92hO3QU274itb9nVGLNlE3QdSIX/oGsBMRSEWpFsKePH7SXxjDA3QAwuX3NUKQ7PJQivw0dw
QbuNtvDucJ5jMHiv9HocTjLGH1ABRFHJVk8ZqO7F79nXxZ9sDI/abWTRx+vn7fWtd63osi5C0k9X
RXZ0NE3nQAo6hOVq8zBkIAsW7mMQWC7Jsc88tFxYUHbpBs7ZXuEYR1h0Y5VBx1godLHXUNYd7clZ
TpRiX77XE9u0NSfcV8d8T9zkgNYZRz8pl/5F5QHmer/VzS9gTqIytmOKA4o3ZxWtqYIlpIWrKoey
2aX1rgvuq+WgDIuVcjkdVnf6xjBzNPNWSJuwQ0wR56VdkNM0fAyF0o7I75SgoO1HdFGViCJSiLiB
mmmO5XKaJHQLaJA/+UsvLXTgztyp4FWYvpphCw2DPs1RhmvcUdWvBHyzAgbEC1uLHF3/rZ7iG1NM
/XgRenGZB9Q0QMNuFp9S5VHQrJCnVLX+enRjhvHNMJw7QlJskOK3X2QXpIxH46Q/as8DBuMgcuc1
DzF0wsodZOj+bM/YMkNPpiQXhwHHYuztWDdsUW52Qvy9S0Vn+9yv4trNIhkvjIawm1qCscMkH6wF
nhjEVhV+3zayHsXeWGHug7YZBqE3MXMq3VUnxQYHuB88K5Zk5/cyWrZ4tUKeLzI3gtK2YpoqcHlF
+xRFqjVLITjA7ajHqAIvf+R9QOZiMEoV4lEYEnVm4aUTP6jJXUZCTo66GtXdfD7mUih7AaVPA/WZ
QA1sRHOYEFJydO3vM+1TLPyhRzB4ASYVUxBqNJ8ZmTNOtrB8kJev2/6w/s51XRBbSyjUpO86iknF
J/3J+Au1EmfYNaol35c2yS0D3ZkScF99DV+E+87nvQ5xvidbWOjGOTNEUDI4ON0gGyELxv+g7Wmo
9lJ8kYrG6USu+B9Fi5/C2JslM2himIlE6hGgNdrqtxidi5EzEwtug7FX3HASx2XWU50be8y9VlVj
B+leJHLJXnTvUhd0Pp2DCZoHSkzafsWn5WzqepP2jUUGSsZsCUzatgi8RDJupZ+N1/g87fQPnSs6
PcS3zfvMns0/c1e2AjHPpdDrA/IrDQrO2jOZP0GEdNtdOUdcZuBkaNsO+ShMhM1XaKhZUnvSeSPz
KwS2NBL675qWGRwhcQG9shjve/rT4KS70p8nFKMkEZSalCCxsfX7sUcxFjp3vGYr3voYeBnlSQxK
OmxlQBc7ubQoXHacfGc1D7lZHQMqagS9u5CakMXPSfAMqda2c0v9QzHc9XkNhTz3j7aMrSgspMNA
doBoNmiyx0hJfxgNlGHF36Jiui6LrScowgTClZBWKCGdG0aWqhzN3lF/q8x1Y4bBDrlYRCUcgFfz
wTigRnlO94KfHHiwyPGDn4oH5TgvUkZdEA2fASnOYf1ai+3+z7aGgYlMKIyyJwi4R/Uy12eQ+JN+
92cm6EJvQt6uH5JAHtHBpHyOEsnqvwdQi9w2QX/lBpyz5EtSP0iCLsNELdSQxNTuQkHyt02sbwcG
QaD/q1ICs/ergBCnlEo5+rKl1DinihJZYhbYohhyWsp+cVVcDTHnf26h8zFVcK/xITh3mFGv7dw3
nuk04uyoH/nx2S+uiqtFBg5mUHEtIgEcKOf+r+Q1A72uYBsnqJR+6532pHmVX77wJrw535Ptcw/k
Wq4mgvup6N1x/qRWp6DhxO3rgcV/62J73OUxw5tTC9YgEJHH067KThMYJEXjHPc5Wku9P3IQtqu9
DRupXQjem5bwCzSE2+mSFpxy2HolB7rk/zgh285exSVGtEPs1OwvnupJO6Wy5nsFY6rErfyB2wK+
fq6u9hh0mLuqUbsMPBojGP8VG4IfdK5t8clD8kXz5p1ZcSnc6Tn6+ShfTTJokYXtMCUhup6gGtuo
+1HY54OjB6e0zZ3tDVtP+a+WmEBCHLopiSPMruTkQRi+h90zJDQwHbhthbceBjcWbchVkKZitIq0
Vp3v5vlTgG+JGfGxrP/QFgMdeiWCV4USOqtzsxuWr22Qe0ZWYJQk9TKTN8y/PgCP/hYR4qamCH6u
95CY6XkOlizQxpRLbGPOCXXT0Sk16ZxL0HZtcmhoV1YR6Pd1UO3yHLKzdFtR+MhF1SVT5velcT+M
1aHJst2UGm5sjk9C8TosX8xY4RS3VvHm5scyu93FmqjWOm3VzR8K7UjC3cCdk18FHFAPKAqoLSGE
wUT54lhEXZMhfUdsjzb54u86mtPaiafdG6d4T/6qvcLWR4vXorC+uqtl5qBi3Foa1BoHNULRShJS
l8yFJaNRcduZV/HgZoHMjpdJANUHEaAtTyHemtNHEuecN4z1170bG8xGlaKQ6HUSvSUuF9Wrfe01
s9J9eqDSm+m+30Mj/DJ41Qdecw7vGzIntZeaeogMuHOX2dH8vYDUMm8ciecgzAGdx3wCRznuiLL6
ZtYHtJ6p/UFAimtG+4TH5bmKbzcfkrnWhUHTxDHI8XgIaTfI2mXSQRvsQOIxEHK+G1s+SBMNqksz
iuQE9BbRJcQrbMS5ydcvvuta2BpBlaFdsM3Qbjbpviq7Qbw3JtHqoxTa9E4xHwSolyp3Ze4pc8rx
ec5nlJlwf6QE5X0HkaK87ZxEx4gqfkM+6/tBkd3t47VembtZJgMgUl4HZRDBP+SHdgYBdOFFICgy
PxhP6kG1K/COcQzSH//TbXtjkMGNYshHeckw+kLnNzNn+To0bykupJn88itorrftcfyfLQ+okjSL
NQjcnLKHvvwyW3Em2YbQ3C+T8EHrZ19uJ84tv/6kcLNEBk+gmZpXdamhoTVCA1zvC+58H6AHg7K3
8ZqO1ktpN8YYDAF9adO3M0qr2WnELKzhv7GluOJrdxh2nUWLrNPj300KneTxOsZXY40b6wy8JNMg
5G2AiKZGK+2SFjbagdKovJ8Qj84g893eTIofW77D4AvGpqZgCXCjKn4AT30T99nzy4Oc88cWD5I6
kjNZBdeHmMdWGX9U1S+5HNkY5ONET+uZ1/XzsfWDfDRjPNCGKNKBU2HaF3fhg7ZPf8S2+pCj7pnH
XCFJDnSy7QgEehWNkuP4lcu+F/4am303vG7vEscn2DKC0CvGoI8YmDCV76U42Ml0J6uPs4IZBh4T
Ged0s+0HShSWpGsw12tAHHcsJ8gR/5jn6DjFsl0lyStysb+2F7f+KnSzZfQD39QWiDT0vV4BnJM9
WJed8CDYsW04rY8s5bE+EVTq5q86+ia1C48Gg7daBleWpq2yVsFRlxFqtYkrkgPeVawEaft8aQmn
ZMfzFAZYimbI4grUJxBk+kQUe0YyEf3Y/pg8Ewx6NKaRLuWMZ65aEO+UuXBlVAByIdn/mRkGNhYh
hk90SIii6tkYziZm6XnjXryTzI7OtGath8NCpwAPvZtf8JBtTTvtO7Sm8Gg/nStuOybn27Hv9bko
R7Mq4j1hTvaSUFqxcGdonJPMC4JYpueprXKzHlFG1c69G+9qH419+3RP7NJD5MVDQ05ooDCxiCij
RBNEeEKeIPU5+uAHuJcu8x05EFfYV4n7R16hMIEIcuRQT/sOrOa9PStPgXluwZe4bYP7Aeku3qAF
2DhqJLNwi4qADdm0oWtpC51hmW24F9oSTerDl1oxfaVaXsvwpS7iR84v4KCxwoBGLgVBkTYoVEpP
vUsVF8gdpaEMXf2i3aln3HCmn7mR+3ukalegVBj8yOe0aZMGpQHjPIOhaLESp9vhZkO/ZHrHC4Po
Ed6IDBQGSTDtZQo1ZXCjwsHSLoVuuOKJO54Z3qFjkGRUpqBJFBMJW96CZnWxlxgTv2my2940TtLL
quwoQVyqkYk4p0o/a8Iuyl+2/z5nGaykjpIp41QX8IkkphcJVD66zOrw/z8zQ8/7jfOrSgfKORp7
6xkmq1SryN254FUMOcEaqxUbD1lIihjFayH0tRoTT/lrFoGBJvK2F8PLlFQGL+KqSJoA4gRo5Bwc
OpaJJinBjW3Q+trhp/mFV2BZL5JfD5DKYEdilK1U9dil0aYDDPFj9ZabqSlkHsLvVBY086U7jQMY
PN9g8aIokOdOSF4iGeV/7UnsE0/OeMxaHFRSGXAojQZc13TySWll2wDVQhvYChRMFsPVKx6lFm9J
DDjorV6E8kibYmv1U61fmqqzmuTLjOH2QVJtSR0tsSC7Cl0idT59y8PuSCeZMxMz273A+b687JBV
ey101LSS9p85NqCIQzu6dfSty8eagyOchbMar7Kc9INK8DwZ6R/EcEfUh0LmpGT0220ALytjlWux
KkL/DhHCVFgiKiSYCrRadDkbDxMayBPeewQHGlmd11rTm3LR0cE9YuZW/EgZhHJ7vh9sOl8WP6Ue
r0bHwRdW35UIFdF62qYniA2azIgrCeCdM2vLlAknAOLl8qy66zhGVYzrhQ6zze5wNzmC1aJ6IHzM
P/WOBHk6cJE4yrGy0XV25NJ0UDje2koGb6pWDkWN0MsNvLL4sJ72ql7y0+DSTnWFx1nOgzdW8HUW
53+0IEW/d2cXDXZ2AFoS4W1kivyF5yVQ2KZffwvFTQPaIYqmgU3z/Z2UQF8hpeQrb+34cNnYNd0Q
7wQuHfoxv5uvPFXp9TN4NUi/+s0lOKNBJZMMVOjV9iAiWywuHXfnaGD8885dbTCB8xSEy9w0eCk2
ivu0eiyznZFcEJ1EgUNSK68/F8SX0WwkPg4Rrxa7zu4C5eV/vyhzLyZyokxJjzfPKrMDFfrVeP3Z
VcdiJx0Wd3kQPVpG/L1TeTXK+Koc1LMpEhWV5sxOG1uaTgren3gsGr/A6qsZ5jIca6OdOhk5cIPn
lcWJ7PDw9yQraNjcbc9cB9KrKeZGnFV1TssGnfpyp9vi5NQB3sTReDzWPgQCe97gxi8yk6s95lLU
pEAClzSwRgTf9+xq9nIkj52l+5iEeeLFzevdTTdOwgTOAURapiyFhxJ0Ny3OcBdFlrJXLOodtA3O
khBF4YHyRSDO9nf9RWb+30JZ3qq8lrUqxjulM0jYvzSzl+wpzb4XS/o1LYTEjpT7uLbLJtglCzqR
Ug8Smh8qnKQ//B0M8kBFJBslzCq/hXMAdgBs6uu2q4PTWnAeePkXx59YRqsq0TQy0THsOvcH2V3i
x6ISbEl5apUWQTKv33D9mrx+ZQaClsaQ8kigCVihemP0HIZjieyI7PNS4TE78Y7lT3xWVTabmglN
lsEjuKniwzxakh/cUXrEgjtITDdmA11Z+qqp1GIT/OD0ygh8/Ri7lWhNj6OnIcEMeGkG57pgic8n
IrRgBACaxmG1D6bSAn2Eq5SKxfFGzpXBCmmRMa0rYUZuJvsg5rbTz6HsJS+jl6IhO3YUyQ15wlC8
lTGA0+VSm9cDglHSfMqHcxg5xm81s19RhmWuqgNktvIEmcwg3hExBeG0F/EEp36RB/7r6aYovr/Q
g36qxLykj7aYK0ebj5ufww8dCJ8p4Re6fbjDp+sh79UgAxxBlKn1YuKu08vm+5DrP8bM2E/aZLVF
Zgua8Zx1ukXQdN7H7WRNYnNppOFDvgh301R83PabbVQxRSaamTpNbU0Rmg0J+R7Fbh18VGZXUs9G
KrjhGPC89P9Iu64muW1m+4tYxQCmV+YJm7NeWJJsMefMX38PVnW1XCw9KPtTWX4Z1fQAaHQ3Opyz
e/VMBZPTpiyqMmHcxlrnYTUvqP5L061KfHm9a8lVKV6BIFrNr8VEsgh2fJh4HXEcuWwCpozTDEil
8PuUEAlQlHCOMlCX0ErBpandPd2PJbK5mCns63rUMT8w1pGtr+AXq6T7y4e2e/M2IphDy5uoSboc
JYusP8sAlZePBg+BZjf/thHBmH+5lhuxqYHqHJetW5WGI5LhYTTSMzCkaUHQykmcOk3Gqz/ydo9+
vomujaVqi6KhxCWAvEmfZ16DL29ddGs33y/rgjmGlJUrXkBquBZ2OSuHNH1OmsYpesNdwrOR82DA
9mOzzW4yYadu9t0yDZj3aF9Hp7qXAsMZj/KrYgOPg4tXzdMOJvAsWyFW8ox6gvC5yQurmENLlA+X
VVDZNRybJTHWXyxNbcorlHr6egIR3GjLXWhV63jMtfx7Nkf2jAZtNHbc97X2XYzSR6Oq3oY18o0u
uUZ73k1V3sUiUa0InV5NJXplhy7OHP1ATWQVmunXJHPXQgZDcqtZtSA4iSmelLX3dWnAUZmWLhq5
Bdwpyxyy61qI3sY6Pg8awt6CLDzD9VUvDQWDP4qCoREJqHWMk9Dade37sqdQIPHj7CQ6st8VEKAQ
X4OaC5ywPtg5B47UXaEahghMQ1ZFnU2F6lEHGpq2RPpAvxb6yFp43SJfs3ZY1UYAe9uUUBsirUMo
rfujFjTTFYYWQblYqhzY9q86+VkQc+2IOHVSj9SVkwJWXA2U5NCR4LJGflXIzyKYOzbWIGAPzUqm
/T0hZlur+XUmBwmHlL0Q8+2yMN7JMHcsa7O4K6IMtdT4x9ynx1kPOXm4nXTK5/UwF4xUogp+RZyN
DIjViU7gBOa1fFs+hwEy1G6BLsCkszte7xxV5M/B8Wex1IBuDOQ0YE5ATCC2PFMav9jrLQqgQk68
4YSd5BiVBJIXVTcN4JwxYVAnDMMoSjGU72dxjWfNVQHEvfBxudXweBw82YsO77kGO33CBJDIGwL6
+sD5LJ5xoqY5p620wok2wlkp7xLlXu28XHy9rCj7NwxJf/T7yzphsZwrok+TJmM7zepuEYMFz+Q1
vdLQydoCqO6yrJ1Ili7pjzDWSE2o7P6m2ksPitferIHxqGEqk1KXpMcMtHgcHd2/BR/ymBMkCSkV
oVGQKx57vymza6nOvMtr2jccHyKYUxKVsE9GNIU4hWlP0mmsTrJ2d1nEviJ8iGBCHX2a5XZZYGXN
9TYcnFZ/IDKKZ8//mxTG1IJcoRQInZCcmp9D+ZRmuqcr/X2aaRw7uLtjuoyhfx30wwZbiZGkSsj0
qsEQwSJblZrepZHwGKYcvd7dtI0Uxjp1SR6HXRkCgxedrsNhXa8kyRP+fTc6FHojhTFGeh43RZXD
pgO4QArBaRVM5nNa3/ITg7tm70MSW1khapaGaL6gLBThsbEjAPqqvuFl3n+Al/60JrbAopFlLVYD
rqMBLeHvbEfsmG7nVQcwBL/w0kb7fmSzMuYGFUMz5n2TI5VyVx7mw+hIDq0FgKJBukuv6SCi8Mbn
J6Pn/8WNbKQyl6pIJnVshQQRL6AjheYtqa8qzQ3V3/ABDbEv365dM7sRx96uUlfKtkJ4NlXPU3xs
18wairc1iqxwvr8saif/+PkAmVhGr/XBzESY9MkW7eIa6Sq38CmyRWS/I68fTd7rlW7Wpc2kl3Hj
k2tdiTpS4xog+HzHRFRCwGl0qCDV96OfPrUpz5NQpbgkkYlvtHrSO8GEksbn31NC0VV0WG3Rgbbw
cfY4xkRjjIks5dKcDDXd0cldnond2OlNeKZxACWfmV1gHgXKLeccv+YEPp8jY1zyaQWNSAXsq/Bq
dTBYYwNc7aD6SDEdedUNjk1mOaDEeMowlASVkeS/IvU6CU076mTeoXEWxBKBl2PcKrGAbaQUC8Nd
dCwRKaJb+CrxeNiB+6HGx4VjWZ9aUWzkeV7R9Z1aJRI5MojDQivXjiR9wWzm2NVOH18hvLPGvrCH
khOm8jaUMS9G06vCGKVwDOV1OqGn9zrU/Mv6sS9CxQgOlklkttFcW8uwzujbqCtPRZFbuH5x+3RZ
xk7zKdXBDyHMzW6aul3NGuvoXOWVTuPFTvkSAyBIdTuHeHJAvMIL3cFWD7zg7R+O8EM2c8crJU7y
pX1/0mKS6Wa4ghvCoACFtxyvlMnmFU73b/mHPOaWV3U4qcrc4mVRVpamOlLV2mGvWkrNK0Xzjo65
2QVWFqo01hoUHypZyod4DC6fHEcE21JuZktbgIUDc1pksuOyt3PxSpM56sETwsTXYZTHgiZQK7zc
dppkCYpoKSGPoHunlvdJCdkW8rlOlFhfETHSLoXqCGKWW/EBgC4Ohe1Ig8QpvAS0xrbISQrsO+0/
CsH2lStT1Ql5gRRPA1ZMo/lZTIGJ9p1WOsQpx9jvvlQ+7hnbVx4RMKcNGa6wMp/y5AWslZfVYado
/nkP6VFuXPScVK1a5qhUvBeWz9mp8gX752p3h+KwutRrrhyRPOVgTAcZwKejVFCO4pdYe7V4F0rf
/8dFMRZCGNs5L2pYiBS0BZQ/u/+BljWPOEKN9hzasBbe573Dkbrvxj7UgrETYpwkslATADKBlwg9
ygjGe5BCKq4YcEsx1BJ8jXM+ZDGWomt1xUhaVDn1mbiFPFn0XZZMwLdO17Nhok5QgHs0VHtXNTpf
EUa/zp+rsvH1TrQNkQTiaDoGPJCePy2hzolqORaT7UGvVjNUxQpaK2MaosX8nYiWTpKnNsEgEmfX
ebJYWyNM4YoOX2S01NRSK8xO++Fk64ZvVsdYfCgHTx2f8vEgiaWVNi+D6YugL5/CN87vEC+fCNuh
Xs5dN2g5jEI3ApoP53Azj4GyeJlq2EmM+L51Z4Hj6nfy859uL9uonoONRG8G3KWhtkeHUvRFbnsC
MRrS0i4aCHgqvh9e/1E7tlW9VbJSygDTBYsrAXU5CA8/tQfTn/3ank48afS+XNBxdsZ6TGdlCant
k/RAawpLx64Ojhg5quEk4j3n/PYtrWESFOyJrLJMWEseJ3VIJAphDSZsWwlCMEBgIDC/r24iPB3M
A+95tG8IPyTSX7QxvVLVtWo4yhLYm/9au9O43BQ8CK3dy2HIyP2jxUw02Te7EYnEkFOcVzLfNPqt
hqHRiSRWy/XFPEFUcTZrGcMaNt1ATlQjr6HhkuFO7I9SxXlQ8qQw0bNYZGW89gMQBFtvna5b7big
F7IU/uLowq7mbbaNOZlYSzJM9yH1kA82Zban4ybkIbkr7Ohq8JoD3q5/U0ZljPHz3kK7N2wjmvHH
hSh0CnCBKQr4Z3IJ9CVh+ITLPLhvQjYC6Z5vTk5JpwTQAdB7+W6Gr8Rr0tevqzPxMDfJHVv4B2nA
r5aQWTYVFtUZiCSkq1M8TmQfQ2vBDPixPlhuwLsbiMGYOpcPUtl1k8YfcWy0G1bjICv0gV6XuWSB
8PexE9BapvxIjOFgrMuNWuGhZ8xWM8TXcTF7hTre1zCmRdQ9jyrgW5shsWIjCsRI8UFo60WV4SvJ
4FThbJl1fiiXnyUYXKrsbahnLxPiH7EhWkQq7poVtRyiTXZWzn4P/iJgWD/N4jcpFF6UIrLkIvcu
L3f/VbZZLuMLwZHZV0KjoRcE02vP1a/3vt1vcyA8t79oSkLypaNkY9bHjhwe2MeuNTNMACtoEv6y
fTyYlgJnE4ErKuvHuTxk9Z3075mH4O02IpgAS2vLvu9XBD2wM2Hp5rJulYoHKA7OJdw3Mx9LYYKr
tFCNgSyG5MRwpHEAoA9LKW8Ts+ao5/5LFlZZNlVAyxL2ITFocgjoVdwG4wmAZ0fqvUerep2Rj+vt
2OU5VGq2vjjUjTjGrKVz22dLh5rEUP4lJY99HlzWv9130eb7Gds19nmWoRUIy4kyJx1eGxPouQa6
GQ9jxVH13SPaiKKfb6yWmCZGPhJc7Ox73vlr7FXDaeFBfvDWwzwjikgyO5kW+mLpXOmeGB518Nn3
8dFMf1zeuX27uFkPo9qSmOlNO2M98ytteU/cGSPzk1c80iY47uzCrpPZSGMUXF+R0stlVI5Gb3H1
IHVCJ0bLXRxknvr271GxcWs/hLGPgbRPVEmVEBgvi00iuxkOJi8u2LU9GxGM3dNEkulDDx82TTdi
bivKSZo4NoEngm7pRuEGow1rPGskJ8tQZnsRkHDgtS7tdJMaChgSRRH7gT8acyxSpZA+M5DPmBDM
E1BLRUf5oBwpIMW/H8j5JOpLYldd0R8FgwRen6Mm/C0sB13gFar3zI0mmoauENXQTZYLLIvLugBB
NIVkatBts/p6Wf+HgBBIlQpmKBRZk1n0eiJ3iyGjsdpZJQtZuXK5h9PVuC0NuyvZiGEM59zH4zD/
TpK81zGccLLU69aVflFfOgXSGy/Juadu24UxpjSv1kwDYxYtvx9asPEiZuehI+zanK0MxoZiAnjU
6hU2pwU/FioJdvyQ2bQTvnRRK+HkzHawjaBxmz1kjGliiNFopljRgqkCW7aRr/NKcGucVAy7oSYE
JGureKAkpKbDG7bZM+Rb2Yx1bUOZFK2MoFpAAUMrbRGD90pvlZNso6GLY8rpI4T1slthzC3Wq0Vv
EFC/p8ZBMVzejD/C4HdJqEd6mguauhtFgFEQ7VCYM0HWn9nZvsWfrpSRBs3/xgSONw4gMgY2UCQV
P6u4+46A+yRgVmwqJZskILitTib64S8vewcRDee7+RXMHgNWWG/UTIYNbi06Zo1xwpvV6h/xkH7L
/NqlO1DdjkDgxbvayZ+0ezn493Cbn38Ds/VNTIo6bNEt20irFS26Jw0/RKXjLJV+y5cD/lgpC9+Y
ysu6LLJI0879Ifd6MFf/N6ImLEZREIbKuqoRdkCszcDpOZeoREvrejOU0nHWeq8FBPvlg9u1NBsx
jGMTizbJhhRxu/xtGSs8hhxNerosYtd8bkQwz3ZdL+Nu6WClq8LXhddF4xTVqGp9OZDN9zPmWVFL
bWhr7JQm3E5xIMe3bZ1aXX5VdNbIsyV7kef2WBjLLKxJUw8I6Z04uo/0Vwk1xLmxZ+4o3a6WbRbF
WOek18NMkPAIoYB6aH040uYHHQwmuksxycH/CzwPGh1ijojLRbFrwzbCGZOyNnqDRmq8FDDVRouy
sS02FgWhI1pgYkJ4CXKBE2Dtm7GNTMaAZHM9iulAfnPIZUHu1cjCXffu4oD3FRyi17wyzr5L2khk
zEUxZyIhKp5fqpVcCx6oyupD4RZP7Sm7ivzWpSSwkr0cqhselfN+qPchmu14y4UhrksJVyID9eAB
KeuDdN856TWcsc+beePccJOJjgVFmbU0VyRnkfx2OZeTU2b/oaazuRTsjJeAfoQ8KpFnVKN75N3l
/ohM42UjwrnkbH7WVMhSNxOypfLq1sZNEged/oRc+1j9NROJI2w/NtqcD2NSBKOY4jxCplF6XUbD
GkQfHQFkvlYnYkfTC7jBLXU6ENXFWIhzeaEca/llyqtHZXYdESipynNSvHG5Xv9B93QEDJhjIQY7
y9K0irZKFS53ZIC+vPTGQHwQfy5O5ZRcAox/2Mg/wtgBFtUohroeoHzpefilgNcQmdSDchfdol7K
pVPY7RkDEqiMQR1Tl9BE+PmV1oa6KswaNZqe+RAFpdefUi90pDvjMUM5M7LFl9A2uGOA1Ed+cUB4
s4HXhhBDYTuCZ0EZKphrPENuRke2B3/8Qek23zlF7P/Sk6Oh9VjXRcQGaEL+vMZeqJopLaCaYY5h
k5MkuonCcdi7lXVNN1RTNjE9AHKwzzKyfmjaAuCP741N/cG4wvCRKwX5C7EMS3Qyh45UywGvtXqH
+8kAO5AmGqKO55zMUgTpSYnp8VLEJccw4OAbB2qEW0sOeJu4d8k2gliSoL6NxXKWUSHuxdZNWnIz
kJoTJu4ZrK0Ixuz2OYnmAuC0TlVeT6s1KNHVUh+7HEXQX3Gbc6zGblf6VhzV0U2CopUHsUASVsKR
oaHVkqwkqO5oxNCeorPqp4Hiz24Fz9162v1acwzmXrSylc6EeEU+ZJExYbEA1bfRjGzU34bvDQxl
5raDp2e81+RegLKVR893s9pUXM02G+A/558jwClojT/6ez4CXpKOJnkxD+1jz4du5TEXQisFtIMR
KCYmyKKX0dN83RuuMj+brOY19IwbzWt9hbere7HmVioTA8qdtMayiBd6Pz6UolctvoSOk6h8vexx
dsVImmKgl1zXlffIbLOZsTpXekY5KoDxc07QGCcs9QmP9SOqpBw1fR/9YU2lvpHFHFw+k7I3Y1y8
sorRFAQ2SNEMlqhwMeeumO2rJurHwggXa4pju1e+V3LmgYDqYEqVoyLoXJIusebqRW1q/JP1AGyN
c2rkbpiG12UpuV1hOBmS9pWcBoU23dQowJCweoi7obFWCf1wSvZTy3S3wnRZPeZBnzRuaPSCpafL
cRBaR65Lf1TEc6Og7RikRmueX2fdyyJnvohWBiXRVlvOgblkjN15xM9IdcBKVSIA4S8fy17WYrtV
jM7JZSa3mh4ikVC1DiyIEcaWkcx2bdro5LAvC9t11DqYEPGfhnwdO/Ch1Pk4AGxUcoZjeqDG9z0v
MziyR4L/wr0NQ08UQ9fwP5TbGSfWJHGBYUZYqzU5x+J1MwZhfZcmAWdRuzZ4I4Z+vtHsaFiFUhYQ
NLYmSAyTAA/c1ZGsIrNMNzuvbn9fVVZFYQQdgVsR27WJG+HM82INlXwiWoPZMUju/Dbo3TjgI5Ds
Ppx0gnsrg0kMbpPRE1XIzG7K0YuJNAGwEXOAc+muhPchfTklHq/Qt6uWG3GMURKaNcXM0IjQeLCV
JAUhtmShNJLlN2gv4PhQag2+WIuNLEZNzLhJzFmFmhQLANWW2VJ5gcBuV/x29xgVqYRekMsZXSad
S4Ph8qF+Cb3sILn5MbfNc3nFS7jw9o9Ri6JSJXAvTMjyl35p3kVzbenqSe+J1ZdPHP3fdZMf+8fW
v41GTNJ0wf5pdxQiQEU0rDnrHTgz7PlpCRafI2/3vmHiE0GwgdQ/+0jrczMW1vZ9M0N/+YYWuCNQ
rmksPD63NLX7pj72SP9FDq8jjir5F01B+tMgKDaZeNt8vumoMokheBKRlumPomaNamqPJq+isfu+
0HVJ0dBXjck/kZGiG1E8NfIiARh0cdFVcxxPOd4X63XnVO+lOv0Q3fTcqYbdYzQl0xARF0tfmDPj
XltRdAe6MPEVb7xtfLW1yW0ZLF5/Xd0IjpJwDnI3IvgQyIbHUbsMa5WjQBilwGhBanmuqiCqRZcU
vC7e/cB1I4vZU5TA+yHRqJtz88ck+KZbFOegsQG62lvFwWyt0KKAY4Y7BTxbtu/1NsKZqNksNcQA
ExZKJzjesXCc/gTA6HcoHI0Xte5e/Y00es4bd9SCY6E1adSKMIQ+FMH7B/Y9jRLZdHC0vQ80p2va
WMSr/O8+6PSNZCbsGqcCt3LBJlOskP41uX7HkngR0DevPc42mgGuW18/TLxWiv0V416iBqviyUo/
36w4X7tOHTUAiI5VbfXD9ZI+V9p5Dh8MwqvW77YygyDojyzGkosGbichWCOtaitnKRgt1SW34FP0
DUtCF+76VvBAx3jrY4y5BDBqZW7oOCH4G8l0lAyrTTRbAiBrzSP43E3cGBJ6E1W0k0uo93zezKXS
BDlc0V/Ro2AHdH1r/kFAUgWcLI/cX7bk7ykL1p5uZbGbKdTtgPkmupkKneJ2BXv10SJg594cdN5q
a558qk7omHLSY2i33mX5e+Z8K57ZV6HCDPmQY1/LpbUa81zJiZVUr5eF7JrzjZR307TRzl7BbEeE
LIvTN68LKbwJrKYtXngguQl6pTmXohxoten2AiDje/2kVR3Q3Bd/aDofwLjnYcz+uvyT9gKe7S9i
jGGb9r2YliM6uKKrWn4qWk6pZM+wb7+fsXdVnZAqVhDl48lURIdltYvmTo84Ujin914r3OyrUsZa
Hxp4t9Y4Ni3/Mc/f2im4vFNUAy4oqMxatAS9hJOI0Ib483nwM1/ym0N/xc3U83aMrnWzFpGM2SwT
XATVqp5pM2h8Yzyud51ioaHbBYCGrUWW8FionNcfbw/p79rI1TJShG2Cthkjz5whU6x4ybxQ48Gm
7hmwrUIwNqUbIlw1CganILrWjb+yoTvnZmpnCvFHk0dWSK3G10NDj4tk4IVpsvnZkUyTlM8mrnWe
+MBLgYmxJNVT+1+jfBdPh8sqsusRDLie/xfH7KG5dFMh0Q5rFe7WrCw8xTzBbt313vxGwQXEQPhr
5kZr9I5eWiSzpZmRrpUKpUFMgb6K8woQcApniND0jufX95XzY4GMlZYFYxpzOiM9rW45PJuoWKm2
EHPilt0QbbuPjDUu0iiXFmMEXsKdftb80EeVzJeujQMy0LaJJnl4PUvE/gK+PbT/A+0tnhMfx8gW
y2bTWLVQgXhjdmvhtKoet1OYo5hsjWwMhyRZNSimbsJ1DydAo+SiPYA4Pkq9quApJjWzF1SErZcV
KUiUihD1svws3NDxycyu3fqZDrVTJvfL12D/iv9REvZRFovIzE4p2mb7ag7MxPBIPoKxXgPykexW
Y8/Rlt18xPa4GMucKUW1TMD0fI+p28cSl64P2tPvziJZtHhP+H1L+bE+xkLnI7ghMrCeOkl3TuUn
TTgWvC3cLUxs18RYkljUQmFFTRzehlJKgxECJRCKu/jvccQ+6zpjPIqwN7JIwmJqcj8qN6jSXVaG
f4h5PnaLMRmqMkzmWiIibzEvtFxHmUWhq3/jx4dWeSR4dHkYeOEo4b6lAtSxDohhNIQyT58pakXB
WHUQrJc3S3Y7TX4Y3lQzpx9w951jSB9iGN0bALqolwDtwWx8f+j87GqNrAixq+Jr5wpAB0hB3EYh
2t95GsJbH6OEbVgAGsPA+vTQk2enD0+melpyXh1i37d8rI/Rw25EI61BB3qiqD/3+l0q9qck1Bog
j42WMolIfzxVEuL12rAljAVylIee0le79SGe0c51reoimQGdmRl2hJzm+GK6tFsd5B104DtyeO8Q
el6XBDLausSVUIl0zjHEk06/NjLehu5b4o8VMa4NzCdhrYs9AuKr1dO9NZDuNdQ4FTtF1y1PSXaT
jRv1ZNFahKlS1Ew3aK6jHC0JZE0GwDRdYpVWiBbPd+Nvjv/b1WNTYwPAN9UiwxKT+dtaWkXxXY78
hGe4dlMpBtJiooK+NU1n09BDZ6R9GyLdLSENHZ2QpLoePMzr0SlsbhJ697pthDH3wFCHyDAI7kEV
tZay3C+qO4p3MXc8mieHUXgtXKI1A0I1HbBEFRxTrMhNVfYYzBGSmqIn36TX5pFfn953opsFMorf
RmJSliMKqpNNkzVwoo5gh2di0ekz9INzELF2R4e2p8fcA13MzWbWcLPfeWu87jpzIyDSr0F/0sDe
aliRLV01D1MwvnGRfvZGZzey2Sx1kfRjpzf00bu6ZmjH0bGN3UT4RdojmC3NFbB7nH6lXbPysbss
3V0s15mRRxiUMluXCPekDjiGcjcm2QigZmfzeovaUM0W+tAZPcPH0ADSfABWDeaTjmhZ8Psr8219
uyyTo6rsMFEtjXGjEDw7ZuMmVaxieMurUzLwortdD7RZGeNh2ywblTZDzsSMwXqM7vd0trPcTzFU
3Zh+aHqTrFimdquK3v+2PsbDRoTkYk/D2Er0s8JKtbshBJGfe1kKz4wpjGWJsq5CVzxOjlzRbPvg
94GMDKkM9yZwqxa8M2PMizyhHB5V6PXSorspvJe013VwMKXIWdOu296cGWNMiAH6o7qFuot+eUBZ
/YFylaioESLP7WSxxevjoT/7i9feyGOMiSma3VJrmPwoyV9r+SpD4dvbdnRXw+GsbNd9f0hih4uk
CRiqrYnWX/rCN2iPLFYm3gp3pVtf8Qa2OcsiTHJuQV5rBHI+HgFJelZbwe7QjTGWq4+R5KeQxHeX
F8dRDhZRIGu1uZ1kONSSyFacvHXkZyrfyDLHVnFMFYsh0HV1owgmiktmdB9rh7JKraJ7uLwUjr1l
cQPkVFhVIUF0LIwPsfEYDZxby/t+xjZ04BhI2gx5kKQb7MGsHJMXCfDOnjULrSw1Q40rtDSRmydt
MKnf04Q8TmZ9yDXe3D7PHbOcdSRMYyVOsWEt6jWLWzqNbRz0l8oHhwLCDvEsW7VNMcbyJ54f4ekD
YyziSjWFhMLEdeJBA9Zn1Qem8PdlfaDfccFAsC2oVZ73Q4caK84rsbX5+0p6b0icGDQqqtUYHPvH
WRHbgyoANaBLFljZLDuqmV30jlL5lxfEi9dUxjb0Wrc0sYRbFMsWYG/vKSrbSp8SgMCyMw8NQpyI
jbcoJsKQs6TOywkKSYbCUpXYL4bcRTMVb2EcC8s+3PVBFcRchD8UgtUbDw36WAZvdIGqZPGZNzkm
j6W2AxET6hMyot4RWYLpSjN+he3j0HO0j2MtWD67URM0TazpWZXrIZ+jc1xozmV92IEZRx7nwzGp
jL3QWmQ85BBNOVVRuHFUxJYut7WlDgXQYbJvMUrOSTcFWjtYWvc9o4WSOEufxGy67kLMQIirJRIc
rEzcVlPcNh2daMqdpE+vwk6ADhs37TCIttIkgbF+i2XM9JM0iInhtcZwJeng5kLruDLOuZXE8q0K
Uk89XkVbalZLynkMi7wtpeZzE+/KSyGvcYRMu6kddOlJ59LackIYlbFKmlantWxOvzuDZReUNVfS
tXgYQZclBmi9400t8zSRCWH0Wks7o1wwFlX4SX6KpF9qhp7Fp8tqwrnEbD6gD6WmMDEu6Ayy7oYi
pomk0wBO7MtS9tMOH8rIZgBMM8EwaYNrFX0vTnSeR6V1LE+57kxL8Oer2OXNnLxPp12w8Cw9nt43
QtEr8Mg1UW5KWcVsFhiejKd5LFoL9QQMgjfEI3VzVPu+sHLdQD9ZCD5aYc5sCXwiY7c4qVw44yw4
Ui86YqkK9jz+WmdTtc0m9JVY+z6DvbZb0Oozv7SFafWK6mnS97yNXGN+KpfVFWfdHvPSrrL80RRT
Kxfa/qDrvyZxOJsYxszbJAAWtCUuOWCGptoyAI3fFMqDGucvxjS/dNls2PUgJ7bUZbaohz7IqO0h
021FbienUX70IsLaZpGfp5qctEF19CSz9CGxdbAr2kmKIhqZtcWequgXOLOP5gxgF3n+Yfbam1IT
e57r49g8VeP4nJj9uVWAnzFObi6hsp4Ndj9/U8PpnqMRu1YdaRra74s2JpO5Tm1Vp2WRzchAAe2o
RCMT2O6OxYFS1YZcvLxd47ARxtylWO3EmOQQ1oS3ff1QNC5nNbvG4Y8AmWXCibRJQs6cIGn++ruL
j6Jg6UCEnN3cTW54vWa7seBGHOPridi01WAgR2+MT217jAy3R+PMmJ/i8XB5ZZd3DjOln82q1NTG
1BnYuV4PZOTtWk5cvt9SslkK3dmN3RZALdPoAy03ZJ4Rt+hEPA6rnc+xpRgPJsBxJpBmtfBeE+HM
Se+aPgLOaQx8YFCHtUnSUhmpgF47Jx4bW8tVVzezoC91jm7wxDA7iMSvGPchvG1Y/URnRTCWBCgU
Mc/C7qoEWg8lU9MBIMbiGsVTnsx6ssA93UmH31gusK/3uQMMQAsYrIf5GAfpER79soLspys+BLO5
M6maRVmlD4X8HF3TSqIAElLVF538yG8joxf1i1HfCGMUX+vnJewL+q6Pn7r8IVnvYkBjGSeC4TFF
s2DUL69u//A0UwXdAjSRxRRaGyVMSQ3tXDqgrb4YbZCAYP6yjP2T+5DBWMKq7sdY6EFuLMRPsoG3
9k0jPaPvpiqDy4J2N2/jhJmrVsSpEY8pmv+6PjqMWEdtAmhBw8BBWL5EyCJgKBQghjyqlF0TshFL
P9/c8JTAP4YZErsTGa8mXbzSUx6OEU8EPcaNiCxMEl1TEMVoGKE1iBWRjnNI+3W9zSqYcLqcWmVI
UVUGefz8KpSWeUNsCVQ2hd0o1vBTeK7d5kxDwZo3l7yrHxvJ9PPN4ua+ndO8QiBDUDnUUHdLLa20
2vY+BpfOZQ3Z71fZyGJ0cQQeh1AoqNSQ2lYQohm3s6U5xHo7K3eylwOWg0eyzTs6xjUnCboXzRa1
+rA8ZdV5Xf3LS+IoPYszUyxlDiIEdDFRrITkmPh0dr3lcpfxnt8shLiqlENJJpjBzsUTB/l2A/De
p94NLdWWg9xeeIaXoxYsjrgxmhUpIiysMm9bYofTnTJ37pJJVqR8u7yHPFGM4VjJpCRKriDHiXhD
HSW7LAAxF03EW7PSM4c6cy4L5B0aYzK0QV7GXEUXP+WZHJByknxkcLnTurvW/UPbdcZsNCD8yiQB
Z2aop5p87+J7Ufl+eSU8EYzZqDF9U5UmXuFT4RvxMa5vu8T730Qw9kHspzlLaL0gnEA83ABZ9tiY
PCPEeY3qjGHAayIU1AZFl1QCM0Rky/IDmV8Snq/Yjyb+hIMAaPxs7GQMGujoKKNVQNoOX91VwEBV
cPrNDZ/vbVevN8IYNUvCsGhaCcFttXzTupusx2TsY9a7mvB6+Yj2378bSaymmVEIPiNYudlrvlf3
HZCZ5QlMFINXfo/eKq/8u+JNFuxq3kYko3mZVIajSh1WlD1XwMZVXtSEc03poX+JxjYiGM0LDfRG
LCJMUFTh+bEOkz3HqBZnwD1flW+p8aotPBCG3VWRj2CJcRdZphVy30Qw59qpHb1KvNV4YdKuqv8R
ATC0zypo1NEE4DD0J/VtdcyaLiiRtCpi1c+qjNOmvO81NrKYeJYQTdHqDt3Q5oNsY8AdAUV7Qi8L
bWekzRi81Pp+GLMRKDOLU2IRo6YQWLmLPTuymx3hqNrUrgtQTwOYAxFMaY+TNd+qvHHSy2eniMzd
zjEfZbaYI3IQT4t0lFS2lvrl8k3b9Ryb9TFX2hTUNVcloMkTX/WUwHQnj2AwmldfpF/zRfM3Ypj7
nMgReoIieA61vInC+4JXvufpIHN5tXEtBlCeY0i5Nb2w/zl2k502xSGMeIfCk/TlDsekISYkVboj
dHfLdCyLB6V+unwsPCms+0hSEqsZ1K6Yg1U5G8qDlsresP63YsHmYBj7oCdDVLcTzVd47Vn3ouP4
f6Rd15LdOLL8IkYQ9HylPba9kfqF0XL03vPrb6Jnd5rC4Rzs6EbsrDZCs10NoqpQKGRlWr2X7ynj
V2HzUizHC9ghtRgUElD7RluxDecQ5+7wvctK9/qX2zyjPhf00T9ZVf/jaEhZ0OLkCKWnNHFMtMmm
k9g4S8WpVLaPXlWUTUJ5DDWWcmMIjTgvE8A3WvcvNeeyttB0PAh+7kU1lzVuM1JX5hgXD7s5LeMZ
V/lcOUiqrTVeVTmx/CPLD0t3W428VLv5IVf2GEdXQ2VMEmibgNljOCkj6C1RKb9p+8oNz8QfHcwZ
QnbVi9AX3l3fwk3nX1lmnD8A1x3JNAIklVBbYfa6ADYyQGezGJ+uG9peIl59dA30fiILwNEafVYX
HZi0GgP0xc6Yb0kP/ccSelc6d1yfZ4zJtPrSim1c04vbs3CbvtDR5dxXnrqduM9+BY+TK7vzDmfI
xEFObX/Nz0UyqbccQVUngtjb6RVPDoAmDN/JZMX9r+vfcts9P80w7qnkmTRECdp2FI5GD5IeBwmf
cIZnhvHKQJ7NwqzROAaP6HGetP0Sl/ug+9qFMsZ9msnKwFYZya/XF8fbO9Yj577StQwMPrNuuqYh
WI2GiWWptA299ZSBp6/FM8ckZTD8DGNBX5VEpbS6FiwW732Imkp/q0zOtm0XOOrf+8bicSoZiKZF
Rtmb7IEPBmNdey7tEaTJlmZBTsZqnqNn+nCsc2LvH9Lnp2GmlBMwkz5XLYBAw5fepX3QxPBiSFT4
oY2+yb6OvOt7uH2nWK2UKeWaMhZHU0MA0heUHPRIrd8d1dSaPyoe8rV/5UHot8vVlUmmgpMGNYzk
HMiMySOYxKTCV6kt3S4Qvmp87YH3zEFj7KLKWpljUsyMRy5l7rCXZn67jHcfEkcdMjSv7cUJQlbn
ow9avakDjO7PffddqMJjET8nTYQzyfQAS3UI3tLqMeQ022iiurY6JsPMRJa6VhlQqtTnRDvIxJdq
/7qP0Di+NIEyhEqliWAHwt+vigfQN+pivABnoEqClwxgGVTbuz5GQIBXx5Tj2qqT2b5uc/tFB9qj
/zXK+KWk12UVUkkYOn1GiViXY7WrT/Q44J2s23NhK1uMQ+ptXSg55c4gt+SRAB2SHhpoOoAYwTWe
6ES7+UxsDDX5CqTRH3m3gO0d/Fwp459pluPVuMb9N83vhnlfkC8xD7C/HQKfJpjTLmk0tcxAi+O0
UWcLA/DsMggxW2LJos5JKNtZ+tMU449J2pkAeQBwkM923J9m/aQXsaUqdzxl4n9IlZ+W6G+ycsu5
L8ZcbxDXnYOJVswgmDfyg7in7DQQev7/fkLmsFvI3Iw9JU7Pu9gutcipUzzuY0Zeycgjx/d5Acee
dFk+poGJnKw+FpJV/GgfwAGIJziNDqhgWPcBuJfRMQ8Uylu+cozTwPot2iUMPcjQzhLxJ+p3xngg
q9OiAzmHIUnDT3fxwTjRCQF6/sw73uAn9e0rxljgSJ2O/QKRM9FZpJfAfCjVHWc1PANM7qrTGCOK
aAcijUzOAiXM9wqD/5hjfStihHQfWeHtvz/gfv+ELGhkjgg6Zu2HUarfZVGQivAyfRDdkp+xxzVI
V3HtMzIJLIp63CFNZUG5MuyL2wgMtzME3AGu9LkUcvRnXbPFpCtVTbs5WSoRYbd4zZ5+Tvm82CjR
fXTzPR5i6iJ1Md+SSV2NNmDQX09FpxyfzeXUajuF3PQDJ2ttWlGIogNKoql4asaiV7mkH4KiCpJJ
pIMUi+hM+V6Ud0hi173xIjfStaysMLlxqgsJQDYRxJOBmwIkVDWxnY34M7Yr/7qpy+z4YUsBu49G
73As/Sr0xpIlyhFZlLULj5mln9qdmz9p3vQzdP41ipOxxqzMmI1qMOQcpOjaQ6fsgDUSi3vOii6y
ImODyfeDImexWtMVxdbo4q3KcEu/OykY8InP5Qm4BLc/Cv4cO5XPUw2/OKMZ20z2V0gZt6miL06g
jQ6pqh0xzHMi8iotnhkm9ypJQBpjxBJzKfDEybCUtPS6sOH44aYZleiGokJODbI9v3u7WM+xKIgI
4Vy/64q7QfaC5fn6bl3y6NMv9mmDBXSYo55kEFOjiTe+wds2LjOtH/sB2OPQK9lpqOcMR72voc8p
u5WvYtjG4TFjb69TBQHrB6MWi7vIG70uZODanGh5FLtzqZ873igpzwTjGFGrCj1EdUVnVryiPsjC
SR94s52b2V01NKBHCDaMballhEjQQyhxIjcvWY67xI0onYrooEa3YfQexS+6YbcpJ9w2c9XKKBPR
eTHoRBCwf13wnkb7Of/aG7t89Bae+OP2F/xcHRPWZpsEqH5xWArlGfBGoBbtgKfqwLPB7JIugjyc
1IXoBGJ0N5biIZEyJ+PWvpunyOqbMXEF3LwQJR2OYbk8a8FLm3liDpVSzo2P/pSLAxhJ3ZQUw1Ql
mS52dVbFhjKG8VyLTttUYFK57fv6VxTIVj0V99qinCEhACDpwDtQNs/9lVnGIdpqTuauwT6J94vX
v6MpgknO77qKfggV+eIhbzcLt5U5xi3ipTWMZEbsSuAV68bvOk/l6xKlQjPUygLjFJFqCKE+wkK2
7/5qO6KXOxzVs+5TRYLuXPgLj1Rl0xFRA4iiApptWWZXpSVGLFfYO4qMiU7C4OgaZ7Jx0wlXJphl
NarQpBI1UQSpM2nFB7B4LOT7qecAOniLYdxdz/V6nAxE1Wy+aqFsSb0d8ZrRlzwPdJc+l8N24sLZ
6I1aUek5EvhRZcmQaBe/Rr8mSBpI1vQTPOh2fMuTreB8RHZELpT0MBkInL0Mz2Z+liGBGO7Mgjdu
QPfiIpR1lQqkGIoBAOnvoZwJtT4sSi86BONrVjcVaGpC31cfMQJIHoMAQxRixnnC2F7ap00mjuV0
AvP8ghpDTVtbSSeHQIlAqyPXrKaX60XAZXPxY/NM7B8ED3WRhcYgT8mjqc4iFWWx1e8LAE3puVTt
1pnccQ+hq7PE8f5tn/y0yKyu0Cu5aHoBWSp9pGB3EfB1zvV8e9M+TTAxPEloBeC2AI8kvqKcK2On
6vfFkDqSijkYjZPtN/Og/mmNCedSiSIizviEafuigZyvyr5d36Rtf/g0wESx0PVQnx8NLEc7zst9
Ft8G5r6dfl23snlofS6DFRtSZShtxiLCGG2hYFksEIAJ8rmUXiYDala/sml33d7mqnA8GqKE/4DI
9/fIUrU8zoQcR3Ge7A2y0wR/qe5C9d+Cv6l/r6wwmxP0oIMcK1wLDFX2xbKzFsW4m6vO/YPFgGbM
MDDjAIO0QFyd+AG0ZjHOCh8QVLcnXhu5Uuw1PLWczdBZWaGNoZWVCcRRGVgBRWfQUyuoTkbwQ1x4
zGmb+7IywnQq1LmNVIydIvvoe1Pz5fbYLbeN+nr9g23ffldmaFSt1jKrbUnkHPdRTAmBcXEXzH7k
6bbqa163+Hi34dyoNo8pYFFkXO91wLzZSdC2brKqDQg9pkaQdlJluNwdMGIoebNHebkrW9jzkAOX
TXL438oqOxEq5mExqATNEXl+NJJbSX7Syfd8OKfCczLddQTsE8+SGducr3tBdMGYZf2xELVmaHGE
KCq4/MoM3LqJdgIP2G1UFKdCgirvlN4poORSxqb4g4S4XjPjpprRNPkyt6KDA2efLdN+zhpO8pDo
z2DP5bUNxkuHLEuMoYT7RLmMmRG5ssoabYVG98sqfcIgkCUH8mEBrWZbdTgEskdjBiZv0W4Cc/Jw
Hz0EynIYBUCGCrIXtXRvmpE3BtMjWvGczHr5nMbsBuProWCOQd9itKx1qz0GKJzIGazu0Ln0pRnP
Tvvru7+VyWVJNlHDEmg0s5T3SzJoqdCgbE5Fd4m/S6WbD99a+TVOE7upT/jv6/ZoDr3YC1nXDEBK
5Eup7SkngK6EMSZBls5Wx1Os9U+R/i2Fpjmq6X0YpN+vG9z+oJ8WL1oXmWQOcAHxI5brB0rKOdjJ
DcWA5eDXnx+u29vKu1BNVlXcHMEOyF7vw2jI9LlJRCeOloMQVz7EY4DQ4Z2I9MS7+I6KbpoEtGWX
Is15GBr9IIW4F4S+YDws6dO4QOJQeRf6r9cXtJ0MoSEk6QZuqegw/Z59lxgdyTBAw6J1iWcOVnCg
kET5YbJljA8ZHUh4Gps/db3pKbokKrKGa7HIqu4ABqlgWNlEy0LfC8uPMfbLdq8ZT1VjRSbnSN7c
NMjNoyOjg9Txw4dWB0wfN5BQ0nFBCBvthGPBUSvVG3kEi1unJbAAf1thQjtJ6jiepWmBZIhoFeBm
beI9oFzWyCO2uCQGpElkZYmud7UeY6iHEXr2C4Aq2gHCTzuKlVcA4uSFM/2VL9xwZYgueWWojqsU
b77D4tQ98VUVYC2Dd7Pn7Q1T+0XiItaRgb3RJhdYmKn3SM65ZnC/F1P5YdBKQzMEyyDKHixPOk6F
ucC+7JJh30LjBAj6WeJk3s3r1HqTaGpefbuYxjbIz+HgYNPIvsYHJCbQdxnW8C5BlQCCsJxlXr6M
/+4WH3+/sjh3MoRppnH5gGooLsobUGiD/wmM64oV3JqHzg5v5T2UDY98V+F9ZFaPzCgkkoKsEtal
n4rm6ZNfRW44H8bGCbvbUXgz1ZpTXfC+8UdpsFoxcKwLGasFznNP9SLJrnlNbk1bP5v38z46QHTt
T94WVrvKskzXY1HXuYIgr6ZjXZ0qcmh49fB20Km6oatIShcarEEf4v3agLeORQwPrc5SXDvXk/52
qvo0wZRleh637Ug9pRI9eTwZwiEYTzkve2yH9qcVpjDTq34eWhlWVPKraZ2s3FViz3GBLRt4/Fbo
q5moaayCUAL6SdkEXaMz4CipzRqQ6d6uFU7zbGtLVlZYMuDWDKpCB5+QUxi3MrSiZt4ViH4KNtFC
RhmiuzKYDKFN9Huy6NUkD8oaZUXnEM/QLCqQqFh4qI3RN5uPwv6P7kBri0xqD2cIjIsxvY08SgfJ
bSJLsCPifqfALij4QOE1sQWwMn277nmbIQu1BB2nMMFV36SfehWykIFsgok260aQG/qKm0D7YhCt
AaMIiz28JxhY5vEMbnn72iTzcYcg0BMyRygRw3MMhTrVDs39MnNadZfKrki/Cu78Ci79AONqzMrE
FFNxaJ0sTgN5uNk1wetZDbb+Ou1iQDJ0zWreyQulUOLLcW/6p6SDUwEqlAgC5qzRe7M3enlGayN4
VJVjOXCOFvr/v3DPv3++yc7HzAp0ypIZuX2sfkg4u+aHfsGUaOCUva/HwNsbfxLWK4NMUdpJgi4m
Ogym9WxJxtmAnX/NQv+xX//9aCbLcwCeM2ieRvhoxVgfsznz1LG3gnFy8qp2loTXTOF9QzYbati8
wcSSilO3x0l1nD2KfeIRU29WASjm/+MLpsi44dzr5STr8HZNAy36gpM/NC0QNe6NJkaFZTwIDZSU
yRsujaiHjX0ELboOY6RiOR9MKTmVZuWLEw7RrPKEctjJSljZnCRAt++aPzERGaEek6UI75XzQfZy
l2J8OlfyEtRFPMDeZvCvPgeT57QwyVpNRm8xLL+DREWUXhXDn1L3+op4m8tUsUadBklRo7coaPMb
meCwpHzPi+wAjVZABcHqKyg3QtT5183S73TtOzKFrZT2gwE+RxS2gteOe63ZBTyUw+bLmyJDSUeV
8CZwIcvaVCAfjPDsAI2+/F15yRw6nql0dr4XDo0fOuQOHSSOg2xdDtc2mU2LsvY/b7NdfovJ9KY+
IGlDZKfsfPGP4hKnrkkgbI63HTYuE1lszRppW150f8nehpTYcXBPAhcxVAmhHQuc1V0C1mnmWZlk
QrRVmrAOF/gkiGMkXD+s1o4cEw8t46l3Xo0vISWCtnmPtNQHL5xlZZUJurkwWx0DDjgGyVmanoz8
FkqUS7QL68frXrl5FVivj9m+SqvUFM9ouJ9Gpp9LZEekCsjgebyb2/CLIU8HFLiZLRvV+xC2vEeY
fzAPjiGoMcNp2Y5GJ2rT0ImoOzEseqPuaCWl4oIs7Xjwus3wkz8NMWU0gKVdlUC8wamle9l4EgS3
izhVxfamfZpgvJOUEtTQKqxFAov2FEK9tE5dCKigF9Ra6BZz8tglB+SHa37aY1xTXiBZupTIzBAo
9QEXPMY3ukeZmkIfenpA66Ze+EjcFBUiL+h5X5Pxz7AkeS5P9Gpl7tPmOUiea95o/uZhoIggBgGO
SsQzFkJkVXxOKZ6K4w4mpPlWqY5q/NqavsK7I3KssPwTlZJ00dDg+WwJCytulxvZbHdIot5UNRxC
xm1f/1wRy0FhRos5AyWJyuxA5bnSQ3gewXbBJwfnLYrxdWUQikAv4YhG+7CgC5TXphdFr4EscTx+
2wVXS2JcXumUWAP9BM2OlDSu98l+8gYnBfV/BBRL/SW6kYBwHt5ELsJ50wVXphnvV6ugNZUQJeEY
finNaRd13w155Bzamy1rRVEIOkB48NRZXAmwdmUlKXiTFnbku/GL6kjH5/lOqp18DybF5yRxrifk
7WV9GmTKBNMoZUVuJ5SEQN3jmSM5BTpv1zZLOvQrZChx4nbHoiPySBM7pcEVOTOtFsJHxm0Vvim5
m6ZOBKv1rzzz2vxP0Ha0dftfq8xJI4HvIGlnrEzx23dQLeyWh9GbXDr+IfPgQJtFycoWTdWr5GEa
UVoONWwF5U0kPs4qsWbjHMg/OwnTQ5zA3sz7KhHplwQgUmeCABQizVCGyCGZ+VZg+kkpqr0hVI+F
3ngmEXbXHWSzfF1ZY/y+U4rIKOgjSiDeBqBXr9ENqP0EyrSGN8svpOSxN22++SqqAmcRJarGzFzw
KjkRxJrOEoC/xh0fQld/UJzFphKxglO/Xl/epv+vjDG5SxggyhWVqLeaPrSFjnia9F1TKu+6le2b
18oMs2di3tRDkaKloj8G99ld71PdBrqy7qDsB1CaqIfSE76aTvcM7nr7uvXtNaKfIuElHY+WzNGW
CkYsmBoAAWV57LW7VDkVPKXdzSNA/dvEx1m0CoBIAHXKkMJEWMSOJCS21KS7XOx3Ew/mwlkMOwEP
MPywtB0ypKbflMWjqhZWO7/8wQfTiKwbJp6hVBZ0EgIKIs45irdMc/XxOx6dhphjYvt0XtlgEq+u
5oU0Z5hRyJsXObD1xgnSlzk5jfkZEEkpcPOeE8nbgbUyyfiBhsmIOhrx6eKXwelAnZxQJeQS2tL0
ssbD6m6fZZ/mWKhQGzRBZmbIU/rjX/KgAJre/NXM+0vd9fqm8ZbHomvkQsriQcSudU5802D2L36W
oSggI+ELe94Y2XazkrbgFRPy9Pjn95SfTX3eGBNAk/S1fkytyAmfoUjqUG4Jwcmg1sPTHtr0/JVF
GoOrGEtJKcsRQV6c9F067ub2IPWcaXqeCeYca0c5q6YOEARB8Kb4Vq1t0fCubxPPBOP3aVWWcgZ0
pBNXv+ZhH3aHKP553cQ/eIIhqeABNyFEz2Rbs+rSepFhI5KU86JL+zxeEptov+ZGGa2uNA9DlVpL
Tu6IPh9SPElp4OS9/ktsrlMngPkbmGjXWG9MwJAlFzoOFkHS3Hoq93mCudcx4AQ13fSLm/vKDHN+
yQQjXJCshlMMqd/UOWgVIxzVhWOKXJffrON0lUhoYuuKyGKjzLYa5iJA9d21mPygSiTLzYTMBaaM
DmLN17/fdvrQDaApUAJQONbv7k7yQV+yGsMtUeQ0e3lnVFYCrRCgYYZz4DZO+5pxtmzzW0IOy0RU
o/pg1UCNWTWXOQaKt+/eNeFxDkJLkV/MjNMx36zfDBVNLB2io4RlsDeSpDT6AgsTm4emfy3EzBKl
FxI9LsUz5xvS4uzCOwA3hP4VWFxU9uEVGL1YGzXabYF0jHpMvOwbwZZRPTEAN75idpjHQ/jxI6+Z
ZBwyQh2cx9i6DwUU6aY5KefoTsGEl3GKHIxqQvyudbTv0l36ce5MvAvN5sCSslozE/xFUjXVjDFK
tCmIJ7n1OTiEN/S06ygBBJQFweft03Iy20FbMNkNZ/44LE1iFx8BDy4ipc6BAzMnbY/DIdEAj3Xy
wJWqY19DfKE+BBq9/BzBnGdx9nkz2XzaYx8ho3Csp87EUTva+Use28ozOL8Fm7y1J2Ib3nirAavz
Z12ZlVWmUBfTZapFlUaobFfDMUpeYy7ynO7WlS/JKpOOFTG7SkfOEe/N28kBvYWf28q++zU7hlf5
vLfPzRRgUigQbld4a2WSTjIFcZTQu0eGizAIz0lngQ565rI9bEKrlJUh5hgcxwboNBXrGu3qNIF+
KEZ7RnFrH4xOljDDPfG4+23inUrbjvm5PsYxhxovNqmKA74atRgjWoXXd5DOKHrNroLZUZtmb5Yq
5yq+mfDQ0dAVzVAwqUO9d1W4DKpSTSqdah7Fgzi/Ld1ODkdrDP0of7keCDxLdHtXlopJL0OBIsdm
8Na19lzdqPWj0ezVcOaE3HbEfa6JdZSuDVs8YcNSo9t5HAM3FuNP3kT4ZgJffTrGTVKzroOF4hca
6VQHD4qyu/7B6H5fhtfnMhh/6IZsytQA4AK9qHZj1X4jWnImZi5akbrcjEuWQL6I3CehxtmpbUf8
2zCLzdSwLk2Pcf2Rk9LKhtYLi2Zfa/pBC+D/S+zMcspLkzybTL4CXW1M4vJj4O5HneNdMT9G8lmT
O0ib8E9CjofIzEHYZEGahppBq6WdoPkiEJR/MrilfHoH+z5FhnwJ2wJtJ7F/IEBvF89KznGQTWj6
2gbT/9HVKQK5F4J3PvyFo0oxgE4ONPnyhBe3k++nTzB5QiBTk0BoBlNUpuECEvazMAx/IMkzbpK8
ZfF2h8kUxBhSsZ3w6WY5/q5Hkwf6PjeRM6805b1ukIe2uRWWdh/pqadiJq4HiSTQ2Y7Zq7ahijyd
YE6cs31fpe2yIYwB6gVj85u8NF9Jpb3KKcb9u8IpB8MS1dxtjewRYsyKNaV4dJH13ZL1r+PM4+fi
fRoaRqsk2g5qCzFTfJqoL7+U6WxBRupJ0SJOtc0zw6Seheia0GnA/09xbpNZtfCg6gdS4V3PcFtm
QAShEQCygWJmKYTNbsjHhHYhMqDlWkvT9hBS/xMTmggIpQyOYlY6olNzpckizMKE4VMf7FTTzcb9
dRObYaiKnzaYbCL2TR9pAWy0ruzVoZV54c+isXqneJB2Ne9lf/ujfVpjauhKVHuiy2jnpWm1F0m0
K6XJSpbR4ayK/tbs8bNeFZNcCkFo08H8WNX8i6odp3Z4qk8UVl6debXdVnGwNkYXvfLrYQYVTygC
Dzgaj0Fsd/2vMjib6V41H64vi2eIyS2zPKR6G6MuTpf9JD4Ela0WewOUBUv447ql7X3CfVXSaJuS
JYDos7bPSxEzFWbmVdpboD1MCqcltJWZcOUHIhntXU1kuRcqPUqgT4IKIeig3AV2RR6H8yY4TqUw
f0PB7KzJ5j5R7kIBukggvTlRPLTpJY+CDZpDwB6Ib9xGu8oPXP3EnzPYHA9aW2YyXVpMkZjThkYi
yo4hxFYRksESgmg/mJEdZeahAm7Pmor2EQBq28C/CWr1Y5mTM9HSt8yYnTnQHDnqQEQUda+pnHr1
ABQf0GK6VvLu1v/wpTBhCeAqXm7Zlx996qQGiHW8UfuDMzzVu2yveuhz+oCH4GtJt+kTfd8NPR4t
zFaZqII0ztDowJDBNrOCrCBZ8BcJDaX/6HbjB0CNB0PZ9LWVGSbJFYOSC5jDRFGYpsdeSLyo/Xk9
YHgWmMRWN2JptDPaZUNdemneurU2ckoL6jQXOW21CPorrNJMC3bXKE/pIrTOBY7FEYfYm4ToXusT
V27kfd8p/vVVbSYcnHCSJBE6usgcpXKSN20pIw0YyjE3v6TyTT+/Bok3EOu6oc3uDrSR/muJHVTM
5Hiu5gWWFggELk1n94vmmFXvJkbnonVmT6TyUWKfhDrYA299rIrgvomlg9zqLujQbMXMXDDT+lkT
gOAi+tFJ0zOZ9Nfrv+dmXlz9mkylT8xKSCcFSUvMj2pgZd3dJHPqis0HnPWnYJw1a9G0HGXY0G+b
fX6IzxlQyv0+O/Bgmx/q3xcehWF+1SBoS2hsJ7QFi1w40cfDQJhfjRZFIQoFa1pC/A/DbpLMyUl9
L+ffUEDaISAC1VJ4bfOdgNe4HIDaLp/SvreqfrHmvnenEWJx7Vu1jKdpCm5KVbzXMGm1dJ1fYWJY
MyLAXIlVlqKnLsLX6zuzmUlWa2FSbjAVZtTmNAA97QAo+5H49R7jl5w38n9w1M9vxoQEiWZFbQbs
TvqyeHj9d1AAOqUfONlRuhNviT+gkVwckvv2GNjVF14m247Iv82z8zapkhtF36OPJLXARAoPoXoc
+9umuEmhl3L9i26Xhp+f9ONTrBIOBv+zUcgiQDiUL2nQ+VI0HAypd+fmPRrzQ1fPh6G4EUz4RWA6
141vB9rnOpkg6KqWRIBjo2U+PaOHlHWnkQcw55lgUjZED3PJCOnyam/O7qCWm+icjjwtyK4EmMSk
7NEstVoqkNWE6U5L0DmdQa7pKpF7/WP9w07hVRkjB7iKsA8MuZl2Y6HBK5I95eiddq1HG9Gd/4cz
V6r2aYspQts0NAsjQbOjqZ7QT8Hw8+OgfBGGJ0NNrFb4WpP7iYcV2dwqHUeQSGQF06nMVmljXhJD
RNs7lp5C7SZsvpjxj+vfcDN/rEwwW6V3RRiCqAGQXOWh1Q3oGTvC8qy1kOr7obT+IHDsbZ7mK3t0
yavgSo0lFdQGDVOtuNPqxOqIbEETN1ScdPAxI3h9dZuOuLLGbFo3GtlIarQBpKnxtGbaZ/KbUpcH
JVK865Y+pIsvfH5limaw1cLCQhRmU4EvDvnQWphhcswIHOMRFE6h59unMbG7IcVxkA/7AaqScRJC
2nms3TAYdLsrRdeIlX0Spl6npaBk7iM3rcXBmjX8uhDelaDZuKShlwkPUyTchOZCLNINiUXE3Kqb
2kljxZmTxC4ysPMSzS4F4mdddpOJoT3XzQ3ecDxMA6B3G7tSF7lNETq47Vgg5HzKxeEdhxyoRt8W
rXcD+HcURAlQrzm432srz1N7KUtOmth8V1bRlccboUo0zLD//s1AzVlOcYY8IeFiF0ONw0ogaqge
4sVXG08UrRTBPDiJwutcci0zkYWHeYwR0LFe9XZ0qZBF4Kk+5TJOHf67zubhtVomE2NV1jZj1KPp
rGcYUhKBnMsyT8gbOy1fYjBUX/fEj/LlwhNX5pgQM9MhyKUS5uiAW2TDlB149Tm3O7Q3xtNf3Afj
TuBEwOb0wno32WBTASlWO+wmfRwtD6Wv/GhCawFkBBI4tn5HKmu+5zUhNvMXGGDwNiABgc5ep/s4
LYU+wmLpEdD74FxF/aNwR33oFrHfVEOVDl9Fy+tCvQM6pn0VUCzMCH1uwTPLh+ubtpXp1z+f+XYK
qBJTfQbkF2R/hX4wxuOkWNdN0B9xsQQiocQGW46hs4DsUc5VaF7jNb4ZJYtSDQWgIOn69thkM88F
aeBescXCsuUemGyVllDJnnjQBfaDu+qoWJJXeuKrwGn2boWX9rkwFpedpGUSRymOFCK8qeRBEkKr
L792UDkxOL2bzVfGtSkmYeVoI4hCiCQv39J1FYkVuqBlLDDyXbhQZLdLL/bGIw9wuF3orA4Xpsof
y0Dp2wihlS47E9T5WXqSNd02WseoH7PiblxSK1ddCDFznGYzvHQgcXH5A0iFrYWNqAKFPaEZugkc
oyB35iS6nWTaqSzdydVbrTQPqJF31111K9rUlVXmM0e5SophoddNwIqIfCsLvI2k+Z110LUFJv8X
ghnl4gQLgrbcpiYYCuLoaSiSxS7C3AlywVISzSqT6jHKFpeILU7w7jQHSsP5wNtZc7VW+i1WdUPd
pkRFGw8Q/NiO1cqSWq/WT3VzX/R3mOQfsvtpOPQozvITmIyM8nuR8I5h3sdgDgzSVGlXaLhDSn7g
jzcxXLr3Bqh5AMj4P9CR8HyKyXVjpkxZk+MhL67BU6wqrpIKR1kY/HFUrVkv7JHgvmDMvGVSr7m2
50yFZlZF344S9rxx6NCwBohAd4xBvQIR+2dek2Er264djInYrqnCJFzQHK/Iyzyc5B4CEe95z7mW
8z4l/fuV81R63eOBC0ui8qspaC/SvQatEN5g5yY4c7Ua9nV5DoUkNwx4iPqYfUlvFHc6mjeaE+zK
EkmdCtcKT9dTAGdlHz2c1cq0QEjnkfYb/hIIiv3/rUO6mdHXK2NSjdiiRRQpWFmYWcVesEa//Km7
rQPsBnBVxKbw09DhkbdvgvHWZpn8o8ddqSomlhc8d45kg0/DGr5RKc72NJ0LHCTXv+ZWebE2xySZ
uBjiQqGwhNB4jGSLoLOtuX9iAqUFigsARVmIVjQl6hLnGEoxzMoOp+WkQaxHT6d/reuCqTk07kAM
KqoYJmYRRVpO5FLRkT1EvXWXCXrRxnzUjT8pyEDiBVkhEbdvrOj3yMIDfVIpESW7WMAoeJsu3iA9
Xv9iW3ULsGyYBQHrLWbIGR9Qc02dlwE1X2rYQ3RMiE8CK5i8dv5x3dDmtMTaErP9rRDXgknn4Ud7
oOeM5FanYT+BtKY8o3d56A6DK/jtXXMP8tEzr3e3GcqrdTKfsi9IVCzgfcP7d21piiWKoRWCAaO8
0+MnFVNnCw94yrvese94QtERvcIVGYrljvklsmvb2EtPRuiAk9kXKotHjbLZ1VhducTfvaWZojAM
NXr1KcAEHoe+2TTWBL33RaygczTbZf8nz/3r2xbTkgfdnJxFA97ho6J30kjwVT10pkjiZA5Z3zo2
QZiAIWNwzamYkPp9bTJUlLp5nOGmbfpi5tM+mgagMDsNci9AfwfTcm7q4iFe4jMI/9y4kSwZWLFu
RnWsd60zjNW3BXqveVjbeT86SZM+pmbwpJlpCLrA8QCZuYd8mo+S2b8L03iWxNSNxvhN7FJ3Kcjz
pAWvJI/flZhAlU50BzFxcU8z0K0fLCNU7rF6K56qHdqxr+GoHlXE0RiMz2Ko3g+tdiSY3a0E4onJ
8KvEhdvKAsUGb4OdShgVyoDvLLv+JgK9ay1Eft5EGBTvSmACcl2ywGlpDWN41yemHYaT14DsWKrw
QBgHj5I0ggFxwb1WgSTgANHVhai7qgNSTgi/ymV+qDTZk/vYEVI8BlSLG+nDLuqXG0MNvun/R9qV
9daNM8tfJEALtb1q11m8O479IsRJrH3f9etvyYMZy7Tm8E4+zEswAdKHYrPZ7K6ukp5HEj6CMs0b
Jd6fhuYqCH5IY/egoqkTRa0RqqnLLTqywdjL89Fr9e41QsFALNDRTxInzJrDKFaejCaRno1GpAU3
swBuiWl+CeTJbMb6qlyIy5PxKRWy+1DqjrPQHLRsRlt2ftTCGtIkoCqPpV+5Lh6TUbPCoblWk+Sx
WeaXdnzIM3T1QRIqyW6ZaSXIuzCd3CqTIfTBbdy3ENNVy9tUjo96xXuhVp6DRPXluHWiYjpX8nJM
tTo0SfWz0m8CjesMqRzv2m5wiwgadWFr1NELB/E6DrpZNVFjQ9LKR9IUfi/+5kPpui0yf9baX9ES
u00bHgGIdqUhOulRbBFFcke9ecZooqGT8gYYAUOpBgzM9mbSz/7AqUbHJxhgrTWDk3sXMpVWSvAQ
nWsXQ8vIQJtjjG5aEUaW1KNmgWZQKga/RCF7HArF0Fvtuo7ruy4Oj9oo3woVyUFHXRvQdL2tAgg4
RWXtTd39FKGBTO67Go3rdDkEczeBGnN0krG4UYPKx5yEkyYx3hn57IMZ8FqKuV9h2qPwN5haMdkt
l+Nl17sZByGqsj90ce/FE9DecgTUvDw4YV85aGHfVx3qRxrQHEJ1O3CBKaTlmbS1EciCr/aVqSvL
L7zs3zISggZAtlL0rwquAvNlhKm/LHf1ebSioX+dltTR1BBlR2BjoazV1NUhiPlHRa5eA/SrZKl8
7EvZUeUe1AUYDR6mO26SrjpdsocwcEl/mxBigfK5MQIyXUVp/5aL2Godg3FgMzFS4S1oZVfjfgYq
HGbSmmPK5SgsVmZWccelCI1pUO1lzkNDyIBOzOfcGMB0o6WIHJH6O+xjN26gDZlJ36dJNkFu6Ku5
1jiE1zyx9+uitFpsRtWqkFpToJC5KKHBpao1QdA3HnHQwWysialb1fo5BB5hKhsnk1qj52Jzld9S
IhWAtepxDrJXSUlgWf0my5zdpCh81i2kaNCm93GcnCq8GfPIiRTN7NQ6MbskvkozQH6HwZ6FwigS
Cf1bPMOF8ddUEksNuW8VX1/3XWNDFm4xa/Wukeofop55QtOeZ62+iyfZkpef3TK7eZD6mXzSGtng
4vBF7gubUxFAFW2wp5a7W3QQRI0YrmnnAuxhyjHo9SfsxInTxcxQy5W6Z76u6t4fILiB1MJKZc0h
wCMPhXwlZ5oPaMs9UE8gmO7RQONTIwSZ0Mg/LEhAJD34hvzQuZx27FYtoLCNkTVFUlXkap9vDh4y
O8MMdmtUgdYUFwSsDpS63mVNWC+UvQt4a4p6U2rc3GbaOmE4zDh4GmAkmSkAXSgfhuywjKyCzJow
0U9JRV11YsD4qqo0Qk0IxGDKlgE0+G1q6HJyQjmE8bRbP84lE9TDpC3DuCwgtmk12WBAiNJPstHU
hsm6vEl779TtSqgkNEiXjBsUmGljv66PARTUZv28TH/EQ4SpLZB0o0iLGhr1VFUbuWsKEfnKorna
aIjiLWAcZWEjYeI5J8hv5foosjLfvRRbfS928pqG+SBqdVykTXOwYHYFit8/MAN9niqMWVXAYEq9
ZHBlfn/5a+75xdYelWhnkVbKSwW260JUrRxJmTLHrNLVnquDbUUh0MmQdUAwP5+qSV70GoRRsIGg
TdTJg7qmwWHQYIzEuzgARXm42HPxU0/IaVCQkuShE0cZLgZETP5OaiuLa0ZnJP9ZOhgvM0wsgxmQ
gFYPkzqff5iU6XnCDfWK/roTKr8ojnrQGAiaf/CNN2aob6zwfUR4VOUsZQQuZ0xugS9jmPj6fsD7
Eg8yCU0pzCuLtNafkoZaNFaQHi9t9P3twqoBn1vuwFhuQ6WOUZj64jSfjdFaf9EgNnofaiJunzc5
Egyx9C5/MdZyvoSrBtXbGbcowK7vwrIg90Cp6KS7eAwxKzdMa1Tk4sU0GONJIO/WhvvanI7EUgzB
DI4R4CH/49oorxvrhQgQ65Xeu13QJQaNnRE4rRV55Em35IfL5r4cPmqvKOeT8qQp5bYiVqRe57JT
QXgl0awAJ3AYQpdFM8v8lNQNqvQ4vKoEhdnuvWTZmpOn+ASqxyA3sFh++CVYUmuj7lDIlKBWIUWy
FeZvMjmFeW9k/LUsOvJ/lraiLNGV2FKPtCqHx6udjxI7J2Pi7enyRolfLjbKxrqT2wJik/exVnYE
NY/Rru+QfFxLHnc1oxcJ+jvI0EcGqi3+SufcubpV4RPPduZGPsc84F+rfdRvoUK23i8gfh4q6f23
8PbK6zZ4qk0Mzv3/1E4ZS//SfQuULsxUPLkr9S7txcc47g/zqFqhwJraYlmiihCtnseRzJV43Jev
atkYS+aSIsXb1Li8m4xj916j2Gxmm5QFCLIL2eL08wCGOgFnPHRFLbPhoflSsYIKIyTTV5kIvHmt
TxOxtMkQXc1VnXXQVRFBy3UVmvfgtbYuL5D1Iam4Mmi5zC8YtYN6Lopj2UHUI6MXT81kXrbztZL/
2RVp5SFx4KOhGmL5PThXTuI0x8mriVV4vIPRkcfZSwvW9bOG4E+pLGVzXfxm97i5gXRu3EjW7NZv
76Pnz4234KXjNm7sBPYf6FZ/ur5pvpG2K7JgSWoJoMgB1XXJWjzRX7xVIis4lX7orhf5OuyqP6dQ
rrcZ3/hL6k6tlwo9UlcGOunBodja7TfZie3S1M0EMAzUPn+C8tcJ7oRnhk3WN6ZCTBdXAgruGKri
VFeVXVn3hYAzUt5blueRu+sFgHmm6wQVqMkXY5lxPr8+9T4vmeYmIYVeNSTHF1/bNa3Z/gYT4D3n
5o46Gqy33v5ZQRcACkME00HU7aEIcddWyUIsMbhatNEJxSt5KA0SP1z+pvvb+GGH2sapGLpU61Wo
nwPyXBeLkes/xpShlPSVgu39y31YoTZukbuEmzAR9343CKfx0Nu8ndoQranQEkreIGu93lWqP51D
J329vMSvWKHP1mlcbaEAqikkKcG+pXfpMbY73uATiOJWxwaA3smNLTCjPKGsBYl3hm3GPtLYgmFq
xaaf2r/yRP0aKnbAKilm7S65wYf2YjZXvDcklsrY1/08558vTjPZLwHa+/y8VqSJ06Z+PPp59BiA
ToBnBYL9a+vDEpWbNlEca6OAvFvCqL2IHp/god5maSdBQUI8W5M7HktbO1eJ8Z9nP6mNpS4UfoqA
uCtS2QrA9dv/lniPJ66oMD7lv5z7jxWuZ2gb2uuihYJPK1mCYKwklrkrXXGPk42WusvqIzHO43vG
t7EFZrqon5WBWAlXmvKCxsGQrUAm1hW555crlenKeQFkIo0q7vKsT4sI19Vogr7MjIHDXM+EbqKd
Yyteg3uDO46ezoAx7WaJW7vUNTmpE+h0UlRp16mtwYc0jKP4lV36mV2dM5fVs/qKPIGLbO1RcZSL
hTxt0vfIM1lr1I5t1JP5G9JDJF2CqH0OJclzyUjM93Zxa5WKqnkoZ22UoeBfQUq09CHcQuSXy5Fl
74BvTVAhNe1SveNyRbR67b6eb6s2M/LOHFCNGVgxTNxJbTamaKIQaDChG1YjAc5Q4uQMwIWclQMM
ZBpHiG17l9e1nlk6j9oao7JtXhgxYaXj4pOlX01VPzZyenfZAmNz9HW5myOmL4WizTyWw6Po0bh6
7EnJt8smWG5Ht72lXhyTQRzXhxlvou5oLrwRPFe1O5g9uj825/co86MDYF02LDLcgpZDKEd9qXt0
eCx1jk5jfBUHMToT6kHlWz+bm2v0Gx9ENbvvZv0oDIlL4sbpEvEoAFmXlbGR8yiyd0WE1pdkSpx6
xSc5rkXdU4fo3IitmZctxvrLDIX/An1BAdOLl5ewWw/YegAVbidNr/NRSKW/yIBQUw8PHJ6R63GN
Dqw0muUMVDzKlD7X1KRBntWe8slo+drIapZqHXNJVBRqhACtc/JPbUr2Eis3+WseUNHoliVPwfQB
Kvo0U0eicK3fpAuHDgjuEa3xJjX08iS5L7T0t6r86HgICKWSE+VAcha5J2YEEmTCAY2qaw36OuCz
MSpe7w2xyjF/1Ht9Fn3ruuRpKO6JAloHov2IR7Rvgflm3RGseEOFthLd9iwmuNZXLk/MB6GDaRRP
f1E/BXcTS8V9Nz/8x+HwBwrYoHOEQM0YD+HV3uIDR5EYBYT0tF+NPdmyCTD5aCh3KIraf+TqkgIx
byh9SDLl6mIxVGoLyDTQer1NTGKHB/1qgLqHaIlPrGzp6yTw+134YY3yda6a0rmPcBfWdv8mO2BH
sxY3PJdn3Y594ar7tk4GaLkhPWDigrHS9d/+GtY/bFMnQFZjbc6yGWHdGKziJgNJgDG9Vk/aTYqU
o0DBIexM/Rntn//RMHUY+EHkB4mH4bVExmFf69qIrjkTHel3CrrIA/2dBwJ0ht3VSS8tmHLimWvF
GQoOCMQgshTN1g18FVxqnBmf0JVRrmEdr3MUkebX3uPvLlvfj2r/fG262l5gchidFWRZJT87wCWh
7dw8hI3MWuX+bfNhh7qsyaSkAYaP8HqsaxFPx/jQxPKxWqd/uO8Fx5yF208OPuytkWNzdYtKl3aN
jkoOf4g9TLCeBY8zpbva6i1AQs94weVPl78kyyL1uimkDBNLaYFMLnOaAePL/5ma9vOhVNYfsFnS
2EUVtKiQ75SlfBRT2Y7H4g7/kxFUWTtFRZpxHKRminGpSporhTfJqtb6e4gxWcVijGWcdIWKMtIc
tWAOBwZFEN9AjWiso1YApUystJTl43REEbmhLRK8lHLuTcAAmnrKWYOqrKVQsSMPlXmU16bVyJ2y
OQLY41so3kksXiHWSqhQIXYyiDrGHPc1inUEhNK/dDDxXfbj3Zoorpi/rxq6Xj4H3ViHQ//3JSdg
qKPxZHsyRadz4/vAZlJyM1yOHlnh4dfisiA4iG79Yy33xC/6VXxSYZNHbwJl7dvQyY+sDg/ja9Jl
dMxvE/yHwiQAYAbHncfsRwOc2+XPyQgLdO18KgSiNFFArD7xMmUxxvnnZQMM11OpsDBkRT9OqS5i
dsPTu2NXeNXUGxhrZN2Pa4i+cE/RtXLSyh1ZKhxXvRZAdNSC5A+KqcCfoTfcG1EnndrxO+CCVrNA
CKwOmeoqrE9JxYuM9MLSNGStRGi3jc8/JveBlQrOYC7mgtmMCNSjvXP567JSIbp4DvmYMs7BIIuS
oHbofrU/Rje0dTtRjZX9GSwf1/rN4AJo9sxCqf/LW+DjIFJBJQoDcFOK8M/EH6z1WAzecpuhT5A7
ocPSa2Zao2JLMMdxigrQWqb/i85gOIauYsiHzs1cZg+esZd0hbydu3wmNQr0iW4Q8OGqN9l0koB/
ER9r3VS0bznAf+WpDQyS3oYsBnbWYmnGGYBBlhgayARCGCuiQUEnOXsF84WvgN6G9cz6l1LWPxup
UclICNZDHfPQxMpOgrPyUAkJWiCDqfxcM7vErThG0GEEVI3KRSRlToIUaoHWVD7EhaWKoSNXP4ER
lhRmprX+WxfCgkbFn0ibo5kTuDVtVty1gJFYg1d4ixkYijd6zHYSI12m65F5nEtd0iHP6qz3dBmt
pOq1dlMvc4Yn0Z+hI8lb9XUcGcnvjEX/+5WW5XMSplExiMhLAXw1TonoVv5a4O0OIBgxYqZ6HGuZ
VNLS9aJGghTwA602e/JdUHOjmF4S1VHCx6m01aFi+AzjHtGoaDNNudJGOvI+XrX49JhzokGWuxAI
38sRlXHr0pMxTUYATgRfq5VLra2Pb9rSOr3A4uVjxJcvlci0FkJdRWUjVytTkOa7PMoZ0DPGQnTq
STNFdVcFAWAMYBBP8lupcMeKpW2zRoYLh4uuQIL4r6m7GI3EFqJY64geZzag9egt4vBezBpvZa2I
ChsFSTOF1xCn+vbEpd8H5MohY0UML6OrjjOUeqS0gola8OPkNeLPAnDVI+MNw7q19XWlm7fSWmxs
IygaWGFfoowPdnIBqGr9oS4h16Po6JOodp3OTx1JKiMNMachAjytEU8bQAqQQzyr6jAvoJp13DBa
nKyPTEUQAdPZgOIgve7QAAORRInGNGlYyRrLChU+1LyLYkFDWVm9H9DNwJMUhBvGYC/gJhdMCHG/
6lb8dPlkM24dnYogkSCnMs/jJggH7Rh2j5ws/5qb8rpvQ69a/vvQ8udQTEvPVjGB2EOBxLc/SNfD
qXcjp/JCX3Ynu7Rih1Uwv7w6Qtf+kklLynLBFx3E06TYMpg4lsmKg+d6eb38HS/vHWbhPjvvHLcj
kK7r3nG3gWq1YWIsA+OEXI6PhF8Dz+aA5PEcJHKH3FLuUccWHkaWnt/lg46xwc8G1DIt+6JHdFT7
w8KXYDf8pXKlpQ8MT2dtC5V+8HzUtx30zK1cx4QHfx2pmpWR0hiJ3wqPlzfm6+Tgu8up4D+DhIOm
0hrsAZdx3DDhMZf4HEAIP8nac8B8OGqF7gqjQVpwLL/PDkpMmBRneeC+X3xYp5bKcZUW1MFaZFi8
EMrVhfDcyz3je66H9OuN82Fk/REbxxDnoVNA6QCIKg+aetw84wQaPuBlUhBOTn1q9FVnX/6s+1v4
YZKKiGM8F3hhAXVRoGGUjph66QJ/rjsbZTRTXVTnsrl/Scc/7K2/Z7NEXi2UoQxwvv6afG/NdDLA
kjHlRv99sNE7uq3+M/MS5ThUaAR+Lm6VDo7T5NecZlRx784E7+XOYqxtP238WBv9imtbXQsC9I/4
w+BDWj1y1jHq4on3NT/03/XpzP41OkNyQLvKGUDB/TP/j3F6Lr5PSo6Uazup01Nr7ND4FWVjIbOb
CKxjvwu1gCzw30eRnohXm2jO5QwLlY3eRtXcXEFtfwHZWJ0/xjeVqFgpT6Xe1DUw1Ynf+TH4UMGN
9P5uu7x3jONN0603YS/26JTilRg8lBjQUs5Rz5BK2IVXbb8aFUIypcwm6HQTa3LQ0v61PtZQ6tdL
dE3XZ1Pq9MfluXxXvugPrHrbv7y6P/aMii3y0MkdBOREkL339nLKnMgZcOicVSEXFfk/LKB82KMC
S8AvBYfyG2o358kBpMPlTPGmdxZ75aVhWWN5CRVVZkzPV8WEdCRQQY8y+jpJzJE/N8l1Ud6Ey5NI
YtZhZ3gModqRslAGjb5muevroLASR74KDxlvVPYAIUq0Js94vY2q8T/5KS2gyOfxKGIEFYT1itVp
Rgj6T/X2sgmWpxDqyGVh1Y0EUl4I0dBMt1pjrUIHpxkCs92ZRU7CtEblKqIQjWkc4VQ0eYahV8xc
h6GnKOEVV73knHDmMWLdT6UR5/N3qRldnte+XV4wI3IS6lyKoNoRlnREtlRbguLiVPARRlGdy1YY
Fy09gdiMhV7MUoIxS+WVlw8BdzfoNxlQhSxRetZy1r/f3rBZpHI6RlGsYr7JBQwcqw9EPQQTs1m8
+sGFbIVQh66UMeiuqMhSGpC7LT7UzDFTKd2uozzBHeseYB036hIfkmjqFxGVp3HgjIDHfPtc8Eam
Cg+Xt2nd7EuLou7wpambnqQdHq/lMR0eGvkPJqw2lwDNstxCF6UtcyD6pKYFyyDQrRFLsJOxBJl6
whRlIaPHCxNL/CNPruLq++VPxHAwmYoPFRQkUiXEvs8SD1qF3hG1FFOu1tDz7mVLjDNDk47KOggf
JbCFWMJ8Mw1mC1nE0Iuju65/vmyI4V3vjJqbM6NyWqBoNfBFVXsYtNsydQTlDypWwDhCtliXASRR
qPuXREWktwN6GQpog2uuONbLW10ojCizt5CtFerwtzVI98r1mAi1n05e0r5mLCbYXdTc1gZ17jOu
qEU8xNZmheAQe0VLBI5y09ijtaZmytVosiiYdsE/W5vU8a+JXPNJjXtvNINz58xm55e3APb7yVvo
rmDYzo0e52PEcEDW56SiwcRLWp/n6F4P2rVeen3zXZ0YJvZO62ZldMe31vI0LqJStuoFcrfF48gs
2u/F6a0FKh5ISdRqsYob9i+U4yo8ji9nqS5aZy4rTu/e51trVHQYxRA6tCNeWyuShwAWNj0p1mBy
bnUIHZERTRn7Qzd4C9B/6LoKHGWtOILoadCPY40MsUys+7cJDTHULUicV7IldqIZaN9FOXOS5vFy
/Fndl751JIwpQ6ASaG+FrjrJaTCL/IT6fzoD12fOZWHo1bdgPKElrjLHtveX9GGN2iI9yBAiCHDP
DcCjTu+mrrxA5DY149jgHclODqGVvk5/UHvdrpFK9AR+mVSOoNLQF+CtzxWvAyFxLTXW5U/JWhy1
XwKY8TVlQXTCGLrSP4SSEbCKGHvX0nYl60/YuERZdhFERHIg9Nq7sfmW4o09X4/5S83if9+teW0t
UeF8mQVRqFpMjg5O40dAxfeuglEAL7hZ8RmtXztg+ryKDqIBZRKPjblcHzGX/JIK9WWZq1Iawn6v
X2XtZKQQEFBnb9CdNnrU6skIJ0CHJsKog+1lGNtlU9E+53NJBsU+3gSqX0540VUvs+72Wmhf9pW9
Z+PWDhXehazi50UChHVQXV2YjKL0yuo2CIwUY1ao/JYgkLpscT/a/3P03lucG9fJ2jqY+hquIwjN
YiS64qZK9gfJzGZV79WbjY2+S3utDNHkEMHwBHjNYSGcW4qZd3kpjE16vwg2ZsiSx20LNlhrIsQt
8tQdxDe5VK6jNmIydqyx4YIfvlcVN7aghcFFYAGX3y+VFVMY2grmpbOrEmgMCLkzYghraVQMkXlO
DAMdjwBeMQKU0frMIfpDXN1f/oL7mRS4QCCErCKPpXmQofWWgZkJYX88VD5o0l/Ss/jcOoqBl71Z
vYTX5ZE1uPFVGAnVULD4/22TzjeGagkUOUHwH03xwN+SA7nVDtA4eUwAt23syJud7rBOhIm4C0Sr
cFm0+6xV04izeBjrnh9RX1iuWxuqDxAQFsEz6YgOmIasxF07+swyw5rkfPGgzbKpO48X4z7SNBT4
JE65Dav7Kdaumrw1uSp+AcOn0TQpABpApDTyw0RYtb/dG2Njnbr7wrosKl3CQ2ZecBSV50pJTrIE
zqah641GiX5fdqzdO3BjjvLfKhv4jB+QFpH+cYwOnXAYG0boZJlY/35zIrsq1vNKRZAB9QRo1oxR
9wvIa1xexy7iY+us1P0HRqt04GIUmuvSzkQvFQ955EuAgffpAF6u0IjIbBYsJd3dJsXWLHXtkbCU
gDTBC7rD+Jvq/KUtHZ4aQO8b3LPSw+Vlsr4ldd2NJMu5UsDjRlr4Z1KnV2UnumUaMF6g665fOgLU
bTeFpRhXM94B8xg8apnmQZWRpWawGzk/PI+GltUc1LH6Bh2sKrR5DLSnwRsYH8JxsC5/sq9kuZ/D
GA0iG4YqnPgKN0Liz256paOcjSa0pTysE28lKFdEVGBZ9wJjo2gsmQx/FDh5RF4C9Ez/Ox1MYWBV
X3dDBWD/4CnTQXFJP2kmKexmZU0uQdO5YrqAIANraAwY8DSvMxh3ohHZgwvBjD86bBvLVNTgk6Qb
VPCJQfUKlElOdA2i6Dvi/T8ssdZIBQ9Fz7qJBAArrLXzNf6rGKeJ3fAg3AWWCtwxqI4djHzmrD7B
/ut0s0YqoAApDhXpBCd7rVkqpuShOW7J55U4ujqzRqR2X3Wo90jgO5agjkMdOMLHOsjMgQRM1MCY
5hPm9kPtTZ2MWjLa+unyidi/2D+s0allMGpRjArJ2h+P0W4J/NQObc6OzcD6GR6K42A239ZR2uk5
d3RLuUOv9/Iv2I/Wm19AFRqESCh0VBvW1GK0hZPgrSTg/AlTyj7D0m4o21iibvO25rM5XVEaxFUO
xKyc+KD567SrYA6uBngWC0a6G9c2BqkLPIAQZxBVGD6rgoPKnaHSBpSSr7SMesbqEV9C9MYMdQQT
SeU60DEi8QTguXeHo+SqB5EpIcJaDXX+Kr4SwiJGlTCr5CulKIwKZK+lfp2OMcsndjP3zYqoAycv
qa42690G4sXM6F2Q15jSywpQzew0MkYm/zFrbdTdnUFzdpq79U3XT8ClQLlPN7kF6bT+m+GErKVR
13Y018WsQVMTWcJgQWXcrM+lKfqZUWNMPkDhhnXn7RoE75Uq4D9eoOHwnCrUiSKigrJOQEZmfghu
AmcdDVEcyDT5rPG03Ya1tLFHL3BV3OhQ0raUl84K3MUXnri71ixN/jlGkC5AQIdl6jhw7AHz/Yov
5CZ4yMPwmkz3y7hBzZJgPXHkvBLngCH5EL7Mz9JiyHfEGK3QLA6zFzTmwEr/dm+njWXKZTNVF4pR
RjNAF0UQIP3Kpn4w5xY69trbnAIVz/Cj3WC2sUd5bJFlkA2NkEpHrZcQr+GgcXVDZsDUOUhi6aY0
PPTindqXoA6wUihqxYzK3O6R2fwAap/lNpKWmICFJKx/qpWlL49SeVWLPxjr3M2eNmao6zCK1ByP
auQXkAur/NwOwH/2OoXGYNY+RKExRpLYoxe+Msyud8GXmPphlu64IZ3KR75CQhWVxqpLOR370eC+
xf5oaQ7nd7J52SDja9Ltt77RdKGRAb5LhXM9V0bTnkbdEzEdfdnO/jt6s7B14ZsnWNIOI4oiaE6M
ZnMC+N+oZ1cNjc5YxSKkw2w1Jlietf+sSLtm3huza5TamCXxnKUSD0QOiMmfMRNkVBI2sYxFr1h+
SIDwMpbJOB50b24ptXQqOiDvmu+aK9oSeGsGo3UgFzda6whHfWycyyYZjkrPe0c5Qc11xvxqKhYG
X+utISaVKc3I3C4bYkQamYo0UZUrnb7IKKGV19n0a+G+N9Ni1P0bULsMU//iLZoImiroS+t0CS1f
IlLPUM7FbQU0BW/nNnQIrtPfurlmTbJZgIb5mtWf2X9Jyx9W183dOMs8Fmoztdi85ATUkQVxEXC8
xevM2LcENWvWVOt+CrqxR2U2KYZ96qQGeV1CIrPloYuaAR1ax5k5Ev2gyNA5V9uzGqQvUcpiINp3
m4+1UrsZaFlUc6OCbnXyKKi3MYRp/oixRNqsj7orQoL7WGxQMWwhtWwsVg52ruAhPKBDYDeoGwJb
JT0zuT/3E4+PlVEXBF8pkdyt0/nLPQZ/QEqQ2oE1gdAeLCQgx9DZDCm7ifBmndRdoSnKEGsTSBAi
UDj1uSVkoYGCuVz+iKGDMORmxgrbLNeh+ceEIlcChK8VvRl7AlgXOpCZwJEOrKby/iP0Y3E02xiU
HfpUAXMLXi+x192vnTflWgBmjDxlJlPfZ7eHs7FGXRNzWAVaEOMIFidANY32THwVGEr+yKyxrv/S
15v2HzehEdql2gmREiPENIsDLrlVaSHJbtUMPNt2orfHTDyk2oHvrtr0++VAun9HfFimwgyY0TVg
0VfAO3cYyqeGNf6/m40S1GQwt6dr+AMVV7hkzKU5jNZG3Ir2w9MWU4vdcThOtzl0rmYvfq1fC5dF
7r6XS2zN0iElV4RUbvCYQe7CZbcSOVeDpYTPl7/eXuAigiQKukiArqe7z0Xb5JjYQp1CrH+Wgy9n
bzWLB2t3KGhrg/JCuQSzwaytgdlvHOFXeLWm9CuVNeTIaowNRh7mgCzZH6HZfXl1u99wszoqX4nS
uiOygFqBGN1nQmYo3AHNMGNqGVk06ytSPpiVQpDMKxdkBEXm9iUIrVJipNAsE5QXilC6ycQU3LNx
cWylp7qxqoQBI2eZoDyO8JOcqCu4q1YdIVXMQTvFGeuFtRfdt85A3WKFruCJvgbAtD7yg12Q0zyc
FflVACX4eK0JHSP52QsPW3vU/dXMSsHLq/BPKyp+29RHruedy162k8oR6C9o0H1VkF3RMT2Xx5lr
EhTXxRTpIie7ugQCu05xlEE6ckHnXza3s02fzFHHqcyjIpgDDU/zqfCyUTTmsT6GYJS+bGbn7BCA
1YBIAQMhiPQph8OcUje2FVKaTvoJ+Euv1BbhrqPg7bKZvTTxkx3K61JeI40S4uutqmD53V+RQTut
mWkC9rqIAcXf/XqbZVH+BxmdQch7LGvQfRJ4GqQmWUOArC9HuRwH2MY0CkBOlIlHQOCiZ797HdIt
vxhfbse1P305KlFSeKVrkxnndTwMVnkF4Znf8jG0O6//2Z4A8EptidFG2jm8W4v0oAnpVFXMdVgM
5rNKviWti8qhqB6U4Nfc2WT8dnmFuwfrY6/oWZORH+Q8nxEr5vwgkqul+amr9oy57IzhFIwdoydN
NBFoTGVt7lTZqVp+RlDXCZ8g83N5OSxXpydN5qTNasgEr8nfWsSTn4BZ87Njh857coAeXMkI6HvZ
5qf9ou6lJpLwmiTIylZhzvE8PfWcId8u5srTJydGzxpR2JsOIuBDRjsbfQ8CcZDPbz41H0ci9QKe
z+3dHJ+TxZrCBg2Pk6KcOGIIhQd5s2BMrctfdvdQb8xSIVHWKrlbJMAK0ua1Hs96cigk97KJ9dBS
Ce6nlVGphFrOclyLIXgBhGcouEiKKyTnXP69jF4g3162tXvMNsuhti3vk1pUNGybOL0QSD1Vy2uk
3YsVinRuXnwPhpYR6/cdZWORCvaQhpJnLgJIIfFDb6V95szkSXIjrwKen0X3vBu3NsaoiD/VC3xn
RBUJYzpdc+JlxlbtnmZd1ESUjiG3Q/feAq4rhTxYMXrJUxU4YY5Zp8YCmIzx1Xa97sPO+6tyU+CI
9GmUYn6t9kmJG/aDUY2SjZ/FSGJ3N0fiJehXoXijCXT5Bu8AFBdmtEy5Y2uHXuFoz8TobNUVMTjG
Yjzci7lbY5TvSTVflcv6kItnI8GVD56rKgeX+1PBSpr3tmlrifK5Ga2oRJnRj1UzjEN0R7mObcys
kJQR3PeItYiEd5sqElTAcJ98DkoCr2JsaoZz84fg0Lr5WbPq7zK+Hu/1xnTzBzq3gvLJIBWO+CEt
eT1fw9FoZcIP7q2LGc3CnYqFimKeIiiyoMr8l5LerFcDN84zKrHFjaDc5YAwVcEtRDCRbi78LSfe
1hqDQmInuH+2SbmGyFVJpOqAFs0QCgRKBT3teXaaNgIdZ2XWiErSeKyqF4VjnYCvwfezZcpVRAjU
JlqH0ld2mu/qt9EWUVCsnPRMgPkorrJv0mFlxgR2jGH562n4bJgKVeKY61BuxCM806/r/qGXjqry
IOSvVc0gi/4aS2AI0vaaAMZv4csbYixCiOH1+La6/jCrvMml2bdCqf5HK5Rj/h9p17Ujua1tv0iA
EkXpVbGqOqfp6XkRJtjKOevr72Ibx6Vmy8XrMeAHGwZ6F6mduMNatIsMnUYo5kmlnSW/SOHl49vl
2PXZqj8ehIuTlVKqiTajgK5iuKO4zzPLVgF1oM6hd1nQjll/lMSpY7yYaj/kMGv2cFi+MHqNwlFu
1SdWlUlPWMH893vWHyVyaliCWzLssSDpVvlroUqe1fta8ke3iNKZXXXfKAOndUBh7YyMQUEutWZn
2lsY/cS8mwyW1zU79KLC8udw/PFUzAY2YUwZ1yHVWnirYpBe1MIEA3lkCVLf3RNZsgomMwskvjz4
UJfls0oanEjXQQGKc9DnRPMy7UkpvVpEmr2vGWdpPAiRpeeJ3EvozqMcU//UT5hAwOhBp9nx99kD
ogKo1EUTVLv2uxHJxRiwf09Sw0CJ1Hqxw2mM3bl4latINB4vPBtnwuDHLCUjQnzuv4IM/Jnt5yqP
tTe4zZGRxCd3ooRAKJGz6FZaSSdhsdBtLbt9x95Sj+Ur8Qysrre2fjX8MAVed/8yNYMVVAjqKpxG
jqpE+wxkVchBvhmpN1a3SyYQsZNUQeutswymsRutjyZtHcmC/hvYcUBd6itXBbhagf3LNtnkQz0K
3NWuX9zIYzn/Rt6oFSNoRuAXladqeShSdyj8bn287BMFF8ejCqcpJqOoBQdlKItvDouXVr1b1KJ4
LBLDKXvYrHI5lwhWSn9asnutAd9sltuXz7Kf4pxvzOA0fUXSUw85iqrWej+sJ2kGMOm1Wr5F2Q/U
8JzfKOJ+0AiD03P0vWNjqNigNo2+xUATnpv+pYUkwbnY7/74kvwoh4tbM9beJRrDgv/H6hidwufR
Aagl0JMMgUaI9JzvXixzjvYd2HhdqtjvYE1u+Kw8yk8D5mSzu1GI5i3SDS52xZZpYqrFYDDiq687
eEs+SbeWg7c/Gs1sP7xkkNqXr1RgWwbnL/D06vKuK5DWkMxW8wgF7GMb+VL887Ic4WVyTqOZ+mE0
R11lgYX8NE/agRR292Y95I+59/9Yl/hcCPioKpzTWIBGZaQdaqM3ndcfoZEH7GE540k/Rg/kcXRm
oOaA7ty1AKYm6p0IPiS/LJIOU6mOKXxJV/+sdAXFPhSBNfnXf7tSfiMkk7Msj2XUVeafo0v83A9d
PDC+ag4IyF3RmQSKwiMPd/UICnXslQPuoQw6zTw27Svq6f6c9IKO0M7MxYdPx89ykyqV28rE63Zw
Vp+NclcYxk3d2U6CzmWdc+lNRB+w+1g5O0wekXgtp5a2ERrnZABv35pnJzLlKNpjqSaK70ZNtA0u
0hD2/zchrdBiOSwi7NX03SmXrmbqmp3IWTKne8FZUs6dhGWlRwNjB0oHJ77X39uGhUOxsBMsboz+
gGjS8r1TfUki50zKeVapkQCsowytP1tqOKu2lLY0ol5rzk4dhX+aRfWwZulLlkvB0llfuiz1S2u9
BuGfM4y5p/WTV0TdF2PoPUNr3M4YH+n6Vc2l42plghqvSKU5l1SmEYBFMvzcdHzqe0dvC0fLAP8g
qPyLdIvzRFkaDmlrIAmM26+retDzH+P0bZBujDUXfHKBVvFrJBJtqCI38DuljlEa6tQpFCwR3Jrg
OHxJKO1bOZEoWtJxY0QAdBtAew9qHSM5Ea08zInuXnZzokNxuYxuJGGvUjiebMF7tVBesqZ0TEPz
LosRxAsef7gbC3UhLcrvYVNc99mE/efaTpBpJu3oxHntK/ETRXy8LHW/MHR2PDwUcSIpnb60+GSj
r/mF906dl2BhBbPJviZqIO90UT54Vh6ImJST+tfIKls1qB5LNzoZzzr2JjWne4p8Uc9LYGA88vDY
SZohRxiY1yPVBk5DGiluiO09wNBcvkaRIM7xUD0fQeHEBC2HUnWKxgya6SpSuuN/k8N5jNlQVB0o
QcjQeseIjlXxvUMZVNSdFJ2GcxjjWE46idi2s3mUqU+iQJEUu5S/Xj6MQOP5pz7Nsq4uCAxLDxhf
zl8YcfJB9Aje9xcUrXD0toxPzfA6M8dMSTEOnyhvzXzUs0NC71MClspwFajBP+j3WRa72U1Y1ao4
lYcR754lmP31Gvhid/1V+cr4oiu/rBxRxNv7UlTGsXA6jDjxtOyhGtaSgbYFcGPI7Wo999rqg/Ik
tltFhHW9s1ZAta0szg8aJhYRO4ruO3mqAWpQPFSBBoaq79VN+qPzraBFcSZ8BLnR5FguwullZdl9
Um7Fs2xjc7ULHRSrGzBuz+BQssN6VR+qI3t2iVKxPX+/FcS98fp6GWnHqguj8WPSip99Tu1kpgIw
2d0kcyuG/YzNecC1S03dgOO9IfaMPRS2Y4MXwk16l77S1kZ4w9Sdf/kSRUfj1FMiFQCcczy2CA1C
9SqXvtJc9PZnLojPwbbn4lwhWElIgWQW64id6VDtGWSNQdsjA+uXq0ZXnFCfBKfaWSr9qJmcV6Ry
FmeAzmUxzDjF2A5cD+PVegVoA4ctnMwv8o88EKnJnlvZnpNzklls6l2SU5j68L01b8BlhFG/wKCp
nSSLSPkFl8o/6LS0z1FWBrKBHmg+3iMB5hgd843ITu0x6BfpGANIaa3tzhMt7e156c05+Ude3JbG
qsig+35vLwPJE8MiIKAWAhx8lsP6vUQBVZuB7SUevtDoQD+N7qXmlmv+Uw9rHzWdP6Xc+BJ1StDP
pT0qyauhzO6sZqCEiVEoK9WntGi9TF6+KUjtF8OrsGPeD4llR214TZfebpK3pgTKcdbUXmYUvqw/
EH0NSN06Stg4S6GKlPHz3O7Hc3B+qhvbqg4TAIaBgeTYBCHmkf8aNRXNI39WwI+COD819zF4XbDy
7nbSdQ34daIdJvoSTZPd/nuctY+iOF9VjXm+jiysNWloK90QVIgzIOA8/lv39FEM555qLYoNOhfA
1MKOj/ZUyjfD+OW/ieC8k2mNZQTHpAIn8HZaAkUOJpE7Eiky543STsnnjGVPS3KUB6wVEsXWQm8G
UEh41ytX1ur9tzOxH7SJJKMhl8bAMK5r4i2Av8nW26oW7by8pxIf/fqHj8PvY2GuxWpMWQVyRFW7
uES7D39GaW6Pywj+xvJVKsO3fjVQzzJuhwT8VwrmTxbVmdrxpc/oj0wdjsVKvoZG3dmyEnuWBpZO
/a7D6lGXoc5hxG7UPbV1XdqDJYGQvXjpC4Bot1p1NXeSn9fdTSHRCA5X+VkVCP3qejfVKpaYQmwW
Kl/qSPZWo59AsHSTjsQjc/eYoLYmVeOtNcgZMHvXr8r80ozxyZDnX1Zb36WApYxr67rIsGVWYPM0
itAYVxQnr5drq+puxlqrBG8uZpiXbpIrwXcT1ROVjTES6VubPWS5ILX4HOXZl0LrxZQ1qhGZs9bG
XKVsoiUiU/HL6gxUXAwH1H7BZa3byXU/iuGsVdb7TDJmdBLUQPETxNticoa3zo3uQap131ylv7Hq
8VEiZ7woFMfGysgSOl23w1SzJ8CEdcnL0rU2iJp70BApL7VwBYt9j8/f63yfnEFnZVSuTU/+alZj
YdhmsNkUJX9MuAou9Z0x5pIszpaLKW6ihlVQJHkFU1gWvykjUA8IitatqjhLEt9QK/kyTsBg67K3
YSIn0N96ldXYFRZgbZKnxybR/aanftM9xSnCY/MrnoAGHCdHOsueok2nNdR+0EJ35lyFOWNuRw+f
w/LV7LpbkyZBs5j39arerknjA8zTU7JnRbfsPp3vVCx/a+33NQ5v0344FOsYACvhe0XQGI5J48gS
KGVX5ZlM0aGdM0AjRliRa67jgjzotPQ1dT5WNeCf5j+zbjiYbftrTYzrvs+v9az4VsjybWumx24u
Pcuq/MaovsnK4hiqcjtQ8GPD9zSx/lwpskvN1smi6BWUdJhiodo3ee1PkbTYJjq3CR7IqbRktqw9
L8PkkZXexljBzlWsWl42hM+52QetfH+4bNxvEpHIIi3Ka9r8qg61Y8a3be6t1cts2Ln2dFmYwLbf
yzkbYXlNx7lsNOhifqq1I9g0xkqQwTC7vaCC742UjYiKGHk3dHD0DQpR6vIQReWPNQRQXZUJppL2
I+XfhsUPx4GaQcKsH3r9bKGKFQAmPz7IB1FqufuBFFVWQAuiKNCEj/FR65A6rwVDiQ2/zfFbmZm2
XIdHQyU3WBo6TYkicMA7T2WoxEYil5phhGFc1wkeI6/QSSM+fQWnQDCfWNZOb3tPQi8twsCTfFUG
vzGp/FE45/5zU83NqUQtSj5N34ebArRpWqD7NGAoSJIr2hUV3S4XBspsImQoDXQuUA2I2l9LNdhJ
d1qHxDGMb1koqP7uaufmarkYIFFNn0oJnd5Bfs5QX5Gu1PohCQU2sGtmGymcy6/0aZlLCzUjeSq8
GTBI6HUB/Vc0HioSw3n7GWTySFAqBDQD7szWk9uiEdjYzgjIB3Xga/KVlqYSyeExxp9scL0JkheQ
MTrFsbjvsb0v5ikUHIqvz4eJvHRKg7uLldTPLcMFVKO/zIrgEwn0jgd10olalAobtGrLFuW88KYY
a7dqzGuryYNkSYJa+S3PeNYKvkTfJkUT1x0KliqpbTX6syu+J92DJvLxAhXnS/LVBPxOogMgYJFP
XeuEyRddvc0b0diTSAznJ0K1UCsrwgXOzbHE8HN3F1e/DFoKwiMzyE/hZHNp7GdswkmoN2NtqkAX
Ugimd9PINWqWoix2pRk/VEk/XA6Q/+B7ia5bFugjVH6NQS4zi9QThhgYTGH2nZVLsgfrNjsxTKUm
QacB8BEBWv43eSAaftrN7JWzbK5EmiRRqfQFOp4APteH5+T3/MX573ORbAZGTjJJqK31ypd+9HUF
TxTn8v3tW+9ZBB+6qmwhUsuGWUt7kmY7tB4rScRevK96ZyGc6hV6HNfpChchNUdqNtdAuLO7HIS4
gBe+fByRJE77xigC/0COFGPAlk5xs8Qv6mhHRDSmvq/k5wNxUcnEGEsaliiS6UF+jwzY10es2i93
g8vgPNqgfrGOzWH4IdoSF30tLk7J86DmS4XUpusQbsfWbaT1sewL//It7hSrWRA5n48LVESTwjDL
a3ww/UXFJhAIfh/DJnps8sQbZfVK1usgkb+kczLYVM18I12cQu1sc5ZaG10/Uc4tODdfjIjWvG/B
uYXZ7qRzuvY7KrEnMa/XvjljhZJYxDQNfhmF6C1BoQKZlJmdYuMkG8Hla91Xzr//Pv9yyGO02cwQ
5jxI14l1ncQvReOGrSBj2s2yVZXtiWuqYVHu26VVlOnDiHoUVriPxak/TH53FIOT7X6Ssxg+z6iz
AYDSjAu1zJ28OeiRlzcCNRSchM8s+sGQM9WACLYS1wH/XAsYDdK/r+xD2Tcn4bx4gYFgvWGNrgjT
pRjhTsgt1ro8mrnCksau39iI4hy6IcFvVDGwlZr5mzTeShW6F+NqZ4NqW8mPy9q2q80bWZxnH6Im
niSCLknaupLyXZmeL//9/YLQRgDn1ZMoxZbdyjjpElt1DJAMG/fK7QoOAewseqEnWpEUaRzn2+sc
jXCAQuL5uFqPbY4Ov/RH2PaCBHoHzP2jOnC+vdLLSp1L3Ft+HQZgYXhW3AGYlzW6ulLQvr43YJzm
Kf/DuI2EDFk7Y4sfpXMe3sD+GAnZIUszKDV7IJ07DQ6NDkPhFNVByg6YKXcNoLn1IsSofa+/+aCc
56jMzpxoGCGTP4aB7kk2lnhczPg90Qd6KtjKzo0kejoLLIIfChjLtiAJW1TK/sSappv+TLwYU8Q2
ZrgM5G4p6gMRZtVsMRnZThvxw1Xz5MSdAg7F1QBq8XJK72tfutVui5s4xJs9vS2BwGk6GrBeHoUs
0jszOB8Fcw5naUmiJBO+8UiPyvI09/dKj0r+oU9eQShZDAAjCKr8QWCu7K9+SszPX9fifY8CivWJ
bbr1Ppo5Xu5KXgqd1n31kAei9RuBrfIcxkNFkwj+AdGhfhjmmwI40IP1JjgRs4VLJ+IcUFdOtM4T
EyMCp/Ch903obBVUp9hfwGBXjXZ1baKvXgfSs6ibLzoe54pKkqqocuKRXZd3ffymDqdYlJiLDINz
Q+rUkAQ0HEB7yXo3Bz1G8iVSe08FZ6oy2YKbFOkG53WiVZJHI4Up/MUGo9ipax7xJvhrzv3fL0R+
1H/Oz0CYPpjvFSsy3U/14oL1LMhQ3emqxR6j4j6zVHtYtVNILMFs5H5QJJRQSzaIxsNVhkZnyrPF
KjDmk5I+pKKNAdHf5xQDdF7Aaq2R4kkg017NVyCaXv5U7A981vnzATi1UKaelo2JnCjTHgC64FCj
ti20RuTuz8uC/sFLnSVxOhHGmYnSG9Ki+X1SEPPswHMHrToDJ64lgQbujPIynThL43SiM4x4gj2r
2LTo3XJEQtEBTTsLGOkmAZog2wpj/w6uHXc5NIfyJLma4Ef8Q0bz94/gnxlkrWqjZRiUPQDl9Rfg
HvntgaFwMZqF5VC9Xr5iwbckXGPQgo+0CkBsu2YIKsoMNNa15eezbieVaA1oBxnrw/0S5gE2ZRmr
pT1BHRUYhqCo6cDIDBj7KwuwsLcggXa7o3nI/PJleAUY/OVD7vux851yYWelCohH4CvdUQKEC1H9
pZdzu61yP6/AK7HGog2Tfd98FsjlvUY2oOHfAHI+AYmDArKdqrJe1E60PSMSwwWfJDM6ZUAS5mbg
UyCzm84n4f6R6O44b0IryUzSks0IKw8WHR7HyQCb+my3GXWIlAp8o+hEnGvBcaIxSrAXmVsAC/Xa
5KhKgrepSATnUzSrX5u2RKmzahJ/bQCdTQCdLcR2FXhhwjmT3pAbtUlxbzIKt2Xa2KP139wwv723
Skm/tiWG0im9sxpvKh9J9hqJ0DH2i/kq1nA1kzX3+Y5ZOK0o8lQ665hpyG/GZ/C0HeJXRp5QnrBP
9CoCB3yHivocX84SOetJmgq03zMa0rSzelupG7ucLOxXwIzKxba0DlA001sYVl9oozj6FD6p47es
RDe4xt7zqDSMAdZLxyZoy1+hUp7mtTzoyotOO1/XMRljEb/vdIGT2der86/mjFFRar1RNRSd5dWb
lq9l58uDaOabKc2lm+GMsa76vkoB4IhvER1YXaW4ZlhAwn7evtGfz8KZYaGWIGALUSydsI0E3hmW
1rLo19vtofYwj3dK7rH4ePXvsfNZhDjL5WyTmksTDYB7cZUMnUpKghy9+4b+mtVIVD5lf+rTVaI4
BZBGgvk/vrDTTcMUtiM4qRbM9rJFsvGgvMbaobdRRrULN46c0Fnv5MKub4TMh7u6shHORcKyqqau
TFm7Ba8GDRipjNdCBwC0pziGj0btEwHtwuUguBvpNzK5IBhaUP1JZtG3QRk/RqlpRfmiR0LVV4ff
EQVAMaiiCR5TzvdZcUX1dWQIjpFXKraR3E6JJx7PZrf0+RP+LYZPlYamN3s6JSyfUNBySX2rPNCX
xQdBumu9hargVPsf7SyOS5Vok5SVqSPtRfTLZo8ML4Yu0srduR/4H6B64B/zPYXapEhZWE5jBaSK
90cQyz+jk4y5HzZtK/mXP9JugNqI4mxNypUqSWa8t+q8ups1AK4mi3dZxK7K6aqlUYrXjsKv3oQV
ljUt1pY1zacsu09CxYnDL3lfCVyvSA77/5tba/QmohpmQ0GYmwM65FCXRx1D0ZVozHI/Od8ciPOL
JZAAF4mipLCcxmvFzf3YNX8l18kvhhIRev1v5ZEbedw3GodOAhARejxD8cukrtW8xkR0efvlvo0Q
3lrBrxarPUpBmenESma34GmsHvvusWlnO1VcUBto1NPgLAxBBiMSzVfeQAveTtKK3AJZON5bHsNS
1m4IxkbWG3G1bdeAzwfli225RKSpQuBHhP46tW5PrzPR1LxIBOfYrVySElXDspRqgItSJo8YAHOm
qRWtC+9OfG+OwjvzCGTAWMRBc+xQWN7ULqhPyk40Opncu+3s9yDCMEXd+93sYyOUy8uy2hqpHoFr
k/VCMFTsTb4BAh1R/rfrmDZi2B1vrJmEsmXlMsSk+eDKSxZM5Srwfftl5o0MzmMoYzhLZYXsfJq+
WQa1C5CPEZtqd8Vgp7Fj/Zk9keHQhl6RvJUtgPVEYHD7j+HNL+BdiV4XcqrC6ma/uDVPnbNeGXgS
Z4F61E7Nc+8kvvkYn0QwSCIF5TxKptahkqP45UaLR5K3FaWbNRYVMQT+2OI8StvLwI+usY9A5tmu
5pcRW7+q+aOOBH2Sy4dRZWYlG01JFLMxZgaQaSyD3XedbaR+Oh4vB7HLWo+Rvo9ConGmeTIyIRke
F4NnWl8oQDFBaWN8a5VgoYJgtoN/jST4b80ASD8n0KirWmb8k6MfHaAXB4bh1/9IbsIDSvSoAsUP
9Qlkvl4kqpMI4psqc25FXRJpHCuMcYNUCgQaTWB5CKrYlUVK5aMHIvL/og/IeRSqjVK5jMhJ2Saw
fJN4oWYzsgDk4IaPEQYHs/hhYa+CKsO+foI2T6M6mPMId8xKpXOpE2RyivSNAh6gOJr0hyqaud8/
3FkKdzhgMKqGUqKc2C0etd6iwqm6p8u6ue8qzyLYT9gYwJjF3VTqcCI0mX29tzCTEQts7B9i9FkG
5yrXWCL1ythAGLE0256OAhnlOuxPg1EF61+XTyT6NJxbtIqmjswQWanU3tQD4NExSwrYLxEG9z8E
gPOpOD84AfdIL2eUzjpvdhV3vC79yCOPAEt3h2sF9ELRHeo2l88mFMr5RTPXxm5okB003uIsngEa
MDxbXPqYODRo/BIk2b4IkvAfAs3fJ+XLRLSfOrWhsupiVD/5zjB9ikB9jmU7Oho2o5KQbcnNveVV
2FdljurT+0w/S+Y855zHCY1SaE7nMQbF7DQe2ivWwS4YGZho53rfT5+lcW6zBKHKZCrqX7WRvyY1
9P9HdvIPPvIsh3MeI168CG1/u2fthxTZksPWPisoDjBCFe+/qY3BORKZdMlUpDhZfJy/Dth5vmXA
JpUD0N0/m+79PiP/t7qnm4/HuZY0jZIFTLMok5Z4fTzK+QM64JcPtm/rFtguqaoBA5rTj5wsESWA
F3BnxW7kb02IddbZGZX/KIZTjIa2uRxGKLYM+Zdw8IzGUxc/lL5ePgxzTJ+V/XwYTi3KaEyyeZnQ
t6EvQ+k12X2ENTEL75nxcFnSflw5S+LUQe/qOAGJOpYwiW/UL3L+Jq2jc1nG7qchmqoTTG+pgOj+
GFimpZXMpUVpxSpgSikG0c3GMfTWMwfRlt+u3Z5F8W/AQjMQxELsGSfgCGppgcfmMy0Cs42dSH/s
V6/pCvc/nY5/CKJjT5RhnjFUnT1JzWntVZtWt2Yomp0V3KLFad7SLX2b55DTdNdJ5Fv9H7XlxJOg
aLR/gYYB7gVA3QAB8eO30pMWrFUVhipygHF3AQOMig9tIHqW7R/mLIaLmH0oL9qgw1qnvnXy4dcy
BoniJthBv/xxdg2JnOVwqhcmkRKjrojHQ1rZgL5z6qbwi+YxUqWnmIhWSXaN6SyNj44qqs3mlCC7
rxYvXx5B2ZiJZpoEF8cDZoAtSsswxg9or9zthmvNeCD5iYq8gkgKp2tRsuZV0uLz5CT30aJ3+toI
CoqdQZqJAhLzZZ983ebSOF9X6UbbrROGVOdac1aYZ7+OB3AKe0Xc2v2KdbjUtKuuO4yE2F04+MrY
XoGpVOTZRR+P84Ttoi1xxhDFUlC39dhJxF4yAMxEpGaiq2U/Y5NlR1JUGhNAb10CmJ06UGJfb495
JhhJEei9wX7FRkplWlIWW9gyMpvUXlXNbubSIeqVPmd2X/qXjWyHAhqPzM0n5JyG1RB5rNiMHxsz
6BZ7AkJ26a+9rU72fCLBGoAy0UlPxuOCJDG0GTOzIdIjppOX9IhzKWwYQ5UiFCMa1F5+6o5iz4fw
esnBGAtedk/kwUTqwnmWTOkBDzdBXVpsarZ0fR6rxDY1+u3y3QrE8MAZczisK/BzkIi2P4rZmdPD
KgtSgP2XxPnz8QgZJqg1y5WBgrJGYObNh1a2y95eIzsH1yVD9jVBqobejug5IToc52bqhJiKFLJ9
pPUInPNpvEoNwetcJILzLok5SKQZcDYpua5ltxoeZhHkM1OsC4rHQx820ajMXQu0xQ5N5TIJFgPL
kuqPUHtMs6AUwai/D9VfEsdOvDFtRQ7BxFUzjdBkew5/ld1BnY4E/6G0gaWfEnypVlS3ek+fL0nl
HMqkx6ZSz8gLiN26oLMFpYXttz1IkaOHBBOmq9fdMSij2tH91LPcVYifJPqSnJNZs0HpDBljMH+V
d5ob69EANol0wwY+AWjnWG+iDvL+uMLGMjifUpmRuiw6Jkh0QARgvyc86m/Ea47G4X0X9Rj/8VsL
MRuJnFuhq0WnosH7QjMPcX2q6KPQXe8XYc4y+E0H0yhiJZqGv4YjJRuzyNj1IeD0YMzaomUEwWfj
W+PtmM0jUTGgaEXeUF2XZVDPgqqSSATnRkAWRrRIQgYR94el/oZJY9zfZTe8P1ttYP+aGmhBI5Z8
tDqr1WVdy9GsYyFuRt2jCupD9DDajBMc1NIeQFUxEWYLxO4mRxuxnNmVGdXKgRBMsF8zPLZ3xPUI
MldHdscbjM6KzrnbC9oI5Kxs7IHbkK8omZXds5n87EzPlHLHyP1ljOzY+j5WoDYQVal3P+BGKGdm
bS0Pbc1gT01tOEprcz3QxEkKWXCbLIP75MM2YjjbytQmMtFDxiLE/JS1jWyHWDQXyNhf3zwL4WnK
YlVvproHxgcLpkB9Sh5qxaHO/Yw1kuoOPSJXdlMvv4lvrqp/DzGMPGwjm6uBtCrW1TQd456W9FCH
gYXOtfpnJtr62i9aAeOKaAZDI+AH72M662TWUDPQqVMClH9G+Q/gAObdCkhotqIvyhP2uxgbiVxu
3nVYwVYMbOYw7LzkgCWO++Q0v2IkmQLqU/d7ZwGtrHyAP/4lsEDmPD4rzfmwnOEXUjdIAF9gznJ2
VzfzihvizaCOx2CNsE62H3A2B+XsfUrNqe9qDMl3XhgUB1BuOca1EgxuytiwHM22ni+fbzd52Qjk
7N2q6jYvyMKmPqdbtmRn1MWhqrGMqU2Pfa47Gu1Erd9dmRRdKYIghEc+Z4eyUVVpuaCXYcrLc6lj
1rvsXVIWd7W8eAUFJAgKkZePuethziJ5q1zSIiFhjRdKKINFNx+ujQ79jb4UbP+w2/qkLBsxnAFm
QyF3yYzyeFH/jKoDmW+zaHDM7hTXzuUDiSQxtd1kgdq0JBoIU4mrGJPTxSOWO2e3QtGpTGTAt4oo
K5jeXToYl0bHap3nNfj13GJxKuok4023+KNoA0/0lTgz16vGGKkMJaTtAb0nac1tC2til29uXwjA
RilA+mSTJyVIgIKA3AcZQj7oni5HjmJhttOKBRq3n2WBk/J/cjhTbsquywGj91dTiJERFIF+ZI6j
8oFZIZhD3v8+Z2GcGSfTlFhto6G/Cuaj6I8eMHdrej8BQPC/XR4XqXuStQtpMJe6kO5htep7C3xR
FlCYLothHuCzup2Pw3mITCNTNRnobS26jF68Q+q7ITqZ8xVQwAr5tv73QOYInOdvxb+yG8206lTB
62aQdXsES3Ooh7bRBnHxePlggu/EP7VDTMLOWoUUZJGfSRdo9GmtrqLR/w0ppkw1TUfrEe2Qj85h
kqOiN9imC0m+GTGGsMr7RXKW9OGymF1L2ojhzBUlXNoaCRZLlcFwMGvvWynQrZTfGgDZiGE/Y+Pq
wjjMVDNk5Yn12MzPnX5fydcNFRyG/dhPKreRwpmriZHvqWKJb6xIN3OVv9BSFmj1vkvYyOCsNFJp
OxcM7aB3ZQdIZuBPym7Y/m0FJndDUALcLxRspHG2GqdrTIsGSj3VrZtI1Uk2b9HYRF+sxT4zVqxa
c8ztPpqc0CpE3o+p2KXr5Cy4mOWKUgnXud6Ru/gNa8dYvMXeE7EtYJcsV6KGrUAXdW56J5ZTlKdz
HLbJv6zUyZWvmDS/rO77C2TnC9W56B5N6jxPKVCxllN7xAq1hx1Qv7xVsdArlMXi94X749FkS72T
Z3l9B+TAMMtqs2HGrvQBmmsz5s1axBmyX8M1dZCk6QYeufxkkm7m6mpmSOrzY3PbX+tOcWoC0w39
4sZylq+zpwSj12KWPYrt+AUbIoff2kHd/AJ2JRs7p1Y8xQvDHZ0xJE8sO11vJFNURnpPLj9fLA5I
dCT1lsEpZpPTTtEZJzsw2x5Vj63kFZb9PjN3IF54Ug5F0B5aVEN0DA0Nr9ah8tk4LjAHTm0Qeusv
gVbtvrjNv38QH3vaVJaxEgXMHQb+DIbQoPYYt1mPGvllSfsmchbEqW89DfEQsWebloMqBOVCw5fS
H5dl7Kalm8Nw37AupMUosKbqmuthRbN3+TooX/QMuI7h4bIk0Wm4GFfUEeYNchhj26RekjxpbXEX
S6Kxq/3a+OZAXIyLRsvqUOVHPQ4+MxrsYnRBQRLrvwhgwMl8VKljmKecOGF7MMYvQAujosXp3Zxh
8xPYTWzswlwQ/XoJCxBD9avXX7RGtevqh2R+uXyh+49sLG5QqpmaSnnYVX2o0oQuyO10zAMGpY9R
lPWxCAy3+oqmm6MBfS96ioPKo/ci2NB917qRzUXfpYokfexR1E6P9Gt2iE7lFZsnkp/Fg9v7UXgj
i4vCWZwOkjHADoaTEURXyoEN3CxfCc5XCgkOmDv55G42wrggPM1ZoyUMjJKhaSen+rD4bNRNdIHs
z1wSw3m13NLmpa5RnpyjoJJi27Jee+rJi5+nXlUKNGXX9M5nek88NgopSXlsYPYMCGXN87BQP3l/
egopf3czso0Yzl+1QHAFODCwZeRg8Aj2mrLBJbcDwM96+OXmqg9EQJuig3HeS0KVaakqZgHZU0lv
cswzz6NwRWJfCsBsNQ17LMjSP9pzNqaxVhE8QEGsZn1Fjc5p7zBFd7yP8dxFchQDpye4bNu7bhnI
Sf8TyXmxTjeyZpVQVjJ66ijta4JnjgROg8Fa7ss4cS5L21fGszTOYRVSppV9jukBcx5sZbmSMYgr
Kc9Gc2inh9r687K0vesEcbGmW5qGjTM+K5O7slWRxOJJRZ1uDar5NNePl0XsGfFWBKcXGExQ04iN
+LKarnZguE1sKOZ31G8rhlMM2iwKwCMwJdfL6kE2G5RBIq9fRGVw5kt5X6HIOrhNMRkOjG3OV2Aj
IgTdOcNsMl0yLvbQeEl/bwlfO+znXpDDu4kkjWTwF8H1TY4CDNnct24BPuAwPCX1YLlyZF/+Srux
enOw9yCz8UvmKIMuic3mTafRBW4iFqooNk0LbJpW16rfB9P/kXZdy3EjW/KLEAFvXmHbk00jknpB
yML7gv36zeLsDsESbteG7tNMhBQ6XYXj6phMGyPgt4Vu6fpaJqMa4iQZYPYTsMeX2aiJ21mH0cPd
VF9SAMq1k3tb2rau//vp3ivzqxNGpOxlLcFcIE2vphNApgeeq9gMj+sTMb4i7TKl7wl8Bf1sMbYG
zXvTlQBUph4tLvjuZrtkLY3xFXFiSeYoIZZomBoJz3SOOQUVxDF10VzWXe1g+tEbZclpduJ3i1Ou
3YTGWktn0g6s+gGpaYZhU+mKTdz4Hi/IQAc4W+XAOsAzLAFuUwIhJEAR4r+YtVtLZxKRKTGNpc4w
Nk7dCh0yHn365uB+UZ7WMDlIAzYbSwWE7nsLA1RzXSAUdnssgUj1OHiUvD58yF70maOs/0GTMF0n
yYaJRyVzvr4am7oecbtYET5IaJ0AQvphcuJdAapZ3vrHtiF+CGMOueRzG9f0GaUMQZw6lemqFdDb
EzjRrwpv0G/ThQJfSjMwVKRqKiOsKepGKVp0TVTQLYxYeaqyr1MI0PR+d9vgNxNjgH7/K4lx1soc
lWOP+AMOyvScilc4dYx39OQSRc+CJDzJmWrnLcoRWG/LNC4fGDX2P3z4h3h2K3pI8AElaiDzYfLD
3x0GxaNnjAZhsTy7J0GOntTtA29lKqvzshAygAlQrJZygejWPaoR9oz0r7Cl/BDziG443/APAJmi
HnIkRXQ5BEwnlTPDw5B9t/BY03lXyER1LDSLUVxgBLXqhYNVki9ikfu3L2078q0+E+OzTStORnxW
GmoNIA3FQBrCPghIXzEhfAFYpi3upDeOTJp+31INxnO33Tj1fach7zokD7VfBfNdtY+c/ECB4W/L
2rTt1fEYN52n/VB1CSDayeD06Y9RwiAoMITjXZWCWJpn3Jv97bUOMn6rmNuyFFRohp6jUkuvs7gK
HjrNvaMdIkfccacuaJZw6y4Zf5KP0aibKb4fcQdQqVE4I9ON9rL/zuzM0ZbNbHZ1m4xLyUpFIXJF
Xco+eQ872nupixd2OJbMDkOrCoZXshliYvXLJNe+bvlau+sVw454Q9HbkQaQALKFvU1JZoeMpE7r
5FDAfIBmoz7j0mrztNPd2df99Mp7a2826cHD8K80JucbMi0r2ymmsJL6QdvR70WzTNUuTkLQxdiA
4pWDle1v9iGScSJaZ6m9kosIpSbGawUsc0rQyFy1o5gEGXjb8Hg4pGT2pooc5ahyEQmPfVc4y4go
nxevUhq9hUZ5LorhrOftXuoxmkvGb3ke2qpk7CujcE2Z2EloBENe7jRLOppi6au9HHtLAkCHNj2a
OciItTpz41k/yOCIcspM3YnzErRyy/Ev27mZrFHOC/pKYdErJIAwDHjS0jzUDLrJBYHsMX3U93Tg
qneHA+V0xyDxfXWfe8IbD9BiU3tX0hmLHIjSlegJohWdIDNb7ghmqKeh9aPOnWvvtnvb/LgrWYxB
JgtJYkvFPMTcXITwVesec7B7NiB86qwXyfQs3qz0Zuj7EPh+9atnhIp3WWpSqrpx3rfdVehDe1CP
8cDJbzfzzpUYpoDTFZasCSVSsrLz2vpQLrum4/S9N4PrSgRjimpH6qyKEFyN5lqVvd3phX3742xH
g5UIxvQqfU6S2sJlaXeU5lJ7GXaJk9vKod9jJOfCS4C2M76VPCaWAxamBQQK5Bl3tNjQHm0tSFFt
CD2Xc7LNCL6SxETwfp5I3yRg08QkCRjKGrdANbsWjXOo1a+DGO3NoTloRLuatWUX5vL0V/JNDMVL
sqQrLKJLa0TzVGCy0hXAqd5HvR+1w44U+rm0lL1QmjsxfF4qzel0MMoLD7elbyvnh3AmpxjNNglD
E8ppqLs+PIzlPuZNb/JEMHnEOKZda3a0KBs/SGZ4VoTIaeqQA9+xbcwfB2E81bLg5ggt/WqT5MKJ
yKPu0db/cL19YVthz1IkLPfqiLEGPhiSmJXXEPUxm8UZdaLRSS7lk3aqzgixryHqVAHIgUEE1PJa
/1tdyU8yGWPIulxQMYAqAX7UphUdpXOsy/J9OEYBuJ384ZJ6pZM6ma0H1S4+LF8F9y86y59+AmMl
elUOddypotssd5X6omsP4C+7fbUbAeCTCEYXkW2OdZGWAFkVMAxnOU3z3C47YLkCgBEjqzbhwctt
6MwngaxmRn3bQE/AQTaCgkD6kWtgM9djJzMT7/bR6AdiMttPkhjtbMAspuhNjdhWHbXleyT+uP3v
bw1mfxLABE+hHcFBrEGAUNpLZZO9BmjVcE8wJA2AqNkmXnvJPeuNB2sHWLfbR2MbtyKIZVMrMURX
KYVrPiQhto2jO7G1ru1UE2dQs4MuSPsmLR6xl7Qb5NC22uUVjDtV1J+s7iWe46OmGHe6Ee9iBYtv
hehjldTtJj2IK8lVxC9Cic6iNh9l0FAM1rc5B4ThFDlVAxSIWDpgRdjOgOVUabGTq81eWxZHqhOs
ZWjEJnp8zAwzCPPeETPBV5b20BDgtIFP0pGG+kcS9vdWFe6avGndqcy9VDVOXf5TEEByo9cvHagc
srHahxnaE0pymol+BtfkoTesvVJKF6Llu0KorrmYonwMqroh8fVkckcxP4ZCBzyH9lCEX0oKJiov
ni7OKWYviScqr5k8B1jFteV5eBRFMciqcHYlCxANlvwz0To3jLoz6cogGeSTJf1qVbIzAXlgyzE4
Lq38MAyN0xWaH4WFp1ezq7ezHythYlsi6FfNZB9a7Q/g/mDbDTiwWu+MIrr86A8Ts7INszosSwYw
dBLtZ4UEYab5SVo5VmH5SruAjTx+AGUhcPtqu+mxGp8sO1GWHGkckJcBbqDsg0SddgnoQhRd2Ili
8QWe86pE8rXuWjB3Dvu8JMe2Sx0z+a6MmT0ahtvmxk7uouNc6pGNDPvV7LTDApq9SZV3hhn+6FCd
6yPylLatC0A1R5MGTxHInRKHdkTExBbCGlys8+Io8QRSB+xMNfoOw17wGUuHB/+cYz9HH35l8oVS
3BIyWXvSlI9IMHdNI3uWMaEjo/gpMe05w/vSEtyovBtF/WqK+V0xql9jI9mBv8lW0ZVq9e/WHF1B
2vckNSoWAoCL2ctGIC8YGpIaC8A/43lKp4c5EoMlzE+TWNqpbj1ayoPSoeSnxvtMkXx1XsALouyn
yjhruXZIIpxNDX1Sdm9RNF9DdBDjQe9B//hFVVMbPBnusmBnW8H+y5iDIUV+KZL8WKXZoR7UAqyI
NRpYg2uEyRlFut5uE8NH3PKibnBE0KmB9NLp5P45zOq7SF+cGXgAXTR8IWNzKoTGkzBROO4XIu3L
RnNI8dxgH6Zd9LssFN0olY56OQe50J2XGskJNq4eFO3HtIj30yT6XTd/k4XpQpLuMo+NP+uWm3XL
BM6L5k5p1c6dpq/ALbQFWcT/Gl5mDLmjLtm+T6QHbdBHW82+ydn4bSp0wAi8GoV5LUNybtOqs/FE
O0pL+Kz04ezkQ+yncXSvxEA4JiCWrHIQNZYyqEPVLz34PNpIeIrC1EYe3NimDsbKMapsEfhxBuA4
DtPgar/L52UW74wCEAL4bXI/2wAi+qoimBqlvF9wycMkB50hXGbJcJUYs/Vl6+uAsgmtxNXEzjdn
87cqgcVgGL6rjXnEyDi298OH0JJ22LDGq5c446zdkVz8PcVh4fR1emzNMAN2QWnrJMz9Rs8ccR5e
ulg8aJnkqVrlyH3sqqDHFCSw1xrLIUzaJbCE0Gl13Nycal/ErgOMVuXmZggQsuXJaARPIPkxEsPG
jsbZVUbr1Eulq06Y0Mnkb2MaU83+qjaVo2BitFATO1dLu8F9yXmIH4YJuDk1j02RPIztNTK7XZZD
i+f0aa4ab2nSr6PSOjoqu4sRQ22HXTYppyKSwLZcDAAnLwMtegVYZWprza9psk5tPrtqmt1hruoU
K92JNJpfoDCrS62Ev98lNhCc3VJHwbTWdl2a2sKcjnavzvtqib4ncFlh2+0IcOSWWb0T02TfK6a3
jJ2fxN1VB0eQklj7emp9A4gT+jJ5Rl97KVDLZSv3zbZwR4BjifivBJLrIs32t6PsRia7DrLs2Gol
KxX2ZpCgoKErKoFWXmKNN6648eIGv4+I6TNMTGsaC+AhTrkRFUODgR7UwMwDrWGGbnag3bvZRxWY
rtwFoOxwbh9t6333SS7zhAzhdpI6wtn0M/pdb7T2loFyGA88jPE/Wi4Xr3Xj2fVJIJNH99YIyGsw
M7mzfIjiXVYFEbkr8I0x1txJ39LxJS+DvuOcc/MTyhhkRq+Hoi8zeVIlZN2stEBqXaaXCqWc5RI1
nFxv+wti6hj7yIoM7PvPDwRJWzSYPYbBc9VLzOOyAEITKdAZFnT7m9Gk8Y+kUv4QxCSVudSH1lgV
oISEVy/yfdY8g5zbmO9q8yhiT+22tP+gIR/i2KsDYLVM8lZ6X8rRAb79Ir41LkUewtbRmZy1+9sC
tz/Vv/LYymmX1JIq18jOo85vzTcdmVfPg8vZKplCCz+EsMUZqyjbsdQkvOZGT3IbxzLsDDVMbKn5
nWjz2nP0jm58Mp2xskopQLMmN4A53St+Fwwg8aJ7u39RdP50Ksa2xm5q5XHAa8DAAlV4b4qI428l
urgip/C0/Rpe3R/zMi0rg1i9klE2CevH4lK3oe+bH3SAJ3FDp+aOb26tYH86G1Wb1ft7sKZZHGZc
4eCfFZ+cxgv4HFzxvsCz/2KeJkdySq8MSqRmz9Zog+7ntlpyVYZ5ptay1vfR3NOKrIhluNJdQHms
2hRRuAz+Zvf603EZb2KAhDXVG4JKhp2DvometnCmB9qRR+/nOcIlc863+aDDHohuwUuKoE/+fMHE
NEZRSmWA1AbVpfSLABMI9ngi/I48VcM/rGEliblJo2piYkkIAWKgB+SJPlkFR/75o/5GrvNO+Xn7
YPLmc1/BC1YzDdG02IVN3QrlEmDDcMynyRW9r6/TiYbXybYTzBvL+8RDM+FsXRcPUBbn5DF3mp2w
501bbIaH1a9gLGbCdkiI9gU8zvJU5mdxvi96TwFdBjisbx94s+iwksR8yHKRVfAMwIEWsfUK/gy8
seqZExUU6rH+/IYfl8p8Q03W8sTKO0y5ZXLm5kX5NRnqF62aXq1YvTaZdkRSbS9ledIa7ZJE49XC
DotYCb/7WbvIQNSxgfJ1VWrt1dKk/aT137S++9mPxM7Lib76Xbnqg2mebCUt7GRUL6GS/6wnNGms
+FpKfQBMW06itzWPgzm6j1MxVgfiwKkVjRQO9HFwp9DO/ayxbe0FKOVAeRjdCcae/NTQBAXQLS8X
2wx8K+FMXLcIMUhUQvjc4a0yL7obF91o42tyTH0zgVgJYiK6JiiKEc8L/Ihlj+boJfNTjqe+FL7E
xYsxcfogN6VZKGd89iu9kYuClEdIJ5svTXnCYKQo+XPzpET+ZD38F6oPWUxYj5s6Ngkt0kpIYSVl
sVvekuZNZwIJbCQvdWmaZeTpqQ4wV/MkZFIQNw9oiXI+0naB7f++EiRRL7oKeJMuFwLWNZCZX8NA
28uBmtsqWq2CFwWDU4HiB3CrTnVavMLl1323w91KPOOvljaqDIlIEpw0OVUHYJWedDu0MQp2wAIF
x53wbpVxWTEBFvbSopjYxYk9xXeD9TjGbzUI+27rx2YetjoU47WMBQACSQOsNRICrwgrMnajV+Dr
FJyuLoJkii6LAhYls1t2twVvraN9eBZ8TcazLFIW16YC4y5PdKRi2al72p+vuWO0vKtkvEiuitUy
ajDuKv+dlk69PEihl7ec9+rNaIbjMC6k70alCGNkY7WhOuEAfHvT1tUfiRFoPKb4m+HMEtlB2ikr
FKVKIErrDiOoZvqFpxW8j8OOzgL8aV6aMZPwwD+I6as1+yA719JXPTqGcgzSDb/khRrOZ3o3v5V1
S2FGxqlCkO5GwTabe2OI3GgIsuL1tuLx5DBeBLpeq1MEjR/KO/RWtHJX15co9W9L2c7OPwzr/b2w
Ok45i3ktiUjpNFt0qIIj6wArZQ+YovmeHMXH/BvFt1/etPvWqR1euszTEdZ/1IlREwO3qZqPQ3qN
Ivf2+W6GZuggveXV8QoQckhlVKG9aPV7LRQulozthXjiNDO3xQBjRzKxiAR8kc9i1GURaiVD5XjI
/SK9jKjNVZzkkCeCiV9Rmqb9IqHeU4h3Xb+z5CDiDXRsq9zHKRiVA+eUviQ6ai1GB7opDZVnqfNJ
g9YCDwZiu/2lfIhighSZYqXtJ8TIAjVOnYxO1FY/h8VyCWpaKAVbdldLXxKwwCapYCeG5Q7pFyy6
XCILtKy6eIzRTLmtKtue8eMnMarYxAhmiwVHP5VAfQ/RGIi7M+Yq98n8EhIei9X2Q3x1A6xmxlrS
STM0X/4qB+YBldwjmBUfqx+UUCLFNOLIGwnZtrWPAzKRbB6jYqqEFp+3LJwsAVs8yNVv3+F/SD4+
ZDBBLKozCxaCt3a6p86kwdi0D5CW2KWv33kX8XCheSrLhLMxlSK9qZDVDerPOPOnGGis+VeVTN7t
g3HksE3TsOpkswqhHO0A1PK4uo5WupuEX9Hf7Eog3/j3BtmaNWmiJWtrVO1M8LyNmTuDdGbg7WZy
nInBOBOMJsQSXmNIagz5akj1VVsmR9W5c9ibaZuKZTHDxOAhgDE++8VIbovGrJAC6GLvAcLEHrHO
ZatY3VLkX/pSCnZB5KtColOaR441F0EEt5O16mtrmk7e/TbUx9xqQX+G8ct45lnE5jV8/DwWXqdb
YsDF9igmAhvKVRVhVxkyvNHACUJbc86WspLDhAcBcEWaMeK6adESiLBgO6lRp1GfchvNcEBVouzG
kblp7CuRzBeWGiM0xQXupZeug35teInDdnV5JYAJFnLZYhoPOLPYAiH73G1+kZ36uAAllT6yux33
W21a4EoePfAqkiujaA5KD7sQzDsrP9cwv8RZIk66vxkEVlLYIDDPRqrmC6RYaLe1Bbq1z3UCRFHT
Kf6GC/aTWjAhoIniphCAV4yXWk3xyDA0R8d/Rz8E2W1rY2/5znTCM4Axbzuz7dizOiUTCTKi6UVe
o0apBu1e1WwNpW2EBGcSA8qyGx+a78PbbZkcT6AwgaFtCMroIzzBP0tD5L2QzudN4lk043BMlYih
JAg0CnT7frQeUjLt4Vs41sXTfha3Q1C6aOlqHIfSOqi/0ISgkIrNKbRlm5zLwOCNlHEOxq6LDqoE
wlYN5jbnAFHEpEkVD7s4WzjPQ54Y1m3kc6hMei258+wYwjEOPe0vJhjXWq8yjiOzWi2sTChfMbrW
+KUDlzovDdk+hapJCgatVVArfPYVRiTphVxg/C6N4jvEukNXde5gCfvbOr0184qjfMhhlDqWh8JY
CB5PnYfBJj93h514JwMWx7jn+fPtzGoli9FsI2nlZe4lDKd8affz87BbguXQvO/I9Edez2TbDf7f
wSS29KekdTmC+F502wS8R3PQz5fRtCV53/HiyLZb/5DEhMbayIsiMWlLwXwhCkb2G7voUAXkrEz+
B5f3IYdR7DmpRxL3YPKjXDfLCUDAAaXcHgBs1vg1ECJ4pOIc5ZDYMqA+DRIBMRe8+6G59FiT7Pxm
DxAFAE3yPtdtfcdu5md9l+PSTIraROdVPhv9Ly28pOXf5UofF0h/wyr+hkYcR8WMDxXr+1wK8gHw
Wd5te+LpAhMPqzTsgO+hSm6JoSYtLjB3KF+jCqN/8mTUHBfOU3HGR5S6SHKS4jyaqNttGHRz5MSY
E7F0pxt+3j7Y9nP3X+OVRMZRGElCOj1/1wW6uzTsujNt0w2/Z5dC5oDQGSSG3FU3nlowLkMJO7Eo
Ygw2zEQBM9a5R0d5mB6aZPKyOXoUFswoGbkHbKNL22AlQEl3oK09ihVWNVOL003g/Bi2GtgbsTkn
KSImrrwHZdaMoccK0N+cm6Z2/Ed76+Om2YpgJDUYi9Fw0/mJ7OMfdCiGwg5bh/aa+DynzFFYthYI
YB2JGHQ6APIq7QXLTk6jn4uch/60fXd0AsbQdVllsR+XuFhmIg0S/OK+0FzLvCyVf/vits3hQwRj
e70liVmEJM0dEF2wk1s+D4OfjC8CXi23JW0eBrvHMobxMXHDtnrmTkzbmjaRLUCAqiFmZdX+NIvc
NQ2aR/yhCSs5jMefmqguk/dCLYIz1vP95Gw+9T6Fva6D4uUv+PQsZSWOSWtQFq4LnVYi1GSv5Vc9
84nltLxBkW1PshLDuPqmltLREDDWn+6JP7gAFb7TgKxd2/ITJX2mMMYhHmAVF1GKd530s679vzxk
RtQjAQWGGgZvKFWc8dD5FnhqgaP8yCNO42nJH/rYinpZoOs+COG+EQ27m8qn/8eaFM0vbmkJEwam
ZpEmPcI8jNBU9pjj7ZXHe3QtnNIQL1YNDPFxwDz14mUyQAFjXrNwuzSw+p5MZEDPp1jAkYu83pEP
EhjimjNBEmlc43fk5Bbw7Lx29fbjZSWTiQt1qJJhXjBtRNGaDaA1C47mUSY8OtqUg6zDvm3xm27y
Qx7r+uM8VmejWOD6y6c5B/JA9zVuQrcFNsVtQdtJ8koSk02mkTyE8wDrAKyJ5Bt+bNrtS7ijZYnh
AduWvKxy2yhMzAzqJui9WVQ+cyb9kteQNzqL/46MeWiPA8AOQ7s+RD6PU367W6MD7FDRdUkDp/hn
I4z6WsaQN7SVLgw3oMDDsOl99zzc527sJ450mDy6NK99q52Z2EgDndsXvGmVugbsa2BvqyDP+Syf
DFmIIT/qfXIsijhi83Wanm6L2NbOlQzG8pMqMkEYPeIJXx6wquLJC0ojjYlFH2xA1MW5Fzs3qQdH
T3Wv6M1T2Ax21E282uWm0q5+BnPV6UIGQZvQOdKS3B0b2QF1UzAnhQ2uUc6jm9rbHz5oJYrxAc0s
mGCAw63me7KnMC4aijAtRgc4N7s5KLaSw9h9lIGBLtbga+LuSYxlR1kcE+Q4KmJWe8T0fEzwENI4
LQHOPbLGH5qNbEi01KzXTolFbLW7G8HRYHDEcO6QzfvK2eqACIazTdJyZ2KjouqVo1L3F/SO7Ln4
OmPHKc/N6+0r3bQHgy7va6aCdxcT9CdZtdIeW88giPSA9Jwtfi7sbougAf0P5ViJYAK+1PUzMTIk
8X1Pq5E/8Sy6LYB3BsamF9OoatCzie7SefVwqVQPRffbIrb98uoQjE1LRRjpeoLdiM5bfOTm8FbK
wz+QeBZ3YI+ay60bYyzX6uUhKmivpiTBkrhL+zhY91Jmz+QXl4SK/lu3ZDGma+GtoegZvMRUvYX1
gzL9MOLJnvWvcflw+w63ff/qDhnrNUUQhap0JTHek1N8wsLLnfQKvFsv8qx/iFBb2zhTDl3KWkbO
PBxWzlFZTJ2sESoxSyFfUjxQdITtySCyDbqoWeG1p7az3I+zsnA66EG3Q9hiHGzwu4N80PwlBi2a
eC/+TPYWBtiNt+wu83nJNUdxWGgdkWhJ2ZiYz4+aL6nwNhqtDdrFMD51UeOSkeOxtgPd6pCM84iA
AtAmIoI57QoJNuaSvxdn4D/Z6UN5AEcOr4TMOx7jSRYw5NQF9SRLp2DLwQJgqrIb5hrzmlgbiTrg
M/HwtLe8sqoYMgp4JtbYWET3WozUMWxg92W4OIR4A/YFiWS3OGn+NWoF0HHxks3NmaC1TOaYWZjG
IwYl8b4sUqeTTn3zPKAKrNv9DHFHrXqWeDnL1s1i7gMJGebDaNUZXmL1Nlo6KwxTFR5HxfynSHzN
xOPvMaldqzpaIycH29SbtTTG5yixKKg9Bnfe9YY86c50FO+xO3toD+ALfP6bnG8tjvE7WL8JZ3OB
morGY7fYCnnGyMZt37ZZnV3JYNsphljWdS1CNeWAAuEYPl5BL4lDPMmp3mond3iv9a2gh1qmCFZf
UwIcKxP0xNxMJIKRNSz9XjWxclRwVxPOPsxmBXgthIl6Qk/MUaW7Fnp8ViQPHHs18nbdASxYKPxU
mye8V5z2L1KStVBGF8Wom7vsfYxFNb0mxnJlHB4x/cT7ZPJG5FvLYbRQiqdCHmLofKPZ2Rf9YBzD
fQpIA6wyYxWn/85bc9gKP2t5rBqm7RyHYSK7YXyO6dZ2nXqTdE4wIVd13A7ppuP60A82a23ksDBL
7M26X4gf7+sfGNEJDD91K/AaxY/KRXW9wRMHm78KtDnKvjoom8kWuTJOaihiP/9OPVS/NQWUC5kX
/bJAGYV16qfsZBxUcFbpuzL4C/ggQCr+axZsQTPVzaEkaoiqS3oSOqeRvEX2TPFXnfy8bfEc+3v3
cSuPWS5NkikzvqamPijgVi3fFoGjoTwRTBworSGPjMRAcXZu7Sqy9kMOWLmm3f93J2E8ibEs3VB3
OmAPMox160NsF2JzSuI6uC1n6x21/jSMM+mypFzwfTC4i5exElTLa4Et3/H3bSn0Uth8di2F8R59
JfZpFCFg90l3DofxTTETzkE2E9m1DMZzYAotAZswZsbJq+YmX8D/9AD0UuyEYW/CzZzOXR4GL3Es
MGTqR+z08dK8zdfI+gcwroRYcVhJACh+D6CU4sgq/mnf70vM3VXfb18pTxwLWyUaaqhOMnwJRckT
bMADHCwvx/5ZhYk4Hhgz5wO+X/7KsEzg6kxhjMsVNc2LQ0yTY4KRcyCamN5Qknf0m5WMVs31ou9w
oK5KbaV+rPJDv5SuHvnpUjmZ9pNkqIJ/NdVdE3oir3HHsWuZTZsXgl1JcOuArOynCSKx/HcVPnFO
yJPB+A4Fq7NV2cIHVy0geigyX/I1Jna5610r0M4VyLDKYBY5mR0n6LCLfIa0jEUpoY1LZ2QyKAld
Nk0PPGSg7QTyw8u/792tvp9oZWakRyjJtFBJA/gDL5WTgNBHoTTXBnZpuTuKvPtk3MoMAg9TqGFx
avUjlZ9H9cdIOEU0ngjGq+RtpTXFAHffZg/q8BjVe6Bh3FaLbRds0K0JGVyq7AyO0suNsdBqT2YN
TiprLtETp8rEY6vlvMrydnr1IYv++eobhaWCeeQCy1fKlARjaV11C6NGWvMk63lla0W1zxIACKaP
WDWyF8Chq0rN6dj+B8f18RsYSxu6IW3jBHXJ9xE/f3qJzvOr5Ik7614MuFrJOzFjc2aRzfrc4cQU
1Lq8L/0BdDbKgfJ3oHPL82Hb6vJxNvrnq/uVhtAiQBbBW/8LdcogxnWyg+nOdyOSrMKVXyg+1231
oUr+p9v8EMlE8KpO5SybkDEvGL1OJzsc91H9NbVelYT7COYdjzG4KCsRY7E0hYJbdomOndNNTvYc
BZgb289PrVPFtgksH86t8gyEsUGgsCxxnMMGAVBjT5mTIHq3lqfxDJH+O7dukjrS1ccLrTy2QKmA
kmV6arIv+ffqh+XI4qUxOYGAcyC25qVO2WQlWKdzVVq9TmrblDp76h+GIXdvKwfP2NiS1yLkfYep
K9rYpajqwiVzyp0S0Ln5OjB53Q1qTDdukC116U1UmjGIFtxaqYOyN3Y5RvVvn2gzmumg5ZFBAqRb
BqOCUx8JWTghxRerMRDG3+CovlOr9igDuARdgMEhWXZfRsbfiDVQbxINy5RFFlMXqyOaSggyWMUK
0ugnSb8tE9CpgLMhXVXzIe05qz+bKrKSxzhqo5UiaexQSSBtvxsAZpXWzQFc5W4hcSuGWw0clJn+
PRvjkPNQ7OpFp1ULIBlQXh51X9DxNS4vz2Zbei2Jccbo9QN1CikECrDRrjkk1/ZlVuwBLBjUH4Ob
ERuera9wKiabKgOCD0mH1ohI0T/btQC4bCEzLbxxMB/Um3aXu0bmmAWAs8xdYhR21er2bS3d/nwf
IpnPJw+AhclqPN/6vnWmvLg3qtwWiwT4dFwAZvrz/zC61fGYz4dWTtgay/DP55s9LJMeQ/+fZVKe
J970/ytR7PczSwXM8thsCIsgi17U8aXMeN32zXi2ksGGUBLFoT7jOEa168hJKAAsVQPq8s6cOB+J
dxr6EVf+XiyaWM0xpubWLWImXr9pn3lKlwe3dYF3IMZjiVoxxQWoW1HSsvbdZLwMlvyQmhgiqOUn
i/BcPk/bmWip5HJZh9TG8lO7L7zhWHv5Rd39Xaqz+k5MtCwE438nN+mUcvuWu9HBABU4cBrsDJ0i
0LIFPCigzQYO5Xv5X0tmsYDCfsQbe+gxXXlXXTIvyewa0JZ76/l+BhHWOxvjDnh47fjfaQq7iIlh
7VFKkWi5XWHsijzzgc/l5Wr+V07/43iM14gzcYlq6vTzRTyKQMdsIyuYLC3QAIx3Wyk5DoqFr00L
NGj1EKLa4bFOp0AcsC0y1C7oe77flsSxMp3xGYqlYJylpo0TIyjDp0U6R7yVF95hGJeRTrXcm3R6
bRiEK3iGnLHtj2HUe10l8l4vm0niSgUZpxEqci6ALRCVkIMMqPvxOfKKc1vapiv80u/w6bz4OfSq
Rz11eFQMvGMyjgQNIkONZ+QgUnGnkf4qgHU6biI7nedvt7/ZZh63OiTjQ4rSHM1YQJIlZZFTFqGt
aLzhct5hGPchCEIlRRHUosk7ex4wWQQwTkrV3huc1sV2YeLjNOyWZZENYIrq4TUodr7uYEzAjZ4N
r3NbsNXqF95SAOdk7KqlPuqknzR8Jk34mqRnM7lI2W8p4nWzN+3KlCxNNlTNNP9gBIhF4EPSYpJY
3ff1s2ndEd5wwOZJViIYNSiXIW2MEVnMWHZ2KfpJpNhJ+6Sr3HlF6tn+yGFWkhhtUHKQPRAKKz0C
SovaFS1mqrbolx7IrjgFl22F+JDGlk7HOC9IngBTmLijV791v5IAOLwIXCSg0Io8eZxrZIunQA0t
m8ag7gmcLeo+7XyRHEGSettmNx0TCI9ME4NPACBgnKDWz7M6iTQ2lu3BaKqdqGOqzSzsWk0CXU4A
iClzwuJmZrMSSQ++SqAmsY00TDZQKA7LDwuk7716McXHVgY0Rx6//HcHZNxfXQ7aVIotnuft3oz2
qg4ORWAFL3Y8PZfxz9vCtr/Z/5B2Xc1148zyF7GKAUyvzCcoJ8svLHltM+fMX38b2rqrI4hL1Ofd
V9dqDsBBYzCh+2M3GdePmjgsoXUlOlpyREGJzjCG5GmV/wgGL7aQcfxlRZMwETok/yC0rB5IfCsn
N8vI8Y3tmvGHGZM+AS++lFrV1TiqMLMcx7OCUK12s8cIzBulzauoblfdL2wxzy3on8ZhncERCYjj
TC/1+lMDrUG/OwtHEVlg9dD+ySQDBmpEPO40sBB+oXSbinkMYwpUbR9kSeQkYeu2ZsbZRvoxWJRS
IT2iYFrC+KoVKZtmiNE8HGRw9mK2lUrUUeVLXiVpC9lVFW1XBCzZMmRKP38suR8T0H5hNWK4uH1F
zm2SOaoxB/+7i1+aYQIz0cgx/FzhnorbA0ZZ4/gmG+1o4aScN/fsYjEMLIH6QpMiWncevf5Qen9P
6PL3bCtiuVwMA0VLmE6kxdCmU7Q/kslddE4Uu3mCLg0w6JN1yDmhaQWcQEXyEmbL8yAXP3UD7Jag
gCln4zmu8ysJRNCa8kuoSg4cbSHtpXUGjpDAKEQF/afOEvfBLJpeVAyWYEzWmq1+mibevmtsqV+b
l/YYWMqyVCMZGHyQx9ZvQgRNqafqVvKUoFvABHhg9Al1RizeBcHmvu1N79dEEyJHOABf1KuGqhVW
NUJFWqxqT6vxbhijQyGt7r6ZzR3VYEFDhtDUCLNCtVzNMBtwyHQwDJi/dVCKSKcMlwvny207zoch
NtkLSvq+akKUTjNBvFV0TCf0ceqoPfHzaTnV0Xpfx+tVqstXawieej4dxVZgoF78AAaPm3luF3lu
cM7HyUqS6VYfSq8eC08S78a4s5qYO8CwFc5dmqT/fnndJFolEfoNe0f6trgl1R+rMcmOF6Ar9vzS
+7bP/PMxVQYx4xCzX8KE0nF6RtnKGXzB6sCpJkDSE10g1rsKGa/ushUhXK6RgU8lNYvMLAGfs2QJ
hSePbhZerRPn8cJbGf33i53s+0UO0cOG+ezwpU3IMYvEQ1Rof+0fhs2I+HIxDHyu0FMTihlj4NHz
34VpSGLHUHHTrwRfnS3ohjr7FnnrYuA0zNfy706oztRPtSyfiqL5kYsqJ0LdbNu8XBgDnCvmY1XM
BaJdJ7Wk5luZnWNyM81+352X7jhDyxdJpP2lcTeTgZZm1mcdCh60MyO+XR01oF0o0ysdF5p9JLn/
KF74OOBsVgxnbQ3bGFdTJJyTxkvqK6iX7K+JOvOXyOfCBIMhpIuKOKoAxmUNjYBnkdd9sVmnuvhO
LCN2HEZLuEbw8yZuLaNPLV2BVMd1LD0Jqi+KXiz7Un2uI8eseRWlzazipW0GPXpxpQVGoIfog4KX
BnZvIyiBO19LLahyuASV8QjVYl5tejM0uthUBkHksc1Q5EI2fRALV+8Fbxx7p4rIWyEMntRGXlvF
mMAchG/7H5ODXOzcrzwbRiQ04LFYjMEpokezdgXD8NW055wEntcwqDJDJYGsAjpPmvq3ClmbkfeQ
5xlgUGRIIkwXhzjddORQfCZPqbdMFiiQHDqPaw4gQuXS3PB2j0EUIs/1OCTwFsNM7aTC5Fb20rQ3
3Z90nqga0layCNXvL4qPURhF8ZrAO9TGadXvYWYXhrfvCJtNoZc2mLUsFckLIUKYV7kLcmOqh0Tm
cN2h9bsOZhtTfw55UXzMjNriSXjcN769jx/rY1Cya0xD0CNQSZnRW1J7oNfUITKx3P+BFcwJKJJJ
Y0qV8RBFGrJQisHfFnWY3WyOUxiEa2kby499O5v0vOqFIWYrTfwHuuge4YAX+oOPxs0TOntvYq88
6Rhmlj3VThxIxlviqbziaae/jwJ8wecL68xmamaE7Mgyo8GykQISNq4hmKe2vCrBZlvE39VGPPZG
YoVQtZy04k4yWiddG0gallYPMvCoWZy8q2yxisETG9mpFB+TNH0rZdQRIeitLaE1zM3JyKKHwqjv
jLA5Dbl+BdZ4dA/lKEwrIJX70aPfvZnum/knegWd/Q3edJePFbKXXIwCWtaoFRIyud+JByTDrUy9
D+uWg1k8O8xNVyBw1ccZU8X19FDNh3b8KWvflY5z8jah/2I18uewbjSbdhYqfK+p8NXqoA7fSuMO
taUYBTT1Wc44Z20TJy/MMTfcAs2nPo8RkdQiFRFTHZnfvrnVRXBxANg6z6xmVT9kOACpeBsOZ3W4
NpRjNftrKmPANrKatLESifO1thHsYmVMfFw0S9oXIarF0l/1IQvMUwUG/8gVrkOPNhUYD39XIvXb
6UXmtfNvxrCGQTQddE0GJF4+f0RJH5V8UvERu6G6lVTtUOayHWkZJ/balH2E/pkpKibmnTAO9NnO
WOdSHpdYI/HJb4w5elCGq4EshqNfiZ7pQr8OS+0hBzT69RM0IJ94WcrtkPbiJ1AHu3iGSEssREqN
n5Chry0JpABdWLbiix6CJqT0eId9c2cvzDE7u/TlnA46UojC9EBMd9Ayi2jf9wGFZ4MCwcWSIlIg
fJBomrL1RgjKNnhXcYqFm8fuYhnM5ZPKizISIwcqG9eF/DBnzv4SuJ7BXDoYQZKkkWAN5sPwhsEK
aIJgat3K7kFEZWe+dEdZwwxreqWj3xjg7x3zcf8n8JbIXDxrSdR8GdBfVlWJ2ypmQFY92Dexicj/
7CKSvJ8/1KilZWP2E57Aw7kbbmTlNiK9NfFqUFv+oEF1B1rmChidWXY3sw0roBeGxcQsAGEHFGrD
xt9fyeYxurTBfC+MjGRTVCJ2nD3Jo2RhoJE4Sz4NVkGu8pK87Nvb+jiaiKcNctVEFNlAv1vKvI/B
t+C00894uoIw5P7f33w5XRpgzlAilGidKWGAFtKkcxSY3rsKzyuBSpnkogdkRoWBl3nZ/lIfy2KO
VSgPodCsGCdSzM7SQynIRdGK5T/hLrpcHPOxtExeVYGWgKRqtIYpKNDsV0FCFR37ysLxDPq32Pjt
0hZzjARhEMmooyMUehWnKVudppRuFzJNDuqivpHWViyOvFGm98LjjlW2MF6hlpFFCVyeXJWH9ABh
0nPo1150BGW0pVnQi8189f16AfHId/2Vp4HD+ZBspTxeIvCqrLSdTIFGVJZ6VQj9Vbk77LspzwwT
bBXmXER6DfbOqYbWIPrJkDufebIEm2UvPDFECHiDlxhaEZ9hap7XcUTn2t9UgBimcitfSW06Xje+
yVbshja3bL7tNR8mmeOXqWGjChU8NIz0sz4JGKPtiLPMqZvFbZApvzKp40qlfY3zdEVHKKKJqDTL
JkvyXKpFJhJBgLCicd0Ljty90bTQmFioQHsVsdG2ZPa8I7+Rx/tslYmB9FwtTLz1lfcGgfmAR84B
wwtefPzfffKzIYqpF2FBOYdtUi4QEC+7xgkNt8XreOb1bmwUBT5bYZxlCSOZTEanoB4r2gQXd3Ls
A+EqDnBJ3+57/9enxmdTjJPEE5Fyqa1AfUipa4+RdsrlHpOLhR2uHoEAMYRr9y1+PW+fLTL4XAwF
2isGA91y3X1eI6N1L47evgn6Jz4j12cTDDaDraidmqYhTh87Y3Uwy9yLyL1Q2VUd/s/o8dkUA80D
5vOJIqugm8dUDjoB0vQwlStny+hH+LoeVK41A/UohWU0r0WhN/o6I048PMTDa5bm32e8vWdh4ES9
XyGDruYfQyw3eVI1qCXWKXFMCJzVQQnh1Sm+7/TvK3lZi7f9r7SR1f1sjXlM52aUrSmm1ZGfm1zZ
TT0ClWmrOBCv9fVbM9g3x1sbg/O6Gcl9tcLTMTteqoEKzrHwVSte2+at4jWVcT4YS0GhdCHmuJOa
oqCNIN9fy5+yokBTO+J4xkaM9XkPGUBKJ4hfZnmqIEfXLNaaYNKTMgILvyg738P78Lad3YiVw5vF
5y2RxahuilWhwIUiaK0v191PM4O6uCbd4jnMWyR1hB3/V+hvuUDdORz7ZVAwVzpqo5uurd8voFYm
7b2eh6XXiolXQMvPUrUoiFrMywzP+66zDVkfx4KBLBIbYqJ3OORGW/kdjgeaIw6SLLr7ZnhbysAW
mr2jqqmBjIn6LU1cMzz13Y+JR1rFOwcMYkVmlINzcyDOkB2i8WZNXvThVhNjq0wVS+24DT/07t35
eCzNxjzOJI8Sau8IOQYkBwokBwZvcP4mjvyDZMSnE0EYVAkFKP3lMaSdeweXJzRvg/fuBN2l5eUE
SQMutyE9Y3srZJAlL9MmHHPAs1I/1p1szfzROvon9kwwAc5krl0hVCZE+LAodBdB2Q1P+bPpj37p
8xj/eOthMEWXNQMlQxhT0dIxHafe3vfz7ev5n+NEGOjIs6UkRgU/NycIDiRON3+jFHfdvTZyohvO
wSUMcDR9pI2GbBJHrpsgFdFg1Fc/JG29218QzwyDDxqeEC2SYKqjD+mV0s/OMCnHWlo4+MA5uYTB
Bz2qoFYYRRgBrq0qvC9Wu9aQoU/sJTUtNeaUzzhoxLbAlMnUpUqHIErW7Sh6gGK11cuj1dYVJ4Ti
xQFsD4wwD1JDwpHQ0XDIv3sr9CiyCu29SCh6plNwFsa1xyBEBKaTKQTaoelM/aZDAoMeJf1Osqkm
yvy67xu8G5qdeqwL0IAsSY8IGyqhqicF+r1w3Z46TzoSC6xpbv00RJb03zyf7XkpB1mdiZkpjp6c
W/G+iO+llGOCc4xVBiaUbE2KqcErZdXfpPpKGa6nRHd79VrEc4+ziZxLRGUgo6+TRQvpM2X0aoyq
ShbGEG/7dznlEfLGvEuE4/sqgxt6TxRFK1rF0UrFW6PYk7LOi0XcYe3g7y+Ngx1sCbIVjLkMI3yo
ZD0owEKktHnPIZ4JBjdWrZVlM8tVZx2JO1e927aJKxKTsxLepjGBxRQPmCxrcYzX+L6U7URCP1n/
YsjB/oZxzLClvrZWDK1Pa5yn9tAv5zw9po0nEk5yngcS7FCXqpWdoUU4tqOneAiv/UqwaNl7ckpX
OCRcqmu6O19ueMVQZCqmrUHUD/9+EeM2Ut5reYlLUXoY0K7Q+TG0W1PRmu+TK/X7isk5mjC1h5cx
tTKdc7429/TCOBPBiOFUd3UE/+4rtMMhWZM7OUK1hIMYGxO+iM0u7DBhTC106AzPQ+KM4mylJLla
iWkZoeyaqeQLS4mmQ9FShNQXu8dmFnKrVMCDokq3RGt8RR853cebFyomfk1wKWPklp0Wz6I87loR
P6c1okDWTiT+ueqvUeI2pHfrhcO9uImXF9bYY9iEpEpFfGExCq1V6SwitFakC+dJk61oKO73zwnP
HHMcwzRTcerxaAo1J509U0GcUFxpORpFeFR6mwHjx8oM8bPvlqIKYcURoUJTXhuJYknt0/5athN8
FxaY0yHXaVibCOXe49/kJAWRT2eY5aDjBQebYHlhiT0K3VRHZFHBeBq50X2CxwP6RM/hOQymb+9E
1yho8vKXm8fvwiZzLNC60KwafUBg9rxQjrF2lY9vgvLwHzeRubCNqQmLwdRAeNhiLhZd26YVR+de
MYDTGLDzVPOhnDlOv33kL9ZG9/sC19JOGhdZXsg7w8rqdPaAvqtrw6ljuzigl8Q1dMtYHN7cO+8z
0i2/MGvqWdUVoPR2quwAUnFLMR/0qbM5O8r7cPQMXlgpSJTMao27KD2onphb6Lw/hh5m+T3FxRyX
h6e8N51477ONQiFg9GJPGSSRuibHeZhp4kzyCqTOOt9wACiKr3n9U253f3Q/XBhksKQbZ4ioNAXS
3tJ4bxYT5Fq+DXkWyBDZ5GwpxYov9+CHKXYWScsUhZikxJaKXiWkrrD60/gSJz/rCXThtiZ860uP
Y5ODXyaDLuU0TGo6QP+HNgrGdnkTO+JrjhoXiFAs+QV9WRxs5viNyYDMOsvFWKTIUcTJW1adG/l3
JTgl7wbgnAG2M4RUWmkYIHVy1uJmrIJ5vjF4PYK8nWMgZY6lVEnB9ubkeX9akO2EkOXL/tfh3GMm
AyBz2K2CVCCshAZjnCy2Wc5gSC5tBfzFJScg0HnrYWBjxbup6GcJEUFdorW9PA5oNpaTFUdbwCtg
GF/HzLCF9XeVdreI4xw0ch/WNHekvvOWZfFi86eUi66qlEcFxRRFG3JbljR3nZL7eEDXU5id0rm0
M2O4Sopv7aBbc5nc5oh1xlR1Jql+Ng0EH/3q98mqgPh/sFRTsGYFk/jKy6Ald1FeW3oz2VL9tDSh
aSVrM1urvIBaH935RWXHYXJUDRF8T9VJz+Z7SBJa2Tx4edlaGXrxwgYs6KV5pRJElFCzJK0UzOmr
kBc/OhMDRALUC8voG6nzQ9XXbpuCFmvp7FCMwMCiuuUav2nqwmE3+Br/YuQW3QgKCO0RjbEUOkKs
TGARXBGuNIOty04+gziTyLY62DP5lknQ5Rr9fc/aKsp+sskcQ9FcSjkzRMpJN7irUzopYm4M/FgV
bibZKn3C4YvbeFV8XiVz06+hASfQEce0zt+c9KETngdP9gov8njFyo064mdrzOkcxGruxx5SC5pq
4dGMiZfhVf5LcjNPvVUdzmZ+Be7PxphzWivKIqCfCQ+YOnaXSn/K58bV158zWZBq1gKZ0JKErN00
Rv573zYP6JhruKzAvK8WyL9F4t0anwbjbeh4vkJ9Ye9eYu7cxmhRPZ9x1dM7F0UWT5xQrKLyNa3f
/eBx4m5njS6uQebGHQSt11DzU+Ao+UF0c7imcWieQIDgqUfDS12kCgLCuZY4wRqagj7HM3h/jvVI
H70zHr1ULbg9qWCHFw+03RvMfwfpVuaxgnGiGcJqc1VlaAwkRxlQtWqQ0nQ+Hc0iD81ZsWHS4SXk
NpzFVJH0lWRJxmNbZHZWKMeubehbVyRQkZKXh0HKbLQ78/o/tzbz0tD7m+YiOFwSTSjnBadvCt3i
uQbbzkxHnU3dXn3Nkr3eD+9Lvwn2z8LWdn4yywQzmTZ2habhHEa5RQsutZe4hrPerSgPQuDFdHjd
SRt9hvoniwyMzmggMLK1x1jF8oZx9Wcx/FX1OvpotMA0zOfRrJ2oHyw57m7HDloDS/0akvhHY5rW
tKw3bfqsDsVxnAZ7UPvIaVFkG+L1XgxVd39vNkKJTz+UQd8RT7tQVVs0weTBWH5LtcEi5R0U1TUe
qcMG0GNsVJdlomPuEPQbDCSZQ1XWC6ic3nv5qFzGKkE1SXhrzlTquEs4t+fGAxlDIIqpKqZhYACd
7TZGO0onxguSsSgxm4aXoQd3PWTVW6SFVkvuEvEOfKjW/nZ+jWI/22SCJSkTp9mAbAYUQB+76BD3
t/oaKDyuha1pY0mRUE7VTI1yVzBfzZyVWZgUmEkPSaCeiisFWi5lj5z94hW3tHkq9eUg8pRb9XF/
gRtfEUT9EtGIDJk94wuv3xCbwmSMK33fJQGk0tC3RS/sqrIEXz7pPLGMjbMLe7KkSgRfkXxhbUnU
RlPGCnIn013vhH7hFk+oFHyj4yGtPQW8k7vxAT+ZY+40kledMlA6ffSJBUqHF3kZ+nP9G+o/nOjg
K+gakgaNNAR3IGGAWsXni0WGFr2hzeAC6UI37jVMzMmWGpac871lBRy5EgbH4ClgzP1sRdPXOq1E
WtiZPZIc0ZLZTbf7LrE1yYM//Y8NFtWJoUyLqCOt1nuGP59Lj7hQz4ImmnDfBvqdYclWEYMqprcz
bwn+oPX9k3UG3PMJLad1iuxUonrN9DiUtdVHg72/xndyoM+xDg3lPtbIAHoZtmETQ9gKTBbIAr/E
N8Zr/UN/WjyqNC6+KLexT0ctLd7dxfl+rJeAmqaUowo8OHUXxMYjCs+Dwrket58ZH0tjQuJGjZQx
jd4LSVFA6X4HkHQUHo8RnRd6s/gfa5VRQjiPdiFQnR1oKRzFA00LCQfeXbN1ii9eTjp7ivUSjdwZ
LvxE9NXRSpMJ0sLXi/667xU8M8zhWsO+Xeua4B3e21JJFbOP0fKc/IGMOnzv4x3IhKBgu0FjNcpu
TgtkHzsLs2Z9wnuGcdZi0H+/CM3USIREcYrQDLoG+mCFPnFBugBJU0fILIhzJ8j8RHbmRNxU77aL
fyyPiQsSuUyGkgCidPXHil6RAozFrahwTjD14q8H+MMK4xLxlBhCF8PLO6m0qjQ5YxCEkyrhbSHj
DmhDKIWqQlvPAiCYkjIQi+nQxIYtjisvh0xvh53lsDnBOFLHvMuBuTQ/1yE/lzotiCuXxEot0ZoC
5Gj2fX0z5rjwQjYjOEYDwdQiPtN8o970h9pbcWVZEcQUKButSxVvB3DR1n5u82ZSN4OOS9sM+oJs
V0i6UKa1Dip6m7kVBndorw/4/6+4D016Y+ztLXMzEyJocpego3myx3dutTWgM6nvzGoc7N2aKLg8
2yYDvoIad52y4p3eQJEvfc0fkZo8qakd3RmHxBY94Zh5QxAH8gnmHRNj/pww5OsD4FOOgs0lmi0o
oE0RlfAufRjwEjFBiD5fC5E9Cj/3PUjmmWIgpomkKp9KPOAhABk00GeWmtnRIwBzklBNSkSwD3Gb
BU3fWERGdKcSa651f5FkSxiyn8MgeDkmk9P4rQ4bjMrg5ahGnljcdfEAvQHQSyedbXaTX4eAyf1f
zznc7LSTkMqtHAqonqQtJqqu5+lJWnxpeNy3wrskTQam5B7MXGDDQH7qTrYhd4EYSncXXJLyC+9C
5n0OBq4kvcWdAvZxhzS5hUZHOflrUH+k4OWUHzirol787yfqSxJlrBsk+WgirK6gB0xf/dJ9fIOa
tzsc5qvSj68qTtxL92nPIhMVtmZuCH1H81+aV2jXWft9jV/E+hW63Y7S8tB4HzGIyOCT2kTqbKjI
+Y9oT1AIqLLDgz79KsG1J7aOOI/2EN03fZDUHPzgoDIRGaxK6yTrDAVnqvk9uUiyn2JHv+9/6BhC
WtG8JYKJRnLnK1wI/yn2ISL95BfxgpmSbOhy1L8y42Ehx57cpDGScOn4X1dIw4cLQ6WUNMagIGyk
tMkQbcMkrW7rvhRQicYVtPxiEPvlQQx4pEw8F2LgKhVzvZNM9BaW2NPQNlQrn37N2TGLr2P9mXNC
9g8jEem/X6wyFUK9kvL3XGp6S99O+n3iFn4jIKNqWClI85RbtLmkdzwU2Hxgf9ytRKTbcGFZqNem
1Q28MCJVtfua1rwlW0tyG1PUtiIVViYot0LRYKj4qU2gV0FWRxtMTpPBPrwS9p1aNtCXzyc6iqCg
YU4itqQiQdT9NWHIjbPVHFPsc3XWMbcqJsh2hk/g8Dh2fgW6aGstUCuOXlM0FEVOKNrOvtXt72uK
aGMSTRWV6s+7HNWzblSoDDpRdV1lLr342nstdiOBs5E8Q3T1F5/TVIx6BXsqcebyu27GjqLH/pr9
jDXkaUTeDN926P6xKsZrl8RIV23FqirDqcxfUXoT/oHeGgKkDxOMe8ZRkyaxioMhSVZhoLTXiVCP
G6yslOz9T7S5GElWRRntWARDRZ93TkkaNe8gt45JnyO9DkGvrAoxJ4zgGWFgE7nvOBcbzIiAUfeQ
CikCHHINnnvOWrZoHiTk8/9ZDONvmrmYct8jhpXB722lBwkNewpuXgTOfnkanPpNPlTfBN8IpoDX
jMFbI+OCep+QWJA1NNUMb1F8GITMGeO//tvHYjwPjKYY4m4RJ8nhQ1NhjPKc82YON4OWiy1kPG/s
46TTzAodCV2gd9d5xjmpG9UQhN4XBpgArF7Fcp3yGkB0NTpUXDI8gOwYRAS9lRwEv/fLKzwk9/dt
O5H1YZSlcjbwRpXlEll42p8z+fOLElnDK0E5iw7VL4HyGv3GkOiB19C1/Ya7MMxEZEtbpiTPkMXQ
rrpn0cVA6m3zbXDSIHeH4I/SZhfGmIDM6Ectb1sF4nRT4caVZBerdI1KPufFz/uErAher5dGs9Ax
KBWchg8tXsVjYJq28ITAxINzWqVtOg1PKp77ERkUiaZKD/sKuNuBfk2Birtgz7bxOlrrne4r7hIY
nTXhHuM9FjlHgi2pdM1sakUHj50Wu4h/1lyB+s1A+uK7MdARZRiwl5YI1+Tb5M5Q1ilPMw1knyE9
5uyfBHq6vrwQLkyxCKINY5SGCO/GRIC8atDlQTe+6lPlG4j3UmuZeCmUzav5wiIDKOawaKbao9a2
Rs8xWGDQUlU+JeWdUPMmEXnwz47H6kpC9QIQ4wxH8Tg7BMV5KYg9qHM9gOsHDYfvcwJLYCqW+Sje
7+8sx0vYkVlTWrNKgG4fsBn6fCJ56RKDk67kXDEKAyZt0a5RR/DgWjCuEtVW1t0ZymF/GZtx4sfn
UhgMKU1BFDtaw21kn8THJfylzbfZ+mPfCm8lTNRh4LVfR1OuOCIIFJtzX/1cIs5TbTvEv1gJAxdy
hQ7XeHmHXjo8rwThobCzs2FFdothOd5847afg3bJQNsSiL+Zj6OtCiknQtPi4wn3fwOSUnOylDWQ
IIewv3v/goQftpiPJM1C3885eqSoVmeHccoe3RLGK46XPOB1iELGzXBab+MjDz54i2S+WzJ0owhh
NTw/uzdpjtHlV7rd9JyC8ARya5xwjiLDV6z6WCXzAfNQLUa5lWg9405Ujkl0nH6O2bc68gSJF5XQ
HduzxUSORaiutTKgA+x9R+3mV3jOf49gNhTRWV5PnA+47f4fK2MA35ALpPsLvPuG/k0Yb4vhsSoe
933EoJ9ib0UM0tcE4iJmmRC06qYeWMEnJ65ES+xzP+lqR81b15yg8bcOQd2AMUytTquCct5UB8tc
Q3xb8SGa+h0UzQfJSL+F0eokRhHoA2gK19SPDD3BhAgu3D635iKzVSV5rOfxMUNvo5mrEMjqLbEy
7nLMFRfRcjJmUDzEwyGPBWcV87tOWiwd/18xgf6kFWYQBxp2IcteqOjnUgudYVVOprK4mHZ0EzwZ
COk9bV2tcQ3dxQRNYhrZ1RS9GcvLKqx34oxKERHPRTUfof7g6nXjh9Hk9OtojbVq66phoeDyJIfN
2yD/ZbYTfrdB3NykPQSgnu7BddguuiW09TdZFyCrigBDDO+HuDokfVa7cWLc7X8jnhswV6PSCtMY
yzTt2Z/L/iTrQZLx+kF4Nphwu1+kHG05yFiBSPwRrHAItOVX7Tzbgk9OpqMcEo+HhNvtlNI/7s2W
acBbkYIkGnFo8jy4VEw4fJRvjJ8maOhKdwraFNfvf9pJtkyTh/pQRBNSrXIh3yt5eUx1xZ9T1ftv
ZhjcFTvwbCcEbzwz0e+SsMDjXG/hOlwB3u0w7WMHGZxtRRONtRLuR/AZe3TUW3aLu/UHTf5N3nhc
6dcLIMZwxVdP45lmULdUFFkR5BLBvSLYeY6cA9HdaZI7K9RXR6jJaR4USzQVzt5y0J4tybTtSjQx
wnWdxk+lco6hQGoeFPOUjzWCVR77NudYmAwCVzrplVBEgmWq7azoLUkurAaHfN9f/iUG+fiODAj3
hjlpOu0xpGlcKvYeHceAakrJHr7fDY8s918i4A97DKIIkValQoxzQIcVKXOc5vToOat/mHbjzC4t
ZSPIl6+IX9q82IBu2c6FYzJIo1Y6iEBohrFdSrtW8wLlrOTYxD/KkSSc0GDflsr2p5IqH3tVx6DG
GuIayVEsagurkJbbolg5fskzxcR1a2HKcp0DpJcstgbxUESJtWqFbZTBf3IWJLGwwRdJTLUNSVG3
QBdFgu47QSEsL630BfcZBuC7Bz5/Jj3K//7FwH782WDXVt3QCwhDNPFQVsdq/KP3yv97o8pWS/px
NNXVxD2Q4TErolEvcbI/GQmnCaUPK/SoX27bKs5SUaBJiarFlk7zNKIVCuxBtEdpeRHOMm8ieD8I
hqDQZ4OZrBdTZgA7VAg+Fd6qXDelk4+p3UO2ZjmEYpBN1qKfVu04opgrz/6kjq4OysPpsO8y201o
F2tn8CXUDSXsaX/HZNPuIoQxXg/OyOEe/ZfXxFKP0hGNaA7NeAoHHpHSPoZCGPjzPixi1K2IFdGl
Fb5Fo3lfhaslGQbvWPC8lMGVfC7CppTBJCeU4ambH5X+ajTEM15hbqvVLjpagqETXLNEvbF8DHvJ
k5XZyXvCeSPQ5eycFraCkpFEhwoXIqneREN1eEbHpBWNflejcvNait/2P+325poY71MUSTRY1o0C
QtV6TVPZSRrArxbxFMsc79kuo0r/2PjCt9FC2kkf6WsOigark50aO/oONQ93cPSjcEUPEG19MgPu
PbX93PqwzIBqnU16t0DVCs2TKI5DgBa8dubT4HRnVG8DnoLCv2RhP8wxyDrJSybHzXtvy+oZx9JL
H0xXvsnfKN0td0hy22E/rDGwCmqZVNRzWNOmJy1+EtI/csSPv89EaNUqCSY0rDA7JDnm+pc2njC5
S5vmo7PSfN93w3+JYD6MMegqT/OUmikQRrWS6/d0vaO7ko/ZXaTqQ5eHKdu37Yc5BlvlUNUWNUEW
rcG8m9kVj1WneVGCJ+Js3nOWRp3s64H+sMWA5zBKPfr2qS3V8GslBF02spN91llDq7miiAn5AoN8
oAFFM7MNFVxOHp23VgY/zWwhizCgh1eXNMuMXSG5wfsC6rScZyYFyL11MgAqVrg92wFNPAOmysez
Vt5m41WYjdZceWljTzWnMYQDXSwxR98sfSrWWNdS3SpDYi0AMW6wtI3G/3w8lpZDrguQ0oIDhEbW
vyX04GGsBoKtVyjvRR6xMLDr1L70qp+FW16ZhfPdWBGaIhMySsQoO6v0nEu3TfIsV6/pzEHn97LC
zmdjtZdBobe0nYbE+XQM74oTfUFAi+U44R1RetqriQqBYTUYMq8Dxe8O2YFOEvEbVTnewxL2Z2Yx
TwvtUSB+D0LVxP+bJJyH0TynYXAmMYW1gBoFnFR6VLuTgIXxFNa328w+7juNAZepzZRS1TDUm1m0
xRGNZsc2UDErj1c05+vxlsNgizYpDaloG02DAFS6QncCCDQtDoDRi2TPQxgAabpMnnsJhalEW5zU
TOw1GSGggLky8Vea6E5Nptu8Br9DZHj1sFwpS2HNkcEb/+HdERoDMFrZ4n6lpEytI3m0jaeVbPF2
wqultWtiDcHEQTTO4WcZqVeBzJka4UNG4WRFoDxoe3sl38viQdJftJBz327XO2VoDIoYSjbl93T8
xQtDiqXF6JDbxxFY3BpSpVAUuc1fOm90wdrlVz+EQ8jrvNxc4oVN5tsWWl83tI7+f6Rdx5LcSoz8
IkbQmytNs830+NFodGHI0nvPr9+s0e7rVokiNqSTDhMhdLGqABSQyHRrsbAF6UuVf5fN51pFT9cF
gmb7JFHGuA2Ma6WSUgUe24JCb1++hGPtTOnByh911VMoCeLV99NlaXwzvjXVWqjY54Tkh5V/zCXN
rs0F5B/n/G8Ew8Dq89/WvSORr7ZOrMahy0ywamWH7pDtUh/js26xj251DOX0VLt/9dZfWePyzHSW
JnlUUCvIWjQtfki13Yqft7dq/bJd2eCyyzzTxDHVUWYxnpobDP/4glPskT/4ipMzqU2HsEetics2
uyyNxgAccu8lJfVz5oZe+r+Dq/GN4TP0xECdEMom+/vVrqlKUwEsyMqf0lEsPrdSaAuhQbhPyggX
DeRRM7sZmZ1rqh+rcadYJVhwfmx/Peqoc2FgiiVBGxvMlwwI3dkBvLQa2s/6Lcqr/2aIcxdTXyjQ
AkaOV0m1M/SgT2yV4a4Fp05imN/0jEI7rcylo+pydQw5l6E2laFMMSizElysGXLs73LRoEwwbcWB
VBEqjZlPcQusZl4Xo3yPHUpgc55GeFmJSbiLs6O0uPmU7MOQyMzXH4xXhtjT4eoAdnGfxgoDrLVe
dA+uvD2URHaW//M9TOEWiIPIt9x7XVN6C2BqF6+OtngZdS+tnraPB9uN3zKFq/VwTsOaQVGSqNHP
+dX/fxJHfjfOWVhtGEmNhSI+47iM97UPJK3yiYkBg53P6SlI0PqXg8w25LwhgciL2YdNa1bjhCA5
D24af2vHkxF/3f5ylAnOSyRaZpRKghXF+T4UUNM2H4yJmCVdb5gBG/h/6+DchJkMZpvHKJS23uQW
9wywmPoLCnhMltb8kvkU9Snbh9/Pw8Ug5y7KMtEDtcPbomjbT2mJsZIsJRa1flcvJjgHAZZi2QxZ
47HWdum0D4SvSb43UTP7p/3he41WYFppmeARryQv8fCwFCerIEIu8bH45qI1qW3Tso5YUELpMz7V
zfP2Gv4Q0//7VjwNlCBGqDLLyFIgGoBHXoyXrHzPynAq+GC0N93btkctiPMGrT5pHZghgJZebsPk
1qTcJ/X/s79fe8/UioRBB04pB+4bPB/O0pHFG+J48e1CM+2CCVqzQEh/hRYrVJyLU7Fjqck7l66j
v8774Jby1Ovh/LJPvDMo41iAMANwzEPy2IofjdYwbMmoXdmcbZC2v27v0/qDVYbaA3gcZA2kDr9+
SG1JjSULkZcnh/I2B1I2wHNVBMAydhXiuq7v2cUUt2cmDoWIwiI4HHKIOCbLrWBRXe31IHQxwVzt
1bGwUm0aRwGnnGFslH3qs7IF6q/77a+26rFRNJfw1XRobnCxO2jStjF6PC803KLovgudMT9sm1iP
c1c2uEQ/60C815s44dFhcJGEoK8bnms3vGdz3RKxNevu4coadwx0MFJk2YQVWfvo/id/k3mj3i2O
6Oa7zKHsUR+QOwqjZMiLHrLnrnoyk3sV2rIUtGv1KFytiDsK+TQHUhECj52CL6RX5a/pBN6zRfGt
CvVCzJFlUeco5d8oq6H+czkb3AUuzTIsBcjl4ggygr8xBSNO5WGGcvDele/eeorPd9VPXVnkQnu9
ZKk0tTj07RI8mhMQWJH2KOrfJiEk+pIr9DtIya9McUFdyfukkgq8DFUg6xcX0AmXVUTzW6YcFLjm
t0UDS1X3LqkCaTzGqUQ9gNc91tVv4KJ+VuqG1LAy3mjkTtEHoG+Y7WDBgKqy2JVxqxX65yWLwHGH
KWpwdDjbF5M4uvwDIVXqOC1H5LmidMCzFVV1R8lDd9sIcXh5GG7b1WWErjZgW8aTYR5k46afby3l
LjF2KlKcgchw2Lb9lqtdPin/PMh1dZniGieoGZ9M4dDrO0Xei8mnaT4uOvXwYa5kyxjvalBSFELz
HWPPRlYz17yX71FYdNSdCGqdlNL+Xn9HXq2OczZ1W7aZ2aCYXv5giG3JDj3ki95wUg+127tKBrhu
csxF4qOuRvIrs5wD0k2tHqcad0Uw+93YqR8T61shy0ctVs6TqlBwI8IL8MI1fdiOxcweKhjktpqH
ejhr+UlViUSVOimcr0G/wFDzrgOjWft1ys9LJTiKdNbVQ9o5rSkTd436hJy7iWQxTBYNaXEanacp
tKfli6h6uvEpbii1Zepac15FBehajkxUN/LusYnv8mZf/xUW83IgVPHX5GRusiiyaqwGJG3h9FDH
JyOhTsEaOde1h1a51AQwhaGdBEY3Ipyb6hzO7qQ/FPWH2czsMXcW64dF6ZIRzkrlMpU0H2KllTFb
Ih4hF+Prh5/tm8Tf9onrWIKr78c5DiA+TWgHIWkoQemgQM0F+h3aCTyaTjgCe9a7+X2+K17afeZT
WTm1RM6FzNZU6POEqlC+7OPk2BkPoumb9ZOU7yP0RQzCRxJ3mR9qBf9xl2QqJuQSLQH3wrepjkHD
4AoZcZupJFPlkpWmL4q0ZfwBo17ZmeBG000LvsDsiyUNdhyeIsNwVfHDBEHO/u0ft5NzJUW1tIGp
ogJb3IgOoCEAEZoYOPneoBK2OIvXM1JrcK4Y91pMHCW2Xb+HIF0D66woQmKIu+xWk5myKOAlMg+P
UXbu5+/E2thV3jDAlwzaqja6kjkupQGXhnDOgT4fjS9yddRDVykdU3JFZb9tlFgUX0OQUx2EU0mu
umglvczaN1XLXrYtrPvI/z4bX0Po9aFpAgUWhMYblp0R3OQ6sTN/8F8XG9wlr0rIG5UzTkV2AFUS
2qfabX4Y8YajqKyoxXBX2qjkUl0WHcWj4SXXnnT9y/JXACvlshb2E65eo6nU1d2koHka9U4ahfZs
+a34uL0nf0jJL0a4Kywa0RKWbM7pJ1ls7A37Bv171kTpTsW+85iUZ+YsbwmIhvP/hyTZH96Ol1/A
XeQu6EZQqcP/d+jN4sVzLp0Y7LGMd9Q8JTXJrEMa5NICtW4WsWJcw6yW+V7L2oX+AIOC3/h0JXP9
pFiWJUqGKokatz7RjPOomJEdF81ZNbEwwel6KgWnjHBrgqZ9nIngn3RF62lagPt4GwTCQayaYJLA
mglCqd/m8BOtBHN4wchU9NoBlToyA9EVg5gwsxq8rsxwF0uHHUURUTbLq8xJtANGvLtqtmWKD55a
Dvv71e0KomZIpBBY5nAu4GOdtIRUGaUft+6PrlbDXS88HPpQaxmvwPAUKM+afki1p1k4QOE1GH2z
VJxioWbJVz35lU3uwIHzxgAkDtGjTffJ8KGnElFqh7izBnnXJigs+PEsr5wmBVH3JDX2LEMGiEEs
th3U+nv9ajVcsE2VvJ3zEl8wFiwvFT3LeKinW6Nxw/FZErxCv9XlxjapqghxPHgIgCIvcptCMNdd
wLM3lfW+jWzwxXnbq2Of6rdAf1kcXwmsQGYDplw88tL+Jp4TR8Y0yzIPtlIfFuGxN3bb5tjOb5nj
Uu0QTTaxFyBQ0I+fzPyHnD9Kje6G5j4tJ+L5upryXq2MC8SK1MaizhpG4ezlhTtmj638kEK7vIcO
fe5X1kSsjTLI+Y1Wk8RlLAAVZrVbyCfuxx0jPKeeEdQn5NxGE8iLMMrYsT45IvcTGjce9nJ3FIbn
7b0ibpnM/n7lnyDikAlyhraeZb5Icv0ql/leVBqMJE5fty2tD+te7RXnMAYzNuVUwJqMzqkOqhcI
tvY47MXK7nfzzjrK++Qc30mHcU9V46hbxrmSDHuWyS1umfkpjPeBdVxIKSH2Yt0685z/iAIrLcwc
IArpTgMGs3BNzDx/svwMSl5kbkGsh6/uof3adEuN4lQVeqpxbxZ3pUbMS1ImuBe6MceyMDFJyHjq
7TZd7CDyFIpAiDh8fEWvEdO+GDLWf+s1TMRUO627TcX5k5W23vbhI64trz8tGp3ZjAHc+zhZ56kC
y2EX7YrQfAkg7q5DF3qMPzbaSKS9hN9VOGeRiHFuLIyHZBpOMibPAFwFM2FlOXN1NmfiflE7xv5+
dZOhdVL3vYZWQtEe5+w4Sk9zQDg/ar84Z1EO5aKnKYKvOnmWaQvGc6h7GZUBUlY4P1GO/RJNIeoK
lQZOxxCDZr1TmvgnIw7Feop+8UgK5xd0IZAWaYRHYmw4uER+9VprTosBwcIrfKACegoiSq2NcxNK
uBgg2ccMjxx3rjpiKMosvMDEJF1MwboIU3whT+tSMSgqbFafnfrpKNWnbrR7i0qcWDDfcHx8KQ8c
8VaVSDAzHpedDGIfgOJupSNwT+jIUaQc69W1y47xVbzOlIqu/DlHiqGy+9oXMUPt9ODAMTwV2L8E
z0hUo3Aq/YXoPhL3S+VSjSwdMnBKouetNJJdi+VOtM5y/lc0ZFcL5FyGWGAkqA1RutbUxK6D2M/y
cIfZsv22P6SOPl+8a0PFMPUFR7z5WBxGPzyCJeA5mW0mIjjv9dymSgDr4OGrlXHOA4dEz+IAR1/1
2UhueLQcCWO5jccERGfE/OhQEoBlass4T6JXIDldGHU2iDPAXtAlT9FIfUgiU+M1qLsA5NyJAvyf
eAQFiT/60V0BckrD6X7IT4bfvXOsSGjifiN2kDLMuZIymDGJqOPixZBSMU7AS0ESZzjpN727wH+J
J0iJOzFJAkW4FX5Wrh7aas4qHJxwObfh9yz7WKs3GNEnEnvKDJd/QDtBlqYRgsOSktjm8NIgS+gy
b6ASbeoi8GrUeKo0QzcBngX9MGD2M3ey5beftd18Zx1kIiVYh7hdrgEPZWnEaKnzFNFtiotXM539
QDftLrB8SwxHe9TjYwReiCwDHDcIXjF45YWjltm52tq1ZlCosfXa+tXP4fxNUjT5kuUotwh7018O
DEUt3ot30BoCoL8SiF2lntm8bHWDDy0AsYSI23qmOTslZk4E4I31Xdu+QvDZKHM7mdyaegGwZWxE
KV6/Wtd0QZxRaHc7Y58Pz7lOYA5WPY0J/SQJ3R1JNbjgIAlClYU9ki8pjPao1z4PyXdQO1HOhv03
vy3jygy3W9nYFKleo+MOITGwsEsQagfQCwAYhnkX/kL1G0CKK3Ns1VcppTX0E9g3gBIJlNnNZIyL
Fg2wbJmtiIK37c7eaxBbS+PCQ66ZRYgZQGToTvpZ22W7AGSIkWs+V6/I0O0ZuvCpa7nZMcTUEkLi
27Z9agP5ULGg7piW6DE16bOg7dQEmqG7bRPrrubqc3LpZt0VyzAtKNGyUIFO0if5HumSH98oR8av
pKv+tkFqTVyEyEVTq2YT9ITZeJoEt5aeqvBp2wT7LzZ2jRc6lmQrU2p2INlQHMiR/fjQHpIj1QZZ
rx1cPh1PKiYVAniKwZ8BSM98rD+DEcIN3M6OduKbCsxS5yHkHecTNZ9NfEGTJb9XF6AcrRisUeio
hqppL+3yIau+G1VHvLXZvm99RM55zJ0VVtmA5kj6I9adNjtaTeRE7W3QO5FMXTTKGOdCjMhIhgrt
VHBW3nZpf8Skl5+q0W4MBm+eJ6iMSITTXw3lV3vHPvLVRzTUpZs0Az4/FsXInqLEK8rQG6L4rIaU
zsdqUnRli/MipTYFqdpjwwTxqzIE9qx6RownQtHbHcU+Rx0OzmWo3RDKsYHrXCd7fQbTkj1SD+7V
sHW1HM5jCJOEwVdWA5fNU9f/kA2KP4ZaA+ciKq0Rx5FBuAZhpwaaG2sHy6BQK4ST4PvMY9W0kLnD
kdPBfdZ24xlGD50Y+ZMV3yUVMHnFfFMbFZH9v89Xb9wrvteMgv6Ag4cpNEESEkeIDT8pxG9pqttT
nzd2HHwLk/FHELTnPBDtIomflxmN79BwjSFxAeFzEjW2TagXgFIg9Uf1URTB7yfEb4keOWKvOXoz
eLHa2EVu3g2QACr1TgSBWxQ6sdg/qWa5M8LxcwPp2Uk2RVtvauUgyeVzA2SeHBQ2RIq+VHJ8p0K9
zdILuxeyndp+0pb6uax6v+xA8VZIdqt1npgqTiqazlJJ/tKA67Bo75S6r21prCBgq3tS+zEcwd0b
xAT+YvuMaO8Pu6v7u8iJUVoDMFtjso+svVbcR5O3HUa2r632Do67MhEtixBXLaqnFRaU6/1TP3SH
Qp3eAvlLnhhUGrrtkTR+jrWLMl3poCjjLsXHuDor5k2L+FU424uivht3eVujyDL0aRHak9c6UmxB
PKdkQYkywl1guZOlQBZxgYPKqcyHdj6NVN5CmOB7VGgupn1TANEUj+4kprY2O4bw/V++FWaLf40R
SjHpjZIj/dIxyLxEb1P61NVU/rWKd7l4U17+u026RZonA72O0GuCQyNBLQboWN1u+hepjB0tvp1M
AiS1/fEg1P7rwgIzr6SYkRckgeUkg/xpVn4kFTVjtI6vuFoa+xlXFwiqN4VsNnh/jI7olI8tZs8j
J4TSCsgtjvqNfhhR1+n82K1Pxr3uJS/keCzboS1ny0VevWxT6BdioYyBiSE7hFsd4lACOiDgmKdc
O2GMC72ZauXKABp/N0wOMjrb2XgDaW8lo+D566jcq+/K3WElLosQwBEU1W/CvXgOH3RXOarPjHzQ
KzHxyySHqSk46shwV3qUx9yKGLioqJ5r80PT7sjGy3YS+DttnCAMQyvCNQ29EzYvhnwzZp8B/AFS
Sh2+bV9t4tmj8XLGmpmUC2b+8Pb+yLj/llNQgX0BpWioig9AwkBAWaHACevVxv827jcOuapM52LK
Zty70paPkOBhhJ/68wLZZkylH5PPi9f5fzVxc2WUS+SLpVanOEe9MZ/v6vFtjD8vnUt8zW0n9huX
XKtLVajOGIVKg1cxvbWmL1YN3Na+y793wo+4Su2YSuC3D6Qmcs6lq0elKns457nPnGAwdu0ClUAl
Ip5B66Wxq8/HuZCwluRxGFD7lqf5FHTQXVCMj2I33QStUdtNNn2K4sZvSsuelyYF+SCGks1ht6ig
mBb6lvDc672Gq5/DORkkQpqSQ4b3nRUs3KtH1Vts4THYdZDakz82NnTJ3PYLrWm6zl55ZZnzOlaR
KmNX43oCfvI4e61T+tZj7bMCr+BU3oJh2OVT7JqhTRPjU5vNeR9THRNIJWLVKBrk2amoPnQUWx+V
7bEjfhWsJCEIGe0zhm57X8gLpx2cVPKKbhdREOX1euPlS77//cpUr/ZZBZZ/Nr/+zoPv6m+SXx/y
HbiRCJJHKqnkUpiqHIe2n9Axr0HeNjhS1TlCfqoBIdr2AMQGvbvbqyXhDQBJWKh4gG3wJTS8Kj9C
/m7bBLUU9dcNMgMhV8MQnFJZpPmD/pz3hj2DB3+BQPy2JeIo8MgkvU/qTpRA4N5pwq6xPpnjgCnF
j+GCMRuQV24bI6K59p5FXX26PK1BTKJFLEeZnfGDcCdDqtjysg9sgnDwRBfo9b9rmFyOIC8SEmRC
2zYSEqOoHu/KIHGCeMLbJjxKvfpALJAFmD8nYaiW/rpxUxuHgj7ipY2azmOxm07Na1/ZGihRZDu8
SwFTf962SJwUXhJEjiZJEWY0oYTpVqmOczfYUXVbovKybWe7hKDxMKVFM+UljbCwOj0qMeRHDPBc
+grokPPRLiFjURDe//1Vs/UpOe/fixYqFcp7X6i6EfYsp+0+MnK14WS8KCBJdktMIRd2exjOYBeh
Uon1xszVseFiAMyrYVshC9TeObpaOz4KzgA6VwVUjZG//XlJa5zXN8apqJLoHdaGeGOPZ8EzHO2B
QZVDN3/dtkZceh6+1BWquQgtPm2Ox54ReZESw9Ocy/hmjC3i4FCJID+kqCZdkssM+WPq7gSdpWoX
uQVkGivnrbKjU4IQqrxtr4/dso2jw8Oa4qE3Ap3RCbfmUxt/EGNv+/8nLh0PZlLSfE7zEA1RYXkV
8vtifMADVpT+rezDg5dA/b/M+gJwjGq9zsqTvtyirLW9EHJzuMzSSOpeHUqGPozs1qsgoBRFdvZq
voFY9uPiD159L+7HaLdtloig/BDiIE6tpUNAxo3Lk2x6y3Q3Ujz81BFnf7+KNOEc5Ek6MSKT4jRm
njgdtexpYvBe/9/WwrmJKOj+l6BHg9SEcidUNxlVLSN8r8L5hlZUg6GeAPQuF2dEiSGX9rL62sSp
m4LbXJkOkfy0vSji6/0GXerNrBSlAqrEiwf8PFL/7428K5MnoaRoXYmXMA9fSs1QHEKU0N6TfNlp
H1MUTVh7KXIHkPvbo9vYHQRU0yeNwBMRt5iHMqEWNBa6ATzMOLplfaPmj9Pi9OTIKPX85nFLaaRk
UgWMuSvEKcKl9hwb5U2ih98rtC5UI/qBxqdtWOGrmfdnyQwO82DZi1pQuQnhFVUuN9GiRtdUpvWi
PgQ+yGP83JFuezfAXDOgYh5kNynvQmRDPMZpVsWoSKE6BL0Vp3PDfb4H76sPgvz4EN9rTvZgHLbP
LbWl7O9Xtz5Vss4QY+aYq2OWHtVdumsT4jsSt1HlPAtykihpUnTTQJ8AWG79MvXfzfpQ9rdmCwKH
f3yT8/AmyciiAGKsMHejH6tdcL/4N6MLVlkwYgcOBdN4z+M2QifP9i2OFpDHAzJ09l5TdtOh/7CA
VW1xI0c6JbvBrjxxB446p3NAd/a8QMkhgoBg9IkScSBiBA9zGhYw3LSsaNWYfmEBpmY4TUh134gr
oUm/npdkSCpDqLFaeT7HykPZakT2QxxIHtwk1HMixR3eHmaPYmzyXElHS3hNa3f73BNnksc0ZR3k
0fsJAbWtvi3ZQzOEkATYRZ2ftDst+rrERPmXcNoa50qUSgjbLAGGSi7lFzWc8Kz6WOmiMxSfNXO5
nWJKT5zAH2g8biluwYeQshYmm1/EtA7eA6JXgEaTwRcZ103vgo6IpPCh8nIetyRmUrxEmN55fwUs
7s9XgAqUpuKh9EO4r/Uxssubg58hFApdF9MOqxSP7yot76zA/aHxKUvUweeylrSXmyHvUWBQq69Z
8S2gsM/UgWR/v3LEvT6rhcz0tMsC+eTwFhavw/ShTDK7qz9Ew6eh3G3fAMJdvLeirwzqealB+QHl
5j5p/BEjVsKcH2VD3W+bIQ6+zjmMWGwLzEbi5WQ0hwYoBwDapOScADMH+LghvW5bI9Kw3/i9Qw1s
mpAjcgv9i6rcWmDWF1qYeQtJiTvKFAvlV99vrLsZI4wTmJ0gJTJqdpibDuAvGTKWhpzpJ0roPJO3
sRhpILbIiKbyoW3tSM5sTBYWpWMYXhI502cKJEytjnvmyPM0aeOEp1RoOY0eO4Jxq+h2mUp20xIB
m/D4PLV3kpjToFvI7EzLC2LHqCH/XCXQN6deBdSJZ2u+2rFerLVyVDoAdGUdnB2BN3TNrpD+jqnq
4pN03lXkQzOGoJ587ysKduQsrxag/qwGPpwLn+K0pzw9z+EtLlMvKQP6K+ZLcZCd3MNMg106gpN/
rPYZWF0l4BCjyaZ436m3MM/lLQHPbU4y84m+eZTsKrLRJzO/MSiyyiYMv6uhjbEhb/uOr3sUVdeg
kKNYJv/+yfpsCC2zAjZHQYulFpwkeB7MtybNTpl+U1L8q+un5mJO/vXUtE0VyxHTxkKINsOvQoX0
lVjR+mW7mOBcST3MTSkwqmE1SO9lqB5KEwqfSRG6s1q+JCZl7w8bdzHIZSMZepv9PKJjotlMeyhC
tyZ/CFxGFmUc8Xr05z1VQVuPbxeT7DNfXT486aq8M3FWksNwg6z8IPnjjbrviXBD7Rb3nkn6rE8E
C6jLSPowaJ8gXWlHJlmhW3dZl8VwnkQy0tQwB8i4DF9ZjwZkW3cgywEpouIYIHlsnMKB0ikRsKlz
z7kVoU3TXlTQa2zmp3zA7DD4teRvVXpg7YEuIRLkP3QeLmvkEpIy15pEMeBVRqeAxJhtAb1d3QWQ
MZSOxhniI4sHBkOfWiWxgfwrRusjc+kbhFVN/KKGniicsoA4I3+Anvy3NP4R0wvA1SuMlg2UEK7u
lBi+Gk+iH31rbUZipuPMvKp2cdtktuiiFAaaD7LNtx7RL7+BcyvqUMtq1NVIH6rgzZzrvRV095os
ukH+ItXFJyHHuEEz+UuZfNj2n+s30YTMoyka4OPhN7aA8sKgM2AyUyD2gRLEPLi4Dwintr6R/5l5
z9yvLnyNnqnVMTmgRdh1cuMMpgtiYeK1uO45L0a47DIMayuOJhAOxXlyaC3NDnLFqSeoe4XyTk+p
i0+tid+0ZAnrUMLhrKuvlT55alQ5Qa4SX27du1wWxYWDQhHqXOpw85JMei0MBDglP8RG/NAj7ds+
C394rV1scZEAJyw0gga7NIIHnpFFRW58bncoXe4sl8Kmr7+hLsbY5706EumYGOKU9GBjFmQvauL9
XFDPNOrbsb9fmWiQkhRGipHHdDmjpafKrRtEj3o4O8SHW/fGl7VwIaDWpFyxDJSYdSXYJZb2NSkt
8Ir8qJfGGQXZbmTNA1DZE9rFLs3aDZLWSaLyw5ypN0EM0SMrdCfZOM5WvCN+Gjv0v1ekLj+NCxRx
Udba2CE6ZcgGkX1itu9rfmATi1Qp/w/4l4spzpeMZVKaZoXnt3yWj0ViS/vsNULKeYPxBodNiACV
TCHpiC/PgzvDKQa5WYQ4aIrHXnm2ykMpnUL5Rm6fRZ3Qw1r1L9DYki3DxACfwe1ya2baJAcjUvnm
Q5p7xngb95WTQ6unib9tb9vqyb0yxe3akpWW0kOCxNXSnV4+mdGpKZ86aniQssJtWNkVRakMuO+B
GUhIMdtdq5adLUOlu4woDd1Vd3lZEj9q01hjkxsxOhW1JjpKPXhtVvgwddj+cusPoCs7fBQQ6kXN
ZeTPo8PEoSACdy6/48n1xnTg2ZyZCBnEzG+p2u/qSbyyy4WDdFH7wRxg10pa18qf0yB1RPmDVu0s
7UQykpHL5OJCO1SDOBYsa1dBwxuor500Pemx5ISxfhDiZSdZ0H2EZJWqlHjjzhDeq/eBOd0mkwGm
ntyeJwsMCFTdmThSJhdCgnAe5Iph4Bbrc6F+7oxdAnlkSjlxvdJ39bG54FEkcy5X75ovUOaCFkFv
eRVADdB/X9TDjG6sPLZ23hO3cj1AXpllq78KKHqCQog8IleMDj0KqKmXnvXnFhKKeN++UCIpqwHy
yhjnbpZUWEA6jQszLvva+lAMRKmF3e7fIsPV/8/5GMOYoj5UsBhN+iGBUSmJvQnaZnOHgY3aVo0v
4rjbvpvU4eD8zSxBf7mMYDGYD01zDob9rIS2HLjbZqht4gd2Oi3WzDJHItjt3nXrWUv0C9Pqhq7e
nUUgbdbfz5fvyI/pSONQBQrjdOhcw2YxVvqi3/dvyW3jMSKOcT/mdvH1H5fIeZt8tuRiZkipaRcA
WBk/DHsNY4RMTj56IccXmTP5/aioEKs3QOdp8Z3IqlxA7cxqEv2RNSJTT3hM8EFHN0FzOXQlorW8
7kov5rhrtgyVmC8xGp9h/XWSF68NU1uUHSMEpQQEDTDAsf011wP7xR530+aqMOQ2Rj06k1Nf7z71
JsaZUHVs6luSMe0Ph/NijLt2UxjLpZVhcbU3Qqy32Fm31Yn5kHdQ5+P2ytZv3MUYd+OUOMijLMHG
zZKvKIcgdxPhvhEIK+uh/T8r/DN9ViRVXWYDg7pauE/0z6MknKE5t72U9Qlr62KFC+zdMGpN18Mf
NgBCqQ70+56ERwXUxNVpOsUOiuAzJKsSzxrt+tW6T/yZ+AXU1vHtSFmTJKtTQR8J+M1Ji4Sv1WQ6
0TL6U5h6ov5VhSg6CFDsXJD8di7dVhr97Y+wjoa4+ghc2J9lQ5vEAhua3BQHY7dggr52x93ihE7j
/D90AFYrE1f2uHiejgPeKRJ6KEt6EwuPrDUK1ewKCrflh6V0asncSfEXYpHrkemy03x0l8ZmnsxF
gXNjJZnOHT0wW+zCl/rc7IUP2gM6+CjEKABRHkzCF1C2Od+TxG0yiibmG8VjvJf2zX7eSV7zd6MW
V9+Vczl920VTA0JXt5JvhM4LI9NuBCJdoa4l52msVFKa/J2+a96V0R4ayKXxV08iE9o/hswkK7jj
WCltps2M4/ldsVQRALPWdjko44Imd0a1I8ytb87FHHcal6UeLKuEC5CTQ2y6o+AvbeQIgzt2B1nq
bDMgOvXrb1r0Ff5vgdxRjBclEysZsyNMtjcE6kfUnMlRjoxepLdLz3ij0j5qjdwBNFu5reISHPmN
/lJ0jgbMbnY/JcdFc4vgNaB2cH3E4GqF3EnsGkVN2hi4OHP4LMdftUK7ScJkb2ohOouKH0yPlSE6
rZzg1UDmTuvu5fJ5uSMKJJAQjYymj/EvaKfJFpzyRt3ldxQeeT0QXgyxr36VuRu9JmJoGmWQwrpT
xEfT8Ptlpw1/Q6Ny+ZZ8NSLv4xiyS0gkSoj2jggG0OktiCi0fqv/Wwk/ciAX3TCVJlaCBdny/HHu
/C4jjj1lQ/71a0loLWhyhCjTNIeyWKDo4ykR4Z3WpoRADC+ZimGIiqTznBgR4NoSOH/BlNzb+Y/m
BkxQnuD0b/VHiLfb49c33WZYcfdb+ErEF+aVuHT2F8vc8pI869DpxXwS+IjwMMbBQ/Z8O9+lh/cs
jCx1riUOvxjk3GSSDItlshFkYf9TvqHbLz7juZLtyPuLJ/gvxjgnOYyzFkQqCJiMZq+HT7J+UGU7
n2Kb+IorlcVf7HCuUZlGSVFZ46S4mYDsAeR0px/yA6Llmbq970MmWzvGOUVIawpDUgJHxIo60w3T
prYee1/pbHG0M7SYhyNOC0P1odq/GwS7AMIO4mpv/7hmzlmivd0pUVXjgifiLTghTv1sOLP1fTFf
lmHwxhFySHMR7iGf9FFqkxfCPNu6rc/Aucsonoe+F9DtBtKuOqB9ink69XkKHA0agzNajfOXkGL0
I+8p5zrDuQqTfMThlc/WXfmo7HOn2idPpit+M86LE+0rP3DG05LYlU9lY9TN4Z/ySmqlelricT37
yy7eL3vjdr4PML2s76LjRFGirFXVrs80/5Yvik4xZ6Z+8nNqBcrywIXYoIl7VZ/EXeGpJ8Fd7idw
4z5vb+1K1P/FMOeSzDYZxCVAniEeg6Oy7/bTMdrLe5MY8lt7P/xih/NEciZZgrIgvWUyAhYEF0P4
3NhRfDbo3n4hMcwrcfcXe5wzUtU5RIMVONTljpViWj9w9ZvITXaCE2FsDfRp/gQeZXf7axL3hBeV
7LViMMaGlbbm+pRO8WGcBGfbBLvpG1fR4jxS1pZ6FoI9ykUpdYwPZXbbNJ2tCI8lBQZcK3b+8g05
p9PVstHOBiI+c37xKT5We6bXnd79Y+SwOPdSoqYqTxpwqTXYvDq3+R/SrmM7blhZfhHPYQ5bponK
si15w+PIAOYEkl//CvK9HhqmB/fZGy3VAxBdaHSogh55vEszwVEX7RyHJ0U2THFU9cgWzE+pFVrW
64LybP1QZiJRso0wZrVxlsyiz1XQN1TozRhjtBuC79dKQ1kOi+pw/RgIHMri2QHoMGt16cBxp1AJ
kZNAj3fjt6BVt903afpCdO1eP9v47L8uqq0VzYwhBuXLD+n74b3i5+G4j3fWo/SR3Hd3adj9/4PB
X3aRg4x2nuMmmXAqdGk42HET4CcEcqQF/7iTbOGrryXPDbpMeixsREqzv0sDI/O0jk1/vm898Bq9
EhE6ibaSi2DaxtaKhSVRDetG7XdR8ipYEvsWv4OEoVqaiSBX5scBmq6op7jDpLjRS0FVdSjKjL41
Db5EXkk9BNIyuYZSf3Fi+wh14nfoXhZ8vD+Ax8+fwOfmTGMyct1EyCDlslvXXTjMxrFHqW9WlzBa
3kugbUqL5r7t4hfB6jcedzg4F9Ncwg6qIXJk2OhqyQ7y+2E37sejdawfxFmqbT+/GOJcwlLM2KgS
pFSt6Ib2dx05DyIn2OqA+mUxnBfYo9bRpYWN7NAfcn/5PJ3iAY5u7ND65NPP+bG8UVDzvhds4naU
fVkb5xVxTptUfqsCHdl8YRxAXm5nHPW95Iv017bd4WKKc4coJWWcQ43XN/WTZnykIg/fjnEu/5+7
MrNmwjhAi2kOJG/25OgExo7JJolaQkXL4K7L0pmoPMX4UnTQT0r+QZ2oIA31h6j0shLuohyrsW5k
1llOvfbMGmWKHTr00S6p7+lJ1OKwlYP65ehxF2Y2SEvndOiUYdbkIA/RvetDQ/qZht1BPZU3Uya4
ZLajtp/r48cBZr2tNZ3VOfvOcS1MLZXRvqldExN+guPNduoKQvITAUZKaJ0qFP3eeFxYd/R7um92
w449bIybHhV7acaAHR42wtkU0Ro50IhbTZoMBQEcGTRXb2y3cg7G+JyMontNcAmYPHKollxAwoiF
wL3fH6Dd+Nr4pqt480H8+N+GQtuSUauT0Q7NnZXS7LMsleDDTRq50Lp6yknm6iYRLGrblX+a4RNd
jpPEuTPAAXIoD5BjuiMHE22Dwm727b272OGuEE2icQnhE3QvnR0X8sfETXzikUOytz/HQtVjwebx
/BqpTg1lmGzMR2lBtqSuWj30poiN6A/ufFkTdx6ITaKYSIh/ly8KnrTVx34/35ffTRcp+rD2ms+i
bus/wNXFIneHFDKORarg0RfdKKEeVDu1dssTOQznKix3cyty6m0Evthj+7yK5Oa5lWNZAivKfDRe
GGBBKif/bD7NfoUxM8iH7gZRKPeHl/vFJne52FM7zXWNE6kO9eMyWmcyQYvPou6c6ecpK91+RNOB
XD8q43IAMYVXl9VTifaqXkdTUNLeSw2GXgvyfB3gREeKu4xI0TuGmQBl4jbU2l2D1hSCmZbrRrZB
9LJ27jpKc5OYqQEQney72HhWu9JFo085fqbxmVZ/d/ldrHEQQ9Ezpls6aj6MKQ/PD+T9onOL1oMi
zG7+ogMcd99PYzzXRmzlcT5r6Kxso94fQGRX1KVbmrFgUduXwcUMhzOJFnfDPCJKng00vxSuaSWg
Qo9dRfvLjNbFFHfvSD267jIdo3ZjmN0XQXQYj2wYCNkzj+5FId1Wc8ov+8eBTSfVS+kw2fo+tHf9
MzlGfnTWn9PD4hX3sgviEk8XibcLjXJ40xnI1y4Fygc/1DKhAr5nXOj6oQ0Uj7WMlF4heutvtQf8
slIOdBpa5w3V39oDoFOEV3FsutYLOM+g6DIdZwVJYnSD31k3jPmw3hkH5J2uu+EfcgGXT8thUGyR
nuBZ96MTqLtl87WYojkq3g8pC/3xuj3RoeWwpahjSYl6YEvXoqN+KE5V2rqFYx1AePHtuikBwvBK
Q3NTpwYBha9fQoTHmr6C49ElpX6MwfQdyb1HqWjmULQ4DmWGuDGcyJZZr9g+TaF49hEjh/Vf8Lau
Dw3P1BHjwpiSFOMPcnrIuqfCOkTqu+tbJzoV/Iia7Szd0GTYuyYwd6xpcDqZh3b/ox9t/iB8Lmy/
GH+eQp6YQ5MbOtdoyfHn7mxpn7TqebTQG/3B6T5NzUk3b0poQKufrq9S8Ll4lg6ZSnJcOEgSTfqX
zIF+oaN/7LrXttQ+XzckuFB5Go4uGet+pqgYV+RDBVr0ZjpJvWiSRBQx8Q1v7SRbY57AinI3oYl4
2BU3qLQAQtpbyPztri9J4Fw6BxvyZGhGVgxILdR3A72Th86z0dGU1W5nP89CdGaw8PuT63I+ONhw
WHuu7aDrG3Q7J3PHOhZLdBD7yq2uudqD6S5BHmBC1PFnEYOd6JRwgUqXN5OcyAhEG/1FBjD2t6by
fRCWJjfjT0VVdMNUdRNSvL/GnyWh+VguiFBsy8vaD9UoqqKwO/q3LVwZ4L6Y1NMkq1kjWOszogFt
D9onGRwKbApugKyD4IBsl+BW9rhPps+DSQsWBXV5DbrEzB/6wdNxwTrxSFx1kaFJWdzXbfOtnGTP
mVK/Mqg3ROAdqefjgOi3jKsbmg47qCwHqdYIbqLtGx+EorZiODaYRbkwI3aMqovB7Ah/KQ/9fQae
mt7VIRW9eIxrRXbF9DibQLAyyQUZyxhDFDxGHEXLU0SfVTAKEMF33nzlrkxw50ivncpUR4QUZZV5
KUSpnXhxiaU8IaryjMrwBvKRxvrrdTgQLYw7XIoBWYE4ddBk3pOTphYHAgFhEK0c/s0Md6Y6M44j
OwfEzUbhVYh5m0x5V+qSYDWiPeRcPknyqZU17CEbMNT2KQYMWT+dCEO32phUefWt2O9YvTkjkscg
f0LWr2yZDNXLPHmjWrgJxv/ycu/ke9o9zfSWiqpz21jz8+TzqTJnaOokNfGaN4b4SSogaKQpX69/
qe0c/mVtfJKsV4poUtIZQXz9UCT7FNuIzvIeAiv5IV0iKDZ8paOov0Pw4Xj2jLwqTQyGAuOm6JBj
miLRP/byYdb3BuQkOqgcqfvry2QH7ndQvewkhyHyoKlOlGGe0iyT51FZPFupdw6KgrmUhrk+PV83
t/1gWO0qByCFHTmLniHC1O7YoJDij2fd6zAhV2H6HU0zrn1XPLPco95jCD4ORSkL0Xo5dInGYW4p
QXlkUGY/IZDsVL7rkR7EeuKNuRFcX64AVXhijSluQO1lobq2aI+GGtT0IxG1EopMcIhC0q40nLTD
hhpgNK1yLybPDZqEry9EdC45QMGEdNuDGwdkJPWpqT5Z/XOf31QTOFf0m77Ya4Ogp287fl+dEw5Z
zFqRjGliT2gfU1VhdYwOzYvtYrqKPZ+FncHbsafioOMU4hros+NyEWq9WKj5wA/+q0QQB/qhfsuv
QIngr5zuYoxFOivYVB3ZoqmEyGJRU7dQbsoaTOwHdN24tuxf/3B/2MiLLc7BcytpDMKqJu1LfcAT
4SY+Lrf2HfUbpD3jO1ETyGawqao6omfdVGyb+25lY3Uo8KKxVf+opk9ScmdPT0VvutdXtXnoL1b4
BqWeLHSWZ/hV+n1MzpUOPsCoFuzcJlKsbHAnImuiRhoVNEHF+bGID5O6V8heMfzeFMwybfrWyhB3
GgbFIDHCSlBZhKxQwdgApF12FFXomIv+hvQrM9xBmMveaSAoBNX77JA0+2U+pNWntH7B2P6gH/7t
+3Aob2hWirvD0HzTNjzdUlxKh5MS1S/XzYiWxI7Jyo/keCJlYbKiI528XPKl7n7SXTq91OouJgII
FJ05LkJs4qFvO4pC6tx9S3D0dBPTtNZf6Hgw5Z3/+o/DwXmkZkMSdXisjcspjb8qyj6TRPqdopWw
bV1tW9LFhVISYF1a+EWKiosJ7dBB9JwXHWsOCWIQ5k42E4Bg0r3aXgq03Rsl0e76Gbi+GIdvN0po
bZs1hZnZqe41u/VHrXon6SKutu1QVzWAaKAAkVWe5q7om7nIMuQL5iMr50z7aF8dWhBa/uUja2WK
+z7msGRZhFvKt4bxVemLZznFW6QWAdx2d8XKDveFwHGh0qHDY64LitvxqfHAWCV7TDhTDe09Zrr8
2p8/iJortm+InxvJx+46kaxC05EpG9MAticj7O0gEaWFt4/FxQqH3pRaahYxbSiSHmInqNJ3hlBV
ZRt+LjY44G4xD101rGD/g7kjR2cw5jfSB7JT75cHbad4EHs7SQe7BfW84Abcfp5g/EfFaKhmmzyJ
fi2pED7NkfsjZerKdeyWBMQhdCdF78sWQyQ3c3mOlM/XnY3h9u93yMUoh4E2qeiMqiayWLFvOi3y
gN+uG9g+HBcDHPzNpmxnjSyhh7RTD2WrPmhZ5au1fVAbkC1dtyXcQs7PSnXsNAtpFT9RszBre6+S
GrccelQm5+PkYPgIL64F3AxUdv7qMrmsk3M9y8zKqEgpws0CQZ9pQpFv7jxl0IhgkW9NAVc+GV/L
M9OymbQY0UV3jG6SHT3253TPOpDNQwxxAN1Nbqsvzg7VmZu/GrjDbfZzmRrnhfUcRU3PSNPjVrqd
FrrrIyOUlEHQb7ft7Bcz6q8XmloklpWBbcknenawp+nZKapdHZOH6wdGcDh5Cv2ajlIyLHhqOfGn
ujyb5v2ChEefCbrPtgPPy2q44KmWEiOHBCWCp/Tg5FAp6u/n6Qkvg04XNg2IlsR2dhUK1EtGU11G
uN5j3HN5Rk/VOwckOl8GX2Ojra9MDH7Ek0iUkxZ9MQ5IsmaRWk0BkHTkOOhPEjkWheAJKcAqjYMS
ZUpkqsYMnZWbQvviRAKoEi2BQw8KZZFpXvCZCJP3fK+mOwUtANdP3OYNo6mWqSCjbjq8+GDZZFlj
9ojUEEKP8blwblr9zsg+SHbQmyLpye0QZ2WNO3g2JOssigzvf7KG9mFCFTX2WMFaWC9jr43fYGll
izt4ckRSCyxhKKMG6ePig/TtqDwy2krNm27oSdTTtD3LpJmKY+k6IJ3P5i1NYtSkQXXCRMX/rYFi
2quH2GUtz+O+dyevvC3QTgVuPcxHsKjOqt3ib3Bq9SM4nCrGJjOWQUO6dNBOaa2cSqkPDbX7m8tl
ZYbt/cqpbUXB5eXgiQLu8UFHK2YozUKtvE33WhnhDkurzz3eDYg/xlALxzsmrV2f9DvriJbuYPBq
YYpmE6pWBrkTE+UYActTbF5GwO6eSM/oDN5b0hA4lagEIVobh04UNffc7JAzKaoZhZ7pgzMPT9c9
ezv4WC2HgycM/7Y1dZDpVXPppOvSvTzdt2Z9QhvHPlcNL+rNENP4gaXIkwBVNi+YlWkOuQo8oope
wftirlovL6yj1I9BXaoneRlCcxDxyW/n1lb2uGAHE+mZUY2I9dFxD0oR6iaj4RqdcwKEeoMyuj2I
6Iyp9iqy7DXypPSigRHBinmaXAs8WGY6A9kGSLLL2tHuKnco74r6dQG9yfUvK7LFxTwmtA6TbMCV
StpQdSB9+NzbfhLvk9K/bkjgEBaHJoY9tgbJbdR1C5b/qo529ES6+WakssjbRWviEIXqY5uPBqMA
MPVjM0W48DBxg1qWG6nTxz4xv19f2vaRMTWkh1QIiWtvcL6CMNWuZ6IbINqiHl7bXhmiuOnJdyBF
9KWDJEjAbd7kK2MclBXO4FRy28IfwH/dldOhQNeL0aiC7/WH+/XnHWRxdmql1uKsReuQgtoHG8vD
a7GqXEzeg+lxEUSRm4u6OJ3FwSVJkrgwWSKpAW8HysPlewtMvNc/k+gEcjhZxf2i5kyKItO/jPWe
VqVb92EzCJbC8OH3WOGyb+x0rg4DIfp/NbGj7oEaT5rSBxjOQHJscLu0C0xwllM1EUT7by/oa2Y5
mLTSSitUxnJoPUmn3jeP1RES0KckJHg1zZVLb9lcCPKBL2aYHR2/2qs7jJYf/4JQWZVXX5KDzy62
ZGhLwM/z7NzMOyPba2p4/UMKdpinCbTyFj0dPWb2xtA+kiNLQSd7cb1YZIaDRjWd7EyrUXyrwdOT
0mcrcT46WhPqURnOTfLNqSrPGYjgISDwBJvDSUmf66hnoV/Z7tuMuigXJyLqyG3Aunwkm0PIoUuU
Qm6wtHhAjDlBNi4rd21y6zSGnxeFF9VW7utZfAOe+ONUartOyz9c/4jbv0HXZBMJIQeswpyf2PM8
K7kEDgLq1RhZ6bzo3n6ePDzuQ+TGv163xsDqN+9YGeO9o7Uc4Bkew4skQc9rPy+frxvY/GwrA9yx
b1OzyEqWaDejQFFzr4yCZBD1ZV1fhcJnj1u6qOD0xpbJZVA7J1WUMtieO/i5CoWfVC0ghsoKSawr
P3dAH8AGARC2vot3w5fukAM2RPQu1/dN4UdV81RWi5Lirh5ACoSWfwI99WX0rn8c0b5xx72c7N6g
EjIuVf5kmofMEvz/zZtltW3M/gryW4oYSnUUnK7BXXpvQbearZ5jexHcYJuItLLD3ZKYpukrq4ZQ
RLIs/hItbmS+9uVD3I+HOpcmd7HnXWqKCMU2n/Urq9y9uVCqNLI2I/YvjGOW2Dt0eHnKYj83JLnr
WyOEJOo/biiHDTrtJiR7cCpmpIvRfyRHZTClT6kuHJVmcPpnYFBkDhjyauxiiQ1DMZJEvNZCzfEH
DGYz8ibSu8bX6ydxO6pabSaHE10RqWSUcFQGzGpa++KmDsizisb+Uqg0tt1xd7H19qhbHcteNztt
hkGky8qDs2fkCtop8q2gN5BBYIGcGbuilhWBL7xtwMponINg1iCAkPoLaUJDQyy3g4TV9W3cRA1D
Ay2QpsgWmrp+dTiS61WZQbvMh7xBUEulu8zxcTBF/ra5lpUZ7i5OyNSPdYrZ7HF23FGj+yhHJ0L3
UavH/b8tiEMopZ/TPLWQ9wZhUzl1GF95SVMqgA/RrnEwhSknDLMTwKA++hENQI2mEUHOiDnmb+60
2jEOoaKSpr3NLpBF96zEcNty15v3vYTqvX99x7YbXlemOFhiUotLZ+OVzJLBjHA0t11ELqF9cN71
YHGuoCiTNK7l0/9hnHz7plxZ5xFKz0p5kpBQgmR4OIN7MD6yaprXnSFbhpafNBR1RIgOI4dUqtLU
SzSh2GQrz7NGUYf5bJAgS78I9pX5zrVPyCGUPEjJ3M94itVq6U0tZLYj5Iv1ZR8bmb/U8cF0Upcu
sWeNxVlpB1GWX3CEeNSa58yoh3ZE/iV5JNaHWPnW17caudf61+srFWwoj1ToBB2jGtT7/qi48rLL
sodMC/PxcN2K6KS8xcErQBzIolJsHSvFL0gO9HcsOVCeRo+RBZU34lmB7cj6cjbfmqxWFhNpJpOU
s3TEQ4uHYAEqXvmr7jKm4XlvCNYnAJW35a+M6VKeNlKBwJfOVdDJxq4wv44dFXi76FtxuKJLaSRD
TAycpv2xjZ7RV92o91n8byj81oKwWktMFnOoDLwS+rrcyfNzrkqnenQCwYlgnnrFw97mVFdm6pFU
VgZucr8yMdiHZoJC0e+L1vFAtO9aRfvUTI0bN+2Nbcquobd+m+Q3qDM/tnJ1I9uLD3aVo1ZMe/E9
xK6Aaz+NA5laV9uFlGgbim3cDr1zkOdFcEWIDgyHL0jD1NjmCQmC9tDRV608tdF7wQ6z6/LKMvjZ
cz0GPfSs4ENGk8scYOpxNeiu0boz+KiJT10Rtb9g4/iOzCKf+tQB2x14Yj4WCVq8vl1fkuj/c6EI
oKrp6TBCUD6h6HqW9k5hhNdNiJCKT2OaBa60Qka3MyPfaB6AVfdZ6ASIfZgAqP4503GbXrf5JrF+
7Uuxda98QVPHdnRU5J+XePbLRgMBjW6HGqUuMWyvWLKwrTKkOT/pxbciR/eBVJ6URAK7q+xrahu2
cRwMau3ptnlcQOyPttRTYho3WVZ6o+W4JQKPAgHVRIqDnNnveoc8TalxbxbaY9w5gaWOnkKbIDIU
YdOL6JtxoLVA60QZGNUn69KFlqqfS54UjF5+O+3kU3wX3YpOoQBZ3rSHV7tZWWlL0CH/xlppxs+E
vkoQtcnbezq/r/tC8Epjnvr7twMrp6baumHwOoKWqcXEinAmIWsBCjXZs53qxjDqE+nzYBqiTzoF
8YmT/02GzPhpli+PEKPp9KxGaQ09U+gELI+6pqDtdREczW2cupjh3hhRq+iEqrhy7OVgLI95Cg6V
4Prp377VLiY4p4b4HPJqA7r0MJgrjZDAgezVkNCg70QakyJL3PuiT+1Ml2rg+jC9Ko7f53sQMVup
AHe3Q7fLejhnntLGyigbsDHJl6aB1Ls6nEDtF6SxcowjoZyK6Atx/jXaBZ1jqsPcu3TZ5d2JRq//
9oHYtq78iZoFzdUZtcekRu1vwp5FEUhM0KTkGpEocy7aPe5JUaedvvQEeRajjL1Ue0mWxzKbXA2i
JQsIKK6v7A9B4uVbcTe9kuT5ohqgTVEf7N10WPblycDcuwF2fOv+73DpYoy785eJmoomI9QekM9R
40ONtIDkk2gvDWcSifpQtok+LgjBFwhKNc4SpcQTwnCxtjfSPbT2167GqOJkv99JPtKzQeQJM3Tb
Awwr0xxqxKUma3QGb7B2B/LoUNlLngXqzMWT/SwQ05oJ/JqvFvTyMJhlBCys6vvIiV1peJX0Y2cI
IFe4oxx+zO3cGZYExnE9qr4VceGjXfrFAF2cUethRNWzOUFwgc5BJBFfn0njJqC6NHq0lLblYzTp
QTElnqyLxl5F6+cQx6rIFNm4oHybDq5Ei9tBMd0yn8BF7eyve8yme5qyqjtoQtYcvkNraOyGtAWS
75LzyUjBdKVoHk0+2jRyWyrwzk1kW9ninLPXU2nJZIY7Cji83aS/z+1/KyPLHHiiQ3XIEBChzqR+
a83Ka6vULxQlvL5p2zBzqVbLHIKaS7aYzQxi0h+q8mmAublncmACksa9aFJpu0d8ZY2DUIhkYqBZ
A6tQ/D2+hZb8IyMzgePH58F/I586oJIXGoKK77bTr8xyn2tWUgtUWyjJLwoAB+N5kztitJlAmBeT
zRhcEvLwCVfKIWqEFlIqSSZGL7/EtzQge2RKAtOfw8ZPd9oxQa+YJx1E3fDbPvCz0YHPzcRzFNOu
xLnslIeKWG4e3WfjHTplTVG7/2ZsedlSPjmjTWajQrYZQd74qGsfsiXQ27t2cHP7tszvZ1wlgoMq
WhoXiyl52Q80hT/0IdqpfcYOI1mudnJuae0aD0ykV+7dtHel+0SErgw9fwukV4vl0JVUcTpWDtNz
eDHRlUlmryh9A/dikvq982xMPrU/tXrmy5KfCClwRceXT+GQ2VwUZfxxfOtDESy9SzBY8fZa/t9K
E5uwvVowBz5WZOoN5APR7tEiZZrfyyj5FfZnScikxvD/2s5y8NMrrWKVrK8EwqHa/CiJSO5Ep4YH
nCZRIqlm3FP0NGKkNe5f5+5lQdq5FaXA3h5v19bCoczQ5a1lL3C+2XhdMlb0QLu1aSSBirjUtrOg
L6S9FkMDZHH26KIPlyQuXYjY3wyYyNHGZ1KCMTypAnlEYQbvwkSN/cKUz9qU3C1t/jjH5tEpv8vj
X/VPrz43B1Z2loztABI1RrKs0iAnx1n0WtsurF1s8Ckfu3Do3HQAxBmyojaY/vt7OfHN+VXBzG++
N9jfzyDSFdRUticWVna5gK+zumGQmWZl/8JQY9hnB8ixBEnoeMYuwyBZ9ll3x0APWfinPl5HLcHx
49kIB4zCG8NkoXcWyjPGU6nuR2ghte7kvL9uaDsg+Qn8/PyORvq2qWqg45iHTnZXt6HZfvg3E5yr
Dlo7q4qMrh7FvjPi18S+bejX6ya2K6Krj8W5a7EUtj3H+FhGHKjoPKlP43Ruu+OCjpPpcSi8uD4X
Q+NSye/HzCtLv9IEkoqineS8eJampFYj1PCV7qg0QaI82Nr++jJFJjh36xR1arQZLVizAdJ+C8Jf
tb1PiYimjv3SK3jEz+rYjp3oiQUQ18c5TB3MsIAGwqxmr8ljz4m0gy3pgltaZJJztlZNtChhqiy0
Uz2JfnOc9MGOyuOgEDcz52NZmYK9fHOha6vk4gIbnFWJ06PUnJ+jB/VRfoCSVKAGuZ8eu50UlHjg
pR7TmpC/SLvxlgjrfm9B1bVfwEUHbWVUtiO/pREhbIKXen1i3P7JUSShIriV33K1q2wHGMqJk7Ku
i6oNixh8T9auyULIzF8/niIz3OWfyRhuQBMuPMDa1dHgySA5b86OUDxIZIcDlLpqHGfAlIifI+cA
uWnlvIRqQB6Kd0vh5u8VyJIUmisLubq2WUMuKMO/FEv4gmkNuO56PIVZaRo81uqdDS5m29Xv6hMT
o2ne9LWbPeSF8t1f0RqsfgBzo9WHlCIyTrmDlRPnQ5u/i5QnK2nBIi+o5IjgVOOABjBWN0OJx519
M6LQOOyie/UVpE53/9FIOpNQROKz/VEtEF2psimbFucMVSv/RwFAN05Zdcirwu8SqFuJ2tW3b9aL
HRZYrrZwspD9TVVsoZJj8Kb4mvQRGq3n+8kujjMZBXffH0LwiznOJ1TI3Bcjo17pgmjXHJc9Uivl
Sb4bAxtUuMm3UpRhEO0j5xyt1S0Ez3IVnBQgvO2iR73wWuHTYvsmuiyLu2+1dKZFTZAQXiw0AZ1M
KZRFgd92hH8xwZ11Q7M7RW+xc834TlI/ykJWf5EB7pCjiyWNZSPW/fJFutNC4xQHteyCcsiNn5M9
wUSzKzrkgsPH5y9HWQLl+YBB1HZ8GtRdZ1soAatuRN/Lpmj0fPtK/bl/vMSagvp9qznIlRYjBL+z
nea4avPRWG7YdHYqQAzBXvLpSszVNgpaCXVfIY9zVz3GSyPwJMGJ4zubs0jrlElDhADe5oOpG+eo
rtxq1L3rd5jIYX8TMR96MrQTZV0dky+58rc4IF7ng54pLHzHt57/0R4HELXRJLYZoRql7rJnZLbQ
b4RbrPEdaDJlH2HQv25QtI8cPpROMdPEhltN2qM8eZJ2UwzBv5ngwEHPzRzSfjBRjO+i5N5sfRAS
XjchciQOHCSFyg3JcBoUAvEAlIG1BGgOPbY8ivxGykXOtLlrbMDBUizHkXke18qol2KC1DfGMaE5
DOLbRYXwNh0FH2c7KF3Z4YLSeEaU1o4Y+WsCxkvGZBHN+/IuCVMP/Mm3bB56OeKt7ZIw97RDvqN/
1Yq++gXcPUyNtK2aTEcruvpaDuFUCNi2N7/c6v8zJFndv1He252cGZCXVBLXQS4OF31qfEHHm96J
0hMiW5xvJYaBbtIFvXw16sgWyhmd19Mz6TD4SgVnXmSKcytizyj5Jg7Smt/j9GulebETajPqe4IY
exufVvvHfshq/4ZWlqekRXmPidIyZWQUh5TbOWQCiPPn3DMEALUZT6zscZ62ICbSrQ5dblZ/LJfz
3OzJfDLI57/wZ0vDaDmmoi2M+v+6qrlPi7Qgb3TWnyHRamUPBnmyCCZSRSlZ9p9+e3RdLPGZ7qWR
5k4zNR2hLbl9G+kDEXu1M2772B3C5lCEDOjjMNklR1OQ1dnOZa2Mc89cZZYrFdVmBvb2sQyL3Xgc
zozcAM7sXt/Rzet/ZYpDklGPOqIzuWSruKudATHGB03yIvVDXQVtNQuAa/vFsDLHwUbRzrY1SQgI
mXgiqBTd8smK3Y66YJOzdowDnX6W0Ucr6koXfU4OTtqyWLRWnTVfko7ztHfUd7p9M8tf8nxvV/6s
iY7Ptjv8PKhv+7ByP7TNkqLIUaX4IRKJi+ezfWgtlJ/VJ1zZkACad/lZFe2vyCwHL3FRqfVQoM1D
o4pHq5OWQ+lBD/JJsL7te+6yPA5dmo7ag6LghQuRDDQAS6rmSqMtOJrsm1xzQQ5SCiuaUk1awKCs
B2AxVURKraLN4sAkJYk6GiqCUUn/VqHs0mGsz3o0LdEUgWCz+Mx0YladUqaYzFSiY6RkviUFdZoK
Ih2RZ/ENiPVAo0KhCEjHl/jRgshg/8EJ8FTZj0F72z3NezMQNaz84ZL5eQz49PM0QZepJshlNoG9
U4M0AH9euZ/D+I2JJRLzSG1n2y/4wbco2hhpkfQFsNw6rnFoIVCaeNWt4ir7yiNeW78JrzP9GEbK
Km632L6+LwvmYESaq3jQYnTuatnolbZzjG1wA0TLB5KkB93JH66Ds+CE8ll3o+8tWytT9lyq3Nao
QFd8MPsXPRORHogMcbhRGZJuTx0M2bMn6YcmJe7cB3YnYsIUuLTK4Yaj5amBGWX0NWTnGjepISzF
C+4zlQONoa9K3WaCF/quwL1teuO5ecj80S33g0/Pc4ib7oirNARhyr99LA5OAPitoyZwQEsBKctM
fZqlu5YUPhQV99dNCbaRz7xrfZ1FMSOsVOoqJPNwSrtJwGsuAC2eC0uz0c4wTOh2KQzQYd6MstcZ
gkrIdm/IxZk1LvbQrWrppgjLkOxPahzq3blGvXv+KtNdAVqz6K7VThp9Z47h9e3b7mZaGeaiEHXC
u1BfQJYK1UnPCtPHOkzCvHfVezQDe5Bcf4k90Dk/yaJXk9AyByB2bWNuKUO2hXr6cTyQgGkIuZgc
0g+dPwVV+ONvuTNkwaJF0KmxL74KSSKtUhWQ0zP+xGinezmm55NnCx1q5v3MJG+87H1zhmorVPSc
11ikvSNcOQcxFkaX5XpkiZkzk5PID3Iw7KobsstdE/liRpTcPYkRW3SOOcQZO4vIGIFEHqPb9daD
MT9rZiA4TuynXwlUeOUb3cIbda6AnnQ6JMuLnSFMN1xruKfpnvEOGrYvWSGkB2YzkIsKR9zLku/y
x+s/Q3A38cn4ZerQcqvgaEndvndeSXNTO0Gm3RoioBNsKS+I06NtjKQ2exo5IHuvysdsokGZEsGB
FYTsfC6lpKMlxx0y1Bn0A/Hx9j2K6JA7F3y97dVYOuazVbBpW9wBydXaqMAzjLjJICj4pr6V16D+
+XL942wv5mKFu5ZAW9QqmYUWm2pufbU30V/TPshpuZe78kTRfofK2+LalohlYfumuNjlLiVTbgY6
M75ZC+P72Qfnr9igrZ//n89UW85gmwMT9WDSDf9lg/5LZsaVGe5B3GlKVTYNi0+yfTncJ52bk90/
fSE+NW2YZDIkRjhd27vKaqAFOLhpdqcVftPfZqPfiN5qf4ieL3vH3UJNQ8ZG79D9j65B1naFrkHi
5azt6kfXoHgifBuoLha526fJWrvoeoxegbfUM+Onpuj8MUbX8P+Rdl07duPK9osEKIdX5R16d05+
EZxGVM7x6+9iz7nTOrRm88CGAb+04WpSxWKxatVavMuG4+6suk49a30id3D3MvmiNN6ivNbtt3b4
qwGmbZlvMeFz/eP9S8Xkc2V05ZvLbSIRIrAEHHSXHrIRpNenQbw3BUC++5OljHaa3JfayYyeOHY5
0cNkoscoTFOfjHjnrxgQd+UXyU7dLBDvtHuo2njpccYgMA9Mvz+ntTkNTDAxKhJhGhigNjpXJNid
kz5KoemOTnKHiVLH5A/1c00ycaRPBs0yUhzA0R/d8UBwgdnmHZTrnPQBA89+0//eRN3nKlnW/EkG
tK3MMO+czN05UVrPKngiTZyvZzFhJdLHte9WbGQ26K6VV25rpI4W8+QoeGaYPBcsBlpCJsA7lUEL
5kLxY0E+mQnHFzmHm2XfjHSw1uVCiqEH6a6aQg2CXeMU9gknTlKP/jXZ+eekWUwMqdNcKJeZcnLI
qq0mlKogPct6gbj1TWwtTsOQtyi6tZtz3TcS2I0b3M69WdxgTjAwsiRUJtWWtcS9fpZ5C2NCCCoL
taBgTMod6/sReLAlVMmxam+WlPPu4a2JiRlEj6XSAHbKradHPc88nRh2aYIZEvWh60viOR4TKKIl
GiXNXDBoLIaLflGbQw8C/es2eNeYxYQGiJXGaRchT6Pkd7rTBEpsK5cRoYFyqEDEU+D4xL+8G//f
BU2WBikDvhXpJ7AZvUu7X7QXaniYTQ1KD3R7/vX1Xf9aJks1kkS6kgotIrxU34zNUZvOiX6j86R3
/qV897kmJkYkmDKTFhWDLJMTBfVd6TYOeSxP1n1kF+4S9g7xeJrP1x0eOpn/fbaWLhpBNIv6qtj5
4+JKiTekgVlDv4nj8BwXMUUmZgCbqxbDCI+HuDkkZB4aB+LtnR0fJtc6jjeCW3y7/tGuO77JDreA
GXgBEzG6k2l7zJNXIvxl8mhJeSaYcNGVUM2tZpSy5LXBGNt67CtU+Qfzt/bOFE1dAx0XhAaYCLiW
9aKl9Fmn31ACHykcQwtAA/kJFACgc6h5JDH0W/wS3zf2mHWNDeQSUxUlTrUHpGEeTumYccpXu463
McEEwK7Ik7kpwD5nyI5cdyCs1+2IeD0ghzoPx0VD3LXlMCFQEMc5k1vYEjGnVp/r5tWoTnIHencg
4r3rXrcfmDYLY0LhxxuisuDnGNEPqOx15cjvVJapD/JnXmDifChN/O/jK47gJhp7tNLmzoOSqjY9
XV8NZ+c0JjkijUySuERyVNUtaNlmJ4nzyW7g5eCIgARLYhX2wIU27MeKzz3UmEC4FtrUWgPyi78H
xlIIJM8oj1Guba8FS1bNw2zsj1JtLDJxUK0XqRVnbCTE4EOawE+BdKpfra8Ypjr0Dhi4v+EWMzjz
d7ztZWIisWYDklAIUYYwnQwtyJvMA2OFPQyJrUj3wp86p8YEkqIqlijVALfRHs0gC1F6QxipX2ij
hC8Kw91UJoyoAkgYGgLJCPEYg2nUuqWVxtEGVX/iWPf1BWa5Ao+7r87Nh2TjSomxMHHGlhblKe6e
s/xboz2Y6q0ENZ/5ksTu9QPyL8cdBGvgINNk7cOVN8kpieUEqE2AOSjGwjo1zhiulxn14z74H95D
u4mI+WmNcRjTBOVBIgIU2Be3JfSG+/cJ79rf0tTeWGG8xCqbsYVUDNyyq76gaWmn7V1tNuHc8ERF
9t/sG1OMiyRdEqnljL4oZEt8VI8g6KMeaJEvP/4WoHJjivGMHgyGgzAilkXqadAdvborhxezCpPu
wPEJGnV/vW8+vxJz38RGm5aTimCySmcdvGSJvRJ3Fr+NYlBaCF7ELqvgus29SCLJpqWbhgInZDu/
qWYaqSJFuLHlAu9yUKj2iVfjXa6JDpqV7qRxipnU09g1bg0yIbpr+6QXIWrr1l1tr8NqSwovC/lo
5F6zwQTlONLqJaeEFeVZfJHAy9h+k+6lk2LY5JsWRLYZYqwW4Db5ZgKA33jMj8MrDwO5W/XYLpQ5
crO6pH1Zgf9Pu6VPm/YRxR1H87Iz+HCc5rEM5Ifrn3L3GbC1yBy/WUHvOUaJAB31+Kv4gtKOKzj6
0+osYKWcXNHNfCm1rxvl+Q9zDtW8rRfRBPxtbXVHzL+tig9SHLk7kdWrVINjbS9Ib1fIHMVGy6Jc
ohousniv9E+iFEhyOM+ORFQHQu2dMDvXl0e37JonMSeykbtZjzVUXxbjLilvrZ/572irbJfEpH3Q
YcYk9oKeszA9VrLfq29z+nJ9EXRXriyC7fgKRWWppATVDiT8+vm0Dpc01uzBeFiH9+uWdqdXNqth
O78TRgNkSygBu3mrz9lFdkrKinrS3xMMNIIkBFwWaOJdCrcMjCfrMHD8g7dSGTuxuVTBq5iJ0QpM
iQHyMTP39PmS1k6O2zuRn68vde9G3a6UiTFGN2ZDZaANLLZnpXCIWbtzfdbk1z8zw0QRS19nKadV
xto4GMQz2y9L9LWfOFgRTlBm27skWaSsX/HZeu2hqe+5cxacKKEwUcIYs9kqZpT06/hBig5G81oW
FWa3Tn16LmdejZv3aZgo0ee13i8zXqFpguSNEK+OyBOoS21LN3hQWd7OMQFiLCuQyTcqLWDREj5m
PoPxgyrmXsKbYwmhB87jEuGZZCNGJGljXaGolOZzmK/5qU94cVbm2GDbtGrdzSJUFWhFCcvyoGl5
21zUIxWDNJzosUvBAby4vZN+KQERfxQwSCC4vEm03Rx5c8bYLm4cZ4Kqf0zPnFHX8uew9lC4+H9W
DE6o53iNysSOMtFlIq9IGqT+US9u8/lgiSeNJ0i6+0TdromJG2ONTFNd4TCdN7vDhSauhZOfVLs5
NLeCqz78UfxQ6YfeRMREtDDNJ+BD1stLq97Ekd/IzyUv4+K5C5N5KHOaFnqKid1BSYMRZFqxFbnX
F8K5iVUmhAjQV1XTBZj+aLAOuSn/Ja4VhBkHTsmMc4OoTOywxCppVEFTQZ7zEjWxbfap0xuneLpk
7eP1Fe0OYmxdgYkdUy6SRWwwA70E5UGwdbxk6HAOzdoMR36bDYzorJDoEk8AyjokiB54+AWezzOh
pFzEXEYugHyqe6h02avAIG3Vw0tGJq7j0/NzJQthS05ZlY3QmUIXcHJEJwlnyxccZbWVAHNwfrKc
eahtzpdkS1CmZqTWQNmk5UT8qcilF+UYRbK6+wwa3X0q/0a7ZPMx2dITiSV05Alg900ZrPWhG8JB
/H7dYThfS2NCRyT3IyDAiebO86kHfYdSB4Ow2GpDnOuGdl/X28UwUSNXs//MEEJe46A7qR//hG67
R0IxHLklNJ5jMMFjqZXCynKkp50XA0w3h2U4QxtPttuAj2KgHn3NC5kwsvRqs2Y6onyknazhmCqQ
PDVUB2KkTUSRkGh7chxjN/dRZFVUDRHvbJ1ZniQK+hDjcnHNpPqeCoIztdpNuVjfxk4NmlEO9CHl
7il1hV+WqcqYzNQVGGYnnZdisAyh+sDrzW58yrzK0Q/laXa6g3qKXTm2OR6z+xE3BhmPaYi+amYK
gxP0m4FH6Z7NuzKszuZ3igrkyVjtZwYbc8ymdqVUFi1V3KblH1osj0pAuGc6le8bqa0cri9v9+Rt
zDFe0xTiNICHBpE68hTpIYmPRD2SmZOF7/rmxgpz90yr1ULEE7n+36C1v6WJxJBXmeA5JLOYchiE
LIrQFJKVCix7d/Joa8YTaPjy0c0JJ2btQjdRV/rH/ZlFGWlsWvEAbdIMGJfFI+jxWsDcQ09qxLCh
ESjgjMxRoU+95eE3PtrGMnu99mAFjnSARmUoUEaYvFIh5hYlYcJ7b3DXyFyjqaG26D/h+dR53QtS
rYPqUHCu7mo3+UuFNkDmGof4kXfD7eeSnytkyWzLwRA0jCmjRb84rUIxRM5ySX3TtcQjZfnIfB54
fPdS3Vhk+jpKLaaSBTVud8n/0tqgUO/U0e7El0HiYn53z9zGFI04m8wVg/+VSlp8vtG3wvLcH6ag
caJ3AASQkikBfX2IQF2HGU9TdJczZeOybPDshijNTUo7mJ7bwxCMpzUYzpT3k+c4uzntZolM0BQl
Y00AuwUADFwXBS67NSzKjHeZ0//ll7tgY4WJlZZEoJFUYiOVx9FvD6U/nsrQPCSOjjdH7g3feH7J
WxYTYMTe+s/jcZZ+aqKbkNK2Gs6Fw/MOJqxkqpzIhL7WejNY1EdJUqDP6K4Kj6eItxYmiJRJJySS
Se2Id/3wV5veyKJ3PU7xTDDRw0qGZdQtRMhx9vvGq4uDqnLuL44JFmlbjFUirfWAyafF14Wwi45q
z5n54HwQlgpC08U+XxrcKkl1GbOnOPdr3U0kjjPvXpGfvswCbQcSr1kfo8AnNWgg3MvaSc8PRvU6
a6JtCS8pr9G6nwlvDNJEaxOFAIyvVlQSQZI232ryi5l5WnrfolWi3ShrqNYemVZbNHiFTIlzSbMU
ERLCgazRupJ2qx5FEMDXt+DHuQMEVjqqEKdR3uWwDCKHx4K6X8HdLJi60mbBxiqopUQVQukzjQ5b
SAfjMBz1I9KSW+J2gj1Cp6Y7CDerV7iCO7//0WkwmeBhtCZexAq+cCXek9SWqsyueVId++njZpFM
9GisfoT2GIAd5EALS0WAgGhH9v9Gt8qJvyYTQjpZKnSkj6AZXr7U/deIR2nP/WRMAGmLPm1aHaXo
vJkwFWcFUdzazVw4dd6tzqp/66fE7vVvZGwqu5dKVxXkwdbn+NHAs6QhuafEIhCEBLx1GGVtVe15
MDD5GVecGMFLlFhYbq/ht6osNP961/jeHxoUv8ZTi+fe5FIogeSk9v8iwc7JWlio7ixViZhSil3T
0nrbmiaHpM/pJJ+0VHfrPn+67sL7rb9P97KY1KUba5DiEFN1s9w2bDrbYF1QzUHzD7LrwMNgAtTm
Ffo4XsYieMuiNJpoQnlF6Z6W4j0DqPb6qjgBnsXuxnmsVzOGDtyo8ckYxBAoFu9MXoDf791u9o6J
P13bQRZqwfnH6KBH+0eVE0142yWVnb5kAdRGUXiWbUqIaRxAV3qWvwynhfee5dwzFhOFzHzqo1VH
2F+7rgExum7H0vzazspFFpObyiydKf4mWNxcjXrGr7maZqqibspAVTLXDSGmEdXg9nZblyoKgmjy
XT/TVB6M1z8q7/oX3b9jPo1Rl9qEemWcxmHsUH9M0RDvXocUjK7lfbQ+tMklj8Lrxva705+vW1bw
A6QUZJiozrV+L6JPMoeYA3DbU9naxn3z1AOdNfcQFr5udffkfxplX0i9CFhPOQDeMJrzRas6ZxTr
m7RTgmhFGpTznta7Z2RjjnkeZZWoToIxo10MLh2MBNTpQW1fl0TinMXdfG5jhwkwUtIbcxXjSpHi
QDP9wrpJyY/rO7cbTzYmmFtrLobJrGs0Dsr2Tc1Xe7A41Y79vdIliOuIEFlhiQ4XJdGyVUNm3QwP
4Bm1sxgsHhM06zHafX0pPEvMUmp5FeehwKGCkruYHBr5dUHnqvKvW9mP+urngphruDSiXOtMlG9W
pGyqJ4XE193i3Lj0/CZ+zJW/5ayLbdJpUg4Wfg1BaoyehFiyxcJREJIULlXDHi5JUi1ECs2APiuL
iO5QYS7VBhtotIuz4kUn/zDQqUjOY4/iipt1rrh8v76b+wf30yRd+yY2WQVRl0JHtIilBcWGzo7i
n2nr5yClBdDkz2wx2WANREktQovCFQsvt1ZbWA6JYFtxSCaR44r7tYXNVjK+KI+5smoDoI1yGqrZ
JVKf8umlxcKyS7t8MeJDwuUt3neTz61k/LJoC0tLMhqUjtLj6JZ3zVfiJF4WABP1BTIDyONBy8xV
5+It9ePnm09IoClfdWB2whMGMzfjq/Q2XBqnzm4ky6nMp+vf8F9O3z+r/HjIbaxVkyEbcQxAYA+K
XQkTEKmfPGeocQiBRlGq/vp+3SJnWz/eGBuDAslHre2RdcfJ65ADE/ijilCK4PQjuetiMgKzUQQ4
PSZkoGr5PC5ovKd1WJXZMR/kr9Iye/EQZ36UEdckoqctI8h0CttYKpvkMQftsH8nfO4x/flmyWM8
V6U2AH6lREhs1+dW8a/v6W7a9Xk6PnKIjQGo4OG1TYXQY7AbzcJzY5QA+b+g4HjoLNPXIuIMHY+/
ZL+MurHKxBrDHCaU4hC4Z1/xKatUKjnIGLzF1cM2yJ1R4wQcrkUm4hRShMEkyvA0HSG4Y2unxBsj
B1z7Ln2Etj/b1L2+sdzDyMSdQqyb3spRZJLqJ3kJ+uRg6MeMvEzK1zQKjcUeygPHJPXMX3LZzbYy
cWeUuhqSGDj/lDOidKWTidfpZfKHc+yUuOsPv8XFt7mnPlgsNu4jGpYI2josUpOdHkBxNUBKa4Ak
XeMyJtEM68riPt7kG1MW+BMrg/JP9q7orLQBldojaF2tjzky8szZy/061OdmsmxJK/BZplaj8G7Q
J3psTP5YQah4Nk5F2p2amHh6Vh9IAlR3PdtRrtsWGCRL0t2SRb305Rd5aFe7FAa7NccvnQpWCVV+
Iz2YWqM7EXU6tNP+sgrpVcvwffLYJmZhi5AMtfLIkQTDKRIDgM7sWRNe+k4L4ya3R632l7V04jzx
ZmVCsabscHkaoa6X71KHdoQhHuqGvEIBysmL2kkkw1fxOQTiJUsVdLpmp5X6Pnb9ixw17igTW5n0
w1qjIKBKDv4NpCZMVxPiG6tURluPrYNFYoRbYCWU6gbdHRQ69OysQdxRE58XMbKlRDuJ4KLrq8Q2
8xKMRMehgDpeFDkllFOdVpBeSgGMA+UQaBhOyTvNIcLgYZx9dEEF/L0b2sSWCvVnmVqzXQnvhVmj
CVEP9kxloub3Qmy8YYhCK5XtvoM0bqUdUJQMFXG1u7VyliE7ybKY2fmKhoU6OhYCsdIbnNcbJ0Ni
KTugo1UQUUELNBeOTfJDNn/2YPsFkRawnRzv45zkXxJNbZaKglaw0LD+avnx0XLiA+UIpZ2t7pXX
Fvk4p1cOF4v7Eiehy+YCkYPe5eBPdDOwGzR2G4q34CWFThHYmNzKn061K4RLYWev1xfMudpZKFgc
m1KU0g5pC9Cl+iwL99DxtcqH61Y4H1BlbnYB0htatSJa6VMN5svusatr6NlIjqB/WQSeJtIHyvfa
pjKXt6WCzR60ggAaW6sr54ZHYqhMEYrcHsKKvILJ+ZzmF10VTnKhnqjzEv3LpJGLuSaFLQiTLVmg
UonfMIjgp4J0GitE9q78S5MKpwNmtK9EG5wUIR3oXqzB71KIZxGBl67vP37/yUJ+oXHLhSWVKcG1
3vj67ObVS6EFf/RpPuCRm+jerWVSthM+TQmIiHYDybpKuajVW0w4Cc/uqNP2yqKL3VhKIe9dyw2e
2ZQDBboQX/qT8dDbQCh9paxGggvRKG5VhJNmsUqvWRwRRY/QDhpmd11Upx2/F024JmcRIuPKbdT9
dX079+vtm9uLHoXNKqulH3JCPsa8yWhDHziIntTH8kXy2iDyVk6ayt1UJtmpiLhGmopZLvm+PCSY
rSK++kNsvd6THISNMGltVO9cXt+Tu0wm44kMNSVajPwYqOaD4TcBmHqOVDQyA96dFyU5yTiL6p/q
yRhFCRlBs2KgS0cRX+g4x+Bfanb/HDUWzt8ks2aVVIQ4PeR3dCq1CdqT2juLH9klcD2RM53K7xxn
4URfltktkssl1nCx0sb/rXkcLtkpd4lbn+bj5M5fS298BgMfJ0GmLnElOrKF1yEDFUvSo1BIhNgT
+wEDvoIzWgCrrHEwKYvTJQXHTXkmmYCcyrJG03Lccvm5SQGrto4R3ncpeL/UIJP+MF1gAk1sFLoi
gbIUs2V/GchJlINqPJtxEFUcvBvXaej33Rz2bFWlYaR5/+xHAUAbgeBApv2VkjrofuZbB+GHymss
cdJxtphYGUMcjzqFn4HVJgnrx8jtAVGXnOhUBzwQDM9BmfCitUNTizKGggZAPRNM0ix36oR3Y8Jx
kP0m8GfYZMf3R20GvO9DEjl6bSwSlkAM5stXUUoOJlim6rT1IvWrLAspxP5AIDBFz62V2IKpHQbh
iyzlz0b8Jcm7N84J5YQeFoud6223RiZ8qbRs8352u8sQFEHnG5cCajmJHTtyaHCek/to6c1mMHfI
2MwQallxaUE5FtNlZaCWmWe08alZNByX1AN6Myil/kZM+kDWLHcSs+NQj75sai9NMpyFuXnoGulR
NYcHo/pe4h2l9xjVjkAizdkgWue/Ek1UxkNI2+Zmr2D2T0/TW6NrbwedHEw9uWQGOKyWO0VoXBK/
EPpsGTl1dU56pDKXUC0JaywJuIQIGf0l62+BzfJUg0eWyvEBFs7di4WZGRnM1GNjl3g/mrzRQs4x
YwHctVQY4kp7NyskU9JGDSSrcbPqZz2qnO9FXeeXz6UpogzxBcnCJOx/RyxxbuNOi+DPVX6M697u
lhtCwKvWJ6Bd/nHdN3i2mKgvgUNNj1q8pVa39NcBL97aV9H+5hUOd91gsyYm3k+dpghFhuOSGW6S
ZXbb+zpX2XnXzzdGmFBP1EktZhONAfGo+dkxCXrPUX3iPfJmsHd9YWOIOfzFOkd9SV+EWeRZI8T9
7Eh5qPDGvv5x9jM4ipnUMZNvyuzLcxnlSKpUPJLoVL7uZEdM5YNklM43RZeGw0W0v6hPY/RS21yU
jYSesqKjCgi1+6L4NpRg0H9bi867viieGca7Ry2P1nalyTcYIoiVO2ndX1BSRalGerluat/pPlfE
OPe0AMavq3BuQfBHgE6Exll+b2xm840Yz54x3i32VJbVzDBbR+tvgg1Mi4c0H0liirGS8q/Fl0Ch
J/qg58eEN+8tvZ/ibH4FuuWbLxfXTQZCWqCzEJQws9NkwDMngXEvHqx7OvWHofKz9H59b3mfkTkC
uhlpc07ZyzXoBMWPUvvQ5TfzwGEW4Z4A5upqMr2O9OTjqQa6JcNfQ+1hdky7v+A9yk27eYtiLitL
iduuM5ADQ/29LM7a8MMEFqEteed697b6/GDsbVU37Sp0CaXLzJ3ofvE6iJpokSPeomAq+2OQuY1o
/957cGOVhs+NmxhmUUJTAYriC96hKiB8oNQvkJbSx1P2qD9cd5D9m+Wfw8dOIFlCVpvCghi5Wkdl
8hdpQk/9pPTvA+cKoy7w63X5aYgJKHM5y5G+4KPFLersRW3LKl7VHXGrYr1IahmSYl44X5C3OCay
pJ3WtVWGikxiPpq6Py9npXpRzbCvOAeAE8JYpptGFyMMWuEG6PXvzeBmRWV3Snj9S+33fzaOwcaP
pBqHqP+Yhfu7WQnWd8uhJA0S+F+UyeEVC/ZLIhuLTPSQDEU0BQsg8PRsBgUeKy6w5o52KUPLM76s
TvVEJWKaJuCslHfwmHCSquuyqCPSkL/7JJ3TTAfTVZ/ABEAZmaDnzG+v7QMiN4tlokqZa7E8Q+7V
hc51faj9yjFRucgC7SRc2lD7QhUmS0Bol1AG3vA3cf2f9nXxv899JBZk7HRUMJTeUVH7kaBw0vMU
TjihU2eCS1qWRbEIOIVV9yLEqZ3pnQvqA1RkowPnI3LOhM4kKklJoqhacPhoPV6wa1S2kmA9oTOk
3I+eAuLEtQf2nnPkeVeRzsQZoymJmKcw24KqMQ5LNz7WGJS2gspNbnmPet4amQDTLK1mkBz4gSV6
nTFRmYuOVH3lbCT98FciJzsL2DdqNikFToMaaP50Q9zvk99e2uAPM0udiS+gLFlECG4jPylOZAIw
6KuASi+vA8W5B3QmpnRqm0dtgmeT1rxZUTCb7zXKnNk9WW1Ii/O8gRNJdCaSCB3m5uUMh1oN+kPu
Nj9Xw6YcwpGdf3C7R15fOte/F88nmDiiNHUdYbZSdgeR3BgiCdSmCAeF6+icy41FKY6pvKp5Bd8T
j4r/Zth0FrxyDrGt//jb3RGowpQjw8RLYg0mgMydWM6CiA2lMlNUUKGX7QIED0kQnzXNnr0ZgtQ9
D4nA2VODiSUoRGCaIsL9KuZuK35DxjBkb3/02djnfCNYaSXk9JTNt80URvNbP71fN8FxfYOJFtW6
lFI2IcL35nqrp9bNQN7GygSIPgFjnOL3oxm7103ybjWD7uwmm2zEtGg6Adlk+zbROcr79UQnX6Hb
GHToiSYHyYnRj11C0cVIZcBjfOWFY4MJKkqMWNz3eNyNfgkBDjDn4s0j3VMR0fyGcBIH3pFgYgs6
OHkG1hhc4cvrQkK9+mJaz9X0IvScY8C5Rg0mrIyZkMlDBUNl/xbrr8py6Lr7Pv3O+Xi89TChpFzR
F5qodh0tUK9vFBCDqfrnBqOwKZob5o/5BKDMufQWOzTuwP5uAyKTetEDLxPkrJcdBYPuZg3mDNTt
DHRr+6hxdHG0l8T8luT5z+uL3gcdfeZB7EyY0Clah4c6kk6M2UzBGMaH5kCHbHg6y5ygwo6FlalU
aYuJozEbkZ0QUMGqlhs3PNZUXt7OCgTDDmAtIjKSGpD5vjPuZ3n1ZhGBM5aqp3rIPHMyn/RZwi/S
PZFksucWdA1izDkd+3Cgzc4y8SfvuqXQckRR6k4yzmJ0iM9IjHxwj3MeRNxFM3HHyIR8nYz/ICsN
H2t8pxGnOYDyHuyfoHPluA29eK5kSewI2CgBSROtOCuLeB8Ppl23uTuPTtN9EYERL0D/oop2kWIu
zOBc+PsDSpt9ZcKOXgsdMQiS6jaNHAO8z4Cvn8e0OZnKeO6F9mYywFoyTSfZyJwoKT01KYMse5CX
+rtBCieO4/dEbjmfmwaHaxvCxCj0CY3IHErkB6CTmnQqB9TcKdACQMfrrJPyMHapQ7rqTz8EE7T6
eu20VcRFShF8xokGKvlHdqBd+5Gntsw5wuxo2DjMrRFVOFqSdRwwrS8TDKMcrnvW/q1tmZasWmDi
YBVgDSLKkUARN0P6CnmlvnmswGMrncs8FIe/rtv6l+D3j7GPn2+uaykm+SBCUtwVlJ9VEntT9EUv
/Lp5VlofJWY7Aajkt9jtJe3TKJPTafVYCFaFwiTaTRBVXMPpTrdNG/MHbszl59rPyD+NMakcgJZk
QAsLQQgQQuVB47KY7PvEpwHmAZjXYyLnFgJB8WLg7Uln14tACtQ7C7juDvEHDU5OlvUvWc6nTSay
As806RZ4zDGmNKJHk3ljSF7Vjw6A4FavHCfhbSETW0fo2S75QkF8h/apvW2eI6QC6mMdRrfGB0W7
qnHa8zyLTBZnYNJByWPcHHHjdGmOFODn9TXtJxifG8iEUHQ4SQT6dwzwFu6YzhezOkS5n1stZyEf
KKVfo+KnISYq9kNlDsqQAmeAUY12/d4YtSPHWWAJsjd3UMbLwaVgTDPQ8sTHuJSjTrLo6Flhd1Hv
9XLlG4UUlNnii5IJIY3KV2XVKQDAqyVoUMQ5RrhmYE6/m1LpX98jugfXfnU2sEqlWKQC3ue6GEqk
9mqMDImVo+lOwqOu4ZwhFhNNdGJCaxcxfDI7RwFmGFP6HmbUwusr4rgVi4fWxcXsZhO9LKtp3LjW
L3o1cG5BzqaxEOgBREqFTmjy9ZZlQdqGlvalxjjQwnEs3o4xUWchZiVI9EymkksGT9e9Nfeu7xYv
yrAAw3pJ1aITcQpB//TBqlh/gNNkG9VCbvF3d0G6osimaiiqZTAncjRaMqu1BD7M6KghfckTu2le
OSvaTdo2RpjTCNWH/9w8yPWPlN8H5dZ7ElLWfYuXke56wsYWc3wybVJIVCIfIgfylISlD8lZ0jmG
17mSozl1YBzwSnZIY/OqhLvB7dMy+3qax3nQAE0GF7hW2+Wy2F38oOShIXMATfsQ6I0h5iIfK01H
WejD2WcQcKaYl22BaAoj3wiAg7tbHdj3yqAJo6/Na8HpTHM8hn1Pia0s6kJHOzxAJuRekZwlLmSL
t5XMMWtTYgG9CGxh16L+9DfxYfGsH4BNu6dYMWjX+PEjb2P307LNxjL3e57lpAFEDTSfjeqZTWTP
c+VKGgmGQnGKNPXmpPfQl3RrmVfC3E0/N6bprm8ywrUtWuBPYHrO/EJ38Hfc2rlSO8OPDNMT1w8k
PQO/XDEbY3T7N8am3tKgWont/RRXpLwhPGDGfiTb2GGCCxmastBLOGp6oGwh008CkYb4KQ0TdzoR
TrFm3y91Qwd411AUFhBnphoG5z98pnisdMfEwEi6vl3fuP3g8mmD2bh4qkqM2aGqPSuzO+q3mQQu
wqa2k+g+rtzrtv7FGz+NMbsHdZSorxbU1KAwI+aHrkrt1QxnXfFm9dKpP0YLOugrxzX2K4kG4E6i
KkuS8fHi3/iG1ORDM3xwVXqaTVXQlZC4FlrisWdclrvBXdzWw4QFaon6w4Ay9MP1Ze8ehI195gyW
Rp6reYGKQmzNrwY49VShuPQJpL9q+dx33+o+fb1ucTfYbCwyR49EWjpg4An6toNdF5YtqL5gepmc
c7ZW2j12G0OM9wzWILdCgQdY5c2+EI6uZdPiV4mtVUG5NbyZLi2C5Udyz3u67DruxjTjS0saRwPm
M0F+rjzM82SbQ2UX6kM7fI9BG3R9P3fTvY0t5rYnTZ/FQo9TP+iLmynlpU9Xzi3P+2TMJW/G65I0
OsRECFiHikudxXZbnxJMt11fym5MMRQdfyxNFNkipdmSPl4LFCkN88acDrn2JnGDJL3LfgnGGxvy
fwfjVKsK0ozo96tBEua+8FA4xZsOWaISKnfSO4/5kLck5motOmHpNTpGix7LrIVaEVrx4/Vd268K
bpbEnOElVkwJrEZ0Sd1XytqaOFIAKS67d1qIsg2cr7TvDZ9fiTnAyroISUl5uJTOLeXE6Vcva2X7
t4QcAYb4xxuY81ukvZyZFsrjUXGZEkc1QH6edfC8c2xxYWT7weLTGHNiZa2WR12Bi/eucIs81o1Q
b5BeUUYMtKD9kP4iRxNqCYn/W8/CzTqZA9xopBKqCs/C2Qii7KK3XlIf/tBFmBM8CqJBQP4HF7mf
PA2ggQKyUck5ehwOYgjcx/t1e/vxzxANWdFNU2WBz0tWDLOyaGCga+2oucRZ4jRoTK+pUybfr5va
h9MY/9hi8WQ6qZek78H4uYAfX7CR/bjZ/5H2Zbtx41y3TyRAEiWKutVYVa7ymNixb4QknWieZz39
WXLjixVGXfxP910AA9lFcXPPe61L9FSVTlhaJSpTlT8k60hE/HJd8t7Ths/WwNSDgyoq903NJVdj
ZQZqSslKa5aHc1SUrtTN7nUxe99yI4ZfLgIISJuMEeISxHcWTXwJ+OPD82DeRoXIZe65kq0oLtNp
YiWDd8aJdLUEUbYMRRTRc+9+NKICCBkWXiX8dkiqdiRVVXRrFfkekzlPaGQ66hB+vf7N1k/PG3l1
I4V7UnGTlGYhw8gnR3ZSDt2hAWA2+vb+dTG7EfdWDqcCvWoQiU6oT6xV+d5fDism32lw30GiiKUK
Yu49y7sRxy//RmOX5UECdBTVtMe5sqT8aZm+xMJhSZEcTg8CmipRNELl5hPzNVs5pH7ph7WlHfMv
BkDio1P0GThfyyjwLLuebHtAzjkPKFh2kgqTnwHutfXnt8RhTvLcHtXD8llyRJj7u0/rQ034tV9N
T/NOHgGbg2XasT/r+Re1Pub6c6H8iyR+ey7OQw+pzPJyZfoOtOaY1QVGNYNDYYoQUveC+a0YzjMX
bBwKZQVeIeWnnnqSdCMNb0t1q6DxmT9e1/39h6xrjKCFIxs8EFFIsyFXZAQ2C+BFkzuSnYQ9ot3W
qko+ZHARQKWTKOwl6OH7xOK5x9wg8dfxyMoWjWntpn9bWauubBKxHJORJI9xRclxOpOb7jB65mkd
xBQZDdGH42xTnpcxC4MVabhVrDb+XifwHhjQ/2/Xw1kmrLZIElpvKOlguhKrLSmatvrbdRn/YP5+
3Q/fV0vg+uUkQ9CUHBEyPQEZwC6e/4fdKSo1Cr7bu7JsLgj7YQ1NQVvhFNQ18iMW65LMFhxoNWx/
+o2PA3H2R0p10GuuFSnNBxOk11/Kz3Tt5TtNaYugvPZ91IcsLjMoaokEcog5+E5zI9XVzVMld87U
MIfUb1Jxq8iq9x+Px5mhEjoRIFrCgM35Hf7dju6qwzuk4YtIy/dN68fpOFOU580YqxraKqRGpNJV
lyXT7KXDmGr1bd28u36yfd1gJjbGTCDL8GNmCI+K0VDweBvzANgiF/Rfeb4414Xs1WpMhUGEZlLT
0Pkhy7mSRzMaewxZokpa3GMw1dOA3tXdZNbsFd96r7pt7BULMwTYu3EvdMurRnDa+Zt8znIU2tin
RTcrjjY4ivo5a5wCKzbRp0k9F2pmV9WtPD9P0l/xApgYEWnMTkzwm3DOoERGHZkdIDEcPben/ieW
PsvsizQIXuD7IPGVM/Lzl2pHtSKiEDPG0aeuwiJbWB1TFYlDWty39UO19gYDoL2Ms11mstObgaVr
oKvXGQAlo5tAi6xmxtiRRNMD0ftLVZYA4GUP0azetAlGAlVyqevXodIsGkkWFnaPWm7c1YDoWWRi
KUkKFhf9kKiZW4f506Q3dttmlpaXF1Dm2JpZYthF8xa1d1vZ9M3ItGO1tmOpO9dtc0vyZwBVd9Zg
MBsvwIt76RCP2lE1P0eT8hnezJ/kp7nW7XbsJDvt9aMi9acmr7yoAkbtdZXdC6i2t8YPluptPDGl
yxUMChIUF/OHobMqRMPrfGL+FJXCBteeH/1NImdCg9JsyjKExGTUj8vS2XmZXtSVKoB+bZXUH/Ll
nLJvcj4J+jQ7NgDvnxAimxrRTT4gUZQlalk4KA6aBUp4ls0TFSEhikRw8YgJcHjgrhTgj6mxTN8y
PzPU57YTAujtuIbfjsLFIn1S9T1px9XQ9O6E0XFMj5BbjCY60wNQpN3xDjMkHjbN3fBOVLrcc+q/
CeetzDKSYSI9rIxf3kZf0D20Mfn8IPnlU3ArqiUJpXFmJZRIXcdBh/duD6BAAbk0dYxLeyYACow9
0cTl/nv4UBI+YkmldtaVAl92tMvnCeWClfSN/ZWh/td/kg+iYcidgHz7LfmYpQNU1VwWOeg/stCb
JPXQEIw1pO3XknROHWg26yb3+pPftdObE3Lvrza1cNbKCB90fB1ndt+UmjWmmQROhkyEQ63uePnf
zsfFMLKUL2Bdx+3lUnuSYLXTEKzZxtugAo5Kq44jluvjAoDCYXCSKFpe5Fnr0NfL0u/ANxtVyVab
ycqb2ko6YH/VoCadMcCpDy6ADbypmP2hny/1iAnSLBck0/uPGf0eaiqGBoTn3wP+LiYgmKPw5pTN
KHSMtq5hlSV7+DfX8SGFS6W7RCtNQM7DHGpuo6BP7dHonuqH61L2FghwER9iuFs3M22QtTBZCxFr
E6m/FH/pyNoHW8PgxGNySE5gy2gEzlr0BbnbL0kD3LUO9mnOTtXyLYxuUk1wSSJt5iLWIVR6Gbx/
QLvRaqufPJZ4GaAlchG058420G+KvB51k1yYWjwEZYLQKjlXRx2ULAGwEVeeGZHB2/9mv7zUezVz
I6jLw3AagUKNzpDbpz6jhzH2riuD6FFy3iMn+tyoQQkbRwC3yuipzYrK0pvECmTjrAmRtoVGlfMY
EjAF1TaHFWBvs92hbiPZmI+97z1qrX1uoxJENSKl4HxGwqakT2p4egUKYdzow3eSHoTZrcAJ89Na
aShLZjG/+8Hw0PvsSPwElGaiMRbBbfHTWouWNmU3w3SaandDauqtxI+tXlthXnqVXAnerODb8ZNb
5VIMcS6lENf5k3ZUls5KwfSQmII72hvf3r4oHhpOWbKSZQpRHPkh/YqNNG9yFAfJ0ktsw7o/Sm8z
YAMjVxi+iA7IWYxc0fVgqWGUkqOMIYj+QlfWRPB4hr76fWVNpLfhnXJ//ckJXrXKmY+kraY5zKCR
qeoXgNwj/SPAggSfVHSy9e8b0wEai0ArKgBgzrmr16mtwEOaZ1M0dCESw5kPo0pkSqsYroRWFikH
N2aylU06lisigdsShEcqZziMoVabimBXhBY6VmzSzNHWGVJlvqmXEEzyjR/3rfffroozHsvcdGkZ
IgIk1QMssaUD8EPU9N1Dit4qP9+zMRRp1JupgxLmgGJqmB0ugzfOADTPmYQEpbQWGjuqBGDj2lCs
MZztgEkAQC2PhjoLEiNRjM1Dx2VV2zCpQXDALopnAkYitRs3P65Y3P8H5D3BW+Ax4/qKkknLYNDW
UATR7ilwDHu6+b5CgPXHzg898tf1KxUekAtEyBIt0VjAVLPL5ES2/jLgiMqpuZUP5lFYhlljqT9K
FB8RNuEsDKBqVDKW0KC/cSKVF7VAhkQt8MnApAqZ6USWlGeEb5shaPW5XROy9XRraVKyUmyHsvOK
X5EdVvBXMbSayK3zTPEZMaY+lPFVWxf1JkexUDtI7QEAJI3V3oWeyIjulw42H5azPFpPskWvEOz1
8ifVeEH/0CrK8EYnP5S5eqjRjZfbYx6MAouw7+h/xc78MifWQ1mMEUssagT5pQDxX5pNLouVmz7o
vQQbRDXLn0M03wSu+B+sxIdgzqDHjJUhyaFIDCFSmT+Pw9P4VxnfSs0hk5CODJY2P7LBTjCNUBwT
VUTcJ/wB3AevY4p3k6Swha32mKWF06sQUhaGHTPtjHF8cFXVk13H+rnok5u4GU5x3bsYnbQNLRLN
YOwbjo/PwXmDJBkqqezheAL1FYQa1mLcLI2gZbEfbX3I4Ky/FEXNVNAMa+Rmc5TiBBRUieQBeNVS
ZiWzQ0UVZBbv4+N/WotfEnn2uHSkWYIKH9KwsLmfWGTJ+oxUybAL6S3R38K+cuK88PR+8QbpoSkD
m5bsO5nAiVzHYLV7WvrmS6pgVnx+Iuvue/elkzov1hXPkCZfYElXS3nt13KBTNs0Wt31UMnkvHjx
YUHrfEXAVb2VG1Y8Dr8fAHx8HO4FpIWhoHuOF69g91b+Dp9YsgNrbwpQCmpP18+2/l/XjsYp+6zE
6MDOiNEGAiSsryT7wqrXJhHB0YvEcFos6WOeAeAZtbsGHSoz9MNucgq5OAzghrh+ItH7ZZw2R/Fc
94mBMKNzFE/5IruYbTw1N9mMPTOwSx/M+/ybQKTgxvjdQEqbIDDeg9BT/jU4xSdJtkvfdGtHaSzi
ajexE/nZOQDylnBMfac7ty1y8Nxx2twGWm1W0JZlssJ+cXUAajTyY9T9aCovDd2OnJTkqS+P1w8t
uFKeQy4asERVGnDARfIGzRyj56R71NSv/00KF8Q0zOhz8OHBDbUvJgLTPHaLLnOENJr74cuvN8eT
x2E1hKAsCYOkvocTLWCEVzr51HsSjVcIDLrJGRPsfKnEBDcKsH8+MWpr5QM63tc/2n5P7qPwxbPD
tVMKWKP1q7Uu8YzD8gJsejyG/rFFxq7400/s7wOr+J3a+nPni8an94aMf9NJzqqEzRQvmQr5C/qo
J2pfYsS7iJEcEDE9dYfvyVfFdtc9exEI6z+EZx/3yBkaeQQ289i+h2dral14DUAEQHsxOrqNKNsx
RWUX0XVy1mYkE1XyHmWeqD3NumOaNtPd69d5XQSRuZrslLMoYCaqEy2WgLulPWhdYI2xCEzmehRA
ZK4oW4+tUnUKinB1csiW54k+jPNLlH6TRBHWmgr8s88Bqin+vknZWxorUttBkFlWaEvSL2AmF7g1
gRMgMmc3IpMo2Ccc/u5Kq3Zr1T59NW3d15z8CBCLQy7solw3IUTmMqC8zkuSrlXZ+STbmj1iVXZt
Ek1ucCMfRFbkH/Kf/yk64Rt7rWH2RVDWa21Wv1vn96eb+oJa2WNwwM7s1waLetTAepnuXFdGQVGd
yKtf2NxeEOh9Pqtwr/SSHBVv5YCkowWUHLywlVxmPOhHKngB6yO6pjGcPSnjqtLiBa+adueGIv67
XVoQpIAAZmkAHPtXIApQBXYE2HO/n3JhlLBRhv5E5x42tPAiRytspOuSrx7QyRZpj+iEnBnpS4NO
2epNk5hd4nK8NZvs3CvsJpaq2UZHCfwWExYM+kxwn4LHyPf+iBazopYhuNbbh1ad75fy8brGXA+O
CN/uwzWRIoiQwQyZPQ6lLas41FvVveUAri9ExkUkjTMukhKWQJPFKwQet2UW7UHBHpasM6uPm0tt
/JTawb9+PoF5flelzYNgca83ZogArGNfGx1j1U+BiCV0b9ty41DJu7nbyFgk1mthCy+DJTZ/hbgr
HCMAOSm5DG6AOZvaWbHr58MwWjma4LLgCq/HeuTdJmzE17pa9WyCxZbfsLteTWfwU5ZUsNa8N9j4
2yE5y4LymB7nmDwF1kB4mD9HMJ/LaT6D4ewiKleJtJ4zKExp1aVYgzCaPBnxnVQKRlv/ofj2yzy/
I+dvvphmpgvQi4GzM/vRp7WBbzyudzSfEfUImTaE0jjrEcaGkS1rOo0y2HP7ENwrt1Lm/M1Znfyo
RJGCIL7DrPDv1rEFIQzV1miZXYB54bS11d3UoDSUsKCKOG90qFf5YO6poStW6AhRsPeuD8uBqqxi
uk2lPAp2kMcLdo9RTUU7wyUHQDn42E+FfUzPskewdawkVinahdx751uhnGUBPJZMEg06YypWJN3o
87EOX///TclWBBe1yPXUY5ZzxHddEDiMWB5FuasRbRvsmcitlPXrbnSTZQ2Q0t6nyQxAU4DYdr4b
+9cJ/Ek9cVWTOf/tUOt33YjDiBmjeVsj4WESqLBCBaYYrhtkrtZ1QXtWSpWxrcQY1RWZR88pyzQb
JuiLA0L7U9goN4FpHBclvJ+qfzFaaW5E8V5zboGUSWUooJZ/a/LZqnTT6iuBY9m/p1/n4R1nG6ll
WxMDXfHMq/PbALsNjfwaaKBjLazGFM0y7laat4fiFDwmrSx1C2yW5jfHHmho8RHRDkieRN3d/ef7
cTBOzU0NpQPKdBwsRxKaND5oSu3rurAacD5i3J6F03GK2RqSBYjf+tIFgJxtRi6pvgMIy2QirAzR
aTj9VsJQGsdsjW/yuwDzUqJ72T8KVrmwVcBMYnDGfWShXCo5SnSdco7HMwXEGAucKgU/zsP1j7av
cL8k/TH8kxZKQmuE9llVX7DidaqC7CGLBiebQnscg9colwQ6vm9UP0RySecctc08T9C5EvCQiTcU
N/q/2J81sYwGi8AU1TD4nfwyXtZyCGYvQ2ZnhVeUt914uP7hduvZWxlc6CKndZtIa+hSfQeQut37
gT98ypwSoNkBitseKiGudJHsDv8mbuKGaIjRi6gW+N70+kPrN0ddVWljasPe6Mc8kuAXldwZjfKS
A7PMkkZ2VlhsEbXorD5nrpTINtPuExXlp+XLkrELsLdfpx7Dvep4GwNJrlDnm6pjT10wfq4LgHsE
gTNrP0d8xblCVTOMwUFSHYZitFsDfOhAcwisspXdQFnstlG9UQIbriICqNjVFmy/MtUAJ7vGr0J3
rC1kIy/WZMXKa2+mhyT9N5GbupHBWUElTIpBTtZ66t3gaBiWKO3mm3nBGPlKdyfYIV/f7p8X9nEg
zhJOlZqM01KuJre8TU+mS/z+KAbBEInhrCGWC2tJrzD+kYYdmlTjk0pKS13Asds1dlqPdjQ39oDB
7uvPQnRdnGVcNCkO9A6fUgVnjbJ87+vELWkvMPW7bn9zYdzbC+oWvAJdgBn86DNFXy441C3aJf9R
Cve0klie22yKVqjl14a6bXKTzL2ld4LO2K4zUWGpQPKD8Ut+Rzhn6O1iFwqtJlVFOHbBvovzLy7l
QwK/GSxJbGKLjIdczi5jz+jwSlSg1bv5CBhk/3cKnhmJAjqnKteU2DxMaJits2/KLQHPYA7CSBES
7/sc0R+PaCONe7FLGqTaKOOblYl6aquvdV95VRg+BeAcTIvpORoRaubF4tcl0Epq9RKF8vfQnDFj
qyV3Q9R/M7vyBUMply6QHVaAhVED9VZauSxsb+JSfw4aTOJ0SeZdv4rdKqVKweoEnBOZqDxkeDY1
kiQRDCWGmVUcu/vkSQYiK/Kn5aFHDpXfSRg2Ol4XuvsoNzK5cCJkdDCTAgUfVntGcKfID33s/icR
/LpKGIV1NLWIWKj62owh4N1lSxXhV74P5f1x7R8H4bc4jJTMZloiHzOwM2INU+3lWuxGU4Xl+tJt
0/EbWHjcolkweVahEhvorR0BAbcL64MxLamVBqgQLV+SOnZ0jGUHVefmYY0CDv2kpfSv699kt6K4
fROcqTfLhjTYIUaIQH4UgxemB5r69VJZowS4s8iF05wWV5YfC4CFGf8qN4LXNGXKFPBlcqYYnESN
3IQUA/DA8Yl/9uNNP5x0URtt13oB9YhCqU0KCIDf449WNUaTlPDPskKPadaeJeDfXf+Ou+qLINhk
VCYa5bu7A41lSZ/gMbPeTrF0vVyU+Pm6iN0St/ohg2/nLlmld4kOE4kcq4it0QUs3QHoh4/6A2w+
bMmnldtZ2EVe7dQfCr0Ry309pQ9ZV61Dr61bHVfMhvAk2ZiU87ND/K/akNszckZzKIGa3MeriW5O
KeDa4yO4Tq5/R8FVmZzGDyrGJkiAz2iQHyMWvpLPZSeI1lav+8cnQyCITWsdoBP8iClwuEhNVLTG
NOqowU9SXar+5xCcB5FO7KZGG0FckNEu5jxWEs4Slpmdpm6f3xWAqaxSq8VSRy6w0fsOdCOOizbC
lLUsHqDlSSOfRj0Hlkz/koCtrDe+gCXtELfpXc2CJ7Mk/lIGbhEJzNV6nmsfdv0em0wC465FEesy
ks76S1qMpwYTYMuUXeagFuRO+5IYGkk6Vq8NXkvqZa4LTIKgFKtUntrjiJqC0avOM4SbObsKqa97
LZrJmMIz0mBRUzOzBn5JzQ41IG2yE5UFOr9vOzYyuHeFsXV5UQZU6kebIgtE4yE8za+YERzAOppY
86E+zGDyEojdVc+NVO6pjaM5yzKRYBVZZrX5oQtewaRux+l5mk9FLgQ+FslbHcFGPcKERQNjqOlF
x7UAHHnFXeR11njBpM1L7610hOl96WW9A3d83ars5jKbo66XvBG9zMlM0wi5TEtypK+D1VN6kFQM
0I7fgFVnDVmFbSIRMvd+cUxnFPCHGtWwUP272L4uK0VVEarlxf2svprVoYs8VYutPn3OJa/KbhYs
yV4/6q473cjkHqHS4AsHFGV2ffLS5m0WLXvtNpFBI/nrUFwsOAbalEUaYpI0bY8EubTapAdsdxwY
oEmLRH2qM3Ynm7ldYdEMJeNLRMwzeC+Oah5hQwxI6wFW5ZFuXT/3vnb972eZ/MBD2gVL1xBYdeCt
W1J6J2MiUR9DR6p6q0F/uxLlK3uLTts4nNOpYZk6rC+jfEPg7Ndub3Bca5/aQXSy9T/6w6x+xKw8
75Gh5otRNLAOqfIwv8XV25AK5tp3zelGAqenqCWkbZVjrD0NymeWT8cijN4qCQS1uSJq2AlkGZyt
K8w8NdMYuxdVWXs0G/0MOUUmq34p/UWr6l6te5v1qmbV8vyTdp9KBjxhjPezsfXATXBex2iva85u
PPBxeh7ywKzGomp07HkGYI0zvQQbPEQ7zcVN3wuWW0S5G8+wE44zVfMUzmS0tZPsZk44odqXXlbr
194nrun0oq7lfg5BgR8BKEBNAajp70ZoGcOKyQVktu5Kdr+yzmuvmtW52C9dh5sEQcC+M9vI48x8
OYZDW1O8i5VttvJ0L8McRIfWGlbYAH4LwP7xIJqE2L/CjzNybzHJ0j4KJgSmJWJtTFTN+SMFJyDQ
qkrvurLsjskh6TbVFZBNlvmJp1TXir6OQpChgO+G2svK4HYbHlI399WnyQ1tGSOj9ZcV6rcE1C8g
K6//gF37vpHPvR8tbLIqGaCtFZW8KIleJD0UmIN9g/NxRE5jxjEBtImJ+nrRSABAUt+kMHSXenSu
n0QkhlOUWh5ztRphCZYJiMH1qc8Ga/lxXYboa3GKIaEf2mRxoziNdAn0M0o31///fRe/uY7V3G0i
C9IPmLSvUeLrmsI3g1dEpraiVbayDEfSqeBOqdxMA9VC0gosqehonNFu0qAYSkmSnaH8FATfqeIK
jrYbNG2OxkUSBsnqEEglqF6eqiOQbp4CPwJIS25Lz66KyW9nbfONFqYjHRGgtUg0F2Mo6jToswIl
13zgrmN0XvfXnSCRZ933Rb8U/f1yN5dXlZUmg3cEYkB2DAgzOwMuCTAGAGcm8DEis8H3ZU25Doya
olQ4nopjfCu7qTv6pZ3bxoUd5ae/WY508JlMl8IW+QCBqrxnjptzpqaWsARDVg76Lx6Ctyc26d//
m7b8MdE0jjrNCtjF5Um2J6e1Mif/kQ+ujg5Wi/1l5DR27mSXpnP0e1E5d9/+f1wkZ0pYFZtpGkC4
Hn42h1PSjHYdfh3SZy34cv2c72xYf0ZjH6I4i9LKWsTmUEVST6e7Mp4/mxWz2JK9TAZgjJbmkWbm
sdU635jy10Ilp6apvVIFZi1tgIXzVQJHOW2TysXuot0P2eelbaB304HUP6uhcpFIYHpDPZhR6sfR
8tcUzLWVmfXtJGF+CjgzVTf5c5JY2bAcadLeRyY7EdV0aqp8GkPyCRtYvjon9kiHylry6PNE9JMy
UD/OtVNYLY5pJNj9AmQ0eFVDwGOZBrMKOh1aRFqyDrjKOgRUIF54UieYJplzr2afZ0k/5WZ0VMnn
qGPVulftdH39cxhGr5xVoP7cybQGY452WWjxHHUTxmdVHax9GraBzOZrZwJ7W8tsfSDWMDYXWkWn
WY3RV1Vfrl/RrrYDL1VnRFPW9vfvJjkk9crRFqK3Pk2nmA4PfRt/ui5iveQ/lOBDBF/sA29VEhsB
BmmZ7vTInuvIKqloXmQ3ozF0AyA8CiCyeIBPY1j6aI7WOpUS35hBcx6pesQuoZ0Cwz0xJTdLzMP1
c+3XkDYyOZs/qCa2rVdgrjV40wDLNRyCAwVRUO6ZjgiHbnckTN1I424qVbopnUwqQ9rgrED75AV8
EKY9ndidfiqd6EQsdum8zJ5vRDZx12R8yOYRQCvS9xKN0dLAULtdqaNvRJMXpGClaCNrYKrIPu76
mo08rlA7qXXSlxXOWpwzAJ7pN9M3dpzAQi/587GyUYo4Rm//qk62EcoFi0qTdWUiIS5m+a0y39Zh
Yy9lbE315/+mNzz+Z5eYRDM6Q14r7M2RHAJHeexOk6159Cb2RNAEu+HB5licuS/bUlGyVW9WxuEW
WJajt8JjiMKDf+gWfdh6LrhLRy2hoWmiJ5V0GdC5TWuIy7Nm1vbc/qiNpgLRVOX33XC7UPA/kv4t
UYfJagzdioApkAC5LI70UzX0T3lX25o0u0XQWHKFBo7WCRKD/bf7Ea+9F242Xr4N8zlFQr2+3clB
2uUEx+CgYeMQeYgnGhvZtYAbYZyhkHJ1yCICC9izW6k6sfismp5AqUQyOPMwYQEwoQYKlJMCxnPN
TZBIwvUUhzW5Aje4A2ZYTwS3uIeCbW4SPH5OVWv1DiyUSBnet+4vwBMAHvF0kF+/r3awPCsukC8e
rx913zj8clmUO2mDtdkwTWF2cwLmgfhkdgkQnm4CIT3ymrpdcVx8l3VFylsKAyFu21izu87Asr/i
E+gIbkMbGPc/iKjisVqYawI5s5e31Oh7HZX66Yt2MgCXjqaq08cIBkGiJBxq3tWYD7/MF5cqUlXE
XI9nxo+l9EgBNtMIogvBVfHVIhlYLGncINTMkZGwVz09hMujLAKE2vdOvxSCLxRpdBzilCx4Xupr
VijY4QgtSb4MVLfa8fm68ok+2vr3jd3I0zKt8hF53lgCDA8I7AOZjjX5el2K6Lutf99IidLU7PsQ
J2JvXX0i5SmVLpWIpk90lPWzboQkCaaHCoa8MZ1NLKWjHrRUbjyI8GP2/c/H7XDGL4+wvpdoMBGV
HgFLy+5ob3VSaDOW2rN2GObWGSIhobrocJyR6MxWBekfIpbGST6t4FD0HtVKz7g1DAABrTB/OcPw
t3P93vbreR9vih/wJKSatWmGbWKgLrFU8JStuHtuO+ZWogzHRI8uJpqMprLcdqSycqm+r5XvzGCH
sCO2UrAHwQ8S2DB+oG9Wq0EGusKKh0R9wFWBf+E7vVNWn4DFelGcuO9WN+fnYqhJpSvzI3Rq8Bag
sOhgjGXO3wzhsVN/u344wbvnuZjbIA6WtkWmzoKXBkNFRRYh0XPqDKxviyhiECgUD6gAOtlsmDXU
JCLzKx0vQ34MOsFliUSsf988SHRpkbwQjFQbIA4iB2M+jpkA2E54QZxlSRqFSEsLfdB84g2RZRgW
yH0d1ev85PPcWaLoU2DJGGdkcloqelrCkg15Xli5YrpKMx6CSf2aTKJNu939JnWjfZypSepQkqMG
Hq1M0+eofwhjYHH187Gsx59snD51KAO6plJcVDAZFJkQEGj1z3/6719JKD8InZnBUA5AisXHHY7L
wbR/zB4Bv4/hCKYy9jXlQxB3ixq2IYCCjph+zP0pep0jl4owRPcv7kMEd3EBbfuiXqEd5fAiR6dF
x+3lb/EwW9cfsUgOd2dN2s5lmK4GSval/KFhT1l5NlOBYd7d79tkz/zY51r7kAARtWbP3Rl5q0fv
g8TqE6v1I4+d9XV0Ev2W/KVkmB3QP1FBm2DfC/76nPxQqD4qQ1YqiIRW9KbWB76Ju3Z4RFnYP7zv
Dzmrim5siGZkwArO3uVknxYHMd29Zum+6i2fxeZeoIY6Z+2zNh77mDDZIROqifNPZcrAkMcEn04k
ZXVxmyP1S6WmKOzhVTPNqrIFs/Jf9HIWaMiqZ3++XVPFtjwzscrAGd8uNzMqA3POmfXKJtQ3EXdP
ynFKkJHeDaIFvzXpviaNe8BKZ+iFNuMBq+25DR4l0b7E7jdjKqUYFARLIh94d1OFXk7YoB1hILUd
RpQoWzenjeCjicSsx9xcTdqj9ZCNEKNOxJL70R2jzJHkXmDudm3E5jTc3fR9rTTAMUKAD5Rm6Ya1
frVYZiyQshtOYCYC8RB2vhi/85iOkUqjBZYobjLAYFqT0VvEvB9hzgOBqF1l24jiH440zVgiQSNM
TeRzgrHYSUk9WfpUyZ/i+BtGnLzrRvZ9G/YPfdsI5N7QwtpGmqDgjvI02ysJAzlMN6sZlFxgQwVe
465lAuDbI3QSrXXu6rqpmgaMrMZ0nnxYxThrjL4r+HjVH0NS25EkSjH2rd5GBOdE+jxI06nDMJ1y
17sh+PW6b0icsRJUnMRYn7t6YmInVlYw2WPyXr4P+zzOQnzLObgvjXM+XpL0SybbDQL769e2/+U+
JHFWIgrSrmcL+gItvWHG16UXRIO772pzEs7HG008pjlb+2zTW1S7Jq2csj6pXSvw8btmYiOHu54h
kptgHPF+owxTqpPp0pDAUWiCKaO9V0UUcFJSTBoYis4pudpLgZHWmCBL1YeINFZd9hZDg9J8LaeX
pvl8/XLInkvfiuOMX0yrPmIDQN3y+CXUS3ceBt+c6FOv9VbJTEdfInfEhlajzr6hDJ5OwHrXPg3m
ZJPoh1Tkx0TBYmvUO2VbYHdssjTMpwPp36rN0ikrwBAqKkaH9WMlP0jAZWKR7gSY2WDGXwQPVUeZ
tTIaKw5zzAfRc1BMTj09da0oq9tTw+1BOfML4vACNTfETrlav82Bid+bP1//mLsveCuDU/WGaQGR
O5S+ihITYuViEeCIyyDBRcm/8RnzRKRVu6M+W4mc8itMSqeihsOnlxBEGsBaxnq9q/htA7vxf2EB
2LMbW4HcK+jzPpC1RZGdWHoxFkczjsNkT7NtJM5//Jhc8UONB5r3hSa/A7RRjCGg/fWigWxAcRtf
EdVa9l735lyUwyrQlJpqbblKG31gkpbJY60eBCcSqCA/WFxrspks9WqpwLa4MoUjqnkFUCVAAutj
7RW+aFdgzzRuD8V56KCMg6KakUrCpd3kKfH6WTnrreQn2XQUHG5HFkKODxoh3pAAm500DLS98sP8
c3GIoxwk27Dzc33svcWWHdCEO6Itpb0X95tU7lXH+iDF3Up6N54Cv31Hdu1OOrjHVmki/Pm97uVv
0rj3LQcRlUgLjsfB646pG91hUcyvDgrwCnBMFLj94Fa5p5fykAkL3XtP/Tfh3FOfpDShiwy4jBHD
FvVtAa7O7iW1MU7o00OEbW/3P94o99Q1ID5OhhSgq+4F/nLUX8of1TeslLvMIv+PtCtbjhtHgl/E
CJ4g+cqzL6llHbasF4Yl27zvm1+/Cc2uuw3RxIT3aWJCEa4GWCgUqrIybYDivdwpVCv8ixrVb+tk
zj1p0qxeIHLthOFNpfm5sY95bKlrqMxrG2yF0yCdMIwmnJXc5N+QkUN90rRRe9uFd5QAztzzKkg8
R2VLmECQiFooKVTurdtDofxFfZTQxBydwhX2jcbJud4hnkyq/NsCmZNPZqgajwpEPHF/2ynmxIxO
30nASaI85w3kkTStNWXdbZik6H2n+hFdN0fCiJ/afGkU0SbqtzIZ4VTgLQ7m7HubJftWynZDMOym
UnfLKLP65mUoXhutuxFmctNOql/32WMipHad9jeKLHMyI+4eMqlRgkxWXjAj6cg3nUN7dMC17uXz
PxTO3Kt1JVr/toVMQJOWMDXNcaB6dqDuaPa5G+yzY+wvt8uBoiOAfeeBWtcKPL/ZZMJZiiF7MLrC
S6a3wKe9Om0Xec3OfKqf5TtiUYTEDCitdK6A42155lfuwN+sM+FtWrKhzfUZspStW4MIHLjGiVMd
Xkk3fzPBBLFODrRoaRCvB8840ArSP318XkuXu5FM7FIKVZnTBRup+sJ5cZpzcPcmn99RySfTFZ5K
3LfZjYxorb7wxAnXKri/LZKJYFFVVIFqjOix7tE/gP6UuC/3YKADYzzvk62kY9emWFhSaRiQSJ+x
n2pfOZGMSRcUycxb7Vs/8qqPPFNMUU4KVIKsHIKvpWaF6qckeIyNzyBnC7rc4dw8NDptRC+WNJaE
IIALGwEz54Bz4+gVnrGHluTL4uZACPGmong3KztbBsryOsUwFvyeog5yt6wtqLBYGhrmTgL60X+R
SfBWyASXWSons25SCHKe8lvKyijuFxv4Oys58CucnNSM5ZIdGjKSLsa5TkCIoYSfw7CwlqixwvSR
8+E4EYRllK1CPRBH+uE6sIQo/WRpvbYLC+M1jrNbeai8oOxiRwymm3GQMb48OXj3WbWh3eV17QhR
/Lr9g3grZ8INlOknoVGge9rKwmMgilYhS+7QJHvUyKxtU7ylMxFHUNM+b1LIaKoqBvcAshQq5KOa
4W2bWQ2gEEnQNEPHiCJb39NLAVD9Ggce6vCj+BIsz9nwbVgO9XJTCBhr5yQS1A8/nMQrc9SPr2qj
gSwUtZYOCgiSWteMnqkg2faCVsPKlQXmUu+WRRDbHGmtXgZHaQxcfYTohVK5i0B2fcfjSFz1iCtz
zMGbQIw7y+mogBjRawIvN+B2kp+GtbO9rLUxAZmqWfzvQzFXeTcmcbwYqNyM9uhKp+VYHalabPKJ
d9fxPIKu+OoTaVD9rrQJjjd5FIcHDPFe9ZIDrynD8wTmKNXjKIKHAp4QCCP4MtqnRogetveMHpEt
Z2OO0DJMhaDNiB4DeVqmB9K+BPGLHB1z1cl4BLU8W8wdnfREEKQCMRFMSFZkvKQK9CI7O9G8eI4s
hUd5wDHHds6GtCJ1WpZQnx+eBu3bmPjFskuifSZ/Alvz9jau32cX12N5VaK2XxQzrhUnj+xQ95b2
NgS9ffmYp7olKrFVKLukzjERuzMg2mHw2kKcI8Y21LoF3GALhqhBXW4pxXOs3Oat33IFtHlbygQO
oc0DqZNDaEB7nQNqAlRTJhGd0GFXjyDzfmfR3NWiRW6zG95h4AQtjYkiXQlJ+gy5ujOPL2r3mise
mYktYJZR48z8rIETr+OIxsSRoIbeUhISpF0/e7tz8tvRz30C9RrRIw54jPYZiCx5TMq89TExpYz7
KJJ6BOVsLtxUqn1hOpskcKepvJHymld845ljYosu1H0kRVgjuMgUA4JZYOlMW0sx3GLkDYavuw16
y+jjIDaz9I9pNNaFHuPpP09PuTJ4ffRZzT+NIHoZg8KSeUW/9cPwyxw7cFQspTJlIswlMqo2Te02
GdIC8a2adM5Fun4PXCwx+XldhEPdpRCUb+rnOvvcGYJFBmuc75vgTgTxauRth5nVhEe92GNSg1aW
u1RaatWZDcwqHOX0JTV4AxF/uEUvRphDrul4cYhlooDst77tgfuW/Ow+wRRaxOkirT/arpbDHml9
asY26lSUmxePattGkaW5VL8+f+CWLenP/njTXZbFHOo6FYt66FoUEt96V/OUY3yDsU7bvNEP8q5/
FTngA54TMscZNPp6MU8wN+dOLfwImvNQnZSEp5jNOVosHF0CHD5tJhWMNOr8hXSJRerkc5fHu6ae
9qTJd2E8c5z+D3fdZSfpb7rKfuqCGFUkTypUgi2MANtAR2IQ6o5+NyjhPQj8Sh5vM5nMYZ7nfiwy
WlqDkr2IewdjknsB2l6m/y687OhOcuAWY+lp2vCY94LH1TrzvCkJ0VBTaF3Q+DvSsfkingeXQtO1
r7xshXcYWIamfBY6M8YAIfhDvcz0Rt0RtD3GrS29foonv9GcuHpsh+Bv3lCXM8gKbAqyHINLtMfW
xtGDGif3kp6dx4zXkV6/bn75DCuvKRhknEwVZqKheJSFyg3mwYfYtJdiZAMjtvvtQMlxmHdW0KtP
18bxvIxpBVnX9HszxzdCgGEQdEHFsHH/P0tMWMnLpEzMATEsIa/TPDmVKDqBGFuNxJtJX+MQRVpy
2UMmpASlNFRhoUE5Y6G353O/mDtT/RZkxBMGKBiBW3mcc7tTBU+Lv09hZEfgu1fLpyYU7UzM/cYY
bSPMb2tchIKoW9I822b3aErfhEX+LFTJMSynzI6q8kim56zDKoT5fhwAg1aEe+jGAI8MSSG0jrf3
cL3KfLUyJhmZK1B7SgryymRPh1pjN7aq3exJbsoFunGuUFbDM+/iaIzBdeQQ88ug7hLyPJWcALke
k8FdoIPQTZVY3ErRt2o0oIToLNU5GPaleiyKXUt+SKChaRLO3q17+sUYE4wXWUlCjDAgBclswbgx
c08q3/AO2f5Cq8dXAywMJGiKrLHQlbFuWklGKx+SUiep28vFqyHswYVldSbvFb/6ga5MMV6+iIIk
lrTa0la2Mdzk+VeJe2u+X4sfQvuVEdbh4lrFgA4e8LRSMD229EJxqp1wC3g98JWNX94BY3lM/qbD
LstXhpnP1U990ugdVmfu4m90vCAHNQlwHxPKrJXPvcJWKwhX5piLs88mRVzQwnGGZ+gHviZObstn
E+UKzFih+R24PL4EztdjH915HNRzFosIvJq3GI9R7nTlt21f5KyJfWqrkmIufYIwqEifxSC2ZB6C
mbcGmhdcXR6QKBFmc0LZJRkbd8olS48NT5zftpexGiUun4YFHQ1jp1ZFhkkSOf3Z48WnaqBpPkMq
sfhcpbyHyhqO79rv2NdzLqZJWS1wBOU82+BRAoNhd8gPE4RnMVi9j460U1LvCkDOt5e5Ntnym2W6
21e7CWLNWK9prSw60Vk/2a1vQhXjx7qvHzTowCY+X3ZjNShe7S0TQ8oZhf64RqWpk/CiaD41+qdg
fJgETo6/fm9d2WHCSFsudaSS+J8woni5C8FwtBVMH52uH9yd5ARhjYkdnTFh0kPKUO6mUPBP4LXw
5TvxHJx6p8BkYeLWr8pevZE404W848DEkLZdiF6DBcCp296SpO5umL4VXfW87SecU82CgcyhAd3O
DCutZqZWVLZW0Mu8y3L96XL5YB/gQBmJknxEuROz8CeKlzGc+ARC1D3x0gfTGb5uL2o9qb+yx4QS
5Ia5ovQ4drU7uu1t/km5BabeqR9CJ+NkHTxnJMrvB02Z67qOEtqXbLL7snrphuekCmrwyh/1rrtt
gJGrK9kVBeE26sGoEPPqLtzV0m98ddTNEQy345Ar2F1U5+i7cHkX+KOjLITX/OEFFsIEliVMlIjo
eGE3DoV2RZDujs5If1GGDO8UFxjKI1c8iPr6Rt5AmMCimom85Am+Z/Bk2JOHKSF7An0/+L6Gnf6U
ylDBfEfLpQ5tKSqP2+7Es86EG2GJxFAv0VqjgBY6ka/4LTjpeZVWnhkmzhRBEUGdQKaNfIqbIfsZ
g///QiiPOv/WZtLfceUuqaCXk1E0iNIONvIrRVfldv32XkfouNgqThhjh7KbWaujGIA5wHrvSJi7
SgYuZPP/PIQs9fUkDtMcqso/MboObUDWdWBRKXwreC1+pK/bHsE7BB9msUEanqYVqgajLdrAN+Lt
ZHyND9BvAzka1R1rX1EU2jbKCdXsjEiOOkWQmwg0Q19bc7ATeH6+fn0T0TR1oovmexS/coyxi40B
o3/ANeKFq4vdoS8UuwfidQQF8/Za/hCzgDvTdGBBZXbOcECzWhpoekI1iSnkVYd24b5z+31yWHht
mvWduxhjTlZmdIDyzi0aeulble2DlFNRXd+4y7/PnCi9Aw8AKN3B5YjZRWmvi/dy9K02eP0RepN8
PLi/zLAImFDslE5F6fEf8Aa6oJ0FwldKpCvZVDv2X4A3eCaZSjvkAlGjahdKk7Z4E6JSOriDTaxk
191g7Oou/LLtF5ydZOEwQ572itAiNsWVdlygyTHhjLVm7ydTz3HB9cB02U3m3laXupDbij54c1dP
vLk41erT/7ca6pdXB2oRBBNUUUh7KvTpQKiShV/FtLRq3pQwbyn071d2SLkkFVSjEI2m2Vvk6NNc
lVZoEs6O8Q4ti3lR4rkUphow2T7fDQMtrufKz/QcD+44WtlntT3qo+Bu7yHn7LI0w6CO6uOwR2WF
ylMMMwSvRY7Prcll4Kl08QQmPNSNECv6QpvxnuTRGUxht+C/wCoBKrvYFeaTKPY5swaEJxTagbke
d+o9D6+x3gG6+h1MGGlIWI7l0ON8gzm1rA1wtgpOLIp2kdSv85I8g4LgeQoe2jTj3S0c2x8klfVl
6KICDGvvOU5tJ47pUrxicvgrDMevRX4QVQY0OInkFDgHo87Av3Yk49chOg+hPQl3WXaIxv22/6x3
la8MMm+BcKlySstL0Sm020VZHolgYUj6O52woFQt46u+54ojrr8a/+dUH/SWVXVpu0lG9ALrv6V0
P3KgWLP7aARTLE+bdztoftBZrjI90TMNMn9m9lLiNgWiLzk1vA9HT8Gfb58P+spR0wdNWAPrMEV+
EXkRxK4aW4rtTvhZ65xUh7ci+vergCYKlRwHmYy6Z3NQaxCMEtBcA2JXeNvOsWoHyhzAl0kqtBGY
EyeXszCk0GRwConYxgQ+26kOIYKjHXq94jkivSs/bODFGFujm0xxnKcKxVxa/NS91g723aEEqCH2
eNPr6/nplS3m3s615b/1zt5G+9NL3fQGQcxW7tt3EdTuR3DLo2NbvYSuTDLnrGmNUdcyQoWaTjGI
w6pPRONsIc8Ec2VLC4jGeh19eCV0xMzvpvsu/LntEesl6qtlMHd2JsiLsRgpfUmQw3zfOUCaQcgV
1PZ7XN2Tq/toRFoF9/XHcUUW/NLNodGAeB5gjQVYQNUKxqMSHSrjM2d99DNseSH9HVdHK5ArIyQm
XJ689C5GeyCxNp97BzB/J/Z4k4i8D8a8nGtMm9cmJDudrMhtaYzvJ0O8QyGI146n53RrUcwNLghD
n+oFQDxze58Xr3n0PZVOauineW3Fw+f4r7q3V07CxI0ccrtKpqL7Q8DlXmi+BlVaUJr+f5+Krc2F
hhCZSv/+RhqceEcDhunWDqXTDR94ZU6O/7ElumHu4janJbM4stXRTYodqAFKnkPwjhdhokRdGFpA
EkAK8p8j4CB0smz0gUCBtHX7bPrzswpGv/hh4eGuVtPIyxf7UKVrl4bUKlLkSv4+d2dBfuR8rNX7
/soAEzfiuV4kM8IMjXFTObPd7ckhsmsbKpF3w+6tPCn2dFs98S5lzgFji3G6YALwAq5CRx+OZl7b
Bmp+usm5jXlGmJChF/mshx3yYzPzxuRYyj9yofwrG6ahKqDAUBVWjqsJF7EUSh1N9rKyI9J5ffcp
4vIqrH+kixVmJUucKDH0uBRQG5zC/kwirKnwu6Cwlex+2yHWN+1iigl9o9wEaRMj7az789j5HXih
uaIz6xnFxQYT9voO4+RtreNtpH8XRySz+hdZKu2lNq1S1/aleB/P8ikV87ulr+zt9fG2kgmBcaPN
g9GiGBHFk1018aMRfsuG0lqKn/Xcvmwb42wmW/nIQVubzHqB3JP4eu2J80n9C84DWSa/9tJkMqYw
NkWlTFFEh2pHU7217TE3ne1V/CEru9hggp+5JHOihLSTdGPcDCdiK8fIsMz78FSe8n35NT0bt/r3
baO8rWNypkmqR11vCuQV0rNR9C6Ei5uOV7pWOd5gMtFvGbul6ANUBkw9Ky1pgkzcMniYrEuM8qCR
cJeTCJLdn00dLF/GFyXBMJCZf0sLTPoFGAcKwQ5fBSddL/zIXPy0jX8YRRFZuZxag9Z5hECKsCdn
Y0ntAuwLQp5DDmOv9Y2HFLAfTUszYzwQlqG2QuhiZEZ0HDCVMsYaVWBw6xqSSH1zm9X6GWPUu3SI
b6pq8qPkOR8Hznde3XKUUEFsDc4RSWE/86wRIU2RjRT9QzJ4Wf6znFTO8VuvxVwZYb6rZErNAKQ9
bcOU32Q384LC61ChoDC5iicMwlsR83mJVEJjhQ47mc2XdPClxGl5GNvV/ONqPfQnXOWlYRemnSgg
/4gg5aI5WbwnsrVM/vZpWO9EXplhboB0IXUspnDUBnXneCftJqvT0S0jEHBpfJJbPLWH9f7glUXm
ItCNpI019CbQnZtdtOExCTqfKcgKI/R2/GV7fbwPxdwIg5pJELwMkZhC80GcLZDE5uiUbRtZnym/
WhIT++c2Gdske1+S4VMAsQJdmH1sp4+1JzjaPj/zslPed2MZzXVVqCBF8r/ad+6GKAaCTgKDi//U
vgubN2/K+3Ds/BkpJ6ltU6SqA6aNwDLlTqgaqWfKbwJloUfOnnK+nMoEDZT1tSkMkT9qZ81JP5ND
7kboAQJBAX2Jco8aMhemRE/th1fT5TOyvOa9VkaD0iB5nMPRNvv8Mc8HnoTM6sVwZYOJHAXJkpSU
iIV0cCUOLdDgHPXbxu1PHXR9Jdv+hg6nzh0v5+0mE03GfJTHkn670UhsPZXvJMF0O6PkfLV1M4qs
Q9uVgK6QCcKDaER9qKBYoJv198FYUDqSviuDyAn27zDdj1/qYofZxU5o+xB6RcAY+M2eQLlAt2R/
pBoGDrD75q35ZL4Ut6Az2s9+AV56So1Yvm57KG+tzJY2Qa4rUHLAwKsxg0VZRnfwJUFCsW1l3V8u
K2XiczQHRiP1SJsnSCeBGHaYXV3y0sRbhP22pXXvv1hi4nIvyZnRUExKCMBtrUEisuJJz/0hUF5s
MOFYW8CsECS0Jma+quEP0fDFZp9Wh9Txu/JYJa4IIAymk4kbjRyf+UPEvNhmg/Sy9PkUoPZCYfSy
4Sg7ygmQq2iL06uuLne86fL1K/yXRbZeIeZBWYoLQlgwOEHxJcD0/BCC2nt+3v5y66g6/WKIydVr
sZ+h9oCCt+rLt/VnWtQPD8DWuaj4nOhwOYRpwJfMn4jg+AxbvRiJrmbFgumtMIcIz5jtl7zkgNs4
B4AtVIhSvKCej7U15l5MoRuCoU0VHA4iADY9LzpTqqeNuEKYuKKZci+2Ebo+jdA4I7RCgrY5Dml6
CErRWpreVurgqYorG1H8cfsj8pyFCScTMpVw1HD8ovkuqfZy+TSORzN527bCO4Esckgy9N6QggAr
fIMUavCS3qq2ZE278Wsm+SZUWWMu1H29xnXlnkxkIfMMvGCCHDN4Cj8bvgx4IkkAcx52sd07ogN9
aWfwowMPJsXbUibaEMWADJaALRXbkzHu5HoXGY5MODCENeEQYOx/PW/YiRmjrCNwo8FpRls4J3vJ
w8DmDWWokb8uvvBEUUudn/nivel0dmX/i8xs/RhefgGTKyW5OvUqhdyJh8WRgL3pXqsv4l3vKe+s
MVPH1Wz7Q8i5mGRu+hFkPOko41gaT8QnN/F9he5w9YoGzik4qdbogPQEn3XcTbwzun7vXiwzZ3RI
o14VdWS+A9QfwYcV2ULtoiHh6JiLbYhHkR/8PV73pYtV5njKqgr5oBwfuR8WDNXct+0Zcsr2rPxV
q+/Km+gPuXr3Bb0xa6VG+y2aNfbnSd6HipsNn/4qDlzWw5zJYAgzUhi4DWnzjeZNWXc0nNaR7DgG
80nqAJPfe9tG6Q37MbpebDLnUW1RTi+L96yNckj/T8nnr2rAVzvIXPRjXKKmTrtipDmV4qGtVAz1
82rAnCOnMKSBkTEJ+qwp6JTqb4XRHrum/SvOq8s6FOZWL+s4FKYK+H+5DgbLyGUrUuafMXrZpRyf
ptHAlQTKFTsZyUsgoKUpBr6Jtvr2R1tHQlx+hso4JHjgyrmkxFR5+WNanLisLEWLQatyS4rnsqPE
I6OqcNJe7mOT8c8Igl1oesvIrlGXUO0aAyrKbbyXXHkX2AsHWr7qmAbocEEjBt1clgUoLrHCfkat
RWmmnVBLttYtlhZ9D1BlkyH3YuY/ykziVA1WI8qVUSaOxUkpq3OC4mdXJA6B6GpRZnYwzvYgFJzd
XA2ZV6aY4DXFtQRpOaDWzPyrMtiR/jUWed66mqdd2WDdRCIF6SDtDLKC2ac6SpUXQj60QXGn+VI7
4fcabzDjnicr9z79+iGoXNllHKVVmyqI83dHwTzCa+tS8ajQ7b6o3/0osoefyKgOiQ2ZrDN/Npe3
aCaijbMuCikt0iVkjxF8uzZvCuIosWzrIyfNWD8RVwtlwlohmWM6E9y4+oPiofxyiJ9SO9+nd50d
HXhVuu0TobEC6+U8hy2Z8bilMx50+F7xVU/e8UI13Z8/fzyN1VdWiDZPYQugKBELZ85KN85Bn4ss
LYkGpwhxrxcRJ57xTDK5EkpKQaNDBc6Z1NQXMIcAGc4WhECTr4OcnTeDuX3INZFJk4g+kRT00ZTe
Qj9LZm6VS7xX5sQ3dF5Hdx3Y9ctBNJEJKHIaSmNZwhn7Q3aCprnb2vmnaWeAhFX2hp9QALfnXfll
+3rYPgEaKzuQDVWqdD0KrCPkUJThrRpvRmgpdLkdiE/bpng+yUSYMmpUqJXiPszR2QM9unIUBWKn
422lPCjNrgu4tOy8r8fEFlD29jGw4ZSMrtgXXyG14czIjU6627mBhe08pl5/FHl2t8O1JjJRBQ/5
UM0D6qJAllVvkbBLOs4pWG+XXDkLE00EqM3Ww4zOr2YRjFdIVmk3x9GLdvJO329/N85y3hOMq4xW
HwrDKOjtswAj2t/UkYsbdtvE+nPkspz35V7ZIPFcFfMMG6ArP2l4F1ASfXTYnnJ7yi3yIOMJBoxU
bhWfeMtbLyxd2WYiSqf1Ugp6l18cgpBuSu3uHw7BfwdD5xy69190tdq5jMQh0mdgU8yHcvqq9bml
CPvA3Mk8aTrOmXsvJ1xZquW+Kc3RwAjEAbL3wEb9Q9rJ5c2ksWnjInjvFF/ZyaKhI3WACcbgJrsr
P2UPuR/6JLJGT7HlE0XdqjzBFO53Y+JJIwqtkYAU11Fmj9QnlKotWXOm5GEJ7XH2YmUf9IegOCTh
XtE/cxyWt2AmtHTAw4oSKDsBOyv2kd378QtoPb5Dr1VyAfhx0HkbeXGFd0O8n6KrXa67pQTZLzB1
qh9/oy/nGWitV7iqr7iih5aKnfkRl6WOk7lo79zaV2bzOSZmaWKt9K0Z7/RXOmxORd7JK39Eg7Ox
LFsKGWZJHEw8zMryzkiOKo9Qh+c2bLknrUaygKBEAWellZ0CH6ShfnWsdpCfBoP0XzJFXMILy4yS
6CW0VmYk1qLkN8l57H2iceZ11t94BkS0dQ36JtA4+b3o0IuNORcYgEL4xAzjSTpSdt5ol595B339
61wMMVdbGNa6nAbIK1u1jCwpFF9lIXb+6mxdjDB320yI2CQK3LzX+28gxjooWez36XhXt5qjKck5
HJ4MsD+KqXoP8JWd9fVZT8pbo5r/6ur79UvYDkDSqmm6VKh8gnps32vpsdZ+ji2vtbF+wV6sMIUC
qVEmfD3UVRLcefI38JvmKq/qRi+xjwH6YoO55KKqM/vWQAMxRQV39KNz+UzQaoYor2PecQm4V+vw
F39ki/6kEGNVSuHz8vvzY9gpvuDTGzy1tn1l/Sa9LIv661VoiiddFxIqXdCUg60aECOBwHtmHpPw
R5a427b+EAcvxuh3vDKmyVHetxkgVWP8pV6sYngcW680ToX0VQhPQvuNBDfgcw0HzmWznsZe7DIX
XQdmriloUDGdhxmdjczSEgnQDvz/wnvvrNf6r74cE0lkM0r6sUWdVL2pTuYDgE4HSDQ9Uo3GxQ33
xKKTwpm9fN3eW953ZOKK2BpyXagL3gbgFBG+RYVpjfpr0n4WkbBvm+KdNia66HIxBcsI31T0Q7O8
agXqweP/Z4MdEhblMDCrAbMl/SI6NbpeCZK9UOM9GTlLYaeEyZCBubjE7JGkJZigjfddMXpNxCPY
45lhYgeplr5dIBrvhP0JOkN6djAHzgOAZ4J5Z4M4v04DCRumDId2ec6R5vOY0Tguxqo0l4AVS6RE
va6Iqx0maFwtLr/Lc/aU1j8gjsi5xHgLon+/ihV92DVEjMAukyf7urpXjSdt5PUAOHFBZ+IC6WtQ
4eZI7pNT72Z3xG5TlwC21FF94UN0ED2qOaB93z4/66jPS4hgeamWelHNokGdgtYJQZDs9DfoBn55
y/cU1KPu+M2bP+RsvyKgzoQHBbjKiIhICsEleaQlwt7vvoxQlpS92uMDiXgby4SIOkVNUs0ouF5B
yjspvlh1nqG2XlDHj9u7yfFKVs6kTIgZDyndTMU3DY8Uj2rs5lJmdZwI+4fHw689ZGVMkkEsxoEO
745278q2iVkF6BWTuxhiNBgcTHbyl7q12+PAC7j042ykHgYTPgQ9H8rOwFHQU9Hqxru4fi7E8wSm
oMVV59ft/eRd0qwoM3jzQF/ZoObTNp7W2pgosANhFwV3MwRky5NE/yPclLjEes555Bx5VqE517Oh
1010/qLQFWRLUW7CxuesjpNYsWMFJobJq3TQUasw3jToskfB4hm9+gwmdtHSRfXQqxr+8GY2HBgH
74lhMMFGSZAZDAlBN6t5q9UjgdjmHJ/Gwa6U0M40W4htcYw49yg9aFuuQ0/PVRRte9TmW1p6mg+U
qaT7b4WLV8b+QzXtcjaY+FKNmjQqHZ41lP4CMulnWgBSDgr4mWuO9CbPS5jYIpZ9lAszKiUGphjA
Pdo/QQBq20to0ruxa+x0AXjCJXmicAK9PYTh96DntNt44ZidLUjSBLrnND4OPVQ3gMD6RdxAdTAa
O+ODV3lrYoIIaUQFJG1wvw7E3c7kELQUA8VSv+q47qKdCGh9YfHGANbRNperjm0sZkssd2Buo5iz
yZGBdy6ckiIVnkwfVGt4XfPmyTixkp07GEHUmsUZLrpmaayldlutdsbiqzjcDf1XNeHUDTj3HKsu
0kK/XkZ3A0mKeJOZX7tkr6a20XA8nruLTOggKnoMkozTVQFpKc+fyn5vdFYPLcf4SQGxVL/PK2vJ
Fitu74dlX8be9nngRBGWcmFWpbw0gvcR2OBQ+yqIiCRQSfG8hXOyTSaISHOQ9FmPBHMu7kCOEURH
NMS2V8IzwQSPGPMhikQoEkspdgqQzu1sfpYj42nbzLZfmGz3sMi0MNdHJCW1ZgXZMVpejcaJU94r
aV2U79fxMtn2YapX4xRRliMFZavZJbZmqQfAyw6mrfi03zV6/5Qo+GXG9Z2EVquiYcdAl/H7zZJJ
RdmBBwamE7Bj5JGTk8kZTZ5Eyh/SkYsdxvebcDbqokO1cfxEtfhyd9qp39PT5Bb0btltf7c/BOaL
Nea+zMVILxJxBpXOefLCnYI6IIbZdr0zOyXGoXlKHH9ICi72GJdPAsxDzwK40yYtsDLpto0OtebK
QCYaSPLqp3T2tIyX4fE+HXMIRlWLE3BuIGrNFpBxdnAAw8lttSufzRtklLv4IfR4wxMcmyxcSFZB
qxATFSCaXrZr4b6QU4+0P7c/3/qx+7WbLGBIN4ie9JSORh+/aIUlirIlQhF5vt82w/NJdp6riyat
TEQc72hf7SnY8a33MJFhiRZ/49Zd0oS6qKbqUMgmTHGzHYZyljAjiysUrJ0pwI3lU+gP7nySPfpI
1XgqEauZwpVBJlOIiSCqrYh2HiQNrUzWrYAfuOi/8SHDurLBlCsGMByLUo5sZFokWwo/V0nqB3ns
xLPoJprkGRIewkr/WRhMSw9rSzYXzrtx1SGvfgHdhavMOArGzFBVvObmdF+MiSWld2O+33YU3k4y
MVKqZr0mEeoLheSkTWGp+fO2gVWHv1oEExw1VZrxWqNEjzjKmjj5Wop0YCxfJrPgvF/W9gssQMDB
qZiKJWwOUKuGitlLuGHR7CCOWakvTf20vRoa7FinAFmNLCqqKBoiO7uuTGYp5C2CL8nuDPW207xi
CDEO6qahjrFsDmBrdYbm2hyzeRVOXKCOULSNThQBkB6SR8Wbf+Q3CthIa4dWagcXIuRnTJ0Unync
IfYiznuU3idbS2buG6JHkQxlcMT/DEPMGN5ZZksfTmY7O+nf0Clfr5e5a4JkDHuhNXGTLruo/zkY
ttR/3f6C605y+YLMzRJDkFuJNCBPsy6yS2BO5UR0w5nHb7R6bV4thS0PL0qUx4MIRQjxgIEIe9mp
+3yvuPOO933WDhgw8iImueDgaEL+HiXicTZjZcb7pdcsM71vzfs+t/OYF3JXb5RrO0zMLQelSAId
kzJwhqcAI1yVoloZIJel2vujEhwkvdlPZWaF03KogIbVK2W3/e1WL5rr38DEZNBV9BEebHSAGHrS
t5DZ2IWn9IT4jFy/3ynfOfbo3n3wfUnV6EC0jByScZZZygJtxEv7vwhsZHbHEFLSdAJD4Jz11fqE
crHFOowkSwtwbhhQpf1d3SseKD8trbfmZx4n0eqRvjLFuIwkKvlSK7hYpNaV58eoiex2+GIEltIa
nOixetyuTDFeY6Zxk0f0sTu8yalimfNuGXi0DvQrbHwllmRUBdZGCyt8JQqAofmwBr4jCPVwvG/9
oP1yBra5MBTyHI8actIFAp2xeG7KgypGdvM3xBGKLGHyBbeYabJwvTZKUyGhzIg9Si9FQ+x8XiAR
z4sb6w53ZYe5XNQ0yhVMa/3j3N3dYmHW7qBDmad64o1Cr27dlSnmDmlLcLS2GaoDpazZqiSfGq11
SkjbVTUXC796Zq9sMXeIgmFyI1WRt4nN91awGvI2KS7pbqLW1xu7HW+1/GGJeE1V+q9+8EFZhYoH
ZYKRWR/M1LwKJrzcHeB/94r81qbScVQmS1IxD9rGdoabkxOcVjdVMyUgYQ1ZAmvf74G/DpppEBaw
ZFDIjgS+r+mYobQD1TloyoR0igmThmj8u9t2V9HcypVdJi1tWmHs8+S/nHCCVTiVY/jDPjykdu+J
/yHtupob15nlL2IVM4lXJomy5Bz3heVNzDnz19+Gz1crGeYSdc95dpVHAAeDwUxP9210bcJ67gFn
42Q7mVPOWo0nF8bp3y9y4rYdy6TNITJe6ZEvR51txOlzIvDYd1frWZeLZA6H2Cy6Hs2wE0hD7ZaV
QTXvUBVMxmu1TD0tSd6aVHbSMbybtCqwkvZxNpr3pgeVzcx7ma59aeSbqiTquikr7NWwpHIu1iI6
52pzbMxT2r312n2NnG/7y369FuC8oFJGcqTLisn2Gjs9JMhYdNUh09VEHqH801RXnXo9cXf369vq
syUmHtBHcArxWApymzMLTWf4jm4RTBXDaUKuDPdKMvbZHhMT5rzp5ShBHq3pvjrZguGVukfGnwso
0Cr1qPxOCE+kgLeZTOoQ1ElJZAGaHVOkPeq99GTWkxdH05M0iEAOjr+2v93Xc/FphWyPUddDORdi
NOCKNLHFwS2017bjXICcJbHdRTNUoiAG76xTRe+RfqeHgp0t5bWYf9PF8eG/rYfJG6QlXIhK2fOL
5XoOfWI+VOX9tomvT9/PW8bEz3nQ+kpBxuVEWm4R7ZYrwcjbLyZQSno1AcWDjFkWGksHZQtGVAd7
JuNVivvCGgdwS/y3JTHRURFA/9HMFDUkHXoSWYbM+Swrr4DPm8bExdmMZ4kEAWYJPmYSQWpygEwz
Hjag8uY+PbnWmDghxKmeVLTdmviziyrWTgqt8Bj7tNQ57zH1tb19vA/GhAmjlo1JptSP/ST6mRoe
k0a4b8zM7fKXPjZ229a+pgyft5KJEB0Jm7Dt8EI0dcw+FZMP9Q15QDs7eC6h8qNEy/+7PvLJINsz
LEpDMTT0aRylVw6C0tjTEPqz/LS9rK+X1WcrzONCjvWhl2NkQqoCn0CZIk49ybyNQk40WsGofDbE
hIghNic5hICro9WC3xrNm5S3lqg3TtPM1kjCa1V6H0UKGQQFvCbsp/5bORn7mMT2WHPpPDkBmG0j
Lh0k5mWoBtB+qTTscuNpSTjfj+MwbOOQtO3QxQOebW1WeYV03Se7uSReJR9GwdGTu+3vyFsQE0sE
sZqiaER6WZPrghRWVz8Pxft/s8FEkyEb5gK5AKjza8XFe2AXxyC45mZzXx+I1FNUxTBFUN7ILCtS
GbZJAiU/FFLL0WsFH8qYSnpYtIOm5bYoODMP8bO+d2eDjGtWgpYrQYOnVRvcxsZt2R2kieP+PBPM
7WUqQmwUDTqRomHr6W1bn4aSU5JYD4fnVTD3Vyh3UqeZMEHfocNVCR0w9bXTXtp/0a34/IEYX1OS
KpdBpona0gJuMyWzGtMOC7wtAktAt7Dbd6UXQfwz/ilwkRS8jWR8UIW66NKVyGrysbfHbnopp9+z
MXLO7nqycd5L5iYj0jzKBuQXHbMZruZMhGcs3vZh4pmg4ePiaUTQFVzKAAfWnG6q9qrKOB63Un37
/JWYC0smmtTGMiI7uHIqf9yVuxGT34vVuZJtesNTYNcGJ6H5SwbwZ99YAnK8teOqEZBvmABZymLs
DGrlg17CGgXzOmnuGzHaL1ABM9rbGCNW5ShzfsH6dXb+Acx1VoZEFUJa9pQHCHGJy/MwDCdhIe6S
5JzkiuOJGhM1imk0pmgCQ3Oe7AftJJNTOXGONMdH2JpBaISpIGVYTdk9i9r4bOTtj20v5C2CCRpV
nAdRNgO9JqY+atGputd5HBVcp2DCRdb0Uiz1eM5RcSvlKn8SUCqtQIjoRQf1njdnzVsREyB0sx+k
dEYDXDJ2s+6Z+ned5+acSMvO9qCiYKjGOKB6JPllci2qiVVBbLR7A+juv30eJkiAYA7P/Ayim1Kd
OwRo13Ky0NDcNsLzMiZQtJo8T1IDURCM5tqpId5IKRfOR++3zwW3T8GIHdsxOzGSpQh+1rrjb9lu
gRVTiCM8CXe45vcK3UBOJOC5HdvmVqZoMalKHxhFXbV/i0dnEGxlan0pOomtbsVQdCvLvUZOY+Fv
7+gKjObzcpnYIJiLkqOlT5cLro1fxbHxCw/82fZkTwDRTI0FjkdbvBKOxY476kNj3Ne9hkSxKkrA
1orM94TYjJoXAxKBxFe81koxLtJZ9RGayzfcqvT6aftj66OUc3GLVYMOmWyqGJ9ldgHcIZQB75Pv
wU/QNO0AX3ASN/TGnPdpOStkZ5MXMyrjKMacaVmkVtkFjjGjUz0rxYe8ZGrGwN0Hdp4rdjqNtkp4
gHveqpnPmwVB2w1KitkIc8KLiezbTrHLoOKkCCsAcepG592lp+pid+W6D2dC8Wu4uP+RMLsHOxKl
+FLswwe+kjiawxNp+8tT7WyWuRRMbZyVMakoCEy0aTv0gwuKMul7lZu9j37zK3/ZPjG8HaV/v1hp
hZLpoojIhoyu9ogwgJFuQmtDVXn45b+EhfPimPtBqMlYDAJefnljUUqVyFt6z8CWQijUS2or5azs
L9XMs0Eml5RaY57lKNMcfb6JjdHSJahnnqZh108PBPWYcDdxn1C87WTujboWmrCB0IgTjL6p/FiC
n8P/f9Lps28yUSYtKzHRM7BqVwP0dwuL1J4p3297Bc8T2dHjZZGats1NzLohjjZvtV3agpt8n+zm
fcDsonpN3njV+/W82ZBklRATICmDWVgejYCDV4DgZub3dt4lhSv1h3J4C/LeivHgKWRMlOPU4WkT
zU7LYy1cTS7O5tnScCwNYZoMwLXFY+JjiPg+yLMfQZL8FuLgmzhXPJrv1Yz5wh6TMaONHZOANvv6
ULZ6YhNylVGtEV4jircuJmaSMdIHvBxRPCgWOxtNt5xHwEv73J9yzOUXZvy87Tyrac3Fwpjg2YUz
HvYSoCPqbDyU0mzFI49BaPWYXZhgAiXm/CK5l1AQibraSoI3UXqeDA60n/d9mMgoAw4+pTmeccCd
k2A3yE9V+UOJK2d7t9aPmqHqJoTMDENRGTuNWnVKS1lBWze+p1j+wSoSaD+aVmDlzvwCJXs+5/bX
4RkEkQujTDCGAtegySHyJNOorFyTjwYOlzKCBlvovXnoXHBH+0Ykg3v/1/Z6173jvFwmKotGESZC
Rtvp+YM0f+t5YwM0SnxJwi5WxkZgIwqBMcZ2Rh+KviaUqCU393iJ9fqpOi+DDVZE15QuwLyp2C+W
mLktaIIM7UqV7hXJ296x9WzkvCT2cV8LotL0BHAeKgIN+fWltelLDg8gp9kJPlI9jJoIPo9Kbv2Q
/VmixgSooO8zUPGiNbd0kiXNP80qcytd5qyOfo+N78W+5iFx0ghmB6RvJ8tWm/5Ky0dTwLjOvaJ7
0sRhHuMtiQlNmtyNfSILGP2vARScjX1janbE0yjnWWGik5wlYYOHFzId6W4ebsL2VRk5/f2/XJbn
j0N/w0XeFg1S9I+mk3qX3Bresg935sM/QKjIJY7ECYa8r8TEi3aKSZlRjpekFJwRLq9mfp98L41w
38mHhldSXU8WL1yeiRLp0I1N1iEthdLIO/HCQ2zrN2TX2eKePwCxAvH5FA01JmZIUtWIMW2RQIgw
alxjelW6Q0HugvI0DidFhTjc9JjxzjUnEmpMCFHMqNOaAp4/iNchOc3Z3XbcoN9k42SxT/9ZT5Zl
0pDDNf1BMO6q4lZunZEr7/SBxd+yw8QJtYxlLcnwFJUF6WBE9V0fzM+kLkarShcfHDZQiJmeSlGp
rKZJraQqd6kxW3McOaVYu0X4OoSxrczDbRYkqjVPot1BTjOb7/pUcKeoaa0QQ214GtlpLkMakLJn
L894LdmaNlpGrj9vb9wH783WipiUKdUBXcszdNXNk+TrJ+FGtfEbXP1NeNcMi/IH1g7lIpet+Xtm
S77wuP0D1p8uZ/dnSUOKLG7Q8USJs2oPerHTFkebT2r40zSdblqAx0VNYZotjlWOQ7KU4W09hAhb
WHbj9bhpChw73TePrUORSuVNtuPxEPCiGIsTj/W20YiCPE7UAY4C3GSn3auP5Y/FbtErB8k7p677
caa2viwTx9S8nLUghXKQWUHrl2BYQA9/9QQiYaCaiUXMmg/GNzONYqsyxdEqSjywjBGkVj15ARNg
ZAm1+juR0EeEHlYXz28FwHIqeP51aNvUamaJgrbX5twlws8sHHdkfq6L9rg0p1LLJLuuEMeAhzKL
5FpSAFfs+ocuDN5DDLvnI4qA4uybEJTu4sYjYvAMGQ8rjs1DntyL0rjL5tDShRqwyq72gwEZW69Y
phLbdSqif5ti7Di0xkm3Icvh97HgplrN2cHVoGJK4FYC4lIVWXH3SC3FKKvwaonb7wNgdJAxEX08
rrddcTW7urDCBORw0TUIjiL8KzX09oru1BjDO6kw5GQUvyadR2fDWxQTiaUiU6oGMDYMrdxoGJHJ
Db/RX3rJ3V7VeiJ3XhaLLBCFyFQDypqj3JTvqrtckesRmpk2BltRWMqAep80Ozvx1KdXL+8Ls0yA
zkbN7OcE0aTXvN64nXsEZNeUwNDmDEZtcxZJg+PWEWOu7rKvliGS8d4c7cGBZuc3CjSO9hOyVHEv
vW1bW13aRaBkHCUtS1QiAxgLdEeUTzHAPMnsR4kL8U6Jl5Vw8joW5r4oUzCMIXAvIKeamt1QXNUV
J0GlnraxeSyEUUfZfOk0rKcV2r2eaR7JoYUkg6ei2ldTa8USnmiBut/eRZ5VxkGgvNY3eoduh9od
4+zaSPdFcFVq90b5pAjezBtC5uyjwVyvBPdMNYToS2XKj2E5Vkt97NWFs5Ocy4xFGo9aV8RTIVNy
1V083wqguNvetNWgcXY9FueeLXU7zgF6hCaYDo24dDrh2ImVVZDf24Z4K2FS/V6tF1AC4fiqwOuA
2bHRePzdvASYhbSqs5wBPv0xhRPvK4xUGLaBM4v8Zq/426vh3fksZ86sV2VNMFfhCFcdVWCGdk14
qlzdWihbpMftyvC8jQkRidrEWSVSsN+h8MFmvV++o8JyVbyoj3QAInET3eZCd1cvsAvnoCfu4nmm
5ZWQkn5BToyx8eGkG0g4LLMHWxTn6PK2ky1bQtI6KUGGSVsV/6gfJJ7po7RtQ/bZ67/r7vbn43g9
C25NS4JJHx3j9qM8HBozduYZ850AGpRz6myb4kQlliwHc6Wa0k+IhaD4hJpfukt9naobcXaQ4x8s
S86QjWpZd6in58VtJiONmixx+rm9FJ4NesQv3CEMCpGEA+oOkL3t+xMI+khwv22C92Rm+XBKDDmk
5Yxu8oThevHXZBE3PE5IpDGezVdhW/cDE+NWRJE048MtL1Y0i6qoCjXCa7z4eegn2pWZ26bhcRZF
CzJf78OzGWbjBL3RJrXrKY52wHy76ragQe4s9YfuiSh58TAMvFXR73ixqgaTlQUQn7h+kxYjMTFi
+mBjfq+pVc7tsTI5QWsO55XRn3JhShf6aBpqnFtwoRZjZUmxky6nVPeq/tYMbhJ1LzT3qeZTBoFp
floCjtvTsLe1s0yaBsLeOakaVB/iHuDT7LvU/h6y1lJfC3hO1POyQppCbJmjP+diuZMmlYGYY7nh
NVAIloQpqurKQPyNDi1nZauH7ZzusiGqlcOpEXIM3mSqWwRvueRU1TvHL1eXc2GDSWF6jJhWsoAS
X6PEFoHnk/syvc0JqrItOuMmwCKF0/cubm2O5dXK/YVlpoSZ9UUTo+MOOYMgBtrUjPB0FX/Iy02I
mr416VCiKhJLxCBOPGPOadv66vm4MM4cxyAaG6LTB0yNc1EChBMndiLemLwiPs8Ocw6rWZ/1TgXQ
MZ/dEZrAVbUTQnvEAML2elavmIv1MIcwzsqmkhpc0xmaBeBaASc4MgJQdG+bWc0GzmYI4y2x1Kr1
2GDbRr21Y0OEZhiE7UbRagFIqYbR/W/mGBfR6riNdBVnrc8BIliaXaVndoOBuwL6S2Mmf9s2t56C
XCyP8Yq+r0FBXKGK0zkUtpC7HwPHjwGqRrMlcGvRXHuMdxC1mcdKADqjdvHCfMd7zFPfin32HljI
WF/+/+qYiNQXy2OdpFIEAQLGaBpEtpaMYGPdlyFvbpzjiSwpg4BKZjukNZJ8EBhQQal/VEp4sXH9
2rlYDBOHu3FpS6P6SBchsXSVOfqt6YQ+hI+OlOCf3HKp2jnhmDCp8JRg5DOrgPsIiDuIP4TueyFw
Iv72+QL26vPlkmOOolJloIaTFjT3w2BVS3IoqtGpK9OOEh6pHMcBIQT+2V7fpFlEapxnyr8pOS14
0FDkcFWr9tFp/MVFRmyHQ0lk4ocYLEGYxciCOkwe4moxrDLsdubS250wgVG3L12xKWwSo/4I9W6t
Ly0yvOdSsI9RDGyS+CHL26ftU7/tsJiF/7wHZpdpna5GZ4cdPWHHD528pTOxxdADBYLUnerU82Nd
mF5XAsUHdjZMBXnbC9r2U4mdJy+iYEhIDIB7KZdW+20ZocnHE/fg2WBCSRYKw1RWGD802yOIYy1M
Po/63fY6JN5poH+/SLXqfBA1KUTxNDmObvs+QJOhtvOd+BC9LDs0D/wA0iGaZnNf9rxvxcSWhjRz
XVH1SPEguu1zfg9uzn1qh357nH+InuLKL+2eV9zkGWXCy1iCCCCgL+2pnyy1Uyw5N6woHg9ax9Nq
5u3sR9vmYmfzJG3UEGPtENGZHNEVbXoBxdD/i3f6EdVpimXLH0LujUed/Evy/CdoSyzssi2Upg56
XLAFudHll5hHdLH+drwwwASYLAkijLHgRs2OaDa46CZDa5fepg00p3nhbP0QAOWF2WncrCrzxSKA
ZIUlRwZboFWoEavu3HniMe2u9/DMP1ZY0AQZlLrWBFqe+0aTksJLbvpdc1Td+kTFIcvBap0PHbCT
goyPP0y97pdn+8wdkUt9nM05vlk4W0rgdcFVFJ56bgb7l56CqcoE3P6i+eGzFz6pFIREuoAJfMqH
EvwunPoXYLnudKfsZkc4VHb6YNx23O1dD/9ns8xZz4W2VpUWDyBKE0uhqqXV24GtWKMrupENImU8
hR5MZ7BNS7FFMLRARdWuj6KTOrEjPPLqUn9JbM4/iPGqvoobwVDwg9DDF4QbM3GjxSsiYg2Itvqt
XD7G9Y00+j0Ipc3+KRbeOGGXsyMsZFIm9Qh+548MTvFUl3yPHuJT9IBPYVPmxh5ITd/A6gM3ciMe
HGQ95v9Z/cdpuPCCFp9CXRIN5Zjfs508UhXUfKcsFujQem902scGQrKBLe8kXuLKc0BW1EVLSaKb
BJhsWoAUnwsvvoufQGt0ktAhD77HAIsKDu+ByLXKpB9TkOlQdMLnjkr4/eSQ1C5RGgIAPQYTeun1
x9qLgIH/r34mMwnJXOrFHFHu/NC029+NP550PLd9hP7X9DgeNQwX8JL29YB5/rj07xcf16y1CeNk
gMwNkyeEb/1gIx/ieO96WeFsg8lMFjRV5Y7QGwAv4X/UsUaHdux4d81qXCSSqWsmeHsktkwZxEFH
YhNxUZFn0AnIh66oD4MQ78yMp6SxeiIvTDFrimuZhEKJh9vgmQf6pmpcDEdwlR/Xh05ALCNKJmj1
NHZaLB8DMEroSM/TTLY6ubNmU7sSK9kSNDOxCmGC+Hn2XKOXP835bpQX6EEmliKZlkpiN1SeK3W0
BEyPinVmkVHgddPX9+H8+xiXrftEL6QM5IXK5InLLoivCjQjAkALovd0+REEJaessp4oXewI47HD
KKQAD8Jidpwcyn0zXQFN4g6GlfqV2zvdNRzrtk9s3vFczZQuDDOffBHGTpE1ZIOpSPxRIocq4ZUy
1x34vJtMei0PIB+bA4gIN5pboRww9ztFuCc8iDPPDHPBYrAli/MUBzIx98Ywg6nfLqSjwCtN0X/z
JbUkkOg0DEPVCHtxaG0u5fkCHGsXvxNlN5YLJJFfSYoau7qbeEyN6554tsbkmXObZblORWZDM7Rl
5dALQPgFD7PwrSttWbzTS04X+C+eeLbI3BOkIUo3BtjG+SBBajZzAsES7PB4G/4abIrhauzqFzDQ
k8A7A3QtWzvLnLqlVstprBF9yL6HVFzhRU7xoj+oXu6FHg+fuXr/X3xG5sAhhhrEmJB8VPJv0Oa6
sXabGx0koO5k3jNv3THPO8ocsbHoIkmr8MprkPDNB6M8NMlJ5HV+eAtiThnedGE7hSif6+R1DEer
mQt0JhbXyLF5cy1yvtYKhSieIhcbyBw3sSQSeuzwk9GWPPqsE93CK08pHnaBg2/nhbvWEXaZC+Sd
Y9xOb/L+X13zFz+BHp6La15Xs0GixMEYbvs2E+WuTWU/yAIefRXn+7H8zcqQBm2Kz4vxTMGpJHBy
ycvBnBCWu+GRk1VwzgBL4xyT4n+xEuqCjYWiwA6bGdjGid7D7eLwCPTWH7LnPWT5nJOqwDkwEGBm
e7bb68xJHOJG76oHiRXus3z9zXFhjQkupYlhA5PmMlRaOnXDO9Bk3FbuACfp8HCGujsv2177eJoo
S4jXaDHJJuMjMpklqN2CuzcVXqL8lEGGQbjOTW/7u31QvrOx68IMC1SLimGRhRBDFFc5JhFDlImn
vaXsS4hdSnflIXEE2imxIWq3z3aNk3vVL8HTOJjztbT38kcwL2ghkatuqRBAx/4pTK+m4pfOE07l
maD+e3HkAhAV58aEUoTZ66gworWcGNehqnCeZ6vFiMulMI6SZkU6VhFuWdDWoV8oFH4WibZUFK7c
1LtignZqAJh0AZionp6iqn1N9cKXUqm2Dbn63uTGcTb7OzLUu2XqbH0WT0EoxFaXqRyFCt6OMLeW
KEiBVKo0DqaHKL1rNM/gJQFrOdrlZjB3lSomgx5jk50yK+1MN61SIva2A69lNZcmmDuqqfO5rDPU
cnvJH5bUWpbTAEGwZq+FHUrjHGurceDSHHNZhRBUm0SKVKkIRGAw2uo0L8VVZpV+51KgQmGrHJ4U
ThxgBTaIHg15SGUptPAo5oWjj14ZRc7ARYatvQsvl8YEnFlWJm1Q4bmUyKy6jQ/VFSSGPb6cqryW
G54tgaD881nEFzOGzsQrNxGL352w/ABF6aGX+wj9dcEatAKaj0pt1XLrKOBFBP9RfwNftZoofdA7
s/b6GnBuCdLYMYb9x97te3EPfR5LEHXQ44j+pBMraF+FrPHmaTyKvW4FoGgRIh5NxepKMMdqgsyf
EFVk3AE7thgZAUZq8IZj4QW+smvRGOIR7a673YUdJmcxQ7XsUyqoQefCUOTfFbjucns40NptdSf4
XPLltftcu7DIeEMKWq1RCGDRvEMco4Vi+RHVWyfZp050x0uIVk/x2RpbbpcjI+hleqxG5VCgQlxq
e0F4HTRnRFkr4ibsq65+YY65b5Z8UXWtzDWnKEK7M3pbDX+okdvNTtC5coNzduqE3b8IVBc2mQsI
Y8VLOOa4z+XGsNrxTpyehvBt1L7Pwk1f8eAbq+nR5RljlqhWaoQRVNx3iuTQMo/pVG74aD5QgRmM
mTjbi1vtk16aY1Y3gHA2hzwWDR60X1LboUuuW/QJKTN46PybVtClOeaWBbNcGik9Ad+NOrj6YlpD
ujhBrdiTEPGWth2AwWD/OVotnWwKY4ydBJv8zfAKpqefGcZXqqsAXBjXAFJlruBob7z6xoeu+dfM
TAO5iCHLMsYgPtsdNUVOTNpNr147J7mlci+9YJHQ6iwK+QT1xz45fdDDetPb9udcX/LZNBNuAkDf
s/xDKyV2jHo35SjmpMrTtpH1/ONshIkwcbaIy0I14TTQbIh2L/42xx/bJlanqzTxjw12ME6c9WUq
RNw06u6DHmbfuAsq9B1XBouzYywTjqQUVaGUKNb2aWS1EH7W37LySkldzoKoY284hc6cs6gJFDEM
kSknGEr6ONiB/0PRHSjZgOTHdEUO4oc62Vd7RFQ16IcAjsBkcMKQBbIsoeBZZfZQQeFIaC1iOipQ
MVB+2V4czxbd48sUXQTfRd5MCpiYHlXtIVeucy3E2NatFnjbllZ7Cpp4XhZztpZIXfS+wbLC5/he
dTGmeIgc5R5AgN6J9s1Ov6evSG6rchV9f2mXOVhqooGuO0aOpe7y636X7yiJjwZmcsHpre010rC0
9eWY41WVUisbGlCfZdVZYRfeK1nLKbmtn+A/u8jWF1qpDaqYholqvFJTRx5f5Irj8H95T51tMPeY
maRhWRh4pYTv8q7wDW90AaxG9wmteJe47SvtXTTPKJuOx9IT0ILa3kbeGpkDN6vphD4GBsaKAaOD
6WsqPWsT71VBF7HxrRTmOiOTAZCpAqhW7c72ApnH8CDeGjsFdyevf8hbD3ObBRGaueMUo6ade6N2
Xbd+3D5sb9lH/3NrOfQ3XBzksTXM2aA3Zu32budTpgv5djoqezptoluSne1jz3Bopkxj1rZ16tdb
xtkokhp1RRIcbVW70tCm1t2oAHPg7669j8OrUeZRJP/ljjl7KBNLQKTeR6B1oyJLs10pmV2VLxXe
AGFqaYYj9SJYOm2FV3Bbv3DOVplIAkKZCrzWuNmi+KiTaymurQqlGh7N2qq7/MlalS8kvgHJiqXC
Jb0odqhcBfpTzmXZX+VFOb81FJbGN8iWDMEYAA5aXKMVWEpC1L0QO8S41Q4qJlfCYzVyDt3qBl6s
jHFSYAiyts7x2QJQWyMBB0MedIKkl3rkMjhsPzcUwrhklxsF1WfG6GLtQU0exBql4ffFflFfFekp
D3bmyJ3wpnHpyzG4WB7jlUSS40iVKY2DH/2UrNqmMsL1kU6yVzavfree/l9YY7wxEvRer6hkcQu5
WNXODwAvYprRosG5jaxi96/C8oVB5naTBoJZYQEP74K8N+AcLH6mxNsOJKsX6B8TUJv4HMUiXZpA
KwbZlEUAjK5u7G4cOHf0tg+CS/CziUVOjKqjRGlCB2gnuKHip26yB1SutpfCs8NcYmWZjgCNIGsc
Zq+jc+rHSL1Sivv/ZoW5xXK51kwxQOTNjdBpJ8ALtOV6GFUrTovX/2aKucVaAjkEIUdnqgsdiEaa
YL41DoTwavAcv1ZZpOgk6AswV/Dr6TW61bzMUwu7/EHhZM0uehq///91sol8joSqyEQKuRq02aRk
TbMq2gKw/IWk7Iag2G1v33p14OzbH+u+uKHlUS2WDu1tIHlo176185MOqByF04ReySk001Dz91AE
LovPXp7NE4YiQKXp1OZV1DSWajwb0kFsdmHRcS5/3gf7uGouFlZkeV+GEVLSxskedTt2uxflG+Vy
BHLne2ALnKXRuLa1NOZ7zUZokEAC8UoN9vTcmouHEYc3a+wyvmn1m+2vxjnFLP6vzGO9zgIYI6NX
GHeN7mTlkYvyWs2fLlyDCeVpXxnlQqXQ5N6wA/TLB9NKdBG5zEOh23K9F5b/+tGYYJ6pBSQSDMCY
I592Y1M3uQlPmRX7wm44EUfmxCnOR2Phe3MO2j/BhLlmQZnRFI+xdtMXskeW0C4wvEtKXvNp/b15
3lQWezER0pZBCSQJhW7G+3qHLvMhOGrfdJC/FZhMDp1gsXjvM17ZmAXsgXFl0VqaCwNF/zpPGF5I
7ZpYs3NdviUu+JV0bjZMr5KNE/HRfb84gLmRY9wx/qhUS6hU54fooTtQgrvmbtzzIgvnRLAIvXg2
DSGvMJ1RmH6ZPseaLWTXAe/rbefAKlsD6ScDbYlupHz4TqpZbbCfUk4c4eQaMhNH1FAdkxxEfGiU
uXX7OnWctiQnxVZlJh2UNXOIJREFdu1B3zWevluc3M0KS3ekOwxBjBBCBhWbsx2wOKFEZkJJJJN0
VumcsvxRfZv20q72u53hb5vhnWcmfHRql0lBi2LwCLppTEJaQgHSPLR7DHuqvETg8Z5w7jO27NGN
4SD1QOE6Q/Ie9LktkdpqzRzkHRhH4DGRrBdAzqGDBVaIcR9BZwqP6dadnHQfH+SD4il7Hei6yaaw
9jdKATA6mp07oVfxEIWczWVhFoUyp020IIQonT1PkLAJbWm5GoujWmBYuuS1Zjhnja2EFHkPbLfQ
Iuk2n0hQ70NinjT4kbXtMrwESGFykiUbZLUlSLQ0wNgxoYmKSwpIcelTxXheVrfuMFSjj0quGF+K
w1GTT62OmkuL1t14EyoPsXLU05u0u91e1vqBOxuiwfki+ArVZIztAqg0fUj/A4NVPX6xm7ceJtEP
jHSq8hY8Coaig0b0WkkkSwODaEKuFmDyt9e07hHnNTFfSgLgPTcoXFlNfD3ck+lGrF+2TfwlOp5t
0N9wsW+m3A5EhTov2rjjc2RnXuWVv4JHDD77hRt9A3HIt3/X8SSKpuhwC+mjR35hUpxaUAJCas/p
i9Jus59titt4IZbYpCcNWsLDnP0LPi8NHA7/s8iGLSMQw3yRARxMFgyJjaVV5YAFVzYkbTillb9k
4WdTzLtWTxpdGobkn3RncSQruwGdnYUuvKWj9McDmq+7yNkc4/ZFiyynCTFrV08LQLqnUngH3mTb
R3g2GJ83i3IxoDeF4TPJCnRbau4NlXN6eSZYT9fnuJgbmCiy4Dfw5/uehG9pxyuQridN591inF0U
26Gd6BiRrF1F6c2UHCToko777f1aD0VnK0xGU8mzImVUVkMRvmXDzyXFdO5Dt1hlsZfmnRG72+ZW
QxLUAqH/TiQMmtG/XxwnDFXHUkTrQVW3k4iXV9KhMK/bxNOEgJOrrd8dF7aYtEaZ4yEXBkDmFCTz
C2Afw57SsVK5idni1evXz9KFNSa7CcrISEUDQzfGPDwX0TUxNGcmk09y+bYvezdcpsjSEURkA3Mp
Q/BIdABiIl4heBU2Cy3n/+2wxpbDUC/Q0XEHUUPrmgfdTrz5WXUzJ3TvwxO4DejgU3LIRRRsaduC
R92zOnlxaZ4JKUuSzkPd0FFXX/Mwhu1pL9NevZWuAicEXZDqDSekYOZ17hW2HHLuoG3vAvDgs3dJ
StTEcg7CeJJ6cg3FWS9foI65E4Kf2268GgIuNpmJMkseGYtUo66FLiipr5TRl3rOSVlN6C5MMFFG
lQKzDOm0AY5/0/mCAHXk1m3wAkAZMs04O/c1DADnSC/W/0kyM+cya9CBDAoNq4mfyHCn5vsAjDNk
AnOKjAmYyZ1lzvq+hrfPFpnTKSh6oQRUF0atovtGAslHoKKMNvlllDjbX2sFovHZFnM2O0PvlDqh
JELQTih8igwu7QrKO0/V1WDLXuGqno7uq4NzwYPcfP2On2yz0IYBWihjN4sogc6TtWgZJqH/j7Tr
anJbZ5a/CFUMYHpllLRBG71ev7AcmXPmr/8a63ssGUsL9/i8ucpVOwII9AwmdD8ZZWKHJeN87DoR
6gn2lQ9i+7xuTIquPRT10OHzeXqevwDQgXzm1+Wj7Em76kusO0L1G3a1fs8n/L5M7urF9VBTK0Io
Yd4wTe11ZznKcfExXIq2IpFrfH/9fjfGXb+pGYqyimXGLuGBKMnE2EPyr5N4v5vgrl9N9XmmE3ry
ixbdRKTwDEgmqN3qKEnqC46n4PLxnLtllNSzwiSQOwywh0GBamy0W27I7QgtFtQr75O94rN6UOSL
Jr/fI+bvy+Tcv7Gu0KljAt1NjHD21Src3LLz2R1jQQ+C6FhyAKPWJs3ijHUOdhUqlA1e4d9DrXVE
6jkbZd7fV8ThCoQ5xwbIzCgP2BA02mN3rD028UU3TbQiDlTGvko1yQCApbH6MUlmL5el2xEE81Xd
CrBS8JV4DtLckjsQdQFD4lQKQHNy22qg5W6T+EFZCreSy0V0JNkNunCdDc6NaxmQuJChuCsfdUQR
BuIFw6ZPPwen69nWQyEJAbtRl0xyCKKtQzytUg7n3e4T49o0BCdQfiN1emfB0i2wQFoUhUJuUQ3m
rwiJkLSg1XojSSl4WNC4lMbrR6Mluz4v7LVCe9YsuRKoznUqfZrN+FpOyNFq8CYqoOI8aMTpCHr9
tXhXK5VbDtQBz00w0tg3KYjwZ81b0tQ2q3BH8tjTuthry1WxY4Pa3RDtdfKjM+eHWBrdKCKOMrYh
GqjBu241uzHJXaXvvi5L40VjaS9U9pp68kezvZPjqrTbKL5WzPG6CcNg1iFBP9LHTNEDRR99tSSf
TXCITASsUm2eYrL1JcrKb5B6scF5d0uK6VZdtcdIl28yLf7KJCkhjgQtmH64ItPkkCl8befouou6
11Qi6BT6vFj45NLk4vnpzqu1M0t931Tdlzj7VvaJ2zUvI0jmS2k6VFAvlnrDnY36m9V9Ae825GlB
0l1/rFPounUNWBwjL59Wh5LVJp1pkxyM3qHspKtkt7PxITcgadHIHkkwqkNHp9WXb6oRBwmpXCX/
HurLzkg0Ox4WR54hg0sPsWyVttavN1WUOkuM9Hw7+2U0HpKRelIzOVXd2ev0Gi4syEj9osk/xHO5
k4zhpo9Xb9LyA2q9bt12u7S6MVoMCSzdrl8HOzfgN+XW16zUI9bkpRhmt1rzkEFaW8s62+zTK6JP
t6OeIf7TjkWzXFdZ6eja+AAyOHsEXX6V5368VLY+4VgY5qHvqpc8bQ9Lr33p868mMdELZRjXqUkl
Wx6erSRubKJIe31Yd+GUeZ2eP9eJZbcUROwUurIr5nus1iXVy9LLjp5Xj3oV2UqJQ4xRtY9r1d8b
pD2QChz/6fe41gCy3/DW3rc4M9IqCVquNsoWgNqz+8Td2CyjkP0p4IZ/SqrnfngX3bD0AX6nnd5b
rkj/RGiRc/ySUgyr0gEjOi8M+mPiEWdgfApsbLRwSWrnTvRy2TtvwvzZIrlAQI9pUpEIkXE4HZM8
iJuXGRrkowDhNzoOf99LFvKcPYzLvssyKYc3kQL90B7DPcU+1rdsaE3k8zcexr/bYks+s2VkhTya
A1wkYwphaR/1xfIQ/t6p3nJFHy7v35bvAtZSWdJ1mOUpuk0gg1UneBBGk5sqd0gAOKv0VDVPyyKS
79gKtc9M8U5LWZeoa1M8ySiwxVgTmxT7vr6Vy91Y31YAi8sr20hHmsq5Pe78y4a0mH2HozH7qt8e
kfT3IqiyLUihda7kAvThKJuAip65mzHOuWH+GlggrOpXXAOWP1Z3I+jcmSBE+xft0r+vkDv8ccVo
9mJW7wKmKU5d7uM6s3XoGwi2km0V75rPV8Qdf/BnFj9n6xmU9HcpphujwAjSHeRQ0eV72Rr7Y5eM
cedfA26ZYYYRj6a6Q9s8Kb+qQi7yrZj+fEFcvBtSaNRUOd5DVJ/cvpZdWc4cTGn7q5zaSlr5RQmN
AUXUwyZaGhf9yto0WEaNZ0uTZu7axgejhxyKJaoYboHi+eq42Dc1FzC6Kg0S8dAAkp+73CfNszE8
/afvxBNpl6uZTZWOgq4UarayZDt5XnZNmQX/zQwXFkYymTQ09GA0Ua32qtw9qvmjZjaigXbBieDJ
s7M6b9VGQ0itlR9jYIV2W02HeoagzCdV+2L9e2Gt364uT6Jdy0mWtC1WtWb+lCUOCb0RxFeXt27T
IZ8dBJMDCDpYmZxCIxUNSiOo4xUvfdTvenTnS0xAw6uDVcRzJUJdnq4mK/N0AlkFGGKvJcdEPsWR
d0XQuNBv+VQhwVj5064R+UyBazE5yBh1aWkXBU/0pLkdUE1N5dZJwEYNOaWhfylEjYBs2y4gFK/p
QsmsdZWKfra1UfxZsnbjMriCT7f1xDv/dBxUDBGVUcFF3+TPXtD6CNb/58FnPSDjTfQo6gQVHX8O
MgypH1u8vv5pHu53kx/vIDMruMyi48EPyo+0XIp6xiyzVDurv7pTIF8tqatCPEG+7/YgYXZjagvZ
r7a/mKGAQklGHpXvQGyNIhuJggZslCa9dc9I32YbiH9v2t1+DKYX4UXYhvqTRe5IroYcDzLCOLcz
riTIaSDyEFVrRCY4J6aQPJTyHmnuuDpK415JnrtZUO3coINhOHVaBncMQ7R0pxPm9pA4ZHzyaKnE
ZGLhpW7yPQqk4+qsH6bjtFOFPaOiL8YdyLVKp6JocaVj4sfjQdFf09VvNfAA+P34ue9eIFdid7Ut
Sb3dy0/VIli5YHPfgryzKDzuF6Q8SviDJUfA+pXxY4rxmX2h90Dya3ff8VRa0OY1JtTAWDkmd5HB
uCIg+zAecnt1BnDQYXAQ7XxoaruMLtt4ebLL4r2zxQ1mWymqwez2Gsq9btpAYjo8dKpXVU9DLwof
Rea4gDiRjVqzFnxLKWA6aeO17LLZBLq3btEFvHoWaO0zHwzsIr/wh1D8tFB2ys4W2uf9avQ6+uii
XvNGC2xjMdhUIt0rBwut2yAVS9OASSjHRNQdvI2oJ9PsgJ2ZNruqwdwp0llvpTaQqU0+63cWIerm
OZUlA8RwkICmBmdmWuc80TO8TEtN96Yk9FUU2EZQpV8+MZsh5ZkZDs6mOFpJUaBuYVZXTfV5ztDM
X9i5KeoK29y1MzscphlNNWUr+n/cWYdaIR2eFXV61bXCVo3RJotx6KsfWZ8/X16daBM5lBurapVl
5v1M5PNKqbluJAxCk/TxshnRJnKYFq9rVWQT7kGoFY6WH8s2duK6dwewol22tB35nfaRD84xK5Am
tQXcZjU11qeIOMw270IfskEQ7QOwiJTFBHvIq0iQcVSmrGJx+mor4TdifdBEo62bOHK2KA62kKpI
1jVEE9882E16UzWfzPExz6+67k5ORZW69+NG8HxnxjjQ6ox61SbmgNJ9dftGSnHf7BkiC3sT2M9+
5wXOLHEglSxDDgDGzrG25tXt7O4702xhLQDt879v8/x9WRxexIveZMmAKnVF7srpI52ecrT7KKZf
osk4+n75GIo+GIca61zMNe3YgS+uevKqR4qTdUFDb+L1WFeiWd1Nb3q2jxx2VNOcj5SBvaWHSDB9
V2NlN0poCIfI3TwuomZgdgAufTYONIZeHzu5Qp6id1mPdu5n1Lac2UkfQCpgW+5iiC616KBw+EF6
pCFxTnCpQcmjVA95dWxmZL6v496P569Tc0+U2yoKytq5/B0FqMxH7aVc0iplJdC4Mh2tr+2uSq/S
Vu7spkwKOyqtW6uLfLOo3MuGBaBicY//uUz7OhuRMNGLb43V+NKTtkSCxQmODS82olXIlSQTsiUU
Y7Wa2+JDzqMtr59aULBdXs5mUHs6ofwcqE6kaFAVOOsOjVXj9y4TlMW37xuVNRANqFAq5u6bvGZ6
PlosdSYrTt/F+6Kz3AyPU6Um150CGaFleLy8pM10NaaRftnkbl26lCC6WKBrwB6qMgh1VPRwI8XA
gh3zVt4LzG2fiJM57tYZSWd0cYu+O+bYtK/ytbwjzhroLit+Jt8q8DeIuCKFS+TunVrrcr+q6DxG
RmivXkcIlO30A8ugwNij8e3yEt/GFN4Dy68l8kzs3Vy26oDKhtt2jTtUX8gyvSaJ9qikyZGYw4OB
MpktR+mVnvRXYWPacr06EGWDRtoCSt02QiXySzURD3XD64aE7lqijiiVh6gn3yb1QyL3ttLLu9Aq
Rbnv7QN++uncfdXMCExTbHBMr26b+eM63V/em40+Pua+TgYYRJ5F1UpdhXTskHpRgtVHPstf0ivl
sffYRG58TzQnFM7ibOP8yST7/zOT1iBZNKxQR2PpfONLciiC8DrZz6AAQhXtVRRHbb9ZzpbI9vjM
Xj1RCaPwwDymbINHoZMEb6xoYh5m0cq4WACy9PI6MUF1haL6k1+vHZh/vLAfbU2+Ulq3Dg1npVdt
5Bv1Z6ILXtjbTuW0rxxYtXkeZgaja/h3Cj4CwHhHABTp8bJILBlel06OKec122XLKgoXRXvJ4dIq
QWrGDPGEeOPV8ErQyUdBuB98NqsDKs3Xyxdhe1WGBlFpMFsqEgdJdDaUngx4wSetM9C7pr+KREmz
bWfyywSfAcniYerqHCaqtbSbEXm520x/JOBXzVZ/CgU3W2SNQw5DbyK5mjGEFs7HPPFoGsS4Ycqx
XG00b1zevD+gyGlpHIrQeh1Iw3qP/xFjqEGehJAbcxisyoomvMsGt2HxZI+DkCGP4mFMkEyKx/IT
fCXKJfL3yyY2WnsZMp5scLCBYEUbC6YSotmrTz+V1/lTtstdI7LDa/VGQ3JVsusbVD8dxhpy2fh2
CHWyzQEJhXxMApxUXGN6xIAkVRo7sfZtiTydIIL6gy8+meJQYxy6VF1loEbvMimpxAtTcCRAH/Qe
LT/BIsogCe4ZPy3cKaEVSnGvuol832Aqp5oeW0gKX94+0fHgsKOu+gUZCKSKNH2n0Z1UC8LCbaQ9
7RkHFskCzb6JgDqcebDswIRhqS/9BR/zbyeQnwieQcwXdi32Cr1CYftJGp1IJPct2Cl+Atiakiia
VsQX2mQ+QLXpKaGloBFN8MX5ad84HyS9KPHIamWw3B5JjR4ogYk/ZGd+fRB+vNfCI7ybVYAdEwA0
GDEkmgQ8inT6WxzjWa+inlzBDX034zvIbdukePaHI/ro0ptCh/YHxZXRKs9YhNl7htbvQ9jTAjlA
SHTIJ0wzzOVQkO7s8hGCb0hoTHtpJ0qfiL4XBwiaqpU6qYDlQ/UhGV6L+YqISCdFoKNwb5yiXWdS
ZgbzF5MXvxbevCPP1R4cZ07sWU+X0WC75nJCcn7gdymrpmwlvOKU5ckcQ6+J7y1T/WAq0achLF4t
KbHnvr5JZ2hly6RzTNlel0Cq6D7tvuUgELdlWu8u/yjRLvMQUpnFonTIJwJ/9+ryY5ysPXTJvctW
Nq+3AoI8XZNlRTO4fVb6ZM2sGT4sna+M7srs95f//vaHhOCYpKumROEuf4+t02ZSF50g4m1REGfl
rO5Zh5aj7NBrsXKL0BqH6/EyGjPYUFiz/+iqmLeJPHMf+j/HY4XsQZubd7Y27hPN0EZt6xjpLxow
W1Bn9ZkIOPnOlDHTg5EKKSDY1Xp3y08WecCnkZICg3HL1+Y+SisP3ZBxHWCAzBV8NpEhLjiUqjWP
1Qg3Yjm0T7WPkaU9+LrsBmpZo8cCNtMj17NgkFDZPPNny+OiRIyITSjhwp8thzdCrUdG5i7b2EeU
qb3Inq8SxwjAyeCQu7dS3V57RR+oP4lUd0U/hAsfsyiWq8rE5VvlH13cB5NK8M6NBFd8uzZPZZ1i
1ghT9nxbA2llI0u6t9TK4kVX4Of/NF7Rvea13rCnVxV6EI+iodONgTgEDWdGuTtiDUreljp62Fpw
JCu3g8dKFakb3RMnfyQO0xxpvjK/mNqZH2IwzdqLfOP2PT37DdzNseoUfUwgioU7npDCahzQwybI
5JKgDyBO+Hr5NG8e5pM1Ppk6qHo+FDpGxxhja6HaZeW2zW1kidLhm6fmzA53aUg8qejSxqkp4huj
fpnMoJsSQeTKduYdApzZ4K5I2JWtXrPAP1FereRai67UGZQ9u6oAbxlxiPCZvRlYnBnkrsIYJ8U0
zZi10IfCk9TG1pfqZsGQud67EXqd4BkjP24Xt1Ij20wGQc5ig4Lmt+PKk+xlZRG3BEOMrvIJk2qF
Db5yN4Zkhv7Yfxjf+CO6R7F62/aRMTWZQjPL0viwFwrma7QmM95X1VMO94+mZ3vUJzTCCxzwdmRK
T5a4D2qYhbrMMquhjPXjMKWgYMoPA+biyrIOIkxJDAlYNaFibhmmg3lZu0bJeTQgfJZKogILu/rv
D9fpt3DfmhALJXQDLTQjpgIhL+OOV+UXDLogH2aHx95jw7KSnT+jXXMJLt/RrbujSSrFvKWpqpRP
ryRzHvdgk5bdqAhtK3SKMLeXv4mpzozwCRYVpW1ziFoEI9KPlTiSgrju34vXmOh7Q3M3vBX+wWuH
YhhGX4qmg4CU8qpAXFGX/CFHnrT5GxeNv4/WKkPRGRvD75FVnhhDODEfJd2XaDQEZdhj6o4vOrSy
JR85pBJta8Q1nb/4TmdWOe8hLXLRaBYea6YO9qL7CTFzIzgKm27xfGWcd6Ck1sNhxsqme/MTOVIH
jhFE8MpjheweI9asA1E+ZfP4nZbFB1bFHHX9kuPkz+0+i+GKohs5EnV1b4HK2bp4UFlqTDrRdUFQ
le1NtI+Fx0n2hK1GW1GpxtTgDY2qCogzfj8X2aSqLHTDuZg/JRB9nF8unwDR32f/f5YtD5dWzToq
y+5g5i6IuvwptQRObvNr6LIlAX5NTecHQFOTDFRhmgM9ObTjnWns1+7T5VVsvvm0MxvsY50to7eS
umwhIsSIMbTcaX6EEKeIvCRYjuax9qS7+VB/hgScMGmzeQrODHP3lg4YiMIJxymoPsgzQsuAls96
+yRY3+ZnOjPDXVQtlvolTN/aWVUfA85+9n2NbCb9xNqQ9cLufdE7WmSSu7cTKWmtQPoQ1fLrpg/q
9OvlNW25p7NPxo99ztm0GhrTgB5zJ7E8aXhV6EOcXlWdTadvl20J1sLPzoBHYlr7GaE51ZSbqtJu
Wwi6/DcTnOdvZWvqrAyPuaxO91QLgzT+cdnC5qD/+Y5xWCBN4MrMIxC1QlbXj67Wnf40P8w2I41i
JLfg3vLL5/imfxXOvwuusMH29+x60VzToGyKU44Ubr6f0WPTzLbprsHoaU78GYIsUJ8Q5Y43ywzn
62W/6szq2PbxNAwLTiBq1esech6ZZzmdC6Ffr/DDUKhytBm+nVvkYAQT8WTNCRwHuCj2LE2l+U1g
edDY6EGikB4wwyiJXqebz6dzoxyEZGkprybrAGBE5Yx3PTn0u8TR0L+UPYbe5UMkwCuDA5IBXXlq
BdB3876xp9kMQjrcNIV+UGvJv2xKBMoGhyBREynRmGNijezoARYf2SCDhMc/Bv8ll/HUDFd1gIbS
p8uGt15VZxvKN+8tlqK0CD5/5usZARlrHc3EekjsSvMB9rkd7oVoEUsd+x75qTe5mc/JQbtFUuVa
9zO3vBHRt4nOJj9hE2bD0g85w2OPYmg988itMmEvFyyuD4aX5osoOtxGTTREGRTUfxJPgyevaVha
FZyOlvl69D207i9/p83XoKafDHCwAlGPmMJ/IkM0e3oz2Ko+oNvsCkzyy/BDa59MFMLwIF7Xg2q+
9hPYSaHNF/SFJjqpDDnff8nTD+GQBtEJxg0o/MPPWd+3TKObAFV/chGLJE2FC+dwph3mYtE1PBMx
8j1Cp7JEr4qTRM5y17msMSL2zIclBhmmIkIbBiaXVsqBTdk2ZQXtOLRVZ5/QkmzYs5XuM/N7kw/X
GiTdBV7xDxh+2lkOb2IF+p9tC88xYV4lDBhlhXWbQH/BCnToLjQvgiO17alO9jjMyTsrMhfW/dF5
KZqEAd/ZTeYYo7v4b/TLO7Jnyl67y2a3UfWXVcqaYc88FXjsrHwskdYYcz+lPV71T2bhQFTJuWxn
s0p9dmMoBzlNq8TyIDPhjI/xU7Ir7itHfw3v0i+QUnYrPKXIU4GJAFD5+qJDK1ojF+B0+qiaK5v5
DK0XRQclwV1fBpL+N7W98xVyQY6WSHrYTSu7GjUe9CA2i33ptfrIqgytrX9BQ57gzGy7i9PH41BI
S7OyU0MWHKJhqIDvJTesvCsqtG0/hE9oRzmQ6bUu1LKZATjoe7MPa+2U2k5tCxdNQ6QOGu06tT5Y
OK6JO/V3QwIGMZGQjWipHO7UdQ91qA6NFG+9Ub4JpcB4J65kC0CGciCjLTJBCgiOMZo+6/ONkf0g
5GHNd9rfzMRrumkYqmrqcFHcdciLHOJMUFxzsyJ5nNvsNSqUPbJCO6kEvzX43Yd0FvFCbHv9k03u
HmQrldVExeIqDP0EEN/01dsQPLjFU+XGnmiae/vWnaxx10GdQzmOG5S6JSUIK78kHqasTdFAk8gK
dwVCfcAsXAQrS4HUfVjb8jx7XUO8avkqQLCtuYDzT8bdgsFqVTNqYYq52gRMwlGgvbkC0WTPZiPg
uSXusIMaJGwXgsRTU90mOXRZ3QjzyKS0w8TLM93WIh/MGAKHtx0znb4Xd/TDphtTuQdxPalHJ6+T
23VVRCdQZIPzqb2K/CNJUVhj7VeqH+1YUa29omBxb28XWzwkJToenFM1upnmcYidBCOLq9W3TXEf
y34bCrzoNmz82js+oStH/WIlIZI4em84NFHtOg3tpAvK+KuZ+4JzyC7O+0DoZOwddFRTRFj7JNtE
VjRrGjRC9RgcVJ36kPiii7z9zIOIomSpuiQZPFUItCmVdASSoUo2uhTkXeuVCR6U7lr1SiEJxFtL
xbvlnazx2ZU6jZR1Rn+o2yjDZykFf1dO/JUOQapBuTHLHyfERM2kB0uNM0RBtDGD0rtcPYkkO4Zu
lpl6ap94Osm9fFFt0mOIR1PsBgoxyhRDRsMKENs5FJK2U24Elz/P5hE/+/nc1+lqRTWnDi1dsXS3
Vi9aKihOb7+mzgxwKD40fW10BTxhi+kT6jQO/AWTC/W0ILuLHOT4BaWvzTt0ZpADcpINGQ3ZEOdU
XpX6TVm/5LXTxt8u79t2jujMDNvYs0h0tYxeoxVyJqO/eOkTqyTkoVt+We56b/Xw5v5CXywXeh2g
bRJAn2iFHLIz4clxaUGCR+UD5kK9mB5N1Js7YZFt8+qerZH9kLM1hoPVQecVLUuNZwbaNXoJvpto
ZTDuZQ+iiRifEADu5pvizB6H6YxEmkBcDTc3+kyjR50+mMW94Lux83bpvnKY3pBRlwvWY/jPCzTx
wFhwLYG9k+xFuQTRl+LwvF4nGi0mIt6mcOviRmp2GFo2igfBmtglvbAmPg8TVavZ1ePbmt4G8xzI
N+9/VnxEfRCCFfHTk1KrJg0p8Ini/LMqe0Z0P4VPsuBybXa0oD73D4TzKZg2V1cDZKes0WF0QXrj
U1yv9qpx6idi567+yjJbqzfe1AH9KrlImjsR5h2FAzWi1XJYkujDmBozsMS8kX4wQaj5qq9c6Qgd
l49vTJquuo/vx797zBuaTvFYUi1Z5S5C11Zrn7dw0PXH2c/v1F3oSne1p0PLJUUmT1TG26QNQ+Hr
lz3uUmR136pgnWCP+Rn7XUKuptyltw34LkVEXtspmTNb3J0odVPX9Xr6+TRqnDK2zVc1dWp838kH
aV9ACLoFbXJt/ZVj+LVIPncgrWRFNwtFa6AhuQNtoPT2YwgRiBgiUuLtF+hpjXz2oF3mAUL3aP9t
XUYeUng1gmFX836mYzOfJRBEWLMNnqflcY42rEyyDA1aXFb9Swp3JEe21QsatEUHhXIXYtI1qSQS
DmaPhfWoFKzo3FsP8S6/Fw0A/yGOOy2I87AqemUj662WFLArgIGf3eqwLjZIiQkL9NsJn7NPxjnV
dMjrFkD6s7eK1c7Xa5ZDi935YXWWt6wW5hKcFDJmtqixaxtmTitl/3/uZ5vUHCzQe7oVWmdK1IV7
04UAl5k9XXYUoiPCwUoVqaDQU1AJtMobvK2dqCPOJNJPEi2GwxJrKiEDFCMwikJkBZUwtjFwFEwL
CFnGfP/fFsRhSbtmKuki3DNwXUrZl6hwykmwZ9uJ1dPB4Kccq8GMF6tBAMsCBtZ0l/o9GipzmwSQ
z3Orl/+0JI0LyBtlLsoRsyPuolbPipnmdqP1Th/1wWU7oquscXiBLmmQ/FeITaCP9j2Vvmkt1R3a
Ll6fgfNUVZ2Mlg9NWUL9h+wTK3cu23/rDXkftPw69BoHJUoD4bW2h/0UnGKky5yOfrDy1I/11JvD
BmNcnZ1Wq69lK4hSJ89sMSGfzXuiIgWLiXkSDm4RvjYyUtxN96GcTPfyLxTcFv4diXedllkK0/HJ
OjvBYFnd5DdF9leJDMOSTFmVDAPy9b9f/hwlX6owuVhDiR0dDXOVIWhQY0D5fqdPFjh4afIEb3zo
ObhydTQgAJAvneBj/uEwnUxwyJJFaLubVvSrM2oITFLAL0RBAXkltFkLDq7gs2hstWdgmVupIVGw
/rtr9GCheqX5SSWAFQGEadwnaaZIqeQFtRRFOsTpZ8jHgz/gPkr8ywfsD2/j0xXgPsxIOqOQq7ca
yuTR5+S++E5QC1vRL1geithOjsJcHbtV78/CyST3oUCzW4F0ETXwGUWiEvyY9Uv32rlo9ffLYH4N
P19eomgnOWeQR5ApoUx2eWxiz9BnWzKJG6ntjiwiXyDcTc4ZDM3YywV7+FPoz+V+dJ/d1LsWQbPq
tE79bN4agoDyDzmAX5upc9WoPJ4jvFZZje968Oonprscu3QffYq+T6BsCqyDssvASw2+DTwU/tPO
8gINVpr2E2Zv4JYgO1F8buWgr5yCfPxvVjgn0XeLloQqY1NfUl8mxnUzU7/Qwe9nirTg3saFLhxN
nXMIhgb2Yq3DrWNzIVOQHsMn8E1iT1cMvLrVNXhfjoZT7Jn6RPjQo/iPcWXQNjso4x5MMLALQE0A
NDoHNGpTJWNvAP+rfAqyGp5HGR9NwxJlyNgeXlo3hzZhSwc1ZrweIbkOwScONo9uOuapY+h21eOh
HSxkp2u7whTxFG07htP55fDHnBND6jKEapoyY3pZDSqD7i4fII3d8Eur4wDHQBGihHAcYs5Iuprz
RXGq3ojtlfa7NYydUDL8qFN0N02zqy62DtVoPPVLljp5mTwV6qtcgcK6rCEGB2rkARIdxWynSQ4J
RvVusu7TcrpSrXAfTm1m00J77cLCn5vRM5XwbtY/S/IPOS28craCBNUcPQbZ5/gDxL22NLRHQ4Wv
qkBc15iO1ZRgOB1NByWLh0qCcvFcY1qmiyZbDTGdXCAmCeMfMwAshmysUmUHRaK3BXluUFo0w30D
vb/LmydAT51Dz7EcaV2yNMi63Bqo6sd3dRUM7V851JPv5qykxVqHZoGGurRKn7q2tA29upen4q8W
czLDwXNd1OuSGcgckTiwxm+UppCeUG1Z/bv79MsQX90IY8ZrzcYSWSwiQbSK8bv3BysYg+FK9y5/
ou3i1yl8e4uMzsIR3QBhiRIBJaSDDCHBcB/th2vMALmi9/0fHiKndXFYjP4umizViMTJpwEUNvNe
BmU3eq4hse1T6OwJs0Lb8HAyyAGyHM9xmcSIFfTMrvdsbR2oD93QBf8QGnYwc3QUERAIt5MD3W4t
5G424HCG+hsBt2vrt71XlhC8cJvhqV7uB0UQovwhz3BaJoe/Vaw2LXRl2MufFagyL7xLgs5lfBji
590fUkMnaxzmkrk1m4I1IY4+ei1hrQrIbb1Tg9Vjz0ltX6JR7/IZ3XZkJ5McBMetNc5miYYSq3c6
3R+Wu4kKohHhJnIgIlekNZMKy1KoX6OjM/XDb5XqaPeKn6NHhjxdXpLQHocmjTZUa8NaAun9T4nt
6DlLEDmz4CB3RCOWInP8oAMxkywbWvQd0fvJM9DsJN2xKSroUoHHSXjxtvP5vz4YP/FQQ9U4rTHX
g4FOhinz7mvnaof/l4gD+/bv3fPJFAcqox6lKR4hLLsxuiNr/fUoKOJin/U7osHyCAkOTywe8baE
S3Y5bDHovM5jjdCZgTRT5E2hu+FkARIrx/FFqe2voK1ysOTv3Uv2Yr1KIpI6waXgiQaibqgyneAA
9VLpxBq5JVmLNgURT+i2Cz/tLwcuYU8kPEqQ2ovzEfqrkCTypBrRQ35/+UKIlsPBihmmIRod4fTC
8kOs2ssUxMK+KvZNLn0zDkcGbe7yEKkEVAlkcFqBrd9RIS7GdKlZSjb7cnlJoqQCzy/QhxjT6aS3
5k2U0B9YgzF7HBd3irBnjMHFu6VhAk0GD66smQZ3HOclNsOc4p3aYKhgNGJQw9RPqpbWtjFIbjw3
njonTiwr/uU1bn62M7ucu9OIouXyyGL/Vd1LZgnCyQkjo5p92czmLT8zw5/CkrA+MRRyOwTZ615v
j03iqWkgZD7dPO5nhrhjqJvrrC+snaA1jxpxCjRO0+kqnkbBgrYB+cwQfxbDcDSr4q3kKTlMoW0F
I/VPLtI6EBU9t532mTXOu5E41JMyxUlkDejmAbnt2YZcAKa+B6DUOtuxN+yI4GxsV8rOrHI+Lsri
ebGKUHbVwS73zS24O93sOblR9vMBfa8fc2+6Mh+s3eWzsh1nnszy1eRGapp+ZLLi2hEPNMivBvSu
st7EGJjmfPEoEscWWmT+8CyGRrfM/9X9MVsfUAe9Mwgy291XpsedHUUEFJth7dn6OJdXUn1UwpVB
ZXWrhh+r9lGwgYJLwGtmWIaxUHNB592IVAmaznO/uJlTHJbFn/zVK9xp1z6bD6KMkABLeBGNpUoN
a0hB/jJAsZMgH9J8nkVJGtHecUCSNVmnl6kJJR/p2C7HSdTfvY35Zx+HA5BVSVOSzzCg1051OwTJ
d8wEzQ6El9z4XtRvIkIRnklCyTs9UUBbB+56M/jp0cbIZpIS6G95EF1o0QfiUCQcK3PJJjzgijLI
dFfXrvvpVXD2WMrxvSPTMC6osLoBX3m24qgDUAGpWOOxfGV5k4+eARtd1sFlS9sn4WSIu0UqkUqc
BsSoIDoIajIGETGcyybYflxaC+eUB5XqedbCa5nzMY4DxOC2XHiZ6ZP5WEofLxvbvrSn9XCeuOnM
el6YDkZa2YbshpmbdUcrEmCDyAp3f5ZMKeIek2Fu2+5oOTsGmlnADQM3eXk120fttBruGpExDY3V
AobT2HhW+/qbrAz2bOaCIQLRIeC8sNFXndRpiAil0KM9SBZEs6uidXBXJjHlUZMadOBq3W7trrR8
l4z+5a36Awic9opzs330P9Kua7duZNl+EQGSzfjKvJOiFTwvhGWPmXPm19/VMmZEt3h2n+sDA34R
oFI3q6orrlWAmc+AJlNyCdDmRm4bJGdqN/8NBCHnRGw7ua0EoV+7GNT1UX6Ul8QVJ80lcnS4fiqe
GOZJTUOzW8MJ6ryA9Ve9GcJjn3GgRDkfn20gyySeM5KbcDWKN4xfU+1PpgGNf78L2yAuh6knU4TG
u5gGXeONAATkoUHsmCMwM3TdkHSFYkEwHkaSIokMQ4Ins3luRQezQXr4yOXQ2tvP/E0M41vCaOkS
velpZyMJcm8MANPoGk5/bGndx04BCAkEE/PQBNeVgCuYaskmsIqjSuzGCu6s1cyjVpaWvEaOSZr7
bMbQNzypqWl2Ic1ob/ev0vJiFIkva38Ja+eaCrorAN9ricp5OfZy/9+ug3FOGAlWwnVEXKveNq54
Ex9Ma3aQVdqRRUFAjbveWjz5kVJIhS+Zx5u2ofbMPCu/iWecllAXeReLyFEAEOcN/hhklBebi1rM
E8O4rtgYtEmmqDBSfZ/qljloltJcKsmuBXdtbxOeLnM/NuPHlswc1qoyAW1+oOQMiZv9Hb8tEjaq
Z5QWzTuts8xHYk0Br1G250G3N8pmDIDDBXpGmlGsczo+CKxTh9xQNLfW1w88ZPUdz/abMMazSUW4
dITiJK+C13V/Vc3FyDmxwF7m9ZsMJrjpciOTUAGA6/FHJ/+igEdqDvK33qoOBvqOoUv5v3gb47yD
Mc4obvQkr1ZMgDXpoxS9GdUXgXy97hCoarOqL0mKqUmaJBufqKsNtZVruYtlp6jSr32l+xjmBUF0
19okam71fCjt6wJ33ghgmnwIZC5SH2MBBOdwQNoa1GJuyQMPyX2vCf+bCObaQMc9d42BGbDJTr9M
N7nXvkwo22BUtw16lwa/ZWZ1QeKAZ/uPNH97PsazK2kmhqsBRaElMQ2F09TJ7ORMt5kFh9fZ4n09
xpvL8bDqpYEhG119EOdD1B8VIWh6d0CK9L99NsZDS9JUAmQP72JNYkuLnkNez5GnF4wP1ptcztRO
lpx1QFz/LJOn6wfYs6Xtd2Gcb1HrYT1h2dxJiNeED4n0lv1BAfk3vWPc7VqvbRVFMFdtAIQbaeIX
fVIFa14nzln2cuKtJLahaYb9kM1UwxV/PFOwjOigHkXU5fmrJfsqZhCgcGEM+xPNspKUfRiVEQpc
hR/Xt0rmFMnd3GdWXPHCbmqXn33Rv6LYxalez0sxKeAalAttu3U2HPnhu+pX73RyFSdY3XuNJelD
GvNqqGHUqYqAVyM99IfO1w501rz1B17ERR3atVMxDq/vlJSkHRSPOgQFg3Cpl/nRuTkUXnLLq/js
PrzbUzG+j2S6QWIstDhK+aOMz4b+Jckf5/nvXMGGnXQxJK9q7rs+iMa/r9sXR08+4dQAXDAjHVRy
XU5rflGipzGxKyRQWEe6LmkvRN8ekVr6JoRd1w6R04xMtm2mQyZnwRya39YJrHxN8nBd1N4EGQzt
Q0kYt1cb5Ryt9Dp/eXMUUNDuBkbGbVdZwIjxjBvCQ6Cmf/41fWEcoaHpbbsOEFmKdxV5EdMnQ3zi
HIv3sRhn2IVm0psKZFQ5hcDwgGeCRh+dVPtF+G28RV535OMK8eQyHtIcC5KTEiu6Y41pYnn0tCa2
pLRyVkCgKenMido4msJGoWIEUMishEMRo4uC3noeW0vjzxOn5sETw3gSXRgqWHiKGAp8lNVhag5j
HDQ80+b4K3YDCnh3RWS2+GZAEj6QoD9RAAF+ksJRP7ZULUZy04ZyhVo/qEuxwzoci+z+uvpxtIAt
S6uYjkEPDcmBYFpGrLoh0Fe6YyM/zHrs/m+i6Gk3voIsHfrmggo8/NZLZncY7/Po0Bu2wgPP4F0b
4yjGLsvrocZrUo8vKnb75tVdeHMpPBmMZzDDWiKAKQTSXopXpHrFRhEGuL9dvzGeEMY15HOc5Vom
StiiFzxlam6UPHmYIx5mG08M4wmI0irNkiJy1RLFX5LvZALy9zw61w+zt1Kw9d8mM49blAbKnQYy
4Pb7iq1cfJ7z4mqYRUdrEBC4R92lMw393xEGgjFPxAkx6F1dceUsB5zYYGsB84PwP0Xsp8YUJG3u
FM16kOPI1lLDInLHe7Gos7kmkwk3RklcKxlE0phdwgQ5+oPhXX/szkoQeTw0BI7fYwEyC70jQmqi
Gp8JaOriVqubPrmdeGBmPDFMRjWJoyiKEQBS66W1dEQUWjY7a97b09D///ciflMXqrVbd5F3pdCo
CGI6fXCjfD7GHe80+3nOvxGFyTiKespRdVTxWEzTJcvOKeHUSHkRoMl4iVwJMSmEQilCFjrPT0cC
Ix8rHjcYJvO4ExmcmN1k3EXXD90aQwmc5Lk/1x4oxuzpbsZSHrTCqS/cQSiePMZvjHOV9YKCLwQS
nXMLOvTyEdX5wsqw6AUwh/Sy/rjuQq4/u4rIeBDJkLNmJYg283a4kePv81Q/tkty0ROwPlfmdDON
q5/li3td7K7rkBF5ElUTFf3Tvu8CEleAm6J0Z1rKcgwBgZjfS1mwNp5cBtdl7R5xI4v5hmoiT2rU
ok1cGtGpHWoLKyhfFP1NCv+aRtktjVtB5I1r7Pr/jUzmO1Iu0LU38TBXuRNPVtF/bXhd930Rqqyh
9akQwDv/bswNiAcUvUWNXSDot5ujFxvVHea7/8jggFD9jxzGottxWcDHjU8VPtUHxS4wv4n0n8KC
yufqljsasdPPBSbghzjGvmO5iFrMgdPq1uhkQfqY+LovngFVwFGLfU+ykcTohdCbM/DTF2rbhk8c
EgAu3m5dPCZnyu5+XQl5X4tRiFIpciOeFcmRu6dWFG/E4sta/EEDaXt3bN0knIkqynUETS9vp/FL
urqrwjnHfm3m49bef755Q4ZBEaSwA7qNtN5VYHgWgqq1DfO5W+7k+VGHj+wmO+YRM3Gu7/1bbqRq
eYKNOyBmOln1UwTNV6E+CyUnNNzPhjdHY4oLfShmmtoinhEC4OcbRwDEobjZfe8jq3NGF9OpQccr
qu07p3/V/f1v2hwsntK6NGc4ivQQBZ1voExDZzF4a3C7OcnmaIyz6Ixh6MZpwIKf6kTjUyx9byfZ
TvRLVRyuK/rebNNvSsj4i1jV26qfcKLJpgWhXzyZsSf5gg9o3QeeGfM0g/EXgiRiknFFQbpRXg3s
Xk+vJq9/ttto2vik94r85iOJTVqRmWZ0+dnwV7pq5yp3wvqO6VTf0C35/LLe5U8qx9ioB/oU7G6+
GuM0+qpKM43mxPCIdj52Vp6EJxJOXlq7XSXcRmLDyfU56siOfcv63EpIKvDxFluvHEELSuxiG6Ej
h19IFsQxT/93o9+PI7KT32aUDD1YZpD05X+V9WOk+bHhxD3nInnHYrKG1Fy7SWkQVs1YHhFlYoea
eBjMH2I720kV2XNsuLPQ+ddNgaOaLJlcLUeDMoJix8mMR9MIiPwNG23WdRm8kym/RwFFBJRlE80v
lMrBSAAWq9aNg8Lj+Q/eZ2L8hzIVSbjoeFm0NBi7l0R9UzNHyXikGLt9yI2lvTMwbyxtTpVOIwmc
ByVEBCqL1VzaExZGbAOUPAcQSlmln0j2/PX6LfIs/B30bCN3XRUFXTWcb7LlI63NU0Kw6Ej5K+nS
g+i1gOGYAt62MC8GYSe+50hYh1nA56PpLNppGHetg86h7fnIkbmtQ6oNVxyKTLVpc8wkncmYT6h+
6NZioy1wma3M/jo4KaA6fzg8xANerECY5CIuoyqJ53flJF7prQGYBZTbX/TcJW9Sk/d8E1o62Byu
HEAthwVllOhv6Up+4caPjb+Ai8eqn2nrAxuzxct1veE8q4TxK4kwTooO+3PG1hnA6BZ6QnY/KT+7
mbN5zRPEhCZiiVwJk6gQhP7kEj2Wo2BpBvZkT6LGQ1vbG/7evuCE8SmNvpJx0eAty7Pk0c2m+t0E
CQh/LcmmYZAEOifC8WS8IzIupqVubApxxBnBlzxpX+X2SOLqlCDcq8uMF/3vmgLmRRUT+OP4jxFX
5WJq5IUgObXiZjeTX9nZZfmBNdvE0o8gEHdNPuTObm6zkcmERtmCCAzJHK1x04XvAnRJs90BieBP
oIRAxv5xOnrZG1uow1gONfPdn1FbiG3pZbR0kOJh6fWety2w+84pqmGA8Rp4ue8R4UZY2zWAYwPT
jJNrbwLYS0GXpMqcWiNPBqOThqzFmpqATSaOHb2N7b7zDI0HVrsbb20OwuiENiQALp+RUrdLc1P0
P4CI/VQN7U0tynZpJAeN21vZfb43EhmNmORRmrR4pu8dKOXROaWEAvzwfz8o38hh9KGUBSRuDU0/
ATVQHRN3PPWoD1fnAcSvuT3wwOD3H7aNQCa51gwhGsQQfZbeA2sOTW0E1zhXsjVjHYCfXu+t0ULh
P3SQednyaEzJXMGcxSPwNv0QrLaLR+cMeWPg+yHKhyQ2RB6XKlyTcEY77Kd5q3oALEdj8U7Bwdpj
dOgOrZ3+FTm8NGcPIXB7QDZQBnKRbmglIiNKWdoekAtQLJMTSsWO+jIG9duAd1yyDa/384v01XSw
oXYb3vBWa/cfh83xmSdPH+sy7meCWUbsMaLfj7E7rF5kdvGq+mlQ+sZN4/LB/ulv/RS4bKQy718m
pfNUpbCT5Hl0AEsMcLT+qAKWk86E8O6aY5TspmQsAJ5hjTCrMwIBmQDv7b80yv1DoaMlEbDqaiy0
5GAIQqosK9adWiefn7V5tjrso05uJv4kmEJp7KVGgFZY8RrZ1wOX3Xhe+RDNfEXSaI1WdwgEM2Ny
08RPO90mFYZRTee6oH1HoMq6itIj2JBYnjtRUCM1G1FgLk0L9QAMFhpAmBu8xQNRC7fOsfuqf0hj
h82nfJonUOtBT0z0viY5kOTkwDkR1bVPuriRwcSZYieXeYQqmKOC3vkVTQjgBPQLYGIlWzhWTumb
P65L3H37UNzC5wLr4Sdu5HbsklEsMFYgJU6vHoXpwE2Qd1++jQjGXavA4FaliAaySXiss8zupwdg
cvpaWFjmDHozaeVo4P6X+jgU47CFZIqGAqwTTqkflHF9zYr46fq17Q9KfhyK9dRkHInSEbxB6SHE
lh3WaZ/0G1Cq6zc62IlFSi31o/SrQK8t3jQD53Sst9aFcRkBBI2GbNdYg9hYi8S5v/fk6bMa/nuB
MmPCHepC6dzUdBwPl0ipQczmTlwzNx1TW9We5bU7dpkezG39usaJJQFBrB+rW6VZLV1U79QxCsyy
qbBilFlrtVi6Su5EArKW0XTNujz2aeyPyAKIrIlWL0unOkQJqjRAIFvwtsb3U0XV1GRT1mVNN5jQ
S1kjYxoTDGDKfnlQwOMYBtUhssF3ZPNmWHd930YUE3ON2dS1eMRxcbpdEqtK/bE61bPP0b5d774R
w4RcopiC8auHK4qeB3e4kTDSIv1Fh/AA45RaPEalfR/xcX+MAWNPfeg7EeY0CC9JIx1bwOjLCw8A
bPdl3JyJMdp8iJtJoTnaqCt2ooL2+ixhwL8v7/r4IvS34/oH+KuK9CGRnXBoyk5oJBWGNAlnyfSF
5nXJ78DIaM2KpQqNFbaPOXYpeIQB+/b773Wyow2tQLo4aREv6/phGb7IvHka+vE/G+/H72eMVyhi
UsYVrYyUJznyxuS20bHs11lz3FscRdzVd42IGjhFNVVi14qKBWvV+QrTUgdrRUU+AzkG+OftSbKo
F4zOxZfSnYKl5Xio/adfM02iS6YiGQajLSDODsM2hqEpl/RLFjQXwTa/SUfzWKBVLz9cP+auan4I
YxVFMGp1llbs2NBGygDkBFDAHuk6xnUx+45qI4d5/VEk1OZGQP+LypneC2jFmeZs6M7/jxdoMlqS
ruE8FXSZ4NeaCVrJyDQGT0aMzwfq2fUgm4OR30sGUlKUsS6hybFIxxzlM+EQGZzuwn6WtpFBzW5T
KdBbs8jCGD6Rvsg0booOgi9bi9X9SbkAtQidIK4WZZVxvkmnxFOF+A811NcxeSkbT9O965qwGzJt
RDAed1bxL6WV9+a572O7ECN76vwVpWLtZo151TGeNMaW5FZsp3GgbfHBPAxjYa/yz3Guv7amdEo7
LDqlPOjrXRf1cT4W63ElQi0nEb4VqM2NyV/6czl/70FyyoVSopr1yRluJDEmtaz1lIy0Kk17GIXb
PcWPZUB53LDEdRBfeLAuu4q+EcdY1aqURZ5NIKrsOiCpnsHiLOecQav9estGBmNM/aAZU1thXvLX
YHXqKbVlPtChCQJm9Phe+zNnu5HImFbXzZUuVngoqa/IsHQZOtID8TuAemEw7+W67vOukP58Y8dJ
0vdlsaDiZzSLFQniaco6W11F3uu/WzDdHIoJ1SppRuy50mmy2TbDS1+3VpQdVlm0IyPQ11ezGKxk
fbt+uN2XZCOU8R2qVLfxKMLDFwYeqwqFpHj52gyjb8zloax0a+hlX5YqnrffjTk2chmHIieY5SV0
NDU/Ty6wGZzqKXTGY4LyQ2hhgvOScFGMeZbHeBWtL+XOxH8OChDYoSyd4pLYlPFEpuwgDo+piONS
Pm3ACEY+SwkSMqOv3EmbcytLf5K6exTmMbXAr+hc/5L7783HlbLszJEJN1T0DZBPQOQil86aDHew
FEypLt/GuQc/XmS1GTiHw1zmBAocE9FZL7MuBvCVUCdrIyccv0bDMeIFkfuxyOZ4jJdRgRUwrlOH
oqcvH8GAcJQeigMg2ryE37ugTviKk2YXYEKp0CZAd6NTOfmrUFmi6tT532Jyp5DbaH1Jjdusc6Jq
5n1Cek/X5DKuRlDjOlpzFOOMzHrP41G6xkCkYolefPqzXWmsxf8TOOiMx9EUozXQRUTWi0kB0MoX
4bnWwM+RvYCDXe6CuHy4rqOch11nvA0BrohU0sW9KnTXOhgEf8SC4wz4U7syuK09jsGzJM1NCdKH
MqUBGACcEzpw5OguZfiM7ALowrwBln2XhgjMlJAAaO9F7c07sVQ9kYC3h9sU11sQ9H2PZsX/k/v7
EMF8sGpKgWSirNgRJYKHNYg88QSCgdlGBZzt3VhxPtd/cCkf8pjvZVTKpC8FKmX6LTo2DiaBsFQk
ufKJm2nsf6sPScx7kM8FmpcCvCUdpEJF0w2/hl/oeNjsJ57p9F+vX+T+MoH+IY95DKQiH4VZhTwR
BTFxVAId03ylCgQ6ff4qNeCBmEs/GuSbClUkU0xtMoWeCG7hoX1NmvRU6Ou3amos3Wgw/S29GtnK
Cbn/Q1j175/IDhT0ijglhRRjwcprD0AHAyBf+Y54riEBi1HKu34l+z78QxwTmCZpp44zWDmdwXwh
hdepodW1j9dlUP387N8+ZLDvRJaStVpxpFmOLdTHUeywtIZjJDwhzEOhlUDDkRI0NrPcimY7Gy6V
CAZoznXtSkG2paCbodIs7/eoUDLCME2hIE6zrKgoSo9lvl4KMh2VlXACbKqLn25tI4o6no1jaXq9
i7UEmbGBlEgQ79r6qImy1YJDoFedAjpc8XJX3umYh6ieazUGdDgedGR8stv4iR+5ma12GEzC8gYq
DclL4nFrALteYHNS+mdtTtqmfd7LM96/1rSwEIAt//IkuPk7yAVG8y68hV7qv67dLOPfql7SRaGi
ZV+AIMfDo9kIdpwe4vhFMFvruu7v27NB0PoSDYyxs5j+dToMYWugaLM+TnZ7GDCF0QbGOTrQ3I9P
NL1fkdrIY4wtM41eFGVc5qK+Xyad740qi4I7U9BeXq94/y4/jscYBEiOOjlKoTKdeTeqbm0KVqIf
aulVTzgGvh8Kbk7GGISiC3qmogL2TnMhY2bHFN+JNd53viteULbrGDfSGFso5rydxwYIUmZs6bfq
d8Uu8RKCC7K2mtcxfyegyP2Im6/sBaGyKBrgNwdmqcyyMnegtydxBmdpXGQwJdDZ4vDcu4Dt5Y/Q
7Nn7VhajK5h1EWe4NGrvdI65OKaPHQjfa7cBJIpoCXfpMbdrzs3Sz8Ra31YoozFitBJTKXS0rHp/
VP4yR05Wsn8oRQb9MMXLYyl+xrUqzYzgUKNxCxrhuJ3s1bRj4cd1w97TD3AB/COGTfSyYjajtAeS
lTqdstWfW48Q77qI/Zv6EMG8zcocTXqld5j2K2QXWfqNUHTudRG77mJ7DEYFRC2TDImOssdn7T70
Bz92QDJXu7KHFRHvT+BwZDAiocsragRV8989fV+bM+4M0YZWAweqygKgYLiZwqPf2HNKWzFMWCk1
6kTiCO0Ao9UtwzSdWP/a13cN6E2j4W/ODfKEMTHlopmGJpUjXQaY3HeoeXjc3KtszaFTrr1vHlKQ
mfzRq7k5JEt9GFXdVJGSet53mJrUG0/KDzAf2ponBtUbd0lqX+H//XYsCqVqgvInXQd6TortQYlx
QgGsJpZ6oYsj8RFDywoXX3Pfmj+kMvo51+OsxTmyuUE9NaVjavdleFcLvI9INeKzU/oQwzilHrPR
ygh8HEe6peNGybf2C5jKMMdRu9LD4MzP5l/0YpeAyx6/b+QfkunPN8EPutv5qgLE2umEO4EEqcQp
MPI+G/355vcn4yzmMYWH6mqQqmYYbo0EtOx57xbvO9Gfb8RIVZgvGPJGZa+91Au4hCSMtEYFxlt5
y3p7cfFW7xkf0oQw7EnEhemlRSFewTXzF7b1Elv5SnNV49w5WMNxEB9bdWUTjtvnnZNxLXHZVllW
YYN/lEp7DcFxY6CyoBGLJJFz3bPsfjnZIIqhY3gXk3+/X+ksVBQHC/GOUfxQteNU0J0OHirU+7rB
J83XZF00IEcHSu/vUuK0a7o+alAuSeLFFjTsPJi5G6f5nZCPnp5qbrukztSD8mp4nUzTq+rM7cDb
1yoAvwF8K1nHSy+2CKTDQ5Ubt0VR3I0pUGPGdLLMqrKrsTgVpQLMLpmHgb5nPGDYI7omKbqmvVcy
NlqXq7JAhlJFkEZ0n1TCMdYW+/pX2J0G3MpgXmEMA5CpMCCj/r4co0A/gcrgh+BKPkZqbDmoj1PA
S8p35/y3MhmvB4yVeJookYHsS98pWnfo1EFugWD9fjnT1vJ6d/2Ue7q2Fcj4v9QQJLnIIHApqpMg
jHbZFFYVxX8Qm2GP15Bk/FMA0vm7snWCauZqApUuSfQ2VW/t0rmDrFzqmbedvJt3yRu9ZhxSmjc5
iRXotWq9Q1FZ9EnOANhdAIA88f5kL3UrjjmZucxyXoPcwDGqkySLlqRYcsdbbtkNNaDmigJkHzoW
9fv1DQsRtHjt8UpJKNkeu8Su59SSpWcwunGcz64KyhtZ1PQ2ppUM9TQt1YK+QtJd0hZA58byJpiz
3ZYG8P+/Y6PTWpTpaRTTRxNwVKSdD0YK1ByVN2i9+zZv/hLGQ2lCbkZKhlMbLRpVBjxL9T0vAjPx
+yxIxG/XLWFfcXQiShrgIjGrxcRzxEyJmBcIBf6Jq8KD7tZucdC82s/t8et1ebs1SflDHlvww4hg
2/UF+vgE08bdTf8IcjxsZyVHSi5N7psDaj527ZvO/JQ+cavluyqlY+bSAEwBkGGZyzWavhxQ1URS
nSN6a1/BaEKlz4HZ2p2jH2FA3VlFQ3cKCs4Aw25CL29kMybaZ3I3D9lEJ/bfyz7BMLqdU37DDlwg
lN71e/4P3/XjpIyFymII/IcE0urXBYWYzi8uuts4qg8kVUc48Lbh9zOrzemYSEGX5m4BEx4i1+Pg
glbbBzme/4ss/L9YDqAvwqdnfCON0dq4ngtJEbHpj4HuB+CoBopTnBf0PDLnvyDW3mtab74cm/w2
/TDVUo2ORHnuD+SkHXqX8pWVNm8W/32K9Mq52PamOMZhn484V48Z+N7TfJp5UH752pq+jifDWf3q
TNz+CRsYbxTbO3nj6A3HQtgu56yaLWahkN+Vr52r/ASBuBs75cuYO+mLZkngdRUt865PLVS1OaJ3
g82Pj8pCWVfZqKZthJSrccP79o6+YLobnXVXuNBxrNxWneXEm+vdCwW235Zx/HK7LrkUwSMI00kz
3FY66gun0MwTwTgdqc4HXcZInaO2x8y0G/Mo8KZteV+N9S29kHSNgtHhHiumjW7PTWyDk9pc/Wb5
fv0z7QWh2wtjHEunjY2UaDjNVLj5+JyknAyOdxTGkSwIQIUpgQnoBcpZMxjRgASpps7SvGbc/TCe
29IZR2KigDyaFZYZZN+8pXtGMqiEVxtA6ifB4Zn3vjRA5MgKIaIhEiaikcmY5D09W+tQlOnONh90
FHUp1q5+x2vV7prTRhij2Xk5REJtQie69hy1tqR/SfNHIvKeNZ4YRru1rB/NUMcN0kJJ8ZDDGVPc
shidPO0WVFc13vPS5m1Q7L9vm9MxGk+aJUMFA/UgumdNe6mxZ9qht9qrixqUw8sYdrV+I47RegT3
Q1EZSMPJeqMXp7r2rlvV/i1quiYSUH8rbB28KIsMREmY1czWIAP6BDn09Y0qHK5L+Q+39iGGybQa
UMEaZoNob/4+12Bk0gEyaNUv050hWcO58jrR+jM1/BDJ6HxlJIky0ar72BxiwZmSU5Y4hIdis+tj
ATX6z/0xyp5KRioB+hQj0X1/WPLnKJe/RUXL8U08Kayuy+24khblOZDsZdOXVTxOU8h5BqnH+RQC
bE7CKHZGpKIIezRBc4wjgzDCzw5pkHlcWCb6qT/JMUUJI+s6cKXYxkEWR1E2hrgx8Z7uPA006T5F
I2VFBbIgNz7cNaAPcWwMFSd9LmmY/Heyn+uv2Yc7lLEoujkGNgMatkVv15V992NtJDKVjEzMUH9X
B5TFm+cm/gmKYMeI2+C6kF273QhhDIpIoUlqCeGS3gRSF8wDwMbJc5RwFG93SAVdhH++FhsbTU1a
5gLB3E0090+Avb4pivayDtEhG2MnJAuSUeNQm6E/GzNHIfcTl41sxrZA7aMsFTJWJ5wagAxeBDWz
WhGrv87UiX4cWTK5larv2Whfv1veB2SsrRnMvi50OtokeNl0mYxDtTrXRewm25ujMcbWJ33V1DQf
bEd/zP+exIBgE0XNAimfbVHnFXP3xG3qTiITbTQRWUpzUhCmOasHbOYguVT3+kPxpLvrkY6Eam/x
30uQ+wXHFna/4bYUxURVsWKUU00Z40bBI6NNCl8wsAfoFWFlAxs9Sx+r5dRMHJALac+ZbcWyB05i
0ZhkmlWjawPKNd8EN1F/inxUGWy6MkqT36gH+SDf/nejrY1wFk1ZLkNDnGWU38K/xHcSQONH7a72
cMgxCcuDTt0vnH4U+9jd394AxrzRzQi33mHT1WAO1IdfsaQKsNYpGGyuTOrCWB++PSHjfcy2jRbw
FiMqUZ/UyIlV21Rrz5zuwf8eTj+E7LS2rlBwvirno7KIy1IiEXGcUCtbygpj204y3yea18VPWell
xlPceNeNdM8PbE/J+J81V3oyCwj1ZFLYUf6s64Wr6NwSIE8M426AR2EmISlpTaH7hm0gT5ysOpBv
2wA4Rch6y4t61/BSAp5QxgHNDQFeXAuPICqLI476I9Hmw1QVX/63K2TCV9kwGiyEY1xsCoEoeVvF
btG410XQr3BNFxkPMxddIywxPIyGGbGZJHbZJsF1Ee87o9dkMO4kGxpVzAw86cr4MBMgfS5YKilj
jwzZscDOfTIazpKtTrQkX8CM9YYZVluZQIoePs94tJqkckUT/JzKbJdy6MaqZs1Ygenku1C8F1V0
nAaQ5eitGwmyOwMVuxaKxzXGVFZ3W0kxUMUSF7/IG9XksOg/zNE85FHja8C816T8pgOT2JJgZEzU
3crMXmVxfFDB6a1MtZsYk5W25TlXFivvZEvPWjBmpU9VOQYgJbbJkr8MpLIbkryMWeN2A3COWvEw
mYVXK2hJVbFXJ41dSaJf66ML6Agb2ML+nDZAMtGsvOyfRmG8KwasJ0vYDlaTJvTabjxhCTyoc9E2
5Nouc8krR/M5N5Jj0nxZdS7TBw3nP30i1AdMycTQA1jJ8PNNId0sGlAQtBgkGgFfHdvDRRGAJaFh
Twbos7dRbAkcb7SrdwTQOLqpYU6R3TMGVra8YKIDUQIBN7xSnbth5eS4PBGMkRbCitUwESH5Sp7r
8E7iwRG+g4J9urTNGZhLk5R4mHURnCVldasJKDyspZOFql/KfWCkP6s+DMxRO2p6YSsRsQY5cglZ
7lMsIAxdfq5S08lqbCIRcAa146meFFfOU6cFahXW5QrM7MzN5MZS7cz6/D2c5p/XDZN3QYztdyRO
63XGiGE43xZt9ZKS4fG6hF08NyAR/fuZGdOXG1MrTQqM/888RgaKrsHv3zJbeBKBL4Wi9lJY2s2f
kHVtBLNrqFVK4kUW4TqVxY1UfHynGzgPHP28Vz4/u5scR9lcGJT2QdCe2hjuySlGXyevIQ90bPe1
+bhEdv00D6scPS5MR2D7SlVOaWHxY9xdB7CRQX++cQCVXqtFqSEmyc/JA52q7U/VhKFuiltf+1Lq
iA/XVYN3e1Q5NwK72YxrcYF1zmV6U/aCnaVYQBWqzopRpi6i9em6vP24cnNCessbgWQwpl6rcIuF
Et2PmAMox97RZsmqSumkGN9IloJMKXLrGCiH9fKlL0Tn+p+wG4Ft/gLGIQ1amkVyhdydriwDhyCY
cLnAw+M86dRsr+kl45bmXDelVYJedgtpkIXNThOLJ3FpQL9ePkSkuWCj/nD9aLud2E20x9obfJyR
CQoNVTBgpntgWbCjI3kAk3bl9I3FR4/YbUnSy1Sw1QIYb3byhLQ6Jl9zFMVioONhLjSzhAfdldCR
zOzQSd+Sw+Qsh/gIoF2neElTzsf8Dyf+kM98zSRbq6YbMOJOAZiSIHHzzEYts7SwhvLc2okjnBNe
3LlrNJszM5+2icB1WC70lnV7bS9qdt/ob6FhVQpnrp97u8zbYGT62DcYuMD3HB3Biu3Gx47eAwCf
7OZ9ofV9gA+89z8Sz+Zp8K7D2xyTeTWyPi/yIZ9Q7xwbu2uVoCmTl2HmgezulmeIhFUbRdRMWATj
9GZh0tG1x+skguum82Mvs7OD5OZHbtlu/0QfkhhvZ8Y6QK0XKOsvPFXEvqh9gxwEYC/vQ9rLi+6o
X67bJFXAT35gczrG4QFKNdXEtkKtXf+mLmd0Q61JD+Lw53Uxu/A+21tkDIFMzST2cf2rpp+fR8d8
LTEQnvn9UbpXKVglJVQtnPLvhjsAzzsjYxBqIeiJueTvLvUlT1AbV9z5JIm2ToGgTACTtX71pukW
b7KVJ5ixD70cMz2XMO+Rp38t2SkKH5T8rPD2hXbVRpYwiyMqBPP2TDHU+D/Svmw5blzZ9osYQRIE
SbxyqklVKs2yXhC2bHOeCZLA199F3xNtma6jOrv3U6vbbSUBZCYSOaylyq6dC4bM03hIsoi0UfOv
BtYBffaPjFU2orDiqRjFr4F1+ask434ffUDYYecKP3/5XFkWPf9LJz8IW1lcb8RdKmIkRBM5e5QI
H7AJn0u4nNH5IGJlarkcEq3RkRy0jxPGc5Cus848SnRAfDbPwP3xawCnsqudGxeTOhi5Ao8GoC4w
EfhneOFMupqANIW8tWTfqtSKKiI2RfuCd5WnW92dWeobbmlRWSBfiHzzlVUvp/T3xv4jfg24VjFD
0uIX4XIgwcdDQMcC1DBgN1jIS14Lri+f4m9hK7VkVp26pYkIQ7m3MbDer9JcXfbMv3dzTfGduTy2
ZIGnCfVsUFcb2+5AF1rf4zVA7csW9nspK4UUmu5M6M/E2C97Ec2ThXFVVOWvnM7FwO/DalYqSYtc
B2nC8tDK9ky77UA+bbyQems2j4o+OoRdkXcBG5PpLjFRerBs4qAy+acyKsuemrgt9EBuLAxMNADK
Z2G+R83hxoBWEF8dUzQmb64o4bJZfyrhn2JXN04pkg4QcvGSN+73y2RXGY4v5H7eL2Cjxd3VW/Vv
pf9T3urm6WOEQpxXOuTNNZh31Zb5/WuLVrAFjpJeiXH/VpU/pa3umq4WBqkqQwUgKZfFe0lSzzVr
/7/cw9XFovPe1VwDa5J7cBzcLFhDI1yX+955S7ntGjb4tUWt3FYK4DlCFTQlrw61+dKgD0UGny/p
76vyj31b1xBrPdY0ZvRo7I9PpnNm6IWvR68or6EGX1nKugvLaOfOSsxl54abkkSotCXXiN6WI/5E
wddtVsboUq4MzOyOy1CmesgYAIllyOnPuX36fNf+9hl/7trKMTnxnPLMxhvU7flXO5XPBX/sU30C
WQjQZS3ut3wM2vQ/r4z+KXblOUbRjfHoKhVMxo4OZ4VEanXTXUNRunhU9Nd8lY7q//qynCewgQ8u
jqptu0BDcSttzAdeaNG/2MPfYtaXomVrRJKx04OE7QDnatmHEnldh99Y9F6UIJMrXz8XeGVddHUx
Vqk2VynX0Idk974FXBVFk40zsCuO9pqYxS9+SGVkHRncAh3AQZ3Tg5sDOzHpASN3rQfkmpiVCrYi
S4y6z3WQth/c7KTUW3uVpeaiC/9wRCt9K9FmwsUM52BtwNIO+ud96ivcF2IHeOroGjrjRaOiNrFM
kNAjUFu58IGKceqWFSn9JsagnV1t9Dj1cvPFTu7H8lvWX+kAuOT7mGkAcQOEyIDdXbvXgTvaYEED
c85PdMj3DXW9mdtb7lwD2bksyl0GFohhOOt8iJubmMWn8ORQNz0/tGLr9iC7ffxcw3+RpaxdIDN/
i1k+44PuUXSnWcyEGH2f3y89IVXAAzQkoWpADnyHXte98olvb8dnPUBLVO4556sX/6VzBGYPQ2pc
p7qxfrj3DHwPio/LxQ8utI2KplNxXkafQQY0gylk4UzWI8Ti367fmBceGEz/KHylslRxyVSGQbU+
LB7xAAT+d7pRpz5wPSMc0MvMw/98oGsRicF8BkhWzECt/EqpjMEVJXoqhvLWLLbSbD2tDFX+/Pnh
XjL4j2JWfsVEjhTFYZTeh17sa0ML9YF6ouvC/07Myq8IGc/SACx9MGZPSeHPZepN3cvnMv6XU/q9
ZatTkgA50OJuiTreRbgwLxSBvcugq/M+PssA0wr+NVit5Vf+ZRofTmnZ3g+mIVo1KypmrKsxd6bL
Dql5bW78Qhb7T01YmZ/gRjXFJvYOMShe61nk3Ns3Iybvmw05X3vnXdYH19UpMEvxqF15r9I0G4OW
LbyXe3Jcb6xf5mtd1he9FvlHxPqKRiO3ptsGVM4wZ8/S7krjnLYhqmCfq8M1MSsDsicilUOlHlSj
V/ZO2JPvRuF4E0q6nwu68HJdDuj3glY2pCUAVp66SQ9AgwM8fhvFDE2VAUN3EkK6s0FGLx/KIKvS
MGfkX1nWb+Ery3J5VZiWg2USIGRZIF133uk1LtblAfK3lv+WsTIsK1ZT2TrIfIEBRKE5TxSemTw3
NYwYTO7p+5X9XD75M3Ero6ozFL3LEvsZg3EgRWul5pu7Aoi52db0rkcI1xRlZV+lSlsqeqi8THd5
f46dG1m+Ff+t1q/iEOUq7uRTjv7D8SCsO2c4te2x6J+u7N0V+6WrtyQX2jxl/z+4Apd7MCReDHwx
tK7L2htO1b4CVhNGpr5dEbuo+GdHtnIbcuBDZi7g/9RbwAaWQa10Y3koBUXT9hpJxMUDQzxnIciC
l1qHdIArt9HaiwiLjQ+GuqmbJ5HcD2Vxxa4vbuUHMautbGlnFphCMwKmWb6ZZHuurAjYGleylxev
kA9iVlsXA68j711UPsgk9lNKNy6ar68cz0WL+i3jV+nnwzXFxoQ0FMBgy1wUlAEY74PXv5aPAwb4
6gg27H8ucFHmv9TBYojSqGMZqNXhzz/Iy1RSTxXDCcls36pwLF7NGQze24lemdi5UJKD7/0gaeWa
JvBd1riF4eWRmtkXQftUb0avC5f5p84v/g98npfP6/faVt5JzU5ZpcJWAOcnngPw7vpKHHNx8wCt
YDGKQid+y5+bR2SLKeW6R3tb/JU16PNXxOvNb2m/zfL3z8/poop/ELXaPRGbNgqaiOxJvGnIbY9W
umupoAuTDDihDzLW+8VLjOQtY7LIED6bfhNl4HYdPBE4P5fJvGuqd3lJlLkUnsG118jnti0FSxKU
3SY046ffG+Dmjf/xUPqyon9ErAvfKUnnfM4QkLmzsTW5u6VK+FNS7T4/nItu7oOYVQAzWSBcL1yi
Aod96cmL5Bs7a704uWKrv9zlX8b6Qc4qfKGztJW9TKSD3gitYDZGfEG0+osOcQydvYlusDZK9tfG
bC8GFZRZy8A9xZtudSHmo0yl5HhTNagteLJqN5X9oyrRcI2ROMEaMGM0oKP7fE8vGu8HoSuf7vI8
tuJ2QCw93BPzVre2n//+y2f2e1ErZ96rifVNukwZIP2kA5JrCAvxJprNfyVmDRCecFeZMYbsgLV3
FvRcu5VvcW+oquBzOZffHr/3a40SJ3oJ754iNupD3YcJg3BrGRdmm2GjBdaVrvvLju+fzbNXitgJ
A2kTicOZNLBouMamFVZUlwyDGveqdMLP13bZUfyWtnKzTYZ7FoEfms55yItvnR7W1/AyrolYuddS
FnY3La4vJV8KcjuTfRdfUbjLj94PJ7R8w4erdi6IBGAoVQHDQKmcfafbTU5Y9K82vxdplGR5UFSb
YQg6bdO7HnH8QV7RxqvfsIqgST1OrSOWvpzaE0t6Bt2k+RMDVOIUaEe6Rw37eK1hZLGkv73W7+Nb
uQ97ErRhS6K3NcdXOrQ+y4xjUlRvZsZOeGptnSK/a/Lxyn5f6JKB87dNF4GNjQt6jUszSGtIOokr
09pkZ/dH81A+Dxh9BR8bPuGU+n0f2uh9GDbVD7nMfV/rB7pskh8+YLXZQ1t1muYiPBiCpU1n6btw
dy14citMaFwLta9KW21zxbUeo3TwNFMRNHhQpGGJ3uvtuBeBHQ1P/dXl/T3Cv+wvyIiIhdlbZ40l
0sU6650FEyrb/SLPPHRbByC/C8jn5/Z/WWs/SPrLOssYUT02culfW4DsvAU7LD2Oe7bBAd6Z2381
WPzn8lbmKsVY2MJBjYeAKXcZY7Z2ZLNkT0tU+q5t5sXb6MMKV6oyElvxAqNfgTNYoT37lgB/BUXd
O/p8Ky/6uQ9yVkoChuq+tAhcKareXs9u3KrxymuTEcsv+cvgbeaYwJxykF9fhUM1yOyU6+Aq6nQ0
78eZl6GtwkmAkeHKTVMbV14Wl9f0W9zqMgKcupXH4OkLtKEuvCxzNi4xvin+/G+27reY1S3EB2ts
rB5iiEjCrNN8mXOfJdm/iXs+bN5K13NeDnGBBHqgaXu9v8354+fLuBzlfxCw0muDz1nS8/8xpvoe
QSS6vue7GqBG2T6+vRblX+hAW+zo976tVJsnoiDCQgwu9u6dHo63LUKT7qXepP4QqtDeMgSuSVhs
rk0xXJW8Uva0LQ2nIYtRzc4md5t7O+Zf6TDe8Qawg13MvQqYy6TuQNhWyPspT4KGTbu4uG+A/KiS
/ijdfJNN9QHQ83efH8NyjJ/ZyCq8zfKMZ7RGXx6heA7H79J5+1zA1dWvAlxNtLkGBBncPq9L05Hz
Mu+w8xG9lxEGhKNio0fUt1/i4Boi0BV7XLcUVBaVYynhOJE4BnFm2d+W6ZfPF3fFw6y7CZoyUw1J
EK5JjCkUBLPVfbJLXTskXRUY5PVzaRc7dj6o8LqzoK1yQ4wKK6pm+8zR3ssy+7G3H+sx3hjEeu4K
oNdgkMQBi2+m89lH60uUoYLe1c5zC7pS3XSuuInL6ZTfZrWeXnaySgOkP5S7SDrTn+vC8PqxOHd6
c9AmC1nEiYWzZodVp4++U7tn5j6Y5uDR2Q3cavz2+RYtRvyXOi88UpQwQ0fJGH/+IbadJtseHR2J
4KQ5kvzeGc4T+zql1/BsLqqWq+tgniCANl5jTVl66Y7WkjMV8o2Dub7ya3FNxgU8QzgsgCZChmGi
Hr1y9IOsZ9Gmy1sgn+/spBp81qNGkHRfNKZ6j9t88GK8d5u8C0dO3wC372nNFJlu6hdq2tsDQ33B
2ICwwgNrddRl6pvWfW2QQh5Gd+tq/JvVf3dTc1NmxsPn57C4jb/O4cO3r26POq+bOIlRe50c4mci
6sotNf0B0KrVbYks2OfSLishkBEBx0esBUXxz2O350o1xrSUen8hVBXIF1UvTHmjr0CyrO2yI++v
yLx8PB9krjynkrFt2xqOR9vq+/5Z34/YfjQn1HdJwMIpQkdEQFGGIJsKbYlgZfVaTCdXfuGzK2Ny
F7URFxuCHB1jG/pq9cKaRVVZyGiKuDn0LvNMIbYVOB8+3+XFdv460w9iVgvWZG1JjDYu75iFaXlZ
4/+F/vyCCRu6DgJEArxmB9r/51my2hAGemGX9qknUYe9xQKtvmnF989Xc+md8oeclYraSVoO3WJe
y1C3Nnrx3rkHKl/kRhjV/FeR9R/iVuFOaxWGBkBvtEToW0d/IlMwmaFgV0oDFy6kP6SsgpzOqBi4
KfH4ks27iTngih3nfAiJ0/h6LK7o3aUy5h/SVorXpRUtbIKXV2eQN1kU4MSkm4HLL7ktvK7KpWfm
xuS54nU26ebz87ugjX/IXmkjb8Zy5iZkz0z5PN8rEoj0MFFQE+Q/9cozmiuBzDWBq6ulM2Wlufqv
Z3y8xTQ8OCutqLwOZb+8SlZm9nFha2gDB0OJdYlyVdAB/chCRwKIF2/a3YKVeq31zQBm4BVpqzdS
zHJpWSk8p4boxYwnX8N4tWUEZe74SSOBszxGaCI72NQFZm+/ncr+LuXFQQHhcJrQHFXc14M6Eml6
rltgwNq4S4oekxxmm4J26gnz7wfWfCFVUXnVULTeMLZeU9oH1Lufhtg42GOHlwxQeDnXvxZFAqa4
IeTItIIsMQ6dfkRU2gdTTH0iJGpQA93UzYzfo6e2l057x7onPdM9MCg/t3EMQkcW6GbjCZuFjW4J
P2H5W2+izdgY94VAGcHgWWQw7V0DjRmY3r+auvjK4yacKxZx07kxlLW3K1RrRnVPxvq1ycoK/Sd+
kXjjOa42tn0WHXpFTEt4bxWS0dU+p6+ge3yLwWfECebLHOc2Tud7kow+dehL3M++iNHkVLITT+Kb
Scb3mV6fGmvY2fjBc+XjDLQSL52nl6zJbgYpN4IPT3ymfsXbRwCYVpggNd+EaI6agfGEyUBhUTs2
jjyr0fWVSnx3BLEC7YFOLO2Q5c6BM3nM03dXpINvZEVYmvIgxw7Qe4L4Q/eSm3WUV81pMlOPlf1P
NrMotvSTcxNXzC9t/j2L7zvhvNuIdOJBPNSmecplNfqW1kajkz40VfWdtsWxq82DFWuHzG4e5OA8
lKbBwfirwTjbEIhymOR3947dIjSsQkGNH7Pmhkbv3M5svs1cBLROumO9AnlJs2dNR7ykcA5mOj6w
HGBWxB13dUo2LrpdPbuTsRfXOUDblY4B+Tx5bZP+nCvzMam0/cyNZw1D98oGW1bHxS/U/HomoV6l
AVXpRmjlK1riX6XTPxg8PupUPMoJPyvmVan0S8uNpqqMLF3AjzWBnlG/GTEgXFbhkC3AreZPVtRh
LCuPte96M/l9YnmFowW1MQZ6+ZNl81FaiRXMlv5oULmrLPMxB0BBWbgHpQ/olu2ATR2fOpuC9Rs/
G87PNrN92KADvwne38Ldp7Ue6k59cOzuZkwB79mbEeHjjqQUbM7AJC/U7KmYPQ+53SLnULi+PjCf
KXUgIt2jAvpc82H2TFN5uYKSGSqLA0eNWyGsvcHkrhgVENzsctNrPTw1fSsb5sepddaM5CaTzaaM
2YGARtxCj7Qtai+LczAqWFnsQd+Yxzg54VVxNIxmx20wBdtkr9LkOEkC+xvERmpt5olU/qz0xgoK
vXnDfR8ZbQmK+v5tzPvDmFlBM8Ie5wQ5DJV4M3urqbERxksq5rCynGCy+8krK/Mo0nGbqJ/m2HIv
m4aHzC2fxqm+Sa3M67PU61VdemZL7qR5Mpv2a5ZKx+N0CmtT+1EMSJLMKAzM3HfFFDG3/Q7OT881
0gO2qkYiHJG07p5FWULHhNqJVPjIhW0B3A8ySfTxq7HyqXSCrOkj3ll+bAGfnXf4uLI4lKrdmnGy
KXi3HSmMU07AdNBDBf7Cvmm3hRp83g/H0Uq9TH93Zzug9uT1aGvL3QzRYTaFuqlCkqig7PuTCRxk
N5ueFWm9vFK72bQC0YDBRQIXoyXGSU2WNzIksq3sS5882waGEk0KCAv7S40GDim+cAF4Y7W8vOJz
qVW63xe3So8Rh+r6Js+BYCPYU2p/bS0ObnXuBKC03LrTd6BrAMoN2m1Yzcso5ROzUOkAewHa8UXU
z/NPjkuhs7K7dC4Bel1FJeFHasdf4i6+S3I9LO1Hy1BhIYU/y3YzT8m9Q3kXMG771pBzz2aab1ji
kDj6V7TFgtw1CSVv363YDK029knHtxkvgiErJp9SurNs0AiOYL3uqv5Y6tWtnk+lPysg49tOAEIH
v46pV+rDc5l1Ua6Rwitc94eaDc3jlUTTcNYJzxzYFk+fU9Klr6C/CvqFAU1a5hFdI3u0LN06TY53
NYzLnXMAYRl6lMYlvFJS/4j5EOaq+DZxV4bKtbwU6oC8rJfaKaIt+BWqSy+hSWj2xY+aW50HuLdo
ytGyBoOo8FQz9z0BAsxcbBvaIpfDjstkMnEmv3aY1xhWmFTWT9G4YWYWYcbVvYqL17ZhT65MFyiu
50piIIKiKZ3H2mlm7s7VtUPR9O9t4x4oqb7lPam9iqVfLdt1PRmb91SKU+rIJ6pgJgk0Hvbkz3p1
cmyOf+maqJfTA2fdzi4NP02crZitQ1nmmLkngaFnR1vy1Bta/b5Pp6grROZ19RABan831qAom7T+
LNI5YLhheMVDJ5an0XLDPkueKC+AVdrA5ybbzi3v5Ow+DzzZmDWHG3U8R83BrN+lfXOWyfciNn38
7WBM0jM6KAMza4KyfdawNoM0sNVC2+hdd9BT8NyZUqJBGwOInX2nOSpMaRIQI9ubZnEi0trZWncm
LhxRPfR+l6L2aIsd2r2XVPNNNZj4ptT2DQGco9xoj8iDOZ4W54cijb80VQaDKL/lsXya3HzbaE7r
21bTe91Ed4kz7mAa3wWcsyDGfrCHkDlzVBR8r7EmzKU6SmY/V4o/2BpSA820zYQZTi3yEHnR73ru
HsEg8G47lesj7xYODvIhCcbLGnXTt3B5ot5JxGSj1QCCHfdG1j5Iot8yrlC80rZOwsM21gKCwQg9
5j8ghXm54/p13R37WA2eyagHzKOQlMUZXhu0Zwn9WjnswHkSiV55Zdqhda3bW8X8o9P4fY1mBNog
DjClP5ZGZGtzqI37sRlfbDN+4JXhZbb5LGxgcljJNnaSvSbsHbU1tOvIYw2qP68uMWQwwZdaceFX
mgzBefpY1+PBwFjjLPsGTSnjA5CrI8fIjgYuFi7U91IAXb4m/FW1wGOfiJZ7ri2OxjB/1Vx7m80q
1LQUDevGqdcxmTFavZ8l09ac+CMGe99dixzAOxwkJfVpBugzqf2o6jFSU753SJt7faw9qlw20TjY
G9RwEcaZ5HudAiEoidWjakk0ymRPCObXARCQYnreM6fYL6bsvmJ8J0rkKhE48i79xptyxlUv3lmL
NuGZfptm4L3GLCjLdCPlT1kZ+2S0gVIEBPRy9CqAK/c9DUg2P0y83wBa3x+0YcM5GGDN/KYr7JuW
3aJQgZV3oYP/xcizoCUKip15I55wY4ykj52/VhP41mIR0Az1dAFwczX7I9U8vWyEF7t1UIDx0InT
946nmzFxHxp32CyXWDPSF7tGtb9ljWfOcxmNCjlYB059wDtN6yyKbtPu2I30pDTyGpv6rsnUW5fN
UefKW9McAW+cRnYCkOZSu0tmfjP3zo5YcIZzgHfRXW1m265xAgy9Ppu9uNUluzfdZGuiF2VMvzAG
HNfmLQUku6Y1b0swiJQ4eKhr7EYqvWZwcLGJdx3l5nrSfELm3jdBTYKxD69PBehWE3/skl1NcMUD
8Ip5iZOF5VC+dZN56ObZE3CMCz7ibAxe1xfvGmtxHxohThejp7CxYhB7mZTHOYEfL9ktutB8OiZ+
b7RfhZ5GpFLPso0DORrPsTmEOgcJKhmjSgMLY0UjEHyGhg4+iZYMcComHEKX3iRdWQWpCZUUZNpR
k1PPYDGCJOp4lYtyky6JF+v5xoztQFF0JgiA8fU6yzGOQ+56ou5K2/ayqotoLb08zeCOxTad0eDC
Lf21m9nBacVzplmA+7H9KX2v7We9nzdxMW6nGsQ+ojsUOv1RzH2QaLjthm+FbO/d+LbXpp2RlPsa
U9TgUfdI127pMO7GKd4mhYIWpAdSJ6ciZtXRbeq91lVfzBkPCNqNiF2rXV8Lz7LU0e2qd9ucsnCa
s6cF5p7X1S5P6Kbo8wdMpH/PuxkgcYiNXYM+OVaHGKdKz7K8o5MEbbv7WtczKNKMs3Ta7zUFI0dV
20dMn0ZENrgVnzoHXQCy3Fia9pq006meEW7McQkGgcoKElH9MAr5y3rSqUgCwfM7sOeEmHEJe1A2
VBYYXzjGxNWceA1j+zxr7wttOgnT3A628uceiNlGtgHez2GY7Sg1sG4NNwYi96bKH1PNesBNH9Vm
/R0sKZ7VImcpHoo09fUMAAWVc4D/Coqm3DguPwDRZwgde0DtbTq3QLwd5mcQ3HhlV27mGAhser0Z
nM5HwSewpR4NFff7DI9B5QYxVq07IAqIO6/qumgQQ5QkIsrQvlK1AHwwmNciWkxt289hBxRQM850
m85ILmpHMwOeop77GdrDrXrc5xqeviXZlqTyUR//mqL9r5qBJTo1m3Tih0pjp9y5p6gQ1L2+j9Ep
ZRb4QLf8Vif5DePVgynLkDIS8bkOuW1sEWFuy554tBYb1sA3TGDMTfNQwp+NTXnqC3XWxMHO6Ubl
4kap6cDmGGg8c2jWBO+tzgfk1c2sJ2h3e+3RVcJYt3E069BRjFMZk0CGrcvwiGnvKgV1K8v6zpLA
E5hBbyxzb2xbL3OaXdKDN1AUvuM+63x8p6274xoQAWa2FeSIfo6fUqot7VQMvxe/VFp2O3blbWyh
No5IjUymZxtdOLN7hMGHzKk9xWMgr9FXbUSPnNkkfuNU34pWHbt8OA6xc84lGCJkAjuRr66C4VQG
DYuUbY3WvhdGiyQ6fzNd+2kk9aOqM3CWSPFW68qTTXw2nMJv0+yxa+KnEs+oFtpgGcDcneI7KpII
1Kq+MQFDpAN9S023jtFEpu1snNb0zS7bD3oWIYcRDnV50+sCbHm9NwNluwWP0eimnllPYdV0kSYY
/jmc2xzPQDClly2YxNoszNMk7Bt2q7opFJW4qdx2QzXqc1Pd9qPzVBrsh5NrQWF0gerqICmYb07V
OR3e+rrYm63w+Ci2uCI2rMu+O8C105BGQZm2xcvHfbAyctBovRd59xUASQEw4vuy4542JjfW5Pww
rHiPwRMA4M1el5h7hr9nVnU0A94gthrc4863QY5em5fnJH7Myx+dfMO1uG3xxHPHGSMk5fc0AwZC
3dyOyRQUabZVo9ympvTw0OmCZmK3NE1R0e8i0pcepe4LDOg5A6aCU7O7NKNeWy7xVxpaGZ5crD7U
mlX6OoWlKzHvq9h+Bk3Jz8nQAmFAdcrqrcLbPKNIkgyYCjM4gNam2AO8qARJS3vf6klklPI7oi2k
bW1k+XMgmuLm0/iwo12ieU1r+dY4Rpptn2zL2lq4JScLM9k5RfbDvUkSYBTEysfj1GN9fK762gE6
IdZnAt2s0wA66GKyNXkBBM2uRos0jF946Ord5nLa8zKZ8R8kUMrIl4whDTWVxXas0hJpIH4DZI6A
zcSnbnuy+wTzzGMotOmsat2fMsBqaua45M2AAz2Oz8lMoqoF9Ek/Sp8OzcHpKVglZVSU8tl18wQ5
texsaPzggBfYJGlQmeyZJ/Rs1hjeo8VNZdr3XdH5bX82zefWjiPg1wUaw52cwPypwZ+Ilj1nY/Vu
lVmQL9KR+EbeJE5usbO+hdSUrfMSKQJcFDitJx3PJ7iPhxkgJg1Bq7nhopJlbJ08u8V1uJG41CuV
PVMb7tJVJ9tRuGl+FDGIZDK5cwZwaHTceSQ6oAwKiqefduhH4y4rsnCost2QtnBd4r1NRyS7qp1b
DbsJ6fdk/K5ScY8b3dNItW1LGnCGFEr9gIbq0GBIfdqWl+XDbSytxgce2KkZ2sdGq54ah0c5SZ5r
Rm4wpbyZJrHjrYsbkZwoA4oOCMWeEt3xSjU8pI51gE54BAGuY+IXgNE2hm00o3NXpsM2k0A2y+NI
lDKQhfCX7EAdd5isK6O8oYdMDvuqQ18yIuXWAHpOmwbppCIq0IhUTI8cJJGB0ZpPDa829Wg8QJFD
10QmoXkF0KQ/zGmIp9Cd0q3vhin8Uky7vLCea53ihWffIL/j9YBE5V2x53jGOYB0yqVWwfnkXkyR
hrXqx8wxAc/D+hfSZI8ko4+xA9hH0t/NegZ3Nt3ZtLtxpxmAKhO4bzDS6nXKOoOWO+waeo/ykafn
JA7awnwhcf7UM/vQd0kgbe7NYB8tlsBDpMHYqecyVXid1GdilcsQLGCbHbK38bYuRfY1pSJ0iNj2
Kbjq9DrANxy6Idl1SAlmGiaDxwlOw7mrW37KBuSOTc1H79gpTYH9VbhA8U4tL2nIPTKBWH636Rjo
b8smBCQM2vPRiVTP9ERm3XNBBjcL60T4txbcmwOCPlHwSFoVVt6VNxPixaYEkKxFfwKnbpe1etiz
dpMYLJjGElf8G5/SnaJfdBzIzHvfKMRmbF0vNcmuJO2GlfOmQtrFWLBp63lLEvd7bdqD1/L+wGf7
6MyoXrYMybNuP0p6mit6ShX/jpaKMM3+H2nXtV05jiS/iOfQgeaV/jp5lUr1wqNy9N7z6zeg2W2x
IPZFb89D98Oo5yYBJBJAZmREu9pVu/hx3T03PZ59kRA9qMU4WnqNvqcRHHUYQZnVLon7oAkFOyTj
IUGkK5MSXDc1juORmLaIZ6OEOgBi4WKXUX2I2jvAuy9EBUFZP1wo816JQyEdO78MUe0EP6ueK/AR
xdHBLNaqErTmEU/xwBUF4Deb/JvU9X6hRY4aFwhlKzoDpVJHj33hKS3gj0RrgtgcoHu84KpbxfgP
V2QnI+FLDc6yqldBlEm+z011JxhjbaVLBgRXXCBhMfQgA9CtfMouY5oNVkYaS9Licyz/kiACb1XN
YNPsk6bG0NeSjmBbPbSFjquz/lOdk1+tYnilluEiIsg3GM2hJvIZpY7QypsxKEblSPD/VsL0Rphz
ZLVnOyXYzxDuuqTF6iudfg+93p9rXHqNqlj5qn7vdfDJ9eJdE1U3WlQ/kqY+aATyT4V6g/dvEEOk
cux1O8pEv2lLdywKlwpYGqYeaGuGpFblk8K4lyrksQqgSIoiqPCCyEnvy7IwIDGZQr44I/fJUKSA
Abz0BugIo/B3R8o7ms4lOZ7OS50jW2r41JF68VdG1G+p3HSWtOA1idCjRKI7LFOg9eNjYoCJskhf
QaMWmEJxoL7VSUibgF+hU+tf4NZ5QLHhd5aB6Gz6miNZ04c4d8PiGeB7N83eugTUFknyzSTRMc1H
x6iNB9HQ6d310QzroMO7Zm2kk9Q1gSh+1WvJHUBpBJQTUkHqw5So8HjZHw3hjAbuL3BdK02yy7BI
X6aoe66yyQHWLbbo0OQ6fUnU5vdYDr4ELMskzie0Lh7yeLD7EU01UNfQ0TZUNupT3P1cBfnYZNAa
1At/6tCigFRdncd2GC2eKeQITGa/WskyXeRGvIx6fOgi0+pRkSKz6Gq4vI9GeSekYJ7q1O+62QRD
CDG4VUmdIVOtvpMKvM6E06IoToE/iBpxZVG71zv1iIKFaxiJI0qV06rGsZx7XKHX8s5o5+NQSFYE
qZa6ADagrA/JMrqExKD6UXERWfQAE/komfFJQ9bMRtrnPqpUNIpI/hKCUV5ExVj6gnsu4lBiugaS
6JW0fBPF8qVfW5xb8m1b3/V4XrX18tJkcqCbcQESEHOxjApvT1lzQXplNfAt03is4iFQEl22VrOx
qlT4PqH8ILSJOygNEvnLbatDI9IY7R7bcC60L5qaP6tgkFDy0S2jx1rKT5X2NoIb2tKl8a4syLdB
6SyxKi9g3TmB0+LrWiGxOK8eGMqCrhAfV6G8a/FSCI3uMEmdt+jJpQbD7xwTvOUTB/+9rcKPK7wo
pyITrKLPLaMd/FIB8EAHBoYG6LmaDxLy8nqYviyD+D3WZr+Kv9dV8VhkeL7pIHHWVSE/gK7Zjwlo
vub6TYognrR0QREPtw06frAf8Fiaw59qOt/r089cITeLUeAiViNhWJV4LVRPUF++K1bUMw10yup5
b2vJBH/tfo/q6MVN+Eqm4pfQymcB+S6zHm5RK0MdXDQPYpG+mFEe2uWEjJYg/lTDyZLV5lYZFEgR
tk+6OZwVFDun6kEQ5J9IwdzXsu4JvYb8QYNrv2wsP6TlGWmMM1oqjn1Rn1s8Sony1CNBiFfeD1wq
wUQ1napWfByN7Chqwt2cjZqVhfNpSQqw3GiHWEluCvi7BsAonvbz3SQYT0lm3taifqshekZ4QtQ6
0jNhjqs5OKbX6U3rw9sBLSlzTrxWqiXcYzJ/KcLfeiYig0Asg+DC05Z2UdUW2rPh49lqJ1nu6Dqw
qKq0eDFl657zh3B+HUBBUgkh0mIxUqXxqyC1QbvUt+XUugsyj7NaXZAvsnHmfzO02Cuq7iLGBmi9
Z+T/ZTDLQke+tJakxF1FPGtTakXt8rCoyUEbSrsbvoOiy62ReAnN2V1EtAAbwGcbkx1F6RGvh6PU
jp421m4Xhw7SNWi6lrIb2cADbtbms9FpjkR0O8WLWRKE81RoLqK/AwIVp+zehqz0y8p0SVH4OK7c
BT+kEqDopcnPZCTWutydgCRBW+F9JnWRp4fDBWSSTj6MrRWNYZAJUTD1qIuns/4ozTl4QCOnzSEr
C9p5oa1TezDo/bC5NVWUHLtyshJDCho8YYRQ54BE9joS/oAYyH9CbLJpJVENIVwc4JbyY3HrO6Q+
7fBO+xk+ihB2QtnfFk+mA+p6i9/quQdjhHlVBH83ajfIz/5pXo/Ri6RoQFIY3zQfHEzQd1IPlS3Y
8wPKKncRWBemF15HOtcqg/cpOqGd2hJWh6N6VEFeHIMDllyo8B3kDoLI0dzrCJW/QRh9jJOB/IiJ
FJlQf6Jd6b0TBVT7tgzMC53dxOOq8NBF+4wb+bDGQH+SDlxQIa51wDNpx9gubyt0cZOLcqw8UNZx
Gq8kOlvXrDHQn3GutAHwBaqogDMO6h+oxj3MgNtpkBYPXZFLWMydTQbwo8+46Y45qiKTLR8lr/bm
k3jQbmc3dxNw915fux1IHVxURxOqhO4BmaXkkasVFHUilq5CmBva31kkuA1QE9et/M0s/mXmHWC1
gavOZleTdIIZ9X5xO4u8d8tZuI3d1Da2n1XbPFacfXTdh0UG76MjwZXgKUjZrm4zCApPLcTNrV5+
vD4ynhkmwkighFpJhuqmuF4oJFW+iesTSMKuW9mRvgHc8WOZJCaSLICArXoIM01/XoCsVJXDpKFO
GODeKerIsaOGJnsco/RHP7v+xxQygcSU2hrcRgC0EzTkEC8DzMiSD8W5eUI12u5Oyk+Owf299mGQ
iSMyugLDAZfOd6Ri+AViES+6XR1ou3qCRvzskcd3uT+vuKRokoR2csJi0PqySUdCuc3FY3NTenjB
fKH0vO+E1U/XR7cLq9uYYhyyENKkJkj2QBON0isbh8mLAz6sjsajT4u2McM4pDppfY6SJOYQJeLx
bUJ5W/0m9jRn+m+INSVxY4vxypQIihGlIJelOsjjq2KpR3CW3fdBCLkZ3ab9DkBqOdfnkTdA6kSb
UDKYBVJTIQYYAjcRx++oGDGvoOUKiELOYf7e3d6bETIeOUxrVAsjxb+rxJMmb65ecDcDFOD5+qDe
N/C1ZaMfshmVVhRmO9OO9kX1DL9wgcrIfBPZ5S/Djwn9hLW/lvZ1m7uhfzM25mTLFC1TFIiqOICB
LNHjAuzjxAOP82wwZ1kkIIDIKeJW1p8H4QuRLksdXB/G3+xhVTF1UdfBeMGskV5GbTNpaPP9jyZ1
4TfOWfZ6P3J+Xre073kfhpg1Cs1EJu2ANruRjA/IHQAFU+ZPZos7ZD0AGqm2HFenrvzJKcBooZki
iIo0VhZGV+NYiCLaOUYAdfs9jZzLze6ANr/PDCiJpGrRFES/flFORWfamTreEhPEuFN/UKuCM5xd
Z8BARNU0DQ3//tPHw0yF4vUMCnbgZyX9grrJOnH2626QVfCC0UyVakIyvgD4a1KtAk7DBbTrWXSn
IelfyCmE4qS7zFAvIRoGGr7ew+6VdGOWmcgxzFoIYGH3vuumuZWvHUak/b3/6JT35N/s3I05Zuc2
RVQaegVzq/Kz0GwdlRJzPFx39v2ItDHCbN1SkfBMTmCkd0IfV7YTciaZDe5dECZXjyZyDxz32N/I
G4uMf4hjmxCTDmv0RBtt1f4aKDe6D13jF97BTxfk085SJcoeqOkgEWRMyZFklI2EwkGkpbYKwB8K
hSawy+sDZxZ3t9iHIZP2dG/i+ipqYaQNtEIx3UOrdLbM9nXVRbBfGs/y3KLejDNyjH4puXofg2gW
9axpAOhpIjdoZ7faSLM6Y77nfNWuv26+irmL6Es8drqKrxKC1aOt1kh7vyvEUaZo3rrukWSikeWv
yWYVe7KoKTttgbX0gNxS4YaH2JasNTAOuRc66mEEwylmwYluwWnxKDjaTXzksnHTIV1ZcbZ5fk6l
BYkjfARlksabKigDBX2wmfMP3v08WzSubxZdWbOSCAC5OlQMpXro/MKXkW1AheKecAh3uJPLRDw9
XRscStg00q0ZkMf3G9jROEcuKo0uQBx2cTBdFS1Zkls406l2/g1rPB4nm/Vlol/RGm0yxfiEOjwC
DaANdiK5HI/l7SMm5IWz+r+UONJj2KL9DBWml9FCwdXuDvmJRiXJTd0h4PU0755ZKlFk0VDBqfaJ
ikciWl0R+kDQRVuZdajjas688jJV+8P7MMMEW7PuaXacNvkY8TED/rIZsweAhA8lWbxRkzjH5H5D
02ZYTPxrlz4l84ishpKJFtDwF6OM/abvvSn6PpjDMVr0A3jznc7sOQ67n974MP2JoAdQmmGk54rs
zw7lw4P21Cm3TLCtRR5PXXT3BrUxxgQ6KZKVaBhhzEgPmvlApvvrfrl/jvy1biwvj9lU6drmuG80
3blcX6ThTgSMLq95x8h+RPmww7y01jBDSyxwTcgJUXrfApLa81HwjZd/EL3ob32OlB+2mOiVt2DX
RSkaD9WzcURhxs0oR6In+KVLOfd5vNry/mFk6ARKiwS3NjaCtb0ujyKUBMygPKDwczHuAHx12qD6
FrloMjgNHmR+j2qAqnX1qL9SdaDrq7jrJciug4zUMGWTPRuEZDXEjOZpldl4muWvnRpyNhzPAjOn
E1Hr1aRqCSh/NwuaRszX60PYv65txsDMYmyOPSk6eCJwJ8fVyVx0Bn9PIFpJn0Iof/OaZPfTzBuD
TNSfFjWqG5KD7sBLbrRj7WXoB+4D7YwuRUs8F07s6q88q7vheGOUOQaAroHQCmXlq+RjjD5r86Wc
nq7PJM8EE4pbaRT6CE8jh4RvtelV5WtLXq6boD/xaYdtRsFE37rW0irKMYox9yLy0hRBB2m69kkY
3kSAw64b2+OlQKs0KN4NDYyJssjEwJCUg6AN6LPULoMrvgHybisv0IR7CYPRjQO0ICC/tpzCB50z
kzL16k/j3FimO39zD4IsBIAxBSxPQD9boY9rX6ApYBKK3MiHHAC4fQBb8MD9RdU8wITSO9KrcdN6
nBnYPV0338FET7OXJwI8GdUby5+GI/2Q3AE2BtcHEBrRIoUIevSam8rfXeeNXTo/m/EbNW6CuZgi
6y0eKBx/Du/CAciWu6Vx2/T79VHu+u3GGBMAABUrMjOFsV5QrGycvFTW3QXw0+tmeHPJbPuwQk1L
QtHAiYQGzUbAXx9JiTHRanhw3RRvRMxmn6dBXNQWETPuj+1wI3cHtA5eN0F32jUPZTZ7NGlSlFNW
GNrq3/lAmr8nZXnFiP1Lz2ZxmB1fznmyCDNmrUevM6UKi54pWQKVFdMedE61gLNEbLElL0ATUS7w
hBrQNDBrr9VRUQHFwlNaPlyfv937z8e43p/0Gw9He2ys1DJMKealqB4ahJTSnevn61Y4++h9djdW
GtloAJ/GjWSEADYxfgydNQgPCWB5JjBVg8ApG++fpZtRMfFCXZMUl36s1gSWDVr4CGurxCNDwhOu
uAVsiRcod5jdEKJNDdzyUJ0G18afgQJqGaNRl2gPDi+iDTS8G93nXhaER80GbZO/4qoHy14I+l67
fuaJz+4nXjbmmV2gl4MO1RGCTPAt2tu8ys9POog8in9Af7y/E8AHJmmEoC1NZMJUNBgzUDe4yQJt
KSMUo6nSR1NQBtAk4HGoT4uRdd179pdzY5IJWUqUStEk4xhK0NWCFutXWQsdtMR4GpAjVh2nblKs
gwUQq5eoMYAvA5Qvw/kRbagcz9rdmZsvYdY5yoRhETVkkGPzuezRiJSg1TS0pgYwIYE37N03w8YY
s6rj2mltluLtkx5AL32JvR+qNbugcrjlaYHt8QVKkFj7a1GZ8IZe3s7UW5iKD5pP9ZK1u+ku8ztv
dBXwE3Yn8+nfMGvCJrxIJrKuaSx9Cijb0l6jKTzpdvVmj4bv+aT+nH4A6o2cIRQgAHl5ve5KuyfS
xiZzoE99FfeoI4LSUr/pY18SnwyVcyL9jbd+jIvZIGMzj11ewwbllRXdEk9Xy8QLzPQND7Tdvvxw
fUz7uYDNoJjtkc9NPa4iFq+JIOF1icwzbkvWMLyq2a2MjFznJ/p/OY/MPlCNNFsWE2PM5XMhnYD4
nnkaF7ylYrxfFERBhx4x2C2qezO0ULmxRuXx+tTxbDBun639qisjpYVp0c4cj0exRw+y/OO6lf3w
bKBmYkDdhyDT9ufpsA5K0lcSnguyD6JrXN5xItwvHr08oPGfY4x+86cb0caY/KexWEihXlvB2Nr7
hq+6QKRdcgf/tkEc4hpeeCv5o4sh2/8g9UB//Jpx5uAdVLNv0gHQnt5bPewAP3IXuKKHHN8Rracv
18e6v3wf88rs5maqq2Vqwe4tEo9ADsKUPXXi3MW4i8dsZ6nJpr6m1HSSAC0kCOMKde+gRPZqkBYd
ddm5K54mIGYLcKtFXelfH+LfHLcfY2Q2N2nRetXWSAuQW8AAXWhCuq0b4ckHQTGHJyi2D/PZOA+z
r0NF6OV6hvPQa25yAjqR+g9EAcF2HNn9JXLQmXt9hLt3w41JZp8LREJnZUTzHvnvFZ1CIhg+VLcD
CY1hhFbHe5PwzDFbHnwxY5GOGGGsumJjFYIrR8GA/mPBkXiPE950snJA/dxWRTu/I93oqz310KM9
4dUKwLiFtofb4juPYW0/q/Mxnaxmn7yAFcJUYLL+OrjTFwgEiW7uCa75XJ/iN8CraaEmcXjCDrvv
iI1ZJuoIiSgY2YA0O7rXp0H32gxwVMPq0Y9w3V14+5HV3xBKcAqkBjY9ddH1qfMzX/EFv//2D8IZ
b1RMgJEhOV4ONFvVuSDXkA2oo0Wuce489Om6IJeh0KaphG4PL6HJ2/aEiTopaqnqRKm4Jxv9DE8U
2ZScKbKpPC4n3ranu/pK1CZMjBG0ZV0BIgYvdfEKZqUO4jaLl0p+InPuRpyziS3GlEIJ/HSNtSMp
msRtoUvtdgQ4WQE/gG7j2YYOEK7D7L7N0DYlq6pOQLrI7HgQ6fb1QDVhZb+GhO8McFN1eEcsch4H
+9v9wxL7bi8qjSxrj1DWufrXGs+wEppcYBl1KH0scPYP2oOacfbDrotubDJ3i1rv0d7cCngbtb/Q
JmaVkZeNN6PCqfpQT//kIhszzP6WIzXPVRo29fihlt/W5en6tt49yje/z1wcqrbW8nxG0jbpzrMK
mD1YMdzrJvYfORsbzG5OBYVEQ4sxSARENi0Q90GdONL8rUMdPfudgLHBXGw0ly0AJteS3YmvHU+u
aHerbb6B2dedkJoqGhZRjszjry14bWpZ8opm+VaCeGfJR8607kfLjT1ma9edLkw1dX4JHdMoKEeg
fLPEnz3yxu0FLQucKaZu8NlNNAoOAheVbjBTbFSkC6sZx0As/xykQFQuMyirDU+vvyTkhkSTBRqW
XL8TxnuO5b3HMiCgOjLkSMPg0oAv26SYonUwSK1joNBpQAMxLp7h0+DlNzgIfR74ZG8RgTfFIEFU
QGQWBwW+yFQOkQtyxPq3SS5FeKzbL019jGbe5XNvPjeW2AvEOpvhNIB5Hql/+dgf0FkFIALe5Da6
Lbg4j91DZ2uNiSWQ3+1CU0OafbLRiguQByUeL6FRIDvpPU/kgjOJhIkoEpgYpqaSgczswEBC1i85
YF1SLh9zcbxpCOFw3vPMMf5RSb08qxP8o1sPwupp+rmbT+idhqrsdU/kGWK2ABHnZEklLJnU45Ke
/9Bn1VlA6qe8tcLhuinugjHRpDChgqCUyH6n5xLLVTprgGbvJ4q3Lm2e4sJeiN56BxNKFGAM0duE
VHEbzu4IlitlBOCQcPMne+f11g6d4M1OzlN9nIQaMWStRluU+zszEYJQ/gqi/yBcRBDjzWBAaX9A
fCm4Pp+8pWOeIiQLozEp6PktPvVo4Gseh+4IPk+Jp8+zG5a3Y2TuJKDqJk3fIqNZ/UZjsa0EoDxT
LVCvvaZHnhgIdTg2Jm9ssXgNfcoFXNwxn6Q9jO1JmjizttuktTXAhA0F2f1KoPT16mX+qqDfBf3d
9Ka1WoJNObKANyT3ohdalRffp8/yw/VV262Pbu0zkSQLl6iOaOgX/cWGMmQggtDLy46h84MsNlDl
C2yD9bW38l+8q/P+plDRIwYSaIjwMs4qRtFajCp2eyshP1X9mMfzpHvXB7h3a5akDxuMW5ZNWQ65
psMtR+GXOYL4WSBeWiHXLg5gD61uJJK8hkLmXjfLGxrjo725go8IpK9gdT/mna+A8yjhmNjfcH+N
7N2zNludpEkHHlhsuKFALUjpQNmGLn5LK+R7EZl9ML1eH9L+TIK6Exo8QIuw6GJDjDSA3XDmgGkD
h+l/QwxONcv/zwwTKbV5qYX3i2YqOW3sZ3j7C0fz38D/t1YY11vKdlhXWi8uhJslfs7IQeG91+iH
fg4dHwNhPE8D852uzfC8yHyswdQOcI10HNTeur4s+572YYbxtDxKwHPZYlnE7FALp1pwW/Xxugmd
Y4PF8eKcivN8pNcNCTjAnqAFVvL0PH8Mm+TrJMc/Yn3143CywWYJSsD4Fn3Hd2jjA/fAcKNXyJ3G
KVJ9WZDXs19IKAKPxa+5CsFlNUEuok49szUe2gotxUWb3LaCVFpxAiLLhbgraE5Bd/616QyfjGjU
rQRvBQmgCbakLFndBt2txjyicCUFYa87Q5k9GJ14KuriokJfJRvSyzinhwIyxqDmQXRT+h99Vlu1
UhyTdgYjXf2YDeXXrgM7Ub2A51doHXAuOR0ouhJwN9YExDdd5CcCaGI0EMrlmfBFHtNHw1ReUEWz
Cr0N5CT2khg03qJ6yHrj1IB+6/oq7C2Cij5FHU21sqQp9O+b/d5EGkm0SEO12Ui9WlgvSY2KqDq/
XDez57ZbM8z+6wsN3FMpzICogxSeCcIc5Vyph+tW9oLJ1gqz/2qwsSVpZCKYyDIIr/zIvDWEGEEL
pGz9wZCe1J7T7rF7bdiaZPZjDpibjloaToIBZH1EfBuqPLfzUXCjsr9NtOwEdiwZ7JzjjwWkFtkQ
csa8W9zafgGzVTsD9OgR2EGc7Itwq3sNumkh3hEGkMg5LMEoWOTp+ixzXEalt8WNy/QQKB4mVYIg
cuhJsb+Yx3z+77ySLc+0eQe6iQHPOSXBMxw9GYbVKbxL0t77dDNxKnNJCdM4QqMTJk71y6cYElKZ
2x+WS+oUz91rc1ag6Ru7La4pZWbFvwBl+jdPcyCgQcwlSpoosigydQpBvakCI9Aic/ofTT/Q3p3p
4y7zuAVl+pxiTw4VYDUdqAQFtV1mc4y6UYF/N6H5y9HRgfFAv6T6SAFjldNfTIf3mty9BG4NMluj
B3aqrmhyB2qQ59UZfFpNBuPlsYBslu6jin0p3fI+ueWlancddDNSZkekq553cUoTDz2IIc+6gKce
x3noZLGTuTnpTeaCXSktktB0bIoZPSpIGCkRBBdCaBQMYfSWFD+vb7n9B8Nfx/Hndg9B6UF9jsdJ
HkxmBHIsXk6WNyDmMb7WYMyoB9wrQJ0NPq/wXGlCMFACmASdAKnGefvvnQfb+aMD3sQQQTHBXS/D
3JiM57Qpj1Mle5TVzgTN4fW52/OGrSn6940po89RAqUjU6WLgLauMrLMmHMM8Gwwx1sWZrOW90jT
rFpmib1nhpUFetbrA9mN9NuRMDtYkIpIrERExc6dHeRl0RSX+aFH/OksB6EdfefYowHwk5ODv0CS
ZU0TFbauE3d9OqYFuHPCzCrPNFc5B/kJ7IKiB94Ej4da353EjTnGJ7KxWEU5xyQSlfIj2m0F3irR
5QyKZ4X+feMOqQm4uqQgDFaudg/duv5MtVTnF9PWbqfYEY64nTi8GuCuu2+GxviHWa65oBeI9EqV
+PW0Pq8Z+rHE6TxSqrjrI9wfIPKgBvKuEBhjQhMtjtVtSS9B+mFqzqHuqzXnzrEbjiAsBuAz0iIq
WzRq5yGslQRzGKlP6XpIeL+/WzKVNgaYo2ORiqFSwYECT4fboa4eZEfBzl+IC2JTV8ttyc285juP
mWR36hRVIxoEPxWDbZsYibK0lYKbzZC2fg5yIH1cT8bEQ3jyzDDeQNIOQi4lLh7Q7HbaWvw5gIpO
XaSv1x1hT2pdgnTfX8Nh4oUIJNecaXhgjR5UkgE+JI4Hwr5H9xWcVCn4JtJv+s/6wsvF7zr7xiy7
eJNcQSMAZg1UdIw1BTXq7yEtLRA5cVxdpj/1KUJtTDEnPQSYqzGXY3qD0nxQfAe9M5+hK+ECNodd
XfhIVwKG3p/winN05LziIHXBXfv+T+hen29q7MrHKMy9GLVGzejouNMDNM5OfUB8lHR8LvB5d/cR
mtsSgfXUNOpemwiGbt8Ybb00wQW8xG8NuPvYa4PlZ27Nv5M78C6dDM7xtruiG4uMw4ooA+ZFh33R
4HEO2k8FdP83fc0prexui40Vxl3zGXhSg26LMP8lZjdgSLVS3hmzOxKdGAYKYejGZR8WGeh3dTlW
sUZVFFsC5HmiUvHT3niZJJUznl0U4OaBwYowrnKvmwL0pcCEMh66i2CDx9bTvPTYccrcex6xNcSc
nC0IGRfTDHGmiT7e2SC6fLzu2p+WRkZLt/xOaAS3Q8T/0+UyvZLrEWzuTp6ezfGYZvdcSN6nlWFM
MD7WDqZQlinAhaT5WgqV1ReXVfjaC7zHwecKDWOIcTMD2LF6qnV0LafHvPRC1YuF02g+z0h1KuBj
nFtr0O/NGbiZhnMVfT97/wgRjG0mNEqpTFSgXWnHdHtQ/aSzgI8+Uiox2q4NrqOfYHwFpVjth7Z4
swS83s39STYVQzUVCVUA5m4giBCaD1X0xEsG5LOAzw5fGs0feaXfXXfBz+PGIxI8cJmwLCXrMCwl
phiNJnrniIMIBmWVE/z3F1JBc6Nm6CZez8xCambRrI0Op8REPtQAcoHo2FocSMz4/0BK/dMeo0u3
scYs3RylAxKIsEZI55UyVmmFVIcJvj7D+DblukWm2OtC+b4EHeggS9/rjGpAdfaaNu713cgdOTO/
pjCZOFvhRuFldjrA7S0cNvehBfY7X7jj7hj69vvktR9DZ2sCZVxVuYnGK6dxZw8U4EBc1b2lOrQr
sb8HYTIH2bLvPn8tLHuDnRZtMVbImjiQfZ370wji24FzovFM0KfP5gwls2BCTgJDkvJvNRQrwJQ6
4+S5vk48I3ReN0aSLjMjcUJI67tDBujmAI0Dnitw3PK9X3BjY26XLlwXuOX4o3kbD81FPoCr3pb8
ycFxcBu7vKzVZ3aE940AKWnZILKhsBWbuIrkEU3gQIHrYIDsS1tbVHsIEc9SDTETjAFVbyWChPKK
fJdXL2Jo2qQhEfTK+jd5Mb9UJTTKBain1Jk/gf8s7hZQD8d2tIaHUIT01L9ZhY/vZQ6Wcq4nFVhv
nF35BL8FJhmyEJrAK5y9n4Gfd8mHHSYcyf2sDvmwILbPAIUkqQ9hk85KBxQVwiGQoviUzlFQ9d/B
f4X/WbpEut5YrRGemzgrwNc+rBDUi33s7pepax5rNU5ARh2dxMyEWtujUDVoQiyfTQPCLakWRFLt
am3nCbHuC53kQ6XpZmjTS9JnB7K0Aal6RwwnrwfZdKYPl86QgyUXLktLII+r3ublN7MYbHAoc9x+
95ABV5AGdk5Vlt/rPhuXnCA7hwpMg+ZzIB80T5MAfoju0zjhLCydUHbCDTxAZREXE3BJMFFwTrJM
1FsQxa5mhpuP3axfqwKqOeaBe//59M6Az29MsaCfvJrGaupSrG3oRuqpTw6JAom3p1Gzzf7p/++v
W1vMGd3XuqksIWwpzcFQXyr5BYQ2nKnbi0yGLINpQwZWCuLPTGRKyjkWJEyd0EPGE8lEKhSV5ov3
L4ayMcOcmaMmh6tcRKuj6amNxskiAjE1uf3vjDBuMHQYYZrCiGC8leltEz+34ZfrJiT6G59cTSbk
vUSN5wOdz41L1+MslMUCeUVKRrUcTQtMDp5xR7tOC9u0OwhkolrQXzLgRbgtAHv7CbmIv4zTv2+M
Z+ICTZg8gUOYb1X91skvqgq245njE7s+vjHD+IQ2meWsKDBTArPaZiZU4uIbrek9Io8XdCBARLAZ
eccXdWZ2YnXAA//vMGE8pJEi0JnPCM4jJEGRBUlNLyMQ7a69XoQWjO6u+a8QQl758vX6ku4Fj61h
xmuUSCGxnsCwErljjCTPsezP0Lk0Zc7T6fMrkJ6XKpJZhoE0KvDOfy5fAWVSQaOXNQkaSCIUaXsp
tiuzccDwD03N0CVq9NRWaWFBYYAzyt3bwcY2/fvGddIOmTRtNXBRVNp7QTmZYsRh4djzmu3omJ0h
jUqaCPRuWIAMtnsaBghq+jJofYllphxv2duFW1vMRmjSbhZwGqyQQY+ctD81las34MiW7lpyEwlv
ZHq97iT04z95J82yGJqJTc+SmDTCIIOHHk6ytID8g6xfRk5C5vW/7C7SxgqzSEo9FMDc4FEmC6In
DdNRzFLv+kD2XwwbG8wy6WEWzxJt3aPFvxwtu07qmS4w3bTYKAZ5xTG46xaaoqu4BmB3a8whFoVZ
3QtyiydDDiVKCAL/DiFRHSsvCvSVeCBBnjH5Ty9fq8RcZugxOVN7LiPw8J9z5FjS53w+5LPPmUnq
ZJ994mNkzHaWOnWMjJwas6nEOoU1G05/C0VHp3ZpNdV4yTKbV0zlDZHxkbWiTd41rGqQNwA7jPoY
a3jskqASvw8lpzi37/YfQ2ScJcqmOAFHLSKWjAIFyOxvs5ITNj5n+GlU3DgIs5crPan0mUpvjvW9
DlFuPKClOqihRDna3RhE0QlCDgVgMHIGgWdrUC9pYtf/b64p5ivYM6+aVCGCEBygR99HaT3NSgl5
sM5WIGp93W/23UaXDFFTUUmTmfNmEEyplPUJNwjcINubpj7XsScDsnvdzOec//uI/rLDJqHzXIsV
vZkRj8fFr6PsoYoTD0SBd6n+XM7jYRneWnO4FTIo7MT34zw4Gp5eYUZeqqZ1SqVz8rI7XP+o3bNW
+/gmJhh0eacXUSJg7CS089Iu14eBPGTVU77ydifd6p9354cpJhQAHgdS9gQL2jujgycfumz7k+qg
0TuYAl7g3h2XLqJYBJSpopmM9/SpALlDgrnuTUjW3ZD2BSC1VhQtZeBtl70tub0D0viwOcj1dU0i
FSLnTpYBCdYAYdSWl2YoHSEWvUqXvSp56yMwPhQKRB0JStCqOAUk7HCjWbuAaOT39TXdO4u3H8T4
85ICRRe3eKXIESSNzupQ25ngQVZTnw2Is92EcnDd4OfqNzzbkEHba0i6TEz2HqXVionWzQaUiD9q
XL5BozYHpp0vkCBB1q/52XK5hj6DuxiTTNQ1pwHnSgOTq/ylDr2+hZTWmUi9VWV2NTyN0FSq3R7q
dZyh7t2Kt0NlAnChJ+2SjrArHmU7BnEbJXdqziV4HxTO3tx1LEVWgTDEP0Cq/A9p17EkN65sv4gR
9GZLW6xqr3bShjFy9N6A5Ne/g7ovptkoTuFq7kKrjlBWEpmJRJpzPhtW27YyyUmPIqp8NOabufKE
mHOd7H9GRaM1WrzVdRYZViuEGekNEhx059zuJ8Xhdlq3DPuHbLZ57bF9hSwF3TELQ2hsb3oFCbVe
FRa+XQEK1nsjuisk//r58EQwzliNJDEKqUB9EqGzSFu3XuSD1fUv18VcLi9S81M+VGF8DIPXZq4R
ZO/EAT1dB0yxcAQPCPaVUVrudJR763v+c3Mv1dhIZZcTGlXGMu8C4yuwZ4Hr36wAvugoyX0W3SXx
23Ud967FrTDG/MxJ08CCjDwxb1+j6JexgjHa0wjnWtgNVh8fkoWUFMWoKsYYl2+6HibtpicvAvlF
sherOrbdbQ6GuutacQxEZ3JEUkSg/APAkttV90LjWnK4lpxweJ5FYG+67ZdjYlOr1AqZB3y5ZEQ9
LwdJ9ij+XPL+tptXW7X0oABFbz+DQF0DY5DWgzssC/DadiJp/j5j91DD9Noo/loE9VUc58NYxa4Q
g7MwLY8ZuPekTnvSZOHL9S+zH8U3R0E/3fYiEytdMDr4jnUwH+lmiIDt7ehAxzrAOHVqOZ+JZ1/0
7xtxlrLO7ZziK0nDsRAeIxKQ4TDpHCvezWa3h8FkAorVJkauAN2K1oem+9TDY+AwHAxnxKJxcSjv
+wOQP/9FD8NUMc8JejgDRDPMpyyHVlZlC0KrKei1u8Z0iuHb9ePaNeSNCObzaU1b5DmGYNyy6e2p
aJ0+NfxR4+217PrnRgzz+bQB6I1lDTFK2hxSJPpABXLWFNz0xYKKYVWjTD6Wdi5zGk30/73woY1c
NpBjwmjITcjVCC3Og48RPBTEF1FLjv60RU9jOZBYMZ6nShjBZULCJDRCKTTIFSudsozfSbwRs90n
/lYCExCsTGisIkbqK7RhY4Uxuc/aNzDaJKYvDm+lEkr1ac28quC42P5H/NCMMUOSx2lhRNBMSJ+w
55CC1bv9vlZPSsrLI6gGl8f1IYmxxrrHbGo3QRJdhhU9VNFeesCsD3Z2h0Ebh3z/Y6Tq86FZoF0G
SBCdCfscPTQQu5oZrWJYIgiPSzzr5cltp1/XnewSrZeK0RSg1WH4ENvLzD3fTfFgKXMNMwS2OWg2
XylE0HAqsLeXuUllG14ZYtpnttWb1DUeCq9yeDNblxuDn38D+24cUQEz5AhXVu/hKgGEdOIXb2H1
AJiL743XhtibKd3YT25HVLh5UCWXOABn6ZalSQDqAzkHY0OJJaxaa1ZItO8HN3sAlvxg66Hm5bet
i7eNP9VO7PJS3927QVew2QmsdczEMy5pFuaUlyKaIGS9HeTvRfWzmw9G9HT9dGkMuTDajRTGLTW5
JHUxoD0Bpvjih9yG41jbZioi2ASjFbvXpe2fI1pvskKJGC52ChZdwh7RhC9Z/wZcEMCChnAw7dJJ
AXVjYXpyceV3IKTc537yq/R5yfd+qr8Rz7y/4yaxrH6h4uV70cw9U1x8rZnv5k6x9SwOdOktBk+4
pKBjMvacgav9A/3QnTnQVCW9YKolrQ/f13iVkdYtDID7ZJxrgyeHOdIyFZMVXM/IkPVDUryMADtU
fq0kvH6Uu3fv5lOyPtHKSdp31CeSl755IdGtyqMA2BVhGJi0RVkKc62MCEWbh3EyEXha7Rk7DLVw
rwkc89+3iI0MJmiXy6D1hMroS68JGx8QkS6YpmT/jGbNMX/65S+cbSOMSSSIWJp5rELYOh6T5akr
v18/k/0nmamKgLXQMF3Nzg8K8iyJU4SnLK6gBagWPaZM9cyenK4AKngGzGXChVI/b3dcaLURyjiV
0piTVMeolead4kdi78Zt44otXKrJASU/F6A+Ke7Fhbhpljhlr7kxWHK70vq+dv39rOv+nOUBXv9h
saSBpVnYCcvkMDWJD3ossHbLRZiQHEyMwOWxzUj36yYGylEuhNqg2FlcOlJZYw5HfZrjHqBL6W2U
TPed1jiU6D1VZoyeKsZNrI1YHZHfkkIJ2i6iieI3a2pDyxxto8fQrUC+jiZCfIWKDaartXVyE4M4
1lwdi/Yp1bq72MrcheTfSgX7wGjrkxYT4OJ0Wxedpw+wIPkdxNaCbYgYnRussJPaG6n93cyzUzVP
0aqD/2hRbakdnBHU7fnSHduhKrH3qf9Kifktj4rvpHoTDHDcg2s3TpK/JK0NDGWYQWAuhJXeHxpT
eK4BxNKuGadVvRc4LFHVJXxjunDJXPSrNmviqOJBr8VPAEyxW+tnmz5FDRefnI4asxazEcTOK3RJ
nClyDjNVW+Foqq0nS9g47QFSYgl3QtGf4qr3pbQDRy4P22DvvrOAH6poyJowmcG4IOZC4trqqLGm
KJLllKU2eVVoUJbB1TuM4WIljxyvpHnYhbobmUwer+iRMleZQS89iY6nHfWfdPC78v4FrwEyla16
zBEuxMoIUWhKOFN6N5O3prf7+RRNU1HAkjT8g6qbB+tS6Xqut1ClzGXA535vYaUCxmHlzjim1ve4
izg2uXcHWIaiKJaIncALLK6hI720dijOa61rgYxbbcNZ57UlOELOPfKNVnncRFGDNW4XW3vgY2mA
DTk6RsTtKtFIeGEIH8qcL6ONnE438J5L8fU0MNrbFHECWyO1OzvZ3Znvb+DcN7sP/83XOz/KNgLb
JKulfoLAebQXZ7qRA8lXnfKI3k5I8dN+CEHpA6Lx53WL33tzWQY6aIAuNTTDYJxMMmIi6jkOrVIx
lqHYM6JWjdA/hClK09dl7ZZstsIY75KFrJkH2r6hHc+IEvY6+S/VNYLhbnCqgEu2vBu8NsoxLlaY
MlnrHvKycAq1N5q70rH5f8FYRn3ZUiwNwFi6cYkUEtVgRx0QJZvyPsWd1GavOuAYxfr9+hekP/jC
KjdymA+YkKSqtAQv89nvQoobqASrNwS8yMsTw3y3bEEfNaOtPzWgUBp5oAWqLx54T8XdSww2b4GD
W9QuEDu0qG4MLBahmj86efnQiU+aZi9TwjG7HRPH80WVdTpjKl+ssRWaQivR+Gi1IbzOkuYqS3zT
aMZXUqFHMS3e9TPaG/H6JI9JsqIV6zsJIdTqRMxR2sX75MqOdVoP4oMUmPdxiAlrgG/LLr/RxNOV
fbgoopTDDmke7msgAVZveuPQR6ElcapQO2f3SUmaP2/CVQwc7JrQzr4AJOIirIrHQXlMK46970T7
T1Lo3zdSFKWe6ohAnV5+ViZfKQ/SxLm19qaqTFGi620onaBowkRAEPJasgo0HBcrbk5bA0avuS2s
v4pVwvLt4A/kSwZ4jsHk1fF2ddvIZXw5EtZ1TkXMW/ep6UWJcMjNbxj65Vjj7jnJKraUQOAEYBzG
leU6l6O5hI9Vy2mQ0MIN19wducDUO9clHn6If7qiYrH4HPm3B9VaYmeeD8rrwkbxJDv2qtPiA8CG
Yszztk92zXwjjrG+octKs6NtkSV5z5pjEjuq/DMDAvbw+7oz70RC4GchbCgKoOMN9l1bmkMnS7Gx
YGJysXWQPwyNYywhmSPbiG9zGbk/58D2nrmfRNIT3XzKMaqHZrb0BT1O0RFsTLMfG7AhAuAg4PU0
9mY8PslibH+dWjOeGqg3/7Du40MBuoc4MG61b50nYTM2OUZOEirczupehRlyafMdTQeQazBhysw6
uet0ATr6tE7ZO3Xjm64UoEKHeg+YAq+f4p6rbcUx5qLWehbhvYKKVX2SxRMpnZXXmt6zyK0I+hM2
p9apjdlIuGWANq9QkKt58qO+CsuJYIsI6wyRMfMAnPYsBZ1w6nayhhb1RQlhFMc8kqAWrWKvN61T
Ow3AWmh+yssIdsLIJ1HMnSYKSi+2aoy+CtYFUBGQD+Lqa7yxTJ4UxizQT0yx5pJgyDQ/rJOvWXeo
lOe1e90aeFIYa6iSODblEZ8NXPeBpcsnbO6YKCQtnZzY10XR/4rJ1z59NsYqFKFs1HWGqLgYjmPa
hVJa/Hlj7ZMIJlysciEogoSTMRI7F4/Z8rSSmqPGjv98ksGECWWWojmmQ+uxBVJ3zU5UgrKLf/1b
XRKSUSrtjTkzF+Iy95h4M6FJq3Rfsqj5qcdTSIzhHkPBubsYs6uOszsL2kGNfq2D/IB9HDsyJ3ta
xhfSVa1dyL+6Nv02qcX7XJKDWc13WCvxxrZ2pz7CmHTTc3JL3gEz12stdFOnYDAbyKOoG6X6KV14
s2F7lcLtd2FLMIku1XigQQZxJL976G2iAnxR83RbcswTcPUwwsxRa+81+kkmUzxYMeSgFdQT0Ya7
ow0yo3eAUu6sDrrQnnxT4G4wuGyTe7nYJ7FMmJEjsTWaAmJnjGUpeHikoQpeldTltRd2wjUEqWdk
COR9LG64nCvZkhJrcasfU/0+WSgleCgQyuT1ulH/g0Z/C2LrFYgpc1W3uBeqaXESTZkcQFD5c/Wm
ZrMjVxIg3TQbWyEmpirqLxzh9HNdhh9wdxrAQ8SrlPFbsSKCiHXuxZ389i/QyZ6wRFrTDZPMrr6h
Dab8qzjxIY/xYKVIFsDqQ1m56I+1ogX9ZH3tZU7Gvh+/P6QwPjem6zQXE6SAKRtQ3+lXOa490uhH
EL5wYtKuKLrjTLt6ksrOm1VxiVmfJcW4j+7Ky4jxTE/VU0fkLV/uBtgPORYtZGyzBzHOQPOV4XqV
u4PRNkEdSY5RZZy+N08M49V1YjU99ipREsyw4puvX4j1HTiGHCm7MXGjDOPEwmSZs2HCibv5Sxsf
hD+mY6b3xOb/Z7IEsFlj+TzBoXTYoxDMoNRvYvmpINiV5lga73sxmYKIjaKo1KCJis1HUX4XxOko
Ex7WIE8K/fvm8JdBFtIhgz5iftDIT6N1hIwThnZFqKDQ1YEajUILEwiyZuz0acHBF1l8W+uKI5Ls
tiwb73rA4Ylh/F/u+kbqBfTBxeZGR8KD7d3k33gkOKMB8opNTQBJfP5YYtmRYu5xJFH7IJODDh4U
7SWdOFL2FfmQQuPC5khkSSTobSAVMcl0aCv1VE75jzZ/vP65di8hPM3BHYVxm4uloCZBeKwHnAoe
7/bamF5FRnsyKsckrUNy3gwKTxxjzVO6zrolQVwbfSkiV1y9LnpeBTgPD+Z7NwJoOCDg5GPYhR1n
t+SEjI0CSUr2UrdhHnGOZz892QhgDK0BCJCeTBAgHJqbLuwDq7SNp+xe/0l8yQH/R25bP+N7/en6
ge0VsGml8m/F2KtnMJs+L89yhfv0AMLcMPJVoGBLnnziQ0XsVB824tDn+2yGBVZnUMOGOEqASuuw
BI87ftFw19r/1spg0SMTKwJEkAgxwBvtFC+NDmv+5xOGnzRh7oR0wQMrppqU4q0lYqr0tuVhWexq
AagHTOGhZiiykz9jPhDUrEtUk/UXOQ8k7bGyvOvnv+tBcFQDWGW4gNg5n9nQTbSekHmMIPTQ1EA0
3Ti6FZavMa+/u+tBOsbOVYr5ivrk55Pvy0QqWhkBSG4rfwaVSJxqh+vK7BqXgSKMDFgVCafzWUSX
ik2sAmAFZWpa5B/O7Lr/BcjUnhxdE1GgUABPimLaZzmRMXRRr6pYrAAsQV54ArmPYcX56kedbMf9
49IAZQvLfPp9WXpVY8dY3u0OY2TPbagABFFJea8bGh4+5cUSFmixvgPwUs3EygJjjXqRZ31jTDL8
qggpAOLki47mSxghFoFjutwsPqXdFk+8jgdPMPMtikYkJtxNdqfWXavHUW1t1byt5Md0vRFkHsAG
vaWuqckE/HYY9a6NBtkls/wydYLTy8JtCl6mPubBAPAUY4xpRPs5qsRFdhMJBbxvXf441T/N7Nkc
vGr6U8NlTo+5nEXk/8DA0GVAHwEd7WCGCrpT/CbYZZGSkcMkTe3ct4VlQifiVMBha76YYWGb90KQ
HccTj4BjB+P2s03SL7xJOUgWq2KUiTLGJhfP8kVgCJeg+i29xFfD3gUJWrD0mNbkowdfxBpGT+ZS
0wkWF2NUv13wiQ4gvV3kl+uR5rKC8VkCW8HIci2pUsBvuAVCTT07xgHDRk7vF6VLC9tCOGfewrmr
qcVdMX6WK4+S+yx1h+9JhJtCvzfWWyHn9MAu0wFGLyaODLVWrTOgDmgaEgp2AYqW5jB5jQ2gNpuf
DlwWfBl5TPiQpW4kRqnSuDWE4KC+LR3lNrqnHZaK2NcP7SJsM7KY4LEoSZ+vtSC7ZuOsGhA3ssIe
0dCRvHIMsvw0rzEnLPMkMjGkAuvFnNY4MRnZDi3+KGcKdh64IicqsoR4ZZRmyOIWxa2V5VkkDeBE
lDutHP0slt3r35AniokglVXlEzwKgyptqAlAr3xYFy/RH65L4QUqjQkdmjAmOulgFp27OEgWnfWg
PJ3X8e3Y5+2P806JiRZAECHmbHWKWyxfmhYd0/K+1DwihLUeyvECigVOuOc4MrtFli/TVFsNNYs1
jJTWFgGtm/z83z4hOyy1VqU2SPEMBIOAeJRUUzIwLE93ieTD+MbbsKAHciU2sVtkZawlWGDWZLeK
sAUwO4L6XmT+GP00h/dI5TVnOVbI7pBpwwrAoXGU3bX3RoC3mpMjd49yxeMsuZy9/xwydCZk5Po6
ZRLAGtzGDLIH7ZD41RvlR9RuQfrnZE+12738cSGXkckEjVrtYl3NYsUdF0cvDlL6nOinebYH8/W6
iVzk/owg+pU397M8WC3etHCyTMZSQ4yX0oqtN/OrGau2rDf+dWk8o2cjh1SLDZkmxdUlMWyt5kCK
/JRkQ/C/iWEixxoVErBykAgnzTNeHPbYBpnICes8Y2cCxtA27bxI+HCRVKGNflrmk4EtuvVr3Nzn
C48y87Kl/fmcDObNHPVE6606A6BSd56js3yg2rrG04/ere7ouNR5tNrmdUw4TmYwDzaVmEVUYZzJ
FYnh1IV0GrPMVXXw2OpleP3QeKKYrKPF+mVfZCsOrT8oykttzfYcPcSYhbwu57J3cf6Uqo4nKNa5
QS3x2eSFudGWTIGgAjUW5ZC4FoBF+7D0ed3ly3oOI4lRSezAddINSKT6zu5uBLt3pFMZoOZ+b9op
+LAzjxz4lIg0XboMwx/6MelUNC/qJFcIjOnrdEMT7vmkPTW/KQAX+o3feUMr+47wIY4Jj7MCEJMm
pa/O1s/BRDqrN0riG33qJN2DxcPN2b+nP6QxgXEyarWVcignHunLNsUMH+WkTzgR5B+Sjw851Fo3
cbFrqiJru/MracYoR+5FYXVCgxLTquNbw0mo6Ce6dmJMWMwwpD8kK3I3JFXhUgBFFESk162e/hfX
RDAhMVPmQTEi6BOD4YHM4YwRhHm91YhnYd3quqz9KP/x7ZjQ2CtrKbcxXl7WoLhNH5/aSXCH3OBE
YJ57sU1I2aoUtZIRE8EpUb+mB+uUeoIH8IkQcz5HJVCc1udTjnIO6/ya2VhGnMuTmhWwQNLVp2RY
7LoSeCGKc1pn69zIsPQatboGeRtFacGrAZwwqle4+S1IGGz1XThi2RBT08Yfdzo/Byx23k1VS+S6
OXyZlL+i2ifxX7y5jssxUkYEEy6KOSWCKaR4p/wGs9jD4GchoMwPUUi+En+8MUA+4ql2f4PE+Dsv
q+IY5jnT23zW2uiquM8Qj+v6x9ieTPFXI3K6hP/wmP3b+M9Gu5ExKKUuxomoYAYsCtQzdbcVAHf4
vxhn4KnDhA25Lq1BVwRYB+YJ0L61jiAt+J9c+Vze2WgzyxheqgRBchNy6rqg7I9dwolM/1BuMNH3
wiCiBTC0z6HW0NMyF2gZZX6fz6wEMbzY8IRbigQ/grflukr7ecbf4thMas4bsLkPuP5X5ffYv9Tk
aClfDYDdXxezGyawoQKAN3TCFJZNqhOI0pIFr4ZE7L80Ynbs5PLHdRH7AXAjgwnqvVIWlbY0eLSG
6QEg1/Gj4JjPzXmLFTivdor9VTFyeEnhrt2huo4uGHqJF9Oj2C/ta0WR4aGAj7KeVymwFE5jZd8o
NjKY+3cmZVekc6K4y+Pg0qGZ2ilE23zuwAJeHa0HOeac1/6Nv5HIeBOmZoDWpEuIfavhkU4KdLF7
rGNMFAx3qpG56UC8TG6e9WGubEv7usald/08ed+VOc61lqS6XHFH58VRM2XH7MK20jnmv2+XH4fH
eJsSzSg7qAQPPvXHXNyO1st1Jfafyx/fkb2Vc7kVS0nGHUKpaTDV9RJ78tfGM+3kUBxyrMiLgfrE
kUlfPxfZzUYmk9IP8TCmMdIBd8alWD0qcWmvyr01ulqP1EANl/q+4oEc7b8jNkLlz3FLlGZTxlIq
AokKjpEkcaOuvTdKvMqi4k4qDDBnVKcxnZ7ypuIscnMshb2npTmfEoFQS9FdBLC18RXecDH3HJmL
uiJZjfQKYZk4ZkBRtorKnr6rozdjXI7SdSezvWoOYEc4h0m/27XDpMpv7hyjmEtDAcQZkh+KtFC4
5oMajliIHgKg7ny9Lo33JZk4I+VVKQgmMq1oLb12RqFAbj1wM3DSgt1LZ2MrTHBpJFJLyYDyYtfc
lnKgAbexHoitxb//N3WYEFKhkx+PKVLiaFAx/Dcchah/wOAox/546jBBpEimwcJ2ouKq4nOGQXrA
tq8PIq/1vZsFA6pQk/FIR2eD8Wp97PrM0JAq5qpPTBdbdrZeA3/pVa04NneJMEKz0o0oxpelRM1l
tdT/06bC+N1jmttpsNoygEYEb3LasPDAD+UKbhKgQ3eyvvK6mvuX+eYnKJ/NPk76CNs88GlVfTTm
1Bat23jBaCPw9O7q2q/aU17faKYTW/5CbsTKnjULE/m8i5d+1Avv2/wMxu3zShhkeWlhqXh6LJ7u
zCcdjJutz9/ToMZ4TRTr6MISp7KZq24UeR1wiodvZAReQHOojQqwpu//wjU2ijGergxgGsjNHAmZ
MXlD+4ZdeEfjEcvvZxEbKYyjC91omTHQrNHLOsdMX3+oMzsNZ6/ygLvPq0Lu50kbeYzDG+ZojUpf
UsMlHrkr/FnyDGfwFOdssH7FK8DsBsyNQMb1talMFno1uLpx14n+nIaAor1+UjxXYBuruhAVcVmn
/3/1BJML3o6gdFQ3D8Yfo0u57YoX3hzZ/svtQzO2tapmqRJrKdJajC6EqhcfVSFAOQtj4cup5w38
8Q5OYyJO0WvphOFFSPu2+vGhB26heTMfZ+wnqYeYyx3JiaUsOCg4UWupzU0cW3YkzS/S+EuGWCoe
UsK5gnguoDERJC26eRqxL+QOA/kuojVoFtoxN2u70SSvNfIvtYVRytT4ldZTIAjRndG0AceCdnOI
zVkyoWWq5goUVi14pcF1p/i0fCc9zY6FcYPYVTkxk+MSbOs1rZVVBUY6Lt0aE3thUTyMvNcJ9aor
oZKddE11a1ZGFVchbZHnR2S0530oXoGE63lMOEmnMR7WGaosRzPAzMtj4g6H5WFyMMgP+gZAkoTY
wnL/x9NiYgq6vFmU0ppQ76lHUDd4iVt9T8MzNMA977Q4n5JtvA5JNgnaChWLUPN7EMQS/79hIeQY
Bdt6leJMQ/sVzOa9eVcDB8Z46WbOU46nCRNCmglNqHjqZNdYOy8q3dw03HX+pug2GR9KK9B4zw6e
QCZFsUwZS1kRLhs6uPmfT4c9loA3Tsb7dEwAicW5rEqFlgjL1JZMe6peex4bEU8G/fvmkWEiGM5q
r6E+nfv6dDOqP8qJN8Cw+yr9CEI6k3EIY7xYZYFrbDlGx/w4HPIQK3OOeOB1KzjBXWeSjlo0x9aQ
KA/8TeZKWqD3X6fWVyQeoRAvtOtMeCBqCWzSqVDd8hXY/rgiDUe4Ja52Lm9ywwLvjJiwsMQVCL+7
gQ6AaIoTBWPQogOD6vDqqEC8vFM84B+deB+TY+RsfTDrrNXI6x43pVaDARMlKM3MHAXI+4vQHrui
81dltYvUOlyPghxt2VZrJajtLMrw5n52R4nYrXmYBh738X7R4sMmDSZmlCnYY9ZxRaiNdRurTJZx
0LNAIO44hYU+gcQD73rvumYc82TXoqexWXQrURUg/IXd+CBWbjP6M3ky/5w3+NMrzmACRwPEXn2M
UJGJsgNJB1shLnA37Ova7HcwNp+QCR1GUaidlGmyK/0AWgl4QiJXB3ig9JTcSU9KYNp0U3nObPEQ
u+kbRzhV4UoiYDAxJRFrVRh1vGJo/7P5ItwtX8cf+tcJC4yKV91WKlo3HIV5hslEF10hakEyhLEm
fqpEV45SuxLfr+vFk8EEliIxllFoFqRQKuYaxLcuKkPET16iwft6TERJ4zwzW5pG/YebJPcyP/+F
RqgjgZek/QKuyufrev1DxET3QgWIDig4mY8ngzsDFEA9fcrMZ76F+bvlqHYbIvXlw4Tu6/chjfmM
fammU6ki7S1UFF9VDNmiaF4dijf9S3WH1NdH9ek7R8P9gsGHTOabVpU+WRiFx7gB1lMS9VWej1H1
DFxd1QgsrLEsjmG64x9vu58LNn9LNZl5GEss4snoY6Qi1oPRfcl7zzTsNuUYzH7k+pDCVKDmaKqX
Ym7Q6dD8kRzy9lYcfUBmrLwhM+q2l279IYgJy4ulZHoqVyjo4rlkelOKrW8QRgBlgXNa+472IYhJ
4TSsfyx9gVsGbINSbWNiyU4fpwwmuTpANfExGWiXX3gZ3f6oNHrW/+8GJjXcTbqlV3ldKe35Kp/d
9m4MDPDBxvZgz854g2IyFpvcinDy4394zXxIZSJ1LK2JOBKYJq1lyYWdnsrH2ol+Uppp6VV4pFAg
QmPz2vf7GcSHWCZGZ+qCRZoMyhbWgWTHOralafRJVNikeG6G0on/GKmXeoNJh5k0GayjLP30lEVz
Uke4FXTrQWiORvbegvnoj9FQz1LAs4dCNlir2K5DVojjELcjSoN19wJE/VMFJpyey7246wuAzsIG
C3qLFxzMbTuaoOiBiVbTW6wcI+F3Iz1qJi87341bGzGMy6EoXjbGiBcAvQvobFZ8rA5WgDTvoHvX
vY6G3Qvv3ohinG4pCHiE6EBMixdAexOPqm0Zd0aOwuDgpUCNvy5uN2ptxDHOprZ4xpfnTZLuxmjv
QczpDMXbqAet9u26pN1ospHEOpi+rOki4C2tGo0tyX/N9U9NfbsuY78RtRHCuNM4VwVGmHFpJzez
X2EAt3xRB1d3wQbuTyBpspXMtsKREyl5qjEXt5IlVj9j2cqdqq9L3oCWKj5EFm8sa7/ouFGOvbGx
KaeAkwnNLr8JkSEHIkAMgDBFgeliHqwHz7OYq1ptVKEYW9QcpfZRiBt7XrxSegIj8fUT43w6du0/
s4ZqlVd8OlV5T/LnSjvNGudivmT3OMeiv4OExdzMWVkZBABWiHhZdiOnP1Nd9HU0e/NafED09Vpz
trsRm+fl5GnzW7vEgQrazkyrQgML4taUuxYcslEwhQmcYDVR/dz6YZl9oKaxm0Sj1xtNeP277L8c
Pg77jGO8uQVrAQizGn18ESd+An7wDT30xgd50e2Mml4cEnc9JmiSC9waJc/Q2H3FoemWVo3gRQVA
bnun0X7kkeEO6Z1Zgp7naFpPTSTZ+sTjdeO5r8VEI6GNWszPy3TCvIy9FUxKmClxJlQrdLkKFOV3
05QUhvdebltHjis7WlDkLCl//GKnEi9x3C+8bw6BjVlTmYFoAo9E06zDphCdJjXDvIj8LlafTfkJ
szr3KAAEQ5y9rgQLeEKMkRDeug7PR5igNmPAT9Fy5Aj4FnIRmEPQKP51c6Mf9sqtw66rkzKnPVoJ
1jakvix0R6lWOW7IudgsJnq1sTaLyQJP7yJQqqN0EePZ22Gttw+N6RZQg9c14sQvi4lfUVHkllYi
Ha+ioCbh0jT2Mt9MhNOsv/7hFHY/fc4KXVdSVLnU9oeqk9ep15+vK8JxCsBXfs6Hi0Zuo4gOoWn3
oqM6hdu+DAfUbV0toEwdsTseOs7Hu25xisjkO3GcTrW5IhluUgDFad9Igpy//uu6YjwhTKZTZvVg
Tkjq3FQMi3a2gdytoZV+Xcj1/EYR6fltwqgYK4CsS6HJ/A44WuCYh3H0l5X95Kei3HNigoVKxKIQ
UlS8ixDI8oFgd/exp4ftD+1IB+zGt/QLb2uApx11gq12lTLWw4BLYjEx8dvem+oSWL2ACmTyrglc
ulZ67BdRAnDrIuYrTBkVis/ilrkGGENzruknD+i9HI2nwm5vlhuMD7q8Qa1d89gIY+JFV4sGMCDx
zDWAbo9KBbD0o0NhLpwEmCeGiRPTosSRJOM51M64296JFvZNcN0G5d3i/ocq579vjklPkEppLVQZ
fDOgiNbRg1bahV87utu7ktM8gXDnINvUmdtT8X5dPNXgyqmxrIR1DnRrLcJcrohlcdqJUQIhkA+8
fiDnQ57HZjZKyoLWFW0EJZdZsCPrhkQ/tInzhtivDWy+JBMz+giwWn2J+qL0ZfZlR/b6IHF/rI8l
uiWUA4O36slTigkfSdsvgItC+Ois22lwWulG4KWnuz68UYn+hM13W6MGk3MmfHhUppu1e7Si2JnU
Lw24ekk0ci4Tnj5MwLBGQIHXQo1DqrxCCfPJGet/cyNu9GGChNr1ZRVbGPpQpNdquEuHw3Vz5qnA
xIVolbHLWUCFVnqchZMwPGU1JybQU73mMUxMKCZT75cU/dhSfR5T/U4D5e91JXghgaWIEgEHU6ca
apJ08rVx9afWM+wZzQGMZpdOd8oMm/hoaof06iBYcuPci7s5viECe1ZXdI2CuXw2u4yozajhkXre
PQBH1CEOrSCzGwd8WJzPuReAtqIYJ5KlxCzFDhaBqj2uJq+KT1NxC6Yze479ZfqV877uXu63Fci4
1BRPWbrIiBIt+FjwUBknkJg4ytLwPuLehbgVxLjTugymXAu4POjujer0GIBLgxlsGbW/HP5N4W4r
jHGserYGsuY4MTP/PYnYdhxsS37k7jDvGf9WDONfZCwibaC9RVk5lfk3I3m9bvq8w2GcaygMtQaJ
KBBn9BfLQBsAd545uYSLDcw5HHZ4A9N1ei7hFY0XdBXS2eD5TXoaPAxqnWJX5E3d7L4VN9+NHeJY
Mzh0RI9HDWpvwCZW5asZqtaj24eo1fu8OjnHq9gN+mZq5bFpYHslZlBHN9MABOm0wmyb0hcLGz56
514/uN2YtdWQCRliKiq1lOLkxqMeoBzkzW/GXUEZLJz/MMSkgFpogD3WIYjwZl73zRLlZFORQIfD
4lCqVS1qfY1rUqxf9eQh5nVV9s9PUkSwgJqGcgEQWEXrSEyK6hDddkAyQY3Xa06U7AQ7o8jLat7g
4u75beQxfiYBf3lGhxYVcuAug+2k8QdwJND3XeTGQfqMse/sN0DxvMERwn/1NTfCGScUk0mvpRqL
if9H2pctx41ry34RIziC5CvnqlJJ1mRZfmF45DzP/PqbUJ/joiB24R73jo7dHe2IXgVwIbGwhsxi
PSj9r0r9v9JG4n2gS0STIVGNfA3LUSiPwpKomoHbhXwvQQOjpRbkqa/74+6Da2uEQV9lmJUJzf8w
4pCjfKyfKP9Mce4t8U4e7NCqnMSLep5V6uVscLC1ysBwOM5CrnZgQBD9wdU8RPG+fktuZlv1QJQR
8IYOdv1+s5OMm2Tl2qDODbectdgG/J9KQTpzNpK3JMYb1r5N8ll5gy7j2D5GrnYbxpbo0YcdutjP
Da9NYLfUvdlENvxJhiWbJB3+Qc4DlBVpx27kVzfgY7T5pEF7EePWGJNAaSsD7Md0zDIzEMo5kvBl
ToLrW8gzQe+iTRCfQxYsSxBkOUXzQzQzO0YHfvN43QbP31nuPS1E8/a8IknXOjQlLHm4Q2OrRYUS
MQ5tPnYw9WAUFuH0rO7HihcfVKiPblYnL2tT1yVyac3kUKpJsHIhWG3fSB/FgCulsRshbMwx4VvR
TzJJaff9gGSkGAdpH1pLe09Gzrp4dhj8GEHI1dQkBgh2D5r6rR4+l5BkTScOYvDMMIAxy5lRENzW
Tld9joYC9bXfUeKQlfdq2eVP2/o5CxVCOBkGjUYlxTVLi/gJ5Cyyc/i6fGpuypPmj0fjDoITduLx
BmV3H+Zb2wyElGUZ1rqB2ICKdskuWMBO0H91hc/FAYP1B+HJ4BUL9rcVMrcE8ngYBmaikWUsyDrj
/nHCEvNl62kef+u55FZYOefcUXz4iPgXS4z7I8fbTtOIQLJ1BgyZZS64/1WHgOCh9WWdZ20vWQSy
8j/rYrxfE5SsiXtYE49gOHMiN/EXbziI3IQNbwMZ9xd6yLvNDWKAKDtqCx5nTrpYHa+QtYuM0I4x
Zch1GyYbFneDPgtiPCmO1IK7ryW+qCpWVkj29Y/EM8MA8FKA2TcpkRUoTavDSGWNPCgv+cSzwXic
3OsVWVCsdOSzfqd4kEk6mq7yVXjQwbTQ0S/UW9xJE/of/eB8m/1jnC/vIGEIQmSUzTOrc7Pknwjx
YH4bclv2ehs1bV4mbx/vNzYZF9SXEYpQLRArWb42uau0p5r4UwLWTNnuBNVaVBdpsKb+j9+QccjQ
MKMZAkqKo7dfBFAxTbGj/RVTnL5ZG4PGWaHnWQlFHqfBEBQ0oagquJOfqMAl8vPOda/k7iQDyZXU
hvIkETojAS3DN4YH7ShbEKy2eRDM804GgWuJlGE/FOjWnZw8eo11W+QlsvdR/rJ5bL9zhftymmrc
mDRrVQSJm6H3DI8kSs3ZnShFEe+ZRH/1FfdnO52LEXTnAqXhSEFbIAVtoGGmMuNqbXM2j211TqSQ
oF8dWKiP0BDC1HIJISEOfvBsMPARmuVaChESK4rgReDKTo+zxkkr7sfVmw/EoEXYSnmc0HcdnYem
CanxpGMIG61KXuTxvs0u0djmLOkMTiwjac1GQp6UnEcHAqFu5qeP7Yt027uql7pomXNNZ/H5/Av0
kF7zCgYpljSvQyXB21n2Rds4xjZ4i9GWSGnOpFv9GT3/X6hYWMwrKnP3l0GPVhuMPkbr/VtOSbYJ
FKsLOwRZMvGyO16GZ/eC3nxMBjwisEqJYOXEx2y+FAvmpxuLhEdV4tRh9+PGjR0GOYaoa7OY8mSp
vuLFdupMPshpIYOmgLUQ+s92jYxO/yt0i/+IWWxnrrJIQtgvAGNd+t1k1gjy/174m6fZZXUG8/ob
xS5tRVORnKK1RAhtF6cBE9McnOecbYMJP1QB4c+84MaU/fRJdhtfsJFtlqCYS/mJWkiZ5+dY4Fjl
GWUApZyyetTEhQ6dHJTinMpPmcLzDfrDr5w0thm3KJuwHWUgvnJHiWNA9/8zR/uvYtdHZPs4AQDv
eBkMoKS6HA9zAWsjRPFWEPxELuX3pZczf6ScdzkbDIqoSygMvaRJjqk+9OOtUZ060EyFd5l5Ntbb
IfTE6aZXOOWx/Vf8xh8ZCElzBXoYBFFk9HuxQf8Oce+3RKpRouIT/cSgkhdxBxk/KovRhBzt+zXo
PyisCGaigkUfZM00GQ6hPOxs5auH8m70KG1GZ2Ms5aB9nd3psB7xxrcKBx3skt2/cs7Jvjv9+Rls
3of0ZBHaCA1esyd5xFZO4Sf5QCw6a2tOFi/82j8gF2vM0U8HVYvlEX1s4XIkzSFBPqvluOx+fHIx
wRz8FJX9LhFRXF+XFgoFwTgcUpD3dw8SOnR0H7qz13fQ2L/6LgaZQy8u1SiB/xoVaYztNZWAJlrz
SRB6O+uUQxqJL+jVsc1xPKRS86rN46Ev56NSy5ASnO+7Ib3TquHczdkN+BdPkLWz5LpxwnlCS70e
JGS9GYrqVKo/ZwMajmYZ6FHzOWqJUzfKQzQ03twlB0k3c0tOWk+Xmtso/baKzW22yC+g2sdDKAMa
6eK3aiaOAKUQyLqsflRnzqi2jkKVoWXZ0rLSKobU67vFihPhpjN+hER31Kl4SvslmKCdTjrNUrU6
KPDOyNTvs1QfOrWyG+P72kV+ndJqxyicQ4SgndzbmvkZfPvTqn7C6YqsNV1+CqHQ2sv8Epr1rRrm
Z31dLa1ovRLHPKbkoePkZkoDYTeh8pDVPXYZZCaufy+eCzIBmQT+UEiYqBgu77yiLa1+tQeR1+T0
L7h5cQoGN1dJhWbkQGt2PuJyt/LLYHDQrUrvnb+rxFygRGFgs0NThNF0oGs0tdYVh+bHUiS8ahrd
lo/XzmVBDEhCskMN25Kg8RKpsrCJfC2VHq5/GRo9XTPBRFdKNE1502AZ0+QgOSUr9116myvBqr4m
/2ctk/foqzARFimbRZxoG2vXdrfiKn8vu9G/vpz9YPHPjqk0rbTJ0TZGOGXtOoFhqnFSqAHHmGc0
znnJ2bXdOZnNRcIS7RRDlqjZgtNjfCVH5QbldRBp2us92sAcOg7U3kKs8I6H5Pu1x4vTsXoluRoR
TOOhuyj/MkBfmZINGGC67AMa80fP4zF+6B6HAIyrAVI/T9f3lne+VAZ0BzKGtTBBtIQ+q8i3Bvdl
dFO9CTOm9zzSAY5jqgxkdMWaQwwRrDqJWR2yFnxdgvLUZao1Rr9UUjhGcs9ZHr0HrxwFdiRILCCQ
TQDNuJWrbyrggypTKMfhjl+L4bkpAx6m0oy5ToBU4KFsx9u0/xXFvmby8IP7xRgAmSMjbowMp3s5
1ofBH4PQm5zagi4WCky8BhfOnawyUGIifSAPIozV8/i8TrNVGKq7hDAmG5ZZcxfH+14MnHTG3IN6
CcFcejB82rszHmnvDi1T85b2LymfP7jC8uvM6jzmCaWPSz7/0308DU79opyNxzgYz4slQKObgzEc
H2HJdTR0bfQ9hZh1fOnXHwvevVn6WrS8Cvxupv2CKSytzkSI1CX0MS8Ud2PhzY0T9+e6fqzXryIk
pwgmHHgD4bvhAPqpiSppRIMO4XuUJok2C8VMx/169aFq1WNToL2ra4PrJ3oXQjZmGAcp4rpPdMpL
oCvRr6xY3TnWnCwDZVC5WlM/f9PBjnDd5P6J+2Pzg1Lb0JOw7htUWRWyBjMS/HpfBIYpnVUJIrbh
YNXlLwVlZQnjX4k4YYzh5fov2I0ZNj+AifajsEzLVkKlfGzw9h47GYJ48V+93jZG5PcfsKPSKZoB
n0EPzBHjOF/xwn8KQXqz2ihe+7lvIuj6fn1h+60pG6PM9ZN2oU5CxPBvaVfxubFjpz7Fn6FDHPR+
6HIZhPYP/cYgcwVpopGuXYFXTedCchotKcYnAV0+xHJlNDmUZ4nzquGukAlgUSNVi7nBkQ/PK8qH
jZ+c5wfJX+03JfefvKlbnqswt1DdkkHocnoMx9gRu+HRqHROUwXPBHMBZUrXYLAScy4tppWGg2xy
Lu23fuoPl/bmGzFQMpO5NxKamRG/Nm4NErLYa0/Lzx4shIVfn0Z7An9Ma5ufBqtyZy/xYs4Kd2+9
zQ9gQEYc9UnW6ArH7pBNB2UqLWW1c8yH9bz82nXY1FmeWDA7hunSAM/U6JzNT3P1iYicQ3YdMvW3
ZNEmfhbqrABdO5Jp9QQFc7smgy3HfgqueJQrtb9rTrxs3huabszFoq4UEYgknfSGckuVXmFPk5V+
RrfDMbf1n9cRhLd/DICogy4sOWX0b6HBlJQkiNB6g1uddwdwXOINVzaralOxEUMFFTwhoFRqJSYc
knMCQjUZeeQGshnls+7UXBKoXaYafbObLHwkWU6GDvChCKYd6Y0ljwhL2shSy9gmgmkZc3yaJeE5
rnpOp9tusLIxzUBJOAqtMdKnQQVO03x4kdTIjXNiZdPoXP+IHERhp2/a0Qg1NU1Vp1UftESy8un1
uoF9L0FuBgyqoiqy1FB9vaagjkNYGcm6Kw3Hogr9UPOvG/mXOOFihcEtTRs7SRmRESmq2zW/gWgi
BH+9SL0RkrvOuBPzm7kx3aUNRl6DDAWkj4h5scwAVjULi9lpb2HzepMckVTwFbA68N6q/3KZ/bHD
VkkFLTXlJHvj2aTVKUr7oz/orumXbn0WDrwiyv6hu5hj4p46iuOu0jFKUAiYHBlv1aywGgxtK69m
y5Pr2EfJiy0m/DEVZcH8CDrrY3V+lBXJEuvcSsEhNrRroItPZq671/2F89E+EEIVYt2PPSZwBtVT
jRdS+lGSWg36OpfkGU3jai/zUIyi4RU/YamhQjFOiq5BMadzJW/6CjFyO7opv4V4YFGeJp5MI2+F
DHiVciiPRo/AuRaOA4TXysOavBTqQdQPk+mp3Nc+b3kMYpFkMIp+xTccPcXTT6kXNVZfWDRggCq6
VT+3vG+4XyiGrsH/IAvLbLSA5LMaUhSKKT947I9e9y1G6bTvLfVpAn8BeiKc2p5eeONbPLDRGbAx
2xIE8xUyG1n2KEZ2vmb2kt+q0qOiO0oVqBGmEOypFK2w+HLdb9/G6q55EYM2U1V2xSTBcWlVNUNS
RQGDZAllpfv61EMgM4KkU+7rRzmoRORpIyd6uf4LeItnq6vrQEwh6YFD/7CWxHZ8Zzgq+npLd/kr
Kjz98onZMusi6gOZaKIb1UJLGT+lE5o219YaZbsVbso4IPXIgQbOfcUWXQsoGGuQkwLwKZq9qLdC
ndudwUEDDroaTOjUi1KnCA02UTctdTSgM2YtkVMM6LD8q3ruZgtpALCJntZEQhBT4lWidEEVBWMO
RvbgP/oEAzZ1ge6QosFJ7L3oVvca33TnI60VFPBA3s20Hxv9OfZsgbVQxSIiIYC0aL71QbwgF3Yy
hs+cJXHw861ittm2rCaiIdPrVrMGNwoyysYM+UpkxazlJ7gyvNZ/0wCRMaSscBpueC7I4Eu3DH1Z
9wjj+/4+JvfF8FjwtO64x5gBEr0ZEKoZABLNmlw04Nnryz8DN6Af4iMm53ZgCVm6Mc3C0cShQsfa
YQKTJuUcUVBQu5e9+gjp5f92iFlyFk3sFJCzwCFFiI3VoydlHUbCOG7P+UwmE7bURa6vOij3HFk8
miAHVx5UHl/OPk7oEmS+gXIq25wfF8OahT0O76xAenN4niu7Mr4lKGp3vCDsX9IzF1sMUCS1XGZy
BI9fjtPbCEoMHkQrQQ6KOnvpV9+5aeD9HbyYpH++OWSxtGhKvOIi/d9JR8yuT0gJ5Vb5Dd8ukHCh
eTyr+/hxMcpEKrEoq43Z4HRVJu7uBn/7KTdPA2+kZ/9hdTFDP+1mbXLc4v1oYjtJfTvGT5P5ykEo
3joYlEhVeRlLSDYgoMT4hN2dx5fC7y3Mv7pvdLgeuh8OvO483qoY2BjXjCS6oKAmLDT+WoYHMWmc
6wvjrIutOcbhkuVdhaZruX4QTFcWjvngFCkn0/UvAPjn+7Alx9gc+7bocLS0u+Vz7YUHSgWo/aa1
HJCfcO57rjUGK3RlQR8yHZGfjqDFRO5zDhKIWqDB4v/jhuR8JLawGOnFaowxRqOhBRSsDXQJU570
Ie8j0Z+w8e4+xfhTRK+PKraX3htB/poHOneenG7Lx3D38pEYgBDNMo2SCcNJ8UHyEFicwSf6sh5X
t8AoNFLx1z1v/86/WGOQYe7Wap0lJD9l8UlWH9vcM1swhMjeSlar1EU7a3nR9O7FqKqiaIiaZEqs
9Fwpa4pUhSZFwO7zfEAnnCPVNk0hJHehHR94ZeBdxL3YY7MIdVd3olBDhSHMrDq66fQgWjjSPPsX
ycYGkzowpKkw2hKoPtn1De0KWyhpdoJVUW5PQ7T452vXHVVdhVVZw0QcA7alYeZNXeEwZ8Pzsvha
UjmFeJtxiQ13T9bGDoO5dbyOk9nQQnOdoo/ou8QTR9tPOm4sMACr4bYHtwJVN6FTXTrJDvUY2xoR
bUnIMaC8HqJEcUmMCQ1THnjFy93zdrHOYi84NtbJWFNkYlADRiXYQ8fpz+yguLWf27ynJGczWQQO
zVXqCgMFqFWPrTVp7sws4kTSuycahSXdxP9AMcTgh55PEHWecAlvG/35Yr27p2pjhgGOcG7LNKPD
eNlSHJtRtcpRuyMF1znoyfkAhxs7jJvr4TSMxKRX41BYbef0SmB2gTl9TnJPks/t8CqNhRXzUpz7
uceNXcbti6QVBo0OGYTPyxsNfgz2S/0ZEw1u7goOj5OCt53MGRiQdozAQIWxq8itdDstDtJ0uA71
OyYUyEeamkEUBVOhjInGqKER3MLEGH3TS6h+Fkg6xvZ/MsJyRQzTZKprUkNGQuuOIu4VvZH8BtJS
183IO5cIFqMqpkpEmg1j3GKNE8VcUpxa6S48p586q7HHQP2U2OEhOlf+eKKhDcr1Pi3XNV7sKq+8
uHB/Py8/gfEQbcjS2Yhwlsv2oHenaTqNI6cyuIPx71bJfLK1izuSRBKulcqvh85KExBT2IXKiwL2
YrWtobeusU1sk5hLP+kxeqnNgHp76VRnPFUTuwJl+vSdl9jn7Nxbxm9jTdLWWJIy7Fyc3GSZX5af
TC7FGsdB3qq+GxuZ1OdlXWNFsxd/QjLYKX6pitWCtaSHcMaAefyf112Styj6gzYGy6Svar2DwWS1
w/R2Vo5i5V43sZf+xWcCS6WI1ggD3BrvbWj1sEDHCWA4f3lrT/1l3ioP6Bv1WtqQ9Rza5DlCgZr3
vf7FPS52GbDvFbTEDzOe/eI9ZRmQgjGQf45H2lXQ+tLfhMDvlske7qGNVdFUKR+Fjrb+Dp2RGA7y
RA9qC1zV+f0zdlkbc4wjQrRJUZCnkRXEbNm91nxXzcyScu4h23fJiyXmNGcx8h2GvEhOi9ZL0No4
CURa6RBI/qDZGShfON6yE9lst5HNQFVx2Bdahq/WO7T55DLD1vuYLwyuW5M5+8jmn+qi0pY1AyKH
ZxR7QNqkWeWBkiuTg+TLXuol/oT2wd4C+zYVVPfUU2kXL/wR+p0Y692y6bZsDuJAJaDVDiQca/St
zCJr5j0oeMeBnZgfcrDmjvpbG5HikcYKD+ENhnkTy/Aox1i4cm673a01JRmuqKnkA8VYKCxGYpZY
kUCCYT5q1UuZd1ZRCPb1b7gLYRs7dGc3OzeHYpvlNAhBiSm36k77gWzLydQ4ryXechgUk2V9VGSa
7Shnb9WCtv+9NOdo5PEa7PrBZjX0Z2xWky7CYDb0TdZ15AFyd7+Kpvm/x9qgPb18GAaocqHq5q4H
5lNtrgxD7B04qsSAN79IgYGJgd+ZYSBqmLqSrJSvXIofNOOYj5+R5bD0KTASp9btuOKFV/R3XzPI
IBXpxWWJO4wTZhDRBANreo/Sk0BOkvnrusfRX37FEBsu5mofjRLt5x/mwUrC4lEvxp+gVLoXRNFa
88FqE841zbPIvNTTTJd6lPnhfF1jSTHYG2eIR69mIIo9CO5Q+oglzvHdx4uLm7AMY8kopksvIBiW
dF8V72WgsRBbff+p1u5i+XWegj48NurdwDtpnANNmJjENJchlmvcOIn5SH61uqfnHNjfo1ff+iZh
MKMcir5QTZigNX48n0G61TjCQ+ZTcZP1M2YYHNPRHP2RT4e4jyPQq5AhWAFVAOZTdgOSBnKLAw5O
0bCxc3O2ZcUWJI33/fa38WKIuVGkpsEs5T/SqKJNFWZ18FPgFku/LU5rZxgy5Kd39uZDsLEXo8y3
w2fL5Yw+1/KbCGQVLqo6hlN8ib8rrUU7KOpzd5J+1mhb/ZsjebHLfFBZLHKolUGBDRnByjjlxdlE
a6fujstqLeHTdWO8naV/vsHoJB7B7CBKEL0EFVLn95h2z/3/ZoK5Bsx0hgprBxOt9HuuIAXypVw5
zcy8VTDXwKybSzwOiAfAPGulP8Ae4WQyr7jC83bmEjDUac4GSrLUG4Hc3w3DARTLuvx4fbf2r5rL
12eQPydKb9Y0H9ySX7VuhYluz3pqNwkOsjB4CEQsyJLxBjE4VtlpVjVL1lIN53/uUbhBQHtZWp/H
x7L/nQwJDycR0TxLfZiFy2qYKRYnpi/qbBM0WOQLx93o8fh4o/2xwQbd+jyuc1pgKWJ2LNClX4+v
17/Q/gV2McCgXt4UGB1TqYEut4TJ6yTD1tG3UZcPlTLYEi+M2suEAYguBhn0w0R+XvfTiFDeXWwq
To7cdujUbnEYb9GCeuS1Q//LdXkxyCCfAkcQ14gGbmiap3yjY1CDp59ybwxcMtj9UOdijIE7c1Jl
PP/Qoa9pn1GvtxsVJA2qGkhD789Fz8E73sdj8G5clYUIIybljcy0dcFppx+N6MVl0Mt+zZux4C2N
Qb4ylcYQzz8srbrPjR+m5Iri79k4tTInh845VyaDf0W4lIiicvACiq8aBEVAAeMs+mBfd/x9kLh8
KQYANaMs5LUncPwiskQNzy480YngjYOji+dcuzVCXoMAb2EMGqbCNExLTztCuxuhsM35Too4q9qH
9f9dlcbqXtRK3haDOOEjtS7NpEf4y7AwJcmxszf4uTnGGqt+YUhxpYox4onWoUFMh7bB8LVwwdLz
Syqs9UHzKdVM5GgHTN6054mrAUNx4t+REQj8/q6PDFnpSIxEC62RSV52io7kBgom9vTIH4/cKyq9
Wy4DInNal1k3DygIJ19T2fTSCDrN0ERfm9SWlK9Udwc0w3Zfps/X3fS6z2isUIY5tWXVqTA8onWq
9WftuEjfr5vYo754tzj6GzZhU44LZl1k3AEUIcF1/rRa60mwtTPNq7RQW+fNPXAuAU1ksEQ1p2bR
J1ic7hebHOlAguHM92AvAHXaX8kFvFsgiyhZV2lRhlfaoOWnlKCE0JreIvBawq4jJKo97/dRkbJC
IznOd9U9xMOn1rTS/tRGX5Qx4HyxnRHJdwtikCRT8zpJiIoqakPOIdGsEHpQJTpkYp0E5lh6clNZ
Zrj8aqbxwLG945GotksaasU6kT4QMnd4U0fxgCea7KPvDfKrwq1yi0Z6e3CgLGulmZXaM4/SfScO
emeU2dpEH0k8qEDr1iBH9H3epELpX18Yb13MnqqtUHaRga8XFiclfq2ac5hwhlL2YpHtMtgERZ2b
arvQp7v5SMW3QVHsUvHtfyRG/oa25501JrYTcylHxSvCeJbffYMujBs7mS0OIMgsvBgXHudO2Ll7
3pljEblOwlktgci6nntLrVk16ELMSLbURPX+07diMxFLvqaSaaCJKgNDZr6QuxHN8trQcFxi50C/
WxETzSktHkghlXSth5PQttbQmo4MSSQICllG6Vxf0x4Mv7PGwDBJFzC1ajQUP643SjCeurOAOkWG
LifEWkEvWPznOdcjGSRW1EiNBWgzOur5H3J8wS1PrTu7lKWbV/nhHDF2kklAlbXNUhyxaKU1zmzx
5PE/egYDFLnU5ZGgg6GkyVZ7Egw7kclJ+Ru11nffigGLIu6GShlBn1rVnyC9pxNnwDwdz/84J4rt
NZrHMemiFW+lspHOYid6UJ61qmr2yVRyoInj6iyhYy+lZVUuMFWJpRX3Bwm3PgLHubTblFOG5vkc
y+qo6roxUy2rt85pFORsSklMByAqVBv/ohVi+6XYQaW+IU0NhSz4HDRUqh8gkIy4re4USJlY9J0N
BieiqK1XZc4AtEpxxBPQQ5LD6ubCFtT+U15N3iiOlowetdWorckMf1xHDs7lyPI91kOojrOJoB/k
BdoMHWbeMOW+cyDIF1U8KT7IBjSZlEUtLRSram2HiW2Ev83qh9ScdF5t4l9842KKwSOiQUFeMgGC
VFeT2CtYxi35gELIDeWaS3n60vuIdDFHV74JfYtBl1KpRt9RVLhm73bmQzNyqjq8zWMQSc+gE5hC
YdGJtC/oRLP08nYYXqf5BKj6uyvkshwGlrJMrNqsxRs9+U1pxpUX0yV3qkOZMEMLSR0QIfDG5Pbo
+uD8f2yy2bZkzauqXVe8aqWnRn3NUjAfhxFg6jWNf7fjQVuPevaY8Br795ok39llohslGoyuRRrf
AcMbeo/sJEiOv0x7+CIdRaf3o7+iQXxnkQlwJiFa+o4ONsn+6NQ/s2P0TMsSyWvmYFyVE2dzPJMd
XBjMQpnSGAehIadaOGUE05X603Xg4NlgcGuulMmsehTmunWwsgwcJF0gNH9R/sO2GaqKBwlypWx9
OxwikQoG4kOtrqYfEUNpwqcqfZI0TgC6l5R4Z4lZj4DuC6E0UEAlZ+Kblu6tAZXWK86ZPf1QHhKo
0aWW/PI2cQSVU45uwb+chMtC6XZvwKQlatUaIczTd/R4RxMShrU4lSc4zcv1L0dX8vHGuZhiYHKO
e4UYKhC562vcbPqxBP/PdRN7j/R3u8lg42QKZM5TeMd0RHsfOu6jY+aHjxL466iwpMTBSYpN15bE
4OSgQDWmpeGv6ofICGQ+7a5SA9652ofjy84xEInKyjjHDeBYQVuOjATcED1gpC8yznLFk8K5bouw
2bjB0FMMUiFJZpadv2qtryn9vbQsXmqKd+MUB5wvth8v/u/ayMeknNYIKIFRJagFOiSlgxlpKEGl
jvZAmXAiu3uMSi6d5/UPR9hM3CIpqy6ndJJBdwTTm3QXzEZG4ofZVyU+ih3HT/ZB67JIJhWndU26
jgTlMbKc+wpsZT9SngTu9dNF2KRb32BJmoRuXQW3tH6r/108dVkCAxSdOveh1NOoI3RHiGkbvjze
56vdrZzemP1wSpIMZENNnXyQeZgKaa6HccSbXFROaZ+e0xFMdbPwMM+1q4qJs2D8ulOjzhqF4YAW
1CAuu9e/ccvNj2Duzbqdq0qqEZ+umVcgx/fbxOwiCJoeIVz/e1wsyY4Dqn7CTYDspMlUVCT+rJ51
FTD1CaaBBEhHTiPy0JP2qJLDIJyb7kVWHwiSgBnvcbPrOxub9M83l4A5aVWxLIAxM4jRRQmSO5p1
mX4QZ7abA43BeK9q7kdm3Ekh0/88EztXtLsHqiU7fDEsEd0Epc1rTN3FtM36mJsnrNMilHucja5Z
7VGyG6T2+6GyusRVeW+3vbT7uw/IXEHKoMztJCP7TTuiClw/yYGgKS5xuO+OXejcLIu5fYw6ldpE
R6pH9skRiiiOisxm/4KiNXmkzMuyVT5rvaM8XT8bu9i5McvcRnrSDBASw3hFi8ZiCZPsGIBwpjZ3
St1u494KR+u6wT1W+e2WsjmFKA2nzqRv1ejb7CS3ojv5y3Plmw/aVzoW1vtDUN6WLqY5uX7KORps
jmGQTDFbJ2Q/i+LzMPzqoTyTEeOxkkO7VYe7VKuPWYN/Nw2eiMRDMn5ua8jFdarP2YP9HwJ1VVVR
Mer05nabMzpXAsGNhcHPyW4xX5VYd8WzdguhglvRAkq88Px4/8xc7DFPlQ59KWs20kHTJP4iyakl
kbSyJOElaaVD337jLI/i6YdI6uJUbH4ll8zazCld+z+k4tSbQ6fzdB+T6UHDCTo4B4fNr7SknnR5
QsU7xwzSLL4mhmHHneLKZOGkqHiWGGSd2wTfrAdteFm/KtrZMO667qybD5zd41wabDZlyY0+Ba0t
jUP7Q4O964PFiwMEb4frlva98M/tpDNIKkJ1pJJkpMGWPLJA7TR1X64b2H8ibxyBgc+6F4S6oBl5
1c8eiJ3dm+7kKbeSPzjES4/Zi/mTY5HnegyM5vWELoeFbt65Q1N654dOeVqPVAU8cbiAsn+uLjvI
omeENnG1QT55RLJI98zvc2C6LSSTZQ+ISiULXdGC4i8nAt3P1F/2lWVwmVF8i9Y4VdAKD95hu0M6
AGlM6O8p92KFe5e++Ka/6GoCcGOa1QBiaR+kAuAoS26aNEPbf8s0zNREtqKii0DyNOLNkFBMeM/p
3bTmxSKb2cFIXhWWtI+KMlzUT8RO3BHTGslzYo9uHDQean7Iczqyl0NiSPvJLYnsn/g/S1YY3JzS
XuzmlPJdTk41Onl1LLpgMp6uOy3PCvXpzW0gl4pU5CZwpRa8XHoUi9clvK94DQu7z5bNZjKxaCGb
xdIaNC7U/RZdrPIhTL3rC9kbY9u6CCsIOfUk0yeCcOktAQFKgxQMocgg+clz644ujWISB/NEVnlE
CGWr9+mR1xS3nzXYrJMJRpPSjEhj4DdQeefuVrKokNd8v9qzS+dtlNfra37rgPt42V18hEHRqUlV
Usd4S8WK9FOMFK/uYrfuXuNmcJckc3WN2Fq6BlCn92P1eamLOyVEiDc1jyVwCmpFn/CYzKxsJNDC
TU7DiuIlWoEKAaRiWXtYtNECLbyTVfeTCnlqWUieR8S8pqQfOnnwiwZcz8JDlSLrL4keWg0OpJHP
a5KdRqkP5vmcajpimdkutRIVgdn8bgiGq+bTfd8OB61VLLVYkX/GsPqc36s6pr2Lzq3q6TY2a0ft
FUhFSPaoJz9U8pij5csm5WjpanIop2S10EpslaZ5riYVpGulG6f9XUgQssrRaPcqBhdBdKKLP+sl
+5ousl0X33NRdQp9vs/kL/rU15aSPQ7lDOUHMCBbYkRgXZ2fi7xMrGSUrNFoHH1KZKtbZM6Vvp8y
ky6REXP2KjMnXTwhMurBI9fNmj0Tgp/+Qxz0Y6OYx0kcHWOtv2e5iHb6v6GUw7y7jMATRQVZJKyz
Yj4GulxvDCCSR4XTBDd+UXw0RFvYk4CXIaT30Qdf3ZhjfLVChbdUYtxX9DmjBJlPG1Nl7oDH7rW4
McNc+8NCYhIRcPcYem0bxTezfRh7sBVUXhtzrsK3rvhrS2Iu/GwEp3oNOmmnvOlvDJvSuueH9qAE
gguxKrvLMZwVB2IQ34IyGM/RhtMsuAvem7UyIcBaRXWstbiK40axyzi+GUfwCuhDoIIt9jrU7F/7
F1sfnk7DWC9qA2hbike08IVSaa2jV7XOJB56Df2dLv5/Qa5NfVIlN4pv1+nA+Qm78dXmJzA3YllX
xv8j7bqW3NaV7Rexijm8MimMpMkz9ryw7LHNnMH49Xdh9tkWDdPELe9y2S9yqdVAo9HosBZSpFju
7GQeh+fIhSc4yz7FCYtd9YEjjd5Jv28umFx12QL0KFuDsMJJVOawo+8kSluXe/PX3iZ29fIBSLib
E3tb4OodKV/lMRG+BPxnMY3Rz6oWOz3/mtdnDeW/bRlrIyYU4+KnUsyZb0SlAWaIKbnSuwRatcxN
QccbucolPtf4l3gmKmXyflRd+YabZuBpyHiAlJjiaOoQTm/o2aUsHQEwvDO7PJQ4H7gDPN4ExvqN
vFCYcQeTGpZaVxI6uNljcLMAKJpNQcOLi2ynfraTOXUQno6MSzDzJOtIgCmsoLjJiy+hBvTT/fYm
8kQwp55MZlmXhD5spCdT91s5tuf0ZVvGuhe1RF3GpCSoyJmjpqC0WBh02eby3mjO6XCUTb9pvkY8
iP71W+EqiJ75RfyZl0VVjzoA8sv5FjVGkAkqqKDaFXHl5NQYqaPxEBr/kFe7Bk2MSSRKFoMGAYUC
8Rjv533gArYVXInRMdptL+KqbotokLGFTp9JIAb0ROMx3e4wtOtLwOPnnavVvVqIYewha3CuENWh
JpB9xxBD1sq2lbwOgx/FHKtYf7T/XDkW3yVQrUDNTRzgQVYupdG7ociD7/pDPvcqg7E80IUDuTpC
/uYfttAU0PFkL+3oxALoCjk7tO4ermvHUvjkQ9RVaYItwszAgZJU4U0HtIZgD5fkCgepcLgtA6v3
ykIk8xaqtESIJxVZT+JKvuoocMC50+xbFyq6cWT/XabluqDMvUKGrGjEAO/ITtwr9WPavm5bOcf8
fiPq0XWxGxToowqvqemVySkBQvBwk6a84c9Vx7dYOeb+0CupqZuP/n7Z6eXnunckHiowTxn6+cId
KUpUhw21h6B4H6fUIZ3XmhpgeSPwdHKuij9ko687w/iHXipjEVBr9MVaf9HPg9d9aSkHYmV3Log7
POVMPN3XX0NX4gUb9Kt/C24WS8n4DLkEKH2DkU/MpnWnygIsRIDJxFDbpSHQE9XuEMi8DCZn91jS
noGkM8AacbCzyC3VVyN2pJEzPMg7zixLjxE2uTZmqG+LOxHBeGsjof5c7IcYj38KlcfFhVj3iP8+
4XR2XKcoMdUSSXiAI/aPbZrzEzxyFFp7PIKqxwcG5WDzEuo8mYzZZGqVTRlFbhTqT6k42LXGKeOt
H4KrUoxxhGMkCr2JnJAIWpyy/BqmvZNkd4HxhG6+beex3rVyfQOzXQJlN0opCRHTDw7aiu7g7m8r
P/L10wh2rN6bvcqbneSBOmOgsiEFsS2fuozfz8G/qhpsnFME+mSpJcRTlkUCamigbskEZQrOS+0P
2eirICbO0ZNhVhIBGTBalsDIkA10wIfmpjBgKaNXIIWY8yo9PN2Yi6ZVgsAyCjCAJcqJmHZuHCaV
7zHXhquRd7tqxtwvUUb0RCSoM9MdVPzcG2/ah8zvb6a7sUEHUP8A5wmeZoOzddwlpQ5n4atDgCy1
4Omk4ZXiN7f0xS0+VvvRMW3Fo4lvwvOavIwNO7rTyUUhKQa6uaTbCW/C+NgDcVHb6T54Ovfblrke
PF6XlbmJainS4kbrJWDPKX5Hq9q+sOOnS/4Qb13lMN5kSoNCMmk4op7NHeq+j++9I9yHQBblowzw
dGIcS49WmamiFtkLb0nx1vffqvIy9rdt9oCUVxtxEmyrl5wiq5Ypq6LxGzpmM0xlJ9B4odRu0sIF
hKqddrsRJ1B5iAoeSOuqcldpbIIkrqeEmB2uAprfom0I/wxe86L9dRtcyGECZORgpkQWEITrxUPc
gKq2f0klUNwqL0rn1lHpVsCzMX2hd7YNcv2gLwQzLmxKagyjhnBhANyYfaCBvSPf7Ot3UgNC8egy
eoCjfSQ7Xs/a+jlfyGX82GRFyOLSgpOGRtf8gopMC4J7giBpcse31B34mQq6hr9dCwuRjE9TCswW
myEmHOgTUUSmyXLo221+5k9XcoyUrbiGmmjVtQCMiEqYPaM2z6KRPZhBcJMPQmFrY3se4pqTuFx/
Ai/0YyJpZYgjdL7i2uusC2TaCjoas3ulNmwJJM3qJ3P2BeHAsR+6T1uLyni0GahWclrCfggIvkUv
9QJXu9ToDAKOHKyGy9+2GsYslGQ8W9ZVZaBmUDI5zOhooe9JiqFlutJsj/eTXzyIduTNA8igOVcT
zxUwfq4e41EWJ0g269gZ5ttMyZ2SKPakuaNpeUl0H4dcZBV6/DaWl63LyvNQZENHHTmuQ92J0FLj
aF6McnANDDFBcbe3czWcV9DQrMqSCoIiZjfVOJPxTsLtq5kE4Jd+lk82eGG3hawH9IoFugYUupXf
EFhJVajwqwGaER9FZ8S0TO3kz70dvRhHsMI42udteauh9UIccy5qudCyLgfwmjwDHjrMMFwqqcL+
vwlhVi5KhYhYFBGqkV5KwFrE+m5bwPqdvlCDsXxtALC7PML+gHezN27mveCMTn6gfRzCgQeIv0b6
p4oLaYy166YSTfoEbuBusuWz9ZheKD1DgdGV2/TplbyGB8PrXBUxUuZYTwF6HXnDl5xtY1uacC0J
o5nBSmrrApQ1o+QtKE8Ac+dmRTHlIKCmmWv9iKkmVHWRzbsj3uQSp3hDU//Tf9vCjy1eBLfAZZik
OO7oS/aDtc6N/PBMKXVpe4XA6ZRd91c/T9nHKVwIC9EJbg0zHVI4Yvht/w9mDD/WXH2QXA3l46Jf
iFEbkmipRbcp38WAGVb1Z1kFeFcquturx9OHeRlkg6hFySDhVZ5ndyIZ7UDI3FoQXDXqL1L6rg36
YSQ6b8/Wr/LrMjLeYyxIrtDm5o/UJcUuL9zZTp911zxgbIw+he5pn2925oWePMGMR5GjXNTFEAsr
dMdBey3zh7B9kuTHNPGH0dte2/USEtA1RV1CdUBme95MDM3OYwTnMvoU3Tbx1ZfCD9zgqfv8z1Uu
urlvAgbjjt/tu3rpLGTTc7qwIDRLVuHclLjjislWMUKWhjd9nP7N9b2QwphPrEaNPsno6e/ABig4
onTUYm+W9xqEdsa5DnjJgdWrW9VlXKWKLoKH+Ve1VCKXvUrhPNIXkMc50j49W86EgLO+5aOh0TX6
LU5YCKM/ZrGGkRCFgUY5WhPBV+avMy/VsXrKF9/PhOt5E8SaYuH7QVC5M6f0KRDCm6QbnY7ED9u2
yFOFMYci0edMp2ByfTHudTRRmAYPaZYngrGFUuiqKfjI24j3E8JWXpsi7/sZnxGIVQ1GNrjebnyr
dSeMvmwv0aorXOwG4xqGRq+BjAc8IQsxtvYjG+6GRLS7+Fa3jknh6qAO2xbI23429sjyTKhVPE8t
2Svmr828G5RDN7nbUlY93kItJuYY0l4pookaMTiGQ1eus10BGCixGRxLr52KOw+22hh7Fchmr2VV
7RNNRtCGZ/BtRzKQeVhnfVDPfdIfdTU7dmlhd22wl+TP26qu+7yfzoHNaXdBNQeaOILDvL/JU7cs
bnVeKo0ngnEJRKJgeD0SvlhHZ7ZKu452OQ+cgGOJGuMX9KkL5w++X5ofoQktadce4FQP28u1nh9Z
7BTjFOKCSFUWIg9jPNIWh+TWuMSOsdMcIKJyZNHD85srRf1GUoEgbigshWRVjr0oVzhcZUpOFvIg
GWkcKR1saURLXtZ6HNVWjXAhjzlbo2IJhRzD39Ekcngj3VC6WNRwztwkE93xLc3oZi4uidqo+you
YO7pj/G2AJF36JkHGMeEni0+V/Kqz7jqxT5diVEbiklh8ab5PKLmhY4GoXSmxtlev1UzX4hhrtlQ
1PR4zAGcMlXvqPp6QvFuaYa/LYRjEywBZCHNWTpXeCqYqT3pTkAZeY5jeI4GTpVm/ZW3UIc5UOiV
DkMhw6rFL71LaRMFhxzzA1jJQKrBe+Xxtog5VV2aVVZRoHtPTI6j+BArF3Rp5Prb9uJxdaJbuLC7
VFGHPtAEPBGQr6EAiWCsc/QnY1cDHYPrKnhK0c8X0qJm6scgxHmimUXZARwjQBkrsDQSW9lpPxI7
R4fQXz1WNcCPAzfAAJAUo2JNGt0qcH+5rfRZEL8EJccprVv59fsZpVQUKcXJQJrNTI5ldCwmp2x3
nG1aN/KrDPr5YuGqKI9HI57QNnEv926B8QPMi+3rxJ4+jw+ti9FlG8S9YHQFz9G2aJ52jAsMTVXW
+ubDVXiCeixEpx842q23depIbMnYIhmxyq/a1ZMshhKhNE0vnSe5/WPiN/vRBlDbLjj9Q0k8HBpn
ugG74NG4+6ujhttEtiwZCPUsM0XTaGGNTnaUCi9osgyiU9jZmcJrPqBK/ObhF1IYM8nUQYklWvkM
UPepoBpI6g8lZjQjT+fJWj1nBiow4FASNYu9+su6EZJI6KERRrPpsxjpIaRQ+r3moYAxevDI+/KV
N164aqQLqYzLKsakiGYZGco4vG/1u6T9kc8XqSlsqXjaNkqefsyRjkLc+caE1OsQEVcb3o3eR5Ml
WsY5eZpV419oxOwZWvXURJHR29yHXqs8omlf45G98EQwJ7sxpVyoSYs5s9guFeCKFTcWsDG212u9
6r9QhDnF7aQRpR9BopkcopN8pK539mV0Z1Jecw1QbbEDw6hPs5d41XeuPa5GNwvxTHSTD2jMm0NK
OAz8ThG2OO6bvfqBimvd8Qa1qJn9ftB+Gj8LexfHWqrMJaqQmRLbqartYgSM2+vJsXSdcViKasxp
GqIE3xvTjxGUmrJW3GlZ6ioNgMZ1st8Wt35LX9ePBeEnzZRRoCIUVrsvmrKXoucU7Y3NV7ME0WFw
lxNnSgUbTHcOuNk4uq4aqImEs2GqpqyzwNP1XPVjPqBDa8T1U1jv6lDfjDGvUXp1Ra9SWOhpKdPB
v2rCB5P+UQZectXYifUY5E7O7QdcNcaFKHbzgloIZApOnxyqAw0+AgA0K8AZwcTAjpcp5KweSzqs
BFWniyP6ekcE9NG+Lfw85VTdeSKYsFQAIMsQVUgABIZTa69xt5OSl20DXPW3iyWjR24RfigRIKWK
CvlOqT4L5jE3vxTZjSRx0nI8KVTRhRSdtHI6Fzi4UvXUoV0gGWxrvgWlMscbrr9YF+owbj0N1Lkw
LLxYhX1zivf1TnkwbwM7w8QYL/hcP7oLWYx/jwQxHzILD7veb19Ub96P97otOcRJjvx+j/WWgYU0
xs8XrdoKkol6Gm6TD8zPs1zZAL9wi1dpN7imX5yNJ/OB29bFs0HGwZeRaDSNjPslLo5qdCNPNyNv
VHpdhKHiZYqRFITyv1qHEOtiW1DO0MDM8KAs3KCU8aLkNaTyxDArKCekAWEAYtF0ug0ygFShGVrn
hBXrHRbmVRdmucxAz3o9Qc6i98N99D7vSwHNcEiahOB3G14TR7Mni+PH17tfr0LZe5HoTZd1NY4X
rVeDwOvYEDv5WuyNHblUoDrp7GlHCU+EGx7b4B8OwU992ftS7HFZNnTwDjGUi7DDrwFlBtS2DEVS
2jqW8UY21iVaIv4YIBLFG+VXawHwbVgFIZ7PyWn2NV9CRTbYg6fXQRbC5R1yul2/RRwLYYw/6RUj
auQaMxX/TNqRfQrgkNTndaitmuZCDHMC4qZrRUtBFDDpg1eDTHTOVEeOeI0N68HiQg5zBEBumEaW
huxkdKIt8+JucsJ9faydCMlYW3wsXvsjRfUVBFC5xK78sH3ZrDfLLOQzp6M1u0QQVRxBRCN2qd8V
yb0uOEVyIaGfgXutwMDK32SqriLZ4fMxJRiVHCkrWts5feWC49mpK063NL0lN8yEHTCfprjXFQF1
+wYQ9eq7zEMD4tiHQgOfxf1pAOKxH0dEpdUYeWBpwstIPxhmcc/Zn9WX7GKx2IAjsTBJK+F1Ce/1
YPjhUTwkmO76/2TB5PUbzaLQKUCUMgwWzy+vW6WPaOirArfCkic7mbNvVTB4Y9Y7sTnZQdo/FdN7
OQvPjWldOsBBNxUomwAymE/i3ZSBkTaIX9TGeFGHaKdk0yVt0duSopvFnO1QbF4xV+r01vgAGBNM
UaBZmHTAihl2sqW9VU0Z2spY545omMc6UjTbrDIkYixyjASguiXRRTRQRew/y4X+IIiAIUueowFI
mEnkzPkE0JDiPq3mm6l8rOrOMQbJFiPTFU0NPUq5O6rdWzokTjUmD0IS+GaovwEcyFXjADRpxUk0
yT4oGlcdRKdqzNsheReVc5Al9jzMXtcEKLJ/k8oBpaV7dfwqFq0XSaWvl5ovB+le6W97C92Dc2BH
YvAj7msvyHOAAgieijZwe+6Uox5UABUuQhC+1L6Y9UczUW0QHhQgZxlUu0eRz5oxriOLmBx/yCJz
ZxDNLfTMIa1lD3O0V8iLgMAzjsR7oZa9cgC6QR2Ytd2KaBDOckfV+nvJIr5ukHtSx3ZNgs4JMs03
Z8Hu1PHeCFRnaCN056ghZTZwR3n2LGu4YCT+YIEmmRSh21rmp6IuPSMc7o0kOw+IOJBwOABVeteb
nStJ0kFU6zshk++GGWDnJNyHAvIdCqGr5cTTuzz2J0HtvED61PfWQe9IY/edtMsVYT/2wwmjQh4g
xDBri3H4pjgWmugm0XwJ66ewAWlNieG/iHwyldEOpcYnRLXHIXBNpTvVQuUnVX07KYqda9OdNlbO
1Ir4D1W6L4Ypd4MheWgHcS8Moo1ADSip+XsrdbuwoID6uZ9PlUcHDYym90j60jWTI/fzsauQl62/
tUXhgKv9Re/LO1JkO11CD3jR+iIGqNqKYDNQTJLEXZMOl4CIfm0B6wwkQcCWuzT6N2lIbTVJn+fw
VZXT09wJtozuVY5zWH1dLc4r81TQMw0TmT113jtQC9+U6ByNwZSBPd2hb5Tjtv9wzV+9A3PNB1GM
zlEJ0bU6OeYRwyCO5SQv5Ym2Cf0lojickCkZqoJuDOblKGc9ck4xpJHQFcbEHgH6nXK86+ojaCGD
ceL1pP4PbJ60Htiq8BLWbRloL03O2anVF/dCEOPFwUcz56EMx1rkftPdNeODZGIo9Gsc+RyTWL8v
rsvGmMRYh3C4MySldu8KNqagbytEnYoXHXn4UDylGHvQ8qiLjAFv4VrvsHxfx0q0QXh6TrvRno3E
29aMt1dM3FdjTKNqjFZyK/XbjEk//RzKp1a0t6X8IR66rh8T9ymBWeoTnXnKQ3BtWM2nNDQ9Ipif
jeqLpVSHwRROZpnukm76jwoykaCWYna9nsCILn2qRSftzmngK/GOox+1tN/joqt+TLxX9RaYHkc8
TOb33qXPcZqSBGQpUH9y33JzTpphPVr/KY6dGxDDuTArikOcHOjcwL+EbbySLjW1Da1Y/DmlS2ei
tAptNKlc9MM5+bBTeNnj9VTG9RSz6Gtp2qHFr0VFLTlovrYvndRJD8IuBUADTyF6TFmFFEVSZcPS
VQ2MF/h8EV6OqhwqZWGiFwwP8DwYDpVWclzF2potRTCW0AlTm0UDRMzzaLdW6kSiF5m81/faFXWV
gprTr4rUwzhKpEVGkz7XMrerQYg53Rn3M3gvzNDGDN62gW9rJbMzb6KZV5ogdCjl5t8RdQrzc95w
nhZr7OpAzPh3c2QWFpc0yQBeYrQ1DZqtvBslvCw6t3ez6EyfyicNz7TCAdyOHXIfvzztmHvEzA0p
FggFlrNey9SLlYd54mm3doMstWNuEEmR2wysSnDrwqtWH7XxoQj9WnkN4lObn8XmQdXOEy+4WPPu
S6FU8YW9q0kIKMUeiikixgWTorLV+iUuuksst9LfBDIKaB11tOuaCtr7fxU2Zd3/oImKEyVpRZsn
qnX/4CTkwAbaNsjVltKlNGY9p95s65ymjImPSNhr/OiOtpCDFQs5qPK7eRC+Ny80MZN/5VFArnnf
pWhmVVGkJ0aESrAbJ681APRBhdAqD0r3OUv3cfGpV163dV3fxevCMnd0ielkXaHom+kcHsZhOIZB
7hqTeKji+nFb1KozXurGXNRyRKRe6FHESA7gRAaAneXlpwCj0Ak30Fk/dVe1GGc85JEaZtRTJrFX
DN/E6SLNf0HvB59ylcF44ypowOLbUi7L4kelvtXNIRu9oOAcbs4GsWlJsTKnIAMFmFtaF608DGFq
a2DW41aY1q+vn9qwwXs0AMB+NNGjnqJvce7QxNzW8tu2BXB2ha3TgdlULlIRu9LkeHy/qSYIHjln
l3N+WDIqs54ldcrQkZ0cyKG4jXfz8QPxitfsRB3O77f9dbkYFwFIyLoLR7jc1gt2xj5xy++UOFXb
0aHY4Wv5dXvlVuGuFsbGgqNhHLwM1RiPBCqPuMERMcZZu+BNj7dj5FFOKh4YCT0jWyoyrqGKmyxG
Vhr3cu/qzXul7CMAeuY7E8PbY8hrhlt9qy41ZLxDJ6uGJc/ohqNs4zlgVtTCqTCoA6gyABWmHL/H
Fcd4iCwbZDlRP/ghBi/+GJAd7+lYkLy33Jkz4MhbSsZVZBYulBAdNm4YtQaYywApLepOnYaKbRp3
ukT5QQWfYzLrUcFPE2UDebzF9XSQcaJ7Yr1kum6LUrYz6/ZZLMWbthjstBlOs0J2ehrekVTgvCN4
K8xG+JkZBwMS/7TLJtjlXnwfuOJBOFMWS+EgPnC0XY9ar9rSzxfhCFAoKpJi8tqNUnNX5gKwEz91
dXtKrbc26e1J/kKKuzYhXmwhJRRHz9vyqXX+dlhUCWzMpgnWBbYNQA+JoNYD5V3oZjB1ufPwDclN
W2zdquKIWvWiV1FsL0DYyqKJ4UqECOMXc5w8sVKcuea17a3eOwsp1LoW6wn6QGJFE+qJSv+oJCBv
mUbfkDhudPXSWQhhNk0oyzjNkI10Bwn8uPl4FEYuNdGqp17IYEJHjYjIDZiQYZ7zLx0YOCJXCsEa
iI5AaorhIw+pj7c/zNUADgTSBBVc9QQIc8HvdE8IDtvWxls3+hMWm6PM4GbpDdSxreBt7L7nurf9
/au36GLNGNcfE5UMVQRfLJPA7cvM74jhyUFwEPp2H1dPatDZkpFz7u71S24hlrkCkqoyQ7FD3B1e
pNvqQN9o+mATm1LfRg+Nk/r8ngDOwWWf7S3WsuyA1uBGxnNl+bopYHoHeDnhYUBqcXtZeZbBXANz
XCSx1uKlO49+q/ip4owhx+tvq6Owj/egr0clSiNYe+YFnRtrd0rjC7I/8frKVytPys/NUthnexNr
WtvQcmvrTR55iu1D6bQDBnurlwtl1tAq23J5Ccxtr4SJrV8NP8yFtE3oMMXcoY+4BrNTNkS2jG6A
3NQ4kTdvKRnH0WZS2BMJIV5X3ATEjfEmUt9MlL6KT9tmwVOKcRgpCKtDM6PRQf1NT1xRAp6F5hr9
07aYbetTRMZpYMyv7/HdONTicShztFJe0p4HYLTtmZTfEGkqXbcaAY0FU3ocyGdD40RSHB+hiIyP
KAUgdwsyFisB0biMhqFJsIXZrj9RhLxpHwD8443fwsCzBSZa7HNxGIAIDbvr0ScsKru2RG9BaqAk
qD+URvi8vVU8cYyjUM2pAaEenFJzkL83w48Qk0n9nSlzrpH1EO16htlBdWWSG7mJYOIUECJ+Gcqd
CcPQ0VwWB6ihPs0kcwPZNoRDNXBO12rafuE/PrIFizts7MNs1mjSChXWYbAH6ZzXhZtWFUBx9kJQ
OzVwI2vOC5Rz1D4WZCE0lOWxBdcT0h3gKRwPFbmb0QqmCZGzvYGrAT+CURS9FYBFsP01elk0cZRC
OUyDAs0cLDKApJHv6+xsgohc4zW0r4b6C3FU7YVaRpHUYtUhFxeZs0NMcu60al93gBMH359vtvF5
NES7nIddI1a46XjcauvLelWXOZQW0eNerHAom+q+6Y6jtsuUyjEK4a8u0Ksc5hg2s9lkdQXvgnYF
J9PPZtg6crPb3rtVZTQZEMumaGA0mPH7qH2M6hTARkQNnKpPmfBJFpypizi6rB++hRzG7bdGFKT1
PKL39X91HbKXb+l7F11DPi9bu+r8F8IY5w8M07npULZwCxXgimntxUJ0DBsec/EqQIqykMNYYjGU
BloFkOMDbv0X/Hs2XeVsXMIDMhXIUQTctj164//28FoIZExvzFRzSMyKjv4E97Q6Bv/s4NBRFG4+
7ajMMw7WAuPIIpGCglIgtJ/LQt0P0uNstL5K6kNl1pcuEM+ZId0VYAQhEsISHcXH0HK75K2SjyoR
7RmUWdOlSs75mO+MNoV3FdCPmt3LcuhbYCqYEl6stnopL9aIuU7S2BLLOkT7Vp7theq1nt+3T8y2
cYGn8lf30yWdQRITtbymqkGjV4e2SgD2QzLOyaS/8897jfLxr3KEbEDTQQYjVtFlNB1FCkz+MFUn
s02cKThYgbnfVmw92vi5coAq/1XiUBiBVcQ4o6KG4rz80oJBQ3DeR0d+nD6BwNSbXnkYntRgt5Rk
3E9m9cVsFhgTarXuMM3PCToNe7U6qX3gaSonJlwvdSwUZJwQIBn7PkoAPq3uKre+Ia65Q4O5jUaj
7KvhEE/zwkN9ohDzxXOvcFwgz24Yp6TEaVAW1AMGwuACjMUOgf5alwWnoslbUcYnxaI0SODUgIsQ
Lo26S3J76h/V7geXIocniH6+uIYjtVGiASk3V25OJLvV1YvV3unkMeVlu1Z7UK9uFuPev0qKZ7ke
ixknLgG/g+UjI5v42oVmoNEkfSfbObDoSvi/ZBe8Fc+8Uve2E1RFxp+EZalRLlWMtKPBsTh33T4x
PwUF5/BxVpMNTttKbwdZQGlqVlrbtG7M8XMovcTqd9DxbR9zjh2yoagxAgFLa+hk3nxo550Y94jr
uX0qnFVjY0+BiLFJMkipXB0t5qmXPmPO8aweKOJqCawQtAuDIsTb1o1awoY7YbGUCvnf0Kyd39L6
OW1Mu5Hukwze8kFCC+O2NJ6OjDuxKjIkdQcPPaQ/gIFRaec+PcYzJ7XMk8L4Da1TidlPeB5NgeWZ
gA2R6tQZZ8AbtbymYU5Ao36kQRZnusGVY5kNJpQKUPsAuC/3pH3uvM+NXV2ASurz9otni4wPEfQ2
nQNCV7B8V9XottRCm1S8XvnVmeKFA/mYhlioNQT1KFD2Evh9ObM7b/Zn0EpTVAXhmdyorgSaOHC3
7CO7QYF22Pe8wWnuwjJORJ5JPgc1bh79PKLtDUjjwAjU3Qwk7sme7HjVLJ68D5e60Lg3+lEoerjM
AWzMOOqeXPrqgQDS2bxJb61DzzsLnJ382IKFQKU0xC4r4CXNYdoXuXpSSOkk/d/05qMjAtUxNF4q
Blu4NccCfFYUT3/M4p2ILllJNbxZq//qrr6KYSIhrclj9CBPMBiAO3SXFISPw7dt57G+YFcRTOTT
VENeWA2Se1YkPGKA9USSxg4THjPbHx5eVzmMk0oMlMWaCA361BIo4YzlTXh4zZ68B47O67ZSf3gx
XKUxzqoJrVioMhEQEml0J+k1WJc1z5pqt0cLNUbr7awr/LCcXzuinORZ2g+Ved9awV42yKMYG3dl
FNpCNDh1iXb6QR9vSXZn5dmuzUS3V6pdM4AUoCu8Miq87d++7mevP51+vrDgqZGsCFVgUCvGriJ5
ZbiTZ3eY3G0pdLl/v6GuUliPF6QNHvbocNBId0ks/Uc1dY/bIniWxYZLojS3ugbLijMVZFTEtmJ1
XzYC5/Zbf5+AYAtAGhoqq4xLK1VsqVoh/mvgRslNB6hOM7AlybdQyJgfDADEbeu1vkE/BbJzOVM+
E8MQ6NJJtlR7SnCyvpstJ7u0vj9XIcyrSwc9kygbHeZZxJeO3Eohpwj4h/N4FcC4lqCkMCvCRzCL
N5YXezgU0gOF9ml29VfraXvN1nsBtas4xs0MZDBiTNxT1KLBwzNrFz3RnjLM6XwWb2cnp4RziS0c
dF6Lw3pAexVMF3pxnKIkLsupwI0H1hqnqUD7lDpG/iPvLkHzHw2DcTppFs61YCAhp0XjjR7mxyQe
dpEF8gcycETxtGKchCwUUSpS4A4B47sFMmWaZ3bfxPY0zRxJ6ynjxc4xnsJMxSqzaC9lMyo3cZb6
jfGuVI091K1tqRoguKXqWwrq46Dr/G2r4WnJeJCkQ91Oz2A0U3AXZ24/3YUzigCtG9d/5XSvVsI4
kbQ2OqNvYCV9fd+lu6l6CxGr9N+39aG29rvT/SmFpU7qMQpX5iKaCBo1RzNKflOVDWfJVsd40Q/x
rztkYSRDHd0Jpgl286pE8iQEW+1o667wkp5oMhDEU2den816i+FCJONKOkHIlTlAV08lnZrOci11
H3bnqLpT1YNgAhEvxl/FUwnHR3LMQ2V8ShtpgaDniI6C3sAkhVXYWF/bGgRPgD8hIQ8LYP1Cuy4t
3d6lK0mRZwR/O+oY5CSnFyE5ysrztoVwt4/+hoWMDLUSQ0A/HSB/0foBPK8U4eVOaIDLY+2Sm9jN
nL673xb6h3fJVTHGmwRVOox1hZRX6cnH9Mc/JFjJV3BS7dCw7WgXyr8S2OPbsAe8vz9/3pZPv37r
WDAeJqjjSqkKXKhogEeqHFkw8iPKK1+Ivm0L4m0g40+ypiv1gW7gkHv1cB9NXinzNpAa+5YyjCeZ
MDpXJy1kYFQK7CBINmAFs5vuhELpDY8FiLNyLCBlIhfoF+kgLAy8WN6JQN3OUJnHSdheOM5J+w1+
sug1OU7R4NnmngV0aHV2sk6xdWuvyyUnnlvFBFh4MI1xJ5E0N3GcQSmzB13jiBdyDQKn8th/Vd30
SbsXfXDT+tVRQOp0W80/PFd/HgS2470w4zjNSzxSKBxB7kW+AgjjByRkj7TMLZzQv7ctkXMjaIxL
yRs6WN6itlaWL9r0YIj7//b9jDuRSVKKJfApMXuGzcNUJwqnnEVbPVS6rGgSwMpElWW/ysQZbFsZ
rs4B1MvhZxFtfyHHQazvy0IGc3ClrJUMI0Jk1X+SfOBQ3mPqX3OIre1U0GslpcNzSTylmFOMiR9B
yOg4Th5gcNhTpoOqcLZm3c5/KoUhg19d/URGLVA67H3vS+BQiXzTnXcTRh4sr3UHt/CEQ+npO5BC
cXZsPRhfSGYeF6QUMR2TorGi64ZTInzuddNLS8ykj8iwiXVwL7SqJ03ijRhE3xHjIWI3TRemandj
8xBH9cEIdaCQBDyg5fVXyeKXMWcfNOXtCJQFXAU4+jHoqEvVLr6Wn+hkZnqb8HLq6/1UC3lMCJFa
VqO2GJFwEb+a97M7PqXHALhI9gwa3I8piXvzhs9VsF7iWshlzn2hohm2mLH3rRfuh3PoCU7ry4kt
3f/TUaMdasPm5R9XvfhCKOMM/o+072ium2ea/UWsYg5bxpOULMmyvWE5iQRzTr/+a+i5rw8N08Qt
eeGVqzQH4KAxmNDdT3KdlwZO6oQgonVicsF8uj22xyTlNQxR3/3jFlyZYiIKsalrfZ4QUdAKXooC
sXr8j1WFl2HcvAFXhpjYYe6GWcXkN2IyxY/a3DEVx+xbO9U5MRLXUxgI6iYMQSsoMoOUdG7s5lj4
wq2FXvnGq9700iNHPZuRzRWwoR64t5MMEkWRFE4LRm3d4hPVW2qf0yBGClUJ4oP+LeNyg20/964b
yhaALElpMxkEua4qPyWKTSIvspxGM12h/DpMt0Z3N/OSqZuX4MokA0e9VhiyJlGKAfQhhdJLpB/f
cQuuDDCoEmlqnky0P1M2H7sR9Bz1y78ZYGDEQARrmQT6TXku+QRU95rJnVinH3rHEd5eDquXQScm
ejda2CUy24hDJj+6Ja8SuvESHzTaXwQ4RmebqT+7uRt7vAoJBzveAG1lPa5TVRIWXBlEXX6CY8Sy
B+1jrWnBKPSYhpnND/s7KvOcgkEQvQC9n5jgJlCgDGfTyh1aXfGQfQ4P7VeMcYD4x3DCY/LRtKsP
6uFRUOz07t/CAEQ4v1/RslTOqlrhwT7Mj+KiOLLy0cx5CUwOhLFVIY1AE8HsEJ+F09dBxAiYDhaH
tLNVi3Pv7wc1mJb+fTVRLiVJ29H0gxbaBbRX1Vr1hC739z8dxwxb87GMuasiE19uarxW94f4Ka44
zQU8EwxiFHNsLIVME0PiASQxdhkGbfdzfxmcz/KmeLTyeLD+pJI4oJKUhA9hGwwghDY8bnqSc6pl
BjkUsLqNVYlAgM59pyfLo4KBCGmD/cVsb5gly4pu6IasMGYKzVraOcfDpi5u6+Q8LMeaN/OxvV9X
E0xIExJBqNsECFFr5VlaYq9RF6CtAlodmfNq4pmiq11/mlyNFE3Ac0AoHjpTQCoy9hBfew3q7P+2
b/SXrCy1ZT5lkoabwzAHT+kGr1KEgJSdt2+GtyAGZyazE/tIwCUvRohDm5MVH8rwTHhisNvOdv1E
TAyjSAj6wwEiiqn0udQeUznQ1KA3UjSsgqvquxTzNCU2ZcEU/WqRgRxdyKYmzhFyJkcDsS4dSavx
j3Jpj/eLM7vqJxpl07QWusmcJNDc/Z3lOD6bcm1mo4qTFD9AkJ08PkTkEnFTPttX1a9FsinX3KjQ
CDzNyPs/VsfpkXIcqG7nif58kUHgOh54faX0O/0ZClwNMvEMun47qctBNW3W33LdN7Nvcv9QqsSW
xs9ax6kUcXyTzbKGg5yRqkUoj8k6SzsYGDdZcmK3Pc87eZ+KARB06kAXDJTCbizbQ1zZSfehbXnQ
8Zf49rp3DHbEZQO6kLxB9Q50/8OxvSF4c0ted8N7bf3lLXu1xGBHuJBkEQysJ8NU9FughsqzLVp2
fEj95Dl/2fd0rj0GRDQ9qvTZwFuWzgbFjnIGXYOt3SB35fcvvEFXngsyUGKaYmP0FrxC0I9deSST
m9aFvZS37YhHUOHvr40DXCoDI0oRmSFEyNB7dDJP0qE5d57qdwHvk3E8kE2nxkNuLWqJc9WbkTOi
flEKrjQe99fyl5fkL79gk6lgUo8G2Xy78oXv2ZGArpAKkiYgwT8pJ+EEfqEj8bl859sPyatZBjSa
yszFkjIa0Qqs6mQueHmCFKq9VpB5xFc5xZm/JJmu9piQQ7ESYwQXIs2lgtLIkb6ByeOAjjGI4FXe
6GLC/WDcL/e8HC4HrtiM6hzFpThjWNgtMSCne2R0BPmU8KSgeJ7CoMggyCSXacmimG8F9SZFc8m7
xi6uV6fGwMeA/EkCiiZwQyBYG49gDEx5GqG8VTCIkUGL1yA9aoVZN0G4w7BFc0bRruK4AgcrNAYr
FqIL0CaEmXlGyYzcSuHiK2F6H2NxIwkdCVrS+2eMtzAGL7J2UTGviM+jNI+Wdpbau6TjBBY8uGU5
Qha9TvthxlACPU/DkeoHVOfOju6RuL3nnSbOgth+MwxbiEpJ4NXxeDbx0E8OxeTt7xnn4LA8IZB6
zPrOBHmlgQof2MFaSGz7sujsW+EthEEFVWkTotO+oy485f0dEutx+nHfBG8hTBwRFVPXEvpwSxX5
owyFCTua7onwvV/6531LnGuJ5QeJTM2wzBJkD5S1TTmkgYJ6BF8ylbdnDBJUZCjADgoknayTEtqD
+FnmUWTyVsIgQWKUuhRPYMgcpfpLbX1EHHZZiuZOzPJDEUl2IwwnmVvW2c4S/7oidAYYzIZSq5Vo
LYkv+kl4mc4DtMUKZHMMzp3LQSCdwYMhbGNrVvCMm1viaEMgmQ9QzXIM8dhHFyv9tu8WfylX/VoX
SwKiTt08kgZOLpu3xkKlAzTix9rJBIlgA72WubdjBBjdMxHcinCyPJy1sgwgmtpUwxgjy5OiFJzq
t3pYOn3ysRovYnbB0LO/v1iOcxpMWJGWymTFNdYKzuDAEme7ypNjyo0AqQPuPHlYwVloaGHwosCF
sYDUltRfSIO5LSG8TGEGejnpHxfFQAjp+1A3I5Sgm8xvxyexC3LxX52EbuwqtRDqkViDm5jGR+WZ
Po0rtFuYT+N32c88MMkd9r/TdpfONZ4wGBQR88kqtBGHrXMp+3x6Uo8aigjg/nNDb98W3Z69j8Wg
ST2JUqLTl1w6E0cwxtu81R73TfCuX4PBDlkXSkM3sRzzC21zAs2uZ30dfQPhMzyDk2/kWmMAhHRJ
brW0q4Ne9iDjdhIXase+FRQInXmfin6Jne1jlRBVsQHVvY7eTw0cOkjPhjqqslpiG+T7/iZuoj4k
yzVL16B7yI72zcZSQ6YXJQX6Qs38ARoBKtTMeMnH7d1b2WEwYlGaTIjpBdZ6kxudwaIVSB8wzocn
XPKTJ7W0XVdfWWNCjELRlTIT4X0JXt3zTeaTYEC1AI+P0/RSedNr+qOBqo6oBrxH8SZIrSwzsLFI
UyxNIUIoZKZ10GmH9ac0DAb1tuVPcmyesZUtBj4KI1X7voNH5rFDtdsSCIzrT8WhgqhKdkt5EgfN
2XeXbQhZ2WQgRCpAJBdjQhQQgoY7FzPND6GfHwuvCt71jFuZYiBEtfDyETu8Viuhs2vkdbPoJmyC
snz5xzWxODJ3KXic8DihJzs/0H634mAFpYs1cSCY/qk/zvVqTQyI1DLoESXK7hSOXxPK7yO2ThrO
F3SCOmJaHoyu4cQC24/wq0m2mms2ZBn0Hj34UJBwx690lkpW7fymOxhITLqRUz6Gt/rLeH5XTXdl
mK3QENMKU8HC7Wamh2bIz6ORcdxxM/JYmWBQRcprqRNknPNCvszlh669nSpeQ8omFK9sMFgimEoV
Cjka3+TughhOl14z+Zxb7r4TcnCYLe2GWptpWYK7rEmeE/UYWTHUGH5U4iGaf2jNXaVy2jN4q2Kw
I+p7BfMxoERqZjQHK74hKrZm3crz9/118YCfneNLUNUndQ7AWFpXGb8LCErz3k6zb1b7E/nyfOh9
Y7Yz0XQU3vuc5x0MgCgSaTBKAyNhFpDqm5VGGEDmZpO3rUDMUtJAc4fmud+DuMIM66HXgcJyMHrh
STkI3hJYHyyHOItDRykg083LBWx/vatNBrFiTFGVFs2dZGQ6LyJUORbwDKpVFaR1+x7qFqgV/W99
DGSp09ArSorv1pc/xsmRlJvGOE/cAIGzJLZKo05NhdcnkvIjikCyg2pNb2t+G8j3vT+64iU9Lh6k
64/77rmNx78Wx9ZtEgjIZypV0paskyrdzGPrLHATSQd93E0i8Xo9/wLGV3sMYOWKJCQqlWqAxIlx
R267Y38jwFNCsDiDbo18hlyu09/x6bC3H6TXz8jWcPRRy4W8g8oPZqMCyt/UHSqPSr6JaBWJ/J6D
zNuBgilbOt5lsmiwrFdzGEZqs1RIJyx3VVTYkQLVlVG5DQUZ+R70a6ZzepcqMY7HeFrMpbT3vyw9
dn/ctCv71N9WbysMuS6xDjET6M8c5iixO6gSJ6MXiV+r9wVFpg4xSk2FtK3BBH2micTCoqJoIAYV
NJCnQ3Euob/9xnbP21d63fy5rqstBrgTYS5RjUNrhRpA8dArAwC3/F1yCqgESvfL3bsKjau1sfs4
lUsx1WiD7fpTPn0WjCey3Ia5b0TENmJOmnj7tlhZY8DUzLS0rpIRl4RafdD6VyOMP0Iy7QkqcUc1
eRIx9WQ3qeCUiJm6FI0FhTZwHGcTz1c/gcHWUYA2UCpgwWr/dTY+FpMrVt6+b26izsoEA6lSZxaa
kgAFBtI6bXlSsxSTkflxhK7TYqst567n7Sr7mkwFMkrlAr2MGhS/uoOpNJfK35THzIsfuGrqnA00
mbhvAkmGmhl46pnPvfdlcTOo+eqfzR/pJb1vH7Og476WeRYZVE2XNlK7CbScAzpB5t6xErclvEHs
bUD5dfBMejBXgGLVhpwvBDJm8VPfkEeh/9mXAvpmq4uSR5xokLcgBlAiq7bivgQbfQI5Qknuvxdh
+GRATGvfDzeDzqsf/qEwLgzzKBnIiS76YdG/Wk3sVKYTWX4WO6R7Am0h52xtXvIrgwyYDMacZpaI
sxWJhtemGbjEdNfUMx/q6/7+2rhOz0BJooEdaUkRUNApHOQ3fPVzcaB1/uQUcqfNt3sKVitjUCMX
0ywfalx3aRIHSTfZghyDvE8Ho+T0kOe4arXyUhm5YyzSx/2V8hyTQZMOWdc6a/AVrbY+j9Ylqmeo
tmEEQ/TU6fu+rW3kskzFQu+gobLx0qgMJmb4casmVexHk9f1s59kJ7M8Jiq4Qd8TnZlXa8y5jvup
TXqowblL+VApFx2zZ5FmEz0Yyo/m0HKcc3sfr9aYAy4vVpU09KEciidxPo1F4Y7max/alcDjt9o+
B1dTzPnuIMPWKxMS9JM2eNESOhif8ZdMt2dN4tw1270Gq02kWLPCrbYRE8GQcKVSkXPDV3zBJl6O
nFhzmD+hVmV3N9po8x7/f4n/rktkjrogCKQyCMRHs0t11B3pMBwiKACZZ35sy9tN5qSnSQjJCQln
T5r8MvLV/qES0HrIi03ovfVn5HVdEXPEhawIS1PEWyEWk4MKpnN1WG6oZIc+gN9dgpI22CJKZ84j
v20fqnn+uX/2NtHaUmRDUy0Mx7HsT/EYJ3kkmXCa+Lkdn2PlWRO/ZmPpRWltgwByiXlUoZux5tUi
mzqKQ0maJqrmoUGSz6FjeGgZkZFM1QLJC2sPPebO/hq3H0grk0zwEOtLLiYG8tGgB60PIMlxZK/y
CTRgmtlVHgb0gSPQ7RSbP/ewef5Xphm00Tp5kGodpqFj61a6F42HKCntUkKCJPu0v85NHF3ZYrBG
UY1RXQwcysX6qmK8CwnjJXlRxQ9aY2cxj2dre2U65npU3QDtLHNAyt6YCtMA6dAIgkZ5vDHEJ6kE
nL7kWrC/rq3ABTyEoLrB3SDjNfQ72Ax9JeSVgfzmsrxiLNATlcaW+ohjZfNuX5thwCUpmhYEulQA
7s4MKPkkCYwb+nRuaCmL45Nbu7c2xuxeJefmPOU4BWrU2kZr5xVO4NPYnZt84VxB3IUxGDPOaqGX
uHvR5ZY9UVn2Dp1S+icZFGWRy3va8T4WEzj0lkKSmCYj6jIwoBvZZPd5y0k/bzLmrXaPbagrSAL2
yAmfqvPLj+lH2SGHHiUgHeWz2CWOfNeAZwtkULmbHdQXXn5n8/Zbm2fwRBdr08wp03KIx4jiKwdw
nEAt2ryUF8qLSruNKyfy5Q/752DrfNN0gAmmZU3ExNTv5wAd1im6t2hpUnqSIOc7ktsZ2nExVG8J
aL+4wS4NGNi7aW2PCSgkMGTEJYE9LSsCoi0P4dJ9E2IQnCaQ6g2be70g7pR+RgX9oViIJ0JCtqp/
VumgclyY90sYBBDHOjTStEO+AFUbpfxeWN7+1m577XVrmbM/dlOq1QauYbH+pow/0c3rDhHhnHme
EebMKzohedgjy2I0tR2Vgl20H5bq6/5KtuKW9UdjDrtcyEldL/BNMyEHqfhSg1lFJ+ZNGyWHfUu8
5TAnvR7LWk0pu4M0lO6Q6qc80j5ag3q3b+Yv8GWIEtTiTEtmn/5R1XUhxJHRdPeYHcOg8CEjoR7N
R/07rUaavIh9kypDRXLxf/aYKztrIOxg0O6hBpORi6sdlgMJ0Frq69+pFAKUmTkh0fYnuxpkznVW
1XKUCkj2R+pnM0Z5N3ek+ZPBa3bmbiRznmXDiJZOwjurLzoXw2HnoqpPZtr4upbfjmLmmELphDqS
Rdpwh8q6K9fR6/7H5C2V+tTq3WBpaYf7Af2GWjEFkC33R+27NIjOqI7vOmzXTaW/ZGVJyEJFITqC
hkkFfQAy4cQWeA1Z25f41QZzoLN+aGcS4UAnkact33qIc3SvJhoDVN7AyzYAXi0xp7rrl5K0dO7Z
Gl+IWTu91HEgdpOsZe32zHE2liRs5RRlz9ERcZ/WgX5vPi1B7w4v+hMlDphAGSDfGscRJd/kWeee
O3qu/rhuNFMD4w9EV5Fl//2LQaigmctKRfXQHT0qnby8DHaDcZfCix558ddmN4d6tcayrelxVUuk
QEJR/QLCTFfFPV644VHC8IbzX+d6fKO9hX7vipBWlpnoQR3SSp8oUXIMqbCyex7k6biMPDY5ult/
7KYuWRaYM9CUwrYm4sUZDnk+0QFAaOdhlJfgoSwfuIlZCk47dtieRJ1oJE8VTABGH3twDrRBeCRB
cSgvyAKcMy7z5+alc10W24XYK9KSdA3eOJoRpJbbSVCZeg9yrEww+F9nddjoFZCjA/G89US6kxG+
BwZXJhjET8iiCkqJNGKmeHmRY+46t83Bn6V3hRwrQwzkL0Iyo9egx9dZwK4DZmewS3EKAZsguDLB
QPpsRbLSpJGMkYXEVwSIjmrLFyQoqbrlXdFOT/s3yHbwvbLHAHuNoi5RipY2C42e7qReDh3oMLHp
CEh7HG6yQDkKLq/7azP2XllloB6F7HwQaTVAyMhzFb92re5YVXlYJPO+mKAHknGFgDfxcGWSwXxr
qbpBouF3VtoS2GmWs3ykLQDyJ9MHx+2P/X3dvGFW1hj0nYGGkZIbWCD6vcqnseQEORw8YstFVtkV
/WxRlz+KXoGewP962t8zaqVel8EGiynJMyLFMNNqL2XkVdNTq7v7O8VxBZPBhySywFioAfGsyBt0
8HB/IbodjcchB5lZGh/3rXEAj60Q6RA0y+ehxFuz/L6oTjGgE7p+3rexmSBb7xp1jlWwNKlDkdfQ
IgR9c/ZEE3KKT9mxQIXgDZ7qQiLUI9/jE+9Q8XyCgQ4xT8tID5EcV4PmmJ4wNvbWJ8rjmNi+61dO
wUCGmUxK0mT4YnSCsTyJXuZGnvKBMuzLfu03GBuLcNX3h4pHG72ZsV7vLIMbC5FmkrYIajqfdkcT
Tx8d/dK68aF4kHg9A3QdO3exySDGsljgTxpr5DmtzDZVOysaWx8cjJfv+wsH8ll9THWW+ykDk6yr
pb1dq49DC8pOzZc0kORMs71vjANMfyhkzkkviJRmTIhUW0lf25ZznrffRVf3sJiALDOWqI3CAs1W
D9WFMluiBftgPND0ET/xt0nRtPIIi4GPZsjaVAYnqBsf81vhZTlkL82rdAupB6f045PuZZ8kzhXN
QSxWBKnu5VjKKLbPYEyuWyjS9aAyMiCMAAdJIulIVF6b3GZr0HqZLKSEpWAJPTZVOOiB4S9n8whN
i9imjFuxVzgN76hxnNJiwKSseqSPB/hJI78uy7k1P049RE+sBu/pw75L0j+1c84sBk8yDdTzOiSH
XYVkp8GEvHZstg96r2Uc398/0Oh4+h2X+7kvEo3SawgExCqgSTOPk3HJiuf99WwWmq8fS2YVSEoR
ya6+BJsBbdinIw9KIDmNLR941/O+J8psuakQhqaeLcTWJO1SWySVmzWtW06xGxWRW2XNF0lXOPE8
ZxPZgpMwiyCZDCs0xnTB0LpmVaAVzy51TksjB0bkt6tgdYlWWapknYlZt2kBDzzYY5au8JRomh2h
Mu3IRD5FHl/UkLjChM7sUjE8kDpzoFnZ903wlv/uMiICOT3HAK4rhfGrgbG+KSy9UoweLIgBNga4
HCzpEKOxc44jSC/Np3AiYJx/VY3E6fIfWp8fJBDt4uLCmEFzEquXCRryTZGhAYEkjpRHLzPYz6fa
q5PFbaCGAB4MeyzaIM9VW2tFp9IunTl58yJ82nfT7RTFL6CW2QS4AP2Yas7wctbs2dF841Phlz+b
g3wkF/FN/CHxBFe9Fe0OKuqWW3zft7+9tZqqiBYKURrblDsQMAg2tI6iNhd1DnLp0kWcaG/7fFxN
0P9f+dAIguGsUxWcj9Jy0ixzxkw6E0l3GlPwtGRyhvw9uk2qfjVJg7SVSSIOcam1SBRUA2Qao9dU
m+00+by/ddvg/MsI24jbjzmpExll0EFJjxD8vG1kTEREpWNl1U/oLr7um+NsI9tRAtQk5WgizSg1
IH/BnA7x87py0vYoyKCjzw775jaFt1Z7qDKHLi+ybDF1OhuZztBLK4fDlKGcDFC1xwFoOiSOPvVU
mzI6J2XraJp1I4bFqxmDnSaZHaXJE7RpqIde0g+jOtxA+pc3u877BGzOQU+7PtYRd0jt0dTuc72x
y+pJiH5GOo9iYDuuv35t5u5P206E1AS+dnIkmI5qDhql2fR5l8k2sF/N0PO68lwlNbW5plkUfNpO
dClhV9L5M4+w6y+hzNUO/R0rOy2QurBo8+bS23ScEm4L0XHly+zrfhWAnNG68Cqc20Hv1SRz8atW
k3YRBlFctbhdxK9iwcEZ3tYxOCNJeSNYBU32luEnWUa2tZI1O5e606ILnPiaA5ssyQrR4y7RWxlT
m+XyQ4nEGwwMXkrScYrCHDNsTVidsqI2DGzZkvqy5nbV45J83D/nHL9mGVZigWhpmcKvKfUIncun
79WGSxfzlyfCr6/PMlVrRtLNeYiKlxqAVTIbMBMn2UUBvn0IciN0GSCI+f/TlMDxCpamWlfUQaio
1wlRECuYj6tv8uQz4cpwbcOzaUI+WjIs9Gb+fqAMYgoRRkf/l8KTDrW9+KojQY+xOatINoifmg+i
LbgQd9n/gn8J0q6mmbMs91kMWV2kU8RggVzQchDvM5vOK1QOaomcyHMbcq/GmFNsdHEllDJSo2ba
fa6Xr+Ni5Ha+0IRvNJ5nC8oh+8vb/oBXg8yxHlu1JRVBhU9MO7ebWnvEkEQnFZCA5El+vTEI/vkI
utqih2WFilM5TX1loY+y86OvFtKT7nyrn8pbdPmCdRgc2rFD22JLV/8uVM7k0dGFAmxs+yvmbDEb
3MejEgvQ00JNfXpshLMUjXYZu2L7WOHJtG/qL8fy14rZAH+qa2Mp33KL6DXBWwnjxvo9cXSbFlYi
pJwtbjfNX/JHV5tMZLGMXSstFHJo1Q11orPlqTblci5ueGky3lYyAUKq90Jkpjj9onoeuoNQds5o
PFuLU0Yz56txAIAdTGzTNJqGakRWTGze2JTgpuH4VGcfjCSyNd5c4l/et9ddZABHq+qmlbUBB9EK
HVmY/DE37FpBKk5anJ50d2akOItQ3IMMnuc1vLUyiFMamdlVGbaV1lUx3Oy0p+JIJfKSu/l+Oc13
RqBB/CJRbV56lYMGb1nf1Qmt81yHrBUsV9JriLmhVD9EVmCKecA5GNv34nV7Gdipp7SvzBiG1CAM
6o8ggfBC11rs9Fm+p7yjg4cVutZRPqBix0t6bt/7V+MMDo2h0lqVjFhfAX92J5R22nlDygku/hID
/rLCks/mIRiSRZxFVx7yO2v+2YWTJ1WoeA7zMVXjw9wgL5+FD6Dez2zItx/qDqQs1uTvbzVnsW8v
5NUnJVafprWAg2PKlZONryg7QQH0074R7mIZ0LEiPZ6bCKNn6IJyyQdwa76ptUgBrcU3z7waMsdP
Wa7atB0LJVuQ5QK/DE4omM9A3EXUyK4XXg8MB+Pe2KFX+2dFdTSQEp46DUhVB1EIZevJzlTLVmVO
3xLn3MsM5rRmqstijssfSgC2YPxMtfs5hTDmcpaS8/QeZhlVv/ongzKakI6LFMI/l8lP8295eskz
DmEnb+/o/6/2rpCJGsYlQicrB1j2mBE8qxJS5FA918nTvgvy/JxBFLHPyQAeG7wZtE/KAqrke+V9
Zf7rjjG4oYtLvHSUzwgprHpEsSSL7KiWODcdZyFsm0lIRCNJLCQf2/A+7KEiJd5g5HB/s7ZL4mBf
FmVIzJggrPz9y1hxW6WQe8EB8ulUEvHSmxQiMyKuFx28YdqxPMgHXriwHZqsrNI37MofSC/Ecbwg
Cx7eNEfljYQxvWgnyrqrcQoYm7u4MsWcpUYoq3oZCUKT5lKh21dAGM3j2t8OElZG2COURX07JUgn
iKfwVAcD2qQl7F8V8CgzN6/LlSHmIGVVIxgW1Rcrc5RijMU2o84Wcz9Vvy+jVygvssYTWtqE2JVJ
5jzpQzIoJEJWuE6ExVWywSuNfnDDqLfzgsuhRL/8H0+DlTXmaCXhVORTh53sII5N5RizAu0ZoGx6
oGkgEyQ5vHYuzvrY7gI9jJVZqugwghjExO3Kk5BA/dvdP2gcN2SbC0JtsNRoxPMqJ409mNWz1V+M
SPqwb4Wze2x/QS6UcW6YOM1CX/uCRg5LlHr7Jjah/PqB2KaCdOwUpaHNGPl8UKKgqyeQxx17SNOo
PKaTTclcdWWLgYlkFKqhy5BfhnLuRRyeQGHnoa3Fq5TIzhPQJwrVB6vWPymt4qCT2K7aCc2oGLZN
yUcVHKtZq9wOBI3MVoGpwNbuDNnP5czXQfJBNOvQm939jBa6to0O+7vEcyoGdYhBOYlalLnV4l4I
PxPjuW9dkTe1w/sWDOzIcge9zRAlsSYfnLHQIWs4+0IZualeBaSZOO8RDviYDPhInZhJY4xWD9oX
KIGwQQt05LB4+jnbLSWrz84gTheFkZTPaHwovssnykQ8HKUz+EuOsx8fQl/EzGzqZw6PUY23PAZ6
0tQQuqhD4PAfdSYJ6PsD6pTBvmtwkIBtShBio+gGAwdoRh96+g1u2nNnLOmtvYOibFuC2pqNLo3A
tOijGajghovvxM9CapcX2vcuPClP/7YmJuoXiGzC/WDPEIa7yVQOhYUpFozw/JsZJlgZJz0KRwON
AVPrCagyTqM3lc/7NjhnymIwR00zERRmgFCxOFsCPlJjT8K9Ofpl/3PfEnXjvY/EYMQ0QCXKMrFp
gtTaNQg4UeO1m6jBtYpoUrP18V/3j8GLEVwvUy7Aw6NKfZyiZzUKFdskJm8yddv9NANDF7qm639w
u5RxNvQEQEH7LKn7Ld/QDeaIPphib8Lb8l1gezXHfLJ+aBorrbGRiepl072Rvi5FkGAz97/XNqZf
zTDfS44j6NCbCm2+/qmnBwWfJw9vjPgfV8N8JMloBYxxoY5rKcJlnBqnWeKgzsjJ6nhtB7Q76U8P
vK6IAXRVVmdoj1KgvYRBH+RBdBzd/8QveAW37WN1NcVgutrnzQxSLWxedBtiWCpt3Lk65NBUKGPO
65l+h71VMTiuZoUhgFgejwskOlCVpokOblWa4wxsySifpkpP5AVtj9m9IoCx3noxlk9WzSOn/stT
6dfGsYUjneRYi9TR/prokEHhbTHsyVleS1c4Eh7n8nb6BgxJ/+/ksuWjfJE78DrjtTSfek/0+iB2
rQ/FgRJjZt78wnvObFe/V/YYRLe6JAZpHuzJD9i9HyBdRsMXVSuhE9bLbfup/0zVACDj+YXnkdy1
MrAx6mlaKRkuYgzGlMKtLJ1T89iTj4Pp9JbfKYcuB8nQXT9joJ1zX25XQFbrZrBEB02gHglo+Gk+
QeoeDDgSRkgSX/Co1KZ1E7qQ53Un5Oslhz4jhQsoEcQP78EzlNFUSp8hsg1VFpGzMh/xplvCkxr9
SEyvNwNu8/b2Qfllha2y1EatkVZE/pyIN2Jtj8JDnB5DXsZs+wVuyroEDFFAesdAmTgqtRRpyDCl
6UFWbyXFqdQvneaj72WqnCr/2sn+/vZt1wNXJhlIk8NSCjOYReqEfkNKwCvcRoEBb62eeSmTTfxc
GWNArRTkBfIByKumc2GP+WOiKrZknvv4q8ITkqC/+w/8vJpiH8RIT/daC5kbV5tLt2zJt6KevCYa
T4WRQM/qR8bV5uQsjn0cd3JfhRqdyzAKtIHdRMm9YLgKlHAaj/PNeJaYQLVJ41mNaQREy/Bh70Y/
45fhQKnuQhtvmRsMubjgy0nt/BvHMv3Lf+6qLoLxwDRw5hgHFYZcNCKBBinH/+h/qIi59kBfGJYr
cyKwTZEr1bxaY3xztsCqDQ64/5XJayeCjhvIhs9vhfJDgwH3KZD9zqkc7T6F1BV3Jm97p6+/gHHY
vLTGscNOgEfikoV+AVdSLtngK+Bp42wtxxR7F5tLr5mthiuy9mjNIb1Fs/wpusGT2NV9clxQok+8
6H3S3KppYd7QAO5IbxfMKouZCLJFpkymADBjnAgN+hhMPXQe5ALOmG4HI/F7OL/XFpkrK0f3vDnE
OCjZpfwqQ7cM1fJTeRHd4kR8Xn18M45aLY+5o9Qkzasi6jE+kjySwjUzwU4I7+Ntg811D5lotyHR
0IbUUS0R5I+1pyenLgYRg9WhMfo8cYP47Ur8alXMOZSbtk26GOewccOg+YHRkdquXlRwPhgox1Ot
DFPySt7pFzdP/3WZzHmMGsmAgBNc5U156IZqKkKi1BEPPELnv9xKV0vMuUP+N9NqOvJOeTWnIzkJ
oN2yR1fy4lP8vPBaQLfP3i9zbHGzTatJlUcsLNEPUIO5z1GVb+L7KRR99Kh83j/pPGPMtEUBPjMj
i5H9TscvRXybGdCEqY9JfihT3kgAx/nfAHZ1to2kMuWuKkS3yz+rSaDrzyOPm4bnimzxMjFTxQLB
EPJplUPVm43QGWz5h+rmqIWMx/ROz2315l89hC1kDq1qFKOJN1hxkfzcy+5QcMdMx1HymsD4LEY8
eN58ZV5PHFvNzMOlVwxwkrylDas7RLg4aCU1dyP8I0C+ZZRXn60W9SbSFIyFoRATGOfh0PvKSXFE
G5yyIBzfd8fN0Ha1MAZKslpT1A4hqbt0j3XxPOWuqN+U4td9K5tOb+mgcjVEE/IRzIHOiTJEc6zj
qQDm2mkc7WqWv7Ry48UYGpySnDNsubmoqzn2MtXlMjNCOjdSVXbd3i21U6jgBQ3esyjLAKqbsiaz
/SVamEixStvxVchGkWCaLrEULLovhB/2DW0v52qIAd6y6CUpaQEZc6e68+T2MkoFqmi30+u+oc2L
zPo/0q5sR25cWX6RAIla+SqpVFtX7227/SLYY1v7vuvrb9DnYFrN5inO9QwGAwMDOItUMpnMjIx4
M8R/JqWeZ9upkTU3z0P81LdPafOXkv7s1XNY+tdtiYP8mzE+6iamOltth+1jIi2lj0vsJQwYmKwI
lu+yurjYAf9eGQ8cUZs11p0O3W6HNu6s/9RIgseV2+k/U1lBSrKJH6Lu6HRWmSMbiI/GiQkCItMJ
nGP1onhx7PU73evB9KYehkMmq5mz1OlDfr7ZUq4SYaZJkxgsXyX0tgt/lOGn699M4oh81J36LAJ8
CktbbIy5gJ7ygiM9y9xd6hlc0pYoMQQ+GSGMunfY7NxBu7Vw+4N9BkxkMiVbMd/NZtPYojfhdjU7
LYcUDANyAhgH/ED20H7OPBNPC2YxuZMVbWS7yIVcfFCT5JTt4vhCoud8/toUXzMZhF58M2/WxUWN
caFVWIbssXYz+0AXYwIx9TE/b39NoWNS7/vSkxxpYb6xsciFDzrXYU0X6B/E9WVY3VZ9safDdQ8U
lxLfbPCAkjqLm25YwdLflaiIWreK2rt0XF1T9Rqyi+YnywmIhlqQKUsBJKvTucStyEd97ENUL4yp
uEtJ7baYZfPqLtsbsXpjdmNQhvk9VAvu5rb3FX3xc+WxN8yfI5iAG72SXNyyn0Peu+1CrLTIOrht
3vpxOrlW/WDT7F8a4QJKHA1tPTkoo4zlcNL07GfRm+5YmpILjjnGlbilc09CzD5qpsVOxBgwspb+
8M+6lqJLwFR1Qix0dEB2xsUV4BccFbpqmJ8zQzcz/bI7YFzcM+je/nHdTUWBeGuJiylZ0itDX6Pp
X2Hi2OqqR6q3kvKI6PtvTXBRBCQPakEm5DhJsY9zD7Sp+Z9AxLYmuAiiAhqj9xUezyr9nERPFWjb
TF12rmTr4IIGqDWNuHVQW80H84Ahs2NROQdiF8frX0RIgrBZDN+yjkiVqXWpsQKLtV9Bu5oGRupW
l8zT9iOG1u5U0PZmgAS5xmMkw+eIF2lZFrF0EKvxkyVGqC9LP6Fk19Bba3xuSeUO1iCJUGL3fjPC
nSInAqbJ+a3lF+PNZTwlWN8y4O1cu0Un8T4h5s5U34xxZylaltmqYrifjWHTezASP2WDb/wY/ORe
37Fph/ghvpR7GaZbfLDezHIHq4PahZLnCP+6aZ3AX+XHa+tf9xTZt+IO1jp1BW1mOCTus51e9x6p
yn2OEcZ/Z4Y7XGTK9LCYECKscLeOAV0OtiZDbYterduPxJ2tsFOj2GAwjfKGaZlV+/DQ3fR4Scp5
TyXOx8v2JjMp8RZiJRuE8SH6bOlD5JbO7US+ha1sElrY9tosjNftbaOeQt4EkWmefrao6K+68zW0
P9VKBnXaxl/ab4v609a+xra+unELGlZbk2lasA/EX1qmhpYTK1HjVuHygbajsT5PGE0JFcxv9bdq
6KblWZ0eDHOnOZ+ue4vQ7zfGuNs+68yYmBqiV87IJp3YjXJFklqZolt4uyDusneSpe76KUb61jrI
ptIyoKV6auaHfHjQYHLCxP5CR1cx9cw17Efod82YsNK8RisxfbAWEDp4dSBHY/XoiEMlNeq1vaJr
XpUm3tAadykQiaSD9qKl7rqu+pI2naf2FyzuZJX6bmwaNwH9bxFi2q8xGCl9+LlIyoeVZLdhHu11
2j00Zudn2qJ4mU2OrZmB4ig9JV1/Fxl/ZZS4RuQcp9G8JABpO2UXWCl9SUr1e770uPPz9eh0de+2
DVQ77PRPOKGh7U1sx7DhEHwDD3W9uS4bFPFp7mXj6GIiQwPddnhXO7LanugRYeqqrRkGaiomzxaY
ZpoxWhqA1ZC71epjtH6piyd9kt2awgjyZoZPt8uhSdawxkFD2sf6g25yqg+Mw2Q5SB9izIc/HKiN
Le5AWWCgXfUqUpE0ucsu9loFYxfWTd14DM6hqu4gA2cKQ/3GInequqnJCZR2Ufwy/sqLoMH3ojLu
XmGY+M1YbIBYxKHcdTJ3tC8hHozAWFzq9AFUH0QD9TvxlrjeOdKqijAOb8xx14pqgKJBC7EkOtLJ
7aiqe3Sih8VU7ru52IHdwCvL76s+/qyN8VDZ/X0HUgynCV/7tveGfg7C0HYH8kdtHxN6qEjoHBNb
wd1FCML5SCrUlhgJFR6lQeEt9zqUcpl0yCyBzwgf9RtrfMce3dEOGBCDFZfam9UvwB5nHfWLGlRB
gklFOSJSnF++re/3w3VTRtDb2lhnBzjWbjfsKEbxj+ov7SYHIXfmIRYVX8hf9u+6D3L11+uXg9CN
N6Y5N1ahmZBOzQJ0e/VJX75jiojIKkvCasJ2Q7nLQVvXzNZ7vO07yB2txwQTbrbHxtugILAjh9DT
jrok+MiWxeWz2TjPEV1Rc1esR0q+VckNNf6EHMe0HFx7UBokJh+xa8BHFhUFcNDFrF4DeNCseUZ7
DJun659Idn9za7HbWNfGEViZAfzoueZNC5Xkk+KcCESnuA1MDf/hAg0Tmq/qiaUI1K2PxS7ZtZ+H
yWV0ruoNxuWPsga98AraGORCTUzqUIMyARg1yLAP9aeE/jShhdA3wfW9E4Y0ojuA8lGq2zx919La
VhN28IPcCZ/SonHLeLgrwTpVrJmHeUD335njPhWws5mmlWi/EBOCXtp4O5jjgz6oX/SIvEapVLBc
1FY1N8tjx2ATOIw0H9JEgwsa+/mGsSqsJ2XP6A3+BLS9NcS+58bQGPaTWRFUh/v0hjg3af9oyvRc
hEd2sxbOB0syDaQieDvpPUjOUtufmzZ3qxkf6/pHEt6qb5nWxwdARY2K4SObDoz46uI6/TMBoVt/
t9jgQp3/um5OeHw35rgIm6W5Eq4mXjcx1BVdgGBGVyWyOWLx5v2dPVpciLUrK2rzBJmCBclDDKKU
EFzvJUOM4iixWQnn3do4QAO6R9nefpp2JuYSFK88mw+OC1RWQP1lf33jhDFiY45z7pKMaQOdclR3
UDgkSRLEE8ZYSHPAG/vw70xx7m1XfaL3M85R5HiJfu67m7z1xkTyppZ9JM7Dp1i38ylFDVGZnujy
SMcBo7oy2mIhEnDzkLC40GoqpVY3aPv9ZhACX5nfu/9RWZNB8mTfh8vKljlCazFCumgpN4ri6fqX
Zti14b/7NDxJtlMndlaGeFlm+afExjBCQb20AxNVJqNeku0cT5BdF0ZYlYxdHGo27lizmapPZaM8
OGS80/LMr1vVy0h5tBRH0nQWp0hvvm5zQaICQUamsEZSeszvtefyKfbTz/Gt7qVuErsgA9mhSi+p
w0nckR99VRozV5UarWFrGs9xAyLZpXCVcdpdP1vStXFhY7TqivQtCphp4lr7rgN/Q4XXmeGWn3oE
X6wOg42P0ichC3kfnoSbLeXDh0HxyO0xLMOGMNhk73wuQW/notQIzKGRerJZfMm9YnNBZIG4GrBA
WGcfO66+nue+c525RbfgG+p0o7TmIlqfbpuOpVMMCVrc+uJS6ZOiRk+JLN6E4b888dRFcncJXcTQ
VEJ0JLqWzl0r1tStrc6EDWqwdrXgKYwMV6kkoBXhvqEUwcR5CNMGep9bYKAOk0A6ks8FL/fQy7Ob
jn5K608o0GTDL4kzCm/jjTHuoNXorETrZMLYPj/+h22DHA1Q0fxHG3w4ywhkxe6/scjtYTi0NNFs
PF7ZkEmxS+/ac3h0no2n/Jbx+iDlmApX9mQW5r0bo9yZQ5t4VMsF0KpZv6HKa1S9ZPG+mH/JW8XC
Y7axxLnhaBiWMa/4ejNAoOaB8TQru/AQPrFTptRSZhZxlN4Y5I7Zas+mE67IsWvjx2hd9O44d7/6
+lMx3hb6cQXXoyq5t9lF9iGSbCxy9za1SGToFTLT3+DFffYPByOlnsLd3GOu2B0UBQHBuDS5u97U
T/TRqN30EyTHgMzEpOlF/a5L+AHE5Y7N6rhrXKMLiFYtXLDTiQlDmt8ZdTlKtixOqgfjMXyUJQ7i
qPL3gf/9hTePiXROyFLniCq2uVP71zr8NGqSHF9swgY4DfodCF7coiZlTkHOia2MiacODzlIG2V9
uf+xcX/b4DOTpHOqyEzhFgs4uvyvOojRFdQcwQuNKWv/RI9KcD14SRbF5yeYbldwE7BIMj2lKKjq
j7Ns+E5mgguPiTLWqhPhnbc8WNCMWvxq8a8vQhyZ3naNC4eTkeQF6lFgcFD3hvUlLT2Uqt2S7K0/
qgEZb5a4GGgu9ezMDgKFBRbeAcNV9f1US1bzP6LRmxG2oRtftmtbs1Yd4LDwsuxYiZvcM27L7O6P
Do2J2R6VUFW1eQbdftTbWGFgS0fvv+tOeqx19Vij03H98wgBVGB9s3/3m6nGEww6QxOBkxVeHYGM
6atx0lFuTfap7dIHgIGl0+DCy39jjovmfVTOmWVCnUktmkM2tR5EV45mun6a8vBsQxzQnhNZ6Z79
nR/i+cYmF8+nFmmMSlGPLBwvqwNtvrMNNzIlOb3w1thY4aJ5Aj6UaWY8ocvpP2wBDJhCoHB4/YPJ
NpCLdLSAEsScwMtLc5fEP5LCL/XC7aI9gXq400iuQnEN4G1VfOxWprKN+9pB4e5uhihDiVI8eV0f
O5+eegzySEfehZM80LUCCxnBVBt6Y+8PWKzoSpONSHPT43zTMX0NsAfSyFWAvbD30G78PbCbfoWG
uBsFDlisZd32/7Hmt5/ABZJIq5QKjB/scQb9FcAVFK+DWjNjfyBn+5h8v/5FhTF4s2IupFjQrRnn
JtX9BK3P6GeRBybYj67bEGMwNka4c2dNQ72MK4orduxaICGyA82NduDIV73wxnnqP5WQ9TUepWNR
bK8+nr23veTOXqGOdpdmAGGYi/NotLVXZqvk4An3zwLZvQMiedPhGazXGlj72oSLjuMXsPi5Orqp
4SrZQJkR8t4tydROfUEhE0xKiPF9b+LdJHuriF1/sxDO9avY6laDVeWn04jxI7f053PyCBLlXf25
8zGRfKj3018U6hetV3p6Cv+X+b4wVG5+Auf6BrQckZPiJ1iLV8THMP1e0FeHBhJvZLv1wSs2ZjiX
TxstjLqUnTDqEsNV+8TtyOvQHEHljpvbbtzM+WWC2g7k///SNHcQ0tiolSWHaXLpfZBxQcFEv9X3
i4+J3UAGQZJ5Def9UWgtIelm3Xcsf20/U3qryAg7hffBZiu5a0dthozUE5LEsGq9ZEq9ZID4xWgE
ZblCwOApQev4+hbKFsXdQCgIK4OS4Dpdkul2akxvNMeTKuuCiSPW28L4wQylmzrTNvByH6FegIZO
EJ6gHvwCohXt138GHMnjdJCB/yWL4+kHxgj8QvmA7VyLO63z6+GblF1e1P4F2a8D1IdBdA2X3ftY
osVAfM4tCnGsP0oDkBx4YcDGqa1jAlgL4ORW0NwlPujSGynjgeDovTPOfT1LpbHajTmCzIMJinbd
X8/9mX4DT26Q//yDcLI1xiO9jFmPwi6EMXO5t4d7MjxYBbg4n//fDvnOCldQqrJ6KR0Qm/rZeiFd
kDl3he5fNyG4xigFSgdMEdRif3r/yUqzJaGhNUDHWY86olUKhZDrFkTR/50J/oap4n6mChIfNN8u
7VpeKmCpbQTIJTF/jHrsK4p6q7FmT1v8RRIUXeh4LLrqEM3NpbUncFkqd1OXAnP+I6aqD8mIJwra
kQ6iJtd/KotaXPR+90u5eyoOTQqcNwIAsfyueOoQdLopGOPLn33ZzbZz11ESVlRZDYCkujZoFwj7
mOfakPHciN5079bDYsLmTacYuTJpWQZ0nnqy8pOR7dXyZilf1+yyRpe8DupBdjAEYeadSe4WUqEm
U/UMIqEN+zmu/AW0cu0oS97FXmtCnRkDhw4YL98vrMrrOukhaeWrGMJpkuyYL/FZA0Q1spKDPltP
hZr7s9brnjFStzc013aW74AE7Z1MJqMgmsbAkv/+MTyouoemCdp78O+aYpZqP9hu1wRd7U2z54yI
fvp+TQCyjiXVZrGzvpnlTu4MTCYZdBylTt0nGHnWTgXoKqvYJbITLLiJ3y2QO8BKnobDGsNZy2z0
4vzFCX8uygOkgDzTcltpW1uQqr0zx53CRimcOHPQ9+vWi515sfOsaPvwD5hs31nhTqCWr4DCWygP
zD2Qq/VJab6DlDDR9rkUjia8mTYOwh3DwQj/q+DV+s5+PQLKdyzB3MCYeJKnSnI2xAfwzS24A1jm
Q9NXK/J5Z/bX6a/RvHVKybvkf3i8YxGqoypu8SibnKRtW+to8o2BFrCLdnlNv7FxKtBPvFwPyeLl
vJniUgrdqVuraiNU2drvsXk3lqnby6BjLFp8DPtvNrhokq1rm3Y2muZj0B4HKJ/Vu+aYn2QFjt/D
nB/sIDMCLJZ1h3i46gzBrCxmAxD63YiiPzhRU9/xkwfFi24mPz3Y6N04LmKm3wP5MsvU0EUVMUhB
m46Kax5IIh6FGWaz4rRth1oyjjIeymlQrv50r1yMQP8pLzcQdlA/rvfNHvft5iVcQ8tAhOqt9LI0
6q8CdF6ussw/h8YMiNJ7ZZP/MCEZ1qYxbsLcW1rFpZrxObSaW6p1B81MU8wsL49oH7qh2pzrbD4a
QEwvoLPxolzG9in0BIMSZN+ObYHz7v29YgzltGYd4OxF8cMw8Vv6BUPGyYV2tgt89aUj4JXXZeKT
wki+scod2VFfzSg1FNW3nM8QTjMnfxiPynpc9N31wySMrBtD3KstQ9HCmii4axXywy6CaDzqy1dV
Jj8ntGISy9E0SwPWiovfmqOpWYrKOIayOkiPPkP5wOuXfRg//8FqTEvTbE03dQgGvf9Yel8sKB1b
qt+qt23oq+HJjIJZxjQkDEAmNaHujHILcuT3VqzYMereqZCxLvdA4HmNsq8XWfVduGUIpw5VHV1F
UvPeCKiM9KWkuuqbU3kM1fzGmfszeMUAYLaD67smTJ02prhDmY0WNQcVpqb0yVJiz0w+XTcg3LCN
AW7D5g7gN3AgoMbeHIfhBn9yx1TiyGIblkFMFcBV4Dzf75dRJd2EGquK2sNhbp96iNbZsktOGAss
DLZo2A0bjYr3NpwF5csyBqCY6WFap+ZU3jGV8fU0P8ye5gGMf2CzcpGvHeOX61sodoc301xuEuor
5uSUUPWX6j6ujy2565rnNJKxiIrqwRQe/fcSuW3EPJ6twBtRdDiOPlNEHj+Te6hjupHXPOX7QpKa
iBqN7+yxdW/eI0Y32guGJ1U/fJnvW7+/oUF0il7yc72AG7AJyr0sGxLfebaFK5fajo6r771JFQdr
GGMsMYeq7wQ2QnQ2n0A1Ax4RepQ9fsSJkaNqlkNN8nH2ZTTnLMbUDiI5JOLdTqtdSwufHUzqxPRn
ozFtEttTJ9MdtMIf61YCbBS67MY8d7ZXq4hJaDlY7JExLbMhFbxK9rKpeuHp25jh9jQc4nbSFuxp
rYx+W2X7Qre8cZr866dAshqevk6rKsy5s0iV4gBqB0bjzJhtZGmZZDU8Z129zE3er3DKCdNaqYkV
hXiuteosfY4LQy+ilaE6FKH+93HcuD9JqqFTDaTmxiW7Nbxhvx4UT3mZQW8GUpj9PyA2E748Nha5
QGK1Y9/YCSARYxAd6mA+Gz/Cw7iD+vLJPmI28foHExw2dHTR08XkF/xf52fL29KpnQToZ+BLqtti
V+2J6RmDqwY6ejD0RyU7bx/jJLNnEIgiW1S1+YnihtKJsMwAWl/JbqyBgjdnCHjY8dFUUmmB/SNG
/b01bjOLOAdxcAQxFybDpd2sh+jCNC3bi4wbQxBGmCUbA/q2QajGF+WcBRwLrIHuhxC1POZBtp8f
zAf7lO+mgwyLIbgE3hvjXvc90WIMzzD/B/iDsV8mu+KC+UQwO4375RxLYpR0cfy9ikpM0pfpfxnU
HqJdBgQllKYfVanS9Mej/X5p3BczxgpCzxn2sWwPah1Q7Xmd99d9XmhCQ2qImQF8Lb4SVZiLobcs
2aX6TgvdIlvdXtrk/BgJsY43I3yFKVr6OnQsXCul4SkWI2toPLXwi/Bn1+6H9Gufy0THxUd5Y5JL
rmk9FE2lofRsPbAnfnRSj9rJgagyNLyk9DOSTaScC3aFnepmiXdJtdwpGBKbn5JC5nbC04vGhKqy
fioS+veJAAmVUFkVLIid3uzQXerzgrgkP72Ceje+FgGXJAG7BkXi8d5SPFp9DEoxFYqPgAkTpFWx
b/5ugxTe/MiwVet+9dZdch+eJ8AoCrTerzulMC4i/DoqGzU0+BdYX+TLkDAhqBml3xmC3empqd04
/P/P32KlGzvc+VqUxiob1lNSlXvT2i/Dc4VJZlmlThwxNma4T5dCO6+eYwCg8xvVMzx0No+ZNwX0
1F6Gw/WdY7/4fcni/Yq4DDVajFRbbZRoWvLTzC6FKoGqi88VJj81y3A0giTqvXNYeZGZhIG5179G
eAWafz7Y078MfnzIgkyV3MiCEgzWszHHnaxoypeVzujIMRXmGWnA9MBUVjOE+Ppz8pPuui/TTeSl
UEqH1ipYx/Cceb2+pcLDvfkJXLwfiFXTGFR30GF4KpfM7aMHpjN83YjQ4zdGOE8MiWEkZQYUCGiP
zDQAaUWINkf9ct2K2BM3ZjhPdGwyzKldMJqs7hMj5TJ3869/Jmoq9MSNKc4TbaW0uoVJkxVpcVzT
9TCVz9dXI/4wpmGi3GWiVsPFqSVGfx2laSzGAotU9c1UUOQAUea/ssKDS8txomESIkbMyy2tTjPS
JlnB6X8cqr9XwuNJl4q0XV9AEbGLqEuhlazW4Q6Ylse8tv0FnailmM9qkt2smXJn0cKPdNm00sca
Hjtobz+BO2gpKaIhN4C+mLLTWD475FaFttGkfW9ljIuCrt57U9yBSou+mxyd4ZzXnZr+sExXyZ6N
6fNI7moAxzLNrWMZO6zYVxz8Y6DbZvIFqqqrdZOmAG1CzVLPvKW8SWUABQEugq3rzQb3em3iWc3t
bobH1/ZtWtqBAhlNms7HXHFukyg/z9OwJwbZdeoMNKW67/L2VJMaTOr13uzpPgWW+LrzisPK20/i
jsjaNfowzDjvpvozN4/1kLgGZqSrUpEYEkDm3y3eYOnL5m2Yz4VuVw4sLUhP7CD3o6/JKQW9ZVAc
LcDXs+9T7xqP/2p5PMCsqJ1WXTWgGEh+0qbEHcrXFgM4pUyxVBzL/t5GgzscWj45ZtnjfKazfk4j
xDM47b9bCnco1rjJ00pHypM6+4UEXQrQb+tPtoxfijnhhwThzUkNttTNd1oKJQtpR3DO9WFXE8zL
246f1u0dBfVLEQ9gj+h315cmDC2maVuqzsDMfCFSmVgiQbE0amfu0mF0L7up9ANk0EKZ4opAsQtu
aLI6N8pwGHjh0pPSHOPMKOARLF+A2DRII2ZUXrR9+m3eVQCSpV6NkqdsV4XnjPGCEbTG9A8KFo2j
NiidoVNUkefc2qvp9zm5rKPkwhOIlGB1b2Z4zK+xKH1H2I03efHossFfyAYExpE+aregXx9dYEUv
E8jP9vOrHOAsDtyWxZhyKcQteJ6FODSSEfgDtrkEeWxzifZsoFX+7hWeN9TxkfnZGgWW7L2TrnQq
sr5g8AhjPlZz90jRNrvulMILYWOCS0+6uFTtYUFiOfWPbGjPjO4amdSioGGK72UTaqhIUdBO4g61
kU+LnjA1Mka8s/qQPAjac/Sw3NNb82LfDl8YZHRx80sMiv77sJPEFBbdP5z1jXnurA/1PBWdikpF
3Lya0fg4Rt/aMrynbQw6J0wVAJh41wNAJTEr3NqNWe7rLXVK57JHLlvaEI6Jop2RpX7l2BIz4mTW
thBUCM47tGPeewmJsiqhjNnQsm/z4oZWz2t/T+KDw+B52Usetm5Nb9tJ0lgRRtCNWW5XywwarlGK
y8Cpzotzr6eXzno0tbOF6kklsSX+gm9L5LYySUoaOxba3ekxBPcb08VqoEAuezWKTzZwj3jTsVYD
z4I99ko6TixsttD2mhqkYwvo1zHiFIC6y+0ADEqVxM2rp3WsZEGNfaYPXrqxzaVNmWnoGJOH7WUP
KfJDGbCxt/FcHgYgq8nBlqWCwj3d2GP/f3MDKp3h1FEFe5luHTJKsUQnMFNyAJT84JDKK9X52MyO
ZJ0Ssx+YspMOClM9sl42u8gYQrIjmySU1V6Z913ZTb70amndOOgRYnTZPNfV59iSTCkKb7q33ftd
PNruHpgb29EEJC+Zv8agcUlBxKYnP/Th4Xp8FtuxQDOv4dXxgea1z8cW09ZIGookvVFiVPHGr10+
QNy1lpU0hA5IgWdBiRLkNHwVHpDM0OkANASp6LRbfUzSAOuL4VKMtfwyDuGulvIbCBe3sciFkGzI
dGVmqpisODncdnvHDwNlQSUFJT10ZknvKj+mQ/T9+p4KfWNjlosmYd0bBDQ/WGjbu/P6WjX+dQOC
BikuPKqbpgWWNHgJl34huJiLnTClcNDB03MaOD59aXeMWqAISs/2+9frFoWnamOQvD/M6GFWkZ1C
bWuYKtTvfvWmfSjG9jGe0OKwRrft+yCOKskh+K0b+eGUbcxyV8+gFMNiJcgewjje21FZueqgB8OM
dpHT340hhQoJWMerxq0qTF6n9Z2ljvt0oO60PIcROYGQ73Ycov2agmQsoacSLdaGzPdgWQyqpH+O
Fus46E8g8gcDz+BCxumgqMo+d6ogXcyd00CvMM372zVBP58mN9XseH2cBamaBH2FHo9d1TdKtn6v
m/FkS4kLhXcvAPKgzLQ0NnPJAT7WoTdLq0EQnTzVSw6QddqBVzJgEnGyiCZs8GxtcRdEP85V36WA
0Jnu+qXFZDRK0Dv13vDpvvKhkCVrqAof8luD3A2xUNKF64q2XD54TI5yPDcT+kn5ud+xkB35xm3p
ydlXRXnTxiw/V1E1aptaRsKq0YirSgsprPLsGDJqXPFT/TdYnr0l0Op/f2aKKVwzOuDMFCBxCVRP
cYdL7GupR1Wvh/yK7gHCp7qLbE5blDiB/RQFGHgNgC+czySVDkxIhfUVxdMy3jW9n1h+gZqxApyB
WX+9HhmEu7mxxnnNkFQ2u+ZRZVJfLfseHLquUj5etyF2zY0RbisV2ketVaLqMXkEyonTPjz27hTk
t8SF7LAv20HxmnTWKgOoB+ih919u7Osenw5FuiZ6WOO7me4WGUegsPuDv/xvG9zDSFmsNU1U3E0L
FlTshl/VbQmErL1Lg+yy3IMM9sEJEKQ+A2xwaD31LDvvskVybhJOUxkjy8BxpxcbSp9KgfAnCeDC
M7BdJecdSVToZcdu4PLL4q2+5aV3gBccarBeT7iCtRc5nFS8LryLgJ3AsB7PgJfXSk6SGnfjqrkk
/RT3Qa4F1/1RZoLLK1D9aPusxsmG9LqX9tARxNheR2VoP3H0Zw/b/y6F88NpjorcKjAxwKI/AQ64
uoQBk5tMAhkhmPANrW1scf5IJqeETC/cQbtbACbo9vGToyM/mz+3ULhb/MJX/OGQM/7R1JUXPWRb
ynljrhWDnqgswQDGjA4gWT064Ga8/t3EkfFtPzlvVNvEqHOoePojuVmHwh+MeyPZ0SawpqAkMriu
bElc0DLSZVKSHJQ0aGgVMVig23/Q0BKmSG/fzVG5grCdpJNdtai4h2PpNrWxt2i6K6fixc5QoaKp
dklNBRBhAKlbQKQUekbvEghYzNMqcevaCZjt+tibrb/6lQSj1Zx7bFBYNwAM6F/6wvJtWhx15RfJ
7R+oPoO8B9MciQ2KlrFzNX28FFD2aIgS2MYnVe/2iqLgQs97l9BXBQpnWoHOckgijyjdRdXC3b/5
ph8apZ2aFMvCWKE09b6BtsOQnG3jaeh2PRDghuSyk5wSR+XyYH1enTG1MeJSlFOwahnkbQ2M4UfT
fTZn39Y1f0lJ9nOsIjcZ2scmj6GG+VkHOYEZtfsxjj/bSbQjxXTs1u8l7byxT03JhogvSxPPAooC
ra3z1TBFMxUdGiEqurhaYHnZKXkxb3sonhpBEUBWWEqRIHT0jUE+HMboJXVMF5c9uSGDFSyKa4EC
PZh8NqmdBMM5+owZuesfXliDBtcNsfEMwr88IM8ibdqECsYxJm/aNbvf+fE+7zzl0uJ9N35TkRuk
e4z7yxJX0bNya5hzgjnTJ7z+wZfcZmDRtCFj9mA2qYvjc32Fwn39OyQjm3ufhuS2Og8qE/0aIY6Z
Wqtb5oehkbnL9aDoqNzXG8xeW/HeYQUTPVhmsImzsfswCI+jN0LaVA2cYDqgBte7sktHuJEIXugJ
AoOCKYD3C5wbK1kNpuE8RUFo38zZE033zfjpD7ZxY4X7XObaaDYCF6yo+0n5ZcYXhxz+nQnuS1Gb
lPMyoBqULLu021vhCfpK100Im9conGCKAdxwzgcS+yxpVGL1SLT7YA0QgE6pT2/Vu3lX/hOddvbV
+Zc3AIWqoTsMo8lPuFijnbSqjtbA5P0uneAxGOpuBiFHNoFkfZ7O86tkgTKTzFs2JS+nrChECeDu
c2CdmLpu4Skd3oOrx2o17V57lbWShf63WSSXdJRJVDkN+2wWFCqtm1E74pCpMkpm4THeWOGyDjIm
ZrIMuKHm6FuznuoicfXo1/XNk9ngco3ImcJ+nUBjlfWtPwHA1RKUhjoruG5GGCuAkbGpY+r6B3pE
Y7GNMraQJI72figjV6fPDYBW6X4qXitL5vEya1xkQliaDYiIMRQN4+hezwoQoCnoW16hQcQ4AiDi
8Ir5WTf7LNOkEl8um5WyDd84ox0mUGiBcATS4RGCcKiWl26FMbx7umt8FWJ3rZe/JHctOi6S6Qfx
p7QpirGABn5gh1SXsaUKm6IFZQB0t1T1k2pKQI7ik/ZmgouI+riAq8lKWBviQifcXI5k5lj85d4M
cPEQAIWk7C2AktI69fvc9kmjv4Z08VI7eSqM8r7BobvumuK0h7zZ5Lyltes21yY2DrxT7qIDmJpS
X31dvliB17/IEBHip9nGGucfZa8XTRyjmD15UF32GRGaecsKc+3lj9KNjSkuLsZmOltaiynaeWzO
YVYGTYIKurP8WhLpkWM37oewj5QRc42s9MFjvaZwVMbRQg1wKs4gjF+nJ2iZ2RR1CEw1ZZOrzrt1
dcNeOhLAPOKKYR7+5UA3JUlGlusE5hdQsN0xxWzjecCQK3GTp6h3Je4iWSmPBYOW+9p1Mxof6nLR
is7v7KOiRoEa+qm2t/LLmPhG6w1/ghTSdJD02Zg7cz6w2lnKUhgJI3RQw8lNpj5QITzWLzlKFTJK
SOEpB4YZg8RMx5QffrNJnI/jgsn1sp1AHDF48fIs2UR2rXz8am8mONfEGNHSxUqIIlbZ5bvGbING
UY5dFR3/j7TrWpIbR4JfxAiSoH2l7e6xPUaj0QtDlt57fv0lpLgdDgbbuN170ctEqBpgoVCoysrM
u/ypr8sj7j6AzwZnIIXq5uMSRlkequ2SOIkM7bN4eehzO0yV7bQ26a9xFLEI8utsGq4rNEVAqcYO
ds3zVkEoAbdvcm3eWc8jOk/dHbgI0HwaDhMmqSE34vXXCqrqNM1IvexZhFrhF7rffgOLJzGlsQb1
NH6DfNZtJ/mRgNWNTo9bT8spfrJP5GQF0jF9ufx1CPcmwYS/YRqahjowk95I5qJuUEHG19G3x9hc
MKdcjqeqaL1skA5NBvyTObQnw1bvI3l9RDy7lcfqeUsfc1NLnDyqgt5a/GzBXZfMYdaQo5T/0prW
KYE4MKv2nBUlKG81Dx/WH0wSTEWPg1NeQXgLEiRAA63qdVEsd0ukuaqZnC8vULQ+JrECjNcAsybe
nfPik+22BewJAuqXbYCPiOfju11kUqvVrMpZbxB+LQIZ0yWLHcgjP4I8xGny7ZA2GPkuRyUEmwLg
aosHto07jE/Dz392TXkwcBU6JLPPXVcfjFk/Ka35YIzGSy9LQSFNbm6Un/Nq+17FwIWNxpcpW08k
IqdNAgw1nu7UZHOzQvZroh0y8rUZl8AcG3fUMR6QSJJT2KYzEQJZr9jDS2524yy7zjLwcVbGbVbe
tPr3QnmyMr+O8CDuhlCLVwdx4aCDLhFdkFOKg9kb+XkujMOQ6p/qblEcEKo4dh+7cqz9SKPV7ywc
Em1ZnSarrg1t+9x3su7onfw9kuObrYx/LmTMHalUDmqyhgDhH/QtdWwdWmM2cdTEUJzZJk9VaoTF
OD6lbf5YqKbfEfB6JmrlqCNGA+3qp95UwbwZs7uuUThv5rU8Z7pjSj/a2U7Q4VsAp+nUsO7bsKvm
54YYPlETQB6j7jxJ0WHtlyciTX47tSso8xXDw3ydE5XbbbW2Qbelt0sHPpICBxBjfHm+hpZtuGWv
fSbL4kHR+zrrrasU42GbYn8vh+1BaufbYgFyKe/COutBTBB1N0n13dT6UwV6tk0nndt11YOqx79K
K7vdMv3LQDrbLabSn/XWRVftVdL0q6lfK6fs8ocyT1xiN1f6ot/pQzq5alcVANG8jBnE4EAN51gz
lFtklP3j+0VJT5H9XA/wrXRxGlX5ZGpBPR2sIzkbfYlBrAqjG1OXQHAU0xuy+qm2n4begl6chneN
3Nxo2uCPoA3C7Otxs8nX2Y69WYksp01XNyEglyza+qVOoOiZy89tVDlx3ZaOvWm2r2aSge+XefGo
3QA76bbk+yiBZNsGf+IkPyWFcjXkmlP0n1YpvR6XyE8sMK/pZHVBZOlVyXYbReXNbEi3qtqc8rry
IiUPkvZlGHUoE0+eXWOsSypve6lylik7aCXU5zTFb7Uf2pqcG1zFdaR97WYrlPOtdYDYdktdgXeX
qDSuT2tiB7MJyIelJuHl409D5IcLbldjYhJZu2iboaaJrD2Ph2XrTkU9+GadfwMB+Gmb8lQQbuiF
+dGebgKKAdgFvg/+vnt25FYUt5BDV7x4O2TLrQ1GfTV6TqLl/7PD9kATvZfykVLYgaZnlQ5977fD
jSbiyeKvBkQcJnh8VZQu3q9GT9KNSi/T2mx3IDaGworM63BnrOXny9+JX5ilk1QEuQ4mS5l83C71
DroZv2uQBKn/coWW5zG7qw5UeYEWsnRMpIFVxL7u/TioD5fN858DO/NMIhTnmjV2KNh5pOsrZxii
UNKlA/p7rrGah8nWboZqemr0uAi2CYSWfSJAsHHvQkB/FVsDgx285/1Wy1utqX2MXjqOAcieHMzR
mBAPESyT+0F3Vpg3Vl/rRh2nKC0PnuzWt4kLhUPQNpio0tBSYX2s/OLGWpxUlK5zzyEl8MJgHubV
2F66YujSmhmq7KnzhqrDBsxc7hkqKEL73Ek7EQWOwBw7SJm1q9IYCyawIRN8uzWWP6K+ixvOX7UB
1dhGsK/cTB1qhyio6IAKsP1mu0vTbpCA5Fx0rAjRr+stgQl++XBng/HQrsnSVlrw6fTHEVpGdE5e
v/mT/UrCBjq/fLKzxpz8CTDtdF4wiSqfpiOGFE6U49F0zQcN2jybX3ry4ERuF/xzTS3grnZ2mZQQ
F0+POx12le5QNC9mga6boD7DPQM7E0yIRpGyM5oSG5kqUVAn6PSYyqPepJA2agXvK/prP9wGb6kn
y2yQjHFmJilugyhTHRBEpEh0pOLWxFhqebb+OeML9m5njSbC+7tnWxLLrBI8wSWoyJqOkokQgNwg
tbOgvrcgrzYeFi3WM3hbIF1BPOnY3El+ddCO0ePmW4f4TkRAy4/MOwQVczGYa5IQzUa5Kb6lHfT0
S3OoHOQbp/Ugamdw4b07ZJHGnDG9IpFmjCgabvFXlOvP0L5ylMH6tM2yo8oAouZ90GylQxRJRBrB
j1h/hRBWe3YerHVFsoJEZavcMQNF1qS6TQKxYNK6jSL7l28C7pdEHwJPZzqGwYIs1HWSsriRUG+W
1yDXi9Nsf9MjEX0Pf0N3Zpj7ZtIwWq7P6E1VkYYi25a6YOE7Ikq+dOXiRNr6OICmNsJbHsq0gtcl
t7axs804Dhqam46snYYwmlGU4RaaJ/UgIknhhpOdGcZnps1czQjPd8q9qUm3qd05s/Zrk35d/mB8
JM7ODhORo3ZWttGCHf1OdmUfk70hGlX320vugjbo2H3RM08kSMFfm4EZIZBV2YAwvj/vmwLBpppS
2Y/9t6044y1ZA+8zCXyRe3vab1aYqGLHQ9ITTAsBi3lXrQfln0uEIC7u/n8mtarMXDVTBf9/V76W
zVfIvhWNqMzAP09va2AcPZsivVBt5DdafTtIVwtYV1XBvcXNANBPgAy2iuIjUDDvv0bST7NVZPga
FBfQPlSBdbS/Lq4UDiEo7ETted6KdtbYgNTnCynlDLuGRxPIyTrjFm/Iyz4tMsG411rJfTdJiA7q
4qfkpErfu+bhsgku0nq/DMa56qS3tS7HA9AcXHproYh5pThJMDnaElDZm+5ZVLLkLwtzdXhPKEjm
mZMay7kmZS1wDXH7vWm8JT3Kg+C9wkssVPnNBJMmleoG9lQDCSce8cvwJJd3neFNlZug4iBiS+cd
z70txu3qgqixDVpx4I2uZygT5b7gE1GEE5slqbIB5SNV1cEzSvdzl7eMbVJ3OUGybpRxAAnk41it
J10fAVra/M2E+J7cOmSIHwxtcC/b5n+qN9NM8M4Asdr6Bq/OorrLJChpfs/I42UTvGtovzrGGyqQ
WpOGqn8pWuJuqj+NPwlKiiu5NrbrIv9mkfCyQe70494i4xztavbmqKE7aD8qAS1V246Gf2t3AUIU
tDUgPaUcrpPuRu56EMUN7p2/N8/4S7dMq2GCHdADP+SxHPKb2Zodk8juOGEo3zChlzCduv5HXueC
r8ltIe5Ms02oOi0i2UzgqsUxBvNLidFSr/++uJRotXGN20IS7DXXf9BnQ9cSJMMWS8AytYWVbTnm
G1SQ7Me27Rnol0p2JDDDD/07O8z1ksZEkyAui4avR9lEwE4ZLo5xLQeAkj6K4tfv6ZMPBxLMsXhM
AH6GcZ/3B7K3B2XdNmzjFJDACimNCOrPEnwo9m13cdVgCCWPOMApPlOJ+frbZQ+mR+KSfSZmJwYS
07anOlhgNQfEvnFVpbjudfU8FulzspiiCMT/jG8LZjKEbK4Kq2twYsbT6q5+6Svf2hNw3KH6iBpM
7A5hXAF571xeJvdpQxl6/7vPzFcFV/5W5RZqPrNbftVAo1ZdkZPiq47kiZ5RKvfG2NmiW7ALsstC
kq6RMONKxUXVTwByeyArdItgDOtn0MMAMpz7SZC6a1DeT1/yoAghc+qNV8bgVKEIoM/NZvdLZwJv
opTQUqdRUZuRMGdy9dzbxsGo14chW8HQt35GNcyB6M+hVCfXVJUr1Z7dul9uCmja6rb0JPgW9BNf
8jnqk7v9wcvWyqIZ6Y4arj7xJhARWl5uO5SVoXsm96Lm3t8c6bePz0TpUjHQpxlpVoojTRCnM68M
q4McoKbri3D8IgdnYnKDt6U5pMi0hno5JfKPuLJCXZEF8ZdvhWY9ioaRcRZ8kI1Gm0ZQcwEXFS4b
4A31DJXcdhJEQ4EZNsqv2Zh3pQEzUx6gqWZ0PhE9Gf7maP61FBZd0Gi2XBozWq/ZtYKcERPpnvkA
zv//gS78bzzhzRYT7sYaiA2VMrlTKeUmALk/houkMAP8tQpF1zPvSYe55f9+I5ZkAr0hRYpH3CRG
6Redv9q/TPVVbzVBbBOZYULbqlqjpAxouur59dR4m/w6ZnfCwC2ywgQ1ZZ1kY5KRacvR5DYzwmj1
LA3ofArBylyfQ2oBHAZIKG2WF0fpDXNSqKyUpX+ebAmo4Ssp+nU5Bn20YWmAQePcKTp0JkwmIhSg
vElHBSUgbdLwdniwk/ZXLm0vl618vFzfW2FCgUYwkBKlvys/rxVxJBvCGtt9VJ5z9fmyJQ50450p
tvxptiuYNCdsWgbh4srT/P4GbchQ8wxnvE5A8TCBEdXCKCTmXYPiKH/bhMzHNFV5H9bf/wQmlYlW
W56GBFxD2ZEAS5+ecxcoA0rnuR6E88rUqS8ZYw6yqQHCOQGXBXatu6J5JCIBbc5jFqsBflgzKCso
KP7fX1L9VimNrCHd7H1od6ICUEMW3DG8xc0eYmS4Re0aD5c/4t/YtCwAyixQlbIofVIpa6fG6DSO
p/ITpR3Iw810s2+TS5HLVbgRZ3sU2Px4GdN1vtlkNjKOU3SoTawzuy6eGtCvldAvzG4Vd3ATv3JF
MZGD73lvj/6e3eVvaltSFqaFNB6SatD0du9AQHKI7g2v8+2w8H9Jr6KE7GPoem+SCZDGsm5rmyvI
ccfnaLSu2m0Ky2y9VdJacCtzD/xuMxmnyfB6buMETVyi5Hez2jrowbtK3R22qMT8S5GIOEW5SwOm
DFPPOpqZbA+8VIYoaeeGeJFxleVnqXLXLYhEyQanRYUdhMY7JulVS/vQnJ6nZFN7E2Oyva+dolPq
45kp3xuP1VXhKG7s1kH1PAAbeydkAeEG6p1lJlDXGCDSgQf7k0tDxyHoHhMPTLq+eZqD5KAdAD0U
FRg5WcL75TJxu6jH1IJiBT37/VcDD8Dc1XNnxIwOpf62OoHXCNbI0nDEndKujYTdnYvHSX7N9X+R
iWBBuOcMMBcZFC/x/tCpebG1cWti5qK+mtABNixHVx910ROdk8q9t8OctHYeCbGSAoK9xQaADlRK
ieaYCdAtOkbnZLDRZOYZmnmBCr52VRURBvL9FKNctmlT1gyW66GQ4pQOZkJA9FE7xwf5tHhYM0bz
l/OKZH/8vPk0rIkCjNAuE0TbeJyjLsHYjPJoPsYPQJqhBIRH/K/uBTOBN/KR0uKuh07U9OF6zm69
zHdNNqvQcx1XbgkxZFLX3zbcvJ0tSGM4jKf0s75tK/NZcyWOwPgM6CodWsv97FGJneQxDhccje4F
PF++4tL1WZszBRABuMeRzG5EtRJ66j5c+btfwQTXDgrnQ6bQdyx+RR8OGLWlBK8iCLnwY9KYu7uh
hkaXrHrB6Z++S9cEdT3V7x6nwVEezBszHHBLLbcpXuuihzr38titj/59Z1cjuQWKYx1SRjoAFMsn
5AE2mDjaT3osCDic4t37D8pEVbNvFWtCIRhbufrtGbpujlq5dO6xB5VTHolBDvQEXPp4TEgd002a
CwBKEVLnX5TlVXI7v/oE8QHMPFqC9QmOBdtPaRYkPNlIdcPb5MGKMV5pDjdVF3uXcyd+0v32xX7D
YXdfrDUKY8aLEtdi5xAQE2DKzDeuy+N4m/vTQQm1zzRTxEDgAeoUfnaVCmtN3PsfAlSE2ICuf8D6
LJC97bQIniJphq/HMsZr65d83IJx+OdwEeozf5licT7A4fatPuJYFLUzRa9pf8L4g3N5R3lHwECK
Af0UXFR4l70/AiSNWgzkItDYfTgagW6dZzO0jatZ/nbZEM9D9oaYAzAP5lZuFuoAK6q6ynXdeIYI
0CdaC+PxUa0mk6YjXA1lGtbFIcq8qFD9bSgcIQsj/bns6doth5VOVY2xsDMJy4EEu5v0N2Z/X05u
afoRRrHy7uX/2jy2Va1ToqEGAjhe3tyS3rXW21wo+iz4QAZzoy51beqFBG8Dz1t1VP3xeXpJXqis
x3am2hdNCGSZEJTCe8KCS5LIOooP2gdwWdbPcmRSfWQ5jELN3w7RgZwoF7WYWYdT+beQsb/ZYq6Z
xCCJHNeoE1rP5t32QzsRr/1ZAviV3ULdOoieUKR0G9yssbv8zJ5rwUfkPjb39pmzpsVWGul0Mns8
aWfUqWmzFnVYJbQTF4KwWLLoguPm1bRJqykIJWDqYNKVzQDbSDEgDZ3PRpgf0rN2j8PgUrZ0Wpi4
7KV/s8A3a0zWAmLxxJRMbDCkwRUUJIq7+LkOTb9NnchRIVY0vkiCWT7+mX8zyaQogO+SIkrgP4n0
pd+cYkodXakBHffA6i+IlfwT8maL8Z9xKRoM1iPXXo3hAfIEQd1hCiC2BdsoMsO4SYEdnMsBBzGv
fsjZVWTd2aJXMzcd2fsFE40raeomtGzxbAbekuZ23Ut6NP3RA/oR7PlExLRD/exjuHzbOiY0Q/xA
SbsKoflPsUz/VrqGpz5SwQD5MF+lIskAvuMrRDFR2MAMBRsxW0OrweuKREF31t/kNFT3jPZ/QEMt
VKqgfv1hdYqBupVpY0qBxa7MdUQ6k+A5aamvbfygz4fLB4uXhwN5SxWuFQ0Up8wpzhRZHcYURQ4V
vfWGOJb6qGWBNNxG6o8pdudVcFdzD9XOHnOOgYqfJbuHd0yjE5ffhyZUt9ulCar6+fLCeFrrCPpv
K2OOb5aBVQ4PWAyBnSfI9kxeedV53dG8Sjz0YnWnvdZv1KD2oKkm2FPuKdtZZg4zcPpNnlPhYUXb
vFhVA0l71Yd/VcfZL5A5zEtf1lFEt/I3F+JdekhPadh+Tl5odZiyJmM45liEoglg0eqY813YvYxx
LnqtKk9rDcz/5o/zvwm9ux1kzrSdS7WSDygUVXa4YgYkxgiUhc5b/F1rE8H7gtNSxd39ZkxjiISy
zISyJCVO7TwlsMEsn9euhtKw4upI+G1vCm2vfBF4Jzdq7Ywy9fVGhjIodNDoE0oJ5JvWnQ7Gde9J
YRfaxzQQARK5YWRnjsnACintSAUxMK+wLR8ig8+SkZ0FS/oIR3q/j0woKS3SDjEIgL00cW3dr6XU
qRevys5N7ac1LLuYLBDcm4JwwrLNb309yKSxsY2bbzZno/66lStm4oIRQiqC9VHH/hCKd3vIBBSr
n0nftfCTP2TbgFe5ZZh+KcMuc3PoE+P9cVBmB5xTD8Iuu2hvmZAiJ8XcjTIOHWVGT1zl0B1yNNgh
63C8vErB6WZ5N5VaXbcevKtemj9m8TUG7ox/3oZ+7ydMAOnHoZSyCq6fxH5GnGL4FbWi48XN/Xff
igkg9TyP0hT/bg1Ln/swvVlOWtAGlDNRVJ/gp6bA38ngkwfwh502Njc1ykoqrdOfRp+AozH1gTH6
saDPYx2aMIYkwOVvRD/2B0fcGWQ2cLDlZZHUVfXy+KmNiYOxiC6OHUwvXLbDdfidHXYTpRolghG5
B/joCulc5v6ou3r1y5LcLP5x2ZZgTWzLU5KTUbNL3JkdaMKaoK9CyO45mv162Qw/eXtbE9uVK5cU
6sHSQgFhCnSeCs86qsc/tKs2hGoF1rhhd2eNCbtNsjZjEqMfN5+sML6ipbncjQ7baQawLveKUCRW
yD2+O4NMDMadUi6kgEGpPvcjkK23mwihINxCJoWzZykrpAhxMDliCyF/oSO5x+gWtH7/hxYj3aIL
zs7ON5p9TOZ0Q0DSH5uj5PRu+Zyi2lgfrav/YXyLey0bkAtR8KYFooDZPwsOb07LBpaK8+DRpm3k
GV50oEjIAj1b4SOae8RMMN4AGQEEwe/y9a7oqG92SVoZz1oM6TzozoAE1YabJB66VBaI8fGIGUBC
nAaiBzXXUaBDiocFuCEwp4Bt3xnuG7mIoXVP0Ny8bs0ru/hFhIVp7pne2WAcRYmkfm7tieY4UZhf
ISyiKP2q3Xe/6yDRt/Fb8hwLUx2RVeaaztdoGys9wjUN8sHxfu0hfHo9iAYlRftHf8Vu/zAjPyzL
qKpe2nyqdPSHoAbTLe7l+MEZ7sUXAoKAPvxQxWJbYHk5Vm1PGbTUmxFFHUAOf1re9jAHkIi7GoP2
2DmdO38z/PqTnQn5DbnRa2ediV7tqvZGaqMBl/Weud4QIhiLE/3/jA9mg1kX1oKj3Y9fVfNTU/iX
t48fqXYLYBwwWYciw9QpxghvlIDS736Pj3aoo2lYuKI0gOsQO1uM262pDKCxgiyAEDefz4sSKurj
5fWITDA+l/fNMgwbvkeaNLTzeygN1YmXybtshnuAdith3pVlvJh5RbltpDyYk9Rp1/tp/mqCDeGy
HW5vbu/dTB7TbYpR9bSNZBVeFNKOSx5iXPahMx06Lbt68XfJ61HFEWFzaOLy4U7ZrZBJbOJ0yYpq
Q9SlzcfylIcUoPhvpDLenV62c1WvA1QM6GhiTWrMbX9a7YNgBwWfiu1ZJX03mzMEdlDjiG6qp8Rt
3cSTM8fsQWQBWenxWHpZ64BV+J/zKLxfGxMbwHo0lbjWANkyvtnpnYLqUW2eFPL/+SJbnsIAAYh5
SoKyb38iVXmLCjdGaR3JFLJM0mBzwScIEyvQE1enaUCo7f0FvHc5cnj9IQXtI1AGYfKsCxYmik2/
OYx2F8gybepktwMQ05+bY++0rgSqWhKqQXMCFZPgIuFiOXZHjTCho6treVTpXL8aNsf5tnUjL71u
j+OduDHAj1JgSSR4f5lQcn9/M5blBPlq+iQn0U3WeGr0vQJSXeD4/K/1lxG2fznJ1VrEmw2UzWny
huNvSRXjh3UcA1pBSSwxKoT7oqTkj3+WZdO/777XOszzAKoJOttR3lKlJOihHSn+RNxN4iaFO1PM
2VK3WS2QGYKFP3vclp8oxlbzl672Veusiao21K0/uv3bsuhG75bVrqu2zTnOcRcvV6RffNkSqZRx
BptorHizwRwt4N22bFaAawOJnj3ojjXe2UNglmB9cE1yivRrWzjzKfpczHVcN0pebki4van1yrEE
aOCqAmJ3sDy9fZzqMLP8fnRLW/BkFji/zZwzRV/HsZZpDWy5I+Mp3xanV0SHWfTNmAtat0dz08AT
9Pv6okrFg+ks5xrJYO5Jr5krn6fXy+eNW2bbfUHmpoYmILTB44l4Etjpl5OxhSu5T+TDkopQX/wb
zTJRt9cI1GKZtdWVUXajirHTyr4xfuqW5GytW69CfDM/BXizw6woG8pBzklLvPpXgSTqUJ+SYHtY
rkp3bJz4iMYAelVq6eSBdqgw73d5Pwk9wh+P3Zt5Jkgus1xqJaCgntlLo2NH7VnDBHeJER00Ot0U
uiWdYThFBT71tSiP+gQaDFV6Whow+qyTX5Q9uMZNf4iW+3RLXzr0G5yhWI6NWrpWm18Vhrk5BoRo
M2lxrNj2q059SmsgW1QsT9lAHfWcxongUuN7/1+rYpEL2TxA8HMa8FYnD3oE9c0vXR5e3rm/CSZv
Npg4PHZ90oKgl5ZUorA+RQj56T3mzISSm5xxUBq23iwxYXhWs0yq0f7GlJl6A8VLD9UHJ/7SBEmg
3qfX+m2Lcj1yA4yEnf7V83xnmwnLplHOslQgjlTNfCwKpHDEuEqESg38Zu3ODhOaIW3V5OmMrMdo
A/VkAhcfP3flcUKBilaXDTAd/xB8QIHrs1PL3TgNWtzDScDEeDSD+DQBjPsHmCF5wqK9yBoTkNUx
Vgc5ATguWSFHkIfx+FTNj4sNrLE0u+OI+lVcu3Z6OxWx265jcHm1/FD95kNMONO6gqDOgqs8tiAM
a8+3K2lE9Abc3oCNKg4gsiZoT5mrrqzy2uhkZJLrKT7ohwEw7s2l7xkRmJK7mJ0hZi/1ZZ7rLEM9
B7iE3j5l2svlzeLG5N3/z2zWuHZzb1dI9rVwOAKnHc4QfxUvg2/Glk0T7FkyYNTvU57R7jKlxPzu
n2FnmCGhBh1IkcwQP+e23+ww8aNa5W5MY5TYJFSyDSLdt7PpdPLXKAP/JLwN096OueZBJI2u3Dbf
L28mv625M8+EELWecrnQUb3Xi+5bpSdnzE2eKrV1u6R+BFOUEw+1E4EHQU8yjMxpQCbp06GZuhvU
MWJX29bj5V9EP9+HO2/3g5hYg6EzBKJmQTlpeiRFQOTVWZvWW+abMRMJ3vBuIrDeooCL0V0LyIn3
3zifpii1G8Bvm/Y8zdAoMr5EIvkPgQ32eZ/mUAdvBzoQNl5HyfNguGA1vbxl3AKgSUDigmkN6HGx
ctPgXBoGUNz/6fFDJutAbz3zAMlpMPuZJ+BtvRYqprSZAElAgXXeBzN1dKINkKagVMEclMlKSFXT
J2pf+oZ2L/dgRw3t1M3Sf+Ore0vMUSljvTZlBcjXHvNZFHCvocmZedNBPtZHhDIXAhlPl7eWe73v
bTLnYx1WvU4SPIm1m+g84CYqvMzTb5ez/kB7/+nRcoxgPWC0brwSUd1zY4NJ53xUEyLiGjvqY7Qa
5iVbejid2Zd9pLjP6TXkBpF0inrHXDfVwYSN+jHQuGyLwZqH2NQiuBBIeA7Wqri5ph1V4/XydvLe
rOBHRNYOUhAFMh3vD9xSyhXUy4EGHMiPNWpBoD6CFNfb6udR+9xLAs/kDp7tzTFX0Rh3RR/NgC3R
1sJ8E6O5kNyp90XhpPdUGk86qg/ZT9GBEJplbih7aKtaS4A1m09bUNxTj9HuyxkJDAgFAWPVj+b1
fBC9FngX1n6xzFtlHgtt1VSUK8uJ8mQ4hunXUwM1JTfLDi3xM03yLn9Nrs/sviYTPkF4PJOVsrHm
uBklkCA/qiJiS/qF2Ntgt6gPFRy1zJZ4hcNI1VPRHwneWml/6Mnh8kr4e4f4KYMhxdbZPlerlIaS
TihmTzaoeNMmbCsM8a3Fs12Nn2ZZCfKu9XL9X9UfwD7+l13msrM7SCSNKkCCEF534is6/Vl8kkLa
IhXhVPlLNE0wdWGYD0i+90cvVQZ9NiqUOuioLh2Dh4Qi3iXm8fJO0l/88YO9mWFidDVUqJnbuL7z
cXKK+Zja95cNcJ0OYQ8FNgVsoGzhkERzGxnDivzALG+M9EebdM9zkwhCB98KKHQwMo5ZYDZbtrIu
10sFkQMc5sMYOyWcTnm+vBJ+nAA89L9GmPBUy2sCvnQUC4fvFIxdYWwNXNMozG8P1S+KeNdewP5y
lYoCFNcVQIuCiwWxFsxz710ht4iU23SCRInBLgmBE3VJ3cFOD+rS3pbkfunsp7poBFvK9YydVcbX
16geur6HA6b1fU5uM1Pw/3NDhaVhiAQj/viXcXA13ualI4hGSX/Sq5u5tbCVQSvVzuXPxs13dnYY
D4/jtYm3DnE2mjwZSgm98tpBn6D8Ja0iChuuF+5MMR9KzY1mzihlgdTrgKsdVPVXXgsOrGjbmM+S
R7bVTC2csATpehYU5KuxBcn8ennTuFZszABgCgCarixpWzW069DOKKTJ2WOm2R4qJn6+WXhWE8Hn
EVlirsFqSvRUtpAz1fKTaj9O2heI4zqD6JXLNwP0hwZeNc1i6xNLlM+TvuLTbBrmzHJogtr1cVaB
x+gF/W9u9YWKjP3XFP0pu+K7OWRSFSUYbaNpb/OKmaKjfNxc80QgdJr8LATniPskhIIV8kANsyoq
202zhq2vNgr2hkjkNY6rT0wHcpYOhUHTsZgGUqci5CkvJEEuEhGdUKU7lhMLDJV2bICbAWyilHyZ
KhRSbLJonpT31fZmmLNrrH3UGDmWNmh+2zr6mGCE9haktAIn5I4JWrKOAWyAZmyoXL//ZmpNlFiT
fgN3MW15Kk/WCRBzvwcyKfHWVzBK3BoBrvln4lqBdlWFQqkiXrjd/QKWxseoJn3rB2B5jRvtZAeQ
P5D8HLUs0EuD/vyle7Y9oUQdf3ttvB+IamJKgEl8k3IY87VDPXI99ZgwGo7jTRku5/xGPfZ0sMNL
H8XSuNxaryW/WWVO/JSbo2GOG64zHRLKinUvz1YQq/P1UPRB00q5s47Dr2TWnDSxBbzyohUz3xn1
ebnNUgUw96Zz7Qr9N9BtTYUjWwJpVboINq/C5UnZGCDoCU3I9w61yoU65egGey2Qy9UWZOkY2v11
or8o0anYPl8O11y06t4ceytMRRG3PcxRFLMZgP3hFeR0PjnjUr3OTqNTSYIjw7vr9hbp33dRblKS
eIkxSePN9aese9Tml0gT6LpxP9ZuD+nfdybMtEE1t9jAnLHWvp6/ZqbkRDJKXbpI25h7+HaWmIOg
Q3Io0hMkqWWROv0ApqnkePkLcbcL4q6mCgErkMcwjlf1llEXE/LsKdrcRfoWqdM5g5bIZSvcu8cC
+AllHXTpAVt+v2WTXlaR2iBVLKFr+fSH59J2ARilymOFbx8l0dbxjzNBEgfWCuh4svWkuYxqraOv
Z3kCr3VQYopuGfxYGtz5R5uFSnWVQTDr36yTDvpYeAGCkpFZJ1kwOyJb9GLwFm/zFCfKnBJyiv01
xc5JniZSdKPf58N53hlkgpY8b2BJ7gCPVUPr1KO8/AeTICJT4br8zgzjJmar9nlqIE2xihBc3X11
bXVHIxI0F/iLMSwVkiyyTNiyjpLns6UX8JI/NA15mB8VP/NFtXLuYpAEgFcdbz+NffpNUa/3JQEf
WbbZbtemrlwE+Xi79v9cwB6J6pshtuoA6Z8IjoJ2UDtrP5qi8huzfu5JJcq0aND+4AQ7O8yTRcoS
WW4N4IizGqBe1YWQ5h2gxE8kJG73IJ6P5QaNnT0m/TF1szSTkcbYvHcIeky5KrmRVPybOLszw9xV
o2HJFelwmCbiRnPk9tJJnn9K/d3lQ8sNsjszzB1VS904SAk6r9Y6PLQGIPpDebhsQuBxNnMpDQaY
xyt04PFSLl1S3QyT5BAZ02z2r8uGuF/GoIfHRnUU5E7v4yzKTItedVhLWlggWTjZMtBy8/n/M0JX
u7v/1LmshtyiDwkCuHPZ+XFenEq5EGwaNxrs1sLE0nLayg76JkD+gz0tzW5nIPG7xxoDjn3irBDT
WzfBQRJZZIKpXUk6SJ+pwwXDkdLE/G8tQdFHYoLpMJuVqqA27sXSdVK4pDDcpBHlQfy1AOZvQ6Je
1tniDJ5l02SOAGsaXeFY7S0oONfiq225EExqLLSojpedgttkgCaUZVK2L6i5MUFo6fvZ1NaZAMAg
u/FBcUAGC/IiBPCzKIBz17YzxcSflBhri8k7WoOMwjEsw/hIyWdEb3PuUO9/SPuuJrlxpdlfxAh6
80rXzTbjrV4Ykkai956//iZm79FwMDiN/XRiY/dlI6YaYKFQqMrK3C6JCkDo5Uf9TMbToqfhN9Fh
IoDX1bAJUNM4iL4tebWzrx+5holrfwno+HbIXBTk6HRDsZeMIepDBHQiC955SkCe0B06VeZrBo69
sbUJ393yzAOCMJklzA/DdJcxNdOmg5QcYuE5Pk0Q8eygSN4+4z3kpL7pdm50g4RqP3rQ64CIp87L
E4mTXFg4DTHWhLE0upLQPDgQIrkiCc30ApAlOo+8yWJm2RTkhdhizNajREHFykjKW0lPYUs/L3DY
0gXhCYipjjVomghzdu029xB54aSITN8F1Ad5sCYDdUb5FLqfZWc0iDHqn4Qt3hc+r37Ofnlt7FC3
mtF2+axBTwOZaPUk+YqbZXb7Q7qdasKrCV1tUcQL07scBHiLo7ZUt2YFVTMEnf8kcBAX9vmYCu7i
qBsI4p6hMEVIR1vQZKtOh+5t/2O0Z+jMglHwnj9kz7zAoYpmSboFyUW6DgM2zzJTU6TZsdA+5EPo
G8JTCsbcUOEkIxxDdLlFHLSqE+tZcdd+V2Q3uvEUQb93eL38nXhWqFidJHIjJxPABOtyDKEgOZZv
c3bU8sW9bIdZAyRqcv9/3wwqUptiqBoQuobSdNAG2ZXsRQfpanaACoQHEiqVxOf1L7k2qROWNlWf
xxngo2TocgyIc2SP+GLod4N7FXZr52/mmLfLpA6baTTaWhRIVeQliJNXJXbKObi8leRPfImMoCaU
DR1y1mi4fE66FCUMjaLHqpb1HCZP0rq7/PeZCAWQVPwxQCU/bScmYAGbwK4KSh/RwzBi7/adUx97
b/WcAyAfkx0fmmfSVOSyJzFToo1xElg+pZRdGGcSUbIPkj3mc4LUL5z4B8GWKR50YHfmHW9clqzn
wobSRAxmpDTqMGG9tRGALSxuZ9dYgzT9WSh2i8n6y9vLxNZstpfG1ox6OGd6MgOtikrYGITn1df8
5CA49R7JxC4Ek6220/38Nj4T1rf/0Tp1Duc2LmejhfVqsfuTZkdP/3CT6AGUEPeqLTmQETjpIJ37
N2O1rGsB4k4GCtiypMp00TEWoqKfBUD5UiL4sRv3yi7e868FlhNtzVCnUO2SuUFNR3FL1avbQ9Y8
pDzGeZbTbE1QF5wVRUo35ygq1YUChGUwRW/hfB/KV2l/CnnlEFYWuDVG3XKNDNW3JcMVrsu3c+qL
4VsyQJZ3OEkNr6nK3jpTx3CwbkmQmvt8/mYUCKsiI/WdEm+t8XUVTnrPqe4wi4CW+MfIe8Vuc8jN
Rc/yUcDmLbfmbnUxeHxteOY1oSkTIabBa08z0/etPeqWSyVtUrNsgNtFHiGCI9n7WNjGFRI9/SbZ
dS4xDUkYIJ75RRJWwN5ap45cKNRTH0Z4JRd1GvRFeVCXkBdUWOmyJcmSCHSXjKFu6lIYpGVJrQyF
GPNs7spTfJPfEA0EyxPBMgDha1QDNQiEpF7+GP4Lskz2F93Yp+6M0BzKNRsRQ8NvJQK3BDng8UDe
RphKRXeP+0XJntExe7teyk0XcYZkASmvqrv3x8ku8gont3W7vfoXzz+ONZolIhJDUWgsZLMgHvUA
jgfYJTz9o+Q27Xm4Gub7ebM2ul4dV4sG0jn4C3nzGb5kV+f8aO1KT7jhvZ+Zp/3js5mUay5pmIpV
jYXVKfiwu6OsP1q8aXKeDSoLGyNQZKLdgHHr2doXVnuLBoBXZZ1z+WZjBuTNUqiYLy5QfRdbmBnk
yq6a5ZCUaIL2sTN1tZtC/3NE1+Syyf/ypSB2qqC5YBg0v3+mVkqCWwBeeB6BHR125qsKHyxu2h2v
7v5fTtiHLeoOGJNYWUcZCXSMUod4Xvfmm1XiHT65zQ0h2Z9kTqrAjpqEBADpGNC4779oE6UFCxXz
NAW+pvdHNDFkD0PShY1BnvGonBdfdFOvgLAruG1CR3m4vLXMmLmxTX3Nts6XeuljnIH6aenPYP6+
/PeZicjm7xOn3aytyot4HiXAR0Z/PBUeGecZTioXjM96XgGk8mcLqY9mGrHQqTJAsGX4GFYny6jt
TLuOVF7KzprF2Nqhwr+1TIUFSSQEqPqpqbw6P3eWNxsPI6jTxeI26o6i8Xp5B/+L83+sjQr5Y7/2
Sh1hbMJIKtvU0ZIMd7LqqvqPGTPMkjdi0LHJTjFPoI/55t8ulor9eto2qZYDWxmegaE+k8Jf5IEi
/XE9KAeUo47cKhzzdkWNBj0igpqmI3KThdoMcjggwXD2yBBuiVRdcmQMPsacVgczjG1MURFZHDp9
lUn+NVqqYwiZp7aNXSVe1U/OCKaWhYM3YB40gCuAyjFBz0532gR9MvQpwsRCq/6sG9kuy7vLfsIz
QB2Btuh7CIciLlfjd1G6/6vnsLVZAOX6QmOmlVoA8Vp2Z3140BWePAZvAZSfR5KBIf0UH38Mr2Mx
x7wjzwIzSmyWQDn0FKbDGhr4BoA9r2DBnC1HM91K5gGxmDfxhx26C5lKi960EYoTonVajMdJcIuZ
87WZNZfN56Dn1assxrMixfsyDQz7nN+QXGmMwCiEm8Ju7m8x3copFfNWRZ0YtPxDC3LVyC+WvTw9
5vPsVMbtZSdmXhebnaNyGH1dMwyLwInFQw+lOT1YD0OAGgjnyuU4gkXdeotayNEEdhW3X670+Fcm
7OTwtuXVZpmAiO03oi4/YZKkQa3xjXq/DYbdDOS2cSDyZbz0krdt1NmvY1UwSgmlKlIFJlh0gkmA
+nFw+euwr6LN56FigBVW6YLsCCVuvwwI5bYYGODb+TdvSd6SqGhQrJM2SwuernFS2uv8Js/9PlRL
e0pMqJH0wlsZLp4a8ZIxdhACSMFSNGQT9DxBNfVDrZkA32nqzzw7mxYvg2C73ocByvUmSU1LQGcQ
5VSvuBp2sZv3KKNP7uBqZ8JGknsTWAV5HsI8vNAKx7yciJEkGoERG5JR6TJxxfQxUa600lO47k4C
wJe3IqRcREWG8oVKt8JHPWnahCioIdcDuVoBWQXzgYyv5Z7wyjvC7AV9GKNcXoR0oyZDgxlKz24p
X43tD1DK2hx/Z66IEFugs08SMCocgRME6KyOTMh5gIx7oI79ZUDn1doVvnDDQ9KyTxcQZmhTkUEu
up+76u0kiS2s6QBgEp5rKBlhdLW755O4ML1wY4qK5c2aF0ZBJNPVXnWnEaUK6beVH8Ti5a928GNN
1A4KY5ebw4T3RTrrjlI0trjMAcAZ7iz2XpV0waT2jW1E6/PSSI4Z5uBf59EWkFDxxS83i6WOHDoi
VhdJqJkM42qLqw1dDDtb7ypBtoveMRJemsGMIRt7VNgvZuDoawPnoE0eS/VFUt3Lm8r7eJTr6wJK
u2UHLs1E9YcSoww/Nem2GOO/8/6Pb0dF+2621lgmpLTKmu2SBLg6awEWbfWaWfIE0zy0Bmi25V+l
oh7N2fKHMOHc00wWJQim/jkS1C2Qi+lQZ6TALN/WQfyy2qE7Agqg5Ta5Rnlvf2ZM2Vgjd9LmsRqH
3SCbPYKkWV6V2hkV5pkHUGPKM21WRLcbh14XhihCJYiwy68uHsYEXY6OGTr/NnJS4LytHcazXZyE
YD7HnhnZPC47dmICDRJJkgxdh7oDtdA2Aq9Tjh8x6BANbnbjsFOEYLVuV/VFM0NH1XfSwHlwMdtd
1odRGukglOUgyRgufe/HkNWW1yCMLJxy3+8bF1N7uPoWe3hOnpNr3vgAM5vQFR1jt6DdRij/vOCq
LbPUIJRLwK8clH0C6gHVzw+8ByzTgTZmKHetyjyKiVqJKyhvXbpL4bV/VeUzQEQMuBnuCBrNoGvm
qNYCVjJUwGjUfh33rj4+XY4w7JLUxgoVMnNB7sBpKhAqQqd3resV5CjVLWbcMpw+AIr38n1yQ5oI
/4LLjLmJG9tU+AzXcmq7BuGtVQhIxO9/DK8ryFgGkN63u9BbUfXjfThmyIaQpwyotEXavZ/9o4my
Qe3JYF22niXpu9hy0j7mmjZ/n3IMoE/MOc1Q4isaR1WfK+E8yveXvxnPBHWmo6GdsirtkeE1gTo9
9BAGzTgXD7s2+rEMuoOrVpUG0VPUAIrcJnKgiRcKdrKT2neRFsi7YTInuLwsdhWKMKwA4WYoKt3K
zIVJa5oVAKnlsLqEGh0mlav89+hpTuoZk138kDmhir2VHyYp72+rBhgmARe4lfjzso8AKueRSzAD
0mZVlJN3EHXT+wQOQbhQCOjq35GUEL/9kvpszFCpQt6I7VyRisdyC4J5uxyfTMz3zG9KyUNZMZOS
jSXqBKVlBTa2BhVYBdwfSGIdozK+xa1yKlPzJ8clmGXCjS3qNCmDUEGlgoB74+Oav4SRb0rHMX2p
IrdRgjzZ18biZDyYC++TUQcMYrGyUsULuUP+L3PY5Mdf+GR0D6ywxHRURfKKkuVflRg7+vCzHIxv
KoCeitmgQMmtarOj3x9/p8uuRoGqay/hZpYNB4/72fTb5n7JHEncCfNTUqHR3ttG+23RB1tdvGH4
dfmDMr3UQuNDfeeWoJEa0twKbV+Tw6C84KkwpD8TubOlxJFkHiqEudSNKerhk4Wt1swAA7uGtlfE
1xJjwJfXwmS9BWDtz2KoF8/UmX2lE+S5uDN3+a7125PqJV4GeTAQbx0blyB0+UqYzJi1MUvFrCxO
8CwYsIfaeter/gSa0YIXipnnbmODClrNAoGuOUN6kwYkf5OOyY40u0njmYeL5S2HClyiHglTU+Dt
oaZ1bc9hftvm+VmqE86tyb5eNmui4pZRqFGBqWfSclb85Qw9dnDCiwAkeTPkZ/sKXTfrjeMiPCek
4pc6Jmo+ZsA2DmA3xejIOyopOa3A57VOuysdHhstMzhDFt1A/V8T5S9gk6LUZ2mCcyhR7Yyhr7bf
6tBDo5Xj/Bw7NN4EU6RNmCYE1JI4k3oTgbRwPnC5idm+8Wc173WUzTPNrKJMB84XCWK3OJUmemlr
ukrCY19mxvuPTXt/m27MhLoGdfAciQe5oiU8UgharOamnuw37sYOFTB0MdTkmuhoEpyaYIMY6Vp3
e+DNiS4AD+/N2zsqTMSyUYtaiS9UNg+l2tshGExHicdrxX5gWqYogmDRxEAWdarWHmLHVoG27zBh
Cn3Bm70J/aob9rO4OlokOP3y0q+rDfkzn3O4yHZ9uT83pqnDFa3Qz57ACgc0+YCx+9Kd96BzRM2O
AGD5QD/W59NEEeJqUEIFIzKNTagiPcL4dIR4f6seBFs8Rwfr+/q7Qn/UcnlVT4ZPfjJGhUVNEPsM
lAx4/Yk7sXJC8Sz2rwLoxxdtJ5fQSuTVqxn+AoOQNMNMi66hevz5YaSZCehgcoT8RvAMDN2Lha8a
D5c/GWvmHkZMRULHV1TAY/3ZyDS1a1qhW4J7Rbxq3TqofVB1GTYkPYMydXpgUgmofbIh9pe4EdJ+
JHr7yz+CEbo+/QY6MQCapRU7khiMdjeItjG53fB7qXeXzTA/IKouGAQ3VfA0kP+/CSp1qJpVJ723
7bZ5P+89y/xsH2Y0gmPYmLH63NT1pUApOffmt1i5Bs3o5YWw/X5jgvpoeSdnmjaYpNpPsFq5X4p2
CQAcYuS5+VHwoIwM5IUmSpoEMKNmiiBC+ryipeyV2ZIQJdt+9luj8MBoZ4uxYosWBhDUcqcUT4KK
V5Sg3XJWyriuP5mmIkpXhk095KCEAPaihYJL6RO9+KJEJ4D0NpYfvOTnv+ztx2IpL2k7DBNmEa6e
ATxkmp+DTNvuXkmuJe61V15jl2wdFTG363sHUm+dJZpVNRTRDMinez1y5LDCE8BZsTaDS+zOSCE/
2aK8Jh5B6jYaQFd1ybRb+8cB9Lrd2t1hrCNRhlPbXaf991R5KeLsLzh5YBpBGnBoCQGNnJnNMnNw
YQJ9PqI41zvRAm7YfcMF3LJd5cMGFZ/XZbXiAr/CTcvbRR2ulaU9TVLuDMl9o5pvmKOzl/a+DsMr
sHXaoxj+UBflWM8jD6jKDgAfP4Q6LmkdlbGUIJwJ/YsmK+eikuxJMf/isv20p9TRWMAaotQjHqtE
5lBHPUhwzNPolDYRZw0d8f8OQfhkjjoXeRJredTiE+bTUZCgNlSew46Tw7JeBFsjNHojKroqHMkc
5/izBYtO5jWPGSCv4gupeBIanZhzJ7CwHJ8sUociFRfDMiK8v+MgutJ8lIMea4xyEuoeBeCn/Fvo
Jc+XgxrTPwinMKYtMYlN97nlRNLjvkVhSNF/TK3mVM05QmHtshH2VoL/31Lfyflo6rp2EsqkFICz
aCEAI52kvZY6VWpjM31SvEOnIXUizsrYu4l2rYIBQ8ILQTmJOIfakmuALBOfjB1tH3nClepqB5JP
k7lGyx2cywslbv4lgn6YpF1GS8NBnQYc+6nRruv+ATR3343BcGrhdzdAYdQKeS7DyHI19NkVHaQX
YBKhefRruW0KYwJPSQv+weYqOxRQFFsP71g5Xwh4OHCmu2zMUedcnaLJGiMcvCmR7T55WPN7gdfW
ZNsA7xLeC2jR0M32rGwkwQK7CGKnaGeNdtdPUI9URM68HzNEo6H/HzPk/2+ugTVXesMaLQKnNANo
Itw2Sbu/7A7MlaiyDqAyMmfUPT+baJZ0jUDfgeG0JOhmBwIYccbJh5irUIEMBiUbJvbphtasR1FW
19DcCHNpp4XDw9KkHBPknHxx6o0J6psXfWyKS4ErRNwR9NK47yBIxuedZHVEQdMtWyAhAaWzSk8F
L1o5xaD3Qmb3MuOScsKd7mB00XtozuFr4uRPzWlxvfUQ76EYhVFCvlwD8/hqYNcEUZuKdwj1yBlV
kLgX4NJxNYwvLVPkYhjcHnMT5JHiLmww3BrLnAPM3NyNScoLzSkW5qrCq7GZ7Sk7zKYtG6XT5X6R
eNOz1vIg9LwlEpfdeH0rKGOl5nj39+F3wDHsrjhnGsRgWnuJMZ2JZO/yEWA8p9DrxTQORmTw0qEb
aiIZ866wqQQsGIeZXca+qYCzjdcOZaXKnwxRXhoJkaVFGjIQuaoDq5ECVGbdVQjBO976k2jZvbj4
nfbYKqAP1lCTBSvR5aUyTvunX0DdN/PYd5Eu4LQvXWaPi2v1d3nN2U7j61nc2qAbb8KQ15hLAw9Q
09rdNNqhANrq1Fe6a5WruczeUgnk6hiYl0D5QoUvMYbIR5ctopsPOIgEWKqIkOR8f+s8WwGvc8Q4
CuCu+DBHvbz7WZXSGkRZ7xwgCupsg99B3YAH+OYuizrlg64LYb2KoltWtn7obCSrdwROMrnJa8+d
I2EegM2qqANeqs0oh8kqum3xagw3mnWjrc7Ig5Pw9o461pHcFhi7IRKOwT/8Ka1HtA54wBim+20W
Qxa7iR7LUGbrOmLr1PaUDJDvm92ixHxKjMavxmm+sjfOUt4H2MHBSH7LxlYit1nR6DhO5nI9g/hq
PoQ5Ptj49henVvowQ8WNuCpGsa5Q2ErAf10FmXDI1OCyCfaufZigAoNiSm3X6vg4tZntpDW3JWVy
ykkJ0NWz9VbmxCFW5wnjvviH4FzANkg5uNIZa9JC9BZTUr0rvIxB7ha76TG+T3a6bdrdQ/gcHusz
D1vDSrg/2aVcvR9LsUtlfKs8AAUopiFjyY686LzuiEJ29UAQrQ2vG8uCE32ySrl+LVdrM7bN+3Ee
DtWztScMcBaY4gVP+SZc5cfShEQ3pBNAeLDsLn9a5rnbbDV1IDCOo7VyL4vuXJbHHIzLepS4kII+
9wOEx5ZfsvTUN5p/2SjrOfVpydTRSK1xnEOQXmNgUQAAO8Fkd+Xob9Z5dUQ3Q9rPg6QyrzbUfcmQ
MlJhuoyvgsVYXQtBRGM4cqQ1OSfy7CmiuL+8MOZB2ZihzuKitVG3Lrjd1Oxe649GelsZe6X8PiXu
ZUPEE6mU1sLp+LMe6kRGlRXnNagz3HDorupWu1YziXMKOSbo9n2+JHqOlEB0o/HRKoI+4wQV5icB
3dj7ADJEpSm31+NUqcCjILq98bsgbGBTdFKykROE2Wd6Y4ZycCOyelEVYIY8otcAc1F4X863RCgb
OTgoaCuPV7NmesHGJOXdZjOLRr4gfIXyw5L+gKpLlrpLfl1lt5e9gJ0JbCxR/jbpeJsR2Ww3Puk7
xSeTGWkHlici0FGrNm/QmOkSG3O01+V9VZc1cn096h1VE4J8WTjfi+0Vuvk+Qop2DZVDTbHcjnWD
jnKyFqe+bRxl1O/mdvA4O8f+Rh92qCtmrhQRqRrcYs1Tt8weysXYLasOlfEMNAnNszkrQSlUp0p9
GCXxDfrPv8ImvO2Eb0kz7CZZthVr5rxTeWsn279JGCqQCSaJhBdANUBLvUlO4oLRlPEv5p7x0v5Y
OnXwFlVbMgRDPIflwzKj91Bed+q+SoIxPuSWc3mjeWuijt866eYSxgOyxyn6AYT8zoirVxBJcIIV
q0/7aVHUmZtIAqn2aOJUQ3Vu8AJeon5fiPqTJsdXq9XtwyxyerV6UEIefT3PlahDKM9WAXFoHPck
CdroxipeFuvOan9V5sPlvWTNVaBuBAofCe9QiKxTiwSVNjh4FjwwlH4nm6e6dFbrx4Sxm0Y6Fdnr
CPXJUH1KIcrIMcw8+BvD1BINRDQtzyURbRzjZ7Jvdu1RvxnwcvPVF2z1fjjOPGZSpuMA5kHmfKAp
RdcFhd7s8B5H9lwvv6f6ts6vdF67lrkqMNbpBugEjC9jPq2xzKEV4rxJxWsf25H2k7Nt5H355Zbe
GKCcv5mTwkzW9zRndKfvRNh93Vk744lPXcVyQkiSSLpsQUTsC7gUA6FNaEQAC4yWHbaWA6dYl8e4
uE+b0+VVsTLGrSWyq5sopYu5YI0x3oOdIDxls2FnebmXlnZnyuUDqthButT4aC+XrTJTxq1ZKmoN
QjbXWoyMx9IEJxENXxzqQ97PmMPJbxpJ9KxytM2wfE5jya96wZHKbl9oyjczUxtOtCHfjf6uBnDr
BOYngquZugetQizWqkFBUW6lfZIgo6jKO6vPfE2JOPchy0dRFsczCFRoQApRR97oEhCyayhhKNBJ
z6R6v4QLp47M/KAbE9ThnmUxkssRXppGha2bxzD7UeaxPcjOMB/HyElm9S8uhe2iqP2TU2zqMCCc
SBXeGb03pKkzZq1/2WWYR+JjXXQCK/RDiFlBJEeVZdrqlJ0FYXIjML+KI8h8uAJOLPAH4HV/PhUN
/kCHqLaUAbWFxJgwYSDfVCk8T5THvdZPQVoZrqzH/lL/zDGsVVehnc/r9y7fKWFyW0WJj03P7KEV
/DSObGHJbtfsV5LHj20SuZd3hgV///RTqSwLbZ46i6YQH+C6PBFeLTPQXfGeMKoXPkhQ/u/dzk/m
qGQrFjH/qtb4El3nq9JRbc5Gx3Fi1nWx3XwqKhUQWKwmCedE1kKngsDwZFb7WFj+x5VQUShda7T7
wwwIilHfFUW2zyzZTmOeuDTn1JvUxaFk3VymEHZwk8g4VfpyK1lm8D/6ABVZFH0w9TDDW1W5Hl0F
vdrYVYPoRERWQGEa8DjzmDFzczqoKDM2YVsroA9zc/UORBVRXtiW4VY5557gmaFCy5JpowEtUdGt
9d7LTHM/h7jZxcYxDZ7aEydu0r3SFTQCywg2+nfBmOxgeYRyXuRSCbM9G1GeIBDJ1f75vm1Q7A2t
CmasNoA03GxdVeLdZV9gb9qHCerbGNoyN2uCEiIeAZ3lKNWhk54W3qchf+XLrSl/WKE+TQEGw0Zq
kaJY8tuiPJiKV3XNbl2+4eEPBU9OjGMfIQtapMCOEHVVatvGau20uEN5oTD3WZY9mDN33ICEya8r
+rBBBZ0UN2dnxqjcvTfoX1K3cHpwmIW2dBYC3uOb7QcfxqjQU3Vj2o4NWvNh9NJNBzM+FbzmOLMU
aYAN7j+bRsWdeWnTYUywoPw0Yo7Tuu6DabEJkGOY3tGLIdhX4ysTerw/EpA4XXZD9oX9YZ3y9LrK
rHEuYR3izXaVXs3dnY5GUSfbEw+9yDNFebw6j0I2AkzvmtO3ZUa7FPCYwcvCh9Lw/rdFUV4Pkm5R
ayKsQxFv9NkZwjtBrh2oF9ozBmIv29I4Tk8D4MI515OEzE4MAFRABPtqXnu3WRJ/jNrvkpgP0JoK
nwoz9it5QIY824U02IYBhvxZVG0lTrxEn3fVrB6GzLgypNROLfzarjyk80Ojl1dSo/i6tkh2q0Ew
Iuu9qZXPltUeVWXeF1l2tIzS1bR63yrZbTvXrjoVrozurJTGu2aO3DVZ/F40gZzR6kMvGkE09+6a
1qjGll43rImtlMUvs5eCokxutdx6SWrNzdPnMufxzrMD0h9/o0E9BQg5ZUBpkTOY1qmLRa+aj9r0
qkalF4emLfXc88V6EG7O13sKuXk7FUaSLfGKh8M0KP5aPJRN4Yta9wig1g5P++uqU72qLJ0qKZwE
b5vL7sFx+nf8wsZ6tgxy2c81wlV4UwFrmvu17BTKqVo5sZcZqsCuQrDWmvUFBj3PqRwtAgyt5jWG
ssMmWCtOrOCZIKF5s5YCSqkxqZa5sbFfpGtNHm1B4c1Y8YxQd0hXl0rTEQcx22RvVY0D7mtP13ks
S8x+F6j6/+wXdY8YWi4Iq4Un9eRMngCBthWU8qmrB4nTBAB7uaFH4F68OjWzaLa1S9a/2cS+aCdx
VWF3UKSjMS+O2OGxImQ3slX7rWraQpwiKPQYfhj8y77ItU1dNXkpT4PcAyqYKtBBtm7z/mBA3Gm5
S8zHUb8SFWeYOLqtTP/fbDN1v4ziqhUzILVubDZvaja6gzG/VbJ1sBDjtDm6u7xEZnjZmKPumIyo
BlshrjMtOWXCPlLOKTS6IcCedzeJzDsQzF6AoaA+CEA++qZ0cbCOC0sSKlRahb25s3y40HFFk6MF
5Rx/tp2ZMW6MUWtb1UVS1hjPrUzAsM9wbIwnrb8DG8rlLWSaARHPO7hT0ugIvRpCMVRdjGtaE23L
bJ2+768EQLvnWOeUtXimqIBiNRMKnDNWJJZXZhu5ulb91rrUbuaGJ9/KrmVtlkXFlVLOUSxScgKT
hfKW05YQRpTukmByQ3s8L8f0LHN8ke0dG5NUiJmbWcNYyERCzOgCYWEnh/pI2JrIJJj2NwdtY4yK
KxomEbOVHDSrtGUp6OrHOv+FYe0ue/kL/wA2lsByTajVUMnVWuZalGhYVRke5uXYG4ewa2y15aH9
mUf5ww791Mussu1Ncm8v6XANctr7cQKVY2wGU9pdz4Vsr3nlXV4a+4ttbFLgpU5IFsh3okYj7PUd
USQVHA1PTAVwY37qzfT+jTHK+6PU6jUDrIuuXr4p+aPW44UefVN5rHjswtPGDuX5rSlnnRbBTufN
bnJ8l4jZz++AzPrQYViJE0CIW395oW3sUW4fFwYkrUTMn/Tp5GpVfOjNiFMSYsE+gS/744S0Qtes
h5bQdz1ZE4jcPOFF2Yeu6rb32Xm9jcCHsLjAboAqHIN7mTsd15vE50JXyAe6tFDygbdX+VJo6UiU
yCanPcmO7lT4Z70zdo0fe7zzzdK/+bRk6iad8nhu+glwisZbHNmJjsI1EtfdaEen9MkA8bT6Q3B1
zolg6SB8skpdOkqBqZeux0ZPjvJSvyFNOhYHlHIxUYSbLrEbcJl1+/JdqGOxecRzzOxh85mpWJOO
mQYW+hG99vVZkh4r9c1sdokJaszXyyf/8lmE3OrnTwlchAD+CZwRLTy0468o/qlat3rHeywykREG
4DBkvEA2vyDvh0wp9Xpo/zmLEKraVwci7CwHKkZ2h6B10m8KZ2lkj754KZiTCNif/EtdDIOlpnIT
5cDHYBIZyom71vs3ag48M9RhUMRqgaxnhMMA8k0F5JsTWCT/Bcs7M7pslkMfg6LPdanGcpTekTNb
MTxR2k/xIcF7V07uLBlyae6k75Px1/KtHrnPSeah39inDoTU6xjjrRDdiO4KacvqgXEeXGRl6Mny
uLbexxYufTyy65sQE6Pzl7U1EsxqrO/Qwt9NYfecj3prK0Prmmvni3ltS0X3NICWNoq0gxjrfrtU
rlIuXtaZz42e+NWYXU9pC3CxcQq10l0q4cEQwrMwIVmYum4/6NGvxsrvAUs74Go/VKXxPE/Z7zLr
XuJofEBX5a5LgOVBcULoyx6Nqs4XontdTmwBfG6xNfhlXJxiIcZRXW8iY7gzwslJYdkrZoLC1D0r
rwNgxXdTUoANrkodqamOugXMfiQgdAjyS98O99qMSvhg9Y6WZPjj6UOaSg9mP6KKkmIIfHydau1g
yvm3Il5erWL1dDX2LHFwuxZwf6u8HcrakabB7lvgm8L8W6w9QRfO1ubwZcymqy6JA0UozqDvdDKx
/iFk9X1k3gxtcjfmuivVor90t8XAm6ljRRiQHynAVuoikATUl0y7RW5B3Qi/EYNmPMfdKfvZCm+X
wxg5y7S7bIzQ7beuU/tqzXFHGIApoyZlWyseQLl72QpzKXgZqEA5QWucLvMOlhFLrYwjGDa+GPkp
5h1ERGbwN122w8ReQBz6jyEqkxiLQVmKFTmtIN6U1iGPa1tMnE65r7Vjnbe+pXtLtIt5tPOs9Rkf
R5zmmkvCtDAVFXfeONha95yGjrA6uXp/eXXvgZf+WFszVLJZa1WRAxOF0RVAT4kqGqlC1KD0I+zl
zU4OooN21dujpziVTwajZV/fL3teI4LlM9ufQaWhcThpUkLaa2IMQYR6cVWxckvzr9BCWztUGqrr
fZYkRJ2xts7ieJKTXbh+QwByREO3k+wB063VzHlgMi8LMqNIZqkkVAE/h88asIkuW3HoYquw1/rG
+htWcMv4sPDFV1RBjgUCbo9B2pcgH6pO7Tg4Y2LwDgPzgt1YotxF75q2tMiYIPTf3OIO4It7MllV
3y+gNsAzdgrm3eq1t/KxdHgpPTMP29imfCSvJWPGCJDkzrWAh/OS7Mww3OEq9qp1/tVXBW+xnA9H
D1WhVTD04FcG5R2IgN3pSXUkW/kheH1kVzGo/KRfscdbJDPcbL8lFW46c5WSssYODxpmPAqv2LWp
o52JvGR0z2stsVPBzZ5SeVkuIVLHUF//pwD5YvjKHlJAOPDKTnKaNwh7/eK+WJhnfWOTStKg2C2G
84QVIhc8qc4aQGPpOnOyQPXVY2gXmHHl7iozmm5sUgmbNoSjFbUSoC4n43o6kOAGRMar+po+d64A
MuT4W/qL19biLZTK0jR5qKrSRDXcXPfS9JT3p7T6fjl+s2guweosEUwS+S89a1Jow5rOCRk5hUya
vhtPBl7VpW9dZegzOYRJX/plBaknABf5V+djY5taX9bIIhwVRZjOqwP5IIMjLL6Wb8R70K3ZlYtA
Xrmc5TK3dGOSiqWGMGURhOH+8dfu7v+R9mW9leNIs79IgFaSetVyVu922a56EWrVvu/69TfoudOW
ac0hvmo0ptGYAioPqWQymRkZAfZGD6P0XuAB2o3V5l/Nl/pFYpMv49MV+W5TnFwjQ1CPEcEyKWY7
oRxqvdRgPQ+8qHP486L0ohMnRKu+hbvqX65X5JWrzNiMwhBvT7PI3ILVZ9uOvTQ7T0GBBtyfNO4L
Z1ZNH7g0V2mRVMfftQDPuUE7hOO//eCmEIHH3CA5BgP+w/OkP3MxldSFbMyOOHzezb6TPXQs2d4L
9/WCGUyrQJMf6MbwUY8RL0h4H5nGFxuE0eqQ7fVR/a0s5lMzxtezVjhtpLuJFh61fjw15R/oQz4b
VuTwRmRlILuBPBC4oN3UVO44MZDLlh9a2b9kpXpMyfScW5aTjUgHwu6stChvx696imqpfQ6z1Anr
6C7R++s4TXaDhf54WblKamLXl108vKAftm+C6Ssgwbe2/h1te0fJ1eNMvlK1Aj8BO2fReD+m2qE3
oDZFOjygmuIpi2Utge2CycplhUvEmMeqmnh5lGtAV2gJaE5+w8ktuEAmF2K27wMHI+qYK2qul1ES
GDaD7cq6cKmETI/nQkOLblLS42h1v9tCey7VInMmfI7Lp1MSEEzhMtFpo3V5j5dwNZ1j8w6UK7Vx
+HcmhLtjKdsqYhOK9laBvCruR8ceqW9QRZKLy7ZNCKeVztrMmHnJEoR6wVej/17ou/wvmCrXF4ZI
31SmWRdWGYYAgrJ1muHPiLm20TpOve1nlnt557ZL2ajR84E+kD2ogie0Qx4mPXqMSC9Ud7lqIYae
u+rROGWH4lrGf7XtCgwQUs6ZAabdj3k2mZecmhROXy7UpdmyM4MfhIS7y2viR+fzbfBuRThaUQhK
oWJBdb6cvzFgNGW9etkqhC0rw66MVP4gC5Ury/Lj9tYo95eXsF2MB8Hcf3dKODTgxDertp2RgQ2Y
HQIgr0p6J0jolc1Mb4qB6KapZ+XUJXbpKI2fKP1Zj54u/4rt0P7+I4RjFbem0lcZv1bZ4pbREUNn
IDUCIW7qQRWsKwvvsr2tjV2/44WNnVmbTFOQomYHtazgSh12qqx1s+UbaxPCvjZlkLVWC0C1DfJX
u/vV5pIDtRUi1gaEPevnCTx9NUJRAOqw1roZQPNpB4+Rnkg2a9sQDhHT8A8U7z+epQhgyolCm8YL
OnaebJAPxvRGMZ9UJuMF2P4s75aEnGIO8N0XpYIECph8lp90OcStJLBuvqmwjH9WI0YGmmfgJAbM
cYGUN+rCCrRO+9f2CDT2XkZUum1MhzABNOAsisGcj1untxENoxnzK3GOAEu+UUyY6LFn1t8wDFon
t00OZNu51yU4aP7pxbjE3s2KfHmMRLOhJeBVJLnPQDBiAWd1NxRn1ZK+i/l2XTIlOEfQmk1RM3yy
BsIPmH7y9cSx/N5DRR9gFeVKxpy3FSnWSxNcxES1u7QDFXRW7SGZH5jxiApvqV2RoHei4NflMLF5
Z62tCc7CioCWmoGNrDE3ylcHfaMXzDvt8p19/AviOrDGWJalQjjCIiJ2w9asQe8qwBGn8nYqMFvZ
z05Il701DvthkZ3qzfi0siZkGNNUm0qRlVianT/2XXsgIHe7vH1vyIzPzoGePAERpmGLHHUhxfAM
CsCcT40/ljQH2uzA/UFBmWuGp9fhsb4C0+g5c0sfYw8KOBi+Xv4JmxHFeKvXYlYO/AsfD2CeLDZI
zjvwYDazG9aFMy2Fo0nni7nXfVroygzf7FVXZK50JSq1t4Vqu8KLT6Vru+SW95tAvyPZ1s0vZ0Bz
kZe6VUwAfjSWD3Nr2BFCJAFQu/yShMfLe7Z5xFZ/v3DERtOow95qsWedG7ETFFeO4GjJrWumuIVW
7i5b20xAGBisMEWFAAmllo/LMce5MRVMysBJtB1vIGuo+EKVg48U0uO8V6VP182Y9W5RBHLYpK+G
GUB0ZKKw6LZ4unYHXjTgnDBB6MherpsX6Mqe8MEMa2nzMsQKmwlCkAXYL+PavI1pd54aGWf19naa
YFGzbZuhzCykBVMTESU24YrTbe+rLiQmzuTOQkPQcHNvPssagptrW5kTwojZTsacxHhCjNbgaLTy
NCjIDtdyWeHNI7YyJLgJJV1Q6fyjdWhI8OdDeDKPnVMCGqn+kIEiJasiQvedQSZqpA1WVeJSY6es
yRw9xchY7Eicf9sQ0YiF2SgL0f+j8+fJlCxqilU1Xv59ONZ7MLEqTvp72fMOLjvPL9G18WRLIshm
VATTGtRhwLiGSuFHq3NEWV5aWF6+3JrVri+/2rIdlJkQImKw1Gi/c2bgMLy31S9TdFRn7/LmyUwI
e1cGrVqHGlYxGQ8k/BMML/ny87KJzZo4W+0U/36rwE46NmY2aDXA5qTtDA/BCa3Fx+BrdR7AwV3v
5pdidNu/y6pWZoVDDHGOsR0qDt/HW5n9qUBaVTXgjca4IMQHQ09WW+SH59P9ZUFPkdoQ60Pu8XGZ
S1MqQaRAMMi2QS02njKKabDSuhoZNCpj8j1WlCv0yojE/Te/4MqscNNktTUpeTpBp2hQTgrQdEpF
9lEpmwHdPGQrM4K7Z9qoxNUUIUap9yOpHYwi+kb7s2rC/WV3ka1HcHojZ2A2Gzvdg1ruQ5R0mIHQ
7uiQHi6b2UwAVusRHH8euyDSS4R4q+xP+Zwe23F0L5vYfEGsTAh+Hy/hWCwzVsIacERjNGtufEO/
Vy1MJ0jvY9n3Ebwd8x+GRmcgddQT3QHjG3k6ICzG/eQ36AC1P3pHve8PMiTZ9uMMpIXUYMg9kIB8
dPoubqwu7huEKLyS9qbP5eq0wSuPNdCwsq7TZlL1bkxsy+p2my1TjXfS1IMs644lfgTudxMjToYX
DTJ+xP+xNuiJIvfGmRYJNQNInRtRDr3ZzlOBzYO21an5r+KDZDh92+nfTQkZgDHaywxhdQ6ov10U
155/pIXExOacAHTG/1mO8KlYPjW6UcDGrO7zZZ+RH2X4W0kwI0P2SvwyA+sby2DFm+uCIp1pMeDo
keV+dI98IraSLiNygLQ7FEv9EKqRj1MhiRnbV8zKjnDU2NRbfaQWeNG+gooFMmT13vzavMQu3QNh
4qvn4EHWdt10xpVJ4cCFZU1bLUS4j+bpUY0BlRq70zyDAt6oHItm+16TXKSbF8zKouAkhd0iU1V6
fMCu8izdV+LSyyOf6zwQv9TvZv14OYDJvp7gMWVjEs0GB68XT2jIEZD8lfmBSPmxNuMk+U8xyQKM
SrhaumpE70fD1ZJXz8r82GnfSQGxsPFpsf9cXtBmkFxZEu6WNjLZYBcjJITa72j46aiQUvMp/RuO
NIaHJZCgmmqDyfaj1yuGnttJiaTKDnY5pL2nG3yjyyvZfqKsbAge3ypZY7cjHrD8xadeZx5JvOQF
peXW0Z3IVwynkHJ38w/xKcPBMxOpNjMpaIw/rmskZT9OCdZlPPY+JzvIXWCZQodeqzvdU46djLpm
83txxliDoDAA8tiPBrsOlCO5gWpOAkhiCCqCvnDZ4Mwy/hqJnbfQucpQA1IlWadiM03lqrQxPHkM
Gm8YD5e/2ZYVW/1PHdOw6dsnXVlJE7VfLP4gskDMByQBferJnsoIubZOk60iEkAzmgI2KKShDVOV
Ti3BVW/YmE9pOrcsI6dqwE6Rqj44u7/+zaLACGug5EZMsTqbtUai2iXeKEDulsmvNvoCgfS5lM2N
bFYR4Qn/tSOWYye1BlVNhdurgxjMAohCtKvO8fGNYsHTJGM3m18KHwqsNPQNY/bR7/IFKO9ggt6o
tTyz4GdT7kFF5zT1Xzy+0Nb9x4wQ0JM2HPO8QPLE0kddO0fVz1z/fvnzbMaJtQ3hCJFSz9qKDrim
rno/OPHhl+Rlcjk9pHkIfGV32d7WlbEyJ85N0yCMO1z40DEzTKdoHmyIoif+39gwISKFnYNuhxBe
50CfmNohKuRl7Jj6i1I+p+OvyzY2TxHEh/5rg3vI6qzONJkKLUFEKOuf1XCTB9MOejlT7lVUlyxn
c4gNnET/2OK/ZWWrG2yDpBnHau5HsOfu+z2YsZ/YsYLCC3oAJeZONFknefs7vdsUXM/MAzL3Nmxa
5KC1bqz/6vTHy1u4fYjeTYieFzd1V4w4sWGzY9UVpECdOvKqXtbD2w4N7/snliIH1hRDlSAEYWzo
j+kj9XsaQPPKtYij+0DytSQbZwvhlS1TWBQBLw0CsoIJpemQqk+XN25zinnlELbwpO9SlRQFYDpv
d3vkGpCrsG7sB3Zlfcswivqm6ODVABHHkqyCf3Xxgl8bFi74Qu9NU8mgkzHhos16f2gfJ+W1Hx+N
5nmMJQ22zc6GrTGgg03dQG9PsGaxRiED1xhF43pxphAxPS38RX/GkMKPujFdJdacNG3PqPrdpRZk
MyeQGgCYdDMq3bWSQyVc192hzUOnTy23JYnmmvVToAUyzPr2vrz/UiFvjBIrbGMM/XtddW20+yC5
MwtML/rqsB81iYNtH5t3W9wBV9GARnEfZxwdE8+3XdX4QdW/gs31NAK/cNnPtl353ZIQ49o0px3T
S1SOml2nfE3LJ7bMkurU/zic70aE4IZMIAVPPZYz/Vx2dNdeK36WgDqe49voV5mO5uewDfeFyoZm
ALmJxo6weQlp0rpWEsweYxolaq8D5TgpKFbZrllJvtPn3ftoStg9U21ZBjQzmL+ACasONT1UMkWP
jUAAG8ZbGwkk3UwEY1VBX/fdBIgF14FUwZoARCjnGb3j0HA+v2qdLNdUnfosu8c3vttH08J3y1kW
N5GFnTT31VOOuo5+zM7GPeYW/PlgNu5lV9xIUz6aE++jghqWMsAcbyctUFhKvzAvRjvJBIeWXG91
8+OZqFkZwMt8Vmgc8iVppi5SMYYMCv6q8POYEwIuEu/fNGNB1A9TCuyztN+ihgE0Big2cb7OCdhC
/kSL5LKQmBDz4oK2ytAWyuIp0TdS/ykAPmsN2dfhrZqP9wK+zvs6LOHSW3JkxLYJutSi05zBhtJ7
6ZfJObVvw/a675jTm781NP0uO4VsacI1qKV600Ux6gJ1DNm0Qj+kln0qWxl99rarr1Yn3ENdY6t1
nWJ1nDQkPhvnDo11G8p6jQvZJMkVu1FV/LiXwl0SzxDTsGe43huED/L1nF+CAvWsnqXVWb5Dl74b
3+HVXTJbOSjUNWDrljpG0zRNXro6OrHCepqBvk0m5s1j4KdGuwt0fc8i/V4Pvlz+iJ+vzo/LFcIk
ma1mNMIYIQy5Zns2Ycq8G7JTYpxZKxkgl+6tELR6G0dd6UA9EVzzeq2GKnh16HyyS3f0KFkX9/lL
eytELMU0MZeH17bX4HM6oJx87OfEzZf5QPLJK5XyB1RSPaUHf1kSNye7Lr6GbWI7bTBfx5Pi5eri
kahxSyM/jKMdoarxYrHkmUUWavUl8VUVXJdq69Mod7KC3RR9vE+S+r7KjV2U6c6Q1q4d5JA77h2l
75/K5RcpycuUV7u5630AvUGeP7h6T3pHB9lUUOfEyRblqjPKb8kQXvdR6UZJfEpjyy+bh1yjj0Fe
5MC/Z0fSzrlrxpgBWiLlVTcDsCkt4PjSnEyNf4+p9Ugy1RkXIIZMW3EYgSgltcGtmr70ND7TIoxc
M8h3ZWTsjLB4Dojhsvp7EfdHA1C70qa/x7K/YvWYOloRXUPbWybu+DmR4p5HCcYyoW9tihCPKWkx
5z4RDPzZp7kMnTr1e/3Kqn9ddoTtKPVuRohSaIzkalKG0H2oBncYiZPM+b5MFkm2vJnZrFYjBKk0
NaK2HQL4TNjvliI5lNV9oTRONFt4HcYS79Zl5oQopQ0Wm2hn4oKsmschTu7H8PdAl13ahl+sunNZ
BEdhYMrO28elm7y+q26mZh6crtX8YlGdRG9PS8tsNy6WOzIqr9DZzFy7Vc9Nb5ypNuygB301TrU/
JeZ9N0SHv/gsgExBaw3qsJ+kPY2qUgNQtyPu9M1pZqkLIPBuDGVOtvn1V2aE8KYAx95PCm742jjX
6jlCC/335YVsBtCVBSGmaU2hpRS1Ua/D/DeitDXFgD/uEyhLVflLZf3bGCo824fO7pOhRQwtrma/
dWqwX5jHHISc6OdJvGxz894vXhEhEihRbS46rkJr2iWQ8LXOrfUvTQiZi1U1tCIDrp92zJx+8Ofm
ic6nv/hCq2UIEWCwpqgyQ7ReAa3xdK0HEReDENIjBP+cbq734bRIEjLZxgnBAHxYc8UoNi5RNXfo
iVux4aQymYalJIKKYMo0MoxBXzB4bgXK1ZJDN7qLz3Gu+GaXSvZwgwjlQ7R+m8tbpSoKKbTBHJCq
8CRs8Yq3lqt1iMAEOqBaWT2Mt4onA5Vt7+M/sfuNxXNlFANLRVIU8I64upu6A9poWijJz/9HdvmP
DbEiasMFl6HE+U00tCVrM3Ms27pRYsUbE81ydDJeGR3UnyDYsVfUNnMyJXiFDMLzZSflx/ZTurIK
I0K6YoKroVVbBHT1NBwxzLbn0tHRSZbeyszwP1/t6NTpeIADKYBnY3gwDilIe7jur8wMv34urEYs
+bX2tNhKxodGgsewvIpkCOlNz3/fLbHKh0qSbkYW/v7MjJxggpbTL9I+jTJx6E3/W5kRIsfM6iic
c1xSHYZ4nbrtD5Yd3dBWVu2VLUeIF6wGFokOqFUo6gsQ9KTF3HVGHY39vuxkm1nDaj1C1kCg79gt
MXy9rG6q5TmbMLUx/GTdIzVV/7KpDaIFBIyVLb63K09LC6It+Bc+UVNcZ/PdkllOrryyUr3BfXlK
6xBtryx2Iy05marmdGHpUSW6nxfjEfmCz1iEuRiAZEHJGmXkKiIlfyHtqT3/VrPnUKn3M2kl19F2
mFv9av6lVr96BMVVWPBjOLqT193Ve9vlkHjQXDnlFSo6jn6OMXQpSYZk30XIIfqxGWkAzVhvyJK7
Iraf5jk6BLhsE2P2EBd+Xv422+8wYloqlGTQ6BQru2Dp1fKhhV8rQIwv4RnbWs3Pc3DQm+uuAmW/
X2du0MqahNtu/m5WcD8NPZT/DN+39FGL8ZAprzpaOU0uW5/MkOB7UKRCt7pGeCDXXJrWuuWq0pln
h452Yzqkdzs3vy1c8+HyvvK/9nPUe1+f4DxVN48J9husROqrEtxVOmKfd9nEBnE1P1bvNgRXafUm
aGL01+Cgyy58mP3usXS7Q+MPPrRQ3uCT5S726JGLuV+2vbU8i8tXo3Cr6p9mpJZGWYo8RLqhdJVj
AF/IeuZSUu/+nRkh6EZZOmVZa4OrVZ/c1qqdUPle2TLRtw24FYZNVqsRYm6X4LltTVwMpMl8oz51
0+RW+StR7tPFCcsds48aZqsvr23z5Fn8xYOBTZCjiKjkpGn0YqroAvqC+NA8Rh6fqSe74j70ZCKt
m2/EtS3huM0toHga16/RiP3HqoHqJXmNUfBEO6Z6eGNn/V26lLsZGgI2IW6OR1jffO/x3Jvb8gH9
LV/r46/zkJ7nCO/zudD9tmqvaoNdDUrgtoG9jwb6koaLPxns1gDWULZd/COIJ4qDdHSTGYx8wuzO
kAmeMAGPC9jTXoFewDxt+AWCP64FV78OpcTsmy5OTTzXGELEJ7hkFYOpt9QQiGnk5OZ9Ve2jXPaA
20rBwI3zXxsiSpKosWlE3EaL0QWMZmjO7BMg/aFE6RCn+m7uMKjuHUZHymcgsyw8tuKJAqdj8NUN
N9mwnwzg76C6qRx6xZvoc/hy2dklm2kIB7muQWCmNugZxNZZgW+BrKLeXzZhyJYknOK86QhdWIcq
n1mcBxNIULQqa/qiNbY/dstD0rKHNkNS3ynxKdIhLZTE3T7ok6M2h4/qHB+0SjvORfKYmNE+mxlG
cptzbZVXdT2/1n3xDZXYm7EeDulU7hYd9BcdPdZJfERB7BfT+8whqgL619wL+8hV0OJkaeGU/Z8U
R0oxZFMNPLx/PhDvziOcad0I1LzmL8tWPZZJ6iv9lyQ+KOE1pqX8y3u7HSFXjsq/7yoXskGUX+cx
OGTyKnSiBuxu+JxOYRjXVkHdpURVNWy8OKgPEXqgEuMy5xHuUqMvsgoxi5eK8xvTnw595ZBfkDgB
XT3SsNSjd8oVyleXzcq2l//5asmVkbexmpHFa9qTlj2VrV8QL/1Ty3Sh+Ge69BmF116ztHjZdhPc
tvyaIt9VJa3jzWPBNAOk3BiA+YTrHYvKngsLf3/4Z7ZrJyd3ennDgoOl7/X6HmI4srSEn+VPC4L+
M1TCGJCmhP+g1ca1bEwyvQDFZsjcrPLs6smMT4VxWMo7Fjzo006Zriv1UDYyEP8GSgH3OPq4HL2M
UQND2MoiBZxuZDV6KFF5Aj3GTk8CQOoN3c2UyS3UYNfq8yMQ/W7Zlg7Fp8ww9J/hFztAvxzGJrwF
XukZ3MY+DV+BcXykhe32mimJ+2+0OZ+36P2HCluk00HTa20AQi4poGs/uChsuIBIuUHf3CjN+BQ0
wXVfVSddN+4alT0DQHqgI3sNZvWoDeOxzTAeU3Vuu2CRZHAb2/7VqUB6mvj/9eloMsuZ5s6JLNVB
UfJa7/qDriVeGja/whJnKCifJisC+2MHTsl6PxXBTQ5EUwskZaq2DlVxvC6fp61EfPVxRCohI2za
pdYAiWZQ7wVu9U4xFackEybfZU3QzYCB8VsNGs82wI7C0VULNUwt0qOyoT5pS+3oCkTpg0Dm6Jsn
d2VGcLfQQHeOhVDbMfeR6fJRzuaQnQmCkoXRyv52PpSHv9nD94UJfhOEQVvSQAUfo/Yn0X8kPWpR
864lsh7/1rd6m5ZjwHhrn9DDxK4HZeAaP/p02y04Js3PpXxolOPl5WwW3NZ2+A6vQkWPudCQjgMq
XfycUoDCeD8OfkEqG5N0mqtNwCyzMHCNfLhWCgivh5ZsKJFvmngY1z9CuNtGVe86PcFnVLV7y06c
yjwuHIWS7OL5J/5jiH/+y2ULF1rDzLxSgaf6/wVUnspGXnDgnWWQMkg2eeswAJLNMA5OKP0Ewczy
dsiKYUTebKJqGaZehtiRzrJrbOu6BNONAQQ4J38Q6wh6xYD1UfAp2+HLOPrAljomu04ad5YqKfJz
9emDrUwJXpPH9dDNXGOiIO2uSI1boqH0lxTDwe5jH1U6PLczWdF761Zbr0/wkioqSwWCn5yZHv3T
XXkKfUz+3tcgfQSdj0QUeXMzTZw8vK1tHf/7eC50aAlA0A2zOLR4srX+MDcogOnjvkINzQpGSb9y
8wC8WxMrtOGkDkYeY2nJEZySp+FgYBKn2csKwZv1CrKyI7w55iDP45DfAJ03+v0B1Mdcb6s+xd/C
vX3dH+k+31c+Z1KHGqN/+cxtngJqapCmg6QvjvvHHQ3bGpzLNR4HSfJASy/lc4oSE5sPerKyITxy
ZiVpgRawFm8+6S6CJvohQCpx5th9tP+b5QDwjuoLhdqQ4CApcq9qmZDUxSbk13IDjEnTDmhriR9u
Yr2YhkIVSC005HOCnalv+rRY4BrRcXazX8B4+um16Swn+gegPZ88/N+XtTIneuJc1XUPmyhKl2cN
VJh4LJaSdHjraK1NCI5AWDfbeo6eKVrcSvakLF+D8ffSeEQGDt3yuLUhwRtasmgD+JsBpUl4efOa
BfvRyJzLGyZbjfDmbWbodb11gCfzZ1Kpt3HDy6kYrlcyBzRXz5etbczuAQRsomDKbxL0yYTIq+Mx
TIwFxNPTT872jpxnOVB/3pmP+RUfU4BKx6OM2mwzSVgb5Ru9ShLqJtFmhmEdzKQbuxwW08Ny0I/a
ie1K5sga3W+soeLtAqJ8ika9jTfT25+vzKVlMLFiQvKYLuwxsZ8WFt+HUKqldf0ro5hIL8ezTuaf
fRQczKR1qdqdQFx7k7ULHsXhbzsxTtU4HsqpdtpRO0YWWHOr5ByhBk3BG0/iwa27KQIoaPxGEI4i
1j2o83Q1pOy3YSrH2a5+xWHgDzQ9k7Fybd065uBk/JtvuVqnkL2m4J5nSYS8IDou4Pqxz+m3+Etw
aKFF5+oOOOt/KHeyqeCtvHK9t0I4sZqkU2iFKEyG8FgVxWsD7s7AbvFWGSTnfPP4vS9PfG4gGRl7
FZQJXm6dtewq1X/V+f3lLdxeDYQ2gUul2icEc9q1U41bGp5CzgXxq+grje8Z0uXLZrbSHWa9mxGy
xbCiGvhbEBSnFkTT7K6pnlWwW5cgIcWcZxp+vWxOtioeclb+T/W2T4IFG2dMlsOi30l51+UvaSFr
X2x/IHSdCCoFGN4SQtdYBWpaQ74Y1LI5sHe5R2sGUcLYu7wc7lKfj/O7GSFkZYoV5mbGb7AOTUfi
UZsBl/WgK5AUrZxg3PXF8d9ZFOIVMvBRLUxk9zaJX7TR9KB/uMv62C3y3BtDwwMRnwPHkSx0+65G
LvDfDRX8hE1LaCUxz8D9YA8pvZ2uOMOP7kxddss1etVAFkK2sMYYU//HouAq0VT1FaswzVPWD6S8
G6If8XxjqQfFcovxSwndy/D35b3ddBredQIbFCRuxSnTlPcATL7Gfp4PWR4dJzs9UCoToN+Y88JF
925HnDJdgoYFHcan315o6Tl6RbYPhDtnJMHYy+/Yk/EKbV7kK4NCWlJUrZnkOgyCbtVbWAuFhd4F
gu9nqZHbJJNRamwe8pU5ITmpgygJywyHHDTyblZrLokBPU0S40cQjRI34Sfs0wmk4END5o16jCmc
B1gKVGNC2k+Dkzq9qr1kAnQ7QVgZEBy/IEGDmlWJPuiJiwCGJ/W4nDB5BQlA2/u/81zCM1bGBJ+H
CgBt2ZzjHbakt32ivUDXxf8LJ1+ZEG7mMbIMe1TwvtUa1afW+Dr208kwikKSPMo+jHAbp02t6JQT
bGels1iY4Ohk7Fybwfd9JeLEQxcWtK4CbFbRoPLc/dBTz9ZwZxm/ptINI2+xny9v3faSCGoNaEx/
FsAu6mgclxEJBsPsDeS9nZRKNm3zNqbvFvgvWF2PSVHbs9FymVco8PRNiGE4y4uzFzJrV0vRu0qQ
Sdxh813JViaFA2RnWkcbhgvF3Cs/q11wRPEeLMIqkjQZym6z0QM+BBRO0Wb9rGKbNF3bFCXI8HCm
fL37phRAtoMLrDQXQNW/6XFznHWI+QTB7vKXk1oWQtKYmiFRCCy/wdHOtm+iv4MG6OFvEDbQ6CUg
9LUwdS+OwafDlCm1AUP4WsHs5JMztefAcLtUEpg2Y/q7IdH760ix6JLitYREcWemM+xQRymBXQrR
au3ZXrKDfIc+BVqGgToTRZbPYqg0C3vTGo0FuMHsV49iCnWBmYod6KG68S59uWxus9vCVuaEMGVb
hW4vvNyh74N95DaP+T7YpaBzoYfgjqucMeimx6/pDpLfaIl60IC6/Au2A//qFwgBDD0ma6Y5WMMb
FJS4FkLkmXfTiRMN2EcZznAztLwbE8GhJWijZ33izSV98boxByuPLAnYvJVXJoQkQNGTyCwID5e1
+QfCjUcUVAs3Wvpr9GX+5lWxsiUcNxBeLfUEBnngvk5hdjSjZ3M8xMmXZQLrlaR4unkNrGwJqT7o
T2a1a7GuUrkisZuWd0V4NnElNNlLAwkB2Zi57FMJMXpRI6XIUajwhuKWqM/M9iSOxz/EhZMm0hg2
VFMWvQbNanY1YSxMc0qwq3DwjnqWVk355nyyhdyJ8tIlqFyE6M/KNBqQq6GdOiWnyfiWjBQSb8b3
MSGY5cucgKnOpNIZ+HVQAquvBYoV4L+QZYzb8Xn1O4QsKwgAnc8nHLYJkK+8NR0jpD5Gq/Y2hner
cP4Sl/oeOxM6Ri0jStm+AlfGhawrHLLBrBgPbfviuByX87JPn3TIOMiB5puHcGVKCGu1lY50Bljf
U5U7TXtYKAhgjq2sdsC/2qWvKoQuVDqXTFtwJMz5GETX0/QtSCUnfNsEKsQYqwL3htiRKZRa7xVe
N7OG0xTtyuw2aGURWGZDOGmpUQVdBlEsvJNUV/Uzbzpb1Il+6LfklrPLjofplhayVGHr+IE3x8DA
tap+FvFkRYkp+wk5GG8kpGfePVPRPSi95CRVfd2KJWtbgjuoLMrCSMOH6rz6OX6TqM9d5Xd2UwNa
2R7k/reVNawNCp4BNZYppzG2dM482iM238Sco9fGdJQsPd/KZVemxKGeaU7TsRlAkGEbg98H4EJT
Xq1Yd5rmYexPS+r/Rdi0QSFhg2BOVVWRpc82yiyzDFyf6r68qXbIFw4liOgbN5SOi2zuImB7wJ5i
dhzTYzh/qzRdKTWaQZVj8aIGY9Do2FknUt/32iOTkQts1l3slSnhg/UDbRulgClOCc/PQH3NsZzp
lb4DdDT/C3plW1vZo7wqs1qaUUSh3SXcI5va05vwQYtTL6SGE8zZ4fIX24qFa1NCQlJNPWTnmjcV
L7+sj7oJxKiry0bvZTtIhVykjqrCngw84AcQfFrWN6KNV1Gn/OoX9akxIXkcU7cAgVDPxrs4Gm/1
Wb9epq+X17p5GN4/o1iPbJcIgJmJ/4i+fO2L2FX7/EvdvOhT45eABUxtdrxsUba7QvA003KoCxOa
x7S8nzq3TzH2Np7tKJFFaZkhHsVXHqMlVE0Uiy8NHZTZhtJl6Q6H+ZaCctS4X0DcoB76l0CaJm2l
Lmv34b9rZdfWWU4yHefdPsQ3xi49KS40s24Xl3NzyyPn1mUEuI/OiSIsAwnTR3OVDpbYIARpGyla
dNxCnP1xl9pEkv3RzSthZUc4FR1pmmgIKIqQA8a5tWKvB91d2s9PrHgpIvZKoS4QluNNOMRH1o+7
vOt3TdLcQwHqUITDPquBMicTcaz5V68P92TsjmM9e3NPfxkDdocm36KR/sYbnTiF2h1jUmMmOozv
jKWtHZuAvySjsTNFy48lt7y67dCugZxBsoT3ZE6uiwzdOc1omVOY1UPUG/ulqc9NaT4sAXONjB3q
gkGfQ92Hdraj8+hFpN03oXKi+fjTUOvTXFsngOecufs1DosfWhMIhoBBIMOOhPTcJPFOUZuvVdBc
B7bhGZnpjWCVq2J209n6U2p1rjqWB5DA7kqqvF4+N5vfmYIdFRIj+NqfEht7SArr/5F2XcuR29r2
i1jFHF4ZOypLE15YI42HGczx6++CfO2mILrhM/aLXeUq7Qa4E3ZYy4JaacW3xbQF5XsYcbpHm594
JYIxzRyF7WZK4NOX5hzXnW1hX+S/HYKxyaYE6HXTwSZxbWNx6OWb4ndyTPBd/X1PjPllUTgsZYdD
REppd9m51x5MbsFo07esjIHx3V0vVrlJqSDUQPGJPxy7p9hBqVLwDCd6whicgDJs7nQcb725nbU2
duZNWRliiRV7ikKDoi8GGvEMo1yI4W50sS7pRA5i4i1v7WXzHbKWyuiFmVVji3UiKnUEdC3Q2O7N
fbYXT/k9r0y1qeXYdMC+HegtP7FbhlUWZqYCQCG6aAow1yo9EAxfX9fCzRKKBcAFrPFIwENnUZhk
AAfMBlHRw3wBViMYj4UX4MdigLFy8mfe9W0eaSWMUUjsu5iyVKFhKv9Rl3RexVn0yeOciCeEeSoC
j02N0MhAw+8kOrNn1naKQRxQk78A+2aPN+MuuuVZwWa2uToYk20W/VhnVYuIkNV3ae31ACoCPFfd
7EnCTaI3XZOqaaoGrGuoB6P4ZNRlpCI4H92+Fj2QzNwXWE1U7fZEPDxJvvCa9tsXehHI6HynNpqk
1mhNiVW9K0YVW8/lXu0EznN105GAalzCYxUARmxrL4yIOCbqhHLiGIHm06tHHXuHgJzgtKM2v5UO
whAwyuhglKHHXSUlybzkVWvBhPW0fzJlEyts5kuefYtmy1eG9IWjjpufayWO0XlzMk15KuCE5fsq
tbFi6YKi1EUiZNm9L/oKsBp+ZzjMWolkLADLtimJa4QWMli2sVDABiHAD+FZGnXtbA1jLYfResBA
z6B9gxzrMb2T6WAOtFAs7cZOPeLwbGxz+GgtjnlnqRIuMptxk8ObYfsU09h0l4fo1IOOuglGe+GF
GI6msBVfkkajLKtUIMgwaENdBWEJqFZvMaL4AMApPFqlx9wROdsBm/Z2+XwsGE40zBlAtiE2zQdb
N1768NxyMak3SygrIUzYzq3agsXh24kHyugreNHeOsh25YA+jWPY20FzJYvxWFUEVqphwIHUQPIF
uwVmauZQsIHillct5VibzPgquVS1btTQ1y6i+zw9FAsnL6Q6dkXl2cKvpMWxPPd4EJex0GJiHbMO
TdUD4T3z2yW9jcmjOUQHYimcVtJm9XWl/DLjRsJEBgBGAsEh1pjpDlR0Kvf6kf+I2s4IdOCGw56s
z/SHqSk3VkofbfM92Ru+9GV50NGJixwdxS6ubmzb2EUao4exFDUF0dGGgKeHnYE2DX7EdDsPQ3PY
7awBZpP5ecBbpOCJZVRyHDH3V2Z4ei/h9wLUyWoDvsDDoLae3nPMeTtTXV0oo5NFHCltR5tGKKkB
VhMYcq94ftvRPgqMQMbEfwdWXW4BbBOQEru6f39HJs7laV+k7QRTmN6EN8Fubom7AGRt/tn9khxQ
lCd+/Ri5wtP1eLdZRdEt0DuZYNdBOeVjdK2qqpgFWVqw1TPZyfw06AL+ddSKH52J4hFncn1TmoG8
FcBhBlaCmUhnmHqqgq+VjkHr+7wbvGq+GRuMTIaTbTWJVy/q/vr5NrOUlUQm5sVVOyZEguIk4nxM
DMURtdoNSbUzrP8dIsEEHwH6uKaqqlirYEw+tbTUCmcF9fsQJLF9uZ8q5SSGy9mKvl4/1OeIQyVh
k0ml2Rdmkj9+NHHUBFFLQdspSC9EvRUn1Ao4QWBTBNZQLPqYwadi9CKvw0EhEUbF+sppptAuBked
uIWuz+4ZB7lIYStA2JIDSZwJuHHqTVSnD1Jfv1uAo16mdneYPAqjI9+0x+T1X/C1fwoNH2Uzl7hE
laCmVSK7Rb54ZiP6IBh2YvTJfuNbrY7IOMypD2WCApHskjS0bFLI30lDHkFYxZGz4T8+nodxkQB2
qMHXA8jneE9ZKxIMMYM6lkIRqTvMv3nzQbGT2/CGi1VAy3QfYywEG1hVBZe1hQ4P47imCHggMkHf
Kj0NeMTpwZzb79sUzxYaPckZ84yP1Q/Nyfz6lpx5EemzS/konbG6BZOHxlhIsistclBKqZO2v2K1
8bXxrcjR+CS8d8+mZayOy/owScMnNTLFRcHOLtC7na0fKi8I8YQwbstEk6KrVDBNmOQmHg562rpm
XnNsfNP6VidhbFxotLGTRrC4DX6zb4NhN/pCwN8j+hy7P3yh91Rp9YCLimWEiUM/BPMcJgNqlsWp
b5Wd0be7BVRhHEPQPueUH+Uxho0sOS2IKAAzTsVqP5y/j6L9viTqqVbRWR1mLxGTn0ttPhckiWyh
Bl6rTL6LOrChcvMp74G1Gc6yXY+E7jUCq7NJNRsVWaDtRw/ESG1BqJ5FVXBAcvYjwxAvNnqWyUlU
4kRYfVQnwCXNgEGqFeIY1mTL0asoJ+dMlO5UUzj2wHjsjf6uGcxbwVjeTIDaGLq0W9RHEFwfM0z2
5aPypSCRHQFCBdO8rxqYWawRdc1WS3fJpHPiCe/GGB+lzJJANAkc62Vra+NsJy2PSW8jqfr4URjv
NJTYmhBARYT3i+ZnXhHQ92fhtL55q7qLo/vASzv3vOG/bad4UfH3ueGV7oUtMYbEgpPvfP0gvUU7
aRe60kNykvejj1eHPx5TB16RY1kb88gfj8v4REGEzLbG8MWfOzBloO6HXbijLKeNU51zR/p5Pcxs
PDg+SmT8YG0mqdhEFPE/QBPVWY5Icd6zVd6u4+eM6qMgxv+ldagmhOBoOaoVoAhZyE1o7qfwgXOg
bReoIM1RJAXrH4zGiMOihUYPir/WU3zZg30Aujz2o6D5hV6IPZwVgduq3ZZJaZ+xf4vdQ8Z1oPHW
maDTBmzYWHhISG/U+dcE7N3rR9s2t4sUxtz6NgTXGE0UM9gbGAnstOEF5X+wt4sM5vYaSWvMLH8n
7gBwJm6QgNUnOken9vTXGI545K1+8a6PHnxlbYk1RqaZyGBGBpwKAFy0o4Ye6fXL2ygrQf8wBgrk
YSA6fKo7duFshbQujXAC745CuyBNJ71Rdr1sHIA39KuUMCGKuGxW1eNULl/njhyR8b8tCKeCUeyu
/57NM19+Dhvd2qmvh6FAtDGkE1lOc3XWuFudVO0+ZVgYYlexfwiucnYif0wkADJOGiJaUO0LFBPE
fb3HUjjG5XlVu+3jXEQxbiSsdczHC6niTvNkR1V5jBaAHAG54vqtbTvI1ZEYL7JkGZGaFpYm3usB
IsJ9FkhBtwv93lV9eacCAZkjcvNklmgYJgolKtBGPipnWyxlUo2L7C7tQel2i/UF+nL9VJuGvRLB
6P/cAeveii1soYTN3tStm67noSZtlHug/isZ9JgrG4tyQPHNNfiz+kNy8/9wo/ejG9p0ZpinDZu+
nrabABGgf4aNS3sRaw0mVkFG1Ud5X2xKW5S9dHi8fm+biehKDOMQUb+qw2iGs6KTyXTOqPXrfRf0
v2OqKzGMBqTA7C8ngU6BFugeACQotpthf/0ovBtjVcDohCICxKnbJA9EfjBmcNMffmOTkSrB5bsw
SgAuH1BTxLiwujD9tnxOIuKMcXRO29n9b+dh/AGwJ/QwJJCUFIGuPMHDdfrTEvEGEzffCJahgzIB
E2CfylBtnpmR1kDRIqyHLa5UCs6IqRfrNkklzok4otgp/6HVqrkiYG0DPlagxZPfyRhoM6Nb00z3
Q8Nj6TG2/c7fR/tE8FGKRJ8IYo/YvmWDcUrlH404tHaeNSB+EhzS6n6Sg/xzbm6MBjj3orFTwg6w
/Sp4pxsnjBpHi36k0+Q2Y4sXraifrBqlEiE8kehLpE6ZbZgp9pRLT8HEaN8XXtmmb0n3/vBxzBkD
SkbRWs7S6+ekXBQ31wdbjDQ7H81j1icPVgmyBGtIdupSH6SZPGstCpD9NNrd9GyFqD1qoDdQZV9U
XgAkBfClBwUsrBjzssm8OLIeOxWgxKY6trOUgDxLF7/KzXiop/bRlB/I3L2FWu5UqfS9MSUbaBnO
mDc7tX5S4q6389D6PgWyciIq51tvWaMkw9fTKhkgGxlrrOqkTFoJ1erReOxHQCspGO/LH5uSZyYb
I3EU5eciibFIsHCYtWnA9UsRsafu6zLfFeGNDCxc8VeheCS9761gNHN7xDb5yIPEoedgE4S1dMZK
hSbH2FRpSG6lZCe85nZL8TvVzbUIJmBDv4U5a3CVg3DW458meQJtHGbYB/+6w9kyl7UcpvKBSlmW
pAWWp1L5ZTH9TPje8WaEeSKYuoc6C6IuliIehSnwgJMyKCvypFoWj8BgM1ajsEFzNpRRP5W7q1SP
Oz2HV5vQkIRVBkkKMOLRJeB5Kr8sP6/f3GZOtRbHXF0mpnNDOjx2KdETrcDVz4VDQLgDQlS7vLVc
6dt1iZvmtTofc5FhgTfUCIAVrILXrr4YzkjyYKojfxJTjiVvvm9Xh2Obuy1wTHu1C2kBodu37xO7
tLbJb0nSH/3Jli6HYtu5EsAlBX3G+IQadHsJhEXxDS1D895KW2FofR4m5ynMRDPLcpLdUNAw9ncK
Qf/VW07aZba48DavNv3D6kxM5mPWlRBVGCoCjs5TGn2TRd7X2XqhrE9Df8AqK+2VodatATW+8VDt
aUuQ7KK76F9NivOsiu3p6vAOoSThAdh61V6HmoMtZ3Dou6EJLHfhNil4X4pxrmJRGrNYgnd18GfP
eBxcWkXKgukgeBl2zMu94uRe9sgd19iqq6MGoeHRh24Zuj0f71QhAzEFGSHF0otzP7e7aow9RSR+
nuWj3ZfCDyV9FIrJM6UiuG7Ym+WDtWzmzEaaGkJuAeyBDi1hBMBJPMAGGykQx+3ufc8TA6Mt0MZ9
Xud826dcTs3EGQ0dtIkIeE8XKcAC7hNjN7ZAMeW81DZDwOpuGVc5imLfY51Hdq3hC/xVGCa2OHJm
AN7J1T97kstRGPfYtWWKqVSEMnqJKoYPe8x/Eb/4Q3cBAgiG72FXHbVz52GlzqeUg8Rpd6nm0N2c
+L7xKHoBECh2//tmJHKVy+FZ1KZJtDBoCggct0nLw1jVZxG4hNcViHO/LMlDY+jZGKOu7JIcabwS
vhTqbA+WyJkN44lhnGgvLOas1FQMtrnjSvw5RU9zyyMX/weP8/eHZJG/86waQiGFGLoxgsDqm3uC
Wi51OMa+8a9f3XYqKRqWBgp6Sf80Lo1B49C0BHwe9Zy8hIGCwl0SAKfydvIwsR3wxgU3C2pgysb0
CP4BHiCjpmkZd2lk1tSfZjeKWweZo3nFOf0C3DBn3GPe7XlROPoh04jzyTYuQlkdzA1DiMoUqVHj
Sn49O/rB8OlemPYQecnZcnR78jRn8WRbgx00duckXCryTe1BMUjH9AN20zTG1UgT3gyihKiotEnQ
qOpuSutfKqDyOYfdlCNjhQoPEGyxswGrLEQxpq0215Jtpf0RNse24jjsbRGX5wcT4NVBEBqQJclu
rd73aW7H9R2QNznn2I4Kfz9yZJFGrFWUl5VYV5MCbwDAr92LzvBEWWiaXbRXXfG2Q7e+CdTU4aHv
Xj/bp2kHVchC9OgQEeryZowehdCLYs6YGP3Sn7RxdTDGj7RGMWhGDxNImjfM/9h98WPoeiefXWEW
vOv2zZPFfCpJMDWlN+kSX+oXI/rViujo+u2SIcySifPJNpPZ1cGYvCwd5wrwQzmKDzRrDvS9gpw5
P/Bm3zegIunzF6128L6qn8H+i7BGdS3FBVJK28qfdiXQ+h6q4/xmBbKdH8Zd/rX12h06wB4PKnL7
jBfZzMeTOivDsLyA8dkTIOGBNIeBeMAn/e9Tuh+PyHw3dGwJGPFwlU3uCy1WJu7K5eG6atCs47Ma
Xk7CfK1pLFshlnCLkniXK8+C6sUgBwMb3ST8zHg9ys1Ea/XJqNmtjDmK46KTK6RAbQ1E4tOiH9Xs
3Akcx7SBOvHx2phMMgNYUWWq7xo4nap9fQwfSs+6FezYwbCP5vR05uCo2s1LfGwCwg1vm8dU4Kvo
9D32S5mWXkiySooWFdk7wWKiku9CPdvrsYYafcR5BW1a9koUo4hZr+p9XNEBsPZrkSh2XD3m7duQ
eUkX/o5dK5j/0oC0iCkt+lNWH6/u8qjNa7CmWzNGE9TbSfxm/WFYHtbC6uUNsOocedtJyUogkzCr
DVbss1HDPFhjiw52Z2+n19AdnMlLj9WN/BssZFCblTwmKUFyUC5RgbvsdK81nvXs63VT287pFDov
C9D7zzD7eiH0SabQJNjXbrt95qmpnQAwjNzgZbPjgexva+FFGmMFU7WIydjSp4ABtkx7RFtUbHbd
zCs5bcbK1akYvSiS0ShKmneXdejqVe01mnRIavH8H2+PUQezWSos9CGloTNfoBT0h536NAFFvQuA
pLnjSNs8FfRcwjMYe+jvD62VtktLOaqdihd4UWvHWI88NPhsqQJ2zYQxrHnxhrnbD2b1XGZaIIuL
V8u134iVXZo/clP4PWNY/R7GT8vEkMVZw+mFXXyX7OpAv9MB021jLhmbuZabvF6/AN75GVeth3Ke
IVuW3dJATixlrtSGrjANHF/NE8MoqQzCMVOKUD9sTbIb8/bZ6BS77LKf10+z6SZXt8foaBaGo2yY
yOe06WZq950W5MmXNDnLxf66IN55GCUdekVYgMuNxDFMHbPqfGnqHXlavOti6J/5FLVX52FcVZ+n
dY4tL7hGZbCBvmwvdevOdf1taFIwFpN7oj9el7jpTS4SWaxUE8MAhtxjcK9XlptiljGoPR+w4HBf
lrpzXdT2HWoGBeEGLgM7atyRTI+SgRbblr0qHUl4p84P10Vs163x/PpLhvwxmIla0aR9CRlIUk9o
L/uCU3nReTqM2BQSd9I3nkPZvr+LQCaVa9RkMYhI26dI8q3Xrpn3cRXICa/VyLs8xk8sel/0McGr
TKnOZnZsrWfUzP7j5dHfsPKN7ZAgMa1RqaMoogr4DhHHUKRT7T9nzcgfyjfewtN27Fx9MMZRhGqu
h134XtgSHRmFLTqyrdp03mzm5t3b5nX5WIy7SBK5b+oZhf958tBXBFW7HUqOqgSj6oQqJ7DxNINx
GWol6CUQK1ASyPyyeR66EZP8X2OAd1z/bJs+UANqHxjSJPps//jV4rHPsz4zUf1XB7uXUApEvK7i
szDs+T38bQNbSWNOlcYAGVB1XKF0qweyU/kgTj6/6Xb8EAHYIcJw+PXTUb3+5BGxrIm8Co9ZrCp8
PJ2emoaYj8j5Q/NGHp6mJbj+9zftavX3Gf3rtULqyKLJbrrctOYpL49dzCkQbyzBIQFdyWC+EDBD
B1UoUKDKMU4PdmFAcMiYplfgkHiMH5tTqmtZ7PdR5Ap9dNyXZtMVYWVXnRS//07XTo3v3UvnKc4w
2XnA699xBTOha8BYbm3IUAyC+rdH3DJQbkpnDKYvAqihaQUOoG/tIznzPDDnC7JTc6a+5EpPH58d
eCiLPAliw7KzJeM9Wzb7Upev+P6VV95xNFpBnXN4KmVwkvqxzHazfOy6IENrNF3ssH2KlGdF4Vj3
drNSs8DDgNriZz4esex0MnYIMEjaDq0BcBrDUk9q8WMe0CQtMdU9Y5q/J+ZuMjDuct06Nh3mSji1
ztWZc9QXpmhBtlxrdqy81pqjJo7VF3bb2+XCo13b/JKUtgkELwrIHpn3dVcvIDhS8Y6a1UcTq6LS
Pux44w3vDOWfHMpKCJMhmForRyQzaYaQ7NIn0QNeTG2H+yVQDlbljC4AHYBdNqR25EucLHIzJKxk
M8mCNCaFMVLcc/25H241+dZUd8twf/2bcU/IfDSi5LlY6ZhOBMvK5MsORjn2/U3uF0Dg0R9rzN25
RoAdGgrDw/Gm2+FcB1mOBZcNBinGC7TWkgxTiIQ8jV9NAhLENFiQD1V6voviaVer+lfQTzrtrDwn
ReoYWuxdP/32FVvod6DnoVsG42uVVga7IwXM1eddkd1E4mjXAOiovlwXsx0HDQVKStERgFrw0TLi
FolmLmPwI1d0W68XDxwz/mDklBNiZ80zsgqwV0mDny3WEzYHg3LQQJzxUgOD/vpP2bSa1S9hIlgI
soNEUguagfppsQfokJD8zqWuRDCXmui5MYWDLrtRKDyhCAewKvFNULR9rHCSJqqbn6xzJYkJX1Yl
FSWh6eBceEIHmkfz2/Xb2m5RrSQwGloUcWkqPYp4QMq9q1BsACaWG98gLsr2bN/3Ox5q+Ha96yKR
nRIck35QI4IzAfbEoy048tqmduv+iVRj3cU8fNd/kEiZWjTZVIAK/FE51Uac5aXBGSlI4nJCy/2A
UHxHwbfq2/kYcz7atgZexDEOR5VCeZYoF0A9996kYxMmLuxE481ayeK2dlwEMUYnTCEoN3pUFaol
xbaVWLwYnfU8L9190of+YOmHbMRoQQ3shAiTjGlpA1zHN2LBtGe1OJkKudez/gaR1J9n0O3OiVvn
y7lPml0aqbMvzy/YV3oAs/bg6ICXionkxFUSOnMy701ZPsHQ8XfV5qkfulPYZTdGWvX2ROZTIwn7
NBedcQSLo/GsCdmN2IPJVyP3eas78VQ/ZSImaxuMowqartmKNtmpWJ2X2LxNx2FfFtNOwR7K0D+1
VmeXQu+U8/AMapljY97HWmRbifQcJ5NTV6UzibkzUhJLsTuG2Z0wdg+AX/2RzxHwuXEyU5odgXQv
vQE8Jk2PjpY8HpZIPVVmZvdz+iWsm0NTZgfREoKsJBjRlIKpK2x5ehlA8dpPkg+KnBdDxKKpgsaq
3Hlti+3ZSXSMfraNTsdUKU7QSE9jK9Z2HNYBYNlOfSrb8igGkz7dysOyB0wIEIye+5G8VOpwUoqf
XZpHdiUCtqxWT0OnUQpde0LiKM5jIBVqZo9peDILoNtMlhtXkmNMshPqvW+AjztbsKkRdYGpz3cG
fHyUaMDX/jF2IC8zQDo6zHacV/f9XDxIygxuWk0C8LalP9ck94pKPfZt65JKva9l4qnJaFdycRuW
rd8s5k+tfjNK87bq5BeyjP449y9qJPoLhk2TDqM5iYTMZ/liZNkulLqHsrAOQjrg7IZtFkNpFzUa
pV04Nq5AMPG6pLFtyUltlyFQKE1QfyTW4mLE5qHopMVZzOKHGVZOH0t2I+Df6J6A08nJ8ujczuZ3
Qx0eq1p5RUfKq8i0F4vUlvUcXCLTd7mQ95NZ7SRhdLvcwH0CJHgojmI7HfsEcxKYpRUA8lZIf1gC
tg1BSGSp8SPHl9Jc6bO3vtgjE3qMHp3uqCOYBXuR/MqP7jOnAtPKPnJw1Fud1/zezi7A8PqXX2Pi
0BiipVU0FfaST4s/7JODfNf68Q34c4PQKTkDIVxpTCxqhc6Y6wpRD3uWXnyn4+EW/pzfFi/HzCVv
dGIzb6EjAnjj0tUcJveNrQFM6zo6j3rTwaq+ENI4pPbTruJVeTa99UoSkwC3tTkqI0HnHd0eYEJi
wo5CQ9zJX0Mb3E8ucQTu4bavciWTCUgAozDFZcGHaw8gqt0RmLKdnLL94nVB5BucFvz2mwlLMRTV
gC79M3qC8US508Cz6/ZW6hqpZRfNHxOmxMVFfdaXlzStbXUQX0Gk98yxiO3LvUhmdCbRU8OcRVgE
XdYkfuzLd+o3GXcKr+uiieCjKzkeJg4WBj3PJztcnZfJaUa5qY15QKtm0kcnXCp7bL1yehnVh8ny
OCfctPmLLHZ41oq6pBl6WEXjNie6HpoCek99KvelKx51DoDKplUAphhbQzLyGHZucdKaql0ERcbB
Fr8j8UEqe1up/hinN86xNl+6K0mMK6tS1N2rAR9uehs92SGAkKCzWdY5eg5PFLAILsaDf/3C2yTa
7mpbCm3VW4b2iT21aS2M2yDEuePSJHaOtY20VQ6T0QdNYhzbUT3Oaviw1FXQ1CaCPThUsvmmnVt/
VCa/KRuXkN5rQ5rLTMFUICD1tfiq5qZ9/Y62r+jyQ5k0TydNKU8CXq+Saf0S48Qf1P5VSAjWTaAD
xLJ1i4dEsWlOlkFLAshiQYf6MZENa4RZqYbfMKZ0p6mRnw3oxnEXQbfEINuUdE2RLADIMv6i1IHG
a4YWHTH0EaGX5lVNOa9yaoKsia5FMI4hDedBswZ4XUpxQvxu13hUp37rAU4hHQHAgzipsPOFWRdj
Ok3DA5zCoGAIyQtdGZM6fw4086Y/t8wTpgkCNxkEBQAW+Ph5UGhUAdeB0nOWgQKSVqJ6e8ZAY83R
vM1H21oQowdz0pQ4Kz5QfDKx7p89tE7kFeAQ3y/N+xLEuKuBkskRu6kWq+MxUcsYjVxAIwuEOGhe
dtloa2W9G3oeFvTmc219Osaw5CwngGwidCq8wpPNPBA/dMU760xTjX9RpNmaBl/Lo+deVfVmHaWT
fojhVc1gBtWOebMouyL80U6BVjiGdCbD03XXsRWg1hIZ72oaVRwnEbSys1RHB7Fge0O6V0Xad7yl
yU07W30zxpQBwFH92UFVsQqs7Cxv9Gkj/Tft7KL6jD03hUh6JOh0QQZT/GC5OWTn/BhGngjk93HH
pfjbNjXMLFAQfVWSmRBfh/JYKi0a0CQZ/G5q7QWhnkzdw5RWnPSJI0phRjP7aJrMJEdAQkPQtwbT
w0qonaLENSH4XteLrQe9LIO1CKx+GLRgZ4/CKFUnMQP6FKKgP2XlLlcVTr67acQrEcyHigut66rC
QqEuJnYU63sChHBr4C1T807CfB8l7STLUqHhId6kVgb0F97W3LYT/PskGjsyO3SJNSdqhJOc6E6W
stPRLDUeEke3JUd8StyRi/+6mUlfPhBWaj+6ijQPNc3S4AIBhe/kgFcrUfzLKjzY5+JJlgSnSVS3
7zS7b6xv13Xj+ofDq+ijaMUqUR7RYWGheJ9Z3iz/ArfkdRGbmr66UcbB66lUzkWIybBmOKrS16p/
JgB+MjnO7z0l/hT7V2Ko7qz87aIuaq0L+HBmr/hN0duj/iZZSGaVyNdn9Ygxfd8g91bbPct0zqPo
vLCxfNVoj6SaUdD5mWehPfbWI+gSHN1KdtevYTsArX4gExCAR58WSYcfaICaGABOlg8+LV93p9ix
QK0CAmSXI5F38/T/r66ktgYwZMcVRWQB77wXHobb5BD+RHOrsc3byAmPAKF2ZO5uLbX2a5+CCQ9t
03VLYyL00cUY46vsYeDqW3pbONJNb9mDp/sz8giQyUQu91VKFfaabMYTtblJB3/h7Dqfbu9kHobP
niqPUoXwwRh51sP4I1R/1RB4eRJYPr10jO1Ef8h4tXSODLbzqmGsshrh2l0UpDTxjZRfcn3kRAie
DMYBhZG+TA0IkhFjzw2WnVHznHkIaTwv916+WGnjqJI5yWhwrSvs78eHubzL1X05OJ3sheYvs3ka
8heOBWymRBebY2v08xBqY9RAE2enOkW73C3PxAdVPGiUWj+/GYLZLd1exHL9f7xRxhtpWiPHPYFm
aNA64yDHz3n+yjnctnmDsUwClB92lhmHYhBzMQr0zqDqFYoE9SEH/tlP1dZBSDg5lY2nj0OCUPwt
f34Ry3iVeUaLHrSmCBkT0JOPoyzZo+xE3B35fwjFF0GMG5lKTAKMMkXN3PUARKL72OAf/Fm7FGsE
bU8PzYD/eDbGe6BloCdxiwRDqSe/VoG40H0Vl/7eyCxOO4f38VjXEUZtHPX4eCr6AVVRO5GEYRXT
lfJmz9GTbZf49z2yoJ0gHK6FeUFDR8zRpC7gEQtHWTBxJvry6V/sp1Hd/uyCL/IYb2I06GmIEx0F
/1q+UBjx6YhU7WUJgDzhpx6f9uAfQutFIr2BlWsB0b2WV1ZJ33bir8UtduQR1dYURwxvTb/S+C14
+nmunZFJaqQiFQhRMNHZ+Sa4OXGpRwKnAkqOZ3mv2/W+v6XcecJJ+MYb1tqs8wIX/S+7f6fPWZ3W
qMeSoMSNLPhMtxuTQ3d8o6v1gCDhwkv9Q1p1EcY4mTATwjYfYO1lY+f7yRXs4l7wqmNh2RbQ3Qyv
dbFQjVo9Ju+EHR/cfNuDX+Qz3qYjfQRqXAOj5POuNr7GFfr+56m6m3lYUJtfFH0B0wIUMDjXGYOc
JEOwFEy1utlUgPPR08U/xKqw9eKkTc95KLiyzDHMTRdwkcjaJRkycNammMQpDazDW/Opkkc7zjLQ
K2mP133ApkmqEiAtREWSDXbAT61UEcXrRHExhoR25nQnSDGvk0NV/pNJrGQwX0rU5a7CQ5auGEhf
o50C4Ea0Zh8zrNsXbnzgZre8MzHhoZ/V3pKB+wmatnGvD2pgNDUIo5G9FIY3g3VYX6pg7MlJqeIv
IRGPS9IeBvlJ+b3K5urkTNQoJzyvkw63m0mBFAKJDUnU0/UPuGkGKxGMdkYFaBKmCRma1bp9udil
8arrQWncl7wa6uYgJbKGv3SFTTirIgunIkSeRl8NBKuBwuxmJ8QKOitc+tfPtZl5roQxsWKZQhSe
LQgLiyAtvlqar6W/0d5Yn4cJDqFU1xNmNaEninCe5NQHhGsRtbeWlnAOs7lvuxbFRIUyxPxwV8GH
qLV2O6Oh3gAb1gzbG13V/DT+3kfkG8BKgGBg+IZm+HoRHpuWvKbFl1go3RYzDNevd3OCStYot62F
UjXAxz9GRqFalEJKBFQhgaeqYoNP9UoHaE7vYyrS87yTH65L3PygdExaNw0VYBfMFSSj1QPT0UBR
XJr2PWqfeY8ZrXLsX67L2Y6CK82h7mEVBevFjApMSknuImF6vr4TTKwz4T9lNMr0PR3LKe+JZIfC
15jHcMPxPO+J60o0nYtrTAG1u0k+leqN3Aacs3Fc6buerQQAsH6oywjWTh/Qi9s6AFIFx1KNUGvu
SMCDtuGdh/GkctpGPXJ6PGPb3kEZ7xhFKs80eEdifGSjVDK6P5jP6g/xHWV0Ls6DrT4aQYcZyfCG
h1ewnRKu1INRfL0u5sgYoB5/AqJUfn4reHRfUHLMYxXweqiban8RxzZs274ppKGCH1uEH1NOvgJn
y5ZIxWlBb0vR0MIUATWB7eWPOp8vXR7XC6Z4BCMYQIaVnJaZM0evb0bxiwjGrFRMBvcqgQhVfKpF
LzX9pX3NeTksTwo96ErBqz6qKoFuiwrymykFcjY5UusbEi8noeHjc05yOQ39HSs5C7xRUmBSAVow
IHWNnegg7ykplLDnbYxuR+iLKMaIpKEhWdfTIy0hhVnurR9mE9RR7JKJZ0ybLzoMxP6lB4wxKRiA
6PMIhb3GpTQMGLB8pdRQVkAAtWDzMi2e1jGmNANPtMcYGhD7wdQ6hKafF3HQ5/fXnd62FNOky9HA
JGDn0jWhmuZ6xIZ0nvwfc1/WHDeOpftXJur5soYLCAIT0/1A5qaUlNosyfILQ5sJcAMIcAN//f3S
VbfLzvZY0zMvt6ujomylEiTWg3O+xU/jlkLi8UXEH8QC/8W28FcrJ8FASBDkRwLX7qOMyTEDqzIo
Ou7+YMK2mXr59Uv9/Pwlf7V3smIFCoA2PPKT7Lq/aJAIzVdLk9bpDJRomJZf6O1HcjQ/X1p/tXiy
gItplrQocdsPzE50uwil/HoXFx9sE8cZ9s8L669WThYwgD8D/H2AGfHZ3dC8yuk5IPAlXxagYs6B
n0t/3Y/HKfar5k7WsU4SW1uF7TXcsv1RFuNYcPy4sP/zg/CvtzpZw1Yz3QaWgf+XiLNZzAfRNOv/
3ZucLF04hQrhHwU+pv5e8DMp99PwqZvORLDlzSMZH37d3IcT/mTxDqGugyoHaumIlaKZ2lYwBWer
GlJBR2qU+SiV/EEXnuKwNYmqLs6Ho3bOWiyXenj69Qt9ML1P1VnJWErEuXDzoDoLZLvmACSMLSpn
/erXDf18P//HXIhPdoq+S+phGNAQwwyvzlh1EFMDy8m7hu1+3dJHr3SyRwSNV0D4HYeUx/YxqD9R
/LmjKNLUz79u56eiLzD0DSnjMRjbp7wRtdiozZcAsblLzQX0m7bxbXRe31XbYus2dFOt6q1/juTx
9r9hRPbTo/ivxk+vlQMbG+OOWStxVh2a3XLuopR/OV4r9bZRHwzeTw+T7xo7Psx3574IlrZYLKKY
sljTCdLeO5glf9CbH7VxMkH8qExUfqSqHSPM5CKv0qPS4NE6LnwbUW94xoX5/CMw0EeNnswV6829
jEuEtQ1rNsv0tc7lha4/Yrv+PAfwXf8dV/l3/UeoHQozoJnyTO6avVi90qtv5YSPAcAfzYvjG3/X
FA1saED0+QPjAdxKpi7BMlhHa3n1Pwpkvnurk1NkEjEDivNb563K9pCM6/wjdt2HPXdyhECkxDA3
IKnHvjgQNJFtOPhnR9ymuPlI4Oin+8Z3r3NylEAibiq7ET0nvMvabI09FPkNzMJ/Pc9/evR+18rJ
AeLZrg/6Bq10JRSpO6jJJKsFV0R7tnQy66vzKf4Ign6cXf902v/V5OllKu/7zimJDVF7GzE98Ons
16/00fef7A7F4uCPu2ArMuBs+JF4ke1HjOefj81feZeTaWBAsqwkZIZXFR9WiomVL1LaahB2vvz6
XX6+IfzV0MkkYAX8jaCOgJXak7Xv8Q2Fy0uX/4kR/ffX+T+Kd3X9R+/bv/8n/vyqtDOyEP3JH/9+
pd/bu968v/eXz/o/j7/6j4/+/cc/4jf//ObVc//8wx/WEDTu3c3wbtztux3q/lubeIbjJ/+7P/y3
92/f8snp97/99qqGFooPt++FVO1vf/7o7O1vvwUJRuXfv//+P394eG7we4f3Xryb+rl9s//0W+/P
tv/bb8nvYQizZLAswfoPURjA903vx59Ev0fIcQEdBPJhgOtKjGFplenF336Lo9+BL/ahBwnAFfxc
jokrq4ZvP/J/h2YGP2bFoGKEIgP57f893Q8j8NeI/Fs7NNdKtr3922/fcLnfLRMoZBGCLBsECqmP
rzs9zgO22BkS3zy1uvMgoxmHQ9r3vgO3J4eiSVKB1JxWxIJUlAixLYlfgu+XmBmeUWGUokYHxkU5
hXtGc/60lHP72M1zPWVx77F6s7SiorAU4fknEg3Aq2h/zFqXuM13vf7ne33/HicbzPE1YnTG0dES
jGTQMn48AHziWBcxw1JWLtFGRxDyQz2e2DQq+nxl66a7VTMRu8njMIJf/I/q2d+gdif9GDMGd5o4
hjSX/40Q990J5EinGjM5ltq8Li8MdLMu+0nSKu27vkzzPILaqi3GfK8rBtrGULmVKLy7mmIPBHRo
PS4mySK+7PCU9moZq+4q5LPdTqbjW82sOYtw3UXi1bYl2G7au4eJowf7McqfysEu5JKYoKSZSyow
mKY+B0X62NXNMma/7upT/YBjX1MeMsD8YwJ3mlNCbVsk/phUXQ4Xo0rfVrbkBzv7sd2AN8Lh6aWW
+TAxXtK0gq82qlIadLWsIjl4WYyLRz5O9XNicopjYI64bdKqgG4EfM+G2FtNZYkZ98Ejf6tN/Tg8
4DjDpQD6qkf1jfi41X43PFNExhryEQAHD119CIL5va/0svbwgmseVuN5o6Z83/P5LpwJsHoNfAP6
oo9fXDM2VyPUiXHLh+8Q0hcC92+T1PogsS1DPi+Y7hch2WthtevXCtQAlznTdPdkab20Lvm0R9Fs
2ES09a+ZU5syb8kWw9htvKanoLjZaDvLqnup5t5cggdpHqswcl9VxL3bLmjqfSL5ALliHR60ZyG6
ooi3Tsa5ygJT2XM92+SKuZatFch7d0k88jfw2O5NxZYHNXTtoxJt++AlNV0NQVSBcll357KwfJ0P
nbu2oq1dJrEx2rRqZvgxl/QAuwx7qZa2vTJhJzIDZ9DHyIT5RRzA9Y7z6jYZF3sA7X+qUHts9KYy
9XQHXmRZIZbIz7o5btp0wZelyeimS2i/XgBY2p8VdpGHubRXYw0kqYmXjBNQJgf/KdSdQD6DsX4F
M/S5SFsPZEZSc/8mkA7GfHM70u08Aw7TzKy8LEShV3SUfpbDzGI3URxKuFypKmWVfmQOB9lIx/66
S2y1rvxh31VdsDFz8yFx+HT7CXysBhoRmMAeDSfoyfajIZc0q9gVmWXjZFI6a57FygK7Gmptvg4Q
nd25PkAtv5TuavIrc+lo8th7odesDAw/XDp3Hk76AHfTFY2Ktk65krvxuPpD+HisHIfV1Aer4iRq
hjR8CP4/YF/gH1ACIsKPi6JlIxx71QjkgQadrdQRg98gHIGhc8Z3M2ZQ0sjxPcjHaVsXAW76hbMr
Xsv86dcPcnJL/vYcSERCeoWjYEhP98458pRAdV5A72TsPnGJ8S2TTq7E4IINGFP0E9FBv/51o/+0
jQU+DoskgWtvAENdQGd/fHtYmxahN0zAIrhQjGsxTt1nkpjiFff1aEDNvminbVwu7X1VKQ4IVNxU
QNMOQ/40dgDj94KTpw4k1QsPKpQpJCDZOe3mVeU34qNgFtkHPM33G9iRbng83mgc+hxOUCcbmJkS
1krPUBBTxzaLh+QKD/8inI6itAqTfMsFcD/QTIpSLWO17Ud6jrxhAQJyzURmrQxAMw6fNSHqOpa1
OVShS9bUhHLrxTUuoCQ3L23k7aSn5H4ce6CI4/Yxcp2fEciTZrK1+R2lEGxDXcTfJjW5N16BrOTC
crcdzQDCPO/5nckFX6mpCFIbTG2biT4ZDszHH7IQ5ulpAOjXlhf1xSzCPvVIkwCizBwE1Mbh0YYR
LlRE8GuULgpwnXM/T4ucooLgL+KL5InbK8rYtlSlWVte5JuqqMyCRK+KN97U0TvrFAzfO5Fvq8aC
ZC2pWXO/xcncCfIUiymGUWKNLwdZGBoXylvqtFMlgD6umi6gQg+Pz4TavcE17zqOO3vTe+34RgoZ
bLCdgS2uwyI/ajgt+0YM85KWOkxWhfJmkJ+66FLE4Q28eKatDiP9meadyoq8iA+xHeQ1XNbCfZG3
wHoi+DubgdsGWn9EMleFcCStGrG31Cx7A7uebRPx4qrRI8RgqV8ASJJPyq9TncRqB0oRebEdBWQH
yEuWekMRreMyGtVmiLTctjqaUsOiKHPEs7sZ2kZrJiuZg4Rm9HNQKDBYoj4D3bM8g6PtcHByoism
8/mi7BnSHbLfoIT/OfTz6DzqxAMywl4K3/kwBd3gkjlEil0TLtDQb+2h9mJ1QRYLlZ144S8NTptt
Szum0rFWfb2aYSsHPR4Q0pdYscuemfvF1fmlVT27YiMUasaqrS+Tsa2yPNDx1ib+tW+9L8LK+daZ
RaVeaXOwwMcRl9WuhkJoXiIBb8JtGSx6Zcv8c1FF6maaKLuqKaRiJsRC9zmU4h8QRodnqiijc78A
liRa2DZwos8Eq9ynBjrTWVFrfdu7uTqfW4bES0kfW2+qM+qR6dpQ7a5H7sm91x6FYBqEs7ViW2Ru
pkwPPUtWIxvAlR8HkOHFCD2VpQbIopTttCrs3H/BGE53ddx/yXUt97yfw+txlPFF3Fi1xzGXfO6q
mKRlSNWGoqK/agqvXEVD/e4gRo3c1jAnGZ+jMUnLtg73S8ftphFzntESNgamE++K9CHYH00iwc+A
ZIEeg0854LKZLJbucvARnW5MqLybHgvmZgqW6qVVxSXqxPPaEKNeEYv5Mhv5cQZBVncfgTJ2S0Rs
wH83w0PbhXelLsi+CY8yAjUwAVkYYyIvUsEqN9SiXzVD7HY1BuDQeoI8B9j0Hz3aNzuFveee1Yu+
0jZUnxGqivUSle7CRkWFyLjyknJLy7lO+6me2nVrIci2ibsE6hE9nNXge8hF/tnrKTKMZSnfTWKi
ZtWLpr2U0E9OpSLTWV2E4RZzrHvxZggEdC3LmAlZ5iWQeakFp9ugKtx5UhT9uazlcoW0UXyexLOf
smR5jCT9qrDiNyUUdXE08k3hhwCcl+V1WA9N1nDIHOR1QLcDT8jzKOlO8TrMfD2bHaKZKnlIuOhk
OvKWI0Bb5PQAycYOvoo8rlcxqYNuI72qv5pQmX91lQIklXCRajtVKl3acdkOBTQxTGxzJKX7fMdL
J+QxFDgIQX2svGryDlM3AptYtqAqUw0V+xqxA+Jrv9jlCxSfUNlr0jHoZZsyN7+4oWDnUKJoLz0Z
VzpjNSvX/TjXb5JCTdWapXlkcH1PJ0PJy5C74U4MHjZ+R9a59dgzH8l0WdLO7LCgg0PFNbhaCcfI
gA3rUQiH6pbux7klWVElQ5kVLcS5Uklmk4NDDRVTiCEQ9eQgOhKtHJ3MPsA+VmZgE3tYAce1r7W2
aVhLuFzmfnMl6yos1yiF5xzFwiiEe/PchvO9BC90o/226VdzPPhz1kd+8DYNiwquxtJK/UdL5VRC
9CKKCmA3j8vAMVbsm875YL8MgdApjpEpvDGoAqi3ged1pvDEh1HlUZMpEtVjWlB/uUCg7lYD1tra
2p6t/CXGAVyWo9zqdpivp9ZZlnUQD9yW8xIcEqbZajF+dFbG2HyHhjZAyczBfN0mKsRGnBsRr7Uu
jN5YM5NoM42yg45VjRjlXMmhxnztG/QuoGDbSbYSJGHGLnCO8wc0Xne3fiXK8iWf2yK6JrQLhwwo
Dwe03witn400ObQmi4BB6kRB6ftt1FBVoo0NDrqEdMq3R614Qc606eXWhVPwSfuN2cVtHRyaAdM4
MEVwgBzvlHIkVSNc3gxbuR5HVY5T5iJo4FyXquPby3nia4iAuFvDHbRAGIyx79WyeBLe1w4hUKTG
+RpFPgQYfULH29lrgoNYlFenCCfJc9kpTI1gdpAYIF6cB5sSF0oLneRJbm1+/CK/hRaAnQ2/iGNb
rJYoqp90zvEcYyWXNPGNfuKD6bvMKKZvQ82TLgvqomdwtisxYZUgZ4Mc8CK2XTAaVsPtdxV6CTh5
Vusmx3BC5yVkGKQa1Lb1UHtTsXZiMjtjw/hKIU5sszrgDWrwLVfn9eyjEJbEHn/ghULXzRU05bQJ
7RtRCX9wixNd5i8QoEZEMcfPdR74jwEfrUthUjvrjVZkvC6REvm6MK+8JFyxTRwWSao0xwQV84qF
zV4bCL9AcSTm1y1fvHULsUwISZNJrSvag/0sPbG2o3Mb4bc3vlnIcw21/svYmbPJa4O1XSyYSt0s
9oW3TAcxCJQZ7LgEWT0n+acIVoQzdEPjV1iBBFE64Ta1hyCZ23EYy10lUQltljoklwv3+5WqIbBT
95HZT3Ug1xPnx5ua5XxFEElsWJInL4Htauw+GlWSztb6POiBq0xyWb/ZBFFHF24r4fPyInIMkYoe
ml0QJO3X1qn5ssl7/xOop0OViYUCWE57E8hN2+nhCYCVY6iiA5FOKsAJgqxonMqmC8J0iVoHtj0s
KZhHMPESbcFXUEu9o73IHU7QSJ6HHY7ppFcBdH8IpNaoDgx6O8gHhBM0yHf+3CbnFeoi74SVdgXh
+uDMRP68D8oxuC2JCWlmcfPfAUVcXJIKK/uoX/OQh+QRMeZdIoobEERk5oGWcm6dHwCx1t+SKBnT
OILNzyDMS6EilfWJgj4fZvyVnhFIwZzUu/EmhyidSbN1i3cjJp9nXOAu6dHYrW2Uw5ICSm1guMTz
VdGPw7lSpbqCte28QxaBfYlEG143PVeZP1XRFWxdoJcDKNE6iKXMJmcgUgNa2oHOg71pRVfej170
qJVPdpFl6hC1w7M35urBxFrSzBOap7KUclW7Xu54bh8K1dGnYfYgwEUK8wYmoVwtC7OYBz20IkFw
ZQgMGdmGnt4sTBKcmX1/04vWtylWJlKEUEPdqiEkGP3oTbbxPQ/d5dILaA7VZv1/pCrUVDKQJWLL
Dri8FGvIf9drRKL3LcJO6fwrv4IeJtR6vDQKzIul/S0b4tewCh7bEXt65+tbkw93lVd+EsKlRSWf
Q+Hff7s2/ks57E+qwf9/zFb/mPX++6V8Ncqqr/0vP7V9V8c0sj390A9p8f8/8uAcNYH/Og2+RUL/
9f37DPjx838kwEP+OwX0Hlf7EHhOaPDh+v9HAjzgvyNr4kccYrHImKJM/o8EOAmQ5U4I1HUIWEkc
eZV/JMAj8jtsko5Z8QQ2SUe51n8lAX68N393rw4DRLLAmYaIsxAq4Hr9YxaARCOErArqpTMShDyr
lzpYUtBqmls/pu5lgsnOB/i7n7WIjoCuOjxTji/xY4tt7VsTOA0R3ijSa9LyCViowNxFCBFWgRz/
RaDptzeEBwEYCTHeEaX7H9uL/K7gbYxiju06qJlp7B6PgI/0/1o97FszHAmlOCSoKCSnfke5yCdb
5LIAVDnRWUlGoGuagnyQfP7m3PH9eCG1j2JKxIM4waj58UnvIRgs8irskGkLouGg+/U0LnlyEZba
DqtFmaIGn8zSZttUQyw2vRckdZoIGbwPiWkBpoZ+CVtBda3z9xQ1Cvhbx0dVsKVrVb72XIuwth5x
VN7GlaU1/HoKfAZvR54MgWB5io29bLMZN8pD21BLdqybarEPoeQ5ZEjS+PWZLxHvbZD1psUZl3Is
PuiE0xl07AMGdQFIoCCbDYmBH0dUwYmgkbosIGsfOFxEOT+gYmzHfR2zpE8naCoNHxRw/7nJwPeR
UqCUwjMsYCcJTt93REy2KiBZbdoVVKzDBmevarYtqYqLIHf+7rv94ycFnVOmZ4j/QRwFqXo/ZviH
Huuv32XsgdSCiBsuNukx7owyPU3Cy+K8wb+L2POmDBS7NtwwzUUFoikrbmtPlMum4lPXffr1w3yb
vD/OOjwNjHyRLQwhcXP6+h5CFLYI4cGzM1IkjZvGDVes5bw8UFgnhyuaa7g6l00ExzuhZB59dVM+
96kr8yTAuZ6z8nyueGs3PjL4JQBufKGvuZ5lvaYVr4Cqhzr9dDaoiHyGX3nYI6sY+7gUomiHwDHK
PaQo6VzMGWONYzfT6E8fUg+OE+fH14SyDkS4aADnZBqQkzowOMHWdR6C4iaIhUDiaNEWoemoyZ4u
CCSuLWxvX7sBHtCf67pVfK+ThYVbF3SFXbMpEXwfxkuUfyQrc9yFTx4MmE7s0aiHJgFoCD9Ohgp5
FajoBDzNo/JoUB1WOl8l7bx8AhLUfrTJcHqSkQ7RlB8iy5qAeP2T8Y5w48CmgPEmSNcNSMtYDbGn
SXk7Sh2Xh7LV7Dooxuiyr5fGy2okP/xUeGJ2q7rUXbzCLWFBwaKWrco04t/4U14FuIVygWveKmgT
Eae+8RgEsPM57j9zb2ym88nDhIHmbuL6lATNEmahR8YmFWwegjWQGlG14stcWbjZR/nblKvqoYa4
k9sMnimDtIrGGBfP0RN3ACznLrNT3oCCE/so1/UtVBTSmR6vwTVuTiIlyArLjckbhRRl7SXsDm32
3q1FGkplbS7w+Rjl9wqyC2N7AVLGhKtx10+QpvRai59CVqgoz8K5DJ5FBSIVEmd+F+9I1DFzzpOl
zVcdzju+jSsCFeFS+i1kEwtD7v0u9KC92wd47Abz7jpRrUMGwYjls0jgkpuVMBrW21w2E00b2eIN
xpDU7S6Ewm2xFuGC9/C1S97CiS0ka5DbrJHXYrPDIWdHvorpAmG+KkKQjQu7ie79YMD3+gR36bSh
BGk2ElQTpO0ACx13S2BYeJZjt4ESscpHt4G3Hl6p72Ptr2Y1zWqteIKnXkrgwrLOTOjDdmC2wo2y
IvedGXCpGXjYxjvKNZlQ1KnwkWqm/jMTM9KP0wh5lbulGokzELSUU4+EW4zH8SCT+bmosc9mTdnE
EDqQ89xnS7+g2xY74bnrWHDziXx7Juhhoj9K6w/li1Ed3qFxTYi7pRZ4vtALnNmXzlsgmS0n3KHK
PEBFcwhjFe+8sEJYvlhc37aFqDEg/UA87DU9TfhySxOs701LI99sJRbHPfp46VYSWedxBykdjJca
lJUXg3F4QhA7K8gs1jF+qZ4HfP9EFzxtVPtoJYbqFL4fB/q0mgONGdOHZSX2bdjheyZF0I8CaDRk
KWCc4ZDSFBhKY31O12VY4O9Rm6iBd841xqaz4fK5lM3y2U7lsUdE0OdZw6gSab0k6Ex/oXBaTDD5
zXZgsAtIF4h0TmVagdpDoMIukAWFAL7JU4aFS9dmDgsIfKJw0q1m2NDeQ8UM8wpZvCpAfssPxLoB
TDl+qBuFoewjhucOkVkqr8jYj3AdCrDvyTRKCjruJABBRxBV1NSvA7yr/XVhE3SSmAlmg4yi42CS
qve3PFRBedXVBsNVa3nswrHAZ0YLK6QElHGKsQNrHLNFO4medDBvlbd9ofHfyjGMBbyADIekNfWi
+z96sk4mNOBYgSdtpjiBz47zKQAGXohvC6N+Adx58tArOidT+xppjrmrfMAHsqFHQScAwfNzwBFT
rYtCQr3W7wT0X+MiSt4cC3Segh6GiScS28Q74yZFH3UwUHJdAs6iIDavdXeIyhI5vrhtEnOuDfRm
UIkxYrgDRi+HCCptsX00esBwYc2jv0g84zslJh9e2cJtb587g8mAg4e9+Ugg3fXJxAB9B72WrpGC
HiOk2YIEYMkI2+auGiu8wATAg9xUkmKqjUQG8UWpvimXC4Fv94oRPa1rpSz80mYo9Ne+Ym+VkUO3
Gb3coW/9Ev9NpgUr3w55XpxDy5Xzq5m4xUCbGPWJV7yfHveASrl6Th26tcUh3jWsSyvEMeZTD9kS
f7tgazTXEDRCD4aAy4aHsV18wIXKJtw3Zomnqz9mXFX7ZbmNHPRtkFCv8IQ4H7AtDfmCZ0aCinsH
VHdwm61KqCGtE6RCVDYgIQpxDYOwfod4DCGEiQIsAcxnNKuZaVF1sRT/ZgjK8yz6tsm1SDTBKah0
CktAKIudbUSVCiM9HDs04RxHVe/lAd2wKcfskJFv+UWgdHEGKzO0SLHnxlg3Ev3sacf4Vd1Dx/IK
2w8Su94AiuR6YthELsfYdebay715RuEfmaXngcDfFukLgROhRDEKho2C4H2HiWCyGiZxyECsEm/B
4mX5XMUtFgNEYNibUzocLhGN5/3azTDXgaY5S47qgoPF6u+mEJMibyk+H/idvAvGYw862qBPjeyw
QZJ6wXbV+xX+HsUdJzaYmZ0+cwGXzcrLi6HoMSEtdpsaxxG0qEUtUPNaQvwawV/gdPQYBiQPaqwv
v2GRt6ponuRnpGWmWslOesX5BLsVfumjwkTvG6gvqrSoW9SdTNxjFmFwWxhuJH5fDDCdI3aCr7gM
EU27RPXVTYTuZ7cz0hveTZ5D9fUlctLOOxcEo7oiNbEJ1IiWdtgSYnm7KRYq5pQfTZe/eCIRT14S
VC1IXVTZNBhxFXqV0kHjeWypV8JqUXEZYhmwVpx70jl/xXWO0GLioty5mBwXI2Svm5hc55h4OAFl
cFEnvNkK7cl7JBLb17gj7aUJj2XbybtE+hn5dtwE8VICC4BETUqq6om01bp2y6ogGqArlVEfHDDY
YUDiWbNdPLpng/O/6fS1HV+LYL4omHfIxwTy0T5/6GY9bEKIKPf0qPm8oERR9AXfQb75psU+sPJL
Si7UvFzafH7yYnvvkdqdA8hz3S9JcjmzLkyPx2MKBEuzGqeRpKLsE9Sm8mY1CPElYGWOCWP8Bynb
JpNzaB4XYV57PY09SgOsLrNR9CpzWnypqPVWg44ufA2XC1H1KJbClGIVDjVq7ih9ABenvmqIiC9M
3JRlPmU86uNHCOE0me7YW4Po5NoLtdwJgAXWXZ7EWyL8rwVjmQm9x8C02yIQYlPz8MahFtv5fEx7
DzfbOQBPOyr2JlhQ/OMDua5Rgi9sjnisrKu0QxEDEB71Bqg6QHneiFrZIpsroIJkZqog2SL1/Nwl
oznPbZKkfIFMCIL8B4nk6i5J6n5XdVWyB+18Wsd+OM3pLFCHY7VtL4y2t6gF5I8RKiGbkrN3GZbT
JauH12XyZQonMp1FVRmtqwLzuquKBpNm0edth/rzagyX7qkDFgtk864Cbb59QOS07JH7OPcUkuyo
T4pmFSbVrZ+op6QSV+WIqqVEUv2txG6flRBDh8B4AbXuCZQuREt0XNVeeYESA8QjWBw+eoWbn4vJ
oi4WMZSfhAKK3S2qKK6XRhaHskCkzPgw0z3O5eq6Hiw7Q0aHFJkhMUAfqiHYKYdCZJCjj7cFsEc0
bYWFVEWzBE2VVh3J2xQzvrzPlzx+9iEseTm49taBiHAZdXnhVs4m7tEkimRJhdwCmYtyH6m++dpw
4WfAmi3iOhbDrTajPPToYBTrXQGl+bruUb5V5PMAu6inaY5cnxncIbKhK/NPZQtFHCaPBY3eE1vg
zs+XXJFHi238E2KuMUvGHnePBasp3syDbmzW5ZCxz1C5CZ543gH0VIyAV+m+yzOCkt0O1Rd9Cdwy
SislbrRZ0aASA7TDjKy4xtBWNwmb50cxRjRJzURjfSFNWHwK+0U/tkWBO0gtEP9OQmZVp54DQzuR
qhLwEtisTjjpQdtGTXGJbbRxU1NtqDEL9OEFoAG7HLZl5drOA4iNDL+ZdUnX3RERdOukgAFuQrhH
VoUBEKLPSwrwqckvgJyYSdqGdLjy4gSC97axPnyRvOG9G5Abd/mRamXnfO9JKhGmIzc0gz+U9YF6
GWn5GtC+fDcN1QuS7ABjGTomd3wUgZ81gQu9NIkYcH0kZBvUA8dL44183hY4aFbwKshTn5EhBXWM
fuWYGStVVAuggIl4H3pSbas2aLHtodiJuN3EBXAFs9tMADmtHUuCL50/LGKH0pjMamxvx0KRthe4
QQ3ntJ56OIK2aMPp8tZ0Qft15gwlPYWaFoLsYVrVo19sFXzoL1ugklZlaMjXWEYMvol6AUluxEXu
Nha1V+ynclTrXtdQU2lZfZZ0ibdGpDmmpahzko3y/5J3Xj1y42yb/kV6oRxO9qBUsbPd7XgiOEwr
kZIoKv/679LsC+x0lbcLs6eLwRieaRuSKIrkcz93SDHob8PC/NRFefeYaN+8x+jWI2CeFeu0QL6L
LTV2RysLAxAuKeX3xbKHX1njl7jMtaTnHazecWmHjW1YbVRWhfrG9FK33WBFybiLZjQdTphzt2yG
2jT/amszNTfTqKZj1tTza+5RyW4MjzluVuW8s9AsUQaXhAdNTeizG4zt70HK4GbJzOZUV07/3e+d
YBeMdM32FhzuMi51nX3yqVTp3KfpthwNve/A7A6OsFJvNzt6FLd2znKxp7vTCpZpkie3vpWNj8wj
cbR60TyHXu2kT1pwkt96RWt9DnVheOxipoOm3IP+tddliQRSqAZmhraWvKRvaYtPjYWGSypc6KjH
6DO4bv8E1ts9uXOtPgLCsqGOmfI+2W1Oj6fyswAGki/qrdct0T5kA/sxQqG6g3TvBBRfToqxe+CJ
PLbqUpM1UUXbSvY1TDy6WuNWhQX1Spc6zV3lawUYJqcR1p49Eu0tjL/Y5UFc5srIvxBJqeq9DieO
WT4O0/FcSLpgMnHlboFl1X2wl8XCUqWw5x8W4RwS1/V0ZPs14Uo5FfV5nKFYq3dZa/RHFcnoe0ps
118RJPK1LdqrWAO2kcTqaKdcKzXiy5PB5rZV5t/4Sn9cwogJs9Fekh9MabAXyXoofoWe0UTbEmj8
g9RLeVMs81zDPMo4YcNlGjepsqG6uHj5G6RvLPR3xZSUnz1XI7yn+XOvDbkmFfWjDvANm015kztt
ZB0qqp6K1OxgcX4M7Br+vc0fZ8QKH0OxQI+ghUudeTNvsQGsq6okcL8sRQscF8gw8x4dF0xxlxrz
YO/Mjg7wIVpgiqUbMzfdryIYsOMoTEH4BL178xUqLijgBJTskJU2o6GeYZ2UL61ohuYma1JuwQQt
vano3DU31POlt+s9vWKX+TLneymbwj0moMU14FJmQeiJvLb76qeqF7dtBAAYF00ZOXFOHQ5o0/W6
oYhoQEJtshVYYi22wts+sAfnhzOabXcqEmf5UPOF4Y04B0zMuc6g8ddRLW3KKuGZD5iqmvmLCUvK
2ecOvcNYockW+xR2SLuxwGzmTZQRYLntQAj7DfV66G21h5/QLq3FgEM1rDeEwFMx7Kpknp6y3uRs
NkdSfJ5aeuhq1vpLF401pKFCN87GkFFQPU5ZRf+8yLuCyVu3ntiJ0OzkdplMV8ZuY3LU9JJ22iZq
nJ6aoDO/dnwQNl3FxRhWgkSdxq6GngUPyNPiVPcB9OeqItpqq+pAEPsReF14O/iq7546zy8a0pBF
TTRIPY8EfCwLz1x25WzcVJkd+jdNsVhTsLEKx/RlnKSjcvZmmzJWXc3mAzaR+mK3+NP0FMisGL6U
Enxp37tLNnabphhGrInyEFjWLD1IZcoImA1p6YLuwqxs4eyZGtu0lMSUPPFg6kO0us0sb/Kx3gaT
kPs20mm9g7Ge/fQb24TMZkBr2mp2uTmIKwpfKgVbu5DH5UyezZ1yBT8vlrIpj06mW/EUDQZDvnHS
KGxPQ6HMDBEw39iBxAUQxtoe3PAuDaCRfIyKaa527PWqu12coM8+9Ea2TIdKygpZQhZIb2t2Tfcy
6MWcDvT0koLUTYmQ6nNn55w0dBl22Qft10F3Be0/40/bLp8K+hPgVs/j1/OemD9WA4ePtoO1Yanh
FoqYCyNhNpGjdRK2w707mZZzK5PENP7SPvN9DznfGw/v4/xrT+GfMDNFAnHTluujpLBs69xDl0Un
yaDuEPDCKfSuFgs0VG+qr3TKzsFsrhI4eOm4Jt0UNCNnnY0eQqKVBKtLbzJ31b2vM1Xtjcnpyp3X
AXNe6RZdjm0Q/N3iRGjkBOY5N30sJO7oXjnE0eg1D2VgLe4NGQ5wmZdkWcS2dIzEufPxO1VHjRK6
ePLBMa/5R9trY+7t2IareTQsb9cxIc2cNVpLK4Vt5HDiLcDNy9gIqynZabeDXjT0C+PQoGIB0rTK
iRCdYaqXB0evfwYBBksRNGENbp7X1tPU54m8dQfybB6Ey861nUeWza3K/T7ZARR408lqGOUdTQs+
AquYGVQDJxefJXeCYvL+rLkYYBRHLvaZzBcTh+Vzw28Y2FavhrqKLbcpf3iTdg1sW0ByiaB2JNYk
uQXBx2wjDt1Gk8BsNmS5+9f3sDbKA2hqSM3wDnrbIDGbkhIQ4Dm2By9ZTh0o8xynaTQ8ODY16WNu
LsNvFViA+BBl9Yud98a1eLtzmwDbRQHhEDAANZsq+aI3WzZ5YSVJCUBl9m5wV7qhgaNIONAzcCvf
qzeV13g+xHlRrczzzPspTdHiii0CZcMis/rP1hhIY+cuqNI274/QeQeTj5q0SpvUCHo7a/v47QiV
NfIbd0yb2AMQgUndiXGm/DTn5zJMPJdTpWFd6fSfd5HWS9KrWtcz12dZOVMYQFYroMfpBoFrNt0s
Rg89qu9k/Uo/IVBk2dvOX1YjrxEMLlYxLkvEGfMRRZwJ5vT2SRO5ZgDS0sB/upy+pbqu71o7urZW
/mE8XZPQOpZJ/rXO+/1N1bntbAPvGLKwH2dU0QA/Yf959kr70bRy0Nn3X+DFsukjcAOF9Liaa8IN
eftYQ1G3rb2CDl0XrATNKVW7dqYri3zg36/RPpMZMcqq5iOW6NzBHRBX5j1IQhylRf0xy+vleQoG
eeNXKv30/nOdq735bFzIGQ7muwEtZiQpbx8MEpOoob7iF45WK9qjK7ad2zBzcxmzX0KU9ufQz26p
zPNs14c1TPCUYxVUsd7k/8Bw4afv39PlWNP9JSuE2papG56n+Xilk4+jYRdxOCcUES7t73KTzAs9
nq5bewzvX+6i2e8iePFDG/1k6IQBa8jbITAqGMTOwrH2vz2iVK5tEREB4VpmTWtGFAattfp/d0KU
nz1XUOF/c5y7ei9/eHTnbzKLY8HPC89Xc/weWUGcIAdYBjaBOtKKuzGdeHIbHPPH+w/+p4sxl3l6
zPVIQT1ruCetmvwVL4rrHB52tpnRhHbPcINpwNBQC3+/f7nLlQF5qsPqvBKnCCo+G2aF1bieUFbF
JNuCumd/t/TyPKdj+28vFEBSMZE8oVVG23z2rcrMbdq8aclYzdtZ3P/dP9KW74xXVtjLRYjJwr7r
8Pms39E6vv8giRiYEuaensu4KKrhmCRjCn3YkL+108pt5GVBfWWmXi7pgWsh9GVVgJPtnS9CErfV
yHI7ERtGUnUH3fcTROIhWeobn2YWZ+RuhDTZJWFWX7Gd+tOlWSF4g5C51i327bOGlMBCtVLEUVnN
7V9i6sJmG3YDeRy6tEfvE0kEzl8NnZP28P7bPDegYmTZw9jc7b83UNbFt5ee8zpANqUBhXw7y09I
/0F8o7xVflxlnn4h7q8FoLU8IagbGmWf0BtOwweXyNPsFBkdIIwV1iH8Ub/poUy1aYCM+f27/MNc
8APXZyta86fYLN7eJPV3kMMYk3FRLakdTxneX9xK2e2KNm9/F2bWNrv3L7l+nm/OtLwPznsE20Os
W8WEby/p5otsVD9KIkhzWiZpUyYdhR7pG3fwFycHMreU+bZRw2IeTaCzdPvvb4AoNJPv2WbHP491
si1vli7SiNj3rFKC3MyDdRgsoYn9QnJO9Y/E1NvhV6b8L1lR4kL+/g38YeVmjQxYvNmVWL/PNaTe
oNU8h8j8qqps3a03Cq+IPeyWYT6D3TsvvYtP8jFSVo18bk6H/JhWWZ8fFRTB/Mqy84dPBDc7i9rK
d8LIss+mQBFpw+n8TMSNEdbtYTQlb1/KVih4YoWKtorGI1TuUIzyypu4XMlZvu0QTiK01dA93zGH
xMeZo3SKuLWMwtwETd6++OBlPwI+22sVx+VzwouNrJWlZQbszmut9Y9lbzJqlbc0NGhF1nO9HTvU
Z5gCtCPkHJ1UBcY+OvusCwfI68r7XreIt1Me4QILAQ/p+WxaZyuu71JLBWqmQ+biKPEMKYCIRs/t
l+A4ZQOZD2OVtV+rjDzOTW/WqjxMiHt/c5/Tmr7kRxyBey/Knq7c1/rIZ/e1ltXcFuMSUN6cDYnn
t83kouQJhjz5VacoUuJAIzg9IqgX3a7LReI/gy8zLxrijZAY2J2TfRAGNO4YEUp9W4yS1YNCyR2u
TI7LpYmFDoJagDkFJ8rz6iw0qkTZDvMS/pZZHcC+zHormrCvbjMQv/zJmxYw4PeHZJ3s5yPC9ss/
4cpiO18Py44tSmLkEZuGHJNbM2sYnbaJ0vHK0/1hDeDrhxXJFgEf9cJcgfJHhEm19n36YegtGAJL
BCEpcBEB5WG6tDSkI+mXH+h9R18ymrvLpl18QGSCkZGFvv/cF2RNKh6LDctFuQimhO/K2VQIrNGf
ShraBjLn8kF5CwrDgCSIhXa5ASDgLT0s6xyDk5BoDaOtMbKbE2e4sVTWpnsQzfRHijz3VJjQVB5B
O/HxSFCH3eNh3zrtxk0aJK1hYuU4Ips0KOIE7lD13RMFqAMQszOhNsWOZItWLSLfr0uN5vX9x7yc
U3jA2OANTHgT+er6+v+xBmAhgOUucOcqtZhUnKWR8OhxY1Ua9wCA+SGlm/n5/WteLnJQJdfh9agL
bPa+t9csEugwjdHomEOdC//FVi1N+dzpza2MfATo71/u3GuOc0eECHql5xOndlmFQSTwrCaNkFNl
8+CgDCrq8riMLhDOEOQNNmlT1o17o8bH44udOgx+MhsdbQmo2g6Sn8xJPk246/RQNzBfQS9FtuNp
GN3A33sRAqBDu4x9cUtHFOxpSOYsvGKtdPlxBEAObAoBNj+UyuH5mOWqFsqeyOMaXdeLRVml6iCR
OStEp3kYyX0E8jUea1hb7UPNIdmLnbZyvPvEr6riyg55gVVxN2yRPl0D1gTKu7dvMJNJUPTBSD6y
bqB2JIPSw24sZTOd0tRLusOAzYGxMwc//5xz0tWY9cy9ecV54vIuWAPBJAEkbZuK/uzcZHk2O1hZ
0ABu3OEvZWRkZXtJlr5OoRsVMbG1M+K+UrTWzk2nuj8NjcXX+/7s+sNNwKAH5+XcRq1/jjnLdAal
z2g/eK2xmB9Jj1+GD2nUTN4ucSZMAEQ318hihzykBDT6GvFEPVTdcqWkuPio1lIJIMV3LOBRTpJn
r0QT4QdZoY7RIfTI0pIyjWhd9fk3mHWq3L//1H+6mkf+JoUtDlIXiyNYQVX3coL2Yunqs5cK3UNy
yPQEcy6/arzzp6sR0kqt6SF2wars7bMVwTI7CSbN8dzRmjhqEh8/K8OkoVHAW/m3oAUDyRYLIMXh
zzfPozBwGcCuEVV43PlYsWwG00KLXFllQdPIYk/4f3hvfE0oAkxg14sT3zJJEq0hBXLqTppPODwI
h1ZZLlitopIsnvff28WRj4dDBmVaKzF/RdzejmSG0LaFlS5iuHnNsFmGWkKC7IKi/VyMTQMlAU9O
ZzNM2rmWMvSHl+iAcONsQ13lshy/vTR74FxbYVbFqWbKyKgzb0RtzXcJ7Yvd+095iYUFNpIuvgQb
8OASoRCGweEckXFcwc/PIEf0ivnZeWUNM8tZu2O+QxP6jvabgIEB7Y89FputVf5nF90uL7CnunJT
f3h+z6e4cZCwseedH6SQZPW9Tc+NeUWDcI8fg1Mdq7JsH2sqqitbrHVRUwZciUxgtvQ1EN0/W6Er
XTTNDA0iJojYCOhqQzl4HiZ8Um5EZBUhdWRg/wiD0K1vZOAnML1o8jk3msNAi99wRj8kGCLpnfIi
bV+zsPUmyP3MnW0A7l7flLgqKGy2RlH96w+QXQXJjmuvXmxM1bcTxW/Wu5QWR5IxA6TE+c1PD8gk
u3ab1BqPjvcny8UJiC4agaQ2qiSQGHQaby83cVL3CrtvY2AsPDAKHXQfrQkSIEOXB7cIZ6z5yld4
+XJYoGlwuCxpASDDWZWhLH9wDShNcQTzGtrCYh+UKNqT6KDEWv5snbCb6Y+imKYrD3u5W60KxRX+
ocGz3sTbh8WOS8igblUsirQnfm6JRIqJGNy2DaSFQd2ZteXe+2K2bou5h68za2g0p/dH/A+fJ/UL
lm/R2tlgPT/D9UwIw3iOsMRFYdEkjzl9/Q8OHFHrEM5u+lRgBibvkkLk7Qnjr6E84PsOScrtkizc
0GJMry2Ll9/mCklRdFiAxpwTz24IPCop0b6rGDAbXBMpTPmSDGENX9KrsUG+8vx/uBxL/lrFgQBG
wGFv30Lp5/CUob3GpW8V+TbK8BvYtiJPwx0in248Iujp6gIzn4z+f9RY1bw3CbK0NlMPvWFXDhAh
7jn32t1ptLswOka6al+hOWn78P69/ulWmTB0fLlhPsezWzVZtI2OnYmizB+hDs/W8Hs26j6Kp6Ge
f75/scvWH+uiz9w0ObFbKKfOtichWFsGFD0wlhBCxL6VOz60W8N4pYuCmKnGTsDeT0JMUUwjJLPv
vKhW9R0abzvcLMZUE2TjzZ53SmBIX8s6WNfMN6VwQMskYpYADXIWd5y3rw0jGEmkp4kbH/3Hdpsu
RurCjVRJcQUOuxx0H4UaiBwrk8tx5+xCCPuXxjVZk0M3kF+W0oWbYVbYtSD4w23gyppwebWQZcgL
bJP2M4e59ef/KAHplKMlGUtjY4jVHcPK0K7ESdjY0WYlck1X0gb/zvl5O4ywFZhSJho8eiTnW1OH
Kx0deSeNxyUxOeb0uDVt/LIcUpwXsjqwj0ReJ1DTq6omNTW1XBQFFK82RgWjs5DIPg+L+u2Jrku3
ERKtEY4argtYRMHmPVJyB81Jganmh94y8wDkwkCc04dFite4V3jJwWkCGZ3wajSze9x4SI8MjCb/
EdUmTjHNbOjiDrIOo142IX9kmlzR3JnVYNj7JEgNsmsxVHFuphYjDopCvk15KzSHckiNbc/AGY0M
3U2uvbrHVaVNx569S1qd3iSYGKdbiPkuObgmFl77JF3c4mkITR4BWzV8EYVl86uc2axwNMzUDAk2
5NXUjd+NW8JKxpJcii4y1Q2xzIq1e5kGC4pgV/9I4BwuGEHadrYrq6Uyd0NV9csJ/qiafuazV2Wf
5BKq6WGGdUdE9oJ9pLwNDJNLLjRqKxIHClEcUvwvJoooDhgALA6vApmYa97aWjHKMhd9up3CVBUn
PVZ4b6BL42JNGyTulc/h8rtDoIyKMgxopBOGvv78HxMUP30/hLkmYtnVE3TJJQrz2JzM8deV5Wfd
/d7OTPhM7MdUxw7L83mdATXTSVBRiLiI0HTDtE3aYWM3Xm/dEscHQdcEmvkuBkxPNk6+qM+LXqRC
zSswss2MSHBmCIMpvbJfXn6gJIljSeQ5/hpGct7WrK2lCzu/geGWDkEN0RUtz4MblSbSQjD9+cr5
63IVDlnsgT8BZjHiu9DvWvh41rhQcXrGN7Igo48TzGOVdyMRUDTpPos+qJYjgJj5YveS+hvEWGLE
lS6hecj6qOo2ofLMfs8pZ07377+ki8nA2mGvoBGcBEr/ixMMpFFUNKKOW5n58Axhc6J6xjL3WkF9
cS6kUOFx6CczhitQ/nbWQeudEQZERDvIImzAqgb7p05agKIOS+NqUwmD4Oj3H+7yZMRFAZ99Mh+Z
gtF5d85dBgmVie3WjKQ57XN74DUkyJqwoUsbH72EmFGiIDwbIULSjWhhJOmh3dqjHnSc0zy5Zu1+
MfuoHjgYQXnBQIOP8GxPhgTfqqLTbAlyEj+pK2okiFkmPy1t6Uab9wfgoj7lYiAYq9EHvVj//GRY
zHIy2hnznWU2/P6bHKXKH9vWsNVGWSzsR4ic3c8lKQ21e//Kf3jMYOUqsL+zNfHS377uqKXyLgw8
J5K66FvO3jMFP57Wpub38loYzyW6jOs2LReXAaX7ctGyR+1PAS7cZuVgOMMj0rG2fRimzIRDVxSy
wr0S55lt+/cxwCqWrjymoHzPvZdwSkz8ov8yRh6/zZbS+ZE2dlUBldvRsoXRmdt32p7zLoS52XTT
SpLy1XY2S0vudavh6eUOcrD7jgKxfdB+OT1TCDvi+f0hvfyC4NisLUXomMAO519QR+aZLz1NWFxT
ivpjLbAY2ga9LfWpTlJJ6c8T9Vfe4yXaC6oRrYwp16OVQ5f77YscFU4c9DMrTK84ve6LIMSDaEa1
Ou10ajgNEDxpynExoDWFNY9FzKcJO7QQr7YsWbZiSo3oKLCTs291pe0faecWy0/twUc/4poK0tpD
IlFxUcpw2YZDTnn9/rhdTEVQRIpfKlI2PQit68//sd85g9c3Y9T2cZ6l46eCDLSv2Is2BzvTy/H9
S12spuysfGpcjOFiSp593EyxVFtGj/7FCnS9NUi+KjF/rBmy9y90+UxAhTTE+Lw4OLONv32mbOoI
3KsXMv0MQzzkhpkcmA7zvdHb/w1oWt2M/o8b/VkgwNl//q+X/w+9lf7mcvzfzZWO1MU/2vmf7kp/
/43/2ivZ/wHt9KA0BjAuYQGwMv/XXsn/D2UBi9W6XJEnuRov/TdfwA3/s3qqeHQm2IkBS9kj/5sv
4Hr/CVwQFUBU+gNrf/nf2CutFRYT5B9nM3g5tHB8tkR+R+11biqSFroo3AoZGxFFdY9wRgRHsaT9
SZpB9uCJbNoBrWNQh+fZboFnZugWfWGFyKupzI+OW0QHSsufczjg7D0GuF56zahPIUmpcZi10Qbm
aHnMETHfWnNdnDo5oyIOxum5HMWHorKXnZ8UzsbtlE3kdCt+4Y6OzmZpqYY3gWV1d5NRHizc7O6S
rtQckRfxqQ29b2Xlf8f+FhZ83qC7HTrxPCUe/SXVyxCj4d6HZBRU2MW7IHXNFL7AO8ZtGTmMQtfh
dR+wGvXgOsPO3+q6aGIMIcyd7YlxL4dI3xUhuAheK16Mb+aiMDZb1G03z+rG8SsE4MDJd6zFWBbg
fBoPdUjOXOu8Lr2t7uus9+LZG77Odk9/G8bsztGueZqddPjoDT42jZOWH8PaaNEY4K2LTIjNtx9z
8xOqwq92JqedGVXTq23TwzdmNXyZC9PcJUbt3CTC+zr3MnugT9NssOcLD16fYLMGA9N4nG38kEY5
o+8HZqEoAiLfREl1yOvsROCBUKeU5CsERe34ZU7zhF5XOxqI0jpLbyKhSDHpx6b4lnXV+GuYjexR
J5HgFZH/vMn9mZT3ZlaPkGc5vC/wRn7UEWJoLPnNBav6InqhQkJNN3vjy6zHdm+LpkI1a6gbuinN
T0hjCFfKhDiTvOzuTTGmwwaujPjcTXL5PTXIqsom+NYbwkTBNSUbEfkzjrsVspNTSI9ix/Jr3/nK
Hh7nDNHbRlCZPuM8hRVIpxHlRTPGUkhREObup4C0uqBq3V9azviuehpccjOTtImHNaqqY1lqErOS
aFqwHwnWxmX4V202dLlUgzN1qYwvCXoucJpsOaYcov/ii+5PWGyqvUlAz8az5+9TI1ERulCqQkn2
9qa3x/qDgRfAU983nDPxozoiGeeI6wujPVgAp0hNBa/GEHj60s3aR4nLdHbTaP4KKoHdSpSiu5xS
bBezId23aYi95JzqD8hAiwGPxLJ4TPORKYD/0kjcFnp3vC5MmEXa4s3kmFvkw/pzlVfVJ+Hk5mMB
K/hUyx6tpNU120UIA6HP0n2ecySFkKAJmxQg9lYejje+NjnsdInYOijsY6o79zSh+/+Ane5obrO6
po8/UIsXbmo/jJxpd6Uan5RuDyZqlSluptE69p4/3WrZlXd4X6Eu6tMesfvo1OljCnsKTq2qH6WY
0dXZZfEEQ7/bey1OAh004m3QhjVTxGyOeWZ99Tr/Z5by6cSGLqND7jZ+3Jppj3v2mAa88rzGazbI
EJb26ltVmkjBEiMcP2lJTiL6SvHJG8af2HLkR7MZxl1lB78aZ1pekekBZDjV0p/GaM53kQG60ASW
3HU1a/QmM0fzKcP25jvihXoHuRDvmIJ5GXtR+yXRdIk9Jfq4l0Z/C7Gr3xXN0r1WqJZekT+Fv7zE
Lh+9Rma3I04yWxvK+Y1E1vitmlZN3dA4O/RRODZWWZbvk2zZp7Iz0MjrjymtdBRWdR8ry0YsOavy
CxZIutu2uP38Ju9yPpojXspNkFffiipoHkTeYSEUpel9nrfL/UTAZxzl0Sc3DbOXRayLa9p39iuR
vSOoYzj5G23YE6upYVlxn6TlESUYssigXehlOYb920KBhoHWjAeCiz/mHfSH5YYUpEc/yJrdYBX7
dmmCj57Xqo+m8F0ssVpgjESLH1E4uHe6n9Ib5Mi8MjNj/DPfz5/tZTAfe7My9zNGQKmVnpomfGGR
fzHVcIBdyqwrH3PAndbASVqKco9spEYi0B2rxt8X6BxrV3xDMLezun5v9gyjwJFAhccl6BAJmvss
rfZNgRbNMp7soNsBex8Hj0U/M7AnEfcqC+91pcTG6NTqsEPghYu8HZz0hEZlPzSlor8VfoyiWcW+
6jZ0vE7OqJ46+pa+WqI7qSp6Qn2Ftx6OQYfZb0gcHafY8Mavk/rChH2UBA2qpbslR6PZFREBSs50
O5f2Lfb9Pzrl3RnjeFNH9j3ilJPRiJuxC24SNZ0oaeTGzofvqnceaWf+7rT74BaYTq89BVgRm7oU
6DoxzvO9LVe8713nBWEaZMvMZQ43HhSaAJdVCR8bwt1DmEjWP8xQZZKfHKNpoN5lBdI2YWy6QMkt
cusCxc6urGHquvVAcIcZ8MFUCc8Q9U8gVo9eKLiAHx1tI7Q2tV8ePHxJtmmgniQM8U2vOu9XpUtK
elZQUDTvN0DpeBR91e6lQ/LIUH0tQ/9nO6FXZ2cJN4U3IzUWGPbUNmLHUn9eUqm2lcfchQhyByqB
+stFat9Wt1GR30XjtG9GZ9hW7sRmkoYnnHHveoxmY6kDfXBdtfOn4jWb7ZPbWK8RnXwW5up3ZGEa
gxxmupmyaNk7AeIPUZcHhHef7FJx1Ol65LBdhss+htqDkX9IpHoZicpxZHY09BjntpY7CrCbXKsT
YsXPwiOoJTCcnUWFWTjND7cVBDew1BGScrQm9wshZLyc0d2N8/JJBhGGOFbrHbNKO+C14KdLwWSu
gj2t3PCuWyhX2+4RmwBxZ7v9qx475wk/2mZLCMSPps9rzhTFEov6XpXlfmjvQJR+26XxufKt50GI
dqNrxz5S+I8bSDqnvm0eFuHfROUyoMc2xr8QpMpdatZfEhbSW46HxcaIcD1xi+A1yBl25KnFgQ/a
pBeSPSAmERsOtMHGjDLrAR8RloLBNl+nBUuPtFDqVy+G9DYLEGs7bE0Hx5LOxsP/+iGCdn7b5Ja6
j4I826TsaBsPp/EXNlTcEoCun/BMwSDBC9JiP6M93RuGRWJA4w+vWHsI3DnS/kvFkn/r+v1oxdo2
HELo1XKb2diqzHBtyTvQ6fJoY9QttxUMI/hWDtk2uIYvMRE9mlQA1/6a2rR0NrUckrgFDr/1Ex+v
rC5V2Q574BeVDpChheEck7YONl3OtMvMwj2NurNtbGjq8CYc6WuJiONbkaMrt2z8lYLk0SqmNA4k
eEO7oOkEWLL0fTBVY9xNAwElhCyfOmTIakr7R6fV7VYWbGl+VuYfhyCdjvSLm52HR/SLO2XPpWhw
BcnNPodBOugDH7R9080NEQZWa24Ucp41m4KHdwzzse4bhMWdJoSiw7MKz5zl0EyquovsabnhFwfP
rxJjD4V3e/ZIeYEIfyhdWvlZmCPaVNHR91LFqTb0nqshMH9jiDpuJdG8e1VM7i1mR+NT6jnLtocn
ss2lb+KZPw6xPyzN8xTkFrPAnp9toTxku017LPs86PGc8Mfb1tLysZWLdyinIbiTFScqjIJ3hXZs
Z4dJwPxY+rK7wQMRHxdZf4WuMVXbhhfzMcFGnq6hPT2Kunieyjrfu6IDsMbmUcEra7oPPlEbDttT
on/boUTE7MjnCVkZats6+e2Lady2zfCStyRPtzqz4tlElzjntnoMlTYPobRCHdcdNOElzOY7wxW4
G3v9I3GP/lMyzlic+3q6gUuqtnjyEzKD54j0x+SDjw3fx6rGeSAn0ezWp02wDbXMdwSy4PiBpG5P
xgKzvsiGAIclX3/AnWZ6LFunOeQiGmIPRfV2wJwo2ZQhJw1OMqO6Hy3VZnw+DhJFt63wVkSI8mDb
qrsPcoUtiK3C+UtmyQZjFYsNzbdUs8X3qz5Aq7ey/TQO+qWTVnYcAx/BMK5jOUEEiN+yOJN18Mn0
ygoBelK2NbYDhJbMtXbu1tPXizS87rXOo/BbM036KcMS6rvMjenGBuo5rILhQ4rXFrkhyMrxHXQq
Y1vjAfClqBymoMA968bGE+MZbBbkb/TClx79TGmV7odoXD0FMMO2ckDtJTyZrWs8Yb8ymjsMDjha
JQF0/Q12VfW3MXWgjURT67M5F+lH08yihgN9MkoalUmyRzVb4YOGPme4dYLJYgxxM/kwViN81wHO
5PfZtLWJ5t6RH3FCQMOKfQr2kBnrdzzr3L8vRs9ttv0qxd0YCqszS2B7kTo6+zjJaTvJzP6Su+uZ
L0kybaIF7ro7XWOUt5JoB/T5vNVbv9D8LQurom1ajhHCcEGA2mhJdVtRLL1mQ05RhvLvRyfMDDqz
dsXvTPjkjIVl5fwPc+e1IzmWZdlfGcxzMkEtgJ5+II2mzd1cixfCJbXW/PpejCzhbhET1tUNNPqh
gAIyM26QdnnFOXuvzQlCSjcRkfZ70+9pCAvMwlBo1ini+Y0uIHTN037Ytd2gISlq21s9FWXWf4+l
njnbr3rPukPTr3HuV4Z60RdTf5lEtQ63panvOilOdpqRRHcR3udbJM7GTqMdln9AjXiOItRzhehH
x0KNOHIMrSZelXqakSg2DPmiy9W2hEdXiZCn1GphotklUqD9bLIqvALu/TrKpeEkZWc6ENicCnvF
QQK+tfBAUCyapngHXdG4Xp6JNzW7wwX9PxhpSqpvhH4gP4O15ybrfWHhlxVyYNp8uyYoP8PCCjZg
AfsbhKYXNRoLhzvRsK3A3F0raRu6hTc8qJOnwwbT9orYpaskSupxUQvhK2bMzglN7b2EpwbsxhP6
mxYJzKJsepXqLbT6WoB2NxuB10SdTI4OE21hRvp40EWB/RQODNWRPaAVYR2E087SM+WTbEBIdmnb
u6UVpOwRPuUPUfcP/YyXjfVs2wozbxZnRbzMrDK67yYCCGFRyW5V5k9kotEGnIiKV+LRu5fTYNlG
ofmktfTm/ZzFZmQ9REJlsGT38UUzxvGm5zqCLTa5J/XjGKLUXxuSxykhV4k4acyOM/xUmD7ZXKSx
1DFnGk3I9uQZZpu6US5TGKF8kv5KsDJ4MNweDWOymBvM18as+8s+1JLDQEjNpaJBJsm8LL4IfSD9
op+bnOM0eueGwmUqUUiMGMfCgSEaL7xe+Sz6xryI6T2sVD02DkGn6q6kCCurKON1Fij0WKau0Ehf
i1eJwB5eyZYQIM2Ok63g5dWCZdDn0Ng7+SSCsxuA/3Gd9rfIh+BpCL0rI7xdxfAUNxyv6R/RMN17
eYKpoQS8MaWx+BZbAjxVMSH8R0GkWgaa4tuwHcQFSBVYvi2wIH4jwCwyeM2gbhrXInXHJbWamBOU
2ftkEp9rpSS3S/BKfbJVKk2rupCLGqjR2N2PluAtK8H68IbQ28rwMg/0nCvXqMJ8WaVjbNq9LqZY
IqPoc+BV7KWesK2oG149r01ozhtcuqnfLMcpufcRai1N5LYc3QUTalweLPNC6PaNDJyaUImF2fbJ
tqBCtOxKHeeG98F1WH/UBy3eGKxpNGzj0gXFo0MLzWiritJNVZdwn0wO66uqKDwSSijDFUiKYabx
KhBYa5t86CjYDLW4xRcfXAm6Py6nXB7vY6ES1wnhrA9jquOYo160DvpeJ1pi0F0VF5fTAdNAmp9Y
i0mea065kDueDiGLlLqge+wxMTDzqkrnPgVfOWuQlRB4kqMGwPJCwk2+mKL+nS4AnV1WU659pkCx
JY3HlZm1t2FgbnM1llc4ww6mxXkIy0KKYLyA0FJ6qVtJSbeDIlPeaLl1iBJ+nEoPKps79DWgLFBf
uI9NeapXOF9GmwcW7KgXqRI10XSgG50TKQNBgwQza0bF+PmVMkEu1kwBIAj+5aUgVdFVUw7KUoqt
+ijTq00WctVQN6qxuW4mQRzXvVkMdtP6xZooLH9PGpG8mVQLnFUuLgBmFEuv0/Z+rXcQS6PQbdQi
3MPZiR0Lqocjj3FAu4PNX2l1DnOVH0NeqEi7V7gfrIxKLPj0w4kKi++aZtutaoQkrp/I843VChcG
eloS/7R80XKrhrBFJnUsNdKnD+oKEeoobvmIuN1gYUZkG/gzUYz/Z3oKP1qrcFTrWcuxfcFCtKoj
8ABhH3l8W7pP7iBGKos+WujbI3XoXQWcwaGQoe9NLxq28VxU7DvT7Zt+WhqN7F2wzTeOAruCUoVg
uRltv7WaZ4+Bp7xYpChxneR+4zcjRZLRuhHApiybMhMFyiVSvBU7E7tmJATeEzouQmAtouOgqvnm
PhCnljOuEdRu6HnGJpHMESJdML70QvIs9CHHa9MTV12C5b2pOw7OAEjsbGwNl+tkqtsKdp4Vp/x+
bdbCdCWUOo5Ay5CvPE7C9wUevBzgWGBcY7gNqHIDhHwLO6QjU6M2dtKzE+tTO342RTzApdLyidPf
M0tS2DjQ9XZCN2q7piz6h1jRmgNFDv+vVs//WP9lHugfac7/O2IrQMh/aXfN8dDf4ps3bx9zdvO3
1sr8X/zVWhEk5U88GcRSqnODGVrL31srgqzSQCE1Emkd/pvZZvSP3oqu/4kOBQu5xgln7mXSMftb
b0VX/kTbR57FbMCm9aL8S9nN9Fbm5ts/eytYnOaeO4o23BTo7lCafG/OJao2zZRZYWGYvn8ZdEG8
xIjVA23tLDanoieORSKKGNW1txnVIb9VYYu+VQWFeJvENP1CblUSvCD5JxeGUqjCpSZ7yXjpC4ke
kvBL9s6cwxV2nD+jQUQtA1uytGy+4wYiUxO0HLIrjjk9JNfUa1/iuDGFN6kUcu+y9yHeH+Skk0El
CrCxHFmG48YfAQGN7UwKFqEhV8KmyMoRzqjA17guumiuMZNIlxbr3LPq8JmecS9ekMk7xndGnsNY
rwa1v43ZpH2nCGSSJqQ2nNPaMNfAODT49wKuh+mu4QTZLf1er6zKbsqQLDsEEX67rSnmNxvNU40D
bYviDjtV37ss/2q+D9quvIhKJSgODaC1eAfSvPLdftCCaiM0Ju6jNtIJBwKOZjpDEUMRG0kEhGAP
66uqTCJzMzo6mDT3gW/46YpDQ3QtNpBFWfYt5G2yZybrgJLrIRjZ/Su1D7mJxEF+JxRm+Rk3VnBh
duTD2aaglKtJbcKNT5MPEljUyWvAunOIBVrrNyHs6vdgqOvXOJXyaxHF4ScBA+NtTPrWDQQjKbOl
Vg3XhJzUF7qZBJtxbMyHoeeYKXiy/6Q26In9oqRHAxgz23u44/KVD7b4qayMatvJQ3BhTEl/FVo5
Ha9GHsQ74ITVBVdN7SrUW+F6rIPinpklPBtSpRq2ECjlrtdjkSetcdCVhbIEvQOwLRaarSf2yRGt
eEb6l5X115liFkcLzdJLMrX+s8Kfve5KRdvBXZCfQN5MD1pSV5cgppOVKBX1jQLl9RrVe/9SooxW
OJQr+T1cSeEakir5fRRzX8pEUQ55ZcXbMu/EC8iI9TrTBuORrVTfC148vaRZCiycftEm7cpnZSIt
stbi1M1jPbgfM1/faomiUygfuytCYPE0yxSDG6fFcXYos7rfBGVaPfNxqvQA4/TFazpek0hSXSYa
CihUIdg2c6Yj8hjjugOZ9jhmMFLFUhDQOQhUMvVhmtYVjM5iUYlNfoOVrXPSli0qowhDZQsl14WH
rYONb8xB4uZ9F1ioEdvEX0aNJEWujwPU+xiIcX1Ga9NeREJuXgVq7S+R65SXbdDrT3RHmYgRRRt9
3fYUQaiHAtltwSuofM1BfTCz0HqS4amsOK00V2qbdTd5P6ogyKg/L0dT0Fx91AiYxTfZQo/yAzqW
5E5zEggwTzx7gsDtJcVoj8QqVwF40NK54YdrSo4Uur7HElnC4OMUA7hYCNgEs2AQjkZuCI9ko4qR
Cx+p2KiBXKz8Jg7dbgg1YRMhrbsvKkGSHWqRHSeTSL3lCxFArHdsnSV1Uq4wUSal27GMMP3Iqd8h
XonjKSbQNDXnsMf6brAib0XMi7aPhlJ9lQQqLcS7dNwAG9NfacZAM2skDhWueK+DmCwGKov0hYJr
TSn4FuWpF17CKrFoOQsaPvdxTNpli/9pTtZL9qZYSEulD/1jowvyfWWK3oIO+3y8KfpoG7VGfV1y
Fbpr+TPp5AKBfhFkaOm20iJV5HLXFTtITT2QJjjm9sTi+lq1/U3BTeS1gFB7McKyPoYjF3vQgpZk
iw0Y4tIvei7d0XgB/bPayKpUr3zVDN9ptxgO4SXWTd01Hb33xus3o2FOtRNExbgnZLR7LCkCQPDj
wIWwX0M6LDbRgnTQ8Vrum+au6VD8Yukt4mUcEFweclzbBX1Ji1BVuA+XuCadSVRpDoZpt2FmM4u6
qLhSwzqjkhU1h7T19ceBJiEgyqZ9Vnwcn1D/ZWocsWVsGi+ObjI8A0eRWthCEfz2ApOwT3sEI4fj
tVoHH1ObYwIJrEyOQeiPz4Uam9SOhaL5yJKgPyZdNYCmzulDiUjCbIJw+ysB38iK6E1xXbCXv0Vd
628lsxEvrMnvce528XZSZmEq+K6EA1zYf2oaVWc6Y+Zq3kKJJlazuZAON5LbclAGt5YPct0J60AN
tmJmCM8ocbJ3o5i6T18b5bVikqwpZmE42DSvFGE5BNGwYgvhztPHmM/1vLlV+RwctAoN3PE+74js
MKXyshc09YYK9/SZBYW8zcBDO6yV45PCX/wza6Rgm0RZ9ME9fbyjXUwFBQQQiNGOzm+zFKtG5E8S
6vCQa3L/jJy+v1ClpNpiq1JeWsRSwhKst7cPPTW4w7Es3OhV5x2bPlPoL7SwCpE/xw+WF3l09pqG
qqoF/c/KI4poiK1bIgZ9AA6j9xRYFj2aOo2o06NcJM/BeEfCmB0H2cjFXcieD4xcLCcWhwhHlyNM
5UTgXyDf059k5Y+QTa/oH6OOHvyxvNPaVL0NUW4+hYJCUb0hYpXKc0JnPMx8j6ZAObIFdEpOPQ/Z
hG53vhHflEId3GJX1t8qWQu2slwYH+xfyXWSViZVlQSAo912deZWUDtvwOf7D1rd1LdQIehVsY+K
nY1sJO1oxdfzDW8MKEfpqByPSEXUdWtpNB5M05OpmBJs4btSWwcH1IzGISqpPzUD1ECXcOzyttEq
KqAsxFbrkHugb7CLylTuw+q1Qe/xYMA52ht6oSzoc4HbJbFAXQ2EF2xKQJsf9I+QpeC0p5doheW2
TzkE2eZQli+ULfXtqFrJvrBa2elGDmcFyewzoCk/eLBrrxqMAq3th4p2g2FV3FPLK941gQucQiXR
ocNQLYCyVGuTi7SbRWF+lRqqwL0vH7dSTnvfTn16IH08w9ONtjcusqjzaM3k/Y1oVs1bGmvNWvb9
97pV4hVxSOJDZRoxiouJldQLgm1JtX7iMhd4kq0G3UhtVJ1kV6YcvFJzWVsgzc1h/7bA1tCi5ua+
xurs9pHU3tKeEbdEGfZvSVYkHzqM+grZg5g/8nNWd33Iy6Ra2wAhpWauLcUkA6+tV57uhtZA7hf5
9caFIGodJaC8rQ51aNU70Zr6dV95+Tque4OKRzC5VEOavdhH1kGr1fgYoO+/h25DbcOrldadz5xX
SmJE0zpKg3SfpR6LneVJ17FsElAwNlb70sqKeDA9gQIOlqnuslL6do5OnFberJPZlNC+WDERZN+p
wShdDYISuZxGza0SSspt005kJjZkhb6lbG+yE+dmOuGZsAwsDVNUbP05yzxNqO86fW8NIqxyv6B3
Xlu0WExiHIFIj6HvCoqcvGYs31dm4Ie3MvC7nUrLe2ONuXwkVFHbZFk6HoOS3ErIBWL+nKgw4xUr
ka7ELvJTRFSKekeyi7qjek5PvxQFSbRnmonNvhZtQ5IFNp2PIsiKwEULhEe8pVpfXTUYVlciTZdw
YVbhIDlzprWbV51+6ftj/RxEvnyg/UMJG9l0dDNWvAlKJcRHNKH8UCE6+Iy4UftItcXsvh/a5Mk3
ImqA6LTDz4EwrLlTZZT3ipyTphXGY3trDFFzBDQ4glwlKDbKYt3NxJTgxyHDBidxLGbtwhFZymb7
QJG/3cxVgQn2UD75jsep4IoiTXmZFJG3K0a1eSJ9VrzuW8Hf1HHk7/PIFLZebCLwESMsLFbUag+J
1Im3wBTHo5JK2Q32OIJHpZp5CGXYEZAD7YPeUvfgEfyXDjr0LqimaeN1fXclFL6+Q5tpysvJqFt2
gyRmcTQxRhuz9CfoSQFwIKBpr2onps+iYCqbJmqqrQAsMiMCjTwCiHdRf63pCZqFuLQuFVR1l1Rq
8s2AnM4RWg1ZjOWnR6xrCSAEehNrgl8R3gkqNowFhOHsyiD/9iLP8vK5nCKNnIFJ1NbobI2rWXV3
rYl0Jmi0hCmJ2rLe7rE6UcGuiuqy6LPiigDo0ZWLtn3vao0UBmCynBaT9LYvW/V2pDMVu4OlT8JC
UMwmxJBSipuoljuaU1ZxNwR5fFmBpXmVWsuCC23B7XcnoZDI9JA46pWZb9pmPeX3uF6FSzzqyV4c
JmFVhkN+UMhkKtBT5ZwcRS9JcNvlwl0JjeaFviNbloiyn/Ia2iWY1GHYXkeCN10GhcglqGgB86wm
rUFxl0DKWqlJTZ1MzhPrfoog2zdd7b+lZMikS0QExYVE4Q5nXkQXg5sy+1/cmRdCxwXKjOaOVpVP
yk0QesNFlqGvD/ShJX8ozMNrkBUGqwhSbZjKWnMPaEY/cqQ0NpkA9ZiejNC/sRlH9C4k8ZjPBnqH
LU5ekeolruiM4A4IeqZQOBrya2fEsOglhXXK7lECERxpdQjtoQa+4jTVrqlrc4hJSjGGeR1m8WWf
EoDbcpS9qIhr8p5Swn0elEow+AGrfp3h4tpNY2QRJp9r6X7kGLgdEvM+DQOtsWPM+h/45pHTYDnP
AVoF5rXsFe0Wjru47oteXta9hQ44b8erOp+abRuhFLLp/bSPGf1k8osik24sQo96Jw1MVBuigydD
OSe/cYf8OmxdhJOvRMlk67wgakIqPemV+5FFl5ySxUXcl1F9l7BZrlsjlXRHm2rKu8GobPVcmy7R
WRh3YUa9XOGUf4i7cjTdykrVe9/UjBR6hKS7OF2GYO/HhRgxH0ziH0VC1u98v1NvUH9HlFrTWH5p
YPpT0TWZyQRXysOBBLvoyI033wq+N+10piUFO5QS76IkGgfIb8OyDCfvfpBTb48NrbztRR+wTyZX
lwENj3UDDeRZhnb1Kgd9PsekkBJiKoXG7SXRL8dWEjeJAXlcDpLuaow1NXGAY3scBOR87+e+su0n
cXqBmOyvwXwFx8BqtW2M/Pe9H6booeQ+tzToNFV21sTVhVqVwhJrmvRktG29KaCg3GejP2z0zhOv
kb9zbEoTFDoxoqHXVhX6FUDr6jKq1fwSb3H/5kllsg2szu/tOO38z7gc5EshaomVNHoFZadccolW
h2sUAv0tzMCRTOnUeOmIlDlMSVAQGV5MxR4YnHEsy4ZlrEQtbxOuXL+GBjqzvEXPavsyx1C1aKx9
pqS0moXWelSFAVVtPGoUiqdQbV58IgIOqNIHsqZ7sd2M2ZAFhC1kypF1VK3sFAPVXUH6wbrGDrXO
taxeTxUXg8Go0jUl1OaJCBJ/A6W0e6pYt7kHGOlFQ9TKaxyq2VEyer7UyByedCGpdrQ6ObGHGBuW
uh9TF5+8obgdxqLY0cRX3wL2rhVO3+AOxH4g2pTMFCor1MRuxKzKSjsgSvkZBL78BH2ncrO+f8xl
Djp2VZNlbms56dy2aBTGWyBiimmQOVzRZwveu0ygYsJlc7iq48pwRQJaSQ4EufmslKN/AUS4u4uD
hLjsVrA4nrBYHXqu7W+0YQ0+kRisHDfalHk6qcIql4zO9UdWvzwWupeO3+fK0j2q922SPBr1BJS3
M/nb2rKuJHtuH1GNdGQyDzGCJotzlWpeshCQo82rLBcFWR3rSdP5PWE2lHbBIsx6K2gvPneJORNh
4r0WbX1tEWAuOegwmuMkqY2Ic1OiC0rLJkfUJqUEnqMhO2bc1NUFe25sXfddJLLBUg14MmAzkWY2
BvpzGWsJGpdAwcVX6R5CKlOLSlKtO5GdVyGhfqoqfQ/3tHyXOIPfUc2j9yJRwthNlmquermW3sY4
Mj6mABFXW3EPlvKGaehLR/KQ+ts+77PEUdThdkxMeO5VFeyYFxYdBDa7JFTRWiLec8NgjjxUVQXO
rKCym+Hns27559MBTaBP8YL0kqlWp4so0sG1a7AKLj3MFBgkWEqcQg2CIzbU+CpS624jVVV419BJ
kNnuEfKOEBx2MfiAHRK49try2+HByqeSa/aQf9ZI1B/Q3ST3TFbeSJ0MwhuXYulIsli3gPiRH6bO
4DQ2mj0ZFMX41qCG2YHPVh64ahlrSSnro6HVkhuZvn4z6n3Sk7HI5mn7+NFW1LSAIVPz8Hw7q2rW
0KlqKZDk1oCoTLTCR7Oog43Rd6TL0JDLlnQ0xUMlxsjzoyYQfactBMjsNEJM2xt85HsEbWUrSUn8
iq2E+9zA73TPvxnfAvDPXZFcCjbG0Whfg1417wIrR7ZSdNPwKtR5xjk3De7MtJC28BT1u1GvzZ2R
dvWbFSuSvhD9RFoZlJ3u6iaTmKQWs4zWbsU5SZxKeRnIUrzXPVVee3IbPopNF7M86d6m9aTqtiX2
/S2V5ZHNQSTsIh4EcSP1rfnqRURQoaYTpw/cMPzoCqWrl0EXRQo9SSRdd3k5hY4imLG/bIxGOmBG
S554JvMaBkJwzMqwuyGWmCUZq7KY2lGMHHFt4fMXnTBSMZyazdBoaB/j6LbwYA8hQDSGLZxCWH5l
GNDGk0mGxjnP8ZrrWN1Lsa1Xsf+I7krJt4UuDvoNatv0iHedprBtaJHXXYst10dUZH7FD5ilQ77v
krjeW2mQsLn74lJg4bwb6678SAiHQ5CpxttGGvuPBoriTYGd+U4w5fwi9vLB/YPtJsenJhWuwMvf
pp2pF0sZ1dVdomd+Zv9hFmaaC4qQudgevWsORs2dFxCb+ceUZSRcQHV3FQMIJyw9DhnZELaXBnUo
CimI07pwqN7FOpMeydXr9lPH381I0feBZ6ujTwzYWu78IZhpbBhVnrsmDYElr5qoFQ9TH6fFwP6D
kF2+VmT2LlTi+iNOPOTm3OF8p7SaTRe30fqPQPNKaPux77adiY+gbvmgZWFKbsAnai6DGWfMUtJ3
G+SPhowhQULAIS9iRjzlRiuV1019HreubsnCMhU67yPPBnHfE9d6NJS4fmQr9jd83d1llDOTUy71
VxMYawQqbXWVZEN6ZwSl9j5MibxviqDfjoTmnXEK/8AFfW0cMfEUMjTpU+H1wc1/0jgqVfI+Iw52
bBRQWYOplQ5ywB6hJFpGQ1yd74twZ/JSt3ZCnxSyPUO56cSznazFQGcVJb2G5awkRy4rlU+TmsAS
A/G0yyQ9e4a/KLxG+PXYqbP2rNH5u0FR40ZsiTTdIJHINNF+uKG+Gu0IfhoslUYTmhLTu5k0VX7q
kN4cujqsrv1gQEM6xkV9tABk3/iTMi69mLAgOxc6GVaBr0QcmrviJq+5R+AIN9rrWJuk1Y9e4r/U
Tz2EbxBu8s/m3751R//93772Sv/9svjIbprq46M5vBSn/+a3//B/SVtVZsL8/x1r24+q/vhuWJv/
g793Vf+EPAZ8gNBX3GeiZGE5/MuxJsh/yvy4FmgyUF6S9YPp83fLmvUn/4loYGYGLWR9baviZsMI
wJ8IOgoKK+kd/4plTf4O+UGVoWJ2tOTZrYZBztJOfKi5Z6ZGpiKFTDayEzjk3VwMi8AhAmvBojw4
nSs/NbayGlzfEW3riQS1YVltpkt1mS7hQy2/vLrjXx/l/8na9JiHWVP/v/97Ql/++e9z4mdXktYT
SHxEmrmQljp/D9mNFt5GR4Vpc7Owg62hnHFz/9RYPnkHp3buuBijypzH1OxuYSyltbl401aKW6y0
ze8f78zbPkU3ZPpkIsjAmt4Ih0ZdxdLBohswrK1+ZZwjA5x4Ef96lRwSMLQq+GGYfyf9cqOSfCnh
sYo3eWsstVffNVxuRv2CZvYOvcuZ/WD+ab4us8bsuzQN5it4HIIgTrzpsY6TOlCi3lZX/rpexSta
1UsyeP9aaL75Zr9Nke/8i/m5vo9zYtJNhwalDkgvWxwvE/WlIYmTkrtebpJkQSbpWDwYc6bTRyKf
2UjUMw948kLFXPOSnroUQfc3aXQvt9vfzw7pu/345yc73aiaQAMzwwACcsVP1akd6oCWw2HAOiiV
LS+KlRTZ/tJ0zgw8/8G/++nmJ//i5U5Q1Uvl/GT6s76i8+gklyPxzHYz2saKwK+1Xp0b8tzLPLGP
tzFNBXn+FSHGLjjTut6xetUX7WKeM/1DvSvPmMh/Oq6czpt5n/3ykGGpexwgaSq3W/Nq2HeLecEL
XcEZj+0jzlS3WmVuuDyX9/DLzwKvPJs3wEbxlCgYK6MJoY1ho42ybFeCWy8JflvX5x7vVy9UwmMA
FYboEPgc3x9P6Y2ad0pBo3kjFN3xPmPNBo69SnbtIjXXjYN8vz+3dJ4b9ORX1ITe7LOIbopm4/dq
6C51drLwXe1CeJ4Et7rgYuIaZ4iqP9h6/5yukBP4VGjzk7jAtkmIxsmoVF76om2ILuy30lJ185W5
nxyT3YFC8+Lc73eyPfw82sm8QZZbtLmHLRUF5SZ2b5t1v3wiC+/syvb9oPfzQPN5+8sExaKa1Y1F
GSCgTloKWO2Ohn9bhWeyFb7/Zn8NwzyE3QVdD5LQySoTEYMbBz3DqFlgT9JdPJwZ4Jdv7OsIJ1Mx
9FU5G2Nmg7D2DspSWVsX1rO8pC+3/Nc2nZ8f5mQqdETy0X9gKJRPa2X9n950vovPfh7nZBJMfRhj
7WccddW7qhu61Wv/OLnyureN939pNf55rJN5IAypUAIEYawr78r8zBbRgo4ITC3TbjfyOnFQgPx+
yHNT4uQUaJWUZCkLd3arP06YjnpygH8/wi+/WRP+MBPPNGA3nBzsEJYHctDwAqU3bzVgWGPhfdOu
cNDd9btzs+JXo3Efhecy/w+G5MkrjDOrr6grs0I4AX5yznTdmmJ/Z4sL9Axnjz7zH3eyIH0b7uT9
wYIaq0Bk7cuCReUhnqeGtzeRHflPZ17j993kx9xgJFMHwsuNgWvt9zWCoiilepWR5m0zvEemvobN
ptjEfVCucye3vsxW6YO6nBde/+HM6L/4CqBuwckxKQLSDjs5es1tWqJ0ea2aPS2p6jn+NtkZbJvC
5hzQ6eQm8Lcn5WqCXPMHzvDky05GGflmxTI13fQORmppAfh90dmh5tSLelMdgACee7vzEfWn3/HL
mCdfeaqPhaUP8wq8MVfFclhrbr3Pl/hPzx1/5rPi95E0lKw6gVMyIC3xx2Hly1oPTrFGeGdwxFp0
C2/LzWunXaQbYes7wdY6t2H+/H1/H+1kfqqmOZip2DE/yRe/J/rYNp/0BbGmn/mmcQKX5ve5DMSf
N7N5SKLxoLRQdzndowN49KkaDSQyk+4KiIhgaMt/F3T391Py10/2z2FOfrGeenEQ6iwrKQzSOngz
pMffD3ByKJ/nIQ8yIyDnwwbXmpPtEuBjMGQmv1RQ3lalW0hoE4d3M0pwan+MupuqjUs6bdJD9Aju
aeXZUvOEWuHMAvrLB5VF0aISpFDWP/nwpzaTfa1tOztWbq3mBYXMmef85QCKYv44FpAVcvJtU55M
xUYdaULQnWsdZVnzdRvjwkCKaYfvsh0uUPuf+Q7miffTZwAAei6NKLzkk6cqcqEtpsFjOYuARO76
6lWOdiC4MMV8dOn6v/SI/xhNObmh+oU1Gg3fAbuC5m2rTbbEsuVaqWsuwEa/+066PHtb/XnJZPr8
8wlngfzXQ12TiV4k1oyprpRl6g47LOmP6WauLuj1mTkyL4m/eZunCEaK0UjUE95mUB4wwXXSlZG/
nHmH83T/aQyIZcT3sXipp8VUupSBNOkWyzKwRdtbtavcIX3mbnCiC5Ixzr7AX64jX8abp+3XhZLj
XZAnvL8mgBuQ2YbFxRQegmnd/jef7GTD6by8lRuPDyCg1LRpVzrm/cnWb3C625EdXRlH/e7MkOce
7mT1QmE+e21/TMjezS0nW8RbwWlsfOzZTltJrrj2Rbt/OPfZ/XKiUHykkoJARjpNzUwyoQt9fMd2
KG2bYNUVb5G2+P2z/WoILCNzVhYlxp9OYPz5pMSrLJuKQsfuNpZ9PMhn1qxzY5xsa20GpU9M2WMK
nFoDCTseqYn9mSXqBNX31wbw9UlO1qhA6LIKDTw72WbYa7ucAomyh+WgPHiL0BmXihsoy37NyXKL
N/fc6D8fLWfEHlVizDQUg9X5e/wy/9u6UCop5z3OFxxiwLVgMS2Ii8+W6Sp0MPGni35fZa5syztN
Ozf6r1YvvnUEw+wMZGOerF61aTSKqvCG1VV63a669bAVVo1TOcjxz431qyPR17Hmf/7lSVOR8GaU
ZUzKke+vWAYLy52uK7fcaE6xMt3fz89fnC95sbqKpmuOIyGU8vtwmdmQRV3xsxqocCC6LGqHcomD
pzlL7IH3mS6QGpx5yF9tsl8HPZmxfjzBG5GoeoW6aluNYodn8wt/+Rq/PNfJdJ1iOCzNwHPVLnZW
d67kh4eWmlPiUq8/d7L81Qb+5YFOgaS6VgUtTkkWzX23nE+yzX6ifzCX1donAgKRuDukzEOIO6Rn
yrG/KDPMv6CB35j0NcCv8/LwZcL4upR4xcgqpvJJBo7243s0KNw3d+cK9ydJFX9bBL6MdbJSj4XW
DEPcQwkbufqE6+TG3GirYAm3G0fDKjwSCelYCyps52scJ5X8vwbHHUohXwd6yIn65EEN0U+7Lp6b
It2iA5XnkJKxrqkHyKkTL+iJbP4LH8fXEU9WnbHsoWDkP1oi8nZuCJGgOt+g5bd+P5fZ+nV45m45
T8vTcwUuQpPj9px7fIrwTwGrlFnHiOJ2vtJ263AjrOT12Sf71XpKAUITjblUSpzk93fpqQPARZNx
uqWypLSyNBe50+0g45Go4LYbEfOYrb3/J1byX337oIlV1EpwZo3TA7YWm32qtYyc3iOZ747/wd55
LTeunQ32VeYF4EIOtwAIBpEURSr2DUrqlpAzNtLTz2KfU+Nuucey/6u5mCpX2a4T0AQ2sL/9hbUa
D2s1gafi6QFAGufx65XzqfT998r55ZqfVk4z1LXFZBW/dgq0Zb9koTf2plubK6E/MWnuVfJWMAPU
2B/xCERuvCmQd2WBpO0Y6oQXWfv0untjerbEyxdr7I9P/Jc/26c1powA5aHHXCsAC7N+z4N/rXhk
N8zr+NoZtedKyt30qHnTQ+R/dTz94wv969O4Pq1fPh55ZYPJa7g66KlXc6dObn6LjJ3noXmGl5z+
+nAlPnMnX+7pfwr7fr32pw9XobGp4pC4/vJwXfrdgfmojXXU3cWjCnEIPXkdnr/aev6QEyNv88v9
/vQJk/VMcRoapX9+Ra63OlqZ23rlsDHkh/9B+ub3q33aXvuxa4SdXUudflf4RpBfs1Q9DZxv1x2d
zhU6vb0v0eR/2I44SlLQVZiYsUk//P5UcTdRLxAqmedul9rY0iFoDsrW7m7M6E02vvDd/eGN/u1q
n3ZzOU8Sks9cLbe2aX8puvt//4r84Q2hnMqR3+LAj6T90zrJ0qWy5oR0m07l4Zrc1tbXb+J/WTr6
+ZX47TqfVoYylggtc34HkddyGXwu5i8b7ZjSOLcvtv/Jse6rn/bpQXVIM2n++vnT+q2ySSgWXwtw
X/206x36tKv89ss+PSHmpdIWUCRPqIOIdT92TOGd/v1D+tN79ds1rj/1ly9JO8amQCP5Vyqv39aX
2M8802Xi5dgevson/HHJ/XNJWJ+2r6SwaNTEB8+Q4ksSbxk2dr/4OV/cMutTyJ+rhZJ21yuk+9nL
znXAZ+KkHUWweFAOt60nbpSvbuEfX9tfftWnbSrSFPA1Mo+p9y0icX2l764lYQg26j2D9M/xpl2L
TfYk33x1P/8UW0EwJ17mFEzW9edf/+Xp0SruDBNdx7xj+of6mKyiVULU2oSuQWj1H2w819/yeUn+
esFPG0822+agXu9vvNV3+mohqmr89Ej/6H9SvLxuov/uap8+IbTSLA1MguvV6i1E/RUyRG/y7Odr
vPr1+ebL2/npUxKpUdyNHb9u3mnP/X1OcOV4MJlnKi+Z/3Xl5U/HuN+e36cPido6FKCvpavWn1cW
o8IQxMjndf604t2QPlpP/jqI/OMzJF1JSZ8EPoHy7698Pto0EXaMFNFUfLyexMMNDcEUoGuvXH+5
cf/xGf7zap8ba5ZooBs45yc6l+qVvOy6ImBIU8og0noAWer9D8pn6CXUq1DEwAJI/9nvvy/rBtH+
BO2k22Vf3cUBumPf2DFcRuSvbb/44vwhyWAhXQQuQlpb+5cOCUs0WGuvdxNzC3lnTo93/W5Yaavk
8j/7Zb9c69OGYFe5aiRXhND1Wj8bQO4KD17m2g6SIP5CIvWnEyqDu7BUIPqA0L42//26NWRqFmtw
qdl+9skZNtsNQ52u/dyvS++rVUIp4g+v+q8X+/TqLVU9qdLPZWLSf1eongOSSXY8RtIgpkMXtGAv
OjT00UhfOcKPyvp7qWIBBwP+YRVMzLdH4UxnRmLRfD6N0gYhFGDAcD32Mmh5/UHttK3UxptoyQ+F
Xb8yC7yVDPMtso8palXQYm5I+3cIK6iQv5nyvRmWB2lYPJ3uvVFIzOSfxezqaiDe1XU4JqvO+YE4
Yi1oOzfSwp0n+todTwyl19Ixo0vxzVy8Qqz0skYJcK3Q4X1f94yrvc1Xv3Aqe0av+aJncqaxoItZ
u2bAg6qS2WduBVzRAEwuayfoLbrL2RrI97NJWDPguo1zppKiB6c3A0v3ZLr7iwIsSL7RkkDr9kNP
078CrEjQiNhtZVrJ25EJF/sAttU17f3VqAwdFjYEeO4qOxoWLS87GfF6eirmh3FYWaDuKh2a+8Oi
P3fDS2zdMBjbj+k6YZS6erSdF2G9JTopJw3UrxIdVIb768c0Ees6fhL6o4lYp8qg5KZ5gF/HzZZA
2OlKNU95UW300PCz5lVlmKdg4GbpNxNDL866NgDMMMKy5Nteg+naPDckKYuPvI23MK8gKpKjMc9h
ZK4Tpd7Y1sbQto0oVzL4bYYqh2mfiV2Wl348hH6fbJxy1w+31RyuszHIdAFhDEyeemG20lUZUAwn
fyiPFkqBEjhgMW7D0jjXxrbl6mNqQRKxN2N0Y/Y1fJ1be3jCN95cx+7NW2WZTq1BsGR1N2VU3Nni
rs83UR+tE4OTWHdQWHPmbV/3q6I1OI0itgsRjidU89fLdF+k8Ub06j6Oy1XffzAyus3iVWceRgP2
XWmvFTqu+m/D8jbLe20q3LZZZwZJ9vRQhpcaqLRMfcu00Ab4sBMh1rP4HwpV8WDkNcDxtMpXwPZZ
D12ireWcJWv4SvWx2Jc5eW3Go12BZjC2cR7RonG064emNryie0/hVg9redpN8mGY74xIda3kUlP8
MVvXUVcMLI9XPlr2Mc93WXQu7U2VH2Euj8OxYSH2Naa3GzN/lc3vdbWTkw/J3mrlRimiIB/PMoMB
bQ58GyZRVpx0+6NqvVZTVoYKxITYXewii/n750n2O56KUh6c+Laf7FXVbRT7rhW9a9W70XrA8QQS
9yaHwA8srctu7Olod9t+2ZfZLkueWxosQydzk/SjjdONxkl5eesHzOt0k1ONYUQY2uMeQYVp3Djj
UWECDqAocjz4qqceSEAko+x1eHfSyavwt0PLz9vZz8tVPnwM+SaPXgqHGX8RBpVTbOx4Ny3Kqoie
HPtiWTvLWRn5pul6eE/3yvRKnz4DoEzDTLnbOfcyw3hqu66sVT2u4uEhFDdLwzR9m7kxoWNPspqa
7SyezYV2RpUW5tWiRH7CNLtYDolQV5NuBVnzZGc0PVt+N1QbZqpco5P9JPbL+aVv7zsnR2pxpbjN
t4oAMlWZe6Xub+NMylZJ5YCGsJKzsINWMDYWGSHD0MPJMdoAxwHT+Ofqp+IjvrPsbme1832fpC5g
6zFnfA6XWz3K24RbUy3qel7Y2ePM76szdlH0vxUcXLC7+7A41lnC2OZHMaXg/2Z3Gi4GxJdia05w
S5xTFKYu5F8vNe6LminftXR1gSQNNG5YDREISDXmVYtXU77V1W3Gl6NsjzmDVuEOWOLi7HBmFpkD
BPIRuTBTJPTWYopoibxhehs2o6GAY5hQD9TqR26vmN10xLEQ+zK/XaBppjr53mwXV2dJ2pXw/eJG
5k01kR+e7XgDvBLaPIq4Yj13kB+K5qIm2dZUTwosOmvXy5E7Vv1BK6tV1B8MbdhVMq+n/KMYTiCV
WjSKC6lzVe8CY3luKfwjSw8ETxb1CYIShprqikHn7pKiv8vbUxPD7Eo3jfIwJV5tnPvyYYjee/vE
eJ3rsC9hlvTmjE/Z61weZe2lSHYNwMUwy+/0Yt0acLmOszA3dfUyz7ux7PZ6DX9Bzl2knpScjCDL
mF995qPNFzhxZeMYFRSY1TQo7Uuc8V8gp0CQYUFwp3hYwzE/JKV46qSwY/B8+GhkVGp6xooGJKpB
c558kJBQNkY+yGepMFa60HYyZJoys1wBviiPe/BEzLMKfxT9ywK40o6Kl2p4zLlPbfIIXtmzmh9l
tAtpKunPcvoGyWYcHp0eZa3kJuPtNHuh9JLH3yMDe6vprCKy26HKtDo0bOsJUvKqV26iCm6I/aLY
bKFLtoMXshWKs47YUISlMXsImqveT+DOpPK5kD4U/n6lk/jkmIFoYSrU5Fd14v569upIvouZ9L/q
as+xSJkn0B3/i2DyTwdk8uQUHi1KO/+SASLgcspyZl2M3riCRqQ9Savrcfza9U5q8yRvzPMXl/zX
+BUCnkmGhktq0Fc+RXk5h1dA7FRcen9cibOyYYyWbEb97eso7w/Jht+v9SnIyzUeP9WQa3WHNrrL
slHD8+C1j5qXBakaSGLz73/cv+ZpTNp3CM9VAJTXOZbfI1ggBvCMMpKGOSeBZNduroMR6e7vPM3/
nx5iwoXl8n+fHtrjDRGvZfL6G5bx+s/8NUCkmv+wYapYgBeppLO++Ct/zQ+p8j84L1kmSQtgNyod
gf+HymiYoBzhMTo6c2qmynr8m8loaPizronRa1aRqifjQD+Hsz4by/75/3+bxLj+/b+mF65v2FXF
KxsU+W18kJ+LqLaiIDGKu8FH2CXfC4iittvG81NaAS1uGEj0mWtF06Yt9fXj2ljErosVfZvS8nHu
JsnVa9ABGXHhZBL1k9XqklvApDWs7zq6F4UJfZmp1LUVi2XlOFYcjJJkEsfXFVCpUDPoq8dn8cSw
uLnrHFRGY9WmHvSqU+aoYm3EznsvGD6d6qvTIEVlkWhWccHqq3nFMiUBvqXqMI6jcSryMb1Jaqtk
07Om/hghH9/RuDqTVBhjUM1933i2VqlnJion2r/64ofl1EW6HZwp/rZYE2jFYgzgVIvMtdKYNhUg
RECRbVDLwA/gI7fjGF2srtNBPA1h60aZWm5NZbZ9Jh+ZJ7e1ZiU3iXMcrUm/q7Uo+gCu3Z4nLakP
2UIQCUO9XTmpcogUqModaG0jBgzzUquIbeThEGeLa8eT7hWT1lLYySpYBEJ153no1yrIkCYnHKtp
SfQcIVteNInlnMNwVNRa9ioHZ9XUpE9KVCIemU/Iy3ygImszE4UHysIvu+gY5QyIG07AkLHs0775
PrTmj8gqnpto+mYUBFNx68UMhn/rZUqicIhUlCnTG2AMKbAj+d2Wl8RFBsPBpXwZEXS2Euug67Tz
EKpBIyd3NoTIJ7mePooEtmwFidBHB6xz17ETdaZZuqk+7mq92PF6KB7Q+8SL82W7hCE8veI4Ms7r
hrUGSsZoAoBcMJth6KyVWi7PxNccBAYavyprTbvZabHLfQl9zqv75XlSxydC1Yehm78b2cxJrQwW
SQsDaVAaPylRBmGMncAtQeCUjGorpRMD4wtUdkbVt2E1XCGBaH4yRzkCUxN+Vlj7SplDzxR6eswU
jrtyWTKQLaVIhlBDeVrOATyT83tD5ewLstSNgTHWkV74mohu2sV+TCbVh1RXucbM9Dhfiz0Q0Qfg
BvdOkn3D2MLpYy5WUpg8mBLJDVGDuUjAxq2msdvIc3pc0tzTLW54leOoaRA3KE4WsbDBWDfOQn9a
OuquuG7RShqyWprwvSyyXd09jeawy+oSiXOWW7thhhg9LoT0sha/IMVWICDby24eVIBrS/WWK0b2
1qsDskbVjm5Cs1F9LJqd34plCWJcKL6YQ4WB+wl1r9DICFSxdJYLZYbOD5iBjDtsnzzhfuiNy0T4
Ers5WICVooaXEphZK/S9HFZnjCC6J2nDFir3jpnpjxLmnBtCSVu1apesBPShKgMuX02QnWeaWW4j
UBP0kGUKHUnNBUkBPOgakx2UbiJqdE36mM57ZTL6ILUV4DMQx17Gkj4wDT/oTNi4WLedIdx2Kj3Z
uVz9XgPHMUUmFYjmYRM6CgYDXnoPyncCDr3FzDuQBlIMZT8wj2vZ6d7gK6bH9Q3z5m6h6ZcuahWv
NqGm2Fqef6fk3wdzFN9jhQlfqVVad8mQ3AiQXk0nMLokwzbK0sZvh34XQyDBnmXzOhUKr475WLTp
o6EWa6WpgkjTd9HyOi3x3tITZ43PfQ5KXbxIjvUjitLtnN1oYKZKOAIuGIH9aHP6MJTyG9Sy2bed
6K5mFNptBXbBJW9wEUST7KoTcNdovJ7DpDulu9L/51n209bcmXlSb4rY2qpOe4S5LVb4q87NFPqD
HntmZR0liJquVECThH9mHnUR7gsr4EE956iMLFm905dEcmGsjSu0jytZOczlVp4sN1zCczvlqwUV
UgY5wY1a9aZlFj6OjkN+6ApkE9AXsxq/cxf6Dh+awVDWdMN5djI/JGQw5EIK5OigON8s8y235J2u
zW8w6W+sKd30eX4pxvg4VN19MgkM5qR50/CgZ86dUyv3EP9aV7RvU8S959xYgMuRM33TTMZdDIFH
skBpSVbJsptzdcceQlefnZTnKr2e+ksajDSrNA5t1oMPA0ZM3iRkZcqoytRExAnmHbN5nwH70vBo
Vs91V0irQk3obzPk+RnCfxeUsaqReJqto+j17722MCAL0ScA4NF6dVtDvygc4G9w6FFvTEHKmdBO
Ghr3p+WqDjS/h5ruh41sb+Djt34ec7ILEXmYejezr6J0UjOuP0ongtt6RabhG/zPFB9WmK9zJx9X
YSJ2zihhgHdmlU3A+qainPUHO2kfe+kqbwm1epcIXecAii1sAll7qeKZc/9AsUxhUvQMWJm0iTlJ
D9qYfh8oxbjgfLMd/MGTVPbnouVonMV9tFdHOBsodEjX9PJ8SDKr8p1xnFf1Yt5McbwwMeXcVNQV
X/AQQ3munZRvnhJkfLMS2TlZCUz3eUjdQm+m+ybPjUtvSTWwwwpZeRTbHLKW13FUFzfMtYNeN3uj
a+4G/HybSWhtUA69grYolGkJMB8m0rqryIwYlYaw7uVRGa30ODW9BLPiHb5A2B8kW48NMsvHdgwf
Yr1yZ0clx0SlJ7M5IQMrS5MoviFC8h3TRD5n6fssae/HND/Cg3CJc34Y1qy9WFY2+rBTsTzk42Oj
NLyLLcsfqMUBwQdqD/NGSnBKFT1bY4pGa8k9JIRn+PJ+X4LAadRNFMGvVNHsxEYWmGF7G5NDyOJo
VSnA7ZDw8ZWdJV+YduOVerS4E0kxnCORWzhTsBR3FSnGpBBbJWsVt0VUAcguuhnaYpVa2UoWEy8c
CFB9KsStGOUbuzEZ1ADd7toJQVgCyzB9lQpzLWwOzwYpxUo+zAo2h9C5aEscKGOxKVFkWnNKCNKS
pQWRH3Ksjapd1TFFptluE1H/th6GUXOzSgUmAXwo2mfNYcDcAtdxBZ/BDeMhyGXyeTiKwGZ4Ztq/
a2Pk53393chVLzInXxXZbVW1pAln38BDA4EaURXp7vpg6tFBKj6amq+9E6+k8jGv1gwZbIxQukHq
dxtL3R0p8TCfbg3tqmcOobcWmwZDo+G8kfBk6Ih72zjzrdp0+5b8i1kTeSHFO9jDfV9D95HF2tFH
tCyTEjB3crSdCdgmxivtA1kIWec880oESuH4nHbDfWvx2o7Ue4RxCwidFKa6jXWKW4Q7E0Ftp0lb
pXrLOk77D4M2Hkxt2iT5KenytZFyEG87sBbI/abGOauLjlCnZ4HrtwBtlHVSmmfgaNYqsY35RDNo
t9b61Ea0Z4jAgRntEUtzupVvR9a4P2naeE5bDfBJbZ5GOnlcGRrYKuOlvphzS+BlAvc0i9lxlcZO
dt2SLevRTCLPLHLpEgIv2Yct9gUARitkvmQnp13E218aC+KnEPIANlMJ+GMxCrLdFPLMKSi7JhgF
aRAyP1J/sK8m1NFcW5PiGxUc6SU/tanDquGLryp+YdrUPg5mf27V8OQk1AqUxTdHSGgZYNdelwKi
YBLoF5TjJ0KfNRwfbJpssEDR3ZB/VWISqMnFLX15D118N1qya16zaShNpMdCS9BiSAZaMvjNuCQh
wLtyAxm1nrM5UJO2wReGjY6U6yjfta1c+lokW0gQyiYL4roQ99i1xCuQKgpSQ6TFkMD1InQHrUuu
n+Ms/XCImup1OI/6eLtoi4DzloAABmOppi/Apg3ynOZ3Z1LV2xbDE30Bqgxwy4b2DakJErljElRm
WpscZNX5wctSbaakU26Kdkj8emlOOZ5ZclMcetTacF7KXnJ0kMgMEseJo+wzhTBRJWx9sq5JJ9qU
vViK+Yr0evXADjdvUAlrB8kx00D0Exo0HDauLXdO4wGAqm4hF1EjGZVBeJwpiCwR/KwQQiqbPgzx
Gyd9+AI+Ub6V47a6q1rTwcQuz49jkc6cYRqxmaIY/9Wiy2xBGlNSWviu9kr7DJEa9xoNqBFzi2n+
wVRrtCE9M63hOJnP4EyzDxOrPNNxTob0V5XjfYjDad0rBAlR6IidDNrv0nGuOFlS056FJLe7bkrU
DY6f4a2P4uLZAjt9TvCFB7kwig2uivpZjqTpiYWebFHQ2kEKpaMPaq1Dmjgm92Vp3I1xg8/OsM30
WIlq3qYTBlFiQmwebWcyIJ32MOgRuHcbQmv6ohjQMmMPx24XeilQrG9Lo83HXKiSTCp9eO+1iabk
hW9LXrZQjbhbje9o0UebFcW4In5dOEcyH9RDXu9cq8011nCmfwyIvGBaiZHvla4H4/UD2c0zycR8
wQwqDdiWtFZ7aSvGI9MK0q8FBd/0cIZMxqbNOjxEYxX9aBep7VaWouYnLTGn0QNbCjkzYyg2KODZ
N2tQjhpH5zC+jkDlYFKXvHvCG5sQTFoJYyJTbV2YFoeZbpZ6HmjhMlvo2KTuxh7NGYtyor7AP0ye
MWwva2yFjm8gnuJn9POeQzQ3bHRqqG+y4LnMvc42jdolXjobmnNUKKwNfVrr42R+zzlDBfwJxLMR
XknNtk2T8tBlBqUH9ncL3MFjPE9qBkW4Hc6DstCDGQGHvDdzNfXlcQhvs6yML30Yra1ZaS5NPksa
8YJFSyC2ZXnH2VqndbJdZInvcEeg04PE9GS4lu5IwmZVlpwjIj3L+WKWyhv7OxVSx86rb20nJ9zt
FgkCS5BIIJQS9ccUqjCZSf3vqzLJb+puyFfFUKrE+CNHFklEaAgHGZh/Yjj+YPXtDSRL+rv1XjpO
CpjkSGlMdzKIw8pQvZ/0uv+G7tR+q5umrdlUJP0tSSojW9tCwu6IENrEK2ifFSv1l7maH9I4Q8rq
NHJ1g4eFKopE5VGXIudHEWPuNCEM7lHnyVvQjs4jBir1JHWqeFTjYqEpQcwxPHBdPJP3bv1GzaxA
1lO2IcBqr3YdUeRfVGELt57j2rcHVROePsuNihvO7LNNBqJhDhqtA342NmVO1yDs4AdNphOO1q3K
jE95xx177uSC5FICGg8L5CSml1DS02+yphFFA4uNHiZ9ojTEYj92YTRB/BLjUUMqgXQyIYU/iHFr
FZHytvAm0kctEhN5YzMpu9KYx4teGLgA5l5q3lh2xXUoLu/xSGhUbLquU3hFr0d+3jkFNPlWF21J
tY5IAc9dAaLZrF6zsI2PRluIB9Uu2rcyR1fcO2l7UZr0mxOb9TFBoix5dCzyZ57DRM5uhWoQUaby
KL8uRWM3gW4Phh8vVbI2Sn1JvUotq4fI7CXQIM2ALLBx6FS2GrzOkYrRNeUzVcOmv4fdimA6BegJ
tDXes1l/rxLFCgq7Q2VmPpr9JB+7qlUvsjCYJdZt6i/T2DTUMPR+7ajoWeeRt4Wk3bhLpnxkBj0+
qGrSb/JWYW2Ps+LjdNSOYKYdytx5HAAiHt6R8gWhsJ6z3nyyVCIYSwHVN4tBo9YpEeXalcHvgjwq
4bfcQWGO/aJ09Nsworpa1eEOeP6wrrTk1RLKI0c9hxyduC/CKjlxgCYwjXPDW9SiOKtGNm05Q3Vu
yTt/y/hbf1TB0G6HQja2nMqqtS4cAKtCi+9SeZB3s5oqD8jLtkVn6uSGiiI8oCEO3yMTkrWrxSFk
EK3wrVTHB1nEDtxEkqw3pTFuqG+VvR/xYf7W921435a95ZdVweSPOd+p0LmpaGtpG3RyTvcRAfvW
xBrrS3ZkuJBjGZcGy7oyi7ZJsDs41Lp6rE10IrATwg03qYxNBVBBmMDVez5n0q08LLoH4LzYR23R
c3yiEFRKUN3IOc2iAaVvt7dKXU/bUS+0g7pk5sX+eYgs2tnyunqIb6yoxAg82TptFKAjnWBs4+aB
KlS2V4HBOq6RRM9Q3AN7ngOrJHfQ3wwy09XcagW1hENOiz+WvwxAUkADdoW5m6hh15MVqAQ/CQjc
0qQwDk68De1NGaY342iyn2tnp+VjQjdHmFZ+gUOdNgyw6Maq4bAGc3VvT8qpEe8t4O2sV8mJAqC1
h3XcttsGh0OkVl6LbzZq1hKrcpwrIM3yirZ2twjlfdiUHL/eJdLgnmJrzxhs17MaCn/OL0tv3Qra
ilaJLr9m6mCQJGp3vcacCH0E1EM5NzXV99RWaQHPrG9Gigl7YS8Psdubqbx1dJIo/bqLFMen9E97
C/J2poQfhVBuYYavJ96/tJYkZLFMySaJB2S+rYpN7Iy3fXWvgg2+mU2EOIr6kTM5z4WxozmJ8lBf
xXmNRK4jx8+am/NpWOiMkC8GqRRaXYQ7U/vTNEE7egiFfqreE+hzt4MlCXfAc7NuLfU0K7qb9U3n
Jc28TdrkObR7ezUNM6W5OvrIRWFzIws0bQJIrCg4hynWE2d+FEiRb2qG5EZ6r3AK5axwB9OYCnJE
hs0cVZI+CtvrvtG54xriglNOZ4fqV2GNcdkitCGj1pzSdKBZEyQsGyQy8ZKZhysYuev2DXKXiZ/L
uWR5nNGRCe+XKsnprw7GX2sP1zrXP/sar4UHZhcNJrIhWzGbbX7qoqxytLg1n0S/KcUIdFohpMKX
C3i0nPxInpO/6or/VYHqvir4z2di3W9su/+MgLd+r46vxXv3+V/1/yD8Dn/KLw/mX5xiD1n7mpTv
vxavfv4TfxWvdPkfiuOYzJTTAscE43W08u/ilfoPNLWG6cA01OnsRQ72v/5m3xnqP/grGvUi1TCZ
g7iKyP4uX+n6PwAJgH1W2cipNvFn+y/KV5+XEDoFZt2vNU1YGpr2uXbVDG3oFB3mjiis1qGkfm+q
9pRq8wqC8vdfbsofVis8v0+VMlgIvF3MHSmsWRxq8qcFC6PymnNKBt8sk+5OHTpOv3E2plIQ6jJp
Rh3BNSBmw14gNS05WONFmQoaNpJYhZE91nDIqymuPfbU5JxLiX6wW51uV3Jw9HZgHJDOY9FaYpNw
4lkgK5tmgn8hLZsLyDnVcUe9wX2hmoV8W5s6WiKMz1QTJP6emqLQWL0m2lLdllMmXxKBUMFPw3F8
aI0ykz1JWfRu7eRT9qBnVaNjW8J3Qg9YWjhus5ScXTqMnjlOzAQFLH/V2OpWRWaQbX02HhqlZPQe
bWRBJ6JcWeI1Ejld3rF9wbRTbqRKdP3oRk0ZihPn8bo65dUVFSzJoiRzpIcjoVuU1y15ApSjDC5N
1XyAlrTQrFJq0bBHxJj8EPlUOxurHpPar4dIV9cF0THJeZE6eu2pLbPrpHT5HPtJHUfObm4ViWgg
DqPHfNEK1NFaM5BNa+rD2E2VgxcbN0IwYGMnO8RxPVMeqCbV0nOU6mZxJtXZO7epKjX1E2UvTduq
U9dPCn0yZknRopxIezD4cjUCIR6RozeNfh/Dm6xG0BKdguPcE4Hzv/lmUkAYmi75HhtdgUiz4VF4
gpExYsJiqvOdUGNbfy35Qd1jF1uVs4nMIn607SzUfiiN2unrbqzh3FMKSxRCgXweqkclKoR6XJqJ
cozq4D7bZGwiLJ02HLlATv1FBErRds4mjsNhPIxiSBj+arGKrWpY5L2XYj0JYTC27Atu2pDa3Ohd
1iASwk+iFDchaZ1lV1aJEZ4WdOS9qy/YF0CCzcg3z4jeO4t8VmphzBVKPyurSkxtR8YwG+3yYlEr
APLY4PS7aFYl2bs800i0MR8Wkx9Mal4N2lbGxrMI6qIAP4bJGebn/1ZJuFIMlK3I8NtFERVvBEWm
jZCJbskbSXaybcWVhssZFRnUkJeR5PGZQSjd5SqjZxnY4A77T9ZsTS2U9W3fNMprFUWNejJ1vRn9
TI3LMweBLtvMcdgLahUmx2iy0yQXiMOU73JmpfsEJ0D2DVtHXiPJQAqE0ydpolWdz/rzyEomwIy6
d3HVWkQxOPepkYtNmMzqTD0wYrd08tn0VSbOd7RmV4c8HaLLMBoMdi/22DwVg+gOg2XQcFoqmKAn
HNKUrNh296MyMVg1FdrKiobqB8BnDHiSaFbk3nOYeoTTZddCeoa1bSq+pRqS4S8S/nFUCemPaMja
IGJW+j5C2blJ5Dp0l2KhncwqkMpUklSc9XoY15GoNJROJOjLprQPk4jyIzKm8ntpatTtzK4q/BB0
M1wIRVF2tjXOrKcqfDBD7UiJWPX0IbFWo8XRpNNs59DCKXd7yKQKTHzHIRpPeMBhUrp0DU8cyQ0K
FXM6SjDS2+wxbjjHy3qDvBv7ifQjnGQagWU9bL3KHuMHjZjRb0ij+1KUWZdILOURg+6L0VQC8990
p4022aupfZAKoZASxkDXpEr5lCdLQ05Db5/CJRv2lVbnG5ZQhSMoI0a8alV8o8MC1yBmOPQo/NJ3
a+z0rZBwweIl4wPpzf+bo/NajlTXwvATUQUi33aOdjt75obytj2ILJJAPP35+tzu2jP2dIO01h/p
gHqykcz5K8uWYAFKUEg7A2CgGxX9E3HzJFaCCGA3T51fY9tIt2y6FXeBD2XKn/etK4JgZzcLbfqN
M3XLY+a2Yk8+vfwrxJyKXQno8QDylp5kkPv9XoxmOGXB3VLS9OAymcnNX5MSzrCi3omRbAH2v6ZL
HmQrjpjprqCtJsQWfT9eXAruHsuG9WKjrM7+6tIY4LPPcO/B3k1DjFiPxO83DvrBQlHdE27jO2H8
2nPEy21ODfg/bRUUUid6EMeOMmY2ckeLaRMIMJWHCpxWnJyaPh8TBEv3DmUoqUlqlQh530KyLuZB
RcnaN7nVbvzCi/Wb31ALctDMEEgylW/BQKEMMf/Zs0VJsD/n8j0XXn6lh0m6m7CMAVTbUEt7b3Uc
12sFMhOu64p6qQ3df+ZDiqULH3qXOhJ2NBjWtfAsldGRRMPDGYtM/ORKZ/BPeZOiagey97yPyk/S
9m9aUr2zTpyaGG3ekPjZ93XdvNdB0nJGVyEUfj6optqFbcLy1i1F+W3VizX/CE6G5ndsyhErCh1C
qX+yVeDnm3mhVwahzECXQjMogakKJZ17tJNg8V66sKqKrRcXdClGSZi/NllVU6OkdeVTriCDjmJa
RA9XyT953PU98sQVYePSR1C3VHqfRWPlfE0El7+0ThpdB2cZfAp2p+pXRbPque3L6tLbVvobU7I2
b8sx7j6aOZSXirBiMqZbXm/KOpZt2MUWj5EMpgihdGm9WsaN9mHZzU8qxG4zKzOEa1rIi3fHnhJ+
aEUxl8rL4AohZx4179FftpT6oaQLB9YEZcwsOdBXlc5HuS0blgk3vteMzjJahb0Kt32XLhvXHxBU
etQ3/bSFHh58p8J1P/bImUVWDdDDFdt3Bli9Jz++lqwthUHpYEhviZu7yVnwv9Sky9fhW1Nm9h8n
cFS/JlwpRianigayIS5tKnzCuabkz9EBbTQyCTb1kLBQFq2fVC9oDigk6Gx9cVrpPYal+DubBm6Z
VvIKikEnxCxY1XBLerRJPkv8dpaxf+CHhRBdZfVPtZUfrsc0zjiHRkF9eBE9JoDHoHXLwF7Zcujn
a/obykNQePdu7cFHtJCA7exzmkY+XCASDyaNqreD7/es3l6hSWZCkmAd2cS5Zktv8R6UFYWXGFQ3
Pyg/7b8p2lQ7Dnv7UOvIvOZ9YK8V3PMnnFO0CiR9Fl0Q0XLd1SJYLyZZdsOSte+kdmW/2TAst6BA
mrSOYglWnc8h3zRrtfjlceq3bRGHw0oHqrrYkdEcx5Vwz65RQKJt6vwbutA/TvRNnOJO2fRxm4qK
mbKNKCGFHMrpF9kOfQLXtUxzf6qWOv6jRqqht6NfT9slJJ0/GF1LnfyAb2RV8lGcMif/Ow2Tc0Ac
AM1TcjzurWga77yQc7DKvnzHRogjygt7fABWc9I55oDMZP1j1lFk42X+2RdNsBMdTXCqi5N+Xd1L
BqhaGrL+zF97sEVHSYnvdT2VVLn7N3PLxKaISLW0kvTjH3ugsXTF5t88eoEby31TQeGSAejhkhlt
ckT6srj1oG/AFMM8vcggeQjoj6ABoXWvGlCGVXuaGveQMPzb6yXBK2HGWlGeaziky7lHYCIpj7Nk
OPDKa+La3WjyK1o4aSp3ct/6qDvHexuSymCSoDeHrJ3qVgLA71UZ4/QH2uGVKr1nkdbdAcFBehMd
ySYF0oSXNIvLG6Wiut4oh07FMgsk5TQGeEHa8XCI+EPvLa3PpyZX1ZY2yvbePxTDJHMCD+uh04a6
z6HKKJUKgUCG6X7xxHNfrfRil8+DG5T+puUT4MqxTPer2qhK10WgkuTB9poII8pIQeYmjHWBvNro
N+iT6hF/q7trRN6gjbGMeAJ3DJBCUUn1Tqd6uoclpbCzDSbQjHTqxa/dyHg3GmeQN8FI26zchIhy
2o7CF2p8i5suYM0plmLdGUTbUizux1ueC0GjfIysJI3ycxi2vH9NdqTd87Fu1XNaWM4lolQeDtfy
0PzTnWH7LmSs7DgXjfmpLcGDG4XsHViLCyRKY7QwHC7dJabCQq1iWWWbrhipHFQj0NBMwy6jVG/d
MA9G+w6I94E49mZnTcVnO3Rgt3Zuf6WUQN0GkWaXUMf5F30g3WNHJ0WOvtuUv5QZq1s6uuF1jgvC
jqpsemLM6ldxLXquNGG5TxqqpVtFNNOe1NIFPJIzOkPDG/DZtGVypuUpp5Gy7vTGolvraMcjdXFF
1MEPVWpjsF7wlrf2JZa+vPLLB1fPmcm4g1utaC7zzLUthjI83Pt1HzonIzohK7v2u0yS5JKHfn1o
u7bLVpbW44toMXakzeyd6dsKwLQisR7sGATLA1s3UwWDSdKYWwNWw7asWno7AKSK/Mv3jLhOTAn4
VKfG6TcC2dqyHZEgPA4LDUBlZUUvvfIB3K157j9qU2dMa7MLuhrR+ndMcLzB97bUSdt+/dbRmHYa
aJl5bLu+Q7Y/TcXXmDTBtIrGTIYrs2SoHCQlijSY1OY/th3g3nQ2A8aCNvoqHRZpFt8U6mZxsuYq
uLdufdJlFUYYLz0FMD8DYiBF9x23sZOgOh3TrzwpNeEWfOerxa3tnyYN42HTVK5DkXggmv3Qiblb
uTygDSS36c9xQBoKNLGC1nZmQRwfHavWl4ImN4eEFY/I7HH2HnvVjreWyVGsI6sHQFUTTpkmisni
ifzsGJJ/cBtmIqTWZJ74x7EmH2LFKl9+0Y/lPgDDp/OmZqn7z2/s5OQ1izM85VU0U64WmOk15Hap
1o0L9bfu+w6fQhSk/TXNAHOumZDdqR0wvqDwlOY5rCfV77qI+4cKFqtCciemwwSW8aLsxtuMKvSu
ZiIQb5V4Qbqb6SheVkJXVG/ZljlT1GLjgaK5moQYj3KionwNW0dv6ADOXhGiinjr+dNjEMEdjfGi
1xy/8w4iqsGkVuqD5OmiABWxcr2aGCC2vS7MSylLy6UH06qsU8jJcBlpsa1WTEL0oHmTjy9Jtj7n
VGLG+ZMtr9zHFpuOVlGIzbaqsJqkuUvzZ8ceRjPaJ33Put/XjDX7IYXF+eDJtYiPqeIx2XgaYnWX
g/LQkanmcl/YevjySttiyrMjd5eCaPgrVwPh7GSlzLhevNROL8Mwt4dIVfyCdR0YRIHVvYfJ6v3n
dHAh0u43xEa5pR0+EGmFAo/Nd/4eI/ydIhfxqcCs8UXUOM18fSzzS+izh8bpMF6bQYK3S5s+uTRy
pkNRWfwr3XTmha+myTv405y0G4fpo/9vzqRq9y3h0dletowT+0r5zq2X4wySMWVJ80STbhEFqDyW
TO5d4w0odBtlyz2KqAr4HPW5vA/urd2ubYh8iwkyS0617Fm00xA6C1lp9ByDAeRbO2+m28KH9GcI
2vR9rtrsiXrI8XkIOIaOndWjdjRBcrXsFDgnxRPDb06rcuIMw2/vtOaW1a7z3mrmm7zARuoFVvEg
A5xHgP8GuR30MFWHN5bObe/ou+uGfr3e1e99Y5gsnX+1KP9yNPibKo32bSXwM1odyEDHdmjZGZoH
6s1R9ckXNGftmgivN5m5L53xknXbhWSpDpDjSxID8FfUGAX6rth2SYuS1c6CUExz8ZLY4cFWHhED
d1eRSB7vP92LunUg9IvbeSsKpH60qw6lzXtme/BIy9+Ar34LnsE7luOOFWXHFLys7TZ5i9wFwXF1
pneMGdR6gOB6kXl1CdL6K5qL/2gB3KeNBBxBuZE36qbHALrV4u9iPz8piqV2kGBX7oLuXGv5MNr2
N8j7G3hZu/KcbjdUqIus+oEhYZdGnV67Xf9jeRBXlVP810bOSdQIZ/MJxVZeBJvOyXGvBel1QUWY
eMV/oUWZwTBf8oCto7MqGgGH4Jo4GomOW32jxt1zX22pAvjHGDtybRXphmUKpVna/Vd06XoIcMNR
MLXTTb+pouK/rs03vUCPU+BWBFji5NNMKObRDuRHnqf7+8bdd02w0nFZr8a63zHFPi2RvuaUOMEn
XHSjD3maz5wm6iexxR9wq2IDYoqkDl3bls1kbRXzhUTIDUaB44jPEhp9Z4n+kFlmMzjIn2y4Pwsj
8EDbKVqqvpOvTievful8a5RyaHMfPGEPG6+kedsA31qpV69FrXf9OMZIjzE23pNPa0mtE0U9Q5id
qcLaZq39JmL/5FTqOqcoCGtxcRbz6zfhv4puYy9b3mG4XxSCRtzIw7NROC2n+c2v86td9Afjjs+W
u1wrL1MkbXenwM0Ohci+bQrHqCt+mugN6i3xJ/fQIrUe9i+Fk3F2Z8pCHQra8y7Zeal10dVQ7ywv
O1eDePfj+sDCeNZusU1t6gBl91Xf6bRAB91eCutcFPE29vVN+0xDSXoIQtfZ0MTLzjHtRg9as7E/
l4UnQuiIt4oSRAJ3NxljcDVgWljmeJsk3OBNvqEeMr5NucCz1zij2BRJcaTBr9tHg1G7MGo39UKz
dOGyAiYLZUeaLkOAsYhrVqDMKCkfSOrgymFRbn0SFNa+MqcsSf8Ws/2NkoPhjcQFFPch+bY636Gr
s1dJN3UrPWS/KnY/68m/NnVJ2OHd+BAnPzlIWL7Vd56spYhJcZXQM1uG6ybrUJLl+YaS0qfWQ086
kTuzzZaYZx9rZeWdbIqhtcMcYZEN3mTFlmpCzpiiFZcxTx91NlxCnsfGdFerDZu1NZBOq9sPStD2
5aihiOuPxkPJWFa3LIFKB9B8jLH++QLkpUV5s1EiPbJgrv3OP5Y936cO+SoT553D8bIs7qWxUgkY
MkMIl6eAlrT9WAKkV3fSP1ajfUIOMe+nKI3QDZtNShH1U1SzRuV29aZUfRuGNH2cihZfdRHJJyCL
z2i2/yNh51OxooOxezlXqnCWRyd1nxpNT7spkblTRs3qNZX/AaKxIfgdv8qLG6voS9i5++qHzD9r
bK7LUy7cpLjM6aSmdRn2yYPLHL2doyx/rHMeup6+9EOUt0aC45b4D0b+frkJFgtNxZJ6y5oOdfT/
JWIStam77K4fJkTQsDMY5M+tbIvV5PD8BGFPvaO1vNQ2NuK6ny/Mt+vSi2e+1Ow77i2wGTVZxd6j
yPEzGiUW7SUXwWEgrlyusCtwOi1Fmp+hQjFiZpHK5k0D5nCjQpWKQWdplvXS8opPQeFsUEM6ycZh
Pdk093kwnS16lMwY4wFPVb5VdVlV4Pxd/261wXAeA4uttOpIddhIGVNK15IDiGxNNO8YMUYPh5HW
r8qzh1s5UlXKLYLpQQ/+ctGzUnvbuZfy0hO+PBZ2XD5WZeH9EAS+/BNzaD6Ybtu1nvFfGHQSrx4A
TxpDQLhkLa5dv7wGGXpbM2fAyu70IxuO28rKP7so84+BL07LhC7GiPG/UeZ/csMWQsQd2vEC9zi5
Iel8LDwU1bW1VtV8dEYgyCrfwabgwvatX/A7b9UHfY1Et9jNY/1mJTT1xnxm/fDqwijsLHTgNMzj
rAjdB7onxa4y1rn1oldeAZIWl+XuMpqPUTydRmL91vd2eVk6d10iu72/pkznb50VO79CqamGf2NX
7FM1rENlPp1gRCqBQFp2Ph9LslWVe3AjvR1QLi4dJnEuHrl0HwPLebY4/9Q8/ErZ/Zf3YQSK7mxr
MX84Y/rsZOZCYzC2o/QLVvpMzsShNOUGAuTJpyYzjuq1JzQVjeHfshTAo2H7D+LxX0pVKP9o/FXq
4omsPGib2JxkOY56OTZqfJi8Zo1I+dQn2YaqaVS4zrxSdY2SHPgqRh2zvHgOIXUzQFBGLu1QoLIx
NG1XjCuJsUF4chj9JEIVZcUrCKm1CbuMxNp5/nUXEPlq+Ns12bQfgBvQxqNwG4f2XCzJW1pZn/HQ
6n3tUYzsqKjmC54fAiV/YredAXntGDmsYXTJ3XPLXXVDmsCO4f1lovvnSvE8lO1b7fbF9zyhL00G
wDWwi+BY4UQ2IwbswcZAoGcTwQxm8Rpblbsduq5/AnKPV9zXL6LAj+wQBzD49nhBOdFQNJ8VD86k
zti7ut3Sp1C2Sev+4b3MTihX5Cmnxv4CKOWuUqv8pRXT3fkUt7+glK52Ypz3ND6DIJbfvgzbbGub
3mwy33qiqP6/2l0qZBcIUDx9nGcrP1SRY72Bgt+quawRBZsAwpQJtSCew8dAH9Xxpi5ZI6XqJ2xk
FqqUMnj3ctWuu0B+BgSA+KyoqKSqJly1pvvjUg755BnX+RR+1ByimmGgCdezbeJNPtqfLF+gtHiK
vxleh+1MBva6j3TPNF1+Z57I1y0uwwC7Whjd92t9a4nPPcgltGn7sdLl084dOnH8bH6sfS85uR1C
mcxBUNiiq3jg1c33Gm5q3Tfiq2/uz04yIYuEjyDqxEQ/cxfoPaf3qa+jDPm5wm8CpAfpEv30uMX5
dRmscZvkGNugc5CwpoueEYx68Q3VtrXzI14kHsatXGRwLWb/yVfdBDYzW5toXvxDGcbZbjbL27j4
W1kv09WevY+wsI9pjP9g0gVt7MmXuMckLCS6CGdcz1H8LiizX0nRV1vAZ7lCZPjdWelTiT6RX2ja
xXZLN0badJ8yW9LzqMb8uUSlAPNk/vEawNb5NndjPgxPER21W1x7TNQTzgkTR80GK2pCImcjXuCj
+L5gnM5QEe3nrJCL4aAr/H/Kn8zF2I1Byuy2Z08HDlkIsVlzH0GdRrN/xsvKw2ZglebMGk9OrBeC
Ar18WzeTpqCYgwB5Aua12IZV8w85BOTe0uM1KtUfldbLAU2ov6/LXHGr1R3NwXX4iGLoGdtmSn28
IzcMKmSkdb57dUfzOA33+VBW31PIBlOBWu86Jdz1xKuKSvIedMzZuhJWDFOQJjSgLtfey35k2jVn
vEbuzSLb4tTl/U7brr8VJLEoq61PPqgP2xt0iWvaXTyAiOhcRaspdt86lS9PvnSzreMROREs/A4m
d0pcZZzAhDmUkBu9OCdAXntZF2ZvRz1QeSuIl3EstvnhJzRG7iwEPMesSqYNOezfc+8SPQfAdh6G
nESCCE/jppFuSd23/BrqkG6kaiGvpZIvsYVRRLsmf/SzOtsXFucJeL76bEIJC0Tgh8Vge+GrMOjN
YTKjBltLXzrjyQKmq+auuuoOIKaBIYhQ2OuanIvYfquCurqOiVb7RhfhmarNYqWV+BhQrK5Dtzml
5UzGUJnNOzqZwwOGWdSfgjnV6+vk4Cx+uU6yniseooAYZLfqNkHQ7hHD/1uEFOvRH3JMW8NEKTZW
t1OLZQmfHXnUvAKMJXToolEkqSPp6vTqGXP0osbdGb/cDGjsrqMp+5eCgIbQvluMm7o9pbS2c5B3
AKKd91CHibdiarxCFeEsRu1oBlwZ1VBhDBvm8nH2Fgi4exs1kkayQQCJabWea9xmab6cpr7N91Ub
57ts8rONmYJmLR35UjTJReb9b5YH+mIlZAfNQQk5io55QjhbWGqnRU/PCBoxLHvgSYKlnAsoE9dW
WG8SKGSbTbU6hHDrwBxjbUBSZf83csZjl9vUDLsxxFIG0JsWPb8y+ph9wyp74mYh0C6sikOE9v06
Vm3DHMhFMgEn/KnNgrlVDmaLFvfVZVVZyzn12S9RUgDTivkmq8b6bTw+yAgs7GUijSTpo5clDj8r
RVviMFrXDnRqs2DEbpheKEzEJHuOjIBJr+ZYHJq+q3/RGVCoiOBnpRLd/nQ6Dvb9nBoo+iQ5cO28
4rIhztZ01SdMarjBFjcccY8WrKH9o4sw9jo6Fs7E5P5ti5ATHQyNS1L2e8u1p8+hQCA4jWH5XtXa
2fnJ0H3MdWjvuw794pyH6bPH7CLXcRG5tyFe5iO60sY7jbDxRM9kdr5p6mYkX2aqmBAriBTgeK5D
GTTvs4s9kPUgfzKDUug64BrYX97JTjarYb5rNzl8NMRfDUwjtD7bIul+KOpFqmNU+UD8KTcIXSiA
1pGdk9vuNAlvF+P4RtR+fgKoB42NfWQnG8u0MNbaaivGbR8D9liGwy9GqAaWkGGbMePXj9kPhjq9
pZ4DWiopMp66IqfXkQsw0fWBCRXVpVCa8yy4p9/nz/7gfLjNfMX+mr+63XxYqvzfHMs3E5YbBNdP
fgwj3OgBlaQ3vAa+pJW654CEDb4JWZ15Es5xymVlrKHfqHrg/U7d1dRGr1aWPtW9DRjSwMW241cj
nSffppSB5x5DOg9/3KfBrlLiDOyKnYvwIhceemWyoDn2TrjK0G49MPWfwwHu2ZcZwVp5diB4q0bK
3CPkR5HFWdHK+JZYi32SaZg9+FzJ9ipqxvwtDZVi3yXVpFzHCWFdThfpP5QfdLtJYpodcNBYR7cP
6uMy5NMmt4z9ltIa3G/SaWIewKteIFCJZ4hcJ+Xmi9ifPrmdnN+osYqnNsvCfSlFACtllLmnKXnl
RZQ9OqJgGGxqDnRnHyCO/J/UScEvquxP2E/Whw87sJJpFIGJJGCf9DBHe+2nwaHrWhRMqe90zoZs
P/w2RBhWf2vshUjSZbTDEn6S7lhcJitLvD2upcJDbN60u8JNiA9qfIfKiCbH+bRZmrwOLkkSkkJu
uWp6t+jXdlZ9SpLEmLrRthuz7GWQd1ZoifFtrzp7Abd2Oj3SZBMu+a4rOpsRGZlHAeHm4yc/43zL
nizlFecFQdo/l3r6j0lH90igJrWfm8ppdtxt9nNVN/IhaTuxaZsh/15coY98TP3ZlHR83V18Zweo
xNsNfpr8+KVvKD8P1dyz+M7xQS+Mb5hhrHMCSL2qW7PsIBjBkp2kNw+EkXEbW35xl57pG0AJH0w7
y2GFqq09s+u25zKW4aNjO9HOivwZpcaw3KHdEPFuuTSJBGaxooM/Q8CtCIWbDibA+rt1rToj1C6w
UHct6sPGYInirjaoHvQ6tpAO8XmnLKHB+Klx7L40nhUuF9ncm8X7fsLbImH/yYtqVoHFQ7NqGMSI
GPP8/E9foP2GOC55Ad36b+EOJZlDPC3uxjOZj3yHYw/DXxPMbxTfkgQ9lXFM95QxVrutLRXrDXRp
ggHCIvdskr1cVaZwfvp5Ki4q6h4yXxsSkORCaDkkh8P3krkffltM/0VlD4QUFfZr5kif9KOxSwgW
DCeYVZMquUcVZGcrldniZe7QngAWw/+u8RAU7W4ufZ0T8NcWJ+A78t5dhMyfLUKoap/HAS09ZN9R
BYzmml7S2UGy4/bUgmMxKYI1vzTibDD6g8emt9eyLJi5lUcHR0E4ojPP971/rlJGzBY3/ZjhB4vv
EMCS8Md9XGRnBdwe4V2L3W9FVkZ6GKdpflBu8eVPdrnBsIiA0GvY/5MluBuHCw7qsmwOsSJvLI/H
mK8YUUkz8Ywyb3BaZ9FhKeyctQXsxPZsUreH4r781ticX/Isch+CqTTYNRQeZ7tZYD9ZndaZI4jm
qntO00XxcK1sjcA/izL7IRdWf0HHJ07DEGQ7WzVcA05q9sEkXoSKhkcSGOhr8mqcGXHmXTwzR+jX
/Px1xOF1sYnp2AD/IggZi6mCQmdOW7qZLCl7/nXwHTw5U0NlHtvq4zR6DoqJqXwUS2S+0HGnM4Q5
lDS158pZd5OrqdWrTMBTl9qnLJ9JOSRHztlFfemufIpWyYDtJ8iwOPTzx0Ta4J8+n6SjclbwnhiS
v72aWI8tSxTPfVYTvqbVANidi9zCwTBPYGa+yDLmhqXxtiJLUdAZI8p/xET6vyrJsSf5GOkfCkIU
3phcRiZplk0imV4XV2U7gTqehUITJhCM4R5hf/ugBqu8A4th/FIl82fGqARRHXqwATV2/DrIa5Ll
6kw/sicnj64ohh1ci1mlCqnnyoXvq9caKOlCQcrviPv06uKVv0knRHvv9O1yQeaMhqL1m49YEGe8
anMhjmII4Hd0AMpK0hbztpg9KXcGom3ZGwb48R0RV5i8p71pZ2xLcXmEX7U6GHUO6g//foVnA+6s
Cr9addY678Q2zYOYR1dH10bDfxzglrB1dS1YWm+S8gEzYURJjBUyTpKoGed7gvpgv9tF1D1wr4ov
3DIWUSJlldB15GCF9oHkyPawZkwfdesF25jl9IdEA3yA0WiitdM6ItuM4xz+C6WnTlQYIXWcCs+t
tl4dlttMdbW1VXk/e0eREkS0GSdPvSE9JLBjSa30hHCp/NMFwJdlF8YHOCAH2h/2ABnPPP143igP
7hBRk0I1304m/Fz4ju4rDdvoYyAGIAVablaadXqHtLf+59/DWGzp/HVD5QSHOlvYrqkSf2ZvSxD4
2uUOKqbaGVYd3jPpLfMqnHAsWTnjhU5DvdZZIsc1CUrdjb0AWHjU2NHde9oJGYVogcahSo+BFfUw
jzWpMLXuv9GcfMTIP/fZ4iZ7oGaAcOPSvysH99D4IxfJcgdoqvDOxQmH0iCgJyCoOcQpnYX9oawL
QWCIGMjNc+tEf/ZphDzZrQ0xAxyCUsn2IEgB2Nt0r8DVdPEyrka6ZF+ysuLV0XOMa1x4IwGkedwA
GGZtwjPd+H25rT3ZPU+Zpfk+piw0WF0G8+n3fkMADigrTbrBhGTNt+3av9yHyYXEEPBgzMtx6qy0
EdCq65xjILmlMoos3Nse/jyn54aDMc7qoD81i2GQg72HI3eTmkHXt9wgP+kB03fSCCUP9EvYZN/S
QvA8TfgoyduJKYpSHKtsOKRyIDHfdv8PnhpQAp9EW6pjmxurvEmc6e5xahzs+Q2X+dl0uTQHVKpc
Dw6/zDl3ZRMe5DQiBA5GogFWVtPABmhWdXedplH6lOOiLp46YXnRyfFyUpdiiTi+qzMCEAIeEGuH
mkaM60j0hA2khAign4ki+9zikn0Z/bTFxNb2hkgQIjf2ikiCVaZyDsuywbdbzvn4BNNq4ctK693Y
Rmrb5BH4VekHPUmQs9v3uJ0nlaxlVPGjXdZigjlQHhYPQVfx31unHfu9L2sAHD15jn6dkp4VZMwd
4R458QnyCJcwby/wIO5nbude96KhcG3UW62D3b5yu2Vr/Dxd/lDNMD4hxh0/QVnbZD306Wx/AioQ
7SX8pdgliQZtT8ZF3ZNWc3xcOC+9bIeJKIak1VNXI8KFJs5vMVNqcUEEiMo9MT068Ll33HQHQ7sE
L1Mbp2Y+LnxY8ZFz1zfXflkCNM2MUqXzr9MyIQk2qvzquUqIPJbIToKdlxRNuAtLzbpF2hdqvMWP
naMl7To7iqJ0cSJQ9HNGod7vvbvQIzRT9MqKpZ4CbYkR3KIy+MsqsnXqBPgCIE9tyTWb5VpqMhZY
2OSfmKagewiCVfjrOyDfwfvZ+U8bK/fNdycAMt1IOrxqAlU3GXjbM1sleTIzGyXaboR7H73JbG66
eJ4r8iqKzELSbwUnXxXRDXv4/4kOc5ndxibqJfCPVQMps8ftzzI4mkGcxhnpy1qpeHkZCxsQXfhh
/l0XcbstZEty8mxpqMeIrwvprHSIafc8jJRoG86E3lIMwl/pwAg2+XgIhruRbCRUxeZqwTWagnrq
dYqc/Sk3bfMYBc5FJLblnosGudSObGHjYj9BaFuIoA6Q7xFv0FVCj8cp10/FwpFQaZfQKFfiZ0Sk
bHxxFn3uPWpRbXXa9UQoNM42TLR5KfqQr5Mb8i+C5/ynKrsOEThQRZgH3UCWVTMsJ7Luh/GA8GSd
lj1F7qykmylt5RcHuvlNeZEIgPSNM25r5bTsas6ys+sRfrMIpMVZ7Yz/Y+9MliNHzi39Ktd6jzQM
7nDHojcxj5yCY25gZCaJeZ7x9P1FlUqdVfeq1dpc6zaTFjKTMpkMBgPA7+c/5zvNjp3cfKx0PyS3
CEzdwrTHJHwVaaKjjdWq+CmnmTxe8TbCPZZhWH31YzW9iirMxo0akDZMYyYR74Am+qrjQue3TUXQ
dlvCxPChyargNPtReMhzr36FpOPudNOzknfBVZmb2LhyVBpWluUiz1LFRjSaIEK0vYdMXbRPTonQ
jBnZ2442rjeezIkVvQmCoDw/G46ni0DJOV6h1JHwkJlnQfou3HirdWStvD6tbpVoqvVvAad/x+Me
p/Lzf/6PH0XH/W96+AyiIv817EYX6y9JsP8Uj7twG35P/gp35Ev+Bne0v0m4jdqj0Jk0m+nSM/B7
Ps4C+0jHPa0UCjK+R93y3/NxwvvmmrYjPXWt5dPS+iUfp77x/6DvCda+Htfzv4R31PZfE3I2/inT
tTwhJdV/9Pj+Gf5ZzoGa+xoByJHzhM3Xv0bUuIsED5r1wMNA6ktxyHSCcu2znaFuZ/BGkyNCHNzz
4+l9bjU4G/TgAKmOrUTcZ8kAXEvqR8aMeufEdn3JUpPwL1sioLqZzl+qyimM1RzPEvdOB2aKkxvJ
cSc/dpFTbfOIyErr9eK7W4jmoZmzA/bdYDXWMiXYINz0cQQWhHuxDE+wYLez2xfLIK7zDyL9WLmo
CDo3jZ9vmrYc70bYd6cczPkptrOCsHc4zbd1FSCtsr9ZIPMlEWqp8bP9Db1hqAbedAZxRNVZczBb
W2x72yh2vihvbIazrbKm9AegAb3BSFkDdcdixR/OL46vSJTbltmeS9eab3JWCFsSOUAIhyZZzoBX
jpMIwie318GzsDLs8MOMllFV7PdJTl9XlSneFrL81CE2eryl/Li9R+25OlHyCIZRmOZ40DPOOlhI
8XoMrI6D1j/O9Qxcn9TUg99p/x7X9bsib8TbJZ6Fi0+hDlOx9YYpWFV6cu9iAlO3vkjhLNWsORgB
l9FsggVUVcOyIlfWDYvjYWWgqy/DGkJMVfaPMoW3VDbC/znlJrZ8J7t0FvOgp9v2ZzRZrgMsHn8h
hzPIQWkLsbEdumhTNumFiXe6zeKZBqxQBg9hWjGgdXP1qvGF7nV/hdwZcro1Mtdx1omGChShc+tC
qlOTzXLbV06GL9QdwJcr1S07e6h3zPByWZTRfEmHDE/RzEnYbS3ew8w1rzsO2JYSFxVBkeGujK8u
VbBEm7iXA+cmZf7ENeVe+AVUJ1FP3g5OTbxhFSB4r1mabioJU/tWJGG2QlcGV8R/zwc0tvxUcA/f
Flhk124NLzrvSoJajmHeWh6rvVImNpuE3lw0xJhpYLhytHkAbKMJW3uclmQlnTG8iMHIHyu7L6Et
B+OOjE+EoVu7H/M4wtco6+62DOqDVbn2fhQTzwzqVwB4G825mj0EGrRF51QmFkYq5d9yLmZIT5oH
TqDNGmcrEXA3hkEBp28ZVBGOGM+oxT6OmGQQSaj9CHOx68G8L5krn+qWx+k6arCAV3leHPMMrz3j
HX/bS4X96nceY1PJdNI6xPYZhSDqW/jEsxVr2pllQ8T8btUwXUKewEdGY2fluN2AZZuh5Fj6Qffi
EeBZD2k1fPkgYO6jWolNWuQxD+jSzZdGh9JtuByevNAyHws9QtuEPrFAia/OPKyv2ziLq9HKWFnm
JZE1hcLmAwU5ikRWP8Ku5HzQUfk5nhyncl+MgUhsBt8WB0NNFscvYasNSXfNYq5SNeJg5onZPtpm
p7faKLOtq65gqLT4YbXkzigaLJYIJMwVJtV1OnhTslMktOqtO88Xs7A2Kv7eVu7FywFeaxa9ioWv
j0Vl187kjJzhJoOVxflGgIBkPRyVyVNn1EdbJ4Q7XOTVaXIuiG8xlEO9V6SoGOG6ZcaauQnM73lx
3zn6GpOFpxBbQPkh4rjczDhwNR7+bBGkz/HsT3dBhflycmZy+l2Qfyifmoq2N7uHYYam1Q3xrmbt
7TXtPpyd+6HlqC5/eqxCdWQfGR431nVXjo9/6dXzHs7/NK7qKMU89wPf9dbxybz51dZ2pm3O0Rfj
4scg/U+232duFvzGrXY9X/fxgVN8MmqBsDW4+QrAPhvKwI+NdOp9b931gXTeAOxOa1t5vDL8q6Il
NmPPN2Max5e6ku6K+Ww9T6n8oYvRwRRniVt+PKK9TPLlE1B+/WJySvygCkC+ge5WZ9OHr5IHQbup
kc236C/Fsqo0qmLHzY9clINtYujio6Pi9L6Dmr/MOqcoVj367MIugFIu6gG3EgiUcYnrF09knAUQ
jmyYLGvbdtwlD8Idnlp/M5LKvUFMLW894QqOC2W9Li3Hf0r5woXTFDQQzKMRPId68PaEiuOblCQA
6jWJiqFMQZVz+uME7APN7cv5QEoZ05zUPJhyHsmX/HqP85gh30iTcOb0EOm0L3qQyYGxqhHilw0B
EZzxmfMwasfiRgF8yffM3mYvWYU7zpXJxguuWy3tUwLgN19e2V4R+QYFjOU141oik5Co6uKdK8to
bUPvuYvsyjqwWkGpFkIvbXt+BUgXPBUu2TmbkOPNWBTtxgw5hGYcY1eJGIN1ayvavaw+30zzkOBP
HHnLJ2mN64k5hCdqzJvZGr8FvKm4oAOjI6G4HDrulb6tYxAcqa4PsedkJxvla4cehVA9Qmat0rEe
SKFE6VtVXqs4WPlp2hFg6quhip/tyi6IPAVFxkHeKtfA+jltdkbBAeEySfRurvBgD6TwSbglobyx
VQejc8VKRNejYtlR7uzXuyhK1aIuGrouUnxM9kiqy42d54Hq2GU2SXmYip6egKiiD4q97xK/Y3Aa
7BvV3eSdtA4qpbBZKlQOL8rYP05suXH26CcwbvZLlrDd8gEmnGqfKoGcO/SyqfLm4HcsQ6wepIvb
xyYQr1QsatRiu+Wq1xKAlDTBBNQjnuVK4wuN7deMXfoKHOSrcogoVhygbswU+AfkpQs2sHjrNZa9
Qlr8rouYRUJw1Qf8tFuLiksINNXnVAl2Zq4TorOqE4c0goti2g7VADCma8aNZlLaI7M+C+hQq1HV
CI9sGTaZz+3asEjElUORo0s7T100JOuiT99QSYOtFcXOjziMmtXA+HKbK0ciX5jxo/QGZ5OMEZbL
tgObhsR1RDtmQJGc4GdUf6DH1EYa5ZCfcI3Oa1tKfiU2aWhInu/VAEdg6Xej8Z6iRqIxCgjPBre9
5YCP4Irlbsa97FEMS8h8m0ZGnyy7I8xcVXpKbPJTnmjTvZ8ykUIwNa2zGc0JvnDv1lc9KEhiUQ+m
wt+Axw5ijW9O69as6/UkcJ3ohhR6IeOBX6BjnY1CZC9s7vjTNJNYpMGMajezN9FYjoh7rrbf7cG+
nrITpjHLsWA+Ju6DpQTNGcihS5ESQI3RqYsAj3VRVs31M9XhsaiYVzGB+UkIPGqS+3EwiD2Q3kYp
YNdQBl63x3CXfJQ+i5m6M+utg53hp7Cxi7MvsjZOqZ4BfSXIYUQLVhPL3CvFEMOKysHO9BPeEjYP
J0sFh5Sw/co2cfx5kPbGkj2lVlGycxSNKa20jY0n/fGxhMu6HeKuY118zVvXqt/GPPkPHPTfhz6Y
d5bqwIpZNevpIpZ4Q8v6BJqZpgj6ekxVJ49VgXCamVGI/dZ8HqVLIpAUyiIZSc3AfMVY54diy7v/
c/JLg3WVDDaBV/8GrY7xzjkfTcduNSTRh9sD/rqjRlSnaSjKVToTolkgldjfSxPy3KKzJ+64Yyyq
gxxolF6oBB+1FeM0QJd1WyzhtQpe+hSg24KLKL9L3NznF4iBhbtwrM+mSl2CrcVHMafFvRySbG/T
23lLUjYl2ILTviOSaJ4Ss9TuGpfzj7xTiwRHwaV1dEmmbtbiAHuLATFgsY44ZiyHLJsfAejAFnMT
xlnXGboSgh4SQqAxtWSs2OhPNVicE5xumnNcJ8THmN6epzEpLj1h/D2w6PYOBxpbAC8TaNcVZm0G
u9qX3NPMokIobCINrKGvWbd7qURqxA/vRQxCbY1ibuJmLAlbq9C2dr0cSTybOlZvvRLhY4hof72g
rJpdpanigw0ObMTtwUxBzBgpglYDaqgCQk5MndGYYC/JJ+PGnfB5QOn1t33isgbEtln1yzJVwJmq
q+YBaox5s4CJwWdy58/zW1V3UMPCel60aHfnIXaMU4GD5jRHtV40BuIqmnRFzIe5ALZltbfyDKOX
GbLR6UPcWbEpGevAXqVna6KyJfK7ELJlru0bfFPNnqx694UpPH9B/NFnot+4J3E/IZ9ngD30OsRN
tx4s4T8q2+XoMYcHTpv1bQWmD03Vdsw1g0CG88z2kOzy8RJ2olq3/mSfODO2txAJ5WeXZ/nPGvPX
Za7N6RKOMyGFmDT8Os5k/tVbGTvfxnAeiYeSdJxTg41e/TPTNgvOvqXpLNRBX/MQsquYU2Hbnmho
bkx+vrS/iUnqET8pzRdfLSbdYXQQ4YOZ8jCppnzaJLh4jZ3NU+iRI6PPJ3pwnbOhse+ux8LBIhLX
rcnYnKvvlHF31iIpoSrVBXEVFrph0B85u+YItp7vb/57NaT/B+lJlqB74/9U/vH5I2w/86b9jP4i
K/F1v2tEqD3wrWjtkKarLEe71P79rhF531CINOqMsNVfGEpCfaObUgpTMDoAI1IoN38wlNQ3EzlH
ateyTdeUQv0rDCXJ6/oTh4scOzAjGjA130cIibb1a8NhB4vRhVyOA8rG29ZhWz3OrbgtEmgZA6SU
TSBBBIay7hYtD8i1M85qxZ6JuI3ZuY8qcVBvAUae5wJ4TUKmj93PB6GTV50FyOYyY65y5S37czAs
BKpJnSLa4wOJkvolcXEJ16mmyapUrI9iDKHc3uJhXSKg2Ysq8itIr1nxFZKFW4mipxc0g4yIIXN+
MjIwm2zB1B5eQUYHnERwB9G30RBTbifIFlChs2YVm+EdYW/YuibetsQa+oXjxNG2zfNw41l5uPWr
WD2ICl7bf+8l8Sc22f9P1DFFr/E/vm548HPVfOJK/VWLta9f9Ddh1QQUZl4LcGyPq4fqzT8uGkt/
QxylsgYPm+WZV/n2b9wx4XzjgnGJljrg5NBi+aj/cc1YVzWWi4kL0PodSfYvcMeUB0Lt14uGy9lB
AQSSInghPCz+UqoEpnkAzwTgu0viSxXFxbYpQ+J/I/NXZOOzh6pwNhtcthCZBWNImAFBIP4SxMWO
xz+qDYmTTdQDPpKaS6sTBp/7Zki3QxuWiy4LDR4d4gLkVj9CJ3gaBk2yWdmLMItf26zUOA65iHhI
3fdN9skbOUO0KJs7XGvvnaaRkhO0uw+jTu/shqd+HLjpiuPVtPGgA0Mvmh5LVRflnpGeiZM4IqE7
7SgfXUAUxESl7vfKTYcPaAv0C1pmgFOmq6keE6AQgxJ1g5nSOJuDmB5x/NefEYugBWtNvep05BCZ
l80GeHh3E/vdsKKQB05o73+Y1mzsCKkku8E0i4MbZSbkRQss/+R3O2ySq7zhPNS4oMsriQUaKwpy
o+9F5HecccX+roeKTbOPwCTgDH5Bm2QS7DEcM114mHFX13J5oinIv6U+5JVvbDUxlq3XGZceeudi
LLj6x4g7QoGnAHpOC+xYuS9uODQ0uXC/A1K1ZAVYHYbI7tZdbqCkTfY+AsvBGUsc6ZwetgYxz9Bz
3FVa0pAhBtzjEU/aY4t58eR5BS7R69nAYE7ZwNZxz3nl0pyQ5qDkWeiDZgLkFAkEQwnc/xaF8Pvo
zOzHVXPjg31CtSomoE78hTqub+IMM5zZR3IVDU3xMtv4cqTOh/uoc5oby/SvBwfaZ/or7oC3vD34
g03ZSRKypJcAe6HLTP06YGXFrKVe7MwPtwZINqaQMcQKnaUwNqld0dGw6GOpbxTW0CPItPBEWk8u
m4HN+2i4DHKMjA+9R4VAMpJoceHDr7W4BsNhY6f7xrfddUvJ0Mr3HHMnwrG86WXoczQjAk7+xwUu
YFePCILpS9A43knIrl4VrCNXPh/+Q6q6A9vjz6nHqoVd8jU3szN8EvPUDFfBikX6xgSQvTf6MdpW
mtP6GDhIzBCblw1GnU0RSGPrtGwym1GmR58t/zZq8DLLQubrLiRukhVUz+bA3kkAm9k2c5N6nWqA
QvRdEDBtkc1fq14bJycB+N/gJbin5Ms+TJlRXFK/R7phEU7rYfRuC+W/2DWeOyoU+MSWvrWfwPTe
A3WmPcjBGc9JtgpPJfntNUF0+HvCTI/RgGvVKAt7TQ+Be1t5kjQXNvcNrm/aBJuyfcSAQieUUVor
EeiJjbw/7MKsopI7HioAY4a4k23pLoGEUg6gqXScIcRg3vlRC2z0HHvsTThV+br3rfqmr2LqP6Cd
428N/V3DnmFB08i4mXBOchitJxxXNQeZ0MYLbtF5CQ2+5C9TSJTMifsz7Xz3O658rODSC45JjAu5
T5E1294IlsTesy8YNAwLpUsw2a2tx8p3vb0KPNwEJmBS3/SFXIxkoJNFZ5JWmb1eX1LD97Z4KxB+
imug1WNuWjZSbnGS40LvI8xbAWEulCwh/LUbTrQ2zVb+XPraejJ1lm2sPmRS0+Gap0l3GItMfnld
3BHJAEF+LCkZx4vcK4uD5xhuGImGVeXgM8cdYQTvzmjHt1kl3E3q4ddakD6Dm4J9YueiQRNxy/ly
2U76PIuhPaMxJU819v4UoW+G4ZLlE+H1XrMG8LN2meqmAQFXDgDo6O8w8sFdo2ISWk+beS2aMjug
14wrpaIvyTUXj5O9GQj2boNGOR8WbTI7XaUGeJFmPiVgP/xW1EepUSohFEP9SG1BAqrOb6HHQExN
y/4zpi73Og/N8xOoIKgOrqLSt7vWHTdD/g5+6KBmtBglWOdlZiP5WQfuLdjxOEGbV6HMy7gle3UA
615NmaDVuZhxMdE6tKloDx9Q/3aGg/t2KWoreKfHkhwf+JsJQ/Ug0pe0DMdHl8MOGnd5/aPGdzdD
TJSnCqr61egpw209u371OqX4vIyO+2Mws+bYFna2i+aJtz6I+9RYtZZfH0dPZLuOwp7XyFPdZc7D
/B4gDwy3LNIHiPvpWcshmzeNUV9aMdBPJcUzkhGn2LGLAFV2nw7JNUohzuZVTk3z5t0PAxcRmODk
nDo/6Pi6H5MAkJVyKTrtz1PIp6wD+DzqF1UqKrL4oRbuwOPIAVpXzRgKZX+Yx45AOfEKVGWiUODI
+TS7a26WOVRl9QavhSAIdXZj3J9w84yHMIK9DRWZrhTksRJ79oIIEGAldBG8taSLqkFjCYdXWEhC
PUCxuHzLL7YvW5VlR9sgVVI1cmEFyVfH4m3bUsF1CueUQzRbk54LYmH44tGKKvjqBhc/tw74PCW/
Rc7iNQ7SwpqfLbfBuGb5WFsKfPhcHihUI4733nqIgvKBR8LPIUU9c0rnPlL+ozB5rsfxbUR5KTSK
hfDIgOd6ROWpopMxZpjkE/e5FOWdr2hKN+V2rLCNkROmVaGSBJLiW9ebV9qJ7tpOPaYyvGvb4gnw
V8pzg+RpS1WGQz8WaSzcpfnovbo16plpqK0pBAWp+YW9IhYtU0CLyWLcZar+igv1iVj3ZV3L47LZ
MdaUwTJNUE9LsccwXR0Y9DXkrDaHVl98oLT48qohX1npp+sGb35IwiBgJ1XDUhnwwlPd8wEt6ioT
bJMGBbu1ftZZ/RqEXkS0AyGbaJaz7BTrgCi/iAqTbHONc1d8aDRYKlXILaNhCUxEgOk0STAiqeTj
gHm3ChdNlp36KbkZrp5z5kJSGOHH5I9vsXbvrkpCP9gsG6WLuEfXqeGQGOhvLUH8mgAXNCBudZu5
wNIHe46Ph1Y3pKWetJge+mtFcM/Gnn39chQgDOQw722/gslOUZWG4S4ZUkcbjEw8FbjnwFcxI+L5
2zkjqeyKom2R7hLeYqpEmltUQaxeLfqkrNG2uNTPlVbGohbNQQDKgalR9xSXF5cmJ5+W5tUrS/9d
22bYfeBu0KpxLMhi4RXHmV7wWYomnH2VvjHq0Vq6pnvBX8OpTBo/OY45u3J09yBG9ckrXWx/hgXX
gD8XrvHIRvct9YMTDTt3fl/cpEEWrpKcHHdYA0IxvJuhpFtKjvKmLtvXqUm+zDxuV0wxRM9SruYU
a3imz2Go9632llZpnesqPKhu+OG0OW1Efv2aB8MpwMK2YFW9cyZWzInR/aTH4M4s0aNbItuF/3m1
8kyjejXy5h5/1Fq083Nnw3AwY+aOfn5uPXYghneoHaqZw2lrZPUeUz9is6JpGLgsMej8kGFuAMMx
P9sDMDJa75OStzONFdKr7pYqqgCO2Pdl0N46EeTzznuY1TihCPmXkb5DTtLVq29yG0i87gMDDL8s
YRyait+H56/h1XC4yHn/gsbGzeGOC4sgJZCkduV2+Cg4WqNSDmxQmvKnPV+fZMF0m+bDi4HUxv1d
3fga6kOZ+DfB3N1lZLOLSd27jnjh5rKqjfmu9Oy9qHJkuziV5LVSnjnQ+ysGsACvqhvlW8JG26Iw
fozgnoj79C9FS12CqHkXZph5PH3irxDaCcsm9rfO4D6OFZ+7MaJfOzP8fk9Y9UIQ5Dv80UPulbc4
HUintLRFYf7srBqQZP+K2/oAEv63PvEYi5rtc+MuA/0Y1RgZAEKJa/+eWVBq1z+UpaaIKuFlAPxZ
yaC4C1o+SX5PLUQ6L6VtvzV+QbFd+aSS6NgY5RH79UPN6WdZZcEtODcG2IzlmlO1rMZAeOKGwJDX
U4SZ9N68MQo2EK5i4i47OFDYzK55omoTRfNT1BfUKduG2hkolKu+Jyxha6YZUdxZBAo2tR3TnxRF
7IJYs40HPydcaflsmBeulXz+W6Gg57Gd/qnxCx3uHysUp278zLho6uBXhcJCbPubQuF+kzYXDfZp
XFpIdQ5qw++ynvymHAhVHv/BBHWV6P4uUUh46khtQnloUTaWfv65PyQK1EDUBIVQeLXyW/pfsn5x
OPizRGFaaHmoeWiPWplYypBWftX12PqHAcWjNK03bbtwupEtVxZwGoQK8qPCVQr5k7o2cEPW/eTB
BZMVkC3cwRmhXuo5+2TO1lc02gJ93t5iMtPPnp1+QNBtt7M1DCvWgA7ZifY9ytz3khBCUfOgxu3K
2UoR9Ii+HNt9NCe6p118TQsrhLpp431atmz+Qukd1BQ8KEPj3OfA0GA72Y9zpRZlGKqVq0fEfTs1
jrk3UYMb+h/V6A1vrVVPVOOFsACG6FpJzlZ5ppQLRiqpCdcFB58HZBOBkmHnaAvORCUNdlPezBtN
tHYVFpkg9mJiSnaHEdofR/6APfeqafOtcniW5v73IMOvlNjJfeg7LKNNXiUhyL7axpJ2w84gEJxE
CvZKZ31Xnn1vhzEgpLz6ocIxPXhtyr2rKdaj5R+p8q0XPiG3DU0jHzIaOIe2XrPM66AiEo83ZSC6
szFnh171ImW0JXuynAukJI4wMMJc/Q4NFbfREPE8c8nPYikOjk2rv5eQVskp1PZHYcbEynyQnTuB
kHsM47m5bojo5RnUU85qYcFTeDqnVOIsS6gty5iUytIy8OFOtO5mHHMHasU2aVVXN0NBN0yrWc5H
00QFn50/hGKUi4bGWPKVLvMBMWC2TYzQRU3gGTTgohqbDEpP/exMNi2fFYdPv2JajLzqyYnp1BTB
BCa7k89uVzyava/BG4zzKg37Z/hF7SaxprMcGmtJXKa7sfE3AOgmOsI7TfVRSLAadtMOBlBARo78
d2j1L+1QgAyyq0tjVSyLm/7ciq5dFJib1mad8ektp02Zk5e9voJYp+8+YGz4sCdZ8TgHfR7hHwlv
5t5PV8gWH+YUuOuuAs2UlkSzhPnWQYrgUIVHn0IysLbOMb3SjoIAqRqExwc9bAHDz3xrBPnTrF12
NEyZNsEAbMAv4Gz8DdwMTthSs0wiVI2hbayXtU2VTOZ01EWW5k478AtrX/wMAAAuKRl9cRtixXFh
GvuwGUcmvbhZe3X3VjvBI4cs/yKNqt9FQeysnTDcasdzace1D3ajd6whck4CDHdFBUmAVx5Zm6ho
8zUur5qV7djsyeF6FDvWb43CizDgH11MtfJ3VEAFy7rtD2bfjbu+dfZmrPXOm5xtCaFq2/P5ejHb
+qNFwltZZJNXhNj0KgihRF1Dhsia+rvZBT90Xz0BCYOhTovpCp86tkZeEw/d2dtaHf3foeJ1pn16
U9K/DUWPN7po1DHpLG/f2+V8GsOgBGBh4/DzCC3FsvAW2OrQ7azoO/cEPPuYzTCL2ObKcpOXWtfp
JhKsz4m3XhxSjlE0rNu55Oxh9w6Z7Dpd+SGI2x6b5557o71FZAMBRW8D00kV0u8AIWOjDYjF11iE
pi+vnYk26Lx0djLC7liVLBsCqt551xLxMKlGPqo81ys6VVI8jyka38zdf2VZ0zFz2n2DTZZLzY3W
cUpqwE4aFKg+ujfh7dr5wF3FiDAOvBNEHR8q9DPfKe2lkaqaqtKZetAZp+Rgt/CHp48r839rYJTU
pIJ80A9Q6irgHlWknjwPT1lQDXz8ApJZETsSiJEfvZ+dgJhxiRacfPGKOOQ4qhcsW8mKboIdtrBg
nVXmB4W0zhaCKeprGvsbn6VsyqAGAbabjjEuvBUxHI/Lh9cDfIDNbqQ+E065nJEp6EP6Oo/2+LO4
hsPiKGWaa2i6C8DF41PTi39PLv9XkwvBaZ72/3h22Tfp538UX/9xfv/zTvL3r/t9wWLQxGIyuDCj
CGzqFu0uf8wv/BE6v2bD4jmcvaW0mVL+6HYR3wRrD6207aDSMlz8fYCR4pvpsM/kRmNZFn/yL3W7
XDco/7seSF/nH1NasPzkdWkq1F/Wkon0QuCiV+rE1t9222w7b6t9u22Ov7wxd7//g7+2EFnXf+c/
fR8HF5BkdyRZDv15TCKyBx7lGtAgMrlGD9tAWLuT626FL2kXrOa7f/L9/jyW/fZzWdd5DPSyZyve
9j9/P2jIavBT019Y44b777A2Fufy4tN3tmDeCm+cA0n8bb6Nl//kGzN0/vUH/fUbX1dtv86DTdOT
SLt+Y5iPPskXUvSrxntOik8R7kJ1n9bu1kHeaFy4wBs0ktX8DrLl92uWNWXwWfxX7zc75f/qhTCU
OkI4UvGJ+fMLIegXFuS+icTYX333M4lfKg2oJoOQVwBdvCu8F+F/Xu+4g7HjvgR3Nqxfp8FZBy2R
310GxXnOuP1Qcz08TBZlqdZXT55XnK18nxHMYyRflMVumG5le2O6b477k9voAsLvsus+qvJdlC/9
CJjq2WyfOpqEJfzRXafIUgWfzXWUuL9C6quPJP6B7WPZWGfXPNpj9twGCfUAw3mEYFZyX8yIvEst
zl6XrmPLZR23n+SR7mD4XasqspALONFjHBO9wvsIKt55a1lhpTCMUxx2OcXgYcvjNj8p+rstQSGP
inaznndKPtTpAxPB0pC3s3frxsW6xyJJ/eeypAhbUzktltI5td05sowthS4Uiefu3rCeDbS8EdXl
1m/dVUlzN8uMctwa6a2eJZ0pzH3dC9vEpakpHg6T/ai3AkpIe8PLtr07OkptDaBrj9GfnflTPh0G
QXXCMgZF81CBr+sOU3rO6IkFkba2aGueGygxoF5c9KEiAXkYrphsKbdBvcG0U2FyvBLXnQVVmxYe
4wB2Hq1nSfnzSivHZmici+IEBACG7ecVRJJhjpklFiHUwOE5FpjD+judrZ3kvife171JuWa/6uVn
Ib4XdbdMx3xd3zsi+FDOexBsBuxSTbKvEFeaeT/U3bqHmRcf/OomCy41Jw7eTcyShuSZtVLwqUa7
XszzXQUyiyCJScWuGlY+6G6KdvvYu6nUvbBusM/R+Xx0B5jb+CmhKA+s4YJ9mYljP23I8ztUn6Qs
O61527jg0Nx12m6z/DwWwd1Ar3SXfZFhQ264z5zDda9mQ2pNM01I1ET2eTANcbAw0xEY33jIB32j
P0G+rN0+oOLxLvDfGyxQjbzx+K3Y5CajdyHO7eRe0mAlbco3ypX0MMJ1h7ijhenYoICDZ4Y9vi07
A5zI0gcDZxYrQ2xTOh0C+1ALH/Wb5WplvGa4sl3LWJBteTJm75L3FDUaX20AXNIcNo5XvcGsOOog
ByQpCXJQ7MDdlTNXnq+q+iFJYO/5pBg4vfTBx6BPuY0BeDq1WMMaCKsIbIOEFIjmrpdFtRbUFkbb
2D2SFEIPWbbZGyI6Msxae5danQJcHlNwnxHJaTpG5Yb8yMFwfoYaG3F/zvPbtnoDELUYhngZMIzF
z5RCMU+eUu4XPZ8pQkwj2P3RXU+zTzQc1RnP2+jcubo8GTMOeLnNVIPmeAzBtbGW72W2ip14k5Tb
WH3YZkG0G4i80Nw537gNVHJDdIJQ8aJVe8kXTKNYeQXEYvK2Ocddzf9E+Y09Qk3zpqf+G9iVAU6B
7XmvrXUnwmNsFcs4tBfKb8GIFmtrotjQu42MCzZ6BO21Nz8k+dpoXlrvLJJnx483qnnVOAk8jkis
KlcRacImH7bARql5fUnK8FWSFXW9l0aVqyiVh7a/SK/60XeK+0H4QFXMsop2pfeOAQeGMhb2mTjr
d4CRkTcgqMXbpDrljIdiWcHbNY1133Obiw9TsqV9dOkBmOn/F3Vn1hs5lm3nv2L42WxwHgD7PgQZ
ZIySQrP0QmjkPPNw+vX+mIW2b2anK28/GiigqyGpYiB5zj57r/WtyfAmm1UYN4ASYfkfnnINzHe5
0ez7fjwi/EQfxFLAg+RwFySVLwCXMYngfOXJxnDnrHNa8jU1oCok3tKPm71KhoAqXejhhu3tQKRI
FD6G+NZlA+oxWmzHyRhbIWGXOWgqN1XBU++sHW58Oh9V+bmYH6KzaFTv1Wnr1F4/PJGe3jsPJgFI
/cnmY+jjq0w0ZiE/VOLdbt/H4aSq97bimwzJOCrzWmg2RJAMp7A4T8pjke+N7qpTXyIMp0gXN8TR
bRbrmC4iULAakXnN4CTfGMq3QqzzNBFSnL+p4kZN9ovkpdGXad+ZzRW96Gz+TM3TEK0rGm6Xkibg
h7ZcddLOZnAG9NV5a1oA0A+94gqbABnGVUPMhHrdQ7KARacfHvX5Lak+4OST1N1HmjuNxl2v4Gr5
XA9oGmPmefqEV3Mgdecc9sBqjWXfLy1eHKwaNHlDZmPClrzaUg8RiIisQkPKSYjrIcOLivd589gy
1k4dvIK6zLfS6QeEW9vIFN94JCAf0+yfss6f+/CqtZYXsN1sYXbOOaEVDMnCBoWYhoWVJDoMs4Ny
rnvEByxjb6NcFq4WVZtY7T1NSvfpNI5BRtCcjwqt3gHTpAxZUoMexfweQ6FzseBvxkk/DxiOn4pO
/x6xKnoArsqbFpmHH2ekGsSraXjJ29dwQIOQyP13o0BOmSrCZyKuzrxggOol9TE3LfICkXL4hlSd
Lae4NitY1loC2nUS5mufKjcSn5JvfLrkNjtaLBcHU4ZgPjyx4F1nMHk28GIkKja5j32A+x7jWW5V
2K6417Zqd0fI762cyQziZeZBruHcsC5E6Dki/TQI+FjpTYuNaiHdPDwr2ba3nwjHg4hzsBGaw9Zx
5BtFx3hlPVlMhO38pED5jxTdL8eUifj1OB41wjjCxQXz1trVVYY8Z6MRb7N0h6TwZWKqa/vYkDao
Sm9GEtSwrjIDSscWQqdH6mYenRvN4xpDLUuyGwKtGKTcVMlxbB+UhHwtm2N3MNt4CQhE4D8+psdB
z48Oo9CEiRLa5TI74mUn6lR3oWRwIr+ZYh15OEQliBeUaWSLmCH5LUc8+xsV3JmgNbFUMFCgPGkH
Cq6AZui2LDualEBoTlL+iGslcQBqsGNN9HGisNiWdM0c5ihfY7/Tsn5jkE+kTl92na7qQi/nTdmM
GcdtYX40RqCoaN23xrziHAAUgjGeb3E5sOO89nKxFRAvInGgaLPUy7hWFlh1BscLWf7IMdPqR8gI
VCrgOqhz0hzxCv3BkB0Gjo36ZXJOXwiKMAJVsIayGM5HnsQsOlbKY1XttFwJkES6pbgmkLlyVDeu
rwztDITFS+3TsqpmHjX5AqDBUC49BN8sfMC2mBvP8LTq5QaduQiPRRT000GRtzVrYfRYognOqGxh
d2XZWbQsbrNX46B37qfywVB9a7qSidNFCkwAkWun54QvstZfEsBPNKu2UcuQCCHElaa8qqgklfoE
9Gmz1G8ZNV0jJUicbvQWwv6ogG+D4bmz9LueGsxQnkPcklZ0XSGklnBNJKCbLVotw6nWnkhm4SjD
5V3uUnp9pvGuat95CQ7K77orEQcmZGtwpNhwruJUpcJHh208O9NO9AeAeFNEGcm8aB/WZ+Z3avnS
dXd5KV9FEOx0572utwnd6Go5NfV9teD989n1lbRlLznDOa45ohD0t0koGUtIx9rM9k6Gh6McTGVf
IVPRk7cUoZSTbUNudpCNYCOAvhxkkGk4CaTmZMcPuRJ5UvKNYfqg2LI7Jj63XDte1G4votodnZzQ
ttPYbZlLxjMAdeWbAnKqDgbLwKRdFOd7mEHUHTVZ9zLpvlLzXT7AlNYOBNDF5csAn1SUfo4HdGoR
N4jOzfEHw1eAjvRuJi+ZeLAbWOUrSfl6pksUqZoXkkHVK++gja7E3G6n6QSm3WqIRytdI7urBLgK
SnR9fAyTwS8zasba19QHi0qxh96TOj1+sg1SA4CSD1n2YM1BkqyXpUkir1XeVSbcjoyea1KDiijJ
ZXpJoqvGuB7C+l42OFTdGN17BGsNt1EPCFD1leqb753ELTO71/WtRm4yhmGVRXgAz1AvVFecZ3yr
fdXsB6y/6fRcikMvP5fqY6KhpSJ4OoOYfGmAtvOoJWPo8ZiNzlNTEze1K5b3fnmx6Ql3vokFIV8G
JLtbosjq/NiT/9DemQYlUU0Vs11HELy0b2ac/KCqbZ34JppZH6DnxFIMXQKG9PhoUscbBrVDy83B
EhtaDwrMOkPBJXA7EfU8uQmfrir38KM5MVFCIEvOXif1DUNl0j1k5i7S76v4sLCU6YMvNZJnxh99
T7ZRfNMa12HzuGSYV7FVOgdOeeF0Rua2WSNjdEuFoP8BPmjb5adxfC0NLgrFIb70BVcJJeSy0J+k
ATyvsWER/fQR4NuuySD0fGpTeixlAXlW4GS5jPGhMY/l+OVI5xVjXkovVnNth5A0IiTQJEyJFPdu
/q5ke+A1niTYIpUbdiQmGguaq4R9uoC6rK9YGBz/JKgZhvneWIRNW6tTX7uDOnjCsnQ2sZ8j53sE
6H/M6tzXIqq5iX7zYAcGtW0v8euo8VC8wSBdh5+Gc1qQ0jjEo0qm2w5vsbjW56dEN6CEfE/9W169
S8TaIFIrM0/0AauVnFReWQvQbiybtWuySaWqsal1sn4GF0/bkPHqLK2yN9QPQ4/lGx+7AuJ6DOZR
2ti1b4iGfCU/Gx7C5VXH8N8afDLqH+0ezYdLIq+IRuYI92HCKt/7uEXG1JNfiD/tGO+I0YLupN4m
2kuLPKrn4I5Eo68vgoN5FqIWvIftTmI995dhgsqy5NtpQQDRl6zxi0VD7hROn0l4hDqz0ZnTauq5
QuJi8btgUSXSxzSMVA39Xh226cp96y+zdah1FsB7WEQFgg4+aSYttN6/FIJuDelmnN819vIKkFP2
EOWnXr8iBwRC4Fw9OtE5zoJSQoyY/alV9LO6+a8eFR0qRLI2LUJV/qVHlWZUe9Gg4Reh91ZsETen
3vw8eqo378Bb/31j6nd9KZs11cQgwdB09Vv8575Ui1yKypF6hdJwY1J4sakm8cvfv4iyNpV+afOh
2bZN2zDW1HHjlzbfkCQcfDF/0YkAVs1RrH2YufDlOPnw+VFfPDFyn+fnqr0H2AdQ/9SYJ7umj5Jd
1Gr7h3ejrs22X96Oqmioew0NR/G/dAFxxsYY9CLuXcPwoyn3mrXIrbpj3mzpwW+7dKvYAbMx8l+9
FLFYN3GMQjQ8eSCyWJ3cNl+B0NjeXh1KnuhtqRqGvLFPL61FRJkWmgetKSfMMD9rwwePmVEfiu46
7y5Tcan1V334dhTaMSIYBrJlPkjIzJzHtK+2HOLKmCJibtzKus3pE8JPJNt4A4WuE2cJEVs5OK5W
EUfTIffYqpGEZAW4PQ9j2eughV712B/RKi+3o3XR0v04fYzjldzcWYnpac0dMZ/hcjuwfFmR73Ag
Bc/q2UXjJtbeLi5ioOulPav2Ri5eJOd2Bv1sHKT5zFtryzBgx0Caa9kXzHy0btHKuoJAEGN+ifC7
o6vuiMOyr0b7XudsiYS5Dne28eQMdxkqHUl1jSEYpXusLsCjNVwqaXwW8+3fX+XfdHr/8zX+teE6
5kSMVx3X2JC/OW8X6fvQXHEo+vtXUX7TTlUVXaFZThysYpCo/tPzE5JLh6iVXlu35RDrgrv0tKvB
FZ6ybQMmiVtj/4dXxHr0rzcvEgZVU3XyuH5tzZOd2TmZxgfrtvMW3bGffOFq3qh+T9rU5o+N69++
nKGsdh/FMs1fP2DtRC0tN5wF3bbcT56+nXbNh7mhTe7G2+LpDx/uN2ufulqi1qkDBo9/WY7CBMev
zKuNLhGWXudy6D7Ifrktg2b3h9f67SdjSdJWfJCtMzD56dIZtrB1VfBFjglH8uUZ4rHa0TocCYxk
zivft9O2nnwmo6Gubf7+xX+z7PJ1crsoMmIV/vXn1+4SYJpRm0ibYniL2htZVzfkCf79a/x2meMZ
wKZm6SY2mV/W9pwBqgneVdqoZ7HV/DFI/eicetoO+7f7YV2Yuri1G5KOsCndP94465r+6yLLhsKO
bMqMkH69cYqeEWjeM0IiU/hO87sg9hJXvUZU6mH8DcI/bZu/ez22FsMi90TXMAb9/JX2hSmYMy0M
Nny0NjdNwNEGBZdr+vIOVX9g/GGW9Nuvly1a0VVcEwzlftmn+xxxtZXR31aDOAC05BKYs9e3CN5d
cl23nLk2ybndYp/3yrP9x03sX79ehoNIjMCjIya1f7m4RRpbRWRyB9GcpSPm5R48vHeUBJ5+aoM0
+Pt76TcbuE4lgtuKl3TkXxcdHIFWhp9WQg5TQzy/i/RPp6TGz29G9U/P5W8upI7nDD6ksRqFfr1x
rGY0C3pTCD7uhmfzQIrB1nE5bfdb2a+8xLf+ek7+LfbaOfmAOlF99//zJxfsD5faRwUyJoni/j+u
66/yrm+/vvrzW/3rb/70h91//PgxU7mVafbT/0H1hDzuIr5WHlon8v6fVrj1N/+rP/xvX/+1UTVr
3v97UH2u8k/4aj8p7Az+4q8RtYZYjvhwEGoGVkB2OO6wvxR2qvkPNk+kciwqazW3Ytf+aQLEHujI
VFSGaihAWWz2y38q7Ix/6KuZ1mFyvarjtH9rQP3XhPw/LTAWWy7LtkplY/M6MlH3Pz/wpB5HtUkg
sZcWsvwWg0PmhBJK4oMRb+fLo5YxY8JjJXlEZqI9IbHuHOezfcSb0ZK7VpBSQgwyt7AuU4QK3ETb
fDFvGqHMz3Xn1Du2Po6CxHp3J9TwM0wsc7A8Z3bMazgNxZW0TONdnsLqroou/TDt8s5E8KHv0rFW
9oo5TTdtXhAvWaDOwSpncIzXZwXqaaP1fho5lZ+kNBEKqJ0HBDH9ciM5xTy6CPxWK2NUFKiPVrQw
qu0POdZw/Q4DnRjcMjSTq065JUPe8bsKtIYf5fDNiSmFBYl9B0y9cJy+BPYfHnVjEbLbSePokqJ3
r61c43YlHHMmQJwdTd34WOqrgSuWl1NRMLAIsLnMNzVmmjNBLAkbJPhkjgtz6YJRgqqMkswAy9Vn
mD+IxTAXYBTjoAnsfGm9F8aoHPUwLa4jURsPoWjfuxZg+mSG1P8aXRXQBsyOgWkcGFLLwQIG+aLm
hnQQhNL79gp/niahHXBF6oDj66+wmhwaz5gJDIhHQ0SCV6021k0+yMOVSHqm0rg6zdsQLC9J6Bn6
smUlT/dClPeQVFcB+JS3MtNCPX5TWjWmTyTzPbHsFTvb0cN3wRW6Ej+I1jRM6RyRJYDIarCTW20w
iVYo8tHaovxfXjMjo/S28/lst8X8GMUNERu5VQeaGqnnITVzoHmMGaG71uTPWFp9kLlYA1eFYEbF
uQJ8kiMArwABdaZZecz8iXzRi0BkpY1zh/hlWoh2SpdYUUwgNcBUyfm13/Ncl99nm+iGDeo2oM7a
ZF5XhqxgzYxJf9Qq87obbNDKKym8beB5p/nc7IY2dgJwWcOjFQmxiSRtcrO2pptuhrtcQkA09gxC
JFOYXix3+inDsw7FbJJuu5AuSJWQuQEb9l5ZEeaNglSVlOZ8U+nWQgZDRx0/9+1NtyRfShdpZJ0g
5pATe79Y9+mKQ68yR9o77Z1cr5h0MtWB+NQjqtSs4N0ipytwjkvgJtIWRvDKVicBziaHcAWuWyt7
var64nrWi/HQOQOixHKCJpzlsUD2naQPRTY7DPnr6oFwE/xsJdHF8wTz15pUfzE59yPVR3i6MuBR
s5KGkUuITGbutwSK7KZsx3FvOquGcIpQfLZc/FYDMZOL8jCHWgZ4WUcmEeZRVrkEKWsfuYr6PgYc
PLtAjIsjRlIGIEn3ZNaW7Q60XC+2AGcTjdNMdiK5UpbVbuViNV4YfeTsSQD8SmRgY2oallvDSXS3
BbRBT38EVRFG9idS9T7o7fm1yyo4cElvbLWRoSvUghUw08XLrYZJFejsMLnaUIAmA/ENjbx8SBLb
CuymZiAMR4sGli7VG4k0zAMi1YmBFDnl2zq2YkgwGkGqCbEmt7Mkj2CuQxpJimZeEYeBa4Kc+Ts7
VgD9qInlHDp45oEp99UuWxwRSNjDHgdNvcVQGuKuUBhT1WlKH8WxGaM2a4yAnGQKMxvZQQoJOTdo
pC7fseg4J7si+IkM9VF7MMHWEb5NLE2whBQYItSY+dn90B+BI7bM/J1nabbMN7HgmIp6ZU1aAPu/
o201I8TEnmGj3qlbnWely7ZxHp8kyRAHJ5O4q8cYxUisXVeU/OdsDU+ofuQoGGQfclWGWPfHaSSs
tKpBP+Hnci3O/SedeNsraw1iiKqEV7QMUb+ZJr3vsl8g8AGAw0xnrQMMM45i3kyrH2uZGQDEJQMp
SxVeQQzOiY8CV0aUrsJsr+kspnJizYZo5Jbxf+KQ8QA/lbGjGOunMbWm6xipMDlhegw5pZCHLarZ
YV9q8CSnHzkHTovNxbGm/cqS4dhCfKUeTnuRiWc1oVWIbz0+hJ3R3+trlgWAZ2ItRraYnaIgGGaW
RO5FVsOIxAMugJqtkRhVrIebRFPyZaPrZfRmkouwhfCTfalrhAakFuu6LuuG3A+tPkrO8th0Sf/a
RNjGc32uDiBuWJyzGPY/C7qxUdecDjtsch8N40AE+dg+zToCnKLV5Q2s54O0JnvYocP4P6JXS+DR
BtYguLs1AMSW1JG+3o9ckGiZ7oY4La+MpMCuEnXpwZZ7lDAxC+IuIh6MzMGuJH4DW1mzhozoTJ+2
RVat5DmpCkI7J7uefElGWtF8SyVa++qaV6JhRglIvET4k9bWU0eQ+CHN2jHAppQfUecnF6Vpmv1S
k4wZT4Ps5lr21K25KCnMdF8h+rVzLYHIeWMmk3Qlhb1220ZjehY/klU0Nru7gpxIZKhjeKxJ9w6G
enWwEccMm4DciUfpR0ZLwb7Ck23M1aesSjNonx8xLgZzFxYYU75NHVW2N0sFIt9tI4EA2i6Sxi9K
YziP/ZxqjKrocZENsGYnZvLU7eSU3ium2JnEpu1Qqel7K4H8d4GbZwcIs/mrnGjag2qjgyiabnjH
3w0xq/uRQzOukTRx09MUa3gySJaK7iU9xixQYu98wquwvJiO2WBtNZInQtKXHRcJE55UacwvIwzb
BtXKUeDqBcy5xuMMrULARr76hBjiKafQXmp/bcoFDsr+pwqe6ZOADPrcSqy2m6Hq67e+LdpdJyn0
gheLkiPVhZsV7QxOWulMuEOq8Y0dD8VUFoIxQFc0Spj+0gWpQDMWp9HuiPtZg3+MVgwvcUwpxr2t
344p6aQtyE0WR7WmbNQT1N5reFDO5uDJJJqSBBlFgwdjQTpHAoFT3WYS492qD8Z+tY2XHZFVJrqB
xTTBQGFKJqSIwYA/AAZyaQTgDpzDg8Jt4FaduqtRFPOU1W8axnAWj7URXs03nPlmMusxwxL90LzM
QoHEHZbixcG1sFFCNWjXFAiTpJMWpYzRAoTQaXH3Lpj0fS+PlasZg+A+F++THH2hz3YV0zgpRooL
UTjXuUUuG7BgB4LwusV5mEARA7S1uTU7TCHFFOha4jkNILaobC6LHX/bmcaZWuT12S5TTOmyFjOu
yaW3JI5c24pPbDg72ZGBoGK+JAl+Ma+M/E1yho9ZEl6tkcCmSMpdLsSxj/DcEo32YsX9de/Q2LRD
E3JDjrqk7eLohj1cPY3KeJNWaPFZO3dJiZu1FqyM3SKRlRDrb3KCrCDWmS8NVlvfxYMN2saOar9q
pfhWs3kXqKCpfMIhdpEtQPjlP6a1GLlzOz7mmsq+p94PeiP54F1vTYp4m5l/SoaARyDyTjI6j9Vk
DConEbtmAfVk69+zY5SHQUDNASHo2yPvptdnPs8ihsIdtX7y0OAXN6Fm1Hy5agufj6e8kXs/VquU
C6uAtiIu1G5ZckObKkOZsCqGin7qF6e9iqSlOusNV0bLoidzZhoKltWrCzlDutgyNVmjUIocucxM
UnJgW3qGMaDtL7GitG9jY+Hbm8ra3lpEyZ8kMNj3Vpy9x7JNaHGerulgaDWadCg8mYkzSgDJpUWe
b7BTBpYSXev6cq/Y0WHpOB+NBcDBuVTPRdSn2Ggb5pV5+A6y5DKL/NZJ8QOOzGEl+aTNazuaUV/d
O75hTIOf1gzTSX1AlIQXOMxr30zSZtOlzkuuai+V1RAumFXGFk+T2It1eIMqJEDzlkMKZtglwurF
TAy/GbTkOqUsBqFtY+suBp3EhvEjsY2bdp1dTbRDNmR/xluNgBmXrfFNV9TQr00Q9nHLQLELJgQk
ZriuQfZbjEPssZoj4yEhLvZFR0ojb8qGfj16+zfyJZfjKHUa62R6hdfCn8YoqGIDnVzUERVW6h9a
oZ9C4zRmMW4mB9rjCmiqsivCjdhOGsbUSZPBAewANdBP8aO+vOas5BywQdCumRd5R9wGMropnfYN
FstRAgQiLHL/1uJJrdCtEFK1Y7BnkUosmfIWQC6lQYjwNtcWf+k7VC8ky/p9Ne4Xpu3CkOBxdGQT
TdKzmXAcGqY2v4kkgn3nGMtAsWQvegJ7YIFGQoiy0aAVpcoOi6rh+EHGZsGkFwDwaXbyxhvN0EIT
RqIDcw/yeQZe19gCLtvypqnMEl5IVl0V39GpHdOGc6BIgzAsX8p0oipbI247ZLVqPbylocrRU9Oq
M6symbwYVescXaeJNagwnfckA2WydDz8PJigSHFuNjjGuqk4ighnPoVTs0km67MYsU0Zo3VtZd13
1kPNiRsc+Ub9ij1rr9cwYMLsrKncSmROHAyqGi+lqkHQhHBIly9D1GwHR549WAYqkXTQctAVqJnK
Ajt+DnkYEGYPPBKZaT8nD6DNd7qtEjqaay7OjYsoKbRmEiliu6OnoIAwsTg91kgLrRHwoBVp45Ys
4KBIWtS9KdxdhTspjaqZOx+nvYSHq2n1yLPSVXOAfpDn05fmkECRXnctWI67gqgNyCr1RiZfzjU6
9aGpo+cl03OEubBEEEIzuE/fI4kfcxhAHaxKn0ks1xSbGMaTsH01HOOhGNsLxpnSd5oZkHcorklk
X/DSFBpB0zS6B42netCoQ8dw2+pDIDqlQeWwklnk8lw6BYV3KPttU55gUzP4j6RH/GsIQvNoV4bT
4oZM8mlgzFsDHN5glzPgc1jqOvGyhFP7nMAzd8y+04VXMfHsGpBOaTA8kJ2OU3vm2iZTjew0fx4T
Vlkr6XQcLqZHD+M6IqgKKyOkA1IxHrNMf8mjskYyER+R9mKz6SuehmHtPJhM77pmXzCpdpoxmHIF
cQYSSdGJL5vEKK80S3Wj94TKJeNV0leyW00yUqrYcUXCCbIJZ8S1s34oJu0Jxx5+9dG5J7zrqpV4
pJE4S+zMulQ8cwXvRWleGqcHY5veQvjZC6mSXJ1Avs1sUiCR6eFZTuY2BimYZsxkcOZWJqg5IuAK
KQzRR3h2xuPSZTdj67zC7e78xbJmr2vBKq8uJ2jDMU5wlFHSaRJhByFpkTGsE4jZ2/1Lz73nhtyl
NTrusLqvcuxli1ReAYi7jtjAzTx/T2yKF9Lfg8y0tlMx3CLgRSpbJ9CGuvANFwlnY+taUKkeALR5
RWE+9bmyG1tkBHiNfMBSZ254NgIn5yrncOEpX2CJ3JuQn/EgNVsTCTpkmiPnwuelbF+rwnpJumtJ
U27FMJIcqEdnK4pexxIhiVoHVF2njkGc3eLdalHvKmlOHdXKR4MKqpgqv2yat0rMmOUymHQmS7Ph
kLFVPy1O9Un9+TxBwKUr/9IgtVAjcCRQqhEWwQJJle6rgllzxnO4BS6eowYiAXaUd9yGz8Ycjxtw
6o+jLpln3F5ftbQ3w+RUKqeo7m6Vvtm1o3UOrUdWJyA1WXap1KfIKvddZkrurCaE+tp4NgGOAgJq
V51vb6A8ElQjIZ4Siaewjnk6MophWgWMVS3cXtb0GCrmNcirGwmlqWO8O51NZO0Uir0S4+Js268x
KUY0WqTFG82jqalf42y9cvB9TegAriD2nt1VZABNbmkLvcYJ/mATpiqRSqzZcESj3tqo7UlD6pbk
1nOjcmoZx69l+OhgNCBYB8oB2VyDK86azFRLk97Vely5tUR3Jvet0M91XW4sY35T1Pm7RGqGkAvd
ycrigU61I1iQRUzGAoEQ8Hrp8ZX1NFBsuUH5IrVwM6DiGza0Xbg/g2thzXRbJzuG85qEtYKuc0fy
G0z1blEXj2kY4dRoHYbuzYTAi78DuDVtxpkjmqUsKUIcTKxOjZ7VafLNwGGGl6eOm4iPIXm784md
ApHE2T2DsLKZLbvDbeoQK8Jd3rItAfHdZg70qCR81arM5EAQom8p9aPddK+Wad+yFAaOBNi47F+W
UaPzFd0PNqgT3TZOZH15xC5tZDW56LktgjbuzzqSlkpTLKSPPEy2iFlkJvlKydh6M5DkglY6yoLw
Cn6HvLZ+OaMV+kGPzM8652CrdRxbwql46fPqjUIYVg4Mg7VHdSJF6Br4RHSc7dV3uJ5rwX3vY03v
4SOzcQ7xhDJKrQmbEORiqGuQguD80y0C0okYngk3AHA+7Un/20ci3w9WTSVhGg8lwF3CPQkpdJBY
L1RQRBH4KJJXWFJzb1kjANWItZP1heiU+5rvRejiI6qeoxYTZrZKi/W7emj9LBl2o9Efad3p7ihl
R0npdzJPAycCzIzJuVpnQyN870yz3oCjboth4oTav4227lIOseiknC2NxfLNlc9qxo8rp25R6otZ
AR4uBN/tl52uzDXzIY2rK2F/4AV+jar+q3ba+9J5MbX2q5TIUzTQYSxWT0OFbie/gCcpaG26Lt3w
mUtoQSum87CH+k0PFVeaueeRYJGuSnpsUuNL5RmaQzMoRfke0QKBZPg9y5WrjtUOXQRQe9N86Bsi
KzE8e44h0CILKjJZPSyhTd/O0VAjf2cChLTE2+iG4mDbwi9V/rchq1qA+K6tl079jHT2koy7JzHe
pJkysDK3BIpct5P+Hqag2onxpr/GxiYpQI6M5wkKV9KjPKVh9iCJgYTFeWuNUQSBiz4kIeeJW1co
2SQCHU5w7u8nNfkY5Bkt2wS1WnK+tVGmUSo5G9DyITKol5lKIswmMk0tmOHc8aRG74sYuRmoHXN9
NBPbvm0pOqP2abDDZ6WnV4l7Ae5KTdJa/WFJnCIo7GAfBwkJlW0tLiaQRL4oCMUpOgSdbPaxnQbU
1HfWrLyHFaeM2ICY0ypHHp1gtCxWrgruUuS8Waida1JsENN9VkJkHOTibSbyA1FtMFDQ4LOLPghI
6xsLSLHrLDXrR2rvHbm5zdSneVDvBkW+U7WdhjXAwD81AAwwq5GD2WgRD6Itl7j4hLOm0vGq9kYL
fthi3/60JlbkUNv3+MtzUZ8Q59fDaRSh5c4ONizJ/BpAn7W1/UiZi/LtZjZVJrvNAdn6cwrdWjjg
H2kGEbr7otAzwnSPMAzEUQ3gLI4o+AkXXrHjK+H4phhNNESOYAeR5Ldl6o6DOeGOQoM9dRRHMU1a
AdGSOA9QfN2TYiKtK4bymWnLrjHLQGcWs5dGUOlMdFAj0wRzVvLMMG6Mpir8QaC4lIrPBCABI6Lp
JYrCpyyJn+Y0peywMl+V323CIfmcZ9PoQZeza2pUFqmKmH1Yn79JUNZJdZgxIxAapIS68ArKDRxN
TQtENg5mNMz92A57iSA7N9Mbl2XTC2vrLTW7OLCIo+BihkFdjZ8ae2Zbo3IcjV0nIqT9xioopDsn
F31A5xSCn4JSvNDoiI8tm9fU3dmVci9PLOljp+8XRbtTxuy+ZpvwFru7NQswgxP+n0jvsG1pu3nO
WNjs/JZEpJfaSjiq/IDzbEgE/+iGr2wGzqBYr1Y07zBi9AiDo+4odGY02XCKMFMkuYJDMb+t8eCf
CtJPS9IKOZfdpL24nswBBAZjFbMRl5bgMRcNwm0ULQZ3yUzOwNC/FBbZgdPcb40cI6L1nhCJ466a
XiXTMAlU7wQg35SJXgdNrF4aHamAAaQwfGgUxdOUKpj0ZldIhIxSp7LvosamVN/WvYVcKt/RPUM6
amZHnRT30Lod6zbZ9/g63KHEZlDGk4S70X7t49wnQejYqN3OGQaaOyX0C+Vc9NrRMc1HMl87hnG0
mrBF4sPgaGxKB7WUt10kUK8j8ZI5Zg5EpjBxBUhpQj+MIfzODEfrZouP/KrL6y20P5s8uzj0RrDE
R9Wa2InA+NKJ8ucsPLf2Y8q0s55UljlAVCbfbzw1KGPnLck11yjDbolKd3tCNunLvwhOhCGplDaJ
TIumohQZistQGJ+jDOC94PFhNowDQD2A01wh8xWuP7PqPVmMLmaywwy0YsME1Gsy5dwLhanmIPH9
okAf71DqBpEcPs1tyfwWln0818g81YexzT/JH+vp7bvzQKE65zdze6cItgpl7r+I6fouFOVurJLL
0HOcqSrKQ8PCb9A61V+ioH9LiHBfFfzzq7bgJw7xf02r8P8RrRiBwd/LFMq3j59IxT/+4C+VgvUP
JkTY6DHMmwpaBQ3lyl8qBX5Cx9FxYPoQ4EEfH33AP1UK2j8s1AP8lYKMzl698v9HpcCPVJ0GNiFw
Fozjf0+l4PwQq/xfFZRFG16FH6kaqPWgJas/REQfb7dMibr/9d+V/2HFsjETwDhsGvXSNW7kiePF
8Jhs+hD6vWF3ni1PMHqM7mxXPozb0iuCJLCul9lfGCfQNzs+RqTNFJUbaEGPB3kzP0O0OWDEwCHp
/2/qzmw3ciW7ol9Eg2RwfCWZo3KQSipNL4RGBueZQfLrvdJuwG0bfjDgFwP3NnTVJVVmkow4cc7e
a6vXZW8fySA6qmRvO0fi6md4/pfnfoPpYF/u3Y2HOvy0QNtqBB6dvVk+68seGxgHijSoCU4LyvNk
/2noT/PCoPtscSuBs9/GKkje7WgMH0ZexQNF68aPip08OBu5S6M8qO/kg1Chs5xGMumDMXgeA3nS
L+ZDcdB5O/QDtuaxOTk7c4cn9u1Oiwp+iRbpLzDEjsXG/Ey36Lv3zzSHHsF5Bbe/AZWwi74iEKcY
Ly+7Q6D/md7QsIVj8BCHCC2v1Bl28Hx8eH72g/Pd7T9I6DgBvt28WyHVZdCdSMUIliO+Kl47c/vg
dfv0lASfc9SchmjclH9qvpk/tw0YYMAobnCn7+CecTlSSCR+MD7LbQUojN/tBu9p8MRnFWSHIRr4
HuDQLz9ADRW6XvDZvREg/GeI4EmeIJNcFsyV6V8DzX+KInSXAYBC/x65lD/iof1ad/qB4Ko7RlW5
BQGZQiyw+bmT/ZDeJ2Gz6/dMasliu6HjNrLcmNeU994f+cfxrsq9717XbRF5UXpKDtwHzwQABXbk
vBfHFm0FHURYOpFLc1Xdt1TS9ykFYh/mD82nxZ5kBeNPc8VNZP3QWn0Y4TsU0fB1k4TkwV2VctmE
fXin2rIxi7cRnpWI+n39mc52oOU7EWT9DkTsCyPAYAr0v4J3wwd3nsLY3HTvoKA5dssDfkR5uK/k
4a1jPvk7YsbFoQT0B0HXcKcfUMScurflXVH7AD4o2CTp+u1p6mNbjoYkMtSuxWp4Ipxhml7WJLSL
i//AFhOR3/fSnOXJPIvH7qR241/Hvdc+fSJEML4Co4SSQknGF/oxv8hIu6KGCDPtrNRGx+RzqjnT
2duS/8UBzdwBDQ4Y5WanTi5HJwYAxOjR6owWQumNs8CGxHzWCcZf1HbY1G/oCHvbPI0fkmPMabjS
5sV9qpbjCI6HGOwoPsp77JUnm3ruN37gV0aftNuC+/vTkdffhvpjiwozi2p8HMykXzXK+SdaJBwu
U862v867cy7v5M4/xB5UqFDbiCNtQm6wGxNM29hfPT/tRcYukhuCP0oMHNvkgfINvypdeHLf51fu
Orqj6Ytxn/eh/RZplKeP+le2DWAnBXT79hg7RQh0h1PjF2/MD6qt3I7b+2XPxk11dMfhg08HatEU
JRdxjf9qW1wtPMG6+Lu8yDzqyeD75HWhf6zC5tVm3aD+fo0fsvvkbv52vE37o31S1YMdAGrci207
7+1dlby0SWguJFlGxn45V1srRLi5bLCDDoc1umIruftEdnzmsUnvsm8ClxkTB84H9NAg/8Fxg+yd
vf+t+CyBYu7Nt/vk7H8IWg5Bld2bf8R96kO+gmTECOMAwOBBnM0379RgPccCq8bgSz8Y69m7btYQ
mcRrHGhn8KAhuqJP8/4g/uzc0LjIX3Hx7snw3CyP4nhpD9m+3oK90JM/bn5ogD4+Wx1vqLs0pPLt
iTqKss3Hh9xnXegf9OBR7uv7Y7YR4csGO2twWaKNDbFs82Vi6WCk9W2e+CrQI+u1+ngTLOZgw+hf
bAc4KGorP8aINgPfwfa1mTfF3g7XjTpd8IKFFxT5z72MrOt65C0EVL7lAZBDNGy8a33Q+SO00AJm
UaETIU/w+TP+jgq1uNhHFfGC+OflZITk2dR7TgW+OFhMjM/OW36w4uPwSy+DL4vfN3f3b6/iMjwv
Rkizdcex8tllmA9zHhlz0J/ak9qOyGaQhQbTb2Ye+4ijiQHVIVy20I843/KeygNfnvwdHTNhs1UN
RxQC8bXASgpKZDcuW8TzdNYCe1fYWw1dqxfO3J762fpKdNxr9hYWyb29e9POBu/BB1ACniCApR6x
WuyMDZpM8fE3C7LjY7j/1Q7VGJl3zp23/Xsh1shOmbsF9ocd5oeOfdM9Gxece8t9ykc0btuojcTu
9u+w0R7cJtTe2WN5+e4OlFbyVH3k+EH8XX/iRQFG55NUJ4ZHDrDIQJ799n0h0vF7siIX0CfOSOsa
bx58CnG2r2K3pNcp2VukQ7MfFrxkrQnowfceCI69mPZ+ZECytODy+/+Av/xfl5f/nwrHG73mf9a3
XupOfSz/Sd56+4F/yFuNf0F2rxMuQVKF7zo2BpJ/LxxhLDmUapyG0P+jG7qVlP8oHF1+iPYEUZYC
gStFIj/0D3mr7f6LbxChQTVJ/XirHP83uTDGTb79H3UjbizHcknBdEAwkWxs/1cT2FpnXSfIwdv6
VTdcm3wQOFXz0r3PVSJ6zNFG/VLZnfh0/brEO1U76O/Ijlv/3uK8nnxfJ3vbtXP3qmk96UUICbFO
/tOnef/vr+af6U0mcL3/9jJ9G1iVSfYhMHOE9/z//1TepqLsiTNAfKAWmcNTrHoSOLWuNF/chMN2
aNDPbwNDSBD1yUo7ge6SRsZTPCY0k8ym9oed1kvSC2vEiwtSFdkgBZs784eQr3re2JMzcRCfmFwT
obtiSjUV8Qt0S3G458psUb8r0yJrYKxMzEZVanwMgwVcx0tKc7lUCW2BoLVFnEDgEzjV+zoV1Wst
RFu/r25Wr9FozkS6aWjjhhP5l6X7Xev+8Oi1LsMb7P2uejB70Hm4yn23AJcw48GKNXekutaQDB77
YaUJ3GBcpHcVF1BEUF2yL3ozgQgM+A2gkdqQ9sOGEDrnHVVfLCIbO94RkbMDO67zqCi8sYg/ABoD
ttN0QvMCf7K9n6Yi12JPXiEZxktcusA+qrgH6rzM3XJEZn1DInHaCJfMlmI/lwuTaLjDtxKmrRYI
FQBKYX6Q1rAgYaiaGHaHSZupIBX5lgSsURpM0Iv5k0W85E9pq/wfXTCRQc5reQlBHQg79q1hIh7w
M9tamaUiWMwD4vDyLdKf5uAUmP821jSVxQYEym3kIlvj6velZJdqHeMxjYVz8DIeQ4AJDIZHTd1l
AL1xjlvpUdfUdEf4gilPhXSbvzwcyxsw0elzQQL0UeYMlN3Uc4gvUMLIDrHyqQwJMiyeK6XfYMxG
06PE1W6oRJO6NNmgOUARqxkLlJKhcIhTsv18PpRTZvzG69TtfGikh9JqAHrXtWMAxB59nfn/qhen
dtXXbGOVhE4cu0oy255A2WcXKdFy7vp0XDgq5SRDgMPMZvTVqcKKXNFkmY7SbTXyy4Z5mg61pxVs
FUPPZ7zMCQnIGnpUZFJS1+b3BlkVqa0zwlFE5Z71bXhKYqZ3OnJECKKE7bk+lGXO9CWFeYnIsS7m
8mS0wp1RFpaJR3W2+stO1zsTQy0zkmy4Lt4s0rt4JRZ2Ay88Q0PmN0wtzVQx48Jl2WoJNBCUSshK
USr6Lv73pPc+ExoegHqYqXeAJ+LEdN2XZFAmpdXUNWgdEJFrj6U5EymQm/R/0JIZdNBLiMpIo822
sec+1GU8Ay/i1Mv6GfgxRHvEClOWJ2ySSUdcZVjruZPvmHb28iNZSCsMBgFz61szELeTTTE6Tbvn
qjYJegcGIRaTMjGt+dWYCd0x0XP1OAhbhltzNMyjMT9b/lJSLXX2DCjMcjuSqwF9dPt8NKX5ollZ
X9x5PB4o3+y+/EJ5Min0XrWCZ7C21rrWYemCz/ntiKnOHpw5N6GMzXKhs6ksexJ1WBgyby41uBJy
2rsYKeFP6q8mz7eVMQff3x5vKvIY4TuVXD2SnA4gfCgPvW/I17pabfrwfUdz7ZKptrH27aAbukGL
1eqqy6TW1HzSlO8V8KGUZh+lM9nWS6WID/xTuMYoJdDzxFKcVNoh9ppNa5lSe+TD1jlIwUnuoYth
utKCtS97FtHBQAGzhO6EhRTfgFpFDeNGWIUJZrjyliac+5SkUGonT8X7wckHeRlKdNU/liBI5Eyi
71Qc0TSV2sVq1WJvDY9HBB1G0iCT25TK80gNQJGT4D4XC/oL6XtmEpmxU14mcx6GPYGqTHt8wl6t
4zKMAgSQX/qwFULU2HV8bQZeFlyjDLL2qWoUmWMER1oUlY3FRPvsZ33nn3OQNughy7GPmWOIxSc2
UXWl7zyVfcoFC5NCUzmzh5mp2E4fcuZRs9Y0zr72bBrIOQGZywnilp8hCTLIumaYtwCC1URBsWvb
ZJBFDBtm84sh+5RcGt2E+GvB63x0R8d4tmer+J4NB+EhMw+J5ykrUb05yadheRtgO5SCzkAqx9TH
4i5L6EIquSPcpad8JRIWAjShnncaV/5lKQs6AHPXHfOaoWaJzFcDIzHHT34rOfMjsm6AWujG1+RN
2q4vu1R9NCWDKB3Zlb3VZ7uyYZ0CkQ7yynDjTeIuGrCNWucY0U7O65Lk6tW0EvW+pATPAQua523q
xz0oCps+ck3wwYb4hHGPiX7Z1K6GIq9dNHz33UTMu74yGqfZ3z0bQ4W1AJ0DZFmcL4QsAKA1imnv
aNIOvWKKf0qyMqKBQJzt0kB0i2MkeXyPoQaatkPvIgxBBakPQWskMWfArDklYiVfIanbr8QobOYL
bDUGwxm0ZS7qHjcTAqEVEeRrPM1b9i3sy22VHRE0w93ojOGJuK360mCigfmjuJz4TlbwNZVpg/Vo
bYp8DEqMNeRUk02nWYfULJu3khReQg7s5awVerMxrdW/OFoyDQRetm0SaXrRb9maAVugAsTR7HQ8
sIj4Z1yFErHDpiNY7YMo1i4k7kgNQWaJ8miN8coUn5VAMxf/YOSJ0M42c19CRizL+VU4go7VAISe
Exh3weCQr5IGbtv3L4ktisMaJy76lNrr+ohu/LhBz8f2WsVatUartPNX4paXJjJq+OCRGkyOyL6l
m+pNx6cxMga0BbIWex5eVqOnVWMRfQszoGZwu6kMM7/mhet+NrMb5xsixUhlz4hdup2DFJFGRN+0
45OTptRPZIgiL0Q3jbCEqKGFaSooZ8T0iVVkP1JTWQPKhKV3F/cagGJAM7iStmvCLYOR1oem+3pz
IKF4W9dKY7EqYhtJQ++QNGJX5UrACirk8mBMnf7WdBjPcOWoodvPhbg3pfI3onKZZ6Px3JrTIved
bKuIDiuXmkSYz6rwIyXj7zE2xKGaUkj9Kzn1tVVMu1Jytisyp3wo43oFdpzJrySWj8bg0JM0OJ+J
uTC35cpXaz332S4xNHtTWAgMdHtAVVuk/nx0hyKyJ5u/derp6xjwFVEvjCCqQzbpZMMnIdGGZeY5
bghaQwlak3nvLszM0gYJ0YBrIhwNlT20FIanfJZ0a+K0uDNSd1/kxauOy+c5S4hqyXx2f+6KW0LG
mLjElreWBXwdshkDD1v1oCHn9tUtXRHNsm2f7QWTWz2u0LrbJE/RhhrGuVWD9dONbkWgAhzlA3ow
miqzbTONEoatj0/CN+0RKYpdd3elQRarOY8qvxiL9BAtMxHbou2t971dY+j3b0hO64N4bMNm0XSp
2e1aRknV0bqdGKDYWM/CsiC5DsKNUZ+4AM5uEeW4042GCByzzDedlT/Oi8+MfCXOSsbGuFGyif+m
s9ykBo96kaK4nSgVQ95scbdYPoPHabxzBqIkhgGwunvLk0vjygnphJ+REUH/pqwm/ZKWsFVoVuQx
/sp6XL56Ls2NJU/+0L7Mbg1XoTfYIRPuVoZi8aVQOrseW5F2C55n+dTlZH22Q159pr0vpsdsduAG
ZtzgFEB1DoTPxN8F7DBhIgvlXozTxc4aBpIJe8MHxwlP7ho2/hxcHaBZ+qIIEUI69WT/+vMiTzLR
GIIqwqrwzkEHfEdNP9B3cMb+wS2cxtwjkui0v2il2dsmRB8Fmu0q/jUzUpEpJBxGm1Ntm+8V75xc
euryBJOUi9i/9AapNkw9IGzps6m7x3acgAAkE2aZdRgKYD8qPlV6Vk27eXSHZEvJm++lzHFFeJ2y
3DCb8xHhiinpUFYeeZGtj8M3yC3u0rCLp4FYgMx+UmmWvhnouVEWJrIBPejOFdNzEsLfcn3IsHTo
fm6H3cwo5kJVT6uSWWA27kg3ZCyO0h00lAfM/Mce8/ijw2Gntokx8ZY4nVTPpT17X3CxWwCBObaE
AC4++n/m2EuymdYxQ/CgTdOw9zlwrSDLUzWHs+8K2vOzb9h/qM60TydPkmu7qvYhNuKZWXtct3dD
6dHnQ5dv8BzJZf21RrU2G7VUXbbn4cBxb9X2YkWpMdy2i3ha1cWYVmPcT043dlerwOQddI2AZyjL
3hm22Gean2SNXR89IStuiGd6oek9SBcojj+mNzn+kIPvmDurokzuGE/2o6azdhit/94Wskw2c2yt
3dF0NJOO/qJLhUCun+kGa9RPARnUxc9aAi/hTopL7dqao9dHpdQlcMVuhvKJb62CLTLWFiQ8r5s/
YvDsbVjp+ZiFljKKlxST1FXvNJMek0wADamJ/DZyIy3oJZ5t6rTHiRmgU+vFtJ7NZAH0aCLjpL/N
NJhtrO1EBTYsychrbLHHHSe/Wr4Kmd3C0ZfMovc/x8WLueblEXXp8NsS2HAe9TkpIsql4ocL5V8x
Z3VZ2Oj1jNVCW9HaeLKkYejVVnfRBXXvUXf6CeqPrjWffZGioKG6Ru3bJFQMgWqy9cRAX5RQCCfC
K+KhRdVJfp3BO4X6V4c6yczEMCwcfACylOk9c0L1aPZDe0hTAhDDxit6qpWs9C/lOKlpt2TeCMKy
ngvJIkEPmmuFAsKsuvo5I4IGJBthe7zB0XDuiWWnL0pjAUWfmRrly8y1spAxxoxQ1nmBlGw28Bwg
qU5WHSU8uRirHE9M+bs9AWQhVmxZoDE55oiSsanKx3HKxRri38umUBklxadKY1qow7KwtdhuRjQ6
OsTuY2mIW9y0ePw4CS1D+2EtPuq9tHfaHzF0+f3cMjJYjBIkmEJWR5OfALLTYvacE/oKsmoxNwZI
5rrM/Cdy5RxoxDaV1iax6/Ld7QYE/apajJu7EbJSmWh5ulsmhdJ1nhAtWUU7auF4s5xGjt/H94OA
OUr2Fp4Li1POdRmdm5oKgQxsObMiHm+cIQZqWiH4xpqqhyKOmfuTlq3fV7D9XtpatW+6KMyfclLd
2bdk+SITs32spWeInVfSsSO8vM3Pa2FVkrCRGTQTUgXrCUchI7pMxPVlJffzRpYaejMcK6xlPDyd
4Z/Z3POHYTYZLaHi80JNW4xffdCap8JxxM/QeNZX23jA2ZwpSePNoqcOvqK1IdoVsxuZiJ5on/Rh
JiSIHoB1XxBpCRULMgrT21jWfzwLQcceHRICLsKyUjsUwnXOXCP5pcbBedRwEp/QbOPDnvxp8UM9
iZEcCNK/n1WWdH9tNbJEWb5i4Tebyv3mCMANP3DsxxbbmsD9XNF+QifjvzO1Vs+dFjvjPnXN8Ww0
BZFeDkkJya7BXwDdNR78d78f1fM8pxr9lZiy/VYWjX+qNol/h8I2X7vWyZ5Uz3F8s2Z+bPxBCopA
nwQ/82nuMu8x05wCU3ye92CZDclOl8U6Ncuq0Ndq5jz3kcGto29wIdBPEpOFpswrvaI4dBqB0pCX
S78+Sc1hfhfjd3cj/LcWKMTKmjCaF15ZhfOcuSShQDg+J4SQERdntPjBErI8Qq00ZXmIhwEhGELM
8WQT5VOEbpM5sEvSmnq1wj1Z4nNojZ/RFvVHyx7hRUroY7ZZzVH7XBfLee96XUY4D27ngjoGxmsa
maCZJW99D1GvlBxagkd4WNb6ZeJE9GOwVYMRsGe8mIZmTgzz7Cn7UDWFMEcWG0iSg4waxqagli7Z
hIM1NaZbGizb3h3Wd4shRKWz4iKnQvrEs24FRbLw+wrcJDX5vfn0nLQl36YqzniH6WL9pL2eIPAr
9OndlFL7HlxvdUO4LfhyyrVDIje1C+BDB431K5QK20Vz53U/o2AvjajdxbV33PELQ2ZPtCnZd4Gg
iHw3mrh/7rOWcn91G3VZ6G1GaH0Ewx8+hb8zCkgOZMI1n6zemkjm4WDt3RQB4pEcRNzHbHFow/LY
AiPVZhl100D3dI0GzTMi318Mah13cooDXqbb6pgunnPqY0qBELN6wfmon/1vlMa18W7Haq4emuS2
Yrs6BEWJWBi6pOpqlFvIOyRcw5W4sqaS+c/IZ9dGSQ77r0yJozwK7XZ+tiEyc18VtDqvmVwxSLH3
Sz1MPKcj32/IhwV5tGOe8WzzLHVLNfzmoqvBcAoXwPykai1ouEcYkJex8bFSGw60SrLqnRqjeYZI
NJ46b7B0kHW9C81qpDdA8kaLYI/cS3zyqzIRYniTXR6NRDodI9bOeEzazHtrjKzFlkBH937QYEpE
vVRi3wuABxZxjFiNhfNJweARdZm5HwqtEjcnJcgPMVHWe9ustBFaTXVvnFn4TU7lrfplbdndSEGT
164byiZM4BBiRPG5DSNt6Ev7qax9F3NYFq86luykGbbGYmVXr26aa5enyAv6tKZe6nj8qshuZsmg
XndruUHyPFz6LNNxUsFWfV/rMs4Q99tNThaoh65YLWyN1BsZhXIj2t9C3LzpY9UzyoV6nWLryrOO
s0JVx+pA169/KKYZzrY7LOi6m5GspaBZtJqb1q71B71abNpoS984W7Y1yNQS0C+9eThkHHZyTVym
WDKGz4Y1/3SwvCLObRo923Sz2QBblbIn0lH0LR0MDaska7ufPWqmU/kB4az+mxsTJcFqPGpIq92c
scFQME7MUF4zUzCNYSJ3EoCzaDWSifxSjWfHcpY3Q7PARttAXYfNOkv1XFZOd98ZTfuY25b3pZEo
xDkQT1Z/yoeBIO9Jm9O3wqY9b3XUAdx/AoMF+ryCbXc0qu+kaUuc9mZGVWWsJpKSxlqLK4sG0IO+
Fi51fy2e8Ofoy2lZLbTZjdug4u980SYHWyv1txVPxAp/M11eIU5wuFtn14azPfhpVAJEgdHoKSYO
U59OyA4d9M9oIYnzRSUuuqdMpLQw5rpHiqIb8k/m6jdIwa12oMvtdB3uGfiqdTpJFenGmL1y57Ww
XjWsXgF6PQYOVVNibL+NdpBtuGpFWJMgqYr8jvsTVfyUvC72RD7YkrNgBpmu4RIcvH69cFhMnU0V
0z6jxcmsI8jRwEJ8JtSN26ylw9e1qULv0PYMbznYpQ9pBSKaxCjCxZxcZUyFTUmWBAp5rADJKlAC
evBOp8AgyfLcKzd+ZO+jzYJenagkdiGc0jXHmIC0zf57aVcaabkol+O6aNgtDT4WGeTUmCeHoQh4
+zwhGVBU/k5wtOESlA1CptLSIeH1pd+Sh4FYACiFStSGK+1+0PDOaURUTvZezWNlYPAR/CX04lBx
A7Ofwqqtyj8j/V/GybNDTPhSrx9zOk+v5EoDqS0rl4qRbuBNEAkDDHe9r/44Vo7N0J5qHy1IYuN/
y7zeR9bU5PYzRGb5N189A5O5nJNvcEUcoEtpCTKi45vW3ukyyOVTjb1FtQ7HrjKe2N0RBOvXLBkI
NNPqmnjhFREqr9bJcAkzdmwRp+biumqE8CKIroZj5or8bVRUNQGr73xnJB3t+VbkPvekqu8LSfBy
KBC3MgvyGklhR2fj0pWu/Shjy30ex5K1QwoK05D8o/JqlS0pFFPsGFyWqYGbDbQEufPozQDW/dg3
z3Iu2Z+50Q28cHHZIfisuw5lg1iZ12vJ3Iht31e13EksDZhoXXPVABh02WNN3ixtOKqUMmRpMHbW
cIvT6lbVX7sWxTixFY1dB5QgtKSbNH3wiirVUTfTAI9m3a4e6qbwv8Xg46jFEey89Y2Qn5lLLRvU
rjtc8tmB6Ej94T9l9eT+XZvKy0OdIp1oYOGwuY/SXpaNt1A4MIJNxHM/UveFoBdY2DJiNZFg9Cr/
MLnGaNVwYmD15tKPwEnqGuOqnL0lIJaW0muCOjGg1vKJpKWBB+a7mPENu8skitCaiKlPdKdF2eLW
/X1lcEzBGzzLfB9LsbKrWRjcOpD8CD0sBYs9B/tBQjiyLcpYgoIdPAtWoFux+xRn7US/1DVv6YOm
aQPo97hpsmzE3rl6uktDfbD9x1TmlHSj79i39NYOjRyum3Zjg5xHEl4sCDAKZ0ovQg7J7+B3TGUK
nU48jZ1bhDJ/b4FUuK9S2o618n4q20Z7bGmE3G0m6TTvKDWRTfmpAjtRlOl4TMabi3ksBYdq1kPt
b1bQtQzWbJkpb8mkNiNv6rJzaTvz56Ar57ErcjDVpX4zO6Qz9g+6yiV96n7StI+Y9/VHamn8AjFF
JVvLgTZxSCngzY0ySISLaHtnCxjk1T67ypc3VUtlvBmlxh1ZyHRVG8NpTfOsa9r8W0HCyA7eKOAQ
2GaHXMNuigQcRKdYxq1Uw+XZsL5Yd4wp1xkRfBO/GZlXMs3o0i/NaRoWPGYggPjmmKbrjMfHZpJF
zYAViPUpWjWAR9uejeGJoze+NseeGmNbNuyARdvflPIccn8c5oqQYogVJg5izWrA4hmCdvyRq2GF
ksDq126as8+srev73BwLSMhr5rzEMcvDxowNCm7C3bi6+ajx2vteUTvZedMT4ackHd3O0f3r0kDM
B6DkI74R+lRj3Gm5DaasapHFYAfjdolLj4iftW+/uIvVZ8cSQe+6uq3WTqz1j4PVuyjH1im9SlHH
bPPGvOTasSVH+xvShMnKlfCHMHJ2JFbmYzV8O9Iy6fgY/vBeKnIDN1Y/U6Ski85jNPdN/pkwoYYv
kU2ovQolzm1ZWL8DuCAkU6ThIq3pnOUjW/Lc2aSrWz3OBg3WjRVb81Vzq64LGXJiebNFwqOqV5aP
R5FdYzgOqa33lL796m+dZqT1RnfJtnjkUvuNVi3rv8Q4Fw1jR6IgTcR2CScH/BWejGZoTyUVGxwv
2VkMGEUGlnlefua+iulN5j2BBZJ8xWsse/cq5gRmj1zJyg5kXuExiqfyucX9zRlCWPkDEKD8pk7U
+xdN1sUnA2PrffVZ14NbZt+JFMn0XVekV0Zm35p3dqfYGYpyBFLrg1ztOW1w1RgbwAtSrRAo7jqS
bRiudg1gi5GAW0AlOqR9RdOAMIpe/240b7H25D+zDjplY3/gBqjJDtWYj6aTW/7S6iTWg15vT+5h
aVEgzUJrw3VUiPZbnUM0psy7CSIwqk9TcVtOBvwj4iPJN8g1ZfypIPO8WTSm/soOXEgwpmP5yibg
ITasffU68TnP8Ftbqq8UBGF/82DYT1rSjj8ibYq/HDibx5noxONgF+QJNgzLftOscmS0+BMpgUZa
iT8A6cwPOlbml1WUdGMXPVvJeu8LjNQxx+hooJB1g1GXWbmHkuM/rkxbUDVic/WxZooCjKQ3J2Da
YTUIFqBuXCR+YUmIhFQ2yOrS69xHz0LGgAutnxaGNGkN3UoR/k4pVebux5qO+TeEIRouJJ+TPT/Z
tUDwMvscGMHt8aCYullqW5ph6TWxBNHPHpSvZ9QpdHUHL+VCzExAJ8wPHo9LPTFgC5Q5QE7vWK/K
XTIujPjqwbX30qt51eS0UsQZk0UYobEk+Pp7B169T2nLeCg25xf6vxZc8JEEgo6YbGz7E3ChvcFU
jB4mDiqGFhD4I93xAe2kbmNDa5m0O7ZnhCflOHheRDfNAidgrYzr5a1iDHvoc7hiFrv1jgwz3Tez
7EmMWM3yr0vZxpmhb9Zn0Xpre2LloWc5KrN56BkVtSAJ9IJkrtz9Gs3SxnGmOo+hdtuu53EVkDfs
OMHl77gJ1JUb7Ayle2m4V8hu9aarSvs30RL6jKtkuhJZdEiwq7oaV6lGJ/Fq2R7ZSMQlcvxrO9d7
G9nr6cOoeMSNQrInD+HQ4TIjW1uHklb3MfpkvRkemrawXjGsy1OM+e/mvpvd210ywr0oVkmVs1Y9
IPHVXJxiG1sOMsMayQ6U5bRN273oSJhuhNC+bGBcCD6BL7yWvVvfYOwMcweVW58lsPGnkpkd0uWu
JoXIMQVh8Z2UA+JrRk+/nJ+kz+2rnD+cFZFIcS637ldC7G/ayLyj1rMLnUPLrUQvdNUmFE+W8Quq
SnwP3aLdtNpK/+05/GabtjKpt2aR9RJUXVv4oUsT/lUXmuph5Pvc0TYQxT3tthXbzVwX5XU1ahBI
JGMuA4FWxFjeth33fmKKheOARJaHyaDDzx069x89Bj5M8c3UvYJQqr96Q6B68Ls0/cCaYfyFD2bX
2653uycTyyUXFv7HvScdlPWqmIlylW1CecT5PIeikLCy9RIKF6djwTjC0EqfvlK1UhlUTux8NoY9
cAjrpc1u6DLCp6vteC96moKQb30DGpMbc8VmSyyPa3PDQnldLtotdyN23qSjZfuHmbu/5zRj8Xa0
Y1122QXtA4cHzKxF+sZxj6aqNVlEFBia86eqBsKp6MGjW3UdUTg0LXEqHtyp4qb6V+rOZLluY8ui
P0S8QCb66e0bXvb9BCGKIpDokejx9bXgauLJjrKjhuWBHJYlEsQFMk+es/facH4dGmZ51L2Udaoe
21Gg4rJgSODQUFOi1nkHP/yYtPE43Ldy+RFzhsH8WC2FRpSkkNkYtlrNBdwExSQNb6adVjILEiOw
cka7zp9dkIe0eimGEzY3j4IoPk4F/fGd45J1vPbrWSQHqcgwZaEtx/hSZYnt7LxctY+yG7v7CpyU
yWag0Tx7wrkveZqjTQHPkPIXGCiVez/kP41EERPQ4GB7ZpgV/jRGnqwVj0sKEVpn2YPfpe5jX2fE
8PHNWg6riakfkR8srDkypl7NvKQTrkfH/rR0PRGGwOPO/uHSzTtEcRo6B5MY4fHQ+FOxpBhLX60S
t5T9BuIuxakcrHDcDX4RRUdWhLFnQjiPGJkzI38IOmGeClbo/LDIeECZ64WFEs6456BWgGVa16Fq
DSbOpLRthDVWMGU7X9GvLolGXOnO8s5D4TcYGIouwenIFb1GVew+B72y8VLkU4RKwk+Te89m5IIJ
sMax1pkyfRsbh+5XESlOWw7V7Wca+G68awPaRORLO6Qks32ViKspWqK9lxu4LjGlp5pJgKdpXA66
cTfAZygDXUPw/Fd6cq/damaIUxFlS7WSTRGKCYBhI8OeWMmz4A339yaTxDcThSFMDXK63xpEa9uu
9PlUx2qkBd0b1Qho0U946Dl856+GMpgsuWMWPYxiMlEYpqNFqzrVU77OhVvla89N4s9+Yrix5S0Z
PkN2EG+FDXCB+bVm8xUzQH3vg3T+UXWSCsszWxd5AnLEg+MMTFFc7udzXZeAO5TTGZe571oMpRzu
CbiimzWsUaY05K01Q8ibayrSjOw66r6J8vXnnUFkkLNRaTfTfXJZGle9HbHP+b07kUTnSvPVmCOP
VTa0CsIaYF+gvNQZANXQy0koIvcao3EJ7chjjY2yCxPmzjuO9FRuIyiL+Q6pEX54s0nnB873yfSR
FFX6KiTN3WaV+m4UnOXswnXhV2gnDH+prFImw7BPdeM8JWPDEYdOw0Kz0zLHPlX7+85oWH1yj1Qq
hl4zT5YlUqydiFu7N63S/iuAn4tjavKnl0SDkl95wiyaF9stEzT7tjM9MIPhYw/pJOu9TLveokfR
ifqGNr3vH/MJPmOeGKW/ktOAgCFLNCkk9Evd22YK6ZeA0yPXlCkgls94FnW1S7yKsAMFPk9uwpp9
mKFWSxtOFhO9G+EnfbGrYwfrKMP5/ktqIt7vUP55XxNL66NhWA6cedS9rMghLBBM56N9O9gZslO6
OrTYG+TW83U05ZOxs3K6pgsdi/aVValx6cck81mljHZWvel2L0OIahm5Yki5bVFG/7Scnnh2YTbB
L0O7vb8FBx0uRyWd34e0JPMNbmkcTW0+KnqISWFw4gUZMsAXlXwRPHgFoq7a0+zqcW5eUhMtBlNc
wgJpZfgD/aHKLGQHNKHsYQiyMlfbrG3mfENfifR1OmJMYScOYoxxDHAaTWfTZCltDtP7eB6CcJ02
cd+uR9vxMoTGijGziiznobcV3linYfppIVHiu4YypUGLzBwJNtUNGj5SYPeWTXPn4o2B8V6lnddv
tBm3kAp6S1+HkxqKw0QbbNh5BKzYO8OLmZLAf+AAls51du9PjFxonJbkoKvIGC5RSNtnr+LlI2Qq
S5KP17fqJYdHQ+5aliXv7Ef9xFk8bb+HgHBP8AbWhIU/Kxu9b5gHowWw08laKdmOX7nfjy9xBXtz
35MAGO2MOU0HGgSyBooI1Gk4dTYd+V2U1pJhCAqax6LpyeA2aFQzZagkJy4mf25xzZQBhV4au9FN
3bXDqVIFYRdZXlsPdUgR09YeEg+hcXez+RhzvEaYyyYV1W316iJ+1TtLt7NkRj3a7wlWbB4o3zRe
C0Sy6CdInMNiPESOfVtAbsac71jE8GgR20CatFABJaQPFKmga5ntkgY2Up2kvEqgGd2HzpsFmlO+
28jTNPra3sIENdQZf/vIpDiHc1TZDYOgGUce1Z2oYszsUeRbh74byuxhyNvaAoPUKMpFKyPBCGEp
j2lvIeA5lAje27NSZcRLatg2OoPBbr85TbVwQTTURi8f7Hhtc5jBpt3PAE3KgEHZ9spH/ViwpiOq
TWFVTV4fYHPxUo0bDAxVs7tqOxkYzjiDBHLmyNlH3pBwsuCYfXQ5P9JaMsPxVA691FvGLx0solR1
TN+rSD/UdZA/X+WpFCWsRlQ+RTrSnpKTfTGGzr2ukI6m6ytWPBqiiObXTev40EGzJPqYfYlMncoQ
Jq7bAoEkNouW6fqqqMaoR59CQIkxyOsyzoaYzsjYvfRgWurdVS4yyg/OYBuFdRYCV1uV0x45QwSR
D+oPg+w09gvIhhLPYkUQo97MLSlMK4+mIsFgMoAHVrrsZMfECW1rf+UZzInj1g/XWZRQsEq6D3qF
4lgCwRnpqF51SEqJFiIUNhE9+hMlO5BAiNlCiJ1RU91ftczbWIghjxgOqKZV3FfVL9NwB5tWC7qS
jeB+MsmwYMjuGr9UI6WXijjlRJ4+XemkncxeW4BLUE/idau89hYqkHFWkxN8XaWNcrLW6zzOykQd
Rvyg60QwvaZJahsPpe3zEF5xdHXonC0KEZc23HrwGGdmAsAxHU1HT5uMeQRa4ZIrqWN4b2ueoha8
ljEA/KugSv2gbcHxWU+MrPjrhfkLnz+KsMynQZXDUqw4pnvGTdgv+NQr34RZK/MhJd9LO8eSs3tK
KZf0785U855dmVTFZdsa4Qb1QvtKJTKDHxiT8nZ2GUWyf+cjf0wN3TJbs/k6bSJgNZqKFvbYJagl
NMIjlDHDcOilNO5Gy/Vbxt4ie+kQcP7Qg9t+9N5k3SigrM6qNWI4VA3J1SvbTgtUNbmJBauZDQSQ
aFYL8DClfW8PhX6nXekP8ArcRZQMX9FdE6Orvkn2sNDki7IDnpc73tpKeqh3bBLjXcMgN9xQF+q3
ls7wxPOt+95s9EzobjOjXK/KRD0RpZg9ILhrziiBYSZMUUg35gpavEU2U0PwSrxINNseUQSkWppR
66tFrWB2zDO3rkOYDuf+gJsQRcJ5AmYK3YXwSwwXEv4iYxQPsnKOZGXbmKF3QvVXHc1BFM+TY8yf
uBbmH3Y7IJ1yKxsZzFWAK4k2vYtZYbCMDU0xb0nx7JPnOB9Q7YedYInT2kqbVTJ5TYOHZKZKRWAb
DI+ta/G6NjzfD02RNQkOiIF1u0dN6a/b3hpupA8vf63YcR+CXiAFoUtnLYPIkNSmfIbkeWqlBDFW
g15VG9sAg0UnBahi11a2vHDscR8zaeNdZZ3VD1dF0/qF4atoV5jG9O4YIIHXCICK7QB2beJSU060
VxEeJjR2ClCcO9HCHc3CQEkT2z/DMFZ3vRHoFxmlxoMePTr4fOA/fWljc77CKAQiqh3xOJKHE0D5
Azy/cc2KgNFAyX/wOi1hAv/uxwrIo5DMphzulOMxHPrd6BTUGtVy1VabFIlUu4mbjrZNWaWEJw2Z
PSvuorAJHXetmANqwoEbOmLA3PHvLVfi9+gqN+CcbXqe50oB2cCR4k/XEWehmjKSPzZJMXcwagu/
LRntczPWhoyJGaaTb+4zFG0zZWNUnX1GX8xk696w/+la/uxRW64lYJwv7QCcgvNH1Py/mb+8OGcO
VFjRZiwYFq7xjSxqFPhFE3IPTyMryFHKUfc0/oftiqa8dhU2GlQjXWOegKwm+mRVcU60B+q8BwFt
UDBnqJma//1dAyfx+4dn+xxYXYBGZEX4nAh+//BiKSusdpjoVVh6NJty5XzCSE8TTFhK57tBmPA2
dYrQkMIT6t7u77//Xz81h+wkXIHEpwjbJQPj9wsgzG8Ii8Bh3ma2uJ7dkTEvRUw2vlclKrdNU2rp
bOZZUf0UfQENHalmD+4L+Hr0DxcjF0/eb4+y75ouUArTcgMbKvOfco9yNc4iZdPd0Mb0Gf16oQo2
MmnYzNyI0T/CaadHcjOlJIKBXDYHZKI0L/q8FzeFNBjdBsIIQx471ZUbjx4/57OmdC5JgPuuhkVq
M/Caiie/jBILG34Wi92Uzd5L0/RsxwSUFy9OmyB/+vv7LJdL//1H8/iQHdNyhCssgnF+v89trTwA
RGrYiMbv+j00gNjdJbMRwryk4Vss/gyML12UAkaOk+mHmVKNgsS1w0eXGgf9XJJTxsRqCTTlmJiR
H2TQT8SS6DU/dRCQRpeZboFKR/X6g2Mdjc6w6brp/Pc/yl/WG99nnXFI5uMfHpk/PbJ+hb9vwo+3
EVLT7RQjksXV2E7GByMBBoIEcPJ8zOSVMO10/fwXZgeq0L+/CIHT9U/3E3aKTYKUBQpyuZDf72ev
BEEuuGmg4s3pa6dg+K8R1cYCLpOun5t2ZJI3F7Lh9DyM/qeujOF1mCUjceKioxYghAlHgP3E/3A8
5u+rNpoXjW9A14YORmR8/cMV//UJ8AMcT9L1TJdH/A9f7b+tSUFYU7I7M4iPyCR/wg6N/LGBA0lR
jU7kY07G8WcbpPWbrRj8El4ak9g8UtutjcFs7v/hav6yWvt+gEyNzdU2of79+WqMwKpEaIlmMyTC
X5CrhfNa2GL6iWyrTdZ66voLQwnmyfjKkHuxc2ZPDgbK+R/ejD/2hd/fjGWlFkRG4Sd2sZ38/kmS
bCFVwZaxQTrOIuO5ZvcAGL+2dkGXIjodODn168aLKbBwdGljFTta+rsgHN23PucJg+aBmPIfruuv
j/mSFIREnCfcEab/pweMuDeFacSugei68yejzcZc476OXnKzceGbqpH2KFpPMlzJYR/ASHRC/t+f
8sDBL8OTHtCMw8n8p3tjIQaYrFHT64wENU+30NTsGG4pn1ofMcVLhwEaYw3nA9guAJK0h1rXRxzq
QXtjRkuxfZHDW+bVz9iu9AvubfsRVzNVYDJ19Aj+eK7+T07+/3dZVAGv6v/u1b8rsx8FL/t/5lod
v4AjLX/hP7360v4XHnjP5REO5LJ9/k8UleD/SBnQfXZsxxbm8tn9l1ffsf/lW44lAlLE/rDz8+z9
l1ffDv5lmmRVeMSL+XQD+Fv/HcLFdUwRne0//fe/2+D5ir/b4Bnl+xSH7DwmcjDXBoz2+xPkoSBD
Wh0Ea2dc1Ih9Next2X8kvXOjrHH8hYWNAZtP0CaiWSWXUXsSbUkqwOWVdwamXJyFi/1iUmRwxPHJ
EWpTFI9lIF6A3uJBooEtBfquwF23odqUTnMawafh9LvpQhNUB4c8czqhO8sOqgJkGI2buCSWV6Pc
E+03felFj+Z9MGO84A5bidi5z6dso2txsKbqjHjjh1F1+6oZrmUXPRR5cLat5hqusb9q2/KzHttf
ypm+YxdcYlG9mjN4j05uKdhYTrptnVsH/ArbVvlfRDgA4HS7x8Lv3+KqXfc63ZvJ8O3mEJdVurOM
6KPWztpWxQn03jOa+yOOMBKug+EU6PnIiBYRaUVBCLP3Lg+CM+ZNuYstB1dgO+AlQxs8GcUL7cR1
ZJB+0xXPYZPC5qSPF6PkWBmT+o47SS2VJ7tRyEuK99BrUS6Y0XhsjPiIPuHGWEiRU8yM3G/eR9f6
1MlorzxHnhpUUEeqgbesaGir/REdoxFgTgazlnksLl7nCAwuXrGLGgbFqV0+DTRu1hzYMIQZ5fzq
U+h+h8g4vjIzyG49iR4LCZnF/jlW0Ibo2lx7soe1mXf2+FDbZntHB7Z/aim2lrlAUr1QVnMApACo
dzItJ4lZERQlTk2shFZpNy+CjB00cBaXZjghLaLIKtD1dSb0P52LzRRPMmQQWotN76AQk6QqrV2A
34gBzHGJcIXXjr2rJNqZQWRyxmLfMMrNOkCkuhks95CmbfRQdnHwFpAIsMfoDdWhn7KfuY1bzAoD
mvfjtZaLlTuVjypFrUNLXoO+bpndV7lGVxG54K114ND3qtw6qzYMNhjCVoMLUgADSfpBL8qiRZPa
HKqpMtinmjAnTY2tm859m9xqW6stKuXwhn5hPZAeQEwAAT/zfI/rmxhxehnWU4Ka9kdQIchfZvLL
vRqyz5a5M+loi8FY4fquDPOeKOb5VmKiWddpD4SpcLw3vBGf/SDfInQPiHX5HpwrjBus9XdZYubP
plMfI7oH99qZIa1FSzyVP+7DqmPoNNRYRBi/rz2jKPbAr08yns8VuvMNxvbrehDEWYuXlpblKm/a
29a3jpC/1yJRRx3mySYTzI/jsH/v6uS2FrOFviq/43y9bs1XJ4SNXLvmPu/r16jTx3k20AdPGjvr
tJ3t7rpPolsXfPN+1O1bb9njBkMGNiG6Bh1FXCOtrQOJOGwNPBBg1pIi2boTQgGMV/eCfjV/Xu9o
8npEDyeadnj81DU4L/sKLxlW0vhXg3HGdqnsysG51IH1htLhl+XbP4LcWA+dY65mrXYZZ9g1w0Ja
hJQ3FM/mT9WF7241ndw5gtlvusDfOvuisxlzJA/OafAcpPx+QNgJJ8OVCWW1nCs0EH69Cdqp2uH3
0Htf58dKdHIzJnJk5JZYwZ2dAqQKyy3n7S2QfzQZpcXoCQYXTvA1UjiCkOkKmu741hElV1qku+NY
8zxLbMJSgTJGRun0d2YRIoyNr2uEMPuyteK10j9i0yqw+WbbZlJn5CZMUM0XT6dnur7FzokMAuTD
XUygF9pbLALICm5rLGwY6dCu+L35Pir9wDnkXpRgqOPoZ93GB0J3ToWtqr03iMtsdQ/0Jg90Si92
ir6QkORBq7UFJwsULP2cyn101PxSMCLIEhyC8/QLnsb1FGFKDOuLFTjYyOSzyp1t1aVnvNKr2Wi2
VoQCG23sydd4VfIW310M3AmV0s7J+vRUYqvbcAq+GRxB7O0EACy+mBmMh06zULrnEjmuZUJFEihU
o2kDeeYQoW3oM3LQ5/Ao836Dy+EaNeu6cCYC4CC+mW1QrCrlpBscdg8oEmte/QS+StHs8qS4TQ3S
fMV4IaD5vuf3tKN4uzXitS7t14YX7hh6vs7edOtDZRmbdt1k3N1WWs9Fx67op5+wcTYAbnadyx40
Vd9pk6OorFDcpD6p3W2JVIbwmG9khFs7mveDlf8MZ6xtOm7dC12vS+qCwgjb8drC6U7f8hMuB6FC
bnQx/HSPXIy0RgTNdaGzdTDiNBbp5xyMuHZ08zW0Rb9uO3/X9sVtSEPUHmpeMBo/OPSeexPAGuDi
FHnZuR77S+35E/bN4URnj/kB1sm1les7S3Xck5hyG5pUMCJ5n6ofKiGzxR4fhWHgNwWB7xfnRpqk
c4SAffDsZZooa9B8Pc0CjF+Bt0Uk/tGAcs7Nag0t4uCK5MvWZM9O7aODcqBJzJtKhrc26zhOJAW5
2juUpf1I3sFj3LVvVOdovC2czG4wPoQLFC8MABPi29qqJsXMMNnhWinrsRbJM2dVjFB+/NguhYu3
+OsybQF7d8pyBfhn3OSIT7tZ08/Iy4+gt7+XKzDj6cX1UKFpwcwNJ/pWqPzOXrTQiW1y1nYRRg2T
SBltwpnJwiI7Bomgr4bueUVjZmMW3pPPO9/T12CaX+C5dQT9bocMgGlwtmKufpRzcjcWHoYJsNDY
Axhwg6BHg5Ps2zEixcf/SuwOgFn35CL5N7zmjJV3280mrf0sL0+TSuUBjksD6Lr9SVl3GEPnxhjy
Pev9eOoa7xVrxm1INSFk+237/g/kAw/1guzO3XczUI8ItyCjWcMrXTGItSwwVu091gpiTB5dg94B
5e7QPAR4YCGPi+SuzmHKiPE2Qz7il3oX5CE60g4Zd9zkDCvYX+rIPjN05Vht2wcvLG9BxgOVQOS2
MRBurZoRteGA15KlOke2qbEQ22H4kLkBCes4qiKBmQNnrbfrOVNdK0Pi45nLj5yZXTxkwHbSb54g
oMS8CHFc7zFh/hxo6nCXgW/WCgkvimLeFd9bq6r5clCskDl2jdQXjd5Ih4flj1o0jtcSYUsz8YS4
7lvFvBPppHM7GC7MQRyya5hQC3rdMfea2C767SxfcWZGK0xwLCGAj9Blk0qQVkRx2NTLgHl2hJhs
SW0ghaeJd0zeCa1r1aOy+gKrfXEwY+JBIGWtCntAQlJdBua7qTOBRqFH8SvOwCEaJgSHTA4sa0my
6boYADiXg9EawXnDOMTjjYygFqwY5BuHoLNvCtyD8A6mJ8Z1zdFqzZBlJkL7K07k9bBdoNpDz7/N
A9thoqrJ4LItUhYm6N/dRKUWUX2RMsj0tT6zT5lbf2yuO4M0C8lmERqs6FaZHRczu9LOgcYJn3HF
NrjFKBNA4yMEjS4as15+gLIDRyBxPMIFDR4BMZ2zrPhYJM0A8M17j4kMGq4Ex4RX3oiQ3IBaUXGl
6V7XPtgJ85i2ab2v+oZOQ8gzRrA0l9yW13kc39R5eAvO5hiMMwOkuTvk2qvvRBkGt4ZJblecyfQ8
lu7DshVJIjB3BfvBFnffLx5uPGCmidGIEmQR6P5yjeEX0YaQVTP/V1gl38TOWTiYUujwrvmezQjB
iI4FHmVe2xZwBNJlGHtVM0KUufmpPD+BAe/r/mwwsLnu0FCt8YE8sOAMazOMbzurd+4yQSm1JYEQ
yYfAsY9QrogQHHRFLDeMs5v4qZ111fNy99HTKDC34jjE+ybLRXiNHs3wT1aQOai359bY10Ya78Yx
XQdFwHhw/mnSFK1lBeWfrVImwR5G2K4IB4DX0FlxPnDQ2Li64d9oytCRPDVj7+BalkruDfplFBGY
ifjqhbfLIixe+IOCOKFDPyTPnj3aFyRaiDQRUMMCpdXKO6DfOqoWnOSZ4z8RdLrIrnH9LjEy/Gq6
Gjc/C3E53RLSCWNweAszvSPKk0o7eRZQjrq0vOVYwJsdbPqqgy+rjdcUrcfEUj8Y1YlC4C70w72W
3kGH9X5gsUExteY4Tf4sk2om0JtkTDaR4+xrp9uaqt7W6NZns6CCaradhqiUdjeTS+EMjOPszOyk
gKAO40J84ZBFXta274IbxxAUEWIT4VVPLAI3/hAtiLssw58NIioygq3ulvElchEwETBT9gXHx4V4
1yTjPbG1726dv5l6OI3GeB9Z8SUW5cGR6RGA1rFQ8jFXFhiPllpcbFo2YyMD521QqkZxX2y6qVxX
TfGqZ2iYVbo3BncdT8zFZ+/O80G7JN7tRDpJO3BnzfxkpYxpSxwpSJRdwpxwXiAT/MRCRJvTxwZe
4bEz3WlbE9xUcmgdR5+mkAQySh6jFxiLFQV5DIpwtjcdOl+oh+94Zym2QGMiKVnjD7lv7AlLLwYx
Emf5DXpFubn4oc1VK6yTGNut1C4akNhDjk8MoVfd4HPUPNi9zfhcmOCujonsNGnLZLpWkFMiCZYZ
JMepLUgYzIYCcE1bh9lz2rj6iRXmPg1Q82Vg2Qjl9Fem1T+GOt5bRTuyBjp7n2DTwXvNBEhBsiWM
EkFuiqhnS0/GWwXBR5WoO1wRT37m7hnIhyEn2RHboTajR5sFoGHcyVjY6dKlKqyfe7/pCcGJiph9
GHfrCedaR/Vo59ZFVhVBJUjO6w0eFxaCNsCYtoLAYK9zzAEgkMsS2oLKDFIwQvZplHcjvlpnfo1R
G88bx7OyBy2BvC4l/nbAs8U5QePuLtL4bjB8uWmKlviYmiQHxsAo+ze5MxzSuu5fDVocVF8oiC4R
apv62iVkIL14fWjJDuMkVJOPgZQqut1Nio3iEa69tc1txcF3O05jcyeN2fYwVNPNSAG2znNX3uZ0
g+lceoum8UDAnjs+SdGr5p2OVNR8m3NMGNUqHdsKPKgFou89AeS2pXZvHtExCEypHHDfMYB8uW2W
3BsFCqSdb4poO/WzgtyW2vg/WL/kRvhTfugs5b9hzuq/CdUDPTZl4w2gsATFlP0S5L3/i88pODOD
Ii+6X+STTWR4B6knpHTofqv3eqzETV6Y7bPL9OSI1cpCHp6O9qnPJTggZEmxfWozVFtsjQR0rayQ
/I070aRq5/ZmiDC4ACOeROPwgekE6sqYw4n4EfMxTyyzQlivKEw7i56BG34OaIw4AJtRtDR8Qngs
REjQQm03IZUZt57Mph8+Lp9qn5uIh1Y12u5h59IyKRf32tDJDyg2CJmTVrmxS/PcyWkS8SPqh9QX
fVAirpiITFi7OIuP7TzD1Qoi4TtvKZfR7LEYevqOyHCuFplEpq8ZxTf1HpoCfK+AufX1POhun8bc
TeS+qE0+WEmqd/TDhr5j87aSS5ojlymKjC3CE0icCB5IOLRZNj6DGFlQoHPgIX0Aq65oDO5+oywv
WFVulIBwCeNgE2TWc+552Y3JYBSJfpck18j29Cej+5zDLYi9GhrMyndK99CGA2qTTH6TY188451o
Pzze01ckPz/KBEVpaTt4owkpvXZcOBWrxhPtKWM0u8+78WMwxvkH2R0cj5DDHoE40emufH2HyhmY
3tyIE90RRvKtjcS0dnKkIpkLgo/uyQCgbJrpqZRyPZmVdca5rG5HTtRn0/DqZ4vWUH/n5G22HZBY
Y3ml/lWrHCrXUQ44ShRdV1js2GY2bdAnB0QI3gUXd4Z7NcoIZzHhLUF+TgTBRvEY6x0xt3P/UFi+
eYw8GXBydcUzsYHWY9ImKoS+QviaXU3FpSqhVMvFb5m3uTxiYSJyFeUtpLm5iwGWWNYN6sD+EOOV
KOh+VeV+nh26qp7h8QqgG6BgiNvqduwiHe2juPGfrA67wSz6iZmmmafXIy6CHTC5OwYQ1o3bJvG9
ZNi1Ng35MY2kgGIXnLbIChuX0xM9gL5yw/6Ebyi/Melpr6fF1rBR00Q8BmmmFYDESd/FaKc+WWOH
u6gz2eZbFNdIFGOG405D5LMONqOSOMubjq+7BECFJhIVASVhj9Ss3thy8nYgMqctoFNccDVqwZ5I
lslvQRMZjnzVhvdNklJ1Fk5qvw7EY5fg2uQ5GWLqymEOzybmxA1VktqJEfFa4XOQTRxO6X5WxdtK
SFp9pMGsXMPy9kFQ5V9TFrwI4DErspSLk649OEnBE5wUsaHQLimwp4DudhDtEhUDKS/mF9Wgoeop
rVaICcI1R4NmH1Su2rZTMRMcD4A8Cay7BoX8DkXUE7nbrPR1bW8F2qVbX8dH5AHZJpqwP6x4GNpz
Eis65yl2FeKUo/0cU5aYpYNLoKVYwU2obsk96jks2h6y68loAMPhtvlGmNrfho5yf9VJDbArHe/Z
qhZAP3w5V7b5CrASK02TNR3K9kzQXIyTlyhxY5oFofJOWDi31dyB93bjhtvjhDDHmeaR42qUlzEr
6ifWOLp89oztZjPmqjwFpn9SdK22BubGUzYaMcD0ctiGDbabjALs7Ekv2S+SFshW2q4zDjPavAsD
8GKY3QpOzGi0RDJBVqEpTpPFCt2j0dE9xdqX3jtjzq2p2R7fm6BKL+hEzGd/qjvKK8Li4OuOSyHZ
HLypQ2/Y9851Pnvj2Z/714SI5v1cp4ex6xEqi8Hp1/QIiBMPEcq5kyN/8NoB++86GPyGKbZEN2eo
ZrtLg0UM+jc9wD0dXqr/2IjPQYj+BLRQ+ZXmqAHGBJFcH3re0URVtB6TaEBClU/FZ0tJs4dV4uwY
F7zHUB0/EREYmBYIInewlH0AVrRPgGn6dVeL+gUlpvjukfI9pUHVbyXjyRZIDUV5Mh3BK7FfQQTr
X62q6JOdX5j70Kg+4zTogatlKd6fPiSrxvGrhZRSEW9hsxTkGcJsvo68wEINH7F+UNAlZfLN8jli
uAhrDjqAtBjQLMPaJhtOEBjFR8gx9mwH3TPyVooJwmTda9nQiVc43A4N3tSHHDnzKbFgxbf++MMO
2ufQ6I0tZ1z15HZVe6yIGbxQs5QHPYbRIcbwu6gsu+SQ+WBp5oYcAjPV+6KQpCnCvN05rQfqUTkN
1UjSnbzIavciz+UTyJv5WBX1fLR1Zu9S1HAnZIb5S6gj1q/OKZ80p6A7wlPVBXsuxmh2mqUbaL3i
btp2jp3D6cxTQqqQdzNwUHvghGIPSTs8UXXOwIbzcN/Y5bBzYjk9TSFnLoAZiI3wiI8zPGaGpQ6R
I2iuE5SluBld1GE0aAy7/MIbB6tXkg8eV8ZzY4qUpSMDpKOLFPdm+Ipv3MCtEPdHUFUcudyc1SEm
NXkeIf9RH3JDfVJPV7Yb91/QOoEHOKH5rbD9k/BWGoSAeLP3aNdp+jj3fXNOsStvnEonbGJW97PP
Q+Oxc4cRAg16RTNHR8se/lJ0xA/axQSOUA/zJg5o6yJ34JM05uGlVuNTKdo3MC7FTF5xZcChSxxn
G4VTMy1bNSOchBRDwCn52SgECuskZww4jJOxmjkkbTwkFIdAV7cAu4u1jEV8wHn7xmhLcOqYvG1k
+xkvSTN9YcS2TnTEgjOSC6TQtgzjH3E1x3e9mInXaphtrPo8CgliMSIfznCv1WuFiZAeUEnquV+O
L5Vfkd08lI5gIBgMj3U0pfDdFpqr0VflKc7b8AwGewyxyrUCMt3SJ8ocV0NAnMUrU9dk3CdGbR4R
q9NVmZvhp6k6AuNkeMqq5bhuC4Ncpcn8pGYwr02py4NHzty9X9KpsIFJ8VPrbYis6YliYLqfxiQ4
oeA1byOs7GdU19Exzdz26DKAoQwq0aCjrJnYzC0jzO4ldLWV9GL0darxbwQ9GR40okHmVn3CpWFG
qHCmgDgljvZoed5wnafdcKaCvlGq9vaWpY+yUtl/sHcey9Ej6RV9l9mjAwmPxWzKO7Kq6MkNgj8N
PBJIJOzT69RICo0UocWspXV3s1lFIM137z33k7zZzXk25j4UmYxmOiYY5LGcvuV4pY1NOHXTPYng
o5V0M68r427iCEl6hd3srv3aeOL0zf+tN+6inEryciYoyEeiI63lWihceJFSMm4knSPgObuEEAC2
W8NPX+IsiGlcU2uWVfcgwMVCLp/bXVI27ieLor6lL8xkg4xsMc57LT0/O3EGldgLiqTiDhWPx671
DEoExnKTVw3DCeaxFyOhsbqijvZlbsCH0fR8CT0SPrnwHoyCCcUUNd2ZXYavT41UDoUdW0AFJROo
dcuNL8300bJaGhoy3i72k37DsDc5DJpQYJKMeu8HjQXkrmzOfc9RASL1rs97EGRoxfIhbH3KHSPC
v9PYmR8dl7ZdHcT6CUxHubdNH8QrVtNNpnpvD94DuNzs74mGCC7Ssn0HGNP/MUnquluhh+qie4fw
XkNe7qRpB7thv/yaQjjHfOkzZ16r2QmvThvFb5Cq5aqWCAKjGIjKMk7J15WZwkfNAoVO4iVvild6
q1kXBBQGM7yFvW8pKEOYPqXGeFBzt/L+xJEoV3RFG6dimr8xVNlbt1cFGvJg7/EO4GkMvPGBcHj+
5DEcrbwbN7G0KQel4TKJwnYDI5NAFkypeWdy3byDkkChnStKjtRzfKkbxUKZce2NyHltQj8F11DE
0SFw9RebtklxDJ3B+LzYQIpuNzU2ABJuMOOOnzx+AcQtv+3J58PAg1rWqRHR8DsG5yI3uH5W8027
1B0FrVXu99bKrPt0G+B8f4mdicd4JC9aW726phDI3yXe819MpOhut5l/PJjuswk86MaGoDec0+8z
CM1pPfJI6AVjyPaldXLOMhaA4Ra8ofTnVej149pv+KPzzbfed3ULgqzZODKqAJygeeR+wuriKHGr
sKMpI85tcSRfj1FXicjd0PnMLWgaxgT2hhlsypZdPXBp7wmTBx+w9J5RibW2Guo2bWmJzRCBgrFL
yqNjs36p3SbYaYp+kd6i7DWHIbNvlLhikJffKTbmVRpDPJojR2wYMl3MeMhPKYFTwHflLcc6tEfK
4NVXFyKYj43lLBx/qhBuMax6pnVqczR8EIgcV71hiTpFS+uURbyo/XSQ4/hBl0B50pF9rVzL3iZM
qr4c5VmvsswBWhWttE8hchO+hNQ7QalJlqrpRgCOUn94WZMctTMDVe1i5yyH7jrHXrjObMWYHWbZ
PcdP+6m3AvQSy0NoY0y0nBtPIsl23MiwGf8pCmsOFiI3o/e5L3iAGOEDEIF5Mi+hw016n3Hb54aP
3uTi7l74fpxvXEmAdIr8ZONAK8KDJ8ASE1PNDrRSZhRKW+rV1naxMVSSnknUJnuf7oWnMEq+6yiY
X+XkMOiLwkKc7dYhNlSP2ibQr8fBXyLLMNI1m2ve98pbmkI/dE7iHlQ/2Q8o3NNrABj+j6yTbGOW
gsxfl0U3Hi4/krBL66/JUHAerMbmqzZCmP3kL8HlY5ZUC8ueqQp2dO2DidHjH8aSabjGtTnzxQ1Y
bfi+w50giJ4uoMXguJn6iGxzJMJLOHTZsS5san27gSMDA3H71RyVXDY61VuYD+6hu2130yTuHCdK
PuZ5Sv7IbgxelST/Z/NAYBhJKHPl0eUiAZVsbfv0lAN46R5V78dn9p/4ni1MblrX7E5AOADcEQx2
QsIGHWb8Vqn2Gk2xze2EWFLWWfTf0ARAmpbKMNa2A+Qff68qGoAxI5h7SiZIL6T1GVgBEBTnwUjm
X4tQiN+691gfjLOlMq7jzvSIhxkeH5oxiMnkm0jCPVlLqt0cPqNCq9vWqfmdzdFzFFPe48Ax+Nc9
aU//B8sLLRPT5//ua3uQ5WeVfv6zse0f/8V/GNvCv24VgzZGNZy0poOvbPhp9d//Zpl/YXMj/4kz
0XZNN/gvX5sT8I8AZgU4XPGbeQFu9//0tdl/eZZvBRAv+Im4It1/ydeGARPf2n+5Rn2LEnW6Z7Cu
3+x1uOtuvrd/ctNyRhisqDet5Tg1bfSRd55P9CNrUKAYRDMOVPCgHixqSeh+caTz0rF/HFFfeF3d
OasxvPFaD3e6BhiUB3P0+A81J1E+Kh8tDMalmzORrRML90oWS18egBRabrKWTMiT72DQY3XFBZ/u
M6+onJUjCuKbbRX4chv1LZEou0sNYpUwQKeVx2RWf0GlQaivDUerdSh9sRkLg9McJDsu7OCVSoA9
WZRdY1V23L6leDImoyTJC+XtnfNw2F70hNXqBsIxwYvGhc529JbWa5ypwV3pYf9ceJi3R+APrR/u
uqTpn8suGN9iP492hRWzp9TYgfFD5MUnMS+FRawB/I9ePlSnzDOTbjGkxG6o1xiuuXB7so92i5A/
5+1z7KfkIMaqN1ejLTFQDbYNBB0JhpkTcHAri3axxo31MWmXqzx3J6W2qgd2AmMrg461ToYo/BG9
MRyGYZYwolSQHZu5meYD6HukQVQnh9o+24854WJX5bxh1xeVKIJTmGQfex6vR+ZPyBNBU/kplDQ6
3G9j8p1t++XWsquJjr6gxlgW9W+FpedpQYLQQqFK/RZ1ZoTo6EWWv/QtQLmVz6f35tv6VLtdzzzf
RsItGXLoJLNXTT5E20ikBqJC+Eosl95xn1AXlnx32esy3htpw+pdKBf0ip01/LHTIoerHquLnxYJ
YTmAlKx0AflwGQz7KcvZVACrlBO12lxyhe6KjapGeuoyFTyommklqSuBK2KYPkLwH/+YYv9C+Yn4
a+X0VrSt2hleE7xaSn2SLiK0FxtoPpYOirXtdMmu8MbhO5g8xH0N9ASZaQ53lpFewCmSPzaJDhzA
NHPphalbP9uY4toVVKHR2We1qjiDVT5iAiP9cl3hDIF8y8xrZ4i4OfQcF36dRmmcNHJEkKHS4p7Z
Yo3/xnDwfSC8xy2ZKSKyTDBvFbaN4DYXaBcYRYy8O9bOSnDhQfFFZQLXrkR4zwWpXlSiegjniNrI
G+bTD8B00GoMZ94lAj5xRk6sK8o9zovQ/7b78mqYcBNSBqKL0mtWMJFrSoujr0yKM70Za+HUS6bR
mKwckLG4jQbKaRzfp2jYMUkC3jqCiSHLEw3rSFcD3d044zctyFnWxXillPpC4k+3IJJqBrN4cBDK
bZaR3Gb0aKXJSxZENAaJJ6WHlpL0CN5BCNx1buZrditGFhiZWowGgAyWQe4yJDR6gX2kuq/s4Q9e
kT2Kw17xweSthdkM/SfrVs0cwadvZQRMeG42ocP9tnW9FVXe/OxbuXPamfYmgpG8MsLygZPS2YvJ
xClXMrzMC+O2bvE0pSwa1ZG76zKyA3n0YZpttMOenCv5YcegDqhP34xBYGzUSNmxNzlnzpZgXjgf
UvI0YXCZzEXqpwe3jshR9dMjlKbjRGriDqzmEiZktyvoWCzpz+Y4AXQmx54iUH7hPutRf8tb47bO
UAubHj9LROexGw89R5z5rVI28Oks3BQuPJuSycbK75JzQTN4YLTGum8MSkvgAm7hhNNg6IzNa03f
eOt7O9btZ4Y05PNNzuENFHYWC2NrVYFax8IkJR+DaW3lh2nCJIYHCUKcRGYn6p+pBcjW3ChBxJ23
gJdf1Bz8cHlG5GxjuRpPzOKUW11U5+6DUV4acqtpEtx7AzZRyDbXhBTr0ruxbJpkODn0u6fKePBM
59HV7XRqoPchceOIovsGI56fjlzOjIdJe58h8zopDDiZmlPbrX2+aydjaZnTr8SytNYGnugu01t1
K673ovK5qbtriP9x0WepxtAR5yvLIpccm+EDueMCPnKzxDl7p5txGbQ5YrvfPXYOHVNTTH0ZNdGA
G0R3FUX6DEoxOIkSRyehvXTpJpWk6iKO12maP0Z98tzA9KOcRbyFAC1RhHprC3yTCrEM9CRWBHvJ
QgWntHrRpbqrdHuuRhgFMjkFYBmZxU77yqbpLDKtw8REOgW/cPWhg5IFjxdtRFGhGELsWRnsPAO7
7xx5W3OIXID/DTCNkBEdfWkHZ2ZEFeTvKAKU3Rq9hQHHuXo0+5o+OHbhstBYjfdRhu98QC6h6NWW
+o6zhCxd1N675g9bEKx4Wq4o2nqpHcwuVb6byvEzNecfPar7WqVbI2NaIcx3t1FsWqn8TVt/2QUR
shZJonUFt7XJxmSpbyblQD/bTQ4KsdQfrTs8MvXRq/62LdczjWsW615Tyj2XZtLwutgHSc3GEAfs
A/pNlpcE//POVTl+2pY2R6TIbVeLccV9rFkbtHnQKznzlVQ03ASjdTJyB+1LPOgxpa7XLb8YIu+C
Sb83eKaimsdYQHte0DiCGA39cTkT3GVKVf8OBnPyBMznAhr0PfoXBEL57SYEo+10KNi9q52Ti4CC
CvVkBiVBgBANp54/EjHfO2FCkXJpb0EEP6CXAjJ3a+Oq0uhDghjIXdq/zCn5lJqSBdVV2w7MJ/nh
W92RbOlax36fe5jhNRePRUlAeTeEIBi8CNuLXwNNJ32P40x9up6n1nkEm5fDUr/IqgKLHpyVLSDw
EwHEA6Mue6W9EK54h68x7hfRaLb3bdp+ZmH32mLpEwimuFtIFyfigNPXXOqqc7ZYU+Si4RBY6eqZ
oynj9f6Xq95nOkavokEBEEW5c5xqB7Lnx65JOQo2ai0cAv1l9NwBSAr75DW343PZWUcITycsbcvK
ZjFJG+fELZce25uKwW4Bd4a6NlostoYP8CiG0LbQQI0BMBM18Fm1JhHIc18AWcYLtkwHbvvkmx6z
CKMrWFiYaHHaH6EoreXAbkfXBKnl0VhIt6vefDG/iUEkm7jrn0hB4Rbgxhh46XZWeATic9yaPwMe
uEtIZQTklfIts7Nr3WdUmCJYMWo276rpJtBMZE6zW6fDRD7XtZz3qeYQ5ftvlam+oUGs0RjQmVRR
L1XQflpD8RmVwjxaWQF4Tvv7tvce1IwNJ8E6PoiL0lLuY0c8uIHxWzn6w079NzSwI1CeNQFATsKE
YRaWA8/BEflWuLBTqTxAP3XjtTtayAuS9Z8T65Htw/kO6+p+agl9DWX/EFjeGg0w3SZBwtUb10cA
qHEw+gfTqO6p0fDW0ZRcWyMTSwGpwUBa2AY08C2YqyVbWeUOs2OP0ldLJlQNA4o/TlaV8P6kYmlH
vIhxj27bSi9dDS1LHdUWyzbJqG+UiiOcaVxt6T9RCVduo1y8OtSGKXyqG+7w/KHLYImfsEHgwwoL
Ve85Gzj5hBgqVlhnfmJBn0Kngm+SQhaG5lJsAl73feiOxaauo/rQcl/3UtKKMZcMKjGKN+RcuZJQ
3RapDc0GjkS3mC24F6LVNOr1vjoTe9UbdCUqsGGBFA6VaUlT1etEO0cH2869NKu7gDHk49ygfcP1
0rumoGFxnHlnAwugTjToaygLuqYJCK2VQi0gTIeQFMR/CKMuSBWRa6jjt3l0AVbL2nvNfRh/eeD6
G9PLGZoxv1xklscew3bOi+l6y1r3xZpm8W5FTg75HEZNnMMGZ4h67S0qihlU/zIaGrdeXX0GFVhn
yiW3M1T2VWhxGIOcxShnIBGkEDLZvVyaoB26H4yZI3oxgAcjtBNudAxyA1dijyIN0oDh+3COXYwt
hf8nRfRIfeGs+I0kpRGipq7NouzWbj+1AidBUIPYQkC5d27Qq2MbQb2pBmU/mrjI07Z4GkiHQOEY
V7IG2eVF/moOkba5j50sUCtmY3QHiW74C3E/Xw+5+ZCq5s5xvdBc+K0P5C7raOF2uz1Aeb4LXrG8
ccd1xOB/q9q+PMRY4yjNE/uZ2dEeSvhtyyGo8kCvFkVVIis3vckfjKKz6oLiQWS4qA5B3dzljcwP
c0ZLVJmlBsezigeNE0hDtQvdagsmgWKb4QuoO/1Vjt3NO14FJ0pzsrObImr25XsASWg5sZ/TvzPT
zOIbsP6Ev55aQG+eO/abEXwSI6FRHqKsPqfETPgdqz2M7uYO7Maw97XI10HFsbX3Zfapo858UrVQ
XCUBuoApxTeZZnn43pYw5xb0GaiF05QTxMxJrVB+uYrGU/zKzotrsZF33RyqezcexQ5IA8xvDKrb
0aYi3cmiPWibLaxxRQFGRzJDjP2+K4MEQ3qlnoBJ0u+C/8ANhbPGsa0WUTknR893qnWp7RX51u4A
z6QAXGYkD7QsWJt5EtWXmbPUtiycb6ItPg0VWOs57Nh5AYNfmhJgWlYl/Q4/IONEv6fxpgnNrZAu
fuYx6O6hJObrIvHu68L4NAVTVgD5db+iHJTW8Mz4qeOqoWcA87/fhgdH1axmNacGQUKHCcb0PAz+
mTmetwPJM68s31VbNE0yAqVk/2dzkeknC+XTOBQQsSa84xvwRuKdYWq16uV0iSrnB6mg3HZOj4k0
zvZlnaLczRCbaK69nT2ovYiLi6db4+Y4Ovrt6J3n1OOkEtBw5bYxGT0AbVQa0ezOtgF3hq1j8vFd
dCs2Nxqm4vkKrOwTcpDcSOQH/ELXsQme3NtO0lS0vBmwvqBgYsQvKrwv+TF3pguVI+PKqwOqKBzN
qK6Y9l44YUgcbl4YYTwRUvnleLfrhyJ7yob+TiTzq5snD9PozbcsFRu+iYOSg+MutcAqytZISXfh
x08cHIFdFV+IZtFJQgnSIEF6xexfZxpn9c/sVsyCMaY0xK0yKrySCVgQExmg28vOIgoVGFbEiiqC
8KELTOL1ucwz74KaQvqgz+67OtGseG2vvs2x7I/wCBgMxY1kTR9BHiFBT4upK1/y2wLolfD1b01Z
V42RHm+sJ18gstgbTw3A4UInLx8cl1yKwIWVrUrq3jYUGFTOwTXVuAeKYvNZPB6iCQ7BQ6swURfR
bG5D2HqvVi8F239XvLj4kg9ZUg1vt1SQ4gi76jKu6UbI82rFheMsfSa4d17Qnpl4UHyWSr0fdeiv
Cobkb0lOloDmgSdo9RGTBmu8g4HgbfG7N9+DMgLwzx0aSauqn7YcQ2vXtqGzcQM/ONaQvWN6Ufz7
fnQynOzA86iD+MK58VaKseOPOjuPtSPtTQqn8qdL0unS+h27eQqu9reLXSYeCRWPvu6gnY8qe2d0
gO4HCYikQVDcBWW+m/Hj9Ys6o6S4msMayHqO9byh4XThx3MIzHB6yJH5gYjvSluVbxHAYMCzVpIu
4jCwN3R1nPI47FapDp/9wRF3nYuJxOdK0hfA7zgvZZsqE96GaxH8h4qqCXwNEJmWWeb1p7Cpf0B0
nSJkrgg0AEpaYHKOc0vGAU22HePs1hI1Qkr0td1unAmkMX1XHRy7oeOGrYO7CSPGOoO2tgSzel+6
cXJR47RzzekdH066Z9LT7AoD3Gvnqse6Lb07LAMrN+DLw4q1NzCO3yWlY9HZq8dFcvvzVhwQFsok
AuCX3nBIBzKEpHUqPkwaYvnqu99pqreEH+AM9bALgUlj+E06USxdUM+7zCKyxtfHbIf0Cl+0P2xo
LvbXgS1JA4Hjxij+OnHcYEST+8c+6rE88tjcKTE9T8B7+QeiboO1L3u5pS+uvItJBmsk5gNVX2Rn
AF4yt7jJ0KXITjIW69iEwAtSvH4zU5RxD27wFtYb+5HmsGU22SPN2DPo8sq9CG181Pib99iaDaaN
pVEuhwD1oQiGelMm6isl9LGa29rfe9OU8JwpaN3hmdIB1LWALAbf6bgNAa9vO5lZR3y8xXLMifYS
EiyoBfEIcDHFXIcNgkxLm9d1DO1n0FvEH/SE5dOeQKDN8R54wXRojKY6ROijDF3cNYMyTn5dfugM
z74w0JBHzMjfaswE5iIsBpgr9CrL6vqaNyo9FShCjxRvRfPajGR8AKjLUqudDFw7Vl24TIppNcbM
Fy+pbxg0Cik3YTAb18S1wS9WzWB9B2q+jYAg4616TC07w+Cy0Spog3QWYsMjPsOlmuCU9WsW9Dws
XNJQTzgMo7VHZvVO5rZxmoS7HesuufaEe9obTJBgVufa5f0Uj8aKBAqnXTKny0C64SGMwNFR8Eh/
L20hHHfi2s/vddPm50AQTXaZFHDrrGf92xoWfi4/id/AOw47ptKvMnc6GtXxqa2bEPcrE7UUz31W
luLsALxeA17r9obAAEKhXMiMuK3rYQ1YKt0xIvnT6qp41oXNEpVY9gb9vnkvfetims2c7F2tmnNm
BME25N6PEuDf3tu2cPVmklb9B5BM/8SBQ7xFJY6ghWu0HGY8RYwBo48UO5NJ6rhMCZ5gtrt4rcGt
jBqQ5MRLyIS7bNLuiiXVZjRXRku/s8VZWF694CynvyfgXhxZRgn8K3Sq1yS053OjvPLZA+KKkgm7
Y0kml+WM5Ge0GxIvPaPyZ9xvp7i9wluFQDOoBvivqyuD8yC3U3yat8L0aAY33JUY7+e+ci5dXcir
6RLk45RikGYsJ6b1yyEMOF8EzK7474hQQCr4CSbOPhlNmTMk6VasQEimtM0ANFmMugjzDchd58uz
g2oZgv+khKKIt13k4SuSVfmYm2bFXwxz84lXPLcPVBlPOBdcTUMul+qFWYe/fUZKKQGN/101eRce
mtaWf/p6osogxwMJaruMVgmxyJ12vcY7uUOZVsxEBiiEYyhp0PYZxPOeDF2y4pWRRE88cPLEHYir
LiAiiW6DuwMmvACQuYwdx6nXWR2uhRcRmGCe/VvgA/0FwQX5WKKH8khOGP6zaqzXkcaavalzBYOZ
AmFr4Umfug3TbWnRcV2XWw21Oc0HoSs6amyKo2FD+i2lPy0KbzZZGBmkNSsomDVH57h0V3UTV3tm
PWsCOYyvb6SScqFnOLxz41afFlJ9uvLDomt3bWhyZ9dmXF6Clnqo2lPmM70A3pLq3JH0fVjVO2eA
GMydmEZigiHMDVLtuTX+i8Hnj0vn9KLXLVk0Efk5J6lp2mK6FBfQgMWvTfZbbqKp73+1E1GlTu8R
twYa2A/QKJgjAXMrDr5Hn0E4g3EhmEvPIX2VCSfvJLJNrkpe7x36WVZkMDB5W0vllxbGhMo0p2cX
/oB3HVsxCzx4bQcIcBzrqyEop1yzuTM3aviKv7B8gtOtRqd7lgNNwySZ/CY+qg7YJqy81ug3fcKv
53VajnepaRYXk9GDvCVq1fw0DFYjqJ7vhLsKEimY2lu2AYTfM9ctIafnrqEs7yBLjocNlqzPkl2X
EFJieqw3MjrgWCd4ZxXls1LC23p9qa9z7gVynajJPM5eWsKHgxFlHDInqcRe09Fic/vjyr9p6EcP
bjlblM7N6JF1xKvXMQUAHj/UdHJGmFqdyD0lNIqAlksaYz2bIX8Ynlnp8BX0RubSETT0gXlpzVgp
RC3bqC41R7Udot/Ni0OEnDnQAoeiHj8TioSa8wBlj3rvuEjjj4FHlNPIaJRFsppHYc5bRXIpXYt2
7Pak926TZ2dq6uf/F8RxaGmsSvXP3//2JangUNPDT5zK6r/J2zf20P8uiD/SC/zzPxXx23/y74q4
8P4ClOahatu4fRBhQFL9uyQu7L/QyeHe+VwRbFuYQGD+A/XieH8Fvg/3iTMCIrXn8+P+UxJ3/3Is
4QUmOjboRdiv/4ok7v0DjvZPirhp2RCrBLleRPkQEed/KOLh6AqgrDjo0pKAYiSnhIkT5p7a09Ed
KYGO3mzXtt7LrNfbAa8fdpGE1SYnFzlLl+CCExLlzksy+kBp3d3Qd4qpFoL0gioe55z1hc0PT/1V
3zswGt0wx5FjJN3WvR17bTp9mb2N7spgCWWjsjv0sjqv0TILRrNFHlyNaWZo1dpbraF+guWPr5Zj
qyW83PAwjHnLhTeMtwWxAFYjC+2Bi2j3AMmoXmZkxrhxlgPXepY4zGSQQscl6KQAeoGO5qXptAXp
V7XRZjqvfC3jNSuyu3P7tn8yEpKPnD4Tfpd8hjrLgouBp7HLfhMOQ/0wAM85mhYZEJoZywtyVwZr
9S2qh18Gkz8pVtdTKFxE3LSDHGF2ZOsWNODQ0ZPR+jIpqq8bEi+UnUFMHwOOpESUCAziXmaESHPh
lFId1XNsZ+tzr/i35yWl1dnK97nCOlYpHxMfrGjQhTObA3eAniTiXVflxCVdi1HjFHxFAVOtAEnr
AXWww3g+eZuR0yHzLYwzbccu6OSFdXFsomlJ7rWs7e387QTTNyGY+BDMlbeL27HZZdQbrDgdGHuX
McwycRL3xeQnr2rDmx960j/E0NOq/wMOiTaisuH3vk1U3welJ7XuuUgeQ+6Odzbu72XR6HBD6kr3
y7gN0PgQGVa5X1brkX+ytpMs/QpChx4Mb6jOHiL0L7sd4knVn7HOVXsp+J2USWaeKI13KrzUW/Y+
vdT0DB8xnjVHbp7xnY7T8WQ6MVRONftrejwh6LmO6k+DNxFox1S853imN1D4cpORJ+NmaUd/Ultx
4KNT5tEMHG8HANrc5UXJMCK6zg2zkVYRsMVZZjKFRGavM+v29ITfc2jWa6vnHOd77FxUPKC6KJTI
Rc8o+8S2+4D6DXhw4BJohOS6xzAeoInjFH+D0jtiIRjpaTUhYUIxRBOcxyQgH8jnG2mRYLo2eIfc
LbLdjIED1rFOXwsK9namtKaX2I+nDUPz5NrxDh9q5qK7LIy9/chNdBWWHdp4xFG/SmceT0p8tm3b
NOhNpniM+4bbM+rN1hQRHhELhBlX33wPJdh7k0n0MzvBmyCiBWptKA4Rzq6Vy5VUBnI4yahLNp5V
hhv2pIaCLGvYjqlxR6jO3dAiUYM26Ypl3o9/kCPFYgTCfPRLLh+jZ8KYlkEW8KDDIKocnhdrarM7
ygmjQ2uEP3NoRJsIaCEUg2Fc+BPlcSYk6nVt1+F7n2r5pnDML2jD44G0qvCo3FasS3IvUC/qeAOK
X6+1AyTZJMQMumLcEuQkkJzzVKH2cw14Se1E/VZTkICuFRhNIRzc912KWZgpinVrF5Y3HYGji+8h
Pm46HqMnpBe5hnY8b0k/YxRt3PCOBFW67oIeH28JraaJi/E0hd8GoY3brXsFPocbr9FZxiqwMbzw
wRjOm6o9NjFeaI2eyVgIVFORlr+gmdJjPWH3VdmNp9JM6QZYcrVr4D0vQHx9gifUWKsxVuLBos4l
CZmYi073R3My3kcZHmMx6B8wjM2fMebgxkCtJ2aOq+k1Z+PYDuXsbEcmQjsEgH6nilBuSeqJfRXX
w530++YpGQbzRTC+eAw5WNO/l/T+3rcZcWdmgnJiAn9wuGvCJvDAATp2cmDGn/PvBSmOEjfZWXnw
WVGpu6Izrd2r0es2DPyzLZXP9MbQi0b3D+fSOk4O5BnwFCZkV90mzkkL8Rd37VemyOpdc/FbWGJo
oduADyN5a3NBFLTGQuU08WWPiS9X/M/sVUcPwzKdMwTiLg1WWdnfnvN6k0L+eE5sLu2Lmi/xaeYQ
uQyNpl8yMMl3NZT4gU7jI1PKL2xrvOAuqf4g/EmcUu2U68rjpMLkhHJYUZlrs4G0vEw9lF+7s2jR
AKH9xsDySC+hgopgEOfKWjkyfrcTEhxFHyC/Upa900TUXilJN78GCJ3wAWdeSMsp8w8mg+4XeAV/
Z5CDIkEfzSNbie1mFJkkZb3i04tLb2vgGSiG7JxxoL/bNi/vZaGN6+jOw2dkfnP+1pDia7ICFYwl
7qjj3iEpwiZkFxBsCI2HTFOw1KZMyqwfJLJ+ybJ+tbjOr6nSqg5NmTKXpA0cb3MiU+wDM902Zmlt
Yz7shfZGK1l5louXvMqx5SsxRJc2vZWWUan5HtoKeA/OrPjeYR3m49LECWKIDUpr5qSaBtX1KCLz
sWZYvSmJ9uxn8sl3Q9Ji3RlaZD9LsUTh/pL3wJUOeoiKz3mwaAb0B/0WjH7ylk/RL9cs/zP3bUsv
+NTcjIAKOFd/bDGxDTzYTx6/1UPcwoQuHLMlsy97CgccqCMx4Prk5sv1t7po9XqwZ4YVZNVWNOMG
wJA8xjMBfUv72O7MF6cukbx8ybNBx8LVTGEJOCA8EOGYw0jRjyvfsLeeWzjnGV8gYyVr+DMYLj78
VFGajC0Bt5Ii5Vylo7sNBf/TxcgBh5xEnRRQuq2BSmBDuBIkh2HFSxIh4ZPFK/s8mwhZXj6WO4uM
y32Ij/lMlI+4FjitbRWaIJ1IOH83dnX1+rn9IcDdrMp+nGg7p2ICde3DGOmKC0a4y13hSLZKIAEk
3SktGdJP02TC7ot9h0yzNPiyl0Tbv6QRr3yBBYpW4BuROaDo2gYgzQ1L7dpu3PRuwNjLxREwYN9b
KR6CrP4wcvNU65Mvg/uw4O13/PnSGD3XGJGKde1zmqynYlgwdqe0PcIUX0flOtUY9B2zf/GsdMKf
k3sL2kFYO2jHrESmN0NF1iQcvMeodSeAWcUxlcHJS1Cf7D/YlE+xPTxIymNwI46/8N8Og0CEZ84Y
OmewwUf7Zp5GFc3Poe0x02CXsR+mRs6njinmixEarHKcTL8Gha1TyrG/V7m20OdbGtFu5hLeptK0
r7bfiG2E5QO7AyWkyywfzn5Xksu5qe6FNKqVAXTszlJl/WJ5Xu0veeEZ71ptKzczrRitkxifsajL
x8iPu8PYmP6qs1VMv1luZC+uOSbuBnun3Ji6+jf2zmzJbST/zq/iBxh0AIkEEnA4fEESJIu1q3bd
IEqlEnYgsS9P7w89bY+q2iHNhH35j5gL9WghiwSQmed3znfSK68Svbntq2Y4M6F4Xi5qFAw7IyDL
lXcZiwWv2Vxw9iUP3F1FXSI58ucLY7T1Hl0gK0S7WLTWpks76x6rJUUFWJPOB2WPX2Ptl+dJXyLS
96q7F05EZy9qEHesTvpzXNzWJTUCICZ0n5ySqKPBHRMouRtZvKRp+z01woc6Vf0VZbQwJWI6yxZj
YkEKOWs/IEsyqKu8GtuBCIPEK1SgInz9qS9AVQzEBBgJlcfUgC0Wm63BRsgux8u4WaZnEgt6j/24
A5HvL3tZJPmuMxL/hvoQky0j40neBtXxPHcmI/ivQ/C/dwiGZPuLQ/Br+d8uX5ukrD6enPlLfx2D
xR+OhYvbhxYhbNdbuaZ/HYPFHxjFORqbJhR4H7bbv47B9h8IKUzQPE6pnHo/OsM5qwLNE+xllLKl
/E+OwfIjUB3DLsZ0nwgugCCpkIBWbvRPvvAudUpBNQZuMYVzonQnoAneTPSgbMH2QS46iNgOQvwY
18ZAtqtmAJNiXOUGvs9TmKHlCNGO2DCzk/qCnrtHu6By2C5mmGhemwexX2MKHUjvuXk4svAwdG4p
vNmDq/PWlM47ICd8LgOcK+1aACdM9UNxQEgGvzh6fvmkIgiTw8Sewe2tu8E1j2Sl8CIaAkZWwZ9x
2hc66c/K+mtfRYiYnVvsDBkSVBTX/3UT/Fs3gfgl8vdufP/+/lE6Wv/CX8kIwL5KucT8sWiD910v
wb9uAPMPGjs9MAG2byqpTC6+v3QgF66v4/uwvyVhBYfd0//RgRznD+G5RCIU+pCwTan+kxvA4n39
FIwgmcEt5tncggJsNOs3gtPPN4CbY2ApcIBsFztMnkLpJd4W5m304M70VuDi9YiHkieEP5W5aw1r
WIATzLuqe+qYjf62iuHj+1EmDwn4wwpTvmmDkzA/yVJOyYYL+XXZgdYXX4eCDmKmcF5zy7hp/hox
tHfpGYPGSmRhPWp4VuRhr9YDbviGAcxPD7O/CMkfiMh/ezuOWL8dohp8SPziE70+GxQumj9HGlJN
uJAXTd8fyelnyHYZ7lpcThjneguVG2ArlMk8QlhAXV+hQ31d16ffvKFPQRbg69je1scVhRWeB2j8
4/fV9abnVXEJnNBeAwQygeXFpmYxf6BTkNAWnVPcRwgrBfs77VXbfrAofLF1Fv7n3xWyGQY0xzYd
1xSEeD6+l8ZiLohNCkR9BadnX1bhxGjSS6tu63aDVexTDNP+tYuVdtmYFCt+ITHs3tl2qhTPSsAb
m998Otaf+PefZU3TVR6Qf+WRGeLx/vkLm0Qj5x7CNBGApLOe6QXE+5VjBABrt1iNovaEgrqjh80t
Ou+rsXZuOPM49ZXDqYzSOyjMGXJjmXRPNYW49r6CJHZHGYPbXC3z4j7WohZ6K72elMKAbAC/gMyI
EZgiTLxgbjD/cz4NQ28nGGJnF4ahh+UsFtpfTniM7fagOM23mBB6m0lK6HL86KKGqiVXjAQ9ssKg
gmRwmNJwXMPzgBNG+GKXen6IO0i4xbdZO5Z1iFF49ENqhe69Ew8c0fCz+0ag0r76CpAGsXLOHTAq
1ABOVKotmZe/CKjK8bZo5Fo+z3ZLbEUG6vqN093oHdPczsOdpmuzOODxQ0qggaCOrjMaP8rLMFrk
uxnTM3HEB40S5ffUbUEVhp+yh7wEOZpAH75PJav6AjwgpnVS8vOyddRk0V6aT+Nw2ze4QJmNWISk
R9hY7rZef+xHF0lpDgQiLc3Dkv30e1ONVrMb0o4zh+hrcLhVO4sny1paB3vPQCFciZ/NQC0NVXoG
hS98NEfA99spmdRjkddVvtYiQ/lkI+n6W9rt+eYEMfjxHHNNMVKwFs91EHJdIAoOxoDVQkzMsqNM
Tj/iOGe2StUucIkMygFEYLOm/OU4DJ0NRnv0KK+KiyxO0KkifJpLZGfzprYyn6OwTXTrSKZ6Yd6b
z9mzCYkaLmnqwtSMFHSXY1yPpJEydx7eB2NJf7ggcF6WkKzMVkbSfQcAi/XMcGg/Q3Av+XjRFOr6
FgJE1G8kp94nEvp0cI15DXHYoFz2qR0iCsucse2xJtJveh3PxkhNamdotUNsLMWuFx2fSEtV4rWx
6PRWZWX8tefZWXJ+d+UbMpx4nTBo43tJZYTfDEYH7gjs1HLTiYK35+toJt88GPT9UUbTvyHdl29p
UdOyqhQtywibVEHseybQX9s+j/pgyCbD3JaY4xg+Fwy7sEtgTTsVcCKxJAIObM6wRlp8yWU+KsLT
C9VI8GeIYQPQnrhybSs69csMx7YuWpOfsqIDMJCmo3o+maZooFkUeJUzck6gEJoRO7xRrQaLivgF
le6QBXZ+xZSQqELvoElYTY/dqWwhFblUP298gsjOYezVbDwy4lhryjyiuCfVSiJQpYcAiFqi547h
wiQZ7MPxWcfqALa9fs6ZC09p0+Kj7sJhOxqFHLgqLZDlDALnhKqlKrnscnAtfjZDjSN+QdW8JdE1
SCUAVCIUaHJj1u2g71PDIHlCv033TYP847SONmoeNIhZsKAJy1CPJRB9hMjQhnrx9lzkY5UFXefj
7SmF1XtEArRXwHipyjdm2RpXW+4Qn86NEUYMvI9VDyP8CBkVawNAK8qL7K0eRlh4rpqInhfh6PwQ
aWa8La1IsTOZaXcbLlkN2RS9lsJ1rvWSviE6dDe1Q/Uj2RYzIoGU+8OroD4FbphDZH1HW4Wy8SNX
8mvpltUrzifWJjzQ8nmqSgbOM4XPKAAWIfOdaSZluK1Koh7bXLPQ0YqIkM0/Qos9pR5LYSPkpSah
qNHEqGzGlrErVGPbWxhLEBSNyaxeQ2kqPPeoEhYtOgvaKc5xu7+fGUldoCC6/tF1hnw6JNptZzjc
tRVu07wTHo51zLYMo0Txg51PA75W9873Af5gvd4O1RXOJMMKABPP7zzdF49l3xqbszJMaGO0rLZ+
dZgMgeJn2f0B0AosfahLWN1+Yc3f4IBCs2e7oWiMpTtpQYrqOTBUUSfB/tUyQbuSDHcOfBCKk3tv
MadJ4nHKz1TRjxg2m8noN9QdNdaeG9pQ3wAfQMFieUBdqltK8s5BA+KOULlqy42JdRJoacM5nyAR
M/KVbeB5CNfT6lFNYnxy3tCJq6lKqmKrvSxFIqSm814OfCTbMSGuB3ojt5OgCqGyXsSZHJAN/QyD
P4O2UQdMa0S5a9xl1NC4LJpHUtuEUAq21X5EEoreKyToe0k97JMRpm5/6JPReVQRcvU+x5cUs49B
GgESF4JzIBhnJ7xZV0B2pdv7gfDlDE04HnDKh3T0QQ8i/EeXs5lW+NxygdQ+kY80iXRkXJsVR8ya
olCCr4XUy7dK+aERtJk5vbvUJt1niCD0C4O1I8mQT3HGMa2Yn6tiIEnIjcM3GQ6yeNO1yS/xlVn2
hbYb5z6xsaWLEjVx09iClAw1BSnTN+AwNARJAJOkowx60Eejmu0XLXVqnqW4udszZsEYNaNUU+8a
U0aID7AFPAoY3Um7K69OWDoMfJPZG/dAuiI280aVp4jN+D12c+cZeIghggLdlx+Qp//7onX5ZPVL
Uu5CnDHALXqDh2CB5QHCtB7geS6MK4n4g1kDBs7nFtBzn1K2xAmz3RNIVN4eT2K6wEEqR3E2GFQg
HJBFEekg9K32Zy7LH5lbeO4uG4sUCS5x2PAmXtonh3r1cCZV9iD8dPF3TPgSnAy4Fqwg5NmUHGx2
Xec0YUTPqJl0VBQDFsVTk6Qqg1bClbBVHbQL5H+/IQLGODCiOLXCm5UZoZPCvCcjgDS/Xs1+77qn
uXI6G9s7/pmHroe2v59xz1H4yfmk2OmJCvE9B/aUZIaujGmTUjHKo6qudLNvASmkAT5MyHwraCo+
s0dqx0u/dDVMfjO+hPWOZSf2i05vaQwdZBBS+kMoaEwoDfLKnJ21bw3EyRwGxTz+PcJdOx4yfBfE
CR5H+o/uWqmd7mKxCY/uFK3I+BiXNmSeUQxRRg2Pzq8MpzP6LabWPELSbNJ3/EF1HNArCCZvGLFK
IYDO402lwKqfTZU0muvGHut4Vzlm+r3HHfLsx4tJWCsBnLKpIqggRCqTVO690Ojzs7Iyh+ppdFhW
GX3VXXdRRiW3MbqzfEg8rdkVhhXXIPYurFrYR0hJGLEJiLpelc5CyMgPemCT8RYRR34vpdE+F6A0
KWFPNLdhVuAH3MQ8oplz8Al86zUlARvEdFZHrxHyUNvRbARJiBjNB5Hxm6tDzdoyYqq9XQSLnPRn
ag1XUObUsHWtOFRbYFh0THH0qoZ95oL9J4HehPycikXA5KpjU4Jh+KXl1/cm55JlqyM//5pYmu2C
OQlNHwsAPmjFU9XfEcVDNh5xmRMgZvZKpHo1du8FlEi9LYxGPNhCQQGORvaBpULZDIgo199bJ6Sf
0KFj3iXuA+L4vBF18yYtLR5nD+l6vXvAz7Toz5giet09xGyMB0gdGWULM6rXshvghQcGiaHb0cmz
+8Ed8BPS4R7D7jDlyFPSsYw7lzr2JxiMbFRgUM9e0JsLm0wmtEVMV7wNCMiISgxYceQ30RY3UQQa
I/LjgIjcKPeqqZ3vzLuwG3JkpqnWi2iW5c51zPvOS+SjIE5F2s6zfB4CIR1RPOSrta7ZBcqvIc58
gztr1FtpTkyQGxzb9tbvOkp4M69uGNAviqeYa7iRAa2SsTow1Hl5WHJ8hhukfPlQG7gMNxIdfd76
sU/YWUUQoxGyhvJ1XNpM7Amy9xcehJxgiWPBETBPXxHa1caWBRNCK6kO8VDkJ6Z3YbkHhT6chcLT
zxOe7DGwUjc6VP1Yf1kNkpXRq+zRTKzupXU6rMSs5fRbNzm0Np36t55bua/O6OCUJN6ZA66OnOwi
Ttij9iDXccLWzQS4zMODX1d1f1ApkjR9FQbeX9lYL27BFp9wVt682Bywj56ZTTe4IYuvDIOYdVvl
4h1sEeG5Z9a8SzEY78A3tg2tfHFxoevOyQ/CWcT3EkrOySJfcRYxpH+QucnozcqtN8vs9LnCDAhw
L506Xi22OQ7K3FJXwE/WGSa41T3PQjCQKVnTMpqKg4SdUp9g9c3kFa2VN48hY3katb2Mu3DK63NR
5P1wRcoBd6XZObZzhw8GMlDb4A9MQoKRM1BLi3T5EN9WrBpn+IHhh0dDu/cItg0PHZghFvyQ7eHG
S0OL3Oxgsd30R2PdVetLEQ/JFTXs9ZeQpAbNJs7czA8FPsAnlwmTPlWy7B9m4VI60LfmgzAXOEs+
0zhqeU2yS9XAnrFwG7FscjAH7kYAh7qc3Mx8sSiovujrqXaCjKP5ieGGcRxlaUNARDSdslTsdOcZ
x4wJ3bGPioiaCSu/w7kkLril2CUlar6M/Dk+mjzvoeFSVa55Gs6Y9WNgHiAE2gfVDh2zEasPAVO4
hJ3cemrYPPiFuzcRTQQbRrLzDDCnPqCFvtsug9vn2Ientt3jV8XqnDbGhLe3mPILNkd0YMRyTK+o
mZheMOtzA2NXT5d2bV0wjZci09lFbqyG66GgIGgqC+OiWuyIBoIMMatFNeFLLubkzZVsi3eABupL
cozglvgpB/yGupquo9qIXzT/Y6HejETv5dbSEKI7qJV/FmDqK8gQ1ElNxMT+FAeoaeo8+aNqV0RY
Zofzed4CJaR0SBzKtNHpYdZL+ArCr7kyFnD5gR/j5HRqC+PUzKTT2VRG5X8VS9mc4VOikEFNLgRA
mkDoqEza84gllWj8goOoc7Q+E5a+Sd2m2KHmr2g2YjIcUuikQAKke8Cekpapr+On+9oBZr2tudbw
V8rsOPZ63OEEJ3mzYAyLIt8JJryix3KZvdcMwW3cL31aujsyJ6em0rW+itY7rvYQyFFOnMeMRXM8
FmMFTztOuvKegHjPKTsJnwnv9Gc24G/cT5Gw3rsYWJSZ2gyFjUgVkmhkZZxbbGgPwBvAZs2QZdM3
DSD0axxpA2+TieOKs5ldj7OzZwQPh5CG3z4/8UiS86XO8k6/6xivMfhqb8TL3SYZUymjISKgqeQU
mQjmijAdxRcptt7lMob5Gc7oFEWr543JwS0ymN/ZZnvtY/S0d5ohu3EnIKp6OlhQ2+gGKJTVx3HA
/LFMv1g0CMmntboNSBUoxXy3jPyA91Jy8LiCRTmZ9Iz4VBQeW9Nto6uIdY8suFdX8bMxe9QRsUzW
Kt8VGdu585hVvb9zQZhz9jS8xYNfrtsWyzuVTE5ugkhjEwrZdAINeFnLZk5vRaeH8oeNhWCpVsSC
pp6qVPUwfumdtnhTTgzRP5Rpm5+DSjespzAl031k2aobGGjOZJ7b/lwAVa9YKR6TYma9H9xUEunz
yxFrNtiXKbueCon8t2kXDIHs/3Hg1MfQGoYazJ5NGP67MRG83cxKtfFraWZudliUjct3aw6UqZub
kMJzvewtKsPh9q/AbljENBWY8CfAneQkwzBoQmjLOt9QJxE1vst8e+n5Cuh1di5GI7OaYz9qRz21
9JqxYEedWVNf7SRsYL+5Nd7ObzxTM9UdErNHwgAYyKan3Zg4Rotnzfah+u4vBo5nRjt2cj4lSd5d
M7wlYrajDtWfD7GaQnU+NUiNB9wFQ3EBGCHlideksgjyBV/0LfPkCKHO9MaYIa03e/K70YbAbjDR
eIQZYzJdX+nb0jXRZqh5x4ZwPLKWi0x1kE7SD2eEutbeMyKPw4mcf4dwaPQwEt1WZcOR4pZp2JGs
SMaDEn2bXhlwnWGwjqqvTg0bUPbTinjehcNtEYxJRMoklxygaDdJyHi7kzjkQ2r96CxoNm2OGrxb
LCdn6FvOi4VNh7xwgGrgekdQJPNlMZqLB88eQOyjT8oI39poW+kZriBn3o3rBkuU+Tdn9uxHB/ns
WyK7+SWLlX7gKzLjC9Mth3MSn9aJ+NQ7rO/xvGV85nWZs6ZeIDhOKaM0hwg/RXxxbV23uoOO6/AR
50HdUjUcmBR6nKmyz/aNaxH3XEwp3ZcMyFK14foQR4BM9dPUwj3JrWlpjiPK2GojAKsOEiXy38E+
4TVUvc8GxI2CIomI9LS6uc+tlaIxu9kwB+niAUrobCXrAN63qzbWrKxwYxY+ufOoy+x8l1OgfKuW
tNBblhhsYWzX8D0S14jebFHLAQpKHVV7dwhRboi7qacFDg9KGEUnBLrociLnMlX515ounjdkW4Av
seuFa3IEaDPeJ49ENOJ02gOCyegGn3TOFQu9kgbrBOd9cxhJurXnvbWwgIMslGoblbIaOEtStXqZ
N0lCZxVXDMU/ZtMLIIQkT3ap78IRX7zESC5c7bCjraU3DjvB0Z3aPGJLIztO1+lOhtH3MPGipAXt
4LhucbTiDIg6HQRtdumUaYiSaGr2MK6eoktLNqzPNc1DP2x75FpK4Hybt1490t4GXnysN76LIrnP
LT8k6d0bM11sZeSUw16QNYPCWuvv4ZgOMxOBbHwFOapAMUioI7epDXOF7APZtL5jCxuEE5utbTRp
ku4Yp5G/nL6pwLUIRadTyRTZPec8xWae2KjisJkxF4gRxfMEInZutU9tMuPnzM2Wc6Pra/NpTOx0
XKE+aX4WemryHjFSFeQQdZbc4ati9qa6xLqwCxPe1JBF+MpgtoAF7bsifWNhxt0M/ppWgsLkFIxs
ENHXR3adlJ9oIwox84pEwqlLorq7Z4dsvc51T+6cExBpFAGO0Dp3GLVRxyOgbQRp5hqPjFYSDhxC
zJwz8Sm3iMKVbV66fa8AltQMo/vNPypjjC2gsuOOFD2IiIzp2SYdSutxti3v4h8znQkhPhVgUrCS
WENljqgtWM10W4N9/EfmGTVnf3cK8M8ZLL2xUT7ZGYe6DZMM++bXYyF/HWJ+HAp5Skpm/aYlhK3M
T62mLOD4R1RX7BgBLdH1YrfKhoeFeANDew7dbTSOhhnkqAbZZT+nI/ANytVeh9RB0jBTvzKCbBbU
nhtpt9D7bYeSnqxBsYvwMGzh/C7t8KFgboBX05H9dHQ6d77LmS2yJSS9xxBzMsQ7M6nM564DIrCr
qG54CNmWuRtIeM7N1Jho/Gbjkb/0yyF/8wjC0PZcC/GO6uBfgA9ez/ZmUaPoL3oU50yNBkQ83/EI
WvoGCSCoXVj66sxJqx3AUwz7Phl1bjJnLMU2Hns7QSmdEs69HP+KW2RBB9lM2Ty1oKkh6VkU171B
deyro62Rgnd267PpHS3dkDwrhrI6ZfhhIfJMIovJG1J4cXKRFKjtGqJq/t4vNDY9tPhfwVxb1cLm
epgwcMUp84udEvDqccGuwVms5tmDUxb2qa5Ja5SAap88maBImDqqsCXlIdt93zUpTXPDxlIbFlJu
ZtRZL9qlQHMHNG6qRnecITmGLiyt1D0rY/LYQqx6EcgK8coSIXu8Haiw58OSIc+JMl0Aota9Oe1+
fal9mqcrE1uK4zGDZbVSlvLEJ0OJUzWcAcd8BBJuIgEyfV8eLZYy5DpPV3fzkmOCRv93nY2cW1qW
fcN5k5Vm0IK+lHv/nIj+/ytYfpv++1ul54bqm+5/XiZvTdVWP7r/sb7Av/7/j/9JpfBfr7977V4/
/Efwp5viluEceRomO93/bh9e/+S/+5t/VSf/Lp0jGDf/wpg0vObfXpsPRcxi/Sv/dGXYNrYkSZ+y
q9bZPkPsn1wZkhLt1YDA88J3/mXK8Mw/+KO4fk3BINP07X/xKpX8w7Yl/gnCPsye+Wf/E1MGZqmf
HlfsLkxhCYXrQ7gUyrjy01w9HrnxlzGaD0yRD9rFDrq8/fRZ/F98DWsR+L8eiH9/hdX28JPtaaZi
MvbTZj6oOEjVC52KT9J4/vVrfGJu/v1FPllLMrslxKT1fGjGhgBcQH6StHHQldkJEhOohPfIWVeQ
31XEr7fY3344X/A18QUiDX562rMZRR3zYl7XQYN6BlThl9U2e867393sqxnl8ythC7EsU67+B/Hp
JySGOMvaTmdgdSiHahgfOjleO+meergHBnolMtx8MVRUqtKMMNrxK2dGpo+/eR+r5+PT2xBYVCSP
Hd4Ml+jHb9MUNYGrgR94VDeNxXLiW8cuLi98jtRWXu4KPz373Xf7cUn988v98JrrFfbTFRSB4i6X
hLD8CP5De8ZVxOq5WdS70o2kQgS0Idsa9wy8vnHrd3SLjDKUe006OKbOl7HxWc+XtEMFUl+4DjZm
Y1tgz+KH2IsImhAFKGZmMo7Stzr00w0+FmutJ0C7MZ0bllrjphHg0hfT3BP9uJPUJ+Hv1mcUSiF3
e/oelJfJXAgdxHLAJTHuMS5tieZZe1+wIlhbMjiYP2JCGdP8qkdalqxmLg+jm9Bewt6dJoX4el5o
0PCa3iCWMF1Ro9QzAPIFWKt0GH8MlB+Zk3vGoe+tHyuSJWR+DGSOupI2eShxwh6xYFfOmlOK7Ih3
KaoC28Gl0OjunS18ck2FpQ3rCIxggKfvanCTPXrnLfbHnp3G8mgvZbdL3CU5thMuaYeJ1gY29als
1R3oygfJaAMNZvIuI1MOexBm547uvV1SDzf0spgBMHv+Sqc7og7TeHKL5BAn8FDSSm0ABdqHvHYp
2aJDwsm+/fpCUR+fZUpalmMpk0ctQwTpC+vTetgAc7A709AHMrqIPyPptolwjUyt5ZFqFfo24MMT
vyplyRwaK8mNJtIX9LOi+LzypV6LECmq02G/L5J0CUYLwW8z1MK9mTiM7MkvrX2rHKAobOaUm5YV
5CjHqOtkG/nw39we4NE26SVCRtpmk8/JSajHhYEpo2Mt41cnJMMDN/KNhLW1bD1nmG/wb+DaGULv
rq6M4dWJeHphrkKi30ailWdj24jtAIyGudUkj1hYSOgQ7xhj8v1cMYqWjKM1Tg0wFSiivg/31C0a
54lBMVHGVtKPFkLZCkx4Ak2Ue3tvYpoA0AyH557roDwNWXHqJ/3mgF7NFL1CQEtphCcvghgYnzOT
PuN3csC0mcXQxspjbKiRt+xGwW4uKfqXX3+XHx8z61ep4DevFkbHdTxWpo+3vFFCkSgrwB5Ly13s
OLHzbthTha8hXNCdVfjQde15lSix/c0L/+0iwhTo4x5ed+/4FD+7dEGj+LBHQsZ61MJsFD1BzTzW
9xAIyiDXy4NTVObBI2a6Er3Osnb8KsvoEREwIoaw9qzTLUg2bL4SDNa2s4rOODhV2zilAn4SHqec
0YHr0xVUtFW0S8MqNm/qotzXKR5aAjiPxbwgeZX9RQ3gAacWRgmSEdEPUdfhVyTYS2w63c52hpdB
F2I5hl06PtO3XqCG1j2tDbwByk7aayWcez24JBHcXOGxkahTI6NLqPQO1olNjDiAjFMR0SxIEOOe
X+g42Rh2/LWwVPkSR6V1jqlhfB1hjbwSLmpuiX6DeghbtAWvNtuT70zue+Pk0Fple1VhF9mlnDe3
xTpy3kXZcKHgoAV5lsZfIiNJb2xcArsk7ZdrlWXJbY6Uso1r8qKqZ6iehuG+4JT2uJqXLuByXOPz
uySqHkjCWM3m11/2ujr/azHjKhMOex42UsoRFqf7T5sfh+6GBgVr2udn0bE9dEc6CY7msT3++mU+
bhL+/jKfdkBkOMjVRcuyH+rO3MuoO9ixiRYRJeRjq5fayK9+/YK/+7k+7RXqTtrNYPKCuf3FePPi
G/M9Te7nO7u9Xh5+/VJr6PyXn+GnO9WKPZf4HutOfNYH2B/32cG8m7aMwg7+rjj/f3y19e79aSsg
ksxzeFwv+zaAWrWtD8VWfEcx27p7fUCZ+PXLrZuZX10fnzY7rSMWwLa9tS+td/+psN711//0BYhv
Qt3gShRSOc6nF6CbrBJQolAGBflKrHZzJJ/JKP3TS8+5CSPLzT/f8c/W4s9OVf55hYjM44w4nbBN
9elL6kcaDwZZyX1BUOCge/+8joEKWT10Xo9o6XHK2OnQSjF358uYAXfpLWAVS53eJ1Z/Z/gi2gGS
LE9FTWNJTS2WJBhID2ELQzWN/DXTF9MS4pYBAuA3yc1uiuTcGFUHYlqDunYrdlyspxvSjFSoYkil
ORrI1ryQrMzAPT0bJVsEjITjtmYAfHCh6OICKttgseqnhjD8ntXawogkGZD54cb2ffsimpX/YLPm
/2ab+/ls/fnRsB7Nfr7QnKzQ1B36077bqc2yo8LlpI9UIwXJ/nePh48HpL89Hpx1Lfzpml4nyNTa
8xSK+ofWv0jhF/TyMcE+9Z9ebB+eds761Pj5dUqlQma+056KZXxsiMkaFnxdH37zMuJvi/enx+qn
/bqq44gZwWztTcbae5XMznUM1844+SPmHjW2nX09iMiGWzn5Nxhcx9uu8nW/6cjikEbJLcL0dex8
oRCG+qKovfGXuH30I0p3J9Dadmh+EZmLxAwjHwTX1rZtRkpeepwB0Byy0On3cZPkpOhruso5JFRP
yi36nYEETJJ2PmvUeEcy+iAJwdKv2npHbRps9cJoPlNDQpVcQ1TvCv3oh1z8+h5kgjZvGysjXIZz
bn6wKvKPU5t1z6yWw1lKFB29HMKrnkPU7F6mB4cg9GNl12I/aoy5M7y1Hpw2YezWN065C11sM1qR
/ebWc/fFs8u72DVByzJglgWnO3u6cBtglPM0Oc/CbPnB897tXxIV74pCPoEGsI++CRMLF9NVSkPR
yYUlNvXWtwgZfQNXqrtyOi/IXfdbUdP3Ei2UAwzuo5jq67mlv7SnD4zf6EZcocB2qssQh5RfZz7z
yszc14YxPmLqLZiblg9Zor1838cwiBKLnwreHDIvZbQ5OdRQUaaZZTCsVPeYEv/dAQw4EbdG7/Tt
GGXQkFuW9GMp8sDLk4tlUZdKu0+KpPlWuIwncW0SVlUcbimHY97c92cpnpQbUYPhK6Hzm5DyghAC
PSc8kwqzme9Q1dWtdLOvAAfDm9nOl30zJuyWwYjmVwupvhfQDMZlY5MPx0+G/a3vXHxn+DcQI4dn
KxrfEfIdMvzQdw+Oo61jDIHpAAdVGvAYq1nvs5iC2p1iHr+lfyf6ypOW7W/PhIq+2QYkP2O9pCOv
0lSxpHOpIC3psjm3B8a7oEhw7xLHPxK2ndjh6+k42NkQQKnQ7Gwd+USNlnlIGoC1oaOnb15R8Cgu
SYGiVIMxaigt2lCCWr0tbrM8jDlzn8Bg/HGdQTnIOYD2jHw4n+YZAt9mjBKv3uBo97ihsCczGenq
H1iEmSYVXFk33AGcDS2LZqwwAYrMgPmOfoIzZlbJub+0DY2BjLAo+I73eoimlKpgFw6fJKvmFpYL
3Q2/esCYK08C0UkDNFvijuTahFU4b7HneA9Q/9J7axAhVYXEDsiYEgzB5jaeF/noNLuyrJsvMtWm
deBohC04bCRnYuyteU+BYgGZhbTNFzLFOXxNqsOfeqehga0ui/uwwSu0pcGu+R5i+72PEtM2jkjA
eGKI0QXL4F8qHx5hZ4BIlrm30wmQLj1ALUzHJUMUgN9tZVRVpQtuu8kfSgouhTvcQaLxsNUPEOIp
lzSZ06VRyKyT8rR2vUU495K5xUwYi4pNyEKCPNpNDPRHYNPVPTgRWsWUdFVgpjxOiPffxtR/XBbp
lL8nbUepFA9CvKdigsoCDRXEwhiUCfEFwx7i7wNk29McTgAznURPNw6N0NfmAB2Q5G0SqIxW00Ha
3p6CGH5a1u99h03jRssOZkXffBtSszhTDgRIJmdMxiO+hxOFx+2RurjsvrLBio2Gko8cZ8RWqy7+
kbcW1RB+Q9dMa2TnuhbLYSydaEDGHoDRoB76ly1X9WOoHWxPmPbIQ0VqHxt+uV+cLluvM4t97fKo
0RPPqOq9XEqGOr3pDPg3J0hRRhRkeX6ycdlvU1zd29Fqqx2ffnGVcZXsAHqAa2zOSGNtF4chRzMM
513oYQBJb8wiOtI4vjPR2Sn8GI6Ya8cXjqvPNeyBL80Q6UM9Q/C2myXADacvpKXkW8mYAl+jiUt6
Sr8NHHG281IpIjBx9EShJVUJMu0fGYWdukVPB45DBaCNAi8JTzsLkd/1OjNYWvN/kXZeO45jybp+
IgL05laGlEmfWZlZdUOUpfeeT38+Fs7eLVHaInpmgMY0UI0KLS4XK+I33yBYfKWDS4/OFIKDbNW0
6EPvWyUjhFH1gvLYKy3/JcC6Vx4VqAfKEk6vm06Q0l2cirx/BrCezhDmx2aQu4MQUz2isQL7HFEQ
2OLYdmm7ZpAAyBXViHIchhP0niFfZt3PQa4xSWRdScVjj/IAfmb1R1KKMa2WcV+J3Qc24xRrYAes
2jAFeDo6Xhmlmy7EticC5HlXi66MlUXgdfkX/E3lV30cRegOsYQHO9bQJpq5SY3Et+j3jwGymDvo
b81HiFSi04wlYgFG1EEzLWsdFASC1QdJkpr9wFhXXCF/XFfp7GTqMnsDbUoUboWVMeJLr/mVehwA
eq1YLu9xBNNclsKfDf2MTd5UqTMGGZL/yBzBmiiFlZdpT5DUw4deqWj8gyrD9p213lDIRgu7e2oS
xGxM3/1ea01tJ6WZIn2S54Yx1fDQhUcnf8QQsvfKZtV05WBXIYoERQkbp0jCTS+Hh4EW13MhatIq
I2uNMdA5sqpXgh5qW1FN922IF2yIMD1sJmxU/C58p/Hm+MjF79Dj7b/lXcQ9ntPTu0v0vDpqVfXD
UAa0VPsMq5ywb4Ctdogx+OAOCoTso/BPjX27rRshnVwPdAnma+K6c5XvamMI39RgfOzoQ6EKp6eW
rXY00teWykLqVNl88vjO6yig07oxAe9toAaLH03VKI+RWL7UYlo6XIe7IMU1fEx6yE4lsDJ9BJeS
p/d0gdwNBi9viYVbNe1i8AM4T8AwsR67IdyqVfUqeYINk/1rCqZ6p+f0e1n/BYl/Vn5zMdaK8K4U
YAV5+BNxfPwQ6hwIKQI4apDokGGQsc59zDJCQUH4OPFQIAbdpCDyD8SHf7XaDFGiVF8bVuhUMVdi
UIoCupdF/IRS5PDYQ7qAKFJ2YCVisVhK56cHzvlLDj8uCTi8SRuU9HSWY8ujW3iqEsq2sEvvNLty
fFt8mt6NbM1DYIcLVaTLh+N5uFmqrRSGkYchBoyuteUwmxy7q4Vs/vLVQIjpf7qGhiP9oPNsvmgi
L5ErRcKgODzobmHDxDpM7gAtxuq3M/proTQNmqOi6zr0y1n9QprMXQyi2eAlyzchuodoWd/fjnFZ
dkOa+CTGVGY4eZyIOJZEugtutwIrgkK8qTt+BtT2dpTLeTl7Aumzj9ZpyLWBKoDIEjs4C+/Bxdld
d/ffBZmttYZ28ghwXLKN4Q6p/V2oOCr2uLeDzDpeF69GfbbE3JQTxFMkrE0MDUnbXn1KJ5UTpc8p
wufmVg+ljwJEaC7Jm1LzLHsh/kKNyZjVzkra++Dgw9KJwH1WkrhNfO8LUBEFVxewwpTBI0uBSaQM
P2Xe+SjSQwdC7GMVijlq3k1xAMG3syrFsLtQ/oTWU8BACY2F36ksTLkxW7y+y8vND0bPqfXkKU6T
nT5+DgUpnfUaFBa48J+uP96plf+rKYHkCdTEuWnXnmJ96zzb69HPM8gDi6jct+VGwhCkN/IV1oTP
rf4JNMJJxUOg4RlQH72hO2igUKlG6HLb2CP9HcHD7NX0hU0IanjhCJiI/rNT7Ww5TwqOp5tG8Eqx
VLG6d/QypS4Rinelx6FfYDXj98X3TmoFxKTRs1VxR94quc6xPqobXI3bjTgk3S6gN/UEwgZ2WzZO
muMJPRLMeXcet/2uMxRv18ZqurALp112fhhrkq5RZufkMlQI1Oc/WzeDPJLJcm3ERVfSm+zxHKle
uFHF7uftVXp5cp1Hmm1FL1TVseFcsQND0R5Etf+oeE5+V0DAqTgoO7ejXdsSp+OabUkNxi08GFW0
tZ9Fj4fHT/O3pCD8r9pNtaE/eDvatSrLSbR5514swIbHrZU6kvy7fDT1cd/hl4Mvgeb4UbRQUb5a
D9OhBYsKEikWAKfzOesERGlHkL028Gz1O+DLsfjs71x1I4zPpfCUvcLxvT2+q6vkJOJscWNdX9cu
nnm29VNuNkZh58hoUp4QF06Iv3f/xXI8CTTlDidXj4nMn97BekTqDu2ACKIe1M3yLqEOemfQx1gl
vBM3cBIGx5IDw85BytooGLn36A7sDRHztRh1Geh45I+p5g5fJsDrWkSp8/YXWZyE6RI9+aURLctE
ES2cFqsodSxBDDYo4a3DVqmOajeAkKzGYiplALDK6PmNLRJzNbzN279jaWZmVeu4bAIfuQaRfOAZ
Wnk7IICwzzKI8gtLfCnQtL1PxusVbm4hei3aDGTdol8MNS64Ew5CupDh/MVp3FoD0y85iVRUiObV
RZ06OnqIeCNLtZO/UVGqG4gTGNG42NBI2MABHXgs3a17jOo/bvIkQNSI8BYAW74w9KtnycminJ1c
Se658BpBCBTv1ZdAB/Dvqo73mfaO6EWOYPQLc3p9bZlUVSbxGPqus8Mr7oUW4V22G6WQDci2dXAQ
96KtbFPHd26vn6tj+yeUNksdkgK979hEyTSUem+LQneH/UO5HeBD7ws1gv82vlUKHVGXD3479NUV
dRJ6doyJEdRaVWNFCT+L8EmVf1EmQC8s+U86i/pJnPnhhdmW3gskAHTgUslbue+dfpe1r+mQruov
AHRuD+vyLqCPxMksWzpvHG7V8+VrSoNfRqLW2WlkBxTiMMr9Att71bxpwcJNsBRqtjCrIozHIa8G
e5y04VGBQctKpHAbHUIBM5PP2wO7kuaej2y2LIEiDEkEntSuTfFe6WTjmBvJR45w5Trp3U2JoTwO
InD/WzpKXjOmCx3Hy/TxvEM3uxwquSF5EylumFjy9FhrIPwu+P86TTkPMjvXZaPVI4BrA/byG/k3
ioLqB7TS219y+jvOT7jzFuAsRhsjEQ8DZrA1VJpHI9q6zcJcXVsZp03G2bWAgqiVBdMTzjd026g0
hDelVRmr2io0sztso9Vi2N8e1F8cyMWoDDSlAFHqk/r5+cLPSxNxB2gsk1XfMxZ0X8aphSFJ00s/
wNkJew0N+z2KyoVe4sozlDbGtu88O1adMixkLFc/wMmPmV1X9Fl8Oc/5xGa3qfS1Lj8k7kH9KNUn
eelZc6XtznSexJp+y8mFhdJuDrmXfTHW7ResBXHcNda5gh6CqvZovWXWVm+iZi/jL5eZzV2Havoo
8+65PQHXtgdKISgSAPTTjEl4/vRnVH6QGUNMaYAmiGA8IDIhdQu3xeWRfV5Lme3AQclkpNsFCY8V
96OxEFYBAkY1qcXIrkXpGXvXhbvw+qD+KRbNtorrqkmV+Jpk1zRKESfYFeWAecu4u/3triQd5yOb
LV5szxNFrU281qsms800+C35UPE1t1Y26IkoG0ukHYlVFdZJ+VpJR28dIUEdNsIXvc9/tFVwV8N9
XNUSKaji4nYJUTXb5fpQL2SeS3MwX9llifFpxNYOq7ehE3c5dq+j9ppyksQvC19luhrnW/q0VDdb
UvEIOKge2MB9h7F3e9AG706kzK2XB3T3t0301tR7BPhXfiRvsrZcWG6Xycl5IWq23EYfI3D0J2Rb
dcp9dLC2na3apRMuhJm+2HyUp/Wu2RozC1c3mzRm/5Zb4Ued7JXvWr6wOa/NmoYxBJJpnMsX72wq
x34py/DO+uqouIcOGuwg8iSVVhpWRgvTNn2XiwGdBJsdSIZStb0Ord1WBuUROqiTx6W7LvS42CHG
oG201niJhEI5NpifwZxba4rr7eAgoq5a4Pi98HMuSyNMo6mRE1EalTV1trfyekzMIpckOw7rzzF8
DIb+oyzzX/Xo1N4v3HYi3dxAGOX9ai7ctNeODwRDJQQXRWCo5izHNHkj+gAvJXt8awBcVatQX6gw
XrloOP0tDRKiCXBtjo4EtYtO0hANtjd8K/iqHFC7/oE9mf37gil6kieRZst0gAtWkfBJNkaPVrYB
2IeazO2purJKOQYVysoKJkBgPs+vkB6nK72uxs7uSVhFtKFK9SUJ2geFFzlSSj9uR7uyvU+jWbO3
B+KoaQl8oLOrMtjGSDeMIIwgGW8UAJKdJ9wh6wYptXGX9sf0F8/2x1ng2aqoW7E1mwS9CyPBfDtq
xD+aBG+KDvSm8sSfYiqbmyanR9mb6FElxkKmdGVREt4Qkb6C4SXP2wVeEkZ+1mIKbPGUlsW9lZnv
iAMsLMwrp9pZlNkh4GahKjeh1NlD/u4K9T4ety0GIi4WXben8eoO0ER0dBWVpsREqTnNOwwLqXA9
ZjieTksaWwI8X+KpRYpKAiTZf58QcJr8E212/eW419VN7iq2WJmvUIOhWw7iWyB65sIqufr9TgJN
e+UkqwNrJISFpfdYhNnpK6Am7d3/ffvLLYWYTZGuwEAPgYXYRZBiMaY2P0ekLciRx6OrYQ/230Wb
bW6gHYhGJpQNtc/sd4DeiHSfBcXCYrh6gvzz1ZTZnhbl0pXjgJJIRHsBJ99c2cctmgbNpjDebo/n
Wt59uhSU2TYOlaquPYkyiZtlKZYTTb0y9J7bzW13WgujYqy/NiPSU/1g7GLRFcFXjggJufl/9GUV
C26YzDVjKedLZYC67UN57m1dfLM+6wBE3aF6vT3a6XSfn1kGwrgcHMj1At85j5HB0EcZmhiNC05I
CJ0W3sjtENeW42kI+TyEqcdaAqmht9X3pndka9V+UZrd7RhXJ+00yOxb1RFoI0kfCZJgIptWuA2P
8DWfffjLhdHQxH9W6x1KdLtCfRSzr7fDLw1xdocWujHU4cAQrc9ERwp1lyKeoC70A6cD73KqLCTO
DVW14C2cf0fsKOXeFJLeLoq1Ug37trnr3aUPeXUkoBoQlJBgOc8vESUXtQB1UoLkaDoBcAJFBJIH
sRrYJLc/2tWlp4D5k3X69VxY5+NBZK4x61rHZxaSGQTK+kspjt7Cbr52i8B9JOnQFPraymxdgNQx
O5EiJNYIdvvmGeFWGyjPWeLRw6Ti9oCuVbJMkbND4b0sqxc3sGUBM8ywVrHd+HcJFXJERtVu0WUH
oET+G37D8XMh5pXxnYWcnfXY+uA3gYwCyY68Rio6q7gs08fsNe1AhmxuD/DKKXwWbLYCPeSDYLyI
vY0Q0xdNWMO32sRJ9dro7TZUnm8Hu7LcT4PNmRstskQeTmXcYmnTHnF9kahDCv4WbZmFYV2LBBuJ
iTNM+PEX0HkMj/027Gl8lS+0hrTih/hxeyxXSu+QZk5CTHvh5NafhAO7UK0VO01F/U8uDE9RX+ug
U8rR3HRjFn4rsg4fLVXst3DoDpBsWpQdK0F2bv+Sa1N4+kNmmw5LaIyZ9Jr9/b1RV35bbOtvSGJG
lCVvB7p2IptoJKARpE3wlXndLktRQQSdO3Ubuq26RrJgRx68sZzM9mzBvh3tyrFlSjB8ZGJRJNRm
27zRMO5IeEXhmKwfg2E9WiPozo+qWcLkXP1+J4FmE1lgSNw0PvutiDfNN7BXKwih8ofVf94e0LSV
Zof92YBm8wSKIcu0hDgygnLgGBFE797zQl+5n0F1SJYegUvfb/rz0/Upe6FZwzqkX3PnIqp5j23Z
Urd3aUjTpz2J0Qht7tHymkoDmB4NVi696gNgkqhv4KhVSMlhdvdZuXKwg4iy1Gi8NkIYOPC4LcOA
2zxLdMiIla4bObvSKHAkz3CQj3TC/MUKl7APVzY7B5eqw5zGUYSHy2ygQmQBwa/8Hn7hvcRzGhm6
AyXy6jnT1hMOXzZXlrpQvrsc3nnM2T1Qd5ll+GmNWx8CkbbrDofENXeouFTHKk4XFuff0sr56jyP
NrsIDMHKqRXGip2koP5Ax25FOU3XepfHdKNB6AugIjaoMj4qKTxJIfaOKFV+VcdCwvIBgTk0eevP
xsAgtDCbbEsDeB8LwbZoZeCdqfvc19pXyar2xqB+Qez5qfBT/Suaqd9wxU7sRHIduW/5miOlaRRr
cE+SqI+t5D6H4YeC769CZV5jpC8tuMzpzkd2EyMplFiqpvAfxwFkcAYMKEB7cmN6o/RsDOX/N/n5
PzlZV1oXJo5uCh6spiZRoJpNSm8FWRbBTbFFL2vWqAZm68Lo92KPDXFRSA++KT70fWI8Kv0Yfw4U
8SGRRx+m8iNLmnLhQL6yQs5+zGzO6rjDF6ylgdjDcVLW1XMKGXmJgHRt7Z9Gmd/anaFxh3UGPSjp
97CLITQDa7aa0habZ7V/aNDOO3jlQgfvSuJ19qH/utOeHi1NGIVaaA523X1kL6bxWN3n2I94W/9b
2uzHpX7F5Ul2Hm72oqlDr540qmV7ghIM796wku5G4y2NwOc+qv/+5DqPNrvbkOyu1BGMsZ3Lf1Ct
t80Ruch0MxjVQov5ypU9LVVFolBnSXTaZgdXIAtBKwfcolmZORJ6M7K/MzAyz/xfuRxXaDxjztE9
WHq6VoJfkaotvHAuL1eTNGl6i+IjA5NxdkY3QwCnuSJlaD1kxNPN+NGnv5L+6NYLWTNGx/P7VYEv
Cf2b7rLMW2ouJJAkXoaMmhvsQJEDsQnl7necZ9h0IoimAYR1Cq+vt0ZnvSJb1K5R9VwptaccWrmt
90KFG3ziqSa6sYOc3Ol1ua5TnNCx2EzFPWzGuAT6L1WIUTcyzm+TMq+T4NMN58ZXZPmgwLH/42qj
C0g5p/O1FgVBWwsm5cG1K0WicUR00DKRDxa1jQ+p7E9jWI2x7aGw2FkiRI8ZkO87GWILbJSh0DGu
dSXryarKFc5lPe5/CfLp6Glqa1+BbFDJuMM6nlipf4zEhR4FOWJfxmXl4ClRrN2w8DOQnO6hVmF0
qFWjb0Jf9NN1LEP8jeo42/eCYHPCPxomQLekREtJKcy91KtvjSS0Wyny37sq3A9uO2mvj8XXpOsQ
EaVal+Rx+wURbkzsUKwMShwXVib62RtVCtyJf/PcxTATkNSyB7Suk008AOLbVWWb3TdRBa9Lr7R7
DMvXZJvZ97xonlCeTFY07bSvuBOKbwoGAy/MGBItTePm4abg6Ad8Dio33pR+1cc7T0cVCk95uW82
eiQBXA2DSFZt2R0C9Jw8qcatQImt7waWERkmCJgAoRBpSAhHgHW/b2mRrlxpzH/IsvQzCQ3pq2cg
ah5EwZcoF18kORdeJaiEEqqwA5ceqvI5Lh5Wv47EqDz2PmB8H+FDIPR18tcdHjVctMC6nE8tq/2q
GbQEMXozw3WLaxFHvRaC4Fgo8VauoLPVnmHuPerLVtR9lqX+Bu4V3moF6rR2h9oWyhK0voa0Q5ML
H0nSVRsE6h5wNdbuylxO13UsSKsQAQKKgjjijUm9C40GM4tQ2ZKASRsTp8Sdn+O5mKVPaDt9yXO6
c/4QfY212H2Xejf8dLHV20jlL6rpEB1Stw7WoTB4x0pzwdbdzoIvDgSD/sdk84bShySDlTpPGVMB
EwlQ0L1jeEimNRmUhfqx8b4n6Iljl7C7He3iTJii0aYw0aZAR3be6QbRXcYI5faOBO5FkH9xsteP
Vm2si6fmX99Ys1iz1CBuOg22B1ivln5ZJ2zpE271DCkGCwEM3GXVb+GQ3Xe1ur49xsucZBZ4lgaY
kVVD42KQE1UtELIVzBrI2i/aJF6M12ni97tK2ebVj9DfobrGEmr+7axCvVZwnNI0HMkwUJ39BOiz
QpHqweAoyGMDtytSxO117znTVbu2VN0/SmVpOLcH/lcq7SxnPY86LyFD48OT29URkQ+qaKeohnyQ
ELBwDMXn/Otz91tjqsPXMEZ/ZBsIHgowiTAU+zhNQfqiroZUqZihGIQ0DkJvyLEJP1FdjGunlkbq
v0O202uzf6xFUKSKLuB7HcFsxL06edWjoW3WY6Fu2gZOFirV6kJ2d5kCqapIN5IGG4kmFlqzu3tI
o9TNZYPQnzif1KgrvpbiW/5NanbNo6YsTOH0zD3/mOfRZsu3zemOlq0+OLVYbhED32XUPW9P2EW+
OhvQbJUgMCdIlToN6BXNR6m7U4OVvoSqu0x5zqPM81XNFesRg5PBKTejjf7TNlkPX2Fz2OIOd/GP
20O6OGCmYJqIKTgdLbwrZ/nNGMh511fe6CRIczac6v7PQTLhKaDUDl9bzfe3410UtqZ4OpZ/8EVR
hdBnRQS8KDCjz7PBqXIb2dlXIYxsKfMWdpa0FGaayZPsWw5yo9VKFkMTxW+gbG1BzGMEPKv+UKNK
+WIUieBEofiRu/VbK6RbN4IYb/rQ8AT0rcwRZ/SIbvrC6KcVf7FGT0Y/2xG46brQ/LQB6oS+yTXH
7Pu1O3zmZXs0+n+buU5f2gIPMBVtpnf/+SdAl80aSiUenLGE4yZHsHmj4MkQtAajhZ9mAGXjP5ha
qtpMLiZ+F/gABEfgGqdMbaGjlgArEhkq3tWFiAfJ7UhXF+1JpFnFq5Wxa4vRfHRGyRPXMDufx56W
QCR6X6I+VDckBqtSdJf4fNcWlQqshYeAOv0z2/65bwWqGSeDYyIvPNSPSqFvYHHeHtu1JXISZA5T
Tt0IkI7WD44A/VFFQ9SDU5OoWDTo+pcGkcH/IBwq9Mim6xaJ42yj9Ai8qrDTB95W9+VjQrqUy2/D
h9IuwYKufjwZQxDEI9GdmV8G6DlxyuQEsvrXUQ7vApOHTrbwXFwKMrsDjKikPxQSpE/k7eQULxlO
oO5uf7Krh4t6MpTZOjAqnqr6pEZYRMneEt1nHW15lPWFPeK/5VpukNNYGX1uvbguzvEIutzXUb9V
VXDEuLdnWM0X1osndr1z+5ctDH9+cxScuAlwWyYzEh4bEFdeliLbvLBkrt2CJ8OfXxlm2yMKP31k
Jf7afEd2IkofcZG4PZSr20Dh3W+Br2VxzioMRUcF1g+qwdHao9ivO20dhvv8BWH323Euq0Mck7DB
/jfQ7CwRLO70AlF2R1AwtjO3vpxsGh5YKTaWsoss9AM6D3jHmusIQu3t4Fe/pEpeR6MHhtYcQK/g
U2I07jg4CWC/rwOS7t/zJe7B1Rgakq2cW5IlzwsYCF9nQ9IOCKGS2RvRGy6v2zYZaaAu6VZdnbKT
SPL5hUNdN8+VViaSNbYrMRCf4MEN71qI11mtVtD4MW65/QElZfpLz25UQ6VYIpGC07Hlwputk85y
26YO8U/wK8DAnlILLySC3TGmH4gmvlLeA1Xu15LfN3hY5V0MXj9XcEzrhdoqwA1npr6VKiNoAETJ
qdNnmvGsDl3+J28K+Ts4tBrNkdBfIfMerIVGSB9BYtAl09F2KVr82lOPEoGaq89qFebrgYvjNZqg
eLzCBf2o5o0uUK0CarZWk9rY045NsTb0ynLvCvg1CaNvbBDNkLNNY5hdjvDfKB+5M9GfS5RfiZTq
tmlYijMKAhZsof/Mm7Rdx0A+cGmMdWlT1Fa1yf3+PhHTbIu30rvhmqjjjENTFvtOySaNc68bLCfm
++AdRIIjCcM3K9CLNa4w45PgudJjVobyY+kH0W9FEVHkQERTXlV+nQ1rGj+ecRAg+fsHVYCDdhf0
tYsJpmBK97xO84PZxTD0Eg9RGlRhdzJmJ8VKzhVlYCPhd5GGCXclIAehCamBoP5Lacd38VjrPSuh
NNul+g7+PgIvYSfdIWmMiKUsFH9kKoC4raHvGVKK1wVrh+DEsfVlERGpoTrWRbMtUKbJMit4MgNK
NHqbCFuvGl7rOAzJroZvmOM9eH2kmfBFjFRCaRRJvDWCh9FTY0VCuZ5QjasyMdAzqraqaw5bBBWC
j1FMombrNTjKrdXGlxAcgu+2UZTJaGww452kD9lbn3R3kSTEK9l1OxwujQGZWMGvkmKPjA22G6y6
yWMnDSaanyEsHJQXZ/70eNZQAQYwo+sXmpUYqfhRKoa9YzXe17oJHrrA3FP7Wtho050222e4yIO4
5zX3t/ZxvrlxkVddL8dLsoiLejNa5e9WRIxx4FkuSK9d523VROFp6Wd0q9OqWOllti4N6VnLvb1Z
9eZhxHtuJUXqrnQz5HGLOFt3uKrd/p3XvoaOqLTKVwHwMNfBt9RAGHEi7Z08pdXV4IbK1vcWHrZX
vgXSjaqOFjFBKMucfwuhkPy4xmrESSJ3ZaGBgp6+PfZ/2gbTIO+VBMpYAm5fPgqxT6ePbOj8P3CA
+aWb+J2cuRORRnYkW96GtrDGpq9fmytpK+5wWb39HS9J3rN4s8NcrJp8QHwFzQK/NTatG+NAV4ca
25tSAoSW8YuiVd0daXh/EMMoQJxHwJHMf8OM4YgW0/gYBoa5o5mKZH+K9Wxtmt8Vt8DwE8n/Pgv3
sokW/+1ffXEDzX70bGI6XGIHZI9hbpI2P6calgwt4iA+OqgLS+AybZiFmqUNSR2rQp8CUXbv+021
lo7tMVhPSn3R69LcX7x2ZqGmNX/yls30mCTJNSmPfZd8W1Mf9QEFz1/ih2bVC9vnIlmYDhOkGnni
GBpJ7CyzlSMPKW8TVSJpiNaKFW2TOt1ayiFAC+n2VF0ZFGVUKlqaaGoa5gXngwKAn3tdS9rVlflm
rP6UONkWQBc0ar/S+Jh3//Y1PI3sJN408pOPiHjtiCuEi94SZIHIUxyruKelgynQiBzawuq4+hlP
asSzogpWKF6tq3xGqv+rQbMeQnPTJ5gt9+3ChF3W2BjXyYH3989PxjVWEiZSAcc/wtfbRvnKhY1G
HOzswf2Z+CR80Wqo+20XLnEdrp+0UAGAQquX5YUoN8tRG/3eURWe4MUTAKKtnO1vr5LLINqEWUP4
HV1kUZ7DoAwVd/US3XKnFXI0pSrs59QxRtYgXbxHL+eMULT5pro+5bD5zSEnpWFl6JA7Si+kG6lv
643uZ8grp4WAN4e0vT2yy9qvoancUuw1jf19gWosolCPfcvrnQ79FLl5yYZDhMWrDlU3zybxu3pP
T+YlG627Wmp3KadMkbynMfdsRbEu8VYdftVqi/s3+Z1AoUBV73E3xEpxi80bkkfSPRoXG1SSFtbc
5dY9/+XTn58subbs0drU+eXy8Fg++bW3osuXYLj0XCzWlK7NyulXmh1IgTv4+JAKHUYRys4X7j1V
2Kgq+ay4sGUvH/XTfEyAOFMDk0PZ7HxUfa2mbuhanVNaJcbGZO5Nc8y6XUoJoQ6ljaGJK09unszi
2S++qBpywzDS/O7BHF9uL41ri/70l8yuFhdkRhUjD+Fgzrctxv44Cq9INC4M+DKJYbzWhIZTVcSp
5m/PBG0qYczNzgHHvkkwr0265y4c99T2NlmxKfSDGxQLK+fyfj6POVs5XqSLGX4+nWNV2s6KHmWq
TIZ5F4rpRlyqo01f6TxhPY81WzkWNgWFJ+ud0/jaUQ7Fo//t9jRdXZr/+wEhA58vmJq3CO7JBGhH
w6Gjgq9ovgZ1DxT/dqDrXw0EoUm6eYkXttpK1T3uKYBwwhpbxmhCy3yJlYfoX4Mdpj1AweV/Is1W
3mC0VSP7BXYT6mfzXTNWRvIQB2v5x+0BXf9y/4SZNsDJAZKmqRloAWmaL9jieyXsy+/IIfx3Mabf
cBIDv7/QAHIm4Zy9G+udoHpbU9sCk1nYRlfPDU2UDIsuLV9vXl+x0L7EEVq3bEOQHkwZmUWkJfN7
vfRKgG9FgCtr6e36AMmSRBnAlYnB8IjCt/Bbi7IfcaJkUM/y4CXjWbHwDa4dJKc/TT7/BoNbtoGF
86ONSLG3ahT3TYxl1Dldt1/Y2Ndm9DTS7PCE3Zao2P2ycDT8qngLbLInbOpvT+mVnJs+4smnni1P
cAlYX0bk3JMMe/vqv3p38YO2bp1up70txFoa0WyNNq1m9CV2jo4rPffDnZy490FR3HvBey+8Vfpn
HT0nbvGEWdfGNL+CTxo07aiXPU/jaOHjLk3jbCn3RlpmicpPgbFoK4K6sWD618H77REvRZlOoZMN
o5Md52LN/VelaNyTiesJJuj+9nYUaZqj+bFMyk+pggYR1YrZFWDF+PmFnto5qlt8s3r/dQiqe1G6
b+IfhriRmt9DFuPlW2xFDMdzV/7quTaNpYWfcS2FoWbGVY9vy1QYPR8sUs9JXSvI7QiYNDujGD4k
UfAbNesfOJWuSdXB+1jlv36CaKDI/gk6246mklV5l2i1k/Uprk2C+EUyH9S76sftT3ztC5+Gme3F
VEkFJBeM2kFPuaD5QElQrLOFNfkXKj+fx9Mos73Y02bo6lCunVCr7wf0VWu3eI9hw1UlzZcEoWF0
WdD+eFHzn9HwabVOq3RrmL00BAH3y7V3GPv3WnlpjZ8gZA+TB2Qq//H8aCW0r5lo2IPi20Eg8oCv
rB99Ivqboc5emuall5BGEvdJ+6xHD01o2k0U6JgViccy+Ww7DwEaDRF1n/JssAuF9GAk5g7Jfhu+
z77qtmb0mrd0CGNltA1rP+o5Ol+fabHxOv1rpfwpqnRrjP0atJqT4jWoJN+SYLTNKrC1VnixqPGJ
6b1cajs5am0N3NRdbtU/+uA+R6a3M/dNaDi5dD92zTHsE1hXzVoxX+n4WoK8kq0HLxM+23bpxJrm
9daMTBv8ZAPj6xE0aJo2DprV4qoWNXET6cjH+C5q9EqhUvbXED6SRzGyFWsE85HU5qep9M29a0m/
05Siye2VuLTLZgcXOnvU3lKmvhmNLQj4taCsw1elLu784meg7W9Hk68d2adLcnaCRYWFaRUZOZ0O
b424YnQU5GCjemttEs1W/NV0dmL7DlMzQaIlXsvaZ/+GbXZThNuuxe9S1XC1+tSUB1zbqarJaQnX
7AeCCpsB387bP/cvnHM+XybEOboWWP+gDX0+X2rl6r6AF60DFKGV17WkCzvDHND8MDFD9+nl7Los
x61XkGNHx5b83Yql4XcUmhaoV/NpEEqcB5J3nBZbR/arP30ElX3hR04H4a0fOTuu8QPHld30Gycz
E9EWa+VrobjWTgJQeaQe+Ttr+0OcC0fsx9OVUnXx42jkSxf/tXU0KQ5M3ho4Bv6d+JOVDQRqHLFM
wEIkzu4g2pQ7DCsquQoOmkGqoUEDbPI029we++UDiXc5rWrJmnwuac6ez0+WZeyR0EdqtLSFTxXx
d/knFBATp9AP0EX/XbDZoV31Mt7splk4TYBeuPAk+f4Hct0rNbBT7JJa6RkDvIUNc/mumAYI+USi
Mcj6my1AN/bwQRfywQ7+tG9i6AThdngtjQVy/pWs7TzMbAkJLvbTLuUbu7bVA95ou3SX7eWVuErX
7sKttBhrmtOTlaI3rj4kI/obpR8d09Dc0/Vb02Xd+JL6nXz7V1MXG9F9q/3sqNVLvjqX6/RspObs
RZghWN12Mm+OYtjV7kHXVx7/nuWr0lu7S5SehdmbpzBIhPWD4MuFYxiHyMSRRJRXKSADvIbjcCm/
v3JYIWEtodIHuxHb0HmbVa17vxA01sow7EfcpLBVcHchRcU+Q1MF1V3p2FdIAtlezp9sPIpCccHv
4UGw8OxWLwd+/lNmmYcma2XrixlvjeJHIj3XguoYFX3Dh7Y6hJ8ND67qxTXf/RqjhaPZP+Xjj8pg
rfn3ahGAVhfsCrvKGJe7/tAg6MPBNaLEYb1XBW4AWrcNPk0eSJK3C5Rf2auPD3m9zuotYovd/yPt
y5rj5NltfxFVIEbdMjTd7Xa37Xi+UcVxghjEIEAIfv1ZnVP1bRu70rX3d/NevJVEjRCPnmENUEp3
t/6fAg4NADi/Av6h+rvidbhEef6ajH9+xtVdDoMHU+XjaG5kWcTleCfRw3DpJYzFN0Olz8usLmij
rY0MKQPUvDEJVz/8J9eMGsi3l2E9AxZ6KNUP+3fZX9Dy+3pPf151FXdK2KeYuau71B15s6nq4Rpq
OXlYTeYYwy/tgjzatw+JJjLB+BKmnl9wcA2t4Nlg8WXTWmdZVXii/FkMyg5e39boKUv3F4DoD6aJ
ygd42souzCR3hw7axBjM/zvKfxOfQGD/8FtWsbAnEILUXYUPKA326GpvnVMQ2pGM6oheirvnaPP5
6v681ioWzoVRLMLpzQ3sE0HrJTAhElCHi7p3jXSHJ/MFLMbX6PdpvXX0Y6I31Uw1bMt6RPnq1HX6
3rGryMp3PN8PVv9fbuY6Atq19jw9elnay834YJUlyATXsnhGCHLHbfNDB110UQTpq26vH/jojwEz
C8iJhcH75yvGZYU3+TMiIUrUyN70UXdmEUdA6aZ5NMb1ESPAU5HO20vq/t+Mej6vvPpaG16oLmhx
eEbk6umkpxje2zCEyKS4IxTCdKPJRDhSArhJcD1MEDL7Pxzfj8+++nJVbbKcZ3ATpAF0fumjDN7y
mp4aQEEquWDsK2LDMW+sIA4k2/578XNYXx/nj2uvPp2hhzuQ3aP5oxj68wwjtni021//XuS7u+Xj
IqtvhtYw+MLcGkfqziUn45Y89f4mvyjKcE4dPz8LPft8nmdamOUD+PX5DDE/74O8K+aNdRriswck
i4snQAgSZ5ttLg0jvwmAn1Zbjwj72pslxRwebTOW9rd5kqfTLy/0NtUtjafbf+/g1yjwebFVZ8Wz
lNPCMAUqhiSZRUqLE1NexM2kUmPszBdiwF//6X/s5N9n/5Dwdc5UoaHqZukY/EADdqsM/yEXCRlE
lNtDshjdFuOUq5kZMVyAtr5WO1jhxC0u+LGpInQbE/AjcsP/ZTTBpnNlCtepbufW+uKA6dudQdcL
uBEbOiZrWRvfs7155jkCR9e8CHg5d5bqwqZVNC7AmfJzeeocWcI2KgDvpiLT1lpM5+RU9UHmthvh
ngbbrMp4NHvDQRMbqsVF8u+39w3sA6/vw49cFT0j3BapGHFWwEG2QAgY8ZFR9CxCq01ZF03Ng+L3
/lPe08fFSuExjKoM9tKgYm4MFQcU1iNx21+kJn3Nhz7/rFV5BAGdpZkanCoPJrNmWubRAO+qKob/
uLrJi5j9ofWvZtnge4W8grxELfnLSvhyzD5syzk4fThmHMMet8rMDAi6GszLfNPYzQPYoIKy1AO1
EHqQMA0KA6v4UQ8mGoj+KYc7mAPsU+tXm4zBqEY9kR6yTfbWsg+lYd4Bz/Pi+lcjSINqAQZNOTHj
cp9p94/GDBJebFZUdcV12UJn1RDTTk8OWhZ9BIR9w/lNUaUE/Y08S7UHd6VnU8LNlp1gpHmbmVtX
VvJkBHBmI562YgWoujbZRtZLuBg3Wf1MWQn/XWeI2rPFOSwXhqA+uuWW2PSG8GILs6EdTMyKRt//
+4x9G4+AuTUxaAfGBPXn580MyoHMlFYzKJxQjJa1A6rJHDUKrb82n2GHyCdAKwN8ndz0Q4dLOBCC
0KcuNkq/XilnyOh/fsg6MKIxXPSKFtaGOjPc23l175lMxV49vwjAlpS3WKHZ0RNMuFOup60gDQ+H
1t15VYbeGsQmlXPsLRgfT/Z4YCamcyb+M81T7Cj95AEA0tXgXgjuXymnh2s1lMWbQu/zDLGw7N+U
2bx1Ho80l3BcrODqVkqNTD8I0OFhTQLbryAEnjJWVCdBkD1oo39pbXmzuM2edxjQXXg15+9ofc4/
7sgqeqO11OdNjZyxds5I6IfF/VUDvKjBuCzhpOrJZ9zDcPFEScuO7QAjE2iS/fs3fK0OPr+UVQQy
nHoAugOfekv3YBs7YOPZd252oRf/XTD++KDrgFLM5uwDxIBm6UZmXuIHP0daw1Hgd3k2qzbJ/+Gp
fApNUPJX02cN31O0sd3Z4fNmEgms5GCZ4f6pLj3Ud1Hy4yKrrbPs3uuAEF0249Gu9zAsM80L98PX
/IiSjyustq0pBwpvivPLyQ9zAx2p3QxN10HBfAv1078Pwrdx4uNiq6DbDMAacmFnqbFFo37TpSqE
RtHOSsoNjS+p9Xw5EAGUl4FjMj0bmBzIt34OSlOO2RdrQWTuAlrFiJs+OPMYuaEJFw9q2treVIKU
Otb5pW/uSxQCuwE0LdNHcwVIqjUQwygNzCcs6NyYQfE40f4GPO4/oIrI0B4TO3evtH8wiHnTzW8V
dJrrOS3HW7+4UL19rS5WP+O8QR+uuLljZe1O0KsoHOiW2z7qCTkXVTJ109vo+RGpSB4hasdqsA8Q
EH258La/bsPnF7CqbqysgjLA2WO7czZGn2S3mPJ0d7AYycXP/h55vyjgFARIcYw5zIW1v3S5Vy9/
Vddo1i81/OhxrLWTjFBQp/msQuEbVxkGJ8kAomKE6sNIcugmg7r3nNuZd6FP8eXjXf2G1f4LzwEX
k5EshaUe+V3C+vT3v5/y6wJQUyRo9ELNwvP8tR5Vq8rZ5C5EMeFFxMOpJ4eKdM+z78X/XudLAEe7
/OM6q8/WLueJLVMNsHyVdjqcxp2PltKlavjSKqvvFajHhfLm7AbD5sQH914t6jcbvWdtXYhD53Tk
0524ep71wfQMcO8rmGqYbX+cjy6E84y+SbpzmQ1Tz0g//Hv/vjaJsCAkFdEmgkX7V84/vPCswZcw
AYcTqhnO5FyLun3o41p2zljEsUuMLksoBtQM0vcltDsu/ILzRbF+5I+/YHUWpQnQt0OBOCLXI2rG
MR223qGP57iJjfhSU+y7c/lxsVU6aDUEF6MN7IjxTMadPmrjwgv87qh8WGDdmArmKRCFI+sUojjj
a1dH+TsYGv/esm/WOKPyXRRxJvXMNQrI7lHxTfXZNgquXyLk85vbRf1FUaGvgeov+P8/y6xu+GXg
LCjA3gLqHNa3SZOau/oInAT6h5c+sO+O4adHWt310KOvBYRg6hQeGEXa2j8pxFc2ts5/lZkL79rC
3TrwGYMHM1jpbbe3qup/y+YM8LQuhm8wmsTYb10oDLLh0+wFUNjl0XBjtOkyXohVX6UnPi+xLgFc
UmNEVsHA225UNBS1D/dVb48UIXSV9QZO/LCdSxjAQ8j1RtaevqUCdr2z42G8QS9JuH8TaT4+7983
8uEKdrOZG62EHdT8s4ddc3EbgAJsPXRNPJlNaNsXHv67MwvqHHRbMTP14bH5+cZ34f4iamDBNlAw
uS7y/lW0UKDhnN6aI3wE//2BfHucPq52/jUfHi4b+mnUZ9N2aJyeQwrfWHdqD2nJTb65FFK+JnO+
93Gt1X2eoVIfJxM2VuNjq4+QY8tufQ2MaQAC1p8Lz/WlZII+FQRWz0QGTFG/TMbGUnCuzmUQaqO/
vTweezH5oc8er0m2ueRi9c1L+7Tc6nbtYEhhKl0um9wLG6eL9U90f0V/yWGFfnMWP62zOhyZZTRg
9IgaahpLJFs4K0CIJrgp0ZiY6kKC9sTjbgagxp/enYkbodJvkgxXfJYY01M0Omrjp0cl7BXn6SEH
I0FYwa4EGiMA3h1qJVcW4LIzDMYhDwRRqUzcSPsOuIYmrp32Cqq4ke6cXcAJYJMTjAa9B9oIOFfP
ItjVNSQaOnnVGeCZEabA9lJvQek/aAgcwYTefCCyinOMtkJbOkE0QV7ItBonFmWRHdp2eazzPoLs
Ur3hpVedDPjJ7ODQ6gIMZKI7SMarUlK4jI+vbj2HtG+jou+v5rnezEubqAIS5hrNnA7NJvif/mgC
GIpV0HCC9TQxMcvxMBKYaBwIw7jVAXlrAfwEGGdnt86bIG2XQGwnyaYy4lD6mugMO+viNaAmVFnq
6xnpWQN9Mb9/8cw2cSv028aW3tdBMQRhOzpolNSsYnZISwXKwDQjHfn3qf7ulAHojVo1gBryFzKE
oD78qYEIxJ1cqmspEhPy/cWF8H5hkS+xt85af0ElsenuJOgc/btuXz2x/a+eZB1TqaAORtQ4x90j
pO2rRD3Uw4U4+k3p5PsEcEZImsCq8gtXvUB/HTqQ2C2nSqWMRR2SORqduCmTyYMxDr6YC+nGOYCt
ErRPK66igDTqKaj5eetgE6hOokgDLGnXyWJfGNZ+rcIR3z4+3CoQQF0EUmkdFWkVlEBNJfiSW0zc
3wbHjziaQf17Xm3mp2m+BDE8/8NfntFFJkw9SFV+Ia4vATVGdt5Vr4BAeohuvX9Jqfr7N/dhjVU+
BVnPwCvO57wIlgeXWT/KKentLtGWlbo9g1jdFq1YE3X/+7+P5bcv8MPCq+TKBhwcCuB4gYZM+rvF
eBbv4MMWl/r537+9D+usDooP9ThHKqzjpDq242Lj3y1388bbtKl9Q+7+u4daHRWioQtHzUWkmQc3
bWnnZdirxkqMygBjx2jfHK8oL3x8X3Vfz+fzwxOeo8yHvEJbZOIQNzx7aNpvo0MShRZB0YPylncn
3hhRtsy/lqCNOTnTpAorms7RuLJIOFMbuK6f1UQgWZcDx+K57+LMP6xG8Z6ZOXvVypJjbAewUiyA
IfUDyACOZyJa/mxQfddLfZBgYrXUSSbjFdqJbDuMBdggOYjvy+ScwAyIWhG0uEMou/J7Zf4cRg4X
6qY3b3yCUbXd4gsuL7HC1xkQmNo2muuQ/IXjsQ/M/Odd6aCJYGni4j0Hb0W9nTHuI8ttQe6z1tkV
9FIquf5W18utCkafS6sCS93b8BwIOQiPNFMXXVaWXy+DIuqszA/LHheieKazak+XeSaaPIMzxLTs
lqeaJepSRFjv23qFVUDowKsbXBzfTTlCXABdjDHEjAQqP7gDC549l53ERGWhP/795Xx3FX58sFU4
qG0ID1ReUaftS0mexIvx3vcX1Ji/S+hsMA7h1AsEg7W2v+6LXKtMo6ugNtl2BPTETvlWbPoL9+13
G/hxmdVJqE3RYaJyhkvr0AQKfH6Go3Kkli1ypuFiW/0cvtZ3xMfVVr2D2cd4xu4NkZYgei9CHCZN
03+/mu8iNej2Z6K/A+miNUrSLyGUtZy7MZ2ZGs9ef2rg2vCQ1bt/L/NtpP64zmrjIDJY6K7Dxg0b
WLtvuzSIl3TemDFGg/Gl4v7SQ632rYZEyhgstkh9bzcv193tQFQIL69L6jrffLBIiSA4DuEC8ITX
/iDWBDwWGJfobZehNhPgIOUlUa7vNu7jGmtvLeEH1dK12LgmUfH/B+QYkb7FDAsmwv/7MQHIyP/z
QHQVgQblMtfLhyqdeflzltAvabVFNwTyJKnwqxdxLjdoxq0L7fnvNhJ2ZUCxASwOI4/VulmrPdYV
LqpMfQQFEITb4gKu8rtcCPOH/1liFfqyRvtVseBduTSEuEGMkWg79KErmqgnoXyAu8Akwgun/ptw
8WnRVeADNplRv0U5a09XWXE71++uOABQoO1dMb3mDVwgaDhem/2cqJ8csp+Dd0OzU/6SqUuZxHcd
ik+/ZZUrldpSvq0YUDl90mfbAPtsggfFzRcb/hDF7WgBPQofhyn69yZc2oPzu/+QwUygANpN11cp
tHaqyASwA0rFT0PArAhDAb7xRhqL2bQvHKlLy64SJ1cWnaGHuUxnipw+ayCBk3twPGZ1EBvu8rta
wFQSl+Y830Se86ADChN/wZhfBqGzsomocZBHa9/c2t4LqEN2Ad2Yzb839Zsb9dM6q9NsDI3bGBTj
LCErqDUZwH+Sgt06M90oslz4dr65Wz8ttjrFHPVYadsQ8YII0aGHNXWzb+tlq2f78Vygs14li3vp
Cb8LCRgUoDJyz6Xn+kIfDNUJa8DFNBqHAf6oWPJCbv3du/q4wupKkp1ZLA2j86a1QSBbfDRQGsd6
wfgneMmn4tXvy+4CahUp6HmzVnf6eQDyn+da3U1DaYlx8AZgbSBA/JQ7ELGMR1XDuQj5umNGM6t8
0KDr/g/XHMmMvxh76enEZQ67gkfBtMN17e0qCl2usUCtahUegXFv5t1Mk7P88KDwvXcUCR6VPYsJ
gMl+evR6x4Vvil3MBSSH4Zh4qhoXvBuhF/rGg4aR0MqbgW17MjlF2GVdC+Wd1oXDdDBL9GOcsdu7
Vm3tFpbJlPGzTdWY20tUTOUEmMvoZA26j033Thm1AWHSfAHUJegaKySD1er7jueQv+oWQ+qkbXtp
Joa5MBL7mRwezan3z04MtKhiq7XQNTL1GByzySc3mMz6u7ns3ALS3RAtOi4my1Q0wtWiSLLKUnko
e9fMo0kvBaZKoip/lpYeHlyvwYDJychkJtCAN7JI+A5/O8tP7lvfYNBt14F3moKMV1C7VQpV3Ejm
54It7GlqdVmEue+p6QqS5Mj5deXZ941/BtgbID3MysqgEw/ojnSgFN7YHfplHg/hc5sYo582zVne
3fDJATp7w/MoauDHhqe68enWK6gAc7CE06LP3X1VlPgBXbEDjLuMeVX417xHc4WhXIfo6Fn6H5K/
kMCYeDmEZQB9tkqATVW1+W3LJnIDGgzgK9S4dttR7pBrlb8zswM5rLJiSOaHmXIAbrMgQm4TYBoM
9xWMIwQmF3LxnTFuDMcI0IgDCwCl2s4xOji51q2KG1LdOmVADsznsWHbr2B9iwa9T+8Jfdofg0sf
C1rSV9JO6P3N101ZASg8D22Mbspz7/S3Cy+XbTA/jQXrEl47ZQJxzCBp1DTuPbMcUzlAkNqCaKZg
bXlC1yDCz8etpLJIDcAsBoF/Mw7tFZ/8ZsOUA27NUO2C1tn2wTRGvA6uO2xL1POgS5wcJhGAUsnp
KM0Occow55iLatxqV+Wp7WidhQq+AUjcrWYI5wx+tTOE8W48PRi/KTJt32vta6Pv045NJz9D73UG
K4po+6BbYUOUCo3pWlhQiedB+x54pZv4ZUGuGVSn7WgZHYr+kYJuuvIJep2ssrc9dOSSFrDIrYKA
+8FnOXTBhpkF+6AV02/m5tmQomMCdZFiaX28rU6F1CyzKqqtsv0FCTuKGZRbswcibHrXNqa6dnnb
3VNJWgAt8Qr/tHA3DS0o8F3ngyoxl144EAUQrXZmXLNF/8sZ5FBeWaUWTmraeUeTLGgIkqC69NOq
9eDdbiynPJ/dOEO2UjuqPBZmZt3juAkbbgYmi0x+Ddfw/QwztiYEZayIc+GC6eQF9WHEn7qq/NY4
la6mC4p+gL5G2A2B5aWW7ndptnetssaTjUnvDSQ2oV/vV5Dv0bl16HHcmkhD8u5uMGR2kJ7zYpv1
uF/cWYO8bNwPMsf3xiyNsFLPhjhB93+EkTgsht7d1vAfRc7HXdV3cOrg07g19WwBkbj0V42c+1D0
HOBNs82vGzpY28GHX6bZZ0E0APmYFrK4F9XibzOYGNxIZnsIFfZPOcBqdZFKvjp10IcN1D3CPCPk
2qFTEBU065+ljzcCJm4Fs/DSHvGB5M0GwoQxxKHdH0EFCKwDihg6psV+4QV8JcWBUHaUotrUQ0F3
SpZbSWS7z3ui0fEuy4TZ9o4LkidtseS/64HssDp78kbr1+LYac5rcl1oMkF1FVZAVl0cHNL/UIht
IdRqdrUtfliekMliqXu4r3XJyEwRLhqJd9RbwLws0LHcIyYDbgPJbPE2VMr/gYmH3PK8YlVcQF26
DQNYSL4b2WAj7pgW7HWdruC7htoU7x46blXIERbTYPG7m2WG6CJn+Ac18oNrZ87oIQBvOaFOFYSk
G+s7v7LbLdM1C91hMKKcTXbcKcZuLDbJR9W3OqZjGUS5A7uGARcEBIEY2loGUw8GZN1vcrwh9CYK
BQ1Iy4xGDdVK0uD7kwa3Eqi5iUeo3LzZc+FGFVC+Z6SLASKUMezhPF/ty9Zxokwp4N88j296q76H
30SZThzujoLlE95+NZ46uYxpkemn83caw2ZCxrD8vg58dRiX4VEJ0KcHy3z0/cFIfUhg+hTDGDJV
LOnK/iQm2BA6VSngoOHPVzyrpESerXaECRbhw7GvK4iCJ8yV4ysP1GOZw2HXr+lhRm+9By4H9ijm
bcVEeVUp/N1xzLxHgr8B+5EqxPnZDbLMrzJjqMPSHftIQRY4nLntXPc9WM96rOmWC8TyxdXNkyj1
vGG10NeBwiRy7nezj8mhhaO515n5U/fwpGshscQLYqKL0dsPJekbtMLtDpN3e9iqBr7OVQXMlE9S
txtQ6/IB6Nos6+udaEFwH9rK/QPkZNRkblzDMS7McNncLcikEmBAH0eqDCh65ofWl95NY1X73KM1
8FcK5NPc3UNUwMfNKllSDao+FWw0r3BGpnZjsfyRA8mezr6eosDrxE3bkMREWq+hwBh2mGPd1EgX
sLuv5oQC3MkBG6HulZTT8uoaZFGR8Npl1039dK1Jh0nZWdIPky2bKzccpUrUQrdDLcIJAyvg2n0/
mUYTBkOY29k6cMPOI78xj1I70S9Z6GrvGrSZ+hbyKw8w3702zWXfePRPAIJdKJE/JXPptKgmoUaf
Vq73PLkV5iXMujebKtgs1GY3NVBxdQh63hkFM9C9X9H5xEyM47XZLnuvs8qwKT0C+jaGK8sZFms4
c+LCCqhrBlyNbuPv+eA4SM3QDJ2uBteCeB43ZzfpJ5jFLFYN6EzHimjEvgKva/QP48zxWStrkJta
F2+DwJxTtmdhuoU2d8pidZvIeZZXS0b4Y4CsHG484shAenhqaT1CzHRqzaRko32iS9MczWX2Y1C6
x5ARk6QwksGgxskAsu6U8yQsASa1aOWrhY/UgqV7NJAO776yMTpVWb5BHOqgZuAXXkTLqtwwoM/3
1gjJ5cyfd0IXxs4695whMFocFNHZ0Zl8sFsXHRzdIlNbQhsJaaV5vnLcwnwMWkQpZnoNEjA7MVhR
7mDD3BzKsje3pqNlXKFW+TUMC9/18PndGxkcfcq+ritI4k8Q6sFF8huxokuzwGEYOOUcZHRuqwj3
U4BTXToYubojKG2DUd4QYZAHLmfnEUSqoI2MhhSwFhgAmG8ljwtlzm9Nq+3HxisL2KDVLe4zftLS
rzEVZfaxWTQG3BlTL/WyDFcVIk7IDI5hqpjBiICA1YbkQ7P165Zs6WxkyEQcpUJnyoEWrFSd+ha2
wcDbif2poyk0t917Zbbk2exaAx5K3nin6XzVBXCbJAqxeFlmcRAOyPdCgMnOW5XdeQ7teVRYGZiR
aO3bEamFCwwdB14vEY3F8LjBHJeMFBEsmU2cXMuo3yy0UfaFcjF3rgHktrOxvR1Nr/itPcjyMas7
lY42Q2vOXSALp+zdCPzfdQkNKWKM/J1wXe+4Vt2u5m4QZa3HYH1UlvAHGgvbiVTen5vshb4VDjR3
DYIefFibiB4QYPUiRgOMJnBYrskCh82QaiVSLRmcNQPQAIB2sa/AlqTnMbLlR9DnlFE/BRLAsrYZ
Q4w5gyVi41LsLSQCh4xSCKFhpg59uqVTtzb2NEJc1PEoPHHKunx28FWV5KaXdnflNXSJW1v7J5rB
mZ05pl729QRh1Kz0Sdg6gR03hjTu8tFfjj0v/4zIHDcz/JWuZioBv4fEf1sfMAfoO8gQg+UTFsDr
x44cQN9tgwDzb2l1WR/xrmEw8yQG29pSdeCijUh/WgJQhNEv01EM6GRkA5gFklEvIcx1rrCWEQlc
qqEe6HJlBwx1BSYPz9ZgdsdZkT6yDYOGILqwe99i5cGCxvMtyWAdBxzYH8v5m6tY7MVgA8c9m03F
S1bj38Mw8wc8A2kCFY580wfmU1uKZptVAd9LNZCI+NM1mYSS4BBjwl/q6tWZG38rgcC9cc1a5cmI
TOhusmz+s269m3px3dRufXIsOr/Zd77HU5UT/3oygkkB4dCR2wlci7TpGvJeBZ6R9K5SrwWrug6c
7L64s5UdXGdFN5ZwdMqHY9/LX9qEyrnbSUjbQV1u0/j5xKJATHqXIXNEMTw23hFiiO42z436toEn
13MunOYefq3VoSRWH5ZWXe+7smlf0QLuj9QfJEzChgZwhkzle9mpOqk6E6vCl7xPtXm28HK5lXaQ
e0lByuJXUwP1a41JoSH9hyKvigklBLtrLZgrhLzzaDLKJb+ySw1p6dKs3wjNX5mEW+zoCn8jhR7G
GGgJ/AnqpR44LtOO9BpCtUEAUFzv1Pc9N7wDHD0hfZ377BiUo/WG76g5OY7CYE/DfFHQs26K8N+H
iUK/aSDu7ey10Km13AfUnX0Iihn8prXxUDBF98Xk8H0uUbsC/gG0BggtPzPueJHfgD+C7dyoYYGh
eIZqMPasZtxT2fGI4ayHjT89lQMMApx8NiIXyjFpYVbtZqh0uUW8R4T21Sz+2AHnj/4EybepQmUO
N/EmWWoAXZc+eJpG2KDZJIsnQ9yhFWGHAsUtBL/niHv8JG1rRAo63tpghIqw6YWFmWUFz8dyDHG2
vSOhAegrovxVA7kYNp077HhPhn1TCWhQZpm4PldW6I0MLs6ECe8Q23UTCClZRwDU9B4676CslX32
s/ZkfivdFqNRCVVcaKhM+p2VSm5yoNqvO2sOdubUer98UQJ7CdACPwzDMN6OEkwL1fL8TfZOdVVM
QDGoBpPUoSXBrwHi3nnsG8b5PGAyA48wiWM+QXk6YpUKthNvgUI6a59Y/oChbRBAWado8getgzyq
6xx/mHt7/N13Qyt3Y+b2ccStFNnm3CaGFeR3tduy505A2ziEp902q6ca1igwwAt9ZpHEBvYfWVlT
p1VfsitLFED3tGQ4TYP7Sn0Fl87cbo4shzstODNya2l7eAGPyYgaaXjbrsymvXIzJA3BbF7NRF97
dkli5PkyCizZHLzGfZmN6mXK0VMKCv+qIGC0EeaxG0FwaJiPPrd+ZWCfheZSVNdVX7wxPZIfTUmm
Q+Zosi0Hh/xa2skSceENxV0/B/0j6Dvjzlzs4Y9VlE5SUfZIGz2FdjUgu597qJVP0r71oXgf1kaX
g2qgrSjPm3sDNV2UB2AWlm1l4evtgiSYdPBctfYfUozssbRhWJ9D3RyPAYnvFnI0k6q9nQmPU6j+
L8/LhGsUTNoBvC7qAcaVF9cgQMhQTO6clHzk8eQpI1aGOWz6XPBYjgMGuvBYeMw58knLK9ynwgz4
ljlcQQCHnVhWBknlNSMynwVjqqBekE7r8uxhqMwbwYm67SdHHLlhuu+B6b4Iape7xocHFK06L5IF
TNNgwXyEyoAZ09L8KYQvfViB9hbqOW5izCbnYYv/GSTLErBIoeB71C1S+qL1Ynv08cOyGbOHxjG3
9dTSgz2hlZVnsPagBKnc4Hjd77krvVu7lkW0BLBq67XjbYQg1rNpqAq+tBTeMdGQc53YhQZRvVTw
4oVI/RM0tU8DcuurvHf3fs/cq3zxH7taVUC+5gzmPR09okFvp3Ur2x8Tkc7ZCXHKf9n4Ue1Y3Ndm
V5zGwW3SeaEDNLBLA/5tykQ4U93JHMgdCp7haVn6biMDPYLW5dNjnRmALAOnAJ0Av4HVLVUAm/ee
GKEhC+kJKHC50ejZ0x8UDNYt/GO9KVaNQqHgSfggjrnsk8Eu+KEWy7InXUvTnqjg1pKL5WyRvPov
8AutjiXJyzbi+WB3e3RW+MFCgQQ0ITKHA1weMWBlaOeWss6gF6B5bE1mf6eXQBqx8IL+GJhjAEFK
r4iB7fSsTVXanYg7V8z7LivRrCy53bzUfPw1KNOANBAfErsq6bZs8jZVM6m2yuPj00DsaqPsDpog
sKqEL2OtB/QcxCyPdLKKX0CPoqvczVDSt0qK2O776OtnHj75kT/1C+y5Yul3SB/Mpd6PAxhBecCc
TV15Qzi1Z5uApqr6FF1SfuTMqklaBKI5+hPTx2pq53vS0uamnqr/R9p5LMeNbOv6iRCBRMJOAZSj
KXqK1ARBysADCW+e/nzVd7ClagZ59zk9Uoe6mQSQZuX6nfnQWvNpt1ntbq+XZbaPYgp5GEflE26K
HCyRPIVUqIa2aGrPz3G20OgaZDpsqVMK9ue66PBa6O+WqfpuJWl9XBI7f2hqTRGBJrprd3L6uyrR
so0oqTz9NUp/ElFxixEm1GITe2qyF6/RTpgv3cl62NOeq8QVD51OKqcg8uLS1Io3bZTrBuoEJZjy
7oyx1Y7raNe+5fLTmuHBW0xzX+TslPoMAVOrfunxuhlxwSYYgmwCkkiXsd/Apo5u+37Kr6xx2AtT
yfeq7+iXVkyMznPay2rKSuGbqi+uOg3T9o4JptO/9/PVKQKbn61XDtsZWRo2JsmeoggseyOmQBy2
mPrN4UlT3Xa0ZOg5j8eVzuhd2kz5Y1ZX6W03dbwDj6jMZGaBDpN3QfLfLE71Ze+3wCnrQZFW+Y3I
YDp5mTRCck27N9PVCIDIbpLJyvbD6m5GSqNMt6/z1a0Rt2saE3N4BDdgfLUvO21bL+0SDpoRiIww
w7otu8Awq4MU7dFGGm8MFKuxuqS0Dh0nOS41FjS6yi5nGd+ptHuS03skuSlOLgazbUXXn48rIgtx
b5E/uMo42G687fXpfrIJxYlLdyOy6N1evAcrxru9daYd+Zl01ywMwfsRcbJHTm/rPiZjf2Pkxl3c
LlcTrUsqJdz8l5llViN/LClNIsNaA7fpvqtqfvQUTtiiujBJKd8PXsKVymP/k28z9/+lqNEIxy0x
JmwI2kJHUqdB9JQX83IQWXpToV3B/c5gskzxLi5tlECQqvQnV7PtB0uzsl8qhYtFSsledX1/O+mV
Rgokvf2LLLLTHLs+IDuSUJrBKd8Hq+0jioguhU9MlgdIieCqFquL1ojfkyLpd7TYt0LPqoMNCYZI
Tjs7xMucvFIfVlst5xiIO/mdKqU/1T2S3k/V+/hEbudGpsROOkE7t2o798kl12IZDGkWwexcbpsi
wnbDGftnOEglTwyhLJblpa0i3S9W9eImS6jVTRPia6lxJcCObaTDZhtNeR2lY7GBE+2+zYZ3Pxtp
MfvxOiGNAuw3gyHGzyxwliX7ZrSzl/mofKgV2U1eQDKtoHPmR4rU5H7yDAIyu7g2QgNvxAGTW5pZ
pniqqiU6DCNrqDM2boxiw0oQ6yxeiEPhdaxJdiir6/zVKXd9Xm+7hD/3dPCKrOqusIy/R4odFoM3
HOgH34zAPXutscercsb30DX3hCuuPkSY9YoNAJGznt6tUF1hv+vXY+7qpGBFak8RcGv0Q/+mQbGG
eB95eRVUnkeOipP/MhMcobx0r5W8pXHCzsA0f8rJ9F3cji7p6HcvwsOApyit76pfPL9LddilZOAc
HaehRVAtNYqo/s7NxVvq2e91nu+In7gckvlI9+vWqfJroezvihS4Jaqyy6ZeMQBEUIhkTW3U1GjI
mWk87mdHM3ZlR1ywUfSkODpiF61ZMLkEzegSnk9vg1ipeUBk5bDLaL1zT5PowKTqXhcCbH1hDN/p
LhzmsslvtDj/KSOagEVHb33geNObOSABPN5UXfKtPuWYGm19o8dsWxadzHG1b2daMKGInSdLL7cE
V1Sowg07tCT8rIFKOOObcmhV7c5ExNCuyW8l46DOTHrm7m5gDlTrCI8RXw3E44XfGHgGLKn+VOXs
7F6sCEBL7xrCQAN7iIMmbcxAX+zkgKzxmOXyiuCYPFBecez1/rKixDtWCj2+J8atyOKt7L+nyttO
sTYc6VIcKHfNkPSvh9iTgTOtiBSXqj84XlUdnNE7aqQLgpMuF2zjfhHpzXVa1TsCPwhnluX13Gm/
ueJtFcfJC9tP9CNDIKikAUzh1nQcl3m4BKBLfZHkmzk22jCu+mPRZoeyAf4drWbPQXKvVtMI7NXb
CTn8HIfvuWGxmFKLBkx+aLNoCdtYQ1zQYqsYa04MG5HQ5r7x1xForUyLMOdOs5kcPD6jiPQCRTOT
ldDTcRfch9faLS48xQJUWf3TWoqr3hkvdLoosR/rvbORznBI1sHeeCrnM+isixLDDMgFnR/Z4ymJ
MPltqGG5rsAT9yO9JhQONJ6AZfuujbeD3gW0sGpWY3EBq/xNEh434CUc9R582QXf3SKJvU1mgAAm
tCE1vb07PY6V9sgr1mAuqtCL40NZAT310bCfpv5Yk3PJ1VjuPaqXq0gVFzpt6SWSOaCB+1N3F6AU
BRcvqoXcJG60o090k6zrCB6ef59dPjHYQx4wu696Xb1nbGFUdN2ej1Jc2El+VXvGZcUdzHfjmgwf
pgk029Axo3sigOynRCw0MtQAtLIehdNsjVYjJgpQT7QF0cH8i544Wmg5ubmvO7r3pNbTZEk2+rDU
D/nKrdOn3M1uJdaqVR9ZbGmdwrdKNO3BG51gtD0uMBmEP7FTLhtg1I+HjtiXbZwSbV7mTjC3v4ZS
DqFu/lAK8qu9rM/DRPuR+txhN+amM9oEcU3JS15rmJzPFUE1HuVfGm+XXhQbyA304524wUlW39Ry
Kq7pN1Usbgdy0AnuXMxwpdES5nOH55OXSD+ps2f66t+6qvvOEoToZt5g9OP3s2eEEbUvk0lsUA/S
WovFnXLigIBzkuXKFv8HZ9iY1ropoUxKA2F9lYZjQbi6K5KAOdBtrN6heDayO9vCgS8uQ8ygb3lM
EHZOtBzfbRssGlMoP17Ery6OAhWjemGHxjLafcnaNsjI4zEX63WF/1JFZTAm2XMsBWmZ6sbr3NeW
A25jmVYQles+hbJtRUriV5HgNp2DldqyulvaNCDrjPZedNUOGJQsLS1x6AJZgl2cNm5X0dxF1OwA
1ABrjUZsuRKu4eNe9+CVv3OZLBt6ajMrpnle6Zb0JcH0SuFaGPW3Uqtv1kVrLpDX6IGgh/NbG4yr
2J4OlT7uh8pRN2017WauIeDSKw2figiz5nmuFwLW3cXbj24FzbsAgwOXrlGbaWkUthr9ndRZKzuo
+JUzrqI2Nh6W2AqDNAkDB4PL1BTcx6B4N+lwMyvVG/5gTtEWU3wY31obSvJUBkP7WWtUg2N+wbx5
ssqhIn0pPdhjFJJyVfgy5YZisSPSy0ztIcw0x6W8W4Tf4+O/tSSoda8Z7VY15b0nevyF7cF8FRqt
MTWX96Jl0mv5KXmEa/Vlh/zKqHKo46yziKx2f8ojk9ScapemHL9cdUMSHNSmXuIf0dDqL7HoX8AI
B1TRiZ8CmbxwlPR7K2o63G+TJAuSqRQXau6OfTpeGLbNfuukO3O19vY8kdqqT7a/ZiTFkxpBdzht
ez8Bf9MH5xp9ec8ZWYorxZ7r1Zb9BC0oSLlc1W23fLdpHexltYhwXvrdZJT3CU0i6AFWdOPBSciy
ZsPFMP0tQET91BO0EdzhxlR4Rqpllpt5/a1h8xpMcdlz+mo55id6f9GY9a6e9d2QeSLQ9OEu0vBI
MeLnhM6rb6f1JdBJoNZeBhy1/toap1O8cHd9qd/lWoZHXB4sDQv91Ad0tXoD8v3QSBpSUl0Z04jT
SDpK8u90/XrQ3QZFCFBJ278YqSDCDsmVmeoXZTV4QVWa+bssiWJdhdvsY3pp+F9kUCaHHHupRK13
FU5SD13T1j+92bkY8/4VcOVGI2H8hn3hjm2VUqPtWkCFvCPEPo5fCubKqNnVtYOVLfVIor9pRvTY
5mjUFkoJJyvia6RwpBct1Q1hqst+at2dkZdmKOpa3KTWYryDouWjr9WtB49DJ4VLk0QtN/b6rrvD
fEfaJOCIhmmvvWr1fhAZpbZJwZXH0DYMJdMfU4TlhE6Wo9+anObdaK5BkZnRDg+x5opN6rK1Eyt0
mzHg42iBPblEoHCUUY63gU4TItTHwmTVY1bfFdaOymf+DWPgjpD3GOdgRffN6n7n6XgASOCELrzh
GZyw8OsxL4485mM6g35KJW7K1nvi7U3skMKiVB4dKxxgQjaVevWM5Dsg0bVb6GyTuDfSw9Rb2p1O
GZk+0vkhiM2h2y0Gd7SKIz1UGgZ1TaPXBwIfxyBT6Tew6Qo6l+6AfVQQXmjXdLRnBvvVbqqrdOzT
HSZKcVA10ESynH1tqpytXOwfes85sCg8iCePfdoGzvASgF0cw6nmayjpBGlte7e8n8d2ZX7Ioyab
NyZL4MT6U63ykIPpzW45BB3D2dIqvif6+85w5YVeZo92V8e4OFX3iaMuI0mIu4n6r/a03cKOmEMW
39Mc8zgIOXIha6FtV2z6kvvAOrm7FNuzzcTFKmtww55E5WKS3C94w8Y4Eg2qLba1IYjeqgfv0lSl
cbm05sNSWXVoVVyoxzgZWbYzqphkemYbqe6KjqKioM8pZ3ExDLyaIl4vhGa1W8qtd93uzWton0SJ
Z42xISDxp0WdTd+63yakG6l8nDetRZojbgbHtWTuNKn1jK9TBpg9AnJ394Ots8EBmc9+rp84Flll
PeKiJYbNOPD2KH+tX7MzPmM9T+++GIBeNE0/+WT1V3arLJ+rDeasBhcRS5eUeMkt3VO1+vim4aTc
Zse+mo5antLRLtb3xMEbq2Dy38hVyvfenaiU25n/PAF9zEzxQqt0RN+TAmNZxcWcAR1rrfxV6bp3
YaZufp8bznCZCL0M1Ni8qmS91+ZZ2/TRD/q05rd2nud9v/T9W9pCSWvbUm763CruC80rvlctd2hx
esvTnEOqaHQQmfrWI1zyojaqi1JxbhjzcGUZmb1bptXYxEL8goEufKfH/8lV4kStUL5yOKuNlfNK
a4DqxypHe5xFGkmUrbMxKmiGEobYFaJfa2doKy4j0NS721yaUf5ocI+BwjRrSRoClsYcAiLJXtNh
7X7UrSCvURmCa7lZy/UGT/fkcYYa9+BVPTq5uqIhoUszCYa1WS7rZuBXWVqD5DjRdnuRrdi+Dzl+
VhVFegakDgPG6R0beLpaVdiJnvBQw67dS2+NnYEG+STvq8LVN8vp1SRT/Coz+mDdqF05Ttv/XIbC
+M0Xg5DotTioO3pDTK+hO7BUbTN6Xka9uNWbZQoQ/GYcXs57ZBp9YGcDspQ+zQdna9axlmxEQsF7
YZMxdYxj1o8zZk+uvQxXBWZpmjnAvqRmaKPlm9Bnk7K3zcfnWsPty7b4nUXFFWXFXVVOdLop57Kg
KdujRDUZziNs7lr0XchPBhr1+gdNkYqq9SLo0KTaoBdUn4Lc4dCdcNhYi+bQlOAqiz5/b/XlV2Qb
buYPbj8G9piF8CCAsGorui8IgnyyZrWSKLAAesTepZ6UXCdX2lsp9i5Bz9vBTLeJflR6AZbfYgZV
uu7jmmVR2C9t8qLU7AYysk7ZyhXcn9ycgiTm2NkUS7pqhJDZ3VPUGNHBoHm1qcZl3ug0wUxQhNIE
r0jTwrXCNa/SwxCPg+ZD+tLdYK2acr3R88amrHM7qGWqnUBNAaoLOxCyqNJvXWbHF1lF040qDcnQ
Za2ay0m4TMRUIpYTeMg8SDtRB1NEsDOXlbuBZ2N+ks7Vy2rCaCWoaNm4WFs+J2tfTuHUzsDEkbWP
hq5+yYQWy7CjYQgaZ7ogrSUkc49jjG6XiC+sIdW2sulgZ2GDsE/LeQmmpFq2iVHcJwqQkATLLQxX
I7QIKPGr0X62dBgOJbyhLXCNdRz7ZX2ACOZczjgDMBGtCZS2G4+yZTZb1rIvMhIf1lLfpyOUVd5/
ND5TZ3fBLNO9iqo0cGNyEUYXs8Be60BXLBlAOsBVsFR+M2f7ke5FEXjtCNO2WUztNYd7RY9B4vNK
L7J44uVFKFbdvFChO/Kj/FSK9Ye79mI6SRVX/JwB7cI5tdWNNQN1pCrVcMatVM9RVU2hUBynkTcm
z3LxBhDC9CamV0riZ6u+xS04aThbXdbRE4DIxlBRJjdFPDSW37oWmkbTHABaTYc4jNnh2plRmmxU
zP9BoITyU6OsTT+K4FBOTTNddLGlv7ruWr9w5O/ESi9eTwsrLNJEJ+Uvqi9cApG/SY3aXCsXXD1b
j5lJa9a5y93se6FG7hZKzL4Wrd3GiewyZETb7+pEXjWwDHwP1Mh3RJN+A2G+kjHqoFDBMiCaazHh
bPVDMz63IumI8rVOvETDNFJ9q1TijQc9xhnOJ+q25hphwYob0z55cCPaqgJtY1JYbijBMOCnNvAD
mqVyd9niar9sDSTPn1uxrCQsyQYXaYCqkXjkuuu3QzHZ61UXpboHAhwLOjMFbA8fw3huAGB2SbWN
JRxtge6DCeBmV6zI5ammPhj9ujJ5Vm4yOuz0SWnjIdEVN9xykeCFbW7JV9suO/BEIzsmlrS+JY7d
LdseBmjnj9TK16MOqOW3Wt/1gTkv3Y/O1rVfUCM03bejyb5N/+GU9Kp3Lpnyist65HABcigWDJFt
CmndFHNtQKXkAgPBaHkzezIzttWkNRioVib3QERkcoosn8I1vSxPrO7cgY4qYWlms1mFVr4kQVth
uq6p8drrDJr2mTEjD/Ru9FV7SwZlHkdHN0MIjED4xvhupxOU5JZs5V0uBJf12k4BfTQXpmkG2T00
PeWFemPgETP1hbi0TvjrSTERcLHhzBxz631kqv6s6vyednt9N7ppAg1JApZOY93C7XV4vtZYD5Ed
T6ufmvxEy+Uq7UJ3CXRHJc7RbYjagNPECfy5UOUfKe6/9A6mbevuSdEKy+tv+Q/+j0npVWLesk00
P9e0h9tfyZ0NSKyPWC4ZsXfnNtM+B50WMHrNunoc4hhdM+7pM3w2DYF6k6dPuTW9fP67fSgA+eNX
OxPRWOSVImVDAKI/F3AACALW31WKAeRXfhMfaZGcPwY6E9B4rDzPi7mEzo3+Wonl2K/x77U366fK
WkAs5hgPVcv6QnP5b40Qfn86aiQDcaLDP3+/+cGI6aOXBr4NUvclSHjzTi5EI77Qd4l/K1r+HudM
R9MTCWX26vQal6A9ICQO6wBQBva6P10Vm+JLleK/pUF/D3gmodEaD+K628qtnsmOZq/K9hm2q1RD
XJY/nyIfyC/RxJr4WAvbQZf9T1DUH+q1YiR+NFa8xA75JTr6AEZckF79/8kv//3F/h7s9Pd/DAYw
SmRJi9YzcQ701iIrSJFzfCUC/0AK+fcwZxND0YWtSs2V25N0x3txwQyqxLyK2mXTPg9a2NX5RdN8
ZZH070VwGpUIRshSwpbnBtEFQbcABxLG60TdQWSwWuxbIk2WIM9pT8j2bU3/awuWv4c8W+AL3HFv
NeJ1O3dgZad4hCrqr7u+jXdi0V7/V1PlPw94tsoXLynjaHKA3Prywqxp4D4QKg+Ooh2lfgrKwhbX
yO/Vk7kO93KRXyjgP3i/LvurJ5mrjiXOw63jFJuIRTBTpyX1fDXq44uRV+7GQFTy7dTv7Piktv1V
tM+/N1HERf8Z1jlLhTFMuEV0jxc+q4RRTuKpd3RkKLmgieUL574P1sdfY52dJdlgT7CfB7mNJ1AU
kyXfnpoPy2yKgz5ob59/0A+e7C/n0rNtZoKSEsOjllu3/GbSly+bMgsK7dmtor2plV85pZ7vapyQ
wj1561lkZnlYlv29+GetWUs3Zzi5Imdax6EJKssVh7ocpt+fP9n5ezwf6mzHRumVlNR8E0+WsSQg
KLw49dH8QoErz+0LTsN4JjPAw5QBUPHsBXocTpjpEpmxpjMVLNcRDZTSRx2xwFUsrYCgEvJ0UFhA
JtJOEi5omb2882q4eZ0odrKSy1G0lvhpqgRCaVn/0KBwB+hRySyD1OyX3MHAxkznFsXHYxyjcnRH
7RWT+599qi6IOkTtPbuwqBTGU255ierxhtZbFq7I3P7bRLh/HhhDKc/0TF2HXfz3JzQiogFrhIHb
yumvZ6cNodE+dXlGNwT/x2b+MWnjFy/5o1nj/THk2adU4zC1Bh5c2zXObl2lBshO3XAxRfHy8vmk
Mc43mPOnO/ucTgwSqCcSuhDQ8Dvagoj+FdVy0VprqGWmfhVJzaw3Ol6ze1Bvm/ZArm+MGB4++HES
CBZrWDVAibaChtHlzgM3kYLGo5sAP1hqN0LpOM5GMW+w9RugcKUuhOSicF9yyiUfLzROjrWH1JTT
9vv8+c6X+z+P57FZGZiIOERn/v3xTOjr/CLOBKjntw/0pxMujqG2fvHBTm/pz3r4fJizM8kzW10u
M8PYs58mK90yzwimTHcCVyVXqXXdWLTY0sPnDydOv/1nw54dTglweBZPo9w6XO8DF+42Nai7yVzR
BZHWwTWd+meZpK9g9fmGtIadK6wvTqh/FR7/79kd00If5hIUdLY+dOEupXQmd4vPhC/7YzSll3k1
0DZtDxUsG7fFxBQAxhBfjPzBKjH46TpnEVQXXIP+/rYCcpo2xMW8pcvT3tagQe///fs1MLjGQsXj
PHSNsxH6bMpGaNPztoBC6+tuHnMQ9vG3toWOOJj0f8nk9Hx7JaKZ4FL9MNXzdVeho/r8F/lgkf7l
jHQ2vdaEzzxYDWna0/hc9WS0jaZ+2zoqu3LaxDtyT00COXv59vNx/3XP49v+NfDZBKsqcEQrwmts
LiyCruL2pF+E2FyX40UmWogQ9fra29m9yE0Dv6l0eRAdwtdxsV1/5OIek4Q6iud40KKg7+EXV9ba
bz7/LT9Y4zjYSdvmXKKWP7dniAqaox7suG25BKfQw9dIf0YjNXLp+3ygDz7DXwOdfQbL7IrR7hhI
vuAcB/3E79o9LgNKNDDFvvjmHz0VtteuSdKhReDD2c5VqiGJJzi323i9Hh8LQl9MiWdt6MJ++fyx
PtpGjD+HOnsuL9eUO3gxRSZ8gwtAoV26K2FIh1DVdtnu89G+eq6zKWVmSo8Tl8EQOA7tVXubdIGV
PejfPh/mX3c8pu5fD3XmjJI46FD1hPdn+dPmdMeLDu1+DppDgcWO+GIn/mD//2uws41iEVpfmDoP
tRavMrppsxPCv+uKdOdk7y4eolX5hc/Fh89ncoelqNSldIzTr/THtRKBq+FpbcSR8zZBC4ZFXOLj
cDm39x2wiXudLvdkrOjjj8/f6+lJzo4c449h5dnNwJUN3DmXKlPTQow2yX8ZvpqOp+n22RBnMz8V
hBy3ipeZXA0ba9vtysA4yN26MfyvbXc/fh7HOpnhCuLRzr5cXdaQQEEBtiXMk7g1L+Oh2mhy/eKs
+miCWIZEXopbMmzcs2fyWhENFc2uLahlHbhLfd9OOrpT20koEUA1kgqeD3ZJt8b4lc/3V2OfLW/L
xQoe3RGC31aFGgQL9boSieCEyI3hn+zGp8+nyEcr/M9nPVvhKHdVA65vbJs+/91omhFqTH+7Hdbd
EN0Mw//x1Z4t9Iray3IHd9o2WTSH0MDuOLBucDcW8PwxgWonhRKi0AMXrfMXd9cPt84/n/Vs+pS5
HbmTybttNpj1bIrthPHFbg3EpoX38cXK+OpDnm6Afyz5WmRl7+nmtK3flvkRT4I6+z5+n5Nb08UG
YfP5V/zosPvzyU5f+Y/BWoGzlk3htTXBUmFXz4e1HMff3pAUu9ou2quih7ZAh/4r/7UP7rGGJSWd
VVxUvX9ZfBtT3kyxLieMcJIBCqK57BMN9BrhTjEAvn3+mKcPdLbZyJNZu+FR5hmuebaNEnNE+G2a
GlvLc0zkuP2Drq3pay+Auj4fCdLDB2MZlqWfjgqcE/+xBf3jlU5YQUIOJ2Vi9rrRjxPt3mkniVQC
Rrc5lU6YkP/2u1GiOFaDZe+cqGuKHXbnhBMaynLuDQce5YUHxPqGRI3rrvBUmE6ONgEQt+OVAx/q
3Yx1FMuTUa93q5fZl3ikoUBm/Uu5TbBqA+IsHBPxRj1Gl3XSeV0wdbhUA8u5ftOTHdv2Fmg89js3
xSRdv7PAtmj4Q6ROho3RmP1lKjxUmrYX4YIAOlUZWbmfBPydyoRvikuz8FejX/ZqHG86SJ27EYYr
TneOVQb8Id81SDfRxJTTYza6xoUxp/33wq3nZGsV1rcCYS8xsgUkztZEMufUswrnvnnCQa08xkOZ
Jz6c5VOoeHlyLa3j+php3Xa08xTRa1z8SgkdgEwlmk02mtDaPFtthKW9mtWw3sVkY8EHr9FiQI1I
Fvkm4y4PvF7Xx5CoUzewnbYKBrT+yO2RZtuzM4Yj7ekrzVQQrAFukUWVlReI2TrZUawFAJvMsLLI
4Pt25oTKIHdvE7S2ZQcVLc/keoVQ1ABWrOfuCiUIvft6jtqQxOc3rYVI32fj+zpHmFxOiPuLcXoc
+nklLq6Du3kCmfJG21lgPHtRq81Q1NOVXUF4iRFYik2jj8m3todz5quIBL6o0GAj9etJ0EpWHxSG
qR6g+a6xhHYJwdwPXK96XCFupl55cAz9EHkG8FFSNmGj0IqqHFWpRlLHXqK3Ack/KZVyvOlzYOuX
bFn03bLUxaNJvOawNdzxtlGZsTUX9zckri34CCIjURFOpbzNiC8QlgSiP309kM4FcRF/0f+KRCtx
yOuMApZTemGrikjmqfmFu4ncldb0Y/DwJlNOnhy9FiZCk89g2yJ1mo00l12L3cJhWIlSVsVPG73N
II3xt2UZEJ2wPsjVDYQS/IBQJ0fHJNahmuONYgzxPl8y6BNlHM62MV8OU1F/H+Za3WeeZ6DS6/H9
NNoVOnxs45hlj4o4wwR+XyWB24q+/9Yl6UDOcYJ1VRbTvTKnZyR6LAlb2W8jP/nGWHX9Sou174ld
Xky6+eqpFp0lRltbwnjUjkR6ce9Z2XRVG70WNrLOtl0fx9vcQbmrKmStk5rfmmFUPKgN9s4fQ7EU
jxOshde+NMxXt52zb7aM3/rSQwHf210ZWJ7ZHFcJPx+quPi+YIf90wGM1vGaaErfZHGBIZOcZxo/
RjwJ7K439vWAGNvKr3S3trYn2pvvuF0ZJjM/Gp2NG8fmFjk9SPYcySHzzTVDFbYm0LhNRFg25lW+
2cn4pLP7Xlc4ANipU/xeyWaEFj/cmZL/KikWsgBHj2qutHdmqV+j0nmMcre+o5vo7itQXczS9Ccy
JTQM5yGW51IjGrfFxgOKnjbuG2VFHqL/fMbwaRxeYfwhT7UVLapYx4SxQ8yUmQZHhyNG7Ys+j/jo
uPjTo/is2BAEXWbDipIvjQUCIOgKcJhb7WBlTEj8P3K1cXr7uhYOpA7MoGqtR0An1vK6BAFXM2xC
NByHkpLhq4Psg7IZ+6H/nC5n1YFtuwhTPBN6sEvnpx3RJlhAM9hP5Te2NUD3HBb9Zirm2yRbcGHw
xiacij7bz6PaKhMJoFadhH0DXLt+HYlKsISL/vvkyCNGvy3iy3aiJ+8l86ULefsok/Y4p+RsOswT
HbEpdL4EqwYYv1j+t7BFc52eSMnY8SnqvcdmZbGetNEDEkdjc0EMKjQvK11IQkUFUeYjzc6eOhy/
HQQCs+cLh5zM0fxtIn1EkSVunN70MEOad7iAyU3JTrEdW/OLWKsPCti/3uRZ6SN7uFDciI2tk8Aw
7U6GatAPAitut6sXBaI1vjCs/6Dk+WvAUy32R2GgFSguxkaKLVmM7AhDCsvZGd9j6Irw2r4KoP1q
tLOSB9OXeZEwbLY8Z/EQ6Tg6qGXEeMjOfqBQf/287KFl8VHZYwtALB3+Ij/476dLbcRPNJedbSMs
eBB5jgy1TuF5e3SyUkcjSTzzzANHi/esi7W+Vs4wXhR0QLZ05+Zjl3natwQsf+Ei8y0ruxstF4R3
5NZV3SfLjVDDFMPJauXlNFfLBqYhqxLxQJ9wTCsT2ki9hb/qYTshnat+8GbfyuoTuVoWflmo/LHy
0uwShv/y1C8D70W/PvFJF0e7lSf3l4X8FzaqtfY9x24PTTvdQlO1OGEwqcvbH4ulEFlY9oWztuau
76ywbLhrjUmJRHSqD02VzH4Nd9UvZ/UIUUw7JgWnOuez71aWmYQ9rlUXWHPlS/PK/4tkhzD3ztko
A25yDpluKjpkEx5X+wJKKrrVFULFIGGquWMZdlYNaxaj1wUpEPJ9GTpWv41h7VW9s51VfHJz2SVm
deeRwtWkLQt9jJQbFFJWl1bljH5Oub/r8Th5kLBWLwXKzZjKBa82TILXR08HtZ7qCBst8rx9s32x
WwMlvmFR7ymkJ5mqtSdJNmiFKs5dS++LNfLRovxz5z27aVUtu8iwEnY4G/GNXv2GpXNoscYc5XVt
lofPJ+1Xg53tpQAedh5VeMNDb/wf0s5rx20lW8NPRIAs5ltJpKTOue2+IRzazDnz6c9HX8xpUYIE
z2DPxhgwZkpVrLDCH+of/mMq7bu37vP8ICfP4ZdzscjLqyLqbZLiyfWDxtr2YfFmFs2dmkjT65CA
qDo/2qmCkSq+DLdIy/MWYGTZYOCdSjpK5yl0FiIGhKKKMtybZfuC1iSUIDxi97qu27epyfWvVTXy
zcK8kAudnDoXgjXXN2VjWVhP8qpHfSMRbj01YusP+H4WcCmAvFUbxfwvii8qbE+LHgWS6HSCDi+g
BBunOpPYOnE3qpAkEg+stK5uClAZKzmx7/ouvY3b5sMm5jy/6ic3koV7gKzjk4lM6+HQlgggxmVw
aCLdcjASCuThXjNfEL7QjezCop6MTb6MtdhPQZtANpTwzaAaCfgZTYgcmKmraPG385O6NNBiPe0y
M/JEsJ5mGt368b6xjG2LSt3/Nsoi1CpHQJV+xxkEbBj3VxNslktf59JE5r//8u6izCKPXcAQdV1s
qmAFKHWDYMP5eZw8eF9urqUlXFuj3yWrsgEJBhcxVIvW8Vr5AHfpYNu0veQjdupofRntb7vuy5yM
NJGxJqwNN+ve6x/Bc929yy/nZzQHCMuaydchFps6kNKcs833b1XjNh1Bh8DfCXOS22bMN/SMn1vJ
fu8acoXzA5+soHwdeRG66KOk6rLEB5OFVa66XvqWQw12oYZcS5Je3BnjK49VcDeklbH3+8CCbABt
taSTslEbXzzpVVfvY+kTGLD8hJ5VcxcpGaSpIF8rhoF0TIDsMqTMlPI9Om7QNnXIDJizyw00jjk4
BtwvQ8V8NpC6SLPi2UdvI6ryX8iRpG95nEPWKp7NAYKekD7qfkr2kqQ8mIFkr2EcyWDjTbE2ER1C
Ui76LnWTfJ2R9X8KQLju2HkQohunFXDYho8oBMOoO1CZNnLwao8+CnmWCy8Uuk5fRp9GGVyh87NK
RtGjNPGZtHVym/LyI5eZ34ZtMv2pgMTf1pP1BzT+LQqBIOGRIlMG6buaKFub68nJAfbHqw5wP7IX
0Asy800ExbZUjGvZKC5Ua5X52C43D70ZWxiabKJUuviELaXaiGZe705ettKalrJsuVEgy6CJs1W9
1wbv7mSStvH4Wwhtpw0Ggb/Y1+rweH4zKfJ8T535Kfqil+FXeWQi1T25qejhySWUXfKuQDiUJiWq
Mkj03ucoU2FZ56iwGIe9FxbZH3kUwR5wuPxYDQYmawqSf4ZX4GPfPJBhZeM6TPF0VZCl3KvToL8T
D/Zv0Zi+UdV0qUO8Uzn0qEMM1q2WlT0VhTiFKBL3w0eNr6O6GoIQRZABaui3KTXfOlMtn1Qrbx6a
qr3TlSF8CWJZ29tWKz1ICqKsEsW0MR5kmk6N7AwhHEwpKVARlqRAA09jIuxndHb6mOBculbscN0W
pue2oVZf4Q2BVJDWIJtrJwTO0Nh2JbrdKtKh7yQH/oNdGjscM6VNwBOD2oAm33m5bTkD5gJVlIg3
uZ1JTBLCT1X3U6YphUTWjEfv7ruay3uyKdFJaX2FON3eaKzoymqAQifovUYN3Ow+7+OnIK03Rad8
I5tGlDpWd/1oGVDTTCRJkJBpXzEf+ikN40ZpCBZMjDUDJep2RoDk28xKlO+sIE6cXMv7VR9N1iaU
499aCL6kb1V7YzcwjqEQVBdupFPoB+xT/7Od9cVdmI1TmouC7awhFBpSnNMb/edggH9HH7TzWjfW
7iMbPdnowkESpy76ryMvnnsugaCHJ0gnrpjVNUbtXpjJPeWjX7EtOaNt/zaz6TEYZOovabg3cnmP
awVlkcAbfuY6HHND+u6Xlv8Zyigp0Se5RXVuH2jWCyykt1QCwpKrabgujfTRz9FealLw5ecP4amn
5OskFqHEpHlZnLcEpADG4jV1Hm8z+nRP5SKAs208B96fqTae5BqtqvMjn8pKv468CC/kJKWUa6QG
bmYInVJy0K6rprIRVqCmORpjvy+yEllnOXPODyxO3oDKbMhCxcIUS58rsFINqI3McDVF0rhlslWn
oRcsT4jJjnmwsjsvJO8KHz0FoYciyFCcV78ZWXdtqW29783vtaWttQnRBVzXpxEhfFt7QKVpRcV2
49vNTTQMiJsO2QXk7aluF3Y////L5zX9ElsQ4/rylBiaS93lzvyWoyocXiUAi1VDewzbnfQgYnMv
NO/CwCe3+pdxF29GjZK5rRV0TwNMX20FUcYYlmq58tPhgpfDqXj9ywzF4kmI8eFMvZJdkcritqQi
OQb9R41as2uqwz4dR/vCbrgwtSVAzULjOYtrnD4QPUdJ5b0wYgdwz6oKf53fdidnhg3ZbAdlY0+4
uKgQo5TNYPJlMESga1H0vrEHlEyHuN1ZZdKhBnipqnUqusbGzWBAWcGHahFd++FMsTbHgWTTetAV
vBDN/EGlSXR+Yid3JegsnWKQotjw+w93pT50ErKH1Jf60UOGFvW0wte1fT6Z721om7c6yDWq0smj
7On9z1FMWytTfff8rzh1nXz9EYujwSnWDIpncDSjUrgg5dctBlPbtkVSIIwQaR8qg8eVTPTCjj09
fTqmtjBpmIIFOZy+VgWBh9646XbtODxJDQLLmKZ9lFF+MyqKBXuNjpeFeA++WZSgJm7ZJrywi0/O
/stvWFymg9HDc5ILSoqedlNhQqQq9X7oOtQw0/o6RNmSdhke4+fXXJza06Dy/jP1xQ6DhgQncMY/
ShUiOWIiakg7da/5nb8fgBnXpIyJ9FQiff2QwYmDfIGGqQ8bsKgN+9YHk/Da1yjyKRxxaHSaA9lt
pVjRoyTh0jt6q0rvvumx8YLPVLPLCKErSbOdCuwRbbZcXZ+f0Kn5AKC2Z9AXiK8lpqcUbOAJyL1r
h1Z2p2g5egq+bu6JtOjjQUazTDXfnR/zLwR9GQV/GXSJ6PFGQlJY+RbwECPZJnaIqlxTxk+qKcUl
PkDiRZ1a/7rFs2BbThUh1Ej5GJHExHvHPQVGBHL4m7yY+o+qbaWXvrPhpwkPUr4osMVqum5aF/lo
rvM8MxGZmSr7SvK0/lmpMCePlVTc8lBPvxK/S8ipdCm6x2Grw1YK9vlVhabsWu2UYScpfXIfe9jf
hFU7XvejPTv2NfWFvXxqV2kzsc2WTbRCjOWBUtGxMBsfwLcV4RlvTldxrbzN0ZaDfhh00yTxP0D6
P5hNpzt5bN4NcvtkodiSddKwlWPYykMZI/rQym45CES0E/sKV5ofJRLym7AO48eaFOBhUnDKyOIg
nLfSd7hWz6Wgt3j+885HYPF1Z/8BUzbIt1BlWlz7g2mFxmSSq4dZisBgABUUxuqdH8ESOj/Sqd6Y
JiBVwTPmSrWWL0ymaIh7qIjSJRNIglyfQioewnJpPF51Uh+5akyHV8qqaUuOjgxIOya/gjRGuX7S
YDhG07bThXRbayLe/ze/jShdswXXpPmX7vYlcoksNSmtvh9cQXkaNn9JOV77mUVGfVPneeFaRTtn
XCYUIpTKEq37A2kXSaLmGidU8ZGh4mR2mbQ5/7NOnHcNls1/ftXi2qwtTIrzzKPzhvdBoBqrId9L
YbaOA2uvtt/PD3aqDqWxq0mbZsi0vQw1JiyIDCD2tHEH1PSN0l7naRLcSRKGSgj0EIGkvxDzrW8V
SiHvaFNvNSu8G7pGXPgaJwLggx8iDl+sgbafBc91cuNE114xgjG/d639dH66Yv5/We58dSb4EX1Y
wlji0ntYwQEPIHdElDc2lWz5d+1nLirX295Ti03fqNsig4Wtm8k3v6jdEtroVY9ykJv6lvRB0qfC
aMddpqZ1ZCSJfKuhKyN3UgWPRXMV/MzvoiaxLwS71hxjLn64RcDMSVFsi/hpcWQhs+TJgBKrq/uI
JclGTTeJ6qriGT9jSjWrASG8jNZ/iopph0xw1vWv0IncXjavWt+7KmuxVZu63WY2xasspkeuNo5u
D2Dx636PmU2A9xPEHaHCmS9a9FhsC4OpqDc3ITbDpVrbEfR7aD1uj3sKChfD5CR6HTwGSfteGVP2
PHo0iAK0R3+ltZhupsa2MT5CXpsCxm40NTfWYyTThCivlDyQNyBVvPWA7htKpNFAwlN8TupUcgdY
Bi5DyLBNBg5OlSYiN7ZJZfow/5OaiJmqIQYGSlgCygnLn96kVOu8ENatIbriDquvOt7gbKAUO2PU
qytF1ZUHVe7166gYuqd0xJyK/gUKO7I81sOszv7WJQgwUzpEAGYbkwygp+8TGyTI70F6/W/CU0vl
1ME05TE5uoGNpJx0RLzwPW/wgjEba5P6nYOM9Q9gEcguTLhfFEXYPo1jsJdL7SZp8/bCI3+yCXvw
KxZnTipmszULPm8zRfIma5CIrLtvSt8aax1PENHb+84r71K9hkkhbTtLpSwpJbeVr3lu2ar6LgpF
t1dnQyjZJvLRo/jGpKrD3QWre0UJdtvLSrmF7vbYYGC2QwD6PcqLHaat8kZpBXGwTU0vNV4MM/tl
Kdo94QIyFQq6MPUw/VB8dW1LGEgioLSW6rAlJ08zbM1V+3uukdmOdlfdk0Og1F8U15mefIu08Fqg
ZnAPRTO4zUofjTa/QPbQEM1b5bfNOu+ZWNIO6k6yaijpYenKgZY6fpNZ6whxjdWkliBk4mnVygon
gXDIVbF5A9APAiigaXYb69a1JFrcsHLcBkapDlZK5+0LG+GHMGmuB4Rbdx1GRHfCpH4LI2QrFJR+
q1B9RKagJLNHDA2E2e+41Z5S/OA2ft43+6FBZ9EOol9FGpKW4Hug2Cky00O5CSiiv1Z59bMDLHcf
wTlA8MDblPwvMDft7xAxvhqwN9sEFLR3va9+Dno+rJUEBV1FGbjPpXS4L+PkwoNlnAj0Lc3UuE6p
euGzsci18KXqBxHA0tYrUF2ZVZrWOg9NZGfnIp/w9R95JCFJq2d28tNAjH6TVZQKfU9eERuOwFLQ
4Y8LHYFFQ0OqBuXLda9WDYpapuf0VYx6sFZtSJaeqgjamGoh3tf5oJb4wpBdAZGEWXAlRvEpFVQ5
bE+5GlWuMCGS7NdEEWk1NgHUYGPnDxPydGb7G68P+7ZLwsbxR82xuj9Gnb2EtYFApdLcG4Uobus0
DlHP9Tw371Epok/eV6gSFuhY6LHvTCh9a125zsUILqXnOpKuAxrS68gYdznWQ5Wf4GOHKkQzDt1G
7+qbqvNSUu0IjKIni63WXrJ+PYodaClCCAb/T0ME4vX8pb5ENKJBNswKWn6YpF31Tb9JRXprGoh2
SjhfZd2FqPhoOJla/ZcPvxguQTgk5rWExZ6hQtb9mQ3d2LKuMNr1YNYXEDinkloatgrCtCotYu7O
w9lF3djXXkLY2sODWcl6d+133pNXa8NeqGAcQ13BNy7DTkU26BrbNzx68vZ8BHEidD74DYvoTMXP
cAJJN7r6VCIQPjsHTMWbpRUXSgd/07rlg4/ejqnDD1COA2dZVu0eXVHSvqKnLzOhfaO8GkF93cYp
DSpaTxvU8Oq9VyDDF3q/A1C/FcrCo5eSXHi/7dp7Cuk+CCMR26L6LRsIwyK+uFabdK1ZP5HBwSNC
rHKveC3T74ZFmmLIfoMy0CV69an74etUFs/MaHvoTwfF6KK2u6tmg6RGhez73KfNh1X1PAiX6h+n
NubXERc7BbvuoEJHEQfkUvmFzcG9Bug/RlDLF/h1ysOf85viVMGfIwc23aTYhArG/Hu+nLt88pqo
qGQArln0mJG9OiWogTj0272QxU3epiTIle5t+giZcdxjLk1YzDNabBdg8QYploDidJSfyliPBiGa
Py6QeMCbeptNuMAiHhrqE5J6qNtGW8Rs7uNUV7dmXXlIrWqPSk+jEpc4VIjaNtPjlV7UHdrZ5M94
xUrPGli9OcbEB8pGGbGJmx8+iXxU2z8LI/19fhVPfLSDKSyOljAz3c9p6c1aMOjmoeBpg0+s8FVW
ULmzgijY0O20/rm8YiuGLnRNUXTbgjR1+OmMQpPjEKk8tzFeVW+jJMNW0vdA7e5k6/H8BOeK9OE3
shXTmBM7VQC6WeabflD5SoXoHrkWsNdEnuhzwizahLOUZB9Ff6W7+lViYYUgJ837+dGPlpe3gc1p
KhqIO9Qf5pvtyx7tpUGBHcbbALpX/oYFBHaiBn64OKdeJzQ6PIgQF9b2eFcu3qPF4gJuT8E8Q9sQ
ng81AUKh/gJ4n8YmCpHNxirCm95vvuMDsh1MnGt1U232mHfSnO6HK0/WbxUb5rCK28yjHnJDTbHc
gkQ38vt8kNK9ZA6vkWW8FWmSgYo0y9X5NTv6YjNEh+IFHGZKb9oSpaG3qqpHSMtRjMimt3AEM57g
XCTVWlBvOGSPtY5LI3DvwByjf2b20NxQkRfAYROM0FFqzvWvyRGBoWvoOOGNyC7310PWvnZYPngB
biu+sWv69kI0d/TAMSp9eFJN6l2Wbc1L8mWbSJ4vaR1yhm6o904ab6pQcULpwsY43osMwi5EsQhu
uL7s93uYQw/4JM+EAMxnnrV8jZzfqn7AGO5fP+A80MzkU0xVO0J5SanXtKJKmI1f/hla9UMUN63a
PVRt7ozqZrY/9LwLccqJFeQWxslcwKJTqdwerqClVuEA+QTgRvFkINYW4cFg5xc+01GLCD1nrMVN
A8mNEwIUOS0aydY4WWWy62VA/KF1FU9PqHM8nV9B7cRIOnV6WJBcHvQmF2e49jTbTpV2BA6eIPpY
75pwvIGuu9ElZd8F3+XYdLzsD0yDBwTwQDClMWh+5d7wd2VX/lIDwIJqA/sUlJ1cvuCCspkMYrSm
fYOsKvBaVG6U8Ar40BMBz02SBlfAwA0NAc+uftJS1GuHd9j4oFftjZfv6rTeypha5XeTzw1qFp+g
eZwJpfnIDj51s+vWiV5daKwfhTAgd6G7CBqz82IsH/gBHG+MJG3nqgImreSbWwQyMKHJZoePHicD
ySnrsrhw/RxHvAqKXnDYCTlVVcZA43Ar0ZlLCy9NejcTnbnyG8AcBik4wa8hP1ZUPbxS/ZCC1EE9
OUIR8kIQelwdZHwTSReLifOH5fjkXxiRUWxxNR9d4sK67nykvt5SoNOxsquNYFNrlqOIFyu9tYO3
8zvvOKpajL6IG22B+6sOo8SFdraJMe0gw8W9tl9NQ7+lZLtWc2wKkM+l43zh3vjb0z14qxVVsemE
zVpuMHNt9XDla3kAjR5giItA3zMy9e9G1n+YSIrsGkVxRw1nALNBNBQnuFIZDOTms01WoEOfaH9y
W3nsfHEdRRS7TdxZWzTWe+OpRgPz/BIdXzX8Sr4N7GFh0hpanM2kwlGxLsIejsDjTH7q66sqV3fn
Bzl+BGkSkA5wlakaparFIBpVu7HRZM+hRVPgaVquAp9y1ROIcCzXVz2luPMDHh+2wwHnv//yBHla
OtWaiulX1SDUl+DqnMWuXhjoPg/X1B43QEAvcHaPF5Ko6G8xDkTu8Vsb6bVtgWHwnE5KcL3QydKz
Hc6HF8q4Jw4U7zmaT1DNTGGQ3h1OTatrU5Qta9mvu422DtZ4oe+0TXSnIkCQXyImzQfkcBMfjrZY
SCByyNzjJOlo29Ep3IBq/kYDYorF2CZ7xbXm/Hebf/y54RYPn9R0IolaxXMQIY5zG71X6UmA20mn
yumS+H9cyyUsA1ZJi6cXw033zUZ12623ASHZutIWwv7Gfjk/ORQ2zk9v2SrR6EMNU8F4aQI8p9AV
B8Xk8DFBB3QTdKJYt/W4awogX2ra2qsJ0x7dpmWcNt0W4VzocpSNrr2grJAOlX/pdJrdIczRRecx
HTS6BwBMrY0lkhgoXn0LSouIudlakpJQBaxQyhrmijaab5lZj46WenDy0h9dqne4VKhw+DWk8Mck
XSdhDeVQDN+Jia/jKXkPInOLE957kJjVHglp7AtRsneqFo9zoeZbXysUOBu5Nj14XunWhvcx1dgo
y7HCcc8wotZTu9mrIsaPN/E3viL+6HBTAak6tZdt8R180tVabDRJuu5iW8MWZ7ohmHzvPQ/EYUao
2kAZxzkCTlGjfw80pGeN2sRYLvo1JBghqv24sdTxR2/kb92kDI6O/5Op9VfGAJ0yohHWm8jEGFoy
7DLKId3UXKGAw6Obxf1Ha3XbqLGuWjvWfojA8PZNL27MGEejZGrWWMjC3qndzLbQE2uba98X3Xe6
zOrc13GEZD6CIcJ6uQz7ZqV5M98NXgDSrPgUrwa92KGyPq3Z4Hch0vE3bWWgK5OoN3JKadhMsPqN
gevQclpNXfzuI7d2J9XdtVJD9Jmqp7KU3NaMh9WIscytaVKNNa0odRSc3K+aDEXbUpmm69YS9zTb
n7Um+JQQEFfagRAnEpBrfEhws8/XXanr14mZOzO8KovkP5mGioGUz1bSwr8atOImDwVOysEmzDG1
Lc37aZKhkeuBgN4duJaWbnvfBpiIBbxjTco6kJT1JMJrehHYGCbVW+lNSGBm+JNPeZAj0N5/RLLy
s0M/ZZXL3Qu2B/JVG+QY1FrGXi/Vbd7UOLRldEuKBjs5O5OuOf0fM351f/4cHoWjdB506hvEBhj1
HUXXaaW3A7YQ9Ox+D9huPeGbbF5Azxw9eIBH4KXxzxzsHSk8hdQ/StMeEjfahztlZztgzHaXRW+O
3hyKNUi0WKpALJOyzSLEMDgQgeEXeLnJG/lNgbT4en6pjvRa53IQYIU5eKc8dbRWqP33YTdMmZv5
28n8UT/66nv9MKprHDcN/WZ6ZUs1t2V0oc5x/IlQTSEwUVGC+Bu5Hj5yA3xzvzFYv6J7pveR0Ucj
UkRi7fz0jj8TYQ8bwYbgekKIK0z8EPeRKnJxkLCrjd4+1Oh+qt3G2llqiAz69vx4R8/bjAmzEJUi
r6KHvExaR6hmkQ4chm4xfm7kG/gAQjoVqXtRQfU48IdNJSs0UwR5vwZY7nAJKfFa01CiRV2I8hda
8ltfGnaVgSgtHomF/0nFGBGtfuPzErXyv7LqdFCoRAYKBogqkI3F4FVojYMc9Dx0TTKLhJebSouC
bTRAozSgL5rRcKmHdDxhqitfAqO/jfsvMZ/ldZUsKYQq+G2CkW+l/XhLPdK47qx3FfA9etFSdSFR
PxmNURuQSdUNYuhlScyAx6xkHYPK28mFirqV1tiN7v11tfY3/16KgNvwZbD51HyZYYThoBnC8nQG
jRmuAbqD0FaNqwBH1QFdiUvCZMfpk8431Cj4KQSalrGs5AgsVqpC7hI3G+90+U9QO+NnjvS2/DJU
P8sX7+n88TheTcbjP4aCKqYJi2MR/rVyTW+GFqDbbHpH2ZRra+9v6420TV3fTS/FtvPteBBsInFl
E0ZTQeKypvJ9uJyS1QBC6ZrMVWrlp9Rqjo7puy+uojTcypMTjnhASvhlSVcGzCpbntmy7YWs4fhG
4BnSqcDolAgNhA4Of0PkxaKJoprfkHy3xhVmt/Vn/XCRxX/iHqd2Rfo1a0XRZF0WjsfIIhabhtj1
vDsckyMHYnbuO/2LHLjIG9jytsHzbSsu4cSOL/LDcbXD+Q2Ito6Gz7gF1+u1rK+HN66g89vmKNnj
PafOObMweXANa5Hk62lehkrTZm4IPeU2i56LJwXnn25nyxfeixNfi5E4B7Oml6AYfjgbqUFLlg54
TNFx1d8pgavFLlpJ4fb8hE4No6vA+C2AITPQ+XAYwvpmCnDcQGt+jK6DcdXfg0ON9H9eN5MmAmV8
XlkbVOIiesCoPLDHsSDZgpfldnH/C9sesS6bt0lXqq1i0fH2a+tC9HU8ucNRFzuiJJAZFa0mT/aS
zyHQ8XIt8JQqnpCIwZQ5Ni6UAo5jJMbj7jKoPfIULuHiiLcYyN3rthNr9fdgCG4SyFNP6MwMF+6T
44IP9T3dtnkF0HKROc2Hnw2fFUWEWm87YyZeSwVsdirw/JmCTadK/rUNbKKWofdrgY8vbtchRELq
MaTRQ6Wk17I3VLchFSFgPOI5yuzfioi/FY30BujCOb/BTq2JCRCCrQVdhFjk8JdWkZbabSHbjmRj
8Top9I4aMObmZF14H4+PJn5dCPCD3CQQoQdxOJCWJ3I8iNbmxRowWyMtzPttW4I9Kyl+6gLdrcCs
P8/P7jiqOxx0cR9MPdDIMa1tJ6xEiiFet4un9MpsDJ/ajO3YRvxtwpjF57I4P/DxZcfAtjJ3C9Dh
otR9ONvWxyB76mFkF2PyPZXr607HzdsW2Q79pvTC6T3xWLJvabDMPDHqTsuNTUdLCsGakVuI0doJ
CbO5OtobdftsNi+2FbyGUyHugpZoRIOQHtCOXWF+dhGINh/Yw2cU4oct05A0URQ9an/2JZizVkqw
7wlWOHv+NXXAFfJF2cpuvgmcf2Yi0xPhGFvEz4R7R/Nu/EnjdDBe52/kTx/Fjrfs9fyHPBH4kA7M
bXghBKiuZQNGFHUm4nKwHQKIlyqCVylgthXUaNYYbm3bgMALxabENVspXgmzbi4kkOrxJqa0hhQC
yQKwqKPQqyrwAmY7AYbq5fgmkaJVkhkxcCEkgv0Smz307MJ1gbGOoynBLte7cD1RLmjwV3VHblFt
LOzvav9NCdQcq7sK06ZKf+pz7C5nzFcWp7ZTN135MhbSY59Yd7j4lvKqwXGm6szqwYACuvJzuuWF
9VnE+VVlhXQspxhTYC27K7oPW+nvvTZ+TSH7PRYtTMjzX+HEEvAImrOOHvpxIIwPj5M6FXYrUttw
AtNGzhI9GVy8UH3PzeQdNSh/jQ5W5lZQDNoQpuj5wY/PMv0S6uFEogpJ6LJ6H2JDY7cR3O22eqp/
tEJZcXzs7MJnPhGXWSoD2BauiByh5U2sxWomgjo1nQb3J8q6+CX5ODxZqG3N4tZGddUNSng9WaO5
rcsg27QVeAtkvlCRmewLcz56FgySi5nFpdIqQiRxEXe0mZFkCjJUjtFtxJvfA0q+MMLRe2AgmMHj
SFDD83NEKiomePYBJ9sBNbxT9KwGM620rsZkXzSt30aRCG66Ltmf/5hHMcffYQmnLCpwxy9zDZqx
DEdhOJ0ZP7c56jyD7mhJ+01CkMxpJDlxzg94tHUNi/4tOiRzQmpq2uIJ0rO26kLbG53eHOBYD491
UH6TovZ7Dg0cXb87wydbm6qoc88P/DezPriNuSpk2uL8C9PkqN/XhNIUc1InJx6LGwqhmAmWW/3G
HotbU/vMP8rcdq1v2gTaVYqvgl1vYcip9uvmY6gv5avHy87h4XUyFCqJsOoXr7819kqrhbZwojjZ
ox4ZO/i57mMEW/VK3DR5/nR+8sf7F9VihMXZWjwONB0PL4wQBFWUGo3Kp93a30pvp/w4P8Dxmzvr
IgP9Jx0mplSWUptaqgFeBnvmqM/Nxt/VW8nJdunNuEk3cNIuZBvHFQ0oBgYVRI3yAlIvy1eoIA8w
gln+Odijl+pQtN7llBYg427+GSkysxno0LFjaPAffapIKnQb23Jgn9t5Ws0O5rkLo/7CuTjaEQwD
aoOC1Jx1M9ThFzLg9WvdPEw2XNudyxX0qNn81xXcupfz3+poM/wdSoWVgigqe3D++y/FkhGnpwhR
D/ReNSwbpe5Twt8KdFo6XfhMR3cadiVAD/BiUTQeCn0RTMt6XkW9Vsto5Ya/K2va+iL9nerDnS4e
QYbxhv4z9mXuo8vUsNnphNXLRyPP7KH1ZW10E7HB1xsrRxoS6xbfaPuSG9mJVQQ4RPUXrwJIBsuh
cFlRSpsA0xVJQg0taj1uC6RCla7env9eytGdyaxoRP9lXVoqokqHH6wqY2xlNROgTTVUhVNO0ZWR
k5pMuTAgVBitg08nXI4g99/SQS5XsplRShQy9qS6Lz6spgGSWPTIjdTJhr9SX6TRwyrAoKyE9gY8
kPO/+MSHx5+KosPfB5OvcfiDc16amGbv6EpxP+5Eibah0HRzhWzbCE3Xv+k7fafKySXJraOAm4XS
UJIxqPrPUleLazVEmCE0ZMCw2KrYblyb/bVeBL/PT+7U10BbisiLXS1TJl9Mzg5UkTagQU00VD/a
sC0eyGZ+QvUWe8kq0pXeIMxT9pO0KvX+n23H5o7D1+Hn8OzL6Y1quc/UOgd+GyXePuUzgik16o/Q
FK5nN2rtgF2neK70TsGDd2VWkrE7vwKntj5BGYgv3pP52j/8CWXrQ1IZJbh9qMyuAquIPi2jVa5l
PEsvRZsn7kXt61jzVvsyXXgoIq+x4XFDy4YW4GF3iul4mV4Dnb/FDvDCzj05Na5gi2LgnEUtdlCT
Fr4ctYByoHeAFp1DSkXxnlpNfTu/hsfkTb4j6EPiABwd6VMtRuJRaSvYK1id+Hq3oa1T44qL17uN
LutGqcx7KFLWysbx/U7WsHozK21dWtb4qejBNbhJ4mFEyDvFuHDbnFgBnMYIci1lxr4sK82YD3eJ
lYAUbrlp1xHkMydqYegFIJTOL8GJkWajLpI5jhHJ+uKW0NNAx7OuG1BVt8arTNLUx6gXr12dXcJd
njiyFHMUbk5uT+2I5q3HnVoXXT3QdGz2yrW/7V3Vid36wrk4zllMUmJjfneAPdNhWmzWriZ3pnQ1
uNIO7W03dvJ1uh4fYM1sm620uYhBOSIuMh5lhdmbciawL98g5KYi0SPQ7I6zp6kx5WuPovkqqxrl
T1P8VNQJUa4JhWuv7LMNEriXitjH5QB+AXVJ3J645eeG5OHxHGpEp1P0bdymmd0VoO+MxQCzJ/a2
Zp64MLJeVISP0klL6cLDjjy/hU58WApL1GmpK804rcUWsiVFCtD8GVxqmc+zpTnKuNG6mPy6WiVd
6W/aaAIDjkI1ktXBhRLeqclTOCWDmisRs+Lg4eSroksbPYYIqk2S+toHsVMnY7XHKd5BC9q67a0A
+KINC1yNvyd2cUk298R+U/BhwugOeBXWmsuuaVUrhVyNaCEpzz2moaB0HuCfrPRHHGH/G6U7epZs
blhof/vCy/mqTY83Os1nNxpnp13df1RxSbpJEbGWgvhClHpUZuBWIGYU8EcFjZlllxaYtJ0ENbrm
fdT7YMCR6RJFFNwgoL7lHRgv7KQTHxMIKvE3VG2TLP/vWn95aDIV5e4uLLD/QdHvukqg6ysaguBy
hvZ7rfZISKNU2FtiGxXTTypf5T9fhzMGlt0sIE3M7f3D3dRiT191kQVFI8SRu44Cf5vW0Z2XTv6F
8tHxxSsAYIC2BUhAb2hZH00x0ZDIdFjaKtpX8KvhLdU3Xt/+On86T60pnJ0ZsMBHhDq3OCBFqhnk
hNy7iJtP6l7P33v8m16Vdm+rm7hcq8aFqtGJmelzSoi9BOVBbqXDNfSiGIMyD9JcXCCD1kCHUkSg
rQjOL7kqzRfbQTVhvnUgiytkGvxh+Uz2eVQCm8IaJENhMPK/K+YrfY2085/H5N5v7ffzS3lqOJ4U
0LK0QzX6wIcTa4mAEp9alxs2/c1kpatR0t/QZYRTczXJGMF7l3QDjwMviqu8/zM0HSbiEqjwf5x9
WXOcOtvtL6IKxHzL0IO72/OU3FBOYguBBEgIMfz6b5Fzs9N2ues9+3JXxTRC0jOtgRhbumylEfji
Jnyd2iu7+Nn8jC5dol88BvELGx+gzZWOd1YjBuMIUmXfjJvYhja1dU1BfwKWTAW0TQGJulCRftE4
QCsRwKOVe4KJ0vk6ysqCEbaexw3rm8TB/rDRYTTAgfhUPnHWvFg++TBKBwkUG0U62Fa0/f5LfvUT
1pYFIhas01bxjn8/ZVNrIkY5GsBgP1yp97B4C+LmGtn8UYJ6WQQI4KxKQuomUXGpav283BgHr61j
z8WEyz2/VcvJmdqlw3L7cHOXQu1tPkPMOm+ju7Hff/+mXz8L5BBgvaBGdF4ogXe5jH3Ymw1Iy2np
tOmw7BmJANkeEwKg5fdP+3z00eDCPA17FsNM1OT/LqtLGKHSKLOxluA28PAoHPyi2X3/lM9dRKwa
pDzQQgOnDTSes4wDhOS6qDER3lijk3ri99xC9dEGmrEZPZizW/4Ope8NtCvpjS/0U0O63djS1IZs
ItCBzl1YCuj6NV7W2/X/Xna7yKLRfQOeATIn50e21nHhkgYLjpZq/2bVr0q/6SdV7NqH71fhi7VG
4bcy7dBAAi7/bAuTmIvKn/i61r/ArM/JFKfucqn0+5zcwXAdU1jMY2180POrgfSgIoc1XmcuXzCB
gXB0n7fNE5OPqBxQGWWjuvBen29ZgPChGgG66TpfOt9D3TgJP5obs1nAWQxNx67aUFxDKyIde+Su
EH29KkXcX9i5uMWxN/8NJq4H5RF8NiSxoIad3e7CccRUelCWtFVcP7fh6MEBB9hUiIiV0lQo9WR/
o0dFdyFEEA7EV3kX2TulvFeviCO0UxoriV1wcqcYfvUAtbbVm9NbLcwLg01HhIWyUh5MpeNstrV6
sMBhP9Jw0i/+gtMP+R51iFr6WgmrTYMFnDEPzttKe9uwHO9JA3cUM8a/xiHcz7NPoVZR1Rk0iT+m
eXzQxkvU2LyPBUmcQRyXoCxeHd9PMe0X92q1f7XKcufRKMP6ensXM6tZTU4H0TKAypeohkXx/FHE
U7uJSqBvVT+8TF6vH40ZUxKbHWHOk9XWcM8Aam/qqTlB2Gm3/kPeOSiLa/sdun7mCOejAjLAE4XI
P8wviPsM7w9r01iwRnPZlMuZIyGwDEZm0W82eSpHZaETa1zxW5ycahDkYRIEMyYJKRqbh+wec5Ap
C/WcuiLmO5+XkMqEINYk/RhWg269h3rmlRpCWK45WYT4n5ZmeG9Rd8hkIH0uhi4CQpymZun71HRV
BEOiAlq3fMkNgtQJeNzqem4C+xXdAp0uQbFxtXRSt2jl0ZSKPdZxpSAV22xg2gxjYl6EQEd3N4Va
9kIuO+hNwWcKYJXB8+bfUROCPgwPAzhbpRgjPU09y5Xv72NOIDULYE7v/xBFVya06FTizKq7shYQ
2RMJqZF0kQ6H3Jc2PF8msMrKwp2u3QFCTHOnZrhcC79LgyJAXVPLIaVhw25h6Ad4fAtB2MZ5adW6
PdTHhQvn8wlBBuICj4NkcoVMkH9v9wb/c6h7PW4Mw1bVATYrUFr8ENHiLYJ7sj/z+c4dVL9tBE8Z
Y+6+CSGuL2ya9X0B5xLGMm+A/UQdLHfoE96Ngr2jfblguztQpo+7a7p68PicEUjZVldg4EQsn6eJ
boKoeQuaLptdhwEQD6vloPOPpJDxLWndIXM1vLUjTMCDCOsLg6x8Kpb5BQ3qH3FfbudRvkC0eDeI
XmxZUTzAkozvjSpOHmAeKTwtoMtMGH9jPlR6aRjUSU37zKnrejM5S31bG+0BpHNJQfGL9HxNhTAC
QDaEZs458a6HmqkFHLjZxEtxW3J6gijHcQIj1+G8S/sV8iSU/SxQwToDbB++/6ZfpAf/PH29jP9T
cBVSsX7mCCLaeYYjTSxPMKfOzPsMjZrvn/S5LYxyChppHsaNuNjPc/Wu8UwU1LPZTFAIEQ2O63Ch
dvtbnJ3d4GjCrPJRsCxHYrm+7H9epqW2gwsGrYDwtXzwwLCP+YlDlkWFVcIkXLKU3hbLaTyN5XzV
6Qcgi+5GjBkrsHnEAFZ8kyloIHq53Tub79/+i6CGVBM6lSvPEKCYs8SoksAf2DXyzQ5WT7bI1OQh
QKgM3pc59dMxji4gNz/PAnFS0ZZY0aMA4X9qt+myrW3Nsd4xnN0KeJwFiiWieLFW15jQPuGWTUsw
K0rqPkziA3pG6fev/NXOxoQZXREffHx8+LMERTALKvljjV8AHzkOy09b/qzK5RRUG+iLR82NZ27V
csnB8Yt+zDp1AKUToLoQnMGzOA5rnaFzJLLrRpbHQCqocLE2MY7MOs+5nS3+bnEvHaj/2NfzGylg
IR7qHWy7Lun2f3Fd/u0uo6hC/oT//t2OuoeFIEECtXGbpgazxrU3IMLT27mZm5SL2L5Qd3+x//+5
n897uRENRnDFZ5BZ3brNZis6dcFzFFsQVw51ip5LKtxoj3awgii/uHLAj0mkcNLV/DUQqb0uwRg/
8uDRZuKdhb9E/4A+8NP3++LzRfDPrwzPxIb7Dp4nDS0wl0Kfp/KBdPMuLcR6mv69CP59xNkWCOOm
6cvR4BHGQNdzgT299YyLVqaU0Ey7cOKyfOeI4B3BvsyFUOz8wEYQvxuyr5AXIJamYpYhGEc8hzBb
mwyOU2FuD6fG2GqPhHYktb1LjdzPl/G/P/vskpBoc3TolMwbZYFC5QYHPrVFWvi/i9HZLPSiz/m6
DN8t0/ql/nNfWuXiw7kPvf/GS60wGfFybqrA59JVyuJ9+4AOHRSr8u+//2cvhBCviVkqAc0cPIzz
DqYDfCfE9R2zUf3Ed1LbXQrj0QMOyR7CMfU2WAYn4Tx8pNDcHtkQp7ACTPxgvhatBSlCaI1eiE1f
LjyQXLimVvzNec02L1E46MJHyVHD3hUfIRkGpBysj94pHVZi33zpcvzqFABSj9dHXw718lnghTzs
rAaID26gqwEne5Sh1G1gQupO2dRFz16xQPpPhlcG3EvpOK8lXKdE50KFylLPo4G44Pdf5XOdt063
wW/wPcD6EDD+3QvQYoc6qbbMplf3y352Dm51F5XX9aPXp/b4/7Hgf9UdAENFxP40Mhg96btLi6eR
8qX6EcFsjN9PHCPFCx92DTFnOxx1KzjdyFlRwp7XdKELC1TM7NEosD/4vKDHA/5UdUk794u1A6k6
hJkNRE0j/7xrXcVhEwCqZzYFq8MEXrJ3Uynt3EBSEuiH+mUR9ZgKFgEjWbEL3+2LKAv0AzpJKM+B
6fr0itEMtJ3WFFbeowftKz55mQAmHwYXEGpr2WtYeb99JdKJNFllhuB/Tmww+vgL0QeeCyOQsyDX
G+hbAQM4biarfJJFe2yM2qpibZvfUa/b9sHy+/ud+kVY/eeJZydnkbUsMQo2UP6GKIfkib+AzAnn
WxBi7QvTJe+LmyECAh35BPhqGPmfHQsHbDRHklUWAykFqK8cvpwDDFFSaDeqXGrZvMZ1O0HueXil
hJyINSRdEE77doYIOcjE0NAQAdlB/jMXzdhdBW7LDmJQD2Uw3MOjNQki2WxEHc9Jb61ie508zQP9
mO02M1EDm2Sx90MH+odufFssxQ8WhFldepuwIegHVAN0lip6VTThaYynPBRLkNSNwlkCcbmt4HZJ
IQ+vFSz7Ig/bAippG9sZLwl5fFonDKqBagsxirMhkniOnCr1JHoYsA4b2cF706QQ161g7U5vL9Jp
Pie2EMlEngRVUQwz1vnUvzfVbBxvdERpNvx2Fof41VHQTehOwQvptg1Phlv/RzVeyKY/vR4wAgTP
BDXSAb77PEAUsD9FOYsyCRrKG9f9Q32S+0N11YxwApOXYsOnHf63FkRNiAEYMBDnAbL0HeqPcIPc
qHBJ2hl2vPFEd8MAZ6k58JKhiY+DV9y3nnoTU5FQWrgJr9ESAxf2RK2oTXvBrxpv+fn9yft0z+F3
IZ/HQUDUAlflbOUBwnOEKRCzXALJ8hJgichhe8DYoB4f8CEfV7gGKOJORgpeXbjo/rKX/rnL8fTY
xWEE5h1stPMIxS2IqC40xhYTrf2omggjpUqfILfv4/KZvMeYjoOVC9FUpx7+rGODjtvqieNAGS1x
XWxJuSygylH9yEtrQesKNqdk8e8YaX91g7rpycSfJxvgealWnfwwGwcobwa9jyMVn3zP5ERDk9jG
MK2HkU8yzmNqjThs1qyC1DHe1jF+mXsFMO6WyYvYnvezP3QHH1V13vFC5oB1pNFMcNzDqIPWAGSb
9po7sHxfR9gj3bHBTPupxln9/uN95v+s6wcCEMbHmDZ+mgOaFVLdWQoZB4caaQGh2aXNPawKpHGh
BXwI4TVXUDvvnVT3PCE1QoYDL+vpoR//MGllYxTAlPO11oe2oBe+7ldbfmX7QCp4PWPnaCbtoA7r
IAiwEg0FhVFhnLR/pkt49k/pwLoEYFSuvog4x+eUMg+Gd33gSIhGh9GWQV62gDzcaJPd90v9qdhH
7WwjGCK/w4PQpP/3hkKp2+igi4aNuHe7vG2fLLgA3IDXAzLn90/6HP3/PmrtWsNc4/O0wTETlB16
YTboyMV7yx/uax/uOVKkdPLKLTHjaQ6rVysOnnjtXLgVP2Mi16dDNweZM3q0nwTcCsWhnOOhVQ8Q
4sdUoP0de6kauEg6Vd0yi/xBkjclVkwP/hQ9w6L26PnVkNQwLtn4MQSOWrqKqU7ZIqffQwxDZQC+
L6zRFx8deAL0bTHwA1zwPEPRpqzahmNrKXovl62wh20Au8jvP8RXD1lJl2umgKnU+eXkD3FnaztA
Z9gojPXU1rhI94ZLXNKvVnylC65YLQxjwr96hP8p2aDE1FqVg55KEBswYkdIpFKaRfFrZ0Xu1mka
noKcGaY6brx9CVltErLm1zQNGcy3tyOvb9pm+gA28gDZuyubsbu+74dL/mBfBAp0nv4OeR3MOM9P
M6pvoUabmo1kAOTeW+Fj1G+dD2+69o7hxTPgnSf5SAjQUsMhAHvis7RR3NXUSAhWbYhlwU6tgYFb
KF/LoepyLcu9QjVpj/Dw6vp+TJBKXzNv7QpAHnYG3ySDEmX7+v1u+CpH8XE0/HBNGVYYxL83AJT/
eo55Pqgj4bX1CsV35mXdY/XQ09/+c/uyPJWXjI6+2IAoI9fZFe5QiDicxWbknKzjgKlvamfOoCBG
YQEw6Au6CV9cbCvOCr01TDbJJ33P3gZgmUV4CPnQiH4RTeI7PiXoKNrBj++X8IstBFQd9LhWlAAK
uLMV9CLbarC0sKWWmfkzDvvplxiv+qN+Gudf3z/qi9jz30edGyKSmjgq6vGoSeVg1MM6GpN/cfHo
kk/bFFhv/G5AmxBpgfr/d08UevLgH+AOG6QT5JmFR3HnWduY5919F+b0NWT5RX27z6tIbKBbIb+C
xh/6oeuu+c914dWLFY7G4NVoZoUoCoZk6T88+529LsPu0kJ+br2ifYKIhy4KuJZQZjhrYHHLLXyn
0qtbTGZugclpXtF+798Z6g3vtb2xwVHTkOH/n/cKWJDeqpEAORYct7O3lB2mrhVcHDeOU++jJv4V
FbfWhJ4/rBFqFEkuRkrduP9+13wqCfCu0LRZGf1AA32qDCGKANN0B7PAksBFob+LaivxvCoJnFuc
0gvJ2xcXCrJeAB1cdMzATDn/kLNgAxOTVn+lJ7y0zmlep+Tm/0lPOBde7Ytdg6sUAC7EGKTb58Wc
gKBoYFFEZr4H2+akd87Vyra5hLX7InlZCRWAsIPFiLNxvl207/Ol7aJuUw8ka+ecVK/zlBXLmPgf
PUh+8Z18+P6j/bV1+reIwCPRpViTP4CEz5OB0FNOC0ofSPC8qLc6wOCQ+eNw5dLQT+yauJmeqv69
1nBDyCwmumxxwn5TcuFsembcxOldkcAMxd1yHmx9p3iqZUSgfgiOhRm632PB9o3R5ZNdwV6OWsN9
HCiYN9gThNRBb77joBgmkEGDPFUpfZaEZO6fvn/Lz7B2kHOR4SP4YBqGvtf6gf977E1MpOS0yGOM
RIEliB/8mO58AY3BKyb9H82CrolEDGwgAnY9tCppDdTssPAXfsgXd97KhcZC4/5BI+7sh9iYdcuy
iiQoYqv+TLUBwuEIw6Pcybvt4l54HGQRPodBzLs84CmR78Ef4PyBLDSuoHVd5K6uB5PEBdRvEqsp
NWwiLbWkddBUORGtiz5g6aMUqweZknDe0qZrkmVWz65XIayFytzDU7p4quDSkhVhfdctSu4Hv+aw
cI0xLKZw4tqFMe1h+9DXLjovdnkUY6vygfJm3/GR1lnZ+OraE2GbOVbwRgXsF+rJ6mTKqjn8DUsW
db9628lEDnN8w+ExkQCq/1RIr/uoYtZcB7UvE7DsgUXtfIPOEOAZk550bjVmSaQh4sHzSzhqBZKv
SrUwh5hZGcFXF9LiRTvuKOlMZlcu5BwC2NgWbbO8lMSXO7jnlWmHBm3C7E4/R6F/ANaKXZfMGz5k
6CjUezW78kOveCurQum85fQZdiX+x7yYV0/DQUZ6q0MUZ29aDdaWMkRob7Cst2gql3SqFHa68juZ
Q8ipP8bWVB5YEO9rzfqkL8Mj+ppV5vG+38Q+Fh25dQ+x7pbte5zfzBT2+KZbGqOVGPIUjafISoqp
tJ4bP5DPBNZhNyJsxKu9ytS1Ai5FnkUgGOvMb6WYqxeXyusWgnIZRbf5qeD9jBM++H/I2Nuvw6js
1xFt9zJsmiGH3kN4Dz9ml2+dDppQhZFXFqkMLEmNGoD8iIoqIX2zZDXpr3F2DkQDF5UyP9jGgVWl
VTiCeV7Z/pywmPkH1aE3MLN2F/i89VInYAz6ObXh90MZPQMC+OYCpLD3fPj6Mq1JzoZWZz4AN5kr
ebuhTbWBvRDbaLvxjgwUvsPcQpkbtiNH5pXw1BFS3saW57dJ5M/xEQnMDaYXLBlkCdmOnlYBunDt
CSAhvgE9DXp/VkXAzofv3bVBBVHG6qMubeegagE+7jR2Ud5a6g4JoEls0j7FS2i2kGTgEZwFhqZG
awVQSAHoB3c5z0hE6W3XVA0Mtpl6DoduePcbxbKp8cIE+MItQPHdFQy4qp1G1u/Z9N3gfEBtcUo6
QB4/wtFLPMcE96yeMo+Sots5IrLR5GIA7/uwc2jhopcDLAkDDhZd952sT76Lj2ba1k5c7UKFljkA
BNXAFIH2VCdsGovrkBX9i23I9B4aALoSzTGyc4cbdEwh/9eND5E1/x7b7nlpzB/YS/CkIt6QUAgI
6iSYfbHVukcjZunTubJo1jnWnd8tSz7CBzYljYxuo2Gu82rplxQ6TA9hHYMaH9qwVLcCmWiozwnT
NClUEE9zqYHg6GNoVnbWTizsgbr6txWxCVd/cFM28GdiZZEpxP3EqPLemVfKj4bQdNe57SPwTRCS
EH7eN8GUUjP6q5pCdxNH9Nme4NYTLRrCu61zmmW13HQIUDs6SxirAVQVje1Baw2DTDt+Zj2sXxKK
YwA+HkPvY8oNkoADquHgio6qeEY9X+2kAJgSgxMkTaFYh/bsFpZEYcaFCa6Qr9MpXYox/O3R8HVw
gD+Cx9b4BOsueycdV+zmti1yC9G1HxZrQV8rohmsqrvMgcDmhs/x7yIqFvgw81RQ9QcslUyjQk9J
y/s4mTp+wGgouDYw3Tk6HePNlWVP+iigEtKkw8Cfqx66EzPzi6NfQ5I7LuvtNDRbb9b3c+duZw1z
Fgzm+WYEHAToo/nBgfClbWGIKMPpIFo25rRrQS1g1SOBBuTo23uUznE+1AB1F5ijZG5YDrmuaQk4
ThVmKizgr9E4c5TSrhvuROPdLlTBesOGWZxnTfJJx9Oz5cAFHFXmdMUWiT8CwMFVMDtN5k6abb1q
pklVF2FGoGgcpoGOyJFJeJl13XwXSLu5c9HoXf3hQ6iqejgdloKHkonon6pqMItlAEw7STXWVT7V
DM24qAA4SLcQju794cohi/vkimn6Mbu6/6knGLCL6afgsUlRrQcpdC5/V95AU6lsjP1D4DlZVwa7
0GU6i5nzXIb4YrhYjpTgwllaXd/NyJGOhs5krxSvfzCvq3Z0NGHm2rNJLDcEQDtc/D1qn/Y0co2L
PCrILbehKVQusAWJ0crdSDgdBEN/CKfgLoLLxrG2OXssRlF3iSgBdLIHs+zqUTs3Vi3aHFbnx2Wy
B5F4fXkouMUTg9BBRz3CK4qQo7fMuwrDxTD1GbB4bRkHGOpr50Rl8JP17QFaWGQj5hoyIW7F6HPr
Cefaqr0jMH3BmMDdbh3WxEE6L5APBlgiHXQrjpY3rtEJYTNFbuxt7A4KuBKWAUsC6tNwjdXmR+Op
ZJj5YZEtwEWes7cxG5rjWeECjXaMKrKhgxel8A09sLgVOOBorkbG/4VaQuZAEL4uOoI9RYPkDAPe
SYx7PzLvMXdfl5g+kVKgV6h/l0RCzEvZT4qFNJ91bx4p6Z+r0LwRzw72gVP5h8KKhkz7sIfyNMpK
TCAd5QpYk8JuO51H04KOT8K3RcMyGLOiIajSoY1BZBwb/k4bmMwPbIlzauJ4WwWseQsjBRctDJ8V
NBlKs5+Uv20q7e0GpjkQna6ydsDsTanttDBL1FVGkWXdqKnDo6Ml+iOAjwU5glgfhkb9HvMvgwxH
jCNefXHIHbdLdP50BVt2oRuT1bXZB31lY0Hat8oOb6KlLzAVXssppOl8uzDcu0p43uOCdOmmgFRw
vynqAHKz1tLY+05X4m6JjDwwS3YOMJ+qfewIbR/B5Ja3fgFr1jhcBFAOSwiVmF75r1HcvPOFj4de
4joZKn4bSZmTGf/S6qIQ13zdZHEhj4GJ72Axs3Mbt9wHFLdLgr6PdWx0wX9qTHC8ZMSRp5DSVdcR
6VGbSUCDXRHlzBP9vvQjZDjFALkyx6hchN5tXBRsWxK0RitYPgFv6zYIX80hBmLr0HBY1bWm8/4o
KsZDaawHJVtM1Way6RdVPAT9JPYOuCiw7LRAcO6D3v4DDUjrh6rm6N7ta06TqSlhKjaLEXcP6TSC
j1I3kSXMQ6sbe6O7QRabcYng69XYIYKNGKrpuoz4H2PV75B7+TFD7OR5wshAJzB2K5MosPJ5RmSe
7WrflcN8QoSFsGvXvVixhUwrSPhknWyoDSVT5cx7JeLD7NLyPrZgbjtWziEqLHmQnoy3xUS3Ug1v
vOQ56SeUQU3b7Gdu2bmzGL1drPJq0BDBBTwxaQOSIwFL+gLQTxba1sFefAVHjRoxGODRFljnJKyQ
pSdVVPKs9mc/ga9JhvsAqEmfLmkRwqXdWhG99iJW553gyp+RSBRsedAtPiHcgcS+gLFdk45T58CI
B94D1DVuOoYAJhMDrzy5mH3dhcM2KvqNWbwD+KDV9VgGzc5a4ucgrP1UTNAbjv0RHnsWkMjxtlNN
+FIIZcY98MzA0xQTHLExpXv3apSGyezCURjQXxtXiuiaX0wBqJKISrXXDgFoUVAHvAbIw2SjnLYx
qBwoQPRI0yjSL0SH0ZMPuZgkDNROuRPqmlnMamsza7hrSLwZfaJu9eTwY1BBNqe0DkxCptoHLs7r
ut8TIEBXVkjDO/wlnSH2v3jx/Oh2bbDxBni9MaeOPgbCrJ2sCwQ9spJKlYj2daxv1OKBn1MLePsa
CY6nq1W8iaUPjJUoHp1FV7nm00ZFcbevHOjntb4D69kwRIVl+G+Qundj3xoYPLS1SGrW4dtAz72e
Qdbsqlf0Xvbwb7pBLdulvql3XoftDomOAkHe6w6kQs0GSburiHp/hbn1Ctcnv4N4rj+mxmpoCkT/
BDSyYyVMzEDMlxHUvuGx9qsIAT1HCjlZIxa7wxAQ/zLXQ0U2SxXf48KR6RjZPPWGaRUwbqsARVqp
0F73gpySlmWzz+0HFqzW9ZKyhLSqe1hs5OhjMZOnchZw7nFhaNPx3J/a7dCYG0HCV+JPzQmqFQ/Q
J49/YRl1DmUr9xS2Bcpyy5sgg64CLxdjg/lbawGcV5XlQYrKSY2zIrshcVHBqDtS0bFZ6HhFhCGH
trK3AQ/e7NApHkwU8+tm6sRrJKIpQ5C/K404zX0XnjiUHW+KCaIIFEX7jb3Mq3tW8AIWGryecYBO
oBv32dy6xwlihEnkjGVaCDvc+dUkDbDX6Bx0bkAz009XHAHnh8NKlbuhaaEC6eNxvXRBVaBvNhmM
SEgJQl47SrLkTstgcqrsQxBUD0PkFjj4sGOFYWk6WG1/aLSDTuWC7mIuwJ/4QRxoegsVNYc2Gu4W
x5kfpcRm4jXu1KyEXF/OqvLkYq67GwycwrvqiLY0z6GYdVUjiG/diuwKiltLqgYgsqEbX00g8YcH
eqrp9Kxr8UuNrnlGjgHCBexGno3f2NtRTHGVmKjrHmcBddApREgT0/zeEPa7lIOTB2Y0d8FU+K+w
m3ocNbuH5JrC9BJZMnWfpRUMD7gs7LTWkDMC2VQkrRv3L8QFYGHSQZN1Rfc2+LjtUdkuuDwn/x05
SPXTCcYGR7vyYbI2kJyXUzGmbkihRAnPWkywISeROJS6V4C2+qkcQ3oTBy16VaHmPwjv5VOnoLYP
wQNvu/DB7jZxI58AQKZXoYWMKJORA2U1aCvfDj7MM3lUd7iOib+BQtGUjXVJUbsAAs4cDIkKt4TW
tLEPUtW+SmzpQ6leVj97OrOrYar0EfIb7HpB7ETt25SpX3h+unTwWGs8dgPA/rRWSfd6wPObIGBp
3avfwagaNFZmlkH7imKLOzt7iNgREh4LxoFoHeA23rpg/T4VMdmYKYxOWi7eWzUWZWY3KENgrmOA
2o7p66Ct/kMWs3OytYd4DNXspGLWL8lM+M6c4d2GGhwo6TGkSCzI5/rujyEQ481oKDTrhiXvyknv
YW3snjyIigN0YS+Prj+Jq2jB34utMQ06vBlRABs4XX8QsfJ/jd4SaRQ4HJFY8kaA9M3C6LYJZHXj
jzN5nsZ6j3yx3UKMBR7gmi17PwhLfIkGdfok2RY8g2JbNfBSYgb2vjNINHPLQGjz9MbtOL9xS6vI
ShtlVmsIQkhRoF1Q4epTt6Xjw5+E4uqpQJHuuihIMWMQKZS1l8wqBvJjgQBf3risvxaLcFCFTe29
PbhoKQGQbm3QDbHq1OdRdQWY2i/e+Q0cFKU/hEArW/EG12tgo3Mu4z9+OBRPixLhVc0DJyXWfDeg
t6lEFf3NkxFq/f7Jh7+ClaFmiwXkFhmQrHCc7Tto4jV9aq38pjlEEjraU5nSNkSJPYW56zTbGXJh
CbA1MOQqxY1HyvuitqcMiCj07VgrNq3bRbilFrSr1IjjROuV7eZa/RtyMQdXM1wAvTtbd/oqDsxj
v6A7xtuY5iEVH45o7kBk95KOVvyKKWgp8672j9qb4VBgAhrc1sxpN86A5n0ZF/aPNkSb0IAceNOx
GYjQ3noUE9xgHLSB0OIXi5sBJXriIZzsQsv8KhH9wAcy/YbZimxh4/ynBVZmCxoi7H0bLTKO6uGx
ikmZgbf/Aw3Dk88JlClitCdpOeyE6TILYme0RH9ZWGWGSzgPlnK3EG+jANtD6YI2hXyBYdJj5Gk/
CaZw3PfadnIIDLubpRtOkwcjjE7dE2kOvZnzCd27xCIwReTxzUxFhvnMaqVNxzevFyJzqpDnEMfc
L6Scd1FcPPNWgVC0YF6MiiMzg7ePavJW+vMD6H7byQV1YQxGsYEz8PzgkvaoEWnA7UI7W6IiHUoY
PXi0+cNa+bMA0HYfFuooeRinkd2gbmbyBUEYP573+zkgvy0KzkVTF4m9KuTAt7jPPcVw7DEtDdqT
N7HTYi9v3VSVQL4CPyNhipKDv3DblgIHDqHC3RhCbsLCtgBlqT3/NfaEPySM90gRi4CjsiGnIraq
F8+z2h36dolbV/zoM64Sl4/TKXa608QGSZFKx/9H0XksuYpkYfiJiMAnbAF5lcrbDXFNXxJP4pOn
70+7iZ6emioJMs/57fqvF0oAC1mDSDpj0I+ys15ESI5FTjmSJ7MwLteAiXl0nWsXIOdzGuulK5oz
vZt+1PftYEWbBfvVQsglUy7369b+ntRMPagXPq85UFquaQ5vxjlCkfNUADiynn35NhIKyefgG/2u
JzYkD7pLKqybX9cIPOwLVMTRAI92J5VMiC4jny6w1BJ/i2Y4j974W83NGpdWSdR0zmdvMNzSyXLu
y8x8riuAkDmfrw6fwKpKcVzG9OLRMNszX1Jqm47t12gK2tcdprpiMdtTr79dZds7fjsaWwrDjUQp
sW8sxtFy8XHMtZ9dKwFkkzceIsheHSypx6OYOWkCPfw2vfmMPnKIV4CLtVf6GzJuoyZlnutd0IVb
pKfus7FKao4R1D/KSdp3lx/2nL4/DKZxNjUyLbHgXywqgGTN7bed70siaknj7Ir0ZWvDs1EwoNak
jAmGk+Auu/QMhAcppXvCHmji9twdOIq5yxf+PHI6j01oF7s+a27GzBZZe6+5ax6NvjrXk3h1h+zZ
LFx65KuSDzQkXLNpPYobLfhhvmSr7r4hIgBNaAqI28YDWedpkqv69ANB4EHm7pUaE1CoDIizo3i5
JKQ1bKtDb1mY2zgwxEswdtd6NEv+t7AIC1XDr6UqukTZfKpEXxuPo83fOPBicQ0oHonpkKNs2vkr
HD/hp/zeHQqmKSTbq3aqRJVd+922dvGL8OzlURbVUKIz6/+Ohv+UUzNDY5EU0ZwHw9us15sYg+ZE
xqj8N1U9h6A3mJFndr9lDfDNNmHv22p8F656GSpFiQzT87dSXbOb2U9u6HeWyPXxr5dt9c588psw
RXpc1m6IUAiOidEuBb9XgE+4EQJTvfJiS6/VYbYsGYvB0w92URgHv6l3CzKlXZPPTPYTc4QMBEA6
oyU5xfcaPN42klYNLVIO1+wUiGAGyZzcF7LYUtQuS8Fu7PtE4LcfnRWm0VoZD5LswjwJKtn/BO4y
o7INjCvBI9ujR2NA2hQKq+XgHmvHa978erWPfb4QFJMJbKOoAmAkUvnSiJHv0ASZSMMJ/D1v/jUz
CwnC/V2glvG1UnmGdN2M2KzDszksIXeWxtEa2E+BNE8irPt6N660SjA39Rpzgz99LDAH0spfuGBe
wzzvfkCvxFPeykOnQhrE655mwAPWz+JQBiJjwqgXFjdXhqfBElMJfOjoS+tNO1ikyHY6ZkJg/Xq3
hSvLPGW2pTK7NQH8ilbT/Bqq6RLoPosz0uukgRlMDXp4XXxdftae3tjvgy905qy/y/ZUTv5zOlOb
sy65oFxbb4iLjJupIQPw9X9MENKRNKnJyHV57nL8KWN5Gyk870zPvmSj8ahat7mIUCTFuJU/feon
w9yMTbQa/EKt95+yh+fF7darDpfIcTfxGkpj5Z7wXnQfakqc0o+FR/7TZZn8D0j73xB4p3UrjvD9
uzqgCVriJdz6EoO2DOtPldNe7nq8ceTt8ZSPTkyvLqpU6oqyPHtbijlrUQFN6rSko06qsYV/VdVC
ZznPrHsI561/LqaQss6BDOHFB4wQwS6tnVO55Xs1zf6hDeVTkOvHVHVX0obf7VHeJsvcabZbXU87
k1z8RZu7zTFi6sMhbDJn5zfi3SQbWIfduS0lulIA1KOshz4pmG6OlV+7P2pNw2ehtdFHvpfCE7lE
As7d8laOpTiZFBP3658Qlolj2ItDdJlBX1K/PEHnWOZ8Xch6uj87e7uuPNYD9U7bdRLAYu39roxq
OLOg5ly07H/1FMSVWX1WtXo1+5nrSHYHVq/H0sofmrkwYuNOnuZTfxta3kuF35jCT/Fgl+5LWlTg
5wGtVz1ZPARf/Zob5qGp8ziAOAofys7aPom2sWqY1yE4L1XxVlbUQ2XWQ+XapJybP9uA6cf1Ru6+
8ikV/RrNFWRVWWFBs4T8LilFFj3Yjgi2Pul08Dy0+uabmLCR2g6ItpoPVeR4wO89YAFgO5hfUorq
d09Sj3b/dMEacTGhujcIUu9Qw0dryenkrUbkBUoeKi5Afm8jzvSmz3mFcdzCjlRk/C1oCMj+MbG7
53Ukq/Q2UrxFLFEyAmkk6zaUh8DhDZT8/xv6nNp06mVbswvR0u2LgCTUYnqsCKy15RrELdivZFeB
6rToeUlfQFl5T5zliacAPHUxuUa6MhnLAVdmbZ2ndAQLmr47206yTR5czMir50zkB0DRM8X/sTZM
7R0bfDdDwuKHohpbH9Nm+JpkF9dL973dmeBsiQhljgr2hEXUD7Oogiuf6m6bqpOnQd1ShzQyIiv2
m19O1Gt4wTnQIL7Qt80iPgbL/+1T4xXLEvFgYD80tUpWZXVJW7ntpQqtPG764I+fCvqCAP1TE7eS
40TjoHiTSyrEqtpNwtX+sPysOaDpeqhU8bDC97H7f/CBj0dluIfeLJKWv1qk5SW0SDLIkQrR57yr
U3DZrDvaPbXvrCoLvWKzO9W7thy4NJYFBcOKquqfV/shUefDGLxb1Dd8jqPhEKKch9Y/kZtOGYEv
5Ff+owFQq6bm1b6f6gWRDQFaicjujcdpYMHLWg1p7QenPINpv9tmmRnZeXa+SllcN3s+zjbdRAYP
dm2M18WFupw5e1uvipouTwYuSneyDxMP54gdfeRJnsMSfGnSh25AdGy5Zf+4MUCag3POwjX2lvlr
tcovSu0upfT/dlblR5TQXZrwcwnQYrfuAP3holfkSQIfi8bau9j37z0L2Ewl16NpFuRS/ISyo008
zds4rPkabPG0+utJlAWVcUzLLfHpXs2/EvRmDoyZ7wrTOTipu/OrO9Gk0njL9IEu69McwmRsfTSQ
GQOxT2sAFhJCLHrE7n6LZxTpCMxm3hng94DQo2CIvz9smNa6UN0TFnq8UNZhNf7gM44Q9JEJMLFg
juF/y6og4+gQdKF1Wz8l6Ef+RfW/xGp23qc6izuRAeWU3ykmGLKWjDCaxRAzr30X5nbjZSeYCLdi
WgsjUb03HKqhhS/uKmvH27u7a4sZgfW+7O2VQ3ZE2y5J1Mho+O1sM8l4SL1ZR8pEltMQk1GXTYx9
oeajrSNw1NvkjM+u+iqyPGZBjjca8nS67sKCqcGrg2cYoV+5vbzOoT4Lc3hZQ84df3wW+XDqRHUe
B7QILawMSLB28qRRbRy07nVuEAf7fXebty3Yc/wlAO4/w2iX7MWVsdvsKU618+6unoX7g3DJjxp1
4oEMjPFSTP2JJNoIrPBGBukn3cMOLayIwWTWfKTTMuJ595MMAO83qljzRLrvvq7VP8snU98iwRKm
Cy2e46ZPauwflwEucG1p2q51YqwiHmx1brvi1k3jfDIG/8EnYXcH39KSryUPBGaiYmjsvwGv394A
KCisojj0pY1AZe6gHZBT0J5qvYy0oZtDzsNhq3j0is+O+BJHqt2YAXQHPEay/jcS96GKIGphC1oB
gNUBJz6WmcN0pjwMUHVwJ8+QoXAavc4S5HUDZuJnzH40F1WyGmUQ8c8jDO7fq0GHchW0DxP5JWfl
jIk/QvTlU7AbVLEv837XtH/Mth3JH0GPm6XNrmX7OTuVfWFgJrhlWd/KdTsiToAmbPiTptuUVlDZ
HF9IaocTe1saBZN78Bf3Xx5273U/PMp7VWI9HuVUc5SHadw6rKue9OFvi48gJaWlGC8SDFhvxaU2
16is7vovU2BCgKnoJsQH947CXHQoAwRTY37mlK87+5fqZLI50Jxwzz0BH7zygDQeMfylj85+zuXb
Nmc/phV86GkiVaGdoUzXQ1H6/3CZeLiDxK4d7/Nm9V7Sm6P7IhGLPBr0zsfAm1FbM5BJY6S3YU3a
3t4NnvqsqozggNXHq0LYy2SMMXjGZQgx+BBYRbSGtzfRZ8BmI5qCEcttl/WE37AnEkgvwyvauaT1
TUhcZx9kxjVIUaGA3Lp83ZOrPlnPaUiYXZpWaIk11SOYadSQt7OkBJmA2ExUv/0Fk2zjseWRaiwO
LY+XxPe7k3bWnUUndp9v19LaDg2cup/3z0vT2nFLE6W/Wl9hNRvHLU8fzMyhSNnaEXkzPXNzOtwo
v1c3NeJ1CnyS/hy+ePCnItisR9fZhidlhlG4IsZazaXfwb1rYniqOA3V1erH8tBo56aLYb+ZfAzS
fuJz4ZAe7ahTMNt473ET7g2Op6kt/0yV91kCiBM+NLAUmp+VCdxZGZp9sH7zdJpMWQ1XTBPph7C4
ayFa4mBLD3Vv1UmaD0cBSxj3NmWNozauKrWxFqhh/j0TFPRaOiLBAElTzZb+XoiUjq2qOMDoh4/C
T88kOB7G0L75w3bqpmVn9vJYe3lcC5/bEv2KdKZ/vnxph9xK1tDk0PXWqO3XH/zbKAzMcceUGQNV
sHvApQcUY25LiCGxWqrHVfr5hen1T2lYv9PNOHGZk/gNL5t63XjxuIcQPl6xonzdUXl+7C/HzJ7S
bvlgT0ZlIj6gNZqd1+ViR+rOSxZ4T6NDfwS/z/N4Z3CW0qCR2g0OsF5NjEKAqccX+0pxnlSF2PuZ
iAD/vCN9KBEJpDdaTc/rOEQbKtajU+Cj5G7VUVCnck88yNM6jMAMDC7UDO2y1qze2IqOBBIsp0wZ
ecKfXCTSAgur8z0lR9yRASB7TVZA4def9TBuqDnrc0eWUDR5XJEFBwnO3l1Qsu3UIdu61wQhKpmq
4d4InpBwvW+TFhdy7sJ3yXiNP6Gz9SFvuz05wCelt/qtIgSv87wzdoQzXmx+bF2zjGqV74uNzBxP
rcVtmmR6q6hpQCbRfstiTN0oK5pb4Bj6uC0ci2DL6EnMP+WCGor7N/Y2QXOaabMNCfO6GuqWhm0H
0SS2b8sNSbZqqEGLJj88krdsoUJMB/p151hbtLD1U3Gd6Goo6pRZwd7nIIqUDHF62eVOcU/yXzx7
yvhjOvRiCP74dYAc4Zk4mCFpUQ7jT+4p/20KsCRyF8hyupZ51rwXwkc54EzhnXRgVuUtr1d3A82c
HscRulSH01dTbx/LGCS68LmOVmp41XtRq6iU8nnQU/nqFXn6xGsH/+ZOnytxzPO6iAgxWsPs6++t
IX2cghRVphgQIpYu1FB238q6JRHMXGnGvOxOv9dO98+uRq2eDx9s4WZShdVXPoev9EcNUVfZsdGT
G2HZj2PlHbKyewSoj5jU/uY6/Q0Zx1igvSSt9EO4Gb9KxZlZSdK2CFcIlXpA9clV5mJA3GgQXuzp
1AfdddZ34aNl/GpGpzhtljw7s1JnP3fLoyPQsIMwkGonX3U7ZWALUHVlwbI1OYctVJKeLo/fmOyv
EIlFYJoqAhOf6e4oabVNhZ943QR3upVObCIhOjSiEUfkMLE7uE6UaS5k9J7TGjE3mqd5ttNksb10
jEtF31pDOkswLUDYeWNieOX8GH1v470dbpkkL8Pr59gNLN6O9ipq56GnuKpk+2wzYoAHxNzu2j4y
TcZhiAEynLbimq7KPs9TeUsXf2elEph0zKZdVtdv2lO3MFyPKuiPWUd++wxbrLg+dWCdGDZnlsQF
DRiqx51Wtoq2UEQkSR7NvCSnccUtS2rHrp+nD9uD38SafjDM9K5jW29lxcFfOH+NjiKowSkedVU8
wXuazPNbel7KztuLon+cGVaiAP6IMZkbOc36Q0k7ceABJxRDIxI3HP8i9Uiy3gOORs3wFYxpEuR/
Ft1XWACs79X3z8iGL/1ovnUaw2qaLZc+7b+aHF+eRpDTzkT+C74/ylAaqBD36LilPjU6ZUTV4Y5m
to5hbMmGS2BRUJx77itpMtMDUVFXR4G7Sek514AXPEJufGyIEzIyBxGZEft1gQEoJPkN+WmCAh0w
YGsOG1AhCSYYVmEOH3NvHdoIitHZLTMwBj3L1Nu4a/E5zSo4cH+BSJoVK1aFASdABvLWpylazLoe
Ihug5hOUYfjh6ysA6zlJCEWMFBj/c2hV/dFtzGu5bCibRuRF2T9YmIhV82Sn5T9zNP4Njfb/cPVl
X0EAtyFbNAph4Rz8dOV2Co9oy2B7ZDL48jj1U5eEAufKBJ6EgkbNQRWhz1hAurF1ZcVCuYmLSn/0
mnCPSgqww3DknrHqWYQr23gNpLNW7B4qHGjO9JVGwj9mP1lQQer1QbrGiJpgFZeKKP05MGKPa6bs
6WXdKoQnVsqd6ELyr2zrg3epl4G8FDgri4u8ONpzvp8dnjPm/r3o/LfZAeTrqHhVGRXOsEUjcjQg
u2JhjkIolwzUXcZusc2QdYwOSP/82NCeTgCBfrxS8rSE485Gfxug3tv3dGjFJLVQlSV02RKX1tO0
hXqhME6l0JeVLpuPuS2ehkDUP+qe8iPEfwr94ktXNQCTGS03VdfZr2ae7dKltO+qJhSpfTYgZrLP
TYBqNL/vOrIKzP/qwNMnd5uKOkKTPh6K8Kd3UxctEpbqAXm9dxdQ+hfXXYWIFxsAUtaiWBC3ELe0
qbSKO7vt5MNCsfdTaPmPKuMp7tIqYrohlkK2F57AV5BZiFDb0wty0OZLbs0UobWLJqu7kVmsktJE
dtnVPmIL1YoXewYArBxi9xd7I7O1e1+9OeRMcp6kqu2jDN2/VdkcvfuUkK9UCTU12U9dHWSf4G/I
Akinu2jXfWiWAaUUF8CusgYXTpW3+iAD7Z2YiaqXjXPhsNxT5nRZ66g3UlSHvnpVAYJfJyW2tmwF
01llN+uAHqep953wg7NlcSAKAv9Sf9oSt9maj3ZUxX9Flfu3FcN33CBr31PpdHDoZo97BERv+ZKN
b8Q0Rin4YeaaSUORD1MVsqU5zKkO8warxMWO6HuR96NycPsjL8P2gPz9rV7W4Jyt4q9wa+OviUHh
qezXIxI7cR0ov0MNTdyVq9BpD1OAUkjjDsG17jbvjdPZEAqll3BCvQ4zFQjznTaaGejl4qhf2uOJ
Y6Jf956Qr17rXZohd/lAqwG9HXQOPduq/M8drfkPc3h6Nnr2SKfxdgyzZEp1hrEDmLqus/be1lwa
cZ96QFuzdSFXTzwUWE9QShv6Oviu/ZatVv/B4RLS5T7KqyBeEtKKEMQ+xW/PJlAFn8o3kJQwkTs7
LPZwusTb1jvZLQ89dAr3s0pfpZzJfneG01CJp7B0TjlT6alKjVM4dFcyw5wDOkw70bXxrCpgq8ws
X6Vp6zc/BQhvxxxluE0noZPPn4FY2ltQ9VDBQ90kS88O0mX2SIfLyCQA81y/DtsWxl0pVdxXRFC0
dl9f0rVzk4Uw7A9/rB6csX7pFuelqLj9xiXcK81wNW3hf3Nl8wR33sEX9Z/Zc7H09sF6cMVS0veQ
XwLb8C84LsyL0UoZQRg7u7De/vUGBcBwwMjdRKrelWMwbG4pSZzhZKoqccdB7rYajotMpX0zDH5c
y2GO0eSPrzNHy2OO2vABpwX7IOMBUHtxzdo8uA83E4kjamoL4pmhwU5B6jNTmF1lAJS1zS1DbXI2
0HQcIaI5U6R5q73ZjnoCFnNgXYKxi6PJvgyNYr0W0gB1Gm2wpBKUBQGGde02Gwy7CsNXg/jBQ8dt
PaKCP1VWe2xDxpgxJBxBVvPvpsNj5Tg5eo+Otx7Vj0SyKgwnYDcGJ1vsfOZqQNku14Jtcrb2I8wu
N0XeoxkFyV3XGRNAvd5Pt5rw/DiYbJ0w8CA9abnoR2iTy0K3Bq5qLAgpKRGxHEho4k0Gi6xdD3WG
QQGeNMvOifPFtbZEkf0gHwtdoCjoiik4tR0NRyq17F05yGBIPL9Cb6x6AK+1bASDPP0wE3b9X9m4
1eyRMzrJCeg6qbzgj9Z180RH+HTITKf6a8jwYtXukzE727FtzI1F302B0pr1vC7WkyNnnDPU3sR5
JZpvwvuJjp8qO0947NMuSo02O/sSEDVbaQlIN5N4eRW+m44c92IEaqDyj1GAY2DfOyzNaAivfjna
L1ZNri3+JlwoLu9h5S3J6JbkCnGi6tG9ZABrqyqWW3qnJ1LLA/mEyOd3z4DfrBIRJfyRc9zWVBTg
HOGBkFn0Q1PKJ8fzWxTz+lz46rdiILtkpUWecOn5/S9Uls1p7IrwPA+p/aJ0aD7hTL82vRbXMqUC
OJ15eNwWiAtNhyfRs6qpdL5tyJZRRXxkkdNYJ52bJxnUN6NH3imWKo1Us63cHwWzzB3B5EmZemUn
rNhnaywe5GI/hp29azp/nwXoeEsd/OpHgWUrJR2/nb7GOmgiHHv7cM0fzfufUxsdgMN0bppFPdb+
4v1qU01mRk/GdthEYSf717ponwyP76Gf6CFZ/OmpUf2fze0x4qQ2NLUZ9JRiZiVPqfjw0gbhm63V
lfaiPEHiHJ5JnmNlWKHq2hyz3Dyb5p/akwM53vb0WKAX/CrRUO7MUQ4vIWLMiCM645i3vwvCCni6
0ILUrk0D3OJZR80hDgnfUFIUT75yEsK6nYdQE1IyGpPJjgVjw5+Il01oJ6kt9OM0w7oXH75zt7AS
xwOyLAMH5RsQbZJV3rkC4k6ahpG203jps/LuU8ma02Ay/6eMk46ZX9ZMpJ91k1tZYm/oirQ9OcOR
IzYHrdRzHOqqi8gsmT5NDq0Hp6Rby5sryksy+dRa4mzNVhqVw7SzA50EogwuhtSx8uYRGEGh92pE
dqzcDSp35UieGuK24PnOtcAbYhqu/l7zZSTaRXgPS+p3eGzUCL+s7fpQ1ubVEC46CqdDUhTyneSU
payug8/F6amPQpxl9f3Rd6dXa3Q3QE4POiDnmfCMNeml/SrM4rJiFvAY55M0mNFaYCwgjN38kiW7
1upsKIiXnbsCLUz+9zq5yG8xeBy9Te68METpgp4SiG987nwipIK63I6MBcd0A3ouqyLH+UK2sbep
vRn2UBjBeDB9XcSgwm+BN9yaJrUec8ynuM2uU7q+hFLaUMAzVaxpegF4+HvXcS7+nT7AnKj+rWYa
nNFz8wND+eynvXuqWeqiznMVKcLuS9lMOEla8dxlVf2yVQb5e0vfonbVw2HZ5DXbwjAa/fJZBI71
uXQFKcf+hhYhgCc4TQMPaVZkwPaegZwKMXq6bxvxM3FPh35Rn4bOaB4HyiIepBM2O8eQj2nZOK/Z
YKBbk3K6ItsBftQNuttVD9wTrQm9t0lrTAquihPK8ONalcBnNEbbZ5VLuuOx8yDdd9vged7a/Gz5
fOjVUPzORWEx0OVcw74wefj4BzzX2tl+5jBDWpG7FjzRPExoMTS5Wp5+ZQQYP5wwa57kXUW/TNtX
FhYA82QTYHxJzXhy0Gix3P8O1u7FM2B5HSKCcEXoOBiCKZq3wgBFASGaxY9nTHu92tc6GHG0VdVz
iI+NQ/6Bbw19dy2PFeLqA4HFZSJQ0EaAVOt7WrRBIvg6O7NBwe6aNQBSUaI7qfbeamMNBcUsi2/L
MD79qXqxmT/4d7FgiOlREjk9eHkSNlsajYb315jyfR3A+Zb+J5VAsOj5ueJ1NmsILrXpCzrN77DX
HXOt/1W54y4ImoPwOuMwpfQHmsSZo5tKYz/gk2omzI+VvgdONNkeAz4jpHfieHgSYrO41Bkq7y4u
eqZbJ64wPlDo3bhfJUHr7MgL+p+7h1Qv59nqr105PrTLIFOSulmKcRi1B3sNHv3Ve/SkSVKvsR5k
CN2rLeKnJPc7sUvpOyvTFlco/afI1Lalj47aVm7EeSETC6yPXsfXtueeQ+T+Mvo4qcZJnNeqvSGL
SGAFL4Z2bwZX0C61W4LyFglqJx9SYeIInF2fM4vqaBneSHLqYiR1cufb4UGZ6fOaeQgq1vCK824/
1ehworSH3/Dc7ND71SuhzXE4jHt0l9X7rBaUPhu7Rzp7T0iB9g6Wv2BlYEVK9Awqvt3qbunjAf3T
nU87lTMmow1FihjxoQ5LBere2NkBhKcmtnhw30aWTAK2C4l3XukdCR4AlYjXUNrsiBhjAjRrHGJ6
PGRS7Q1997S768mejSnuMJvwLFdJgG/21gow21Tf46BWeB6ruA3TwskYVt9rLaLNYPu2KzQ0pXci
RJ7OldSeDs4G6G64PC/2snPagQLQUumYqqW40B3Z2mNwLM3WPK8u0hQZbg3cvpx/q42Usgpz58Xq
N+d7UfpgNynCj3adkPQve5RkKXiWOqrRmxgNw8/RKWdcQv6tI+/vbAL0mR6hCBb4acQn+ku7emdR
U/RILCEK5KFBkUyOa2ywWG62gu9S/3HRPhjoJdg7/mSKwKIqy/Za1bd2yPgsVgxaJvADporERamN
Dwjeg+W+rk0MXbiLUsGi3iLmOiH62H5rwmPNsv6yU+9dbuHJmrP+aGIpyQtPH6QCe+gpsxbueAGo
u6BE2TNZ+PDOHldD1U7cqnjqLBhouwjcZGub4rT4Oa2ZBsSU7ol8r8P0BQmz2k9rTQeBrOGO8RPr
XFmJpPJ6KtzfJZm0FjNC5Ci8I2vOfB6NuDsQFK6IgYzqB5vhg6DG4AQoVJ485lO3an4ba342Sbm4
VtasiYzqtoe11SLWQIcMAd6DY2NQF0E6mqTMMQmodTHPXuElVp5/Bh1CA/uesKFl/Rr4aE2z9iEP
/Gva4YQpkSqyELVhezCCcmTgQsnV6l8ew+9YmZfW9B6mVhM7m4977D2XyYM/tVgRgHnqnT/SELy2
WM9Ntd0RlXA/2TUEomFpNGaglSKdTmqz0WwXm32ZZwoiUuvNzotmx9EVu1b6Ntvjj9VY3V7YGYip
vSVzMGW7Vur3bKWO3qrf/dZun92lXRNfoC8FSgwOsxKneevKNxY7JMCmlpj6G3lQnuZusqanshpx
XAUQfdOBXoIYXeuVqRiNjb2G/puXF228DE52se4HnsiJ58yGMExMMLFAWa+5wweqlv+oQu52bhkw
5o0SfYSYkWRw/xe4G8mTWJ0zhSIewuGBN3v18nBnMv2YTI37JnOd3SC79TjDatpi+y/rDedE/Axf
iJ+tZiz86uQC3wEqrP4+FeGSrLOzqwqQX4mACSIFV7EujjKfz3LDnmF2lFE4qFgSjyJ5CAxvrwUI
5xTCSZRadhecxSfU60PMBGftsKz/zFXmPJkmyth0e8dyUUWDAdNeVrLj0yCZkKyFCfNhmpSGB0Qv
CNQ1Zw6jDXgbacpFG9Zxyb0PZFj/pVb/Cf8sv8YRtQTk979qy9dD4HcqMVPzGlhpx97jkWmaG89z
Z1aX9K6XZ3d+J8qeH+/L8G9RgrCt9QELeNJbPEcOB9vJwBaUjLp9QDUTDyoHvpqUxS7F2qsLWPmg
sn2Iy+LgmdZ/Nd25iahQiQ2yhTFi1oEEq64NKnwHlPwJpeEW2zmwUduUkVWT2EAVbB1zDozGrmsa
fLx9UIVPMOj7wCjDyK6aD59FIPbuxPrQjKisQ5n+OAOEnY396BfBcQ+bWpsvwxbhzibZCUMhtSOJ
JG4m6ea7ZIsTrCB/YYIkc1O6i9SwkGpug4g6HchpLd/LTIzXOUzFkcWoO42WHyZ9vfybwvUrlcB7
puWkP1i6YIIkHsyl8xKjxMYxdf2OhNU91vI/euE+r1EI/vgW7SeJsUE3BcXEb4Fcn0VVJNLV7oe1
MJsifq2eGlE1V7tDB4wfAiGJGpCkUf43m3nSmUbwq0qnZNNANpkjI7dusSt0RIZWTXBuBCoPTHwF
j4te/ufoPJYjx5Uo+kWMoDfbsiwjqeTNhtEttegJEqDF18/h7F5MzOhJZcDENSdXI5QRe4BCsK9H
fSAbjnghTC6tfnYtHSwiXKrfuSz1P+lF+tfNv4zAezc91fz0QRszIN4qvzmOwq+OHqmRnoBF/ejP
+oXRWG+sjM+l3eAN1xkxVXci+D6aZ9cJPlotOGfk++SoeVtpznyTOJ03uNYDFjOnQelU9UM4NGTP
5vB3RoJFy6V0h9k4DCUmeUiJmKEvui/mDHwVJg/chG67DBN9s2hK8zgZivwisPcwinMm8n7cR6PT
fCBTEdIbzINQ/DT2gRQxW0PeA8OQ25L4PZAl6z1P7TvtWWRpTCeuKL7yjxHsa8N/xfRacw9X7Iur
WZC36Ow/VUcvgq1NeTwquo1oWwQypyJckGSXnD3s2aM1eAnNrDzcNfW4BodYvOpKfavKidc4mrEn
G+Q+XYORSX4wihg02io2KDLdO8IZn9Jadxdm2z9VUREbTkpSub5xy2SyXgWLnshUrv1dVeZ8kMzK
DPZhr723rOQvsdOKLJrHUtDQLtudsyJdRVdfvYpKSzGCyOAGypLlnHtZJH6ttOa5iD56mZMRwh3F
BtlgsYDHbbZ5z3hhFUiAVWFU3lMSpayZF73c6dbI9jiPPlk9K38QwuDtm8zmkM42JuWydPBM5Rv5
xyMxqoOdug0BxiXa6CxhiCJfzLuYjXdNVGgyZIKWjOu8Al8Mh6221HR1aXYRjaQkFrHofi1BhkPs
y+BJuKOxy6aewWkpuP2bv+WK4HEFJDCTymw7f9ARWXaWpd5lOFxnf2RhDiGvt3JyHnRiAiLtTu6S
7Z025ygLTI+arGju+jz6ycLJYVdJ9tZPevoaTeyrCIPiaiQoWItW9Veq9NEYWTWN7XYzZv/mZupT
SePfTLaKfRVbXXdH3dtr4ecFkhH0s/6tqxAFDfRfbiSPrdl9uIM1E4ivCV0DHjzLwvyduVsg6BBK
dGdzvKd5xxCozYdpbQ/1SftoLmvkaPIPwkyXTSTmE0FIJzy0YoGgon5ci9LFxOXboyD7MlUT1SfE
2q1T9Jgi/m0tixW+5hkd8R12x8d2hVNYpcd2LYZk1L1ya3rZm09xojbZn0O/kKR1usQcrFiTjTq6
ffVnIFbRRYhWU4l+XhkGbWqL5KCTNQcl8w/Y2rFi5Y7rwrUVsH6vAYbFkZeAoZ5HFVQTenBRl5xn
9Y8Npy+JTfQTtkgVR3ASIgnfO7NoUQXRn2FOz7lF4aG2xx0+8h0F0G4zmsUjXIDXidIjhm3waE7d
+yi9cyHlHVizLfsz4qnNiy1ak3uyGyS6lvL0BopUd+vy6KPOnE+q4X9FtBbZGlbWZcGr1M1C9gKi
UkkFrE6Xnc/ld0Nu8VqEZPiHjpUHGGUBlJg0s7kxzQ2Sc1fpW5OpMyyHGw+k9eDIjD2gEiS9oKJ0
X1J6S6Kyu1TkbGeluALaxZaB4ikBu3RMJ8qMlZM9zwUjSYgzqkYJxS7bR5rBA/NqQ4hD7HkUNpjW
sjpxR9kJVOkE7BwthWPi95dlaagDrvfkjNMBPNMuKq19Rh1lYflgaiDri+Jvj1ATJP2LhTg1L+Rx
Ze5ucVix903rWnfE+8BAcGH94zXzi9klR4M6UtxFuUKObZatIlQHvbu7A9+zLZdAx4a/uK+VwXxL
lpGfaC35s401/5WRW1ebtHPM50mZ4XGwwpeWYMPB7eBOuDgKBAI2Q28KjmK5p7/qvcgWVLBbIBa1
BeAiW1KSj16KicMFUqfYU7J56NP6iDHB/ibx1frUcAa28RbIEK0XR+SrZQv5f+B/JFGzDTs57caZ
h2KkHKbqbCEFa14rI78tmusvrv7FUEUTL45xmCjIFShOxNoZNrV6TlRylJXeKDfnj6Mug1B9LWTt
/SQhgTS+SPjiTrSrYZWJhe63QXNiMbaQnH4oOGBjLT+pLH/SuQDykN+bsOU3/FmwhcZT45QHP5ix
GfVZ5+y1i8q49Ns3vgBMfHl/qqrhYfbM59Qq7hag9NvQhpnQGCflqmfadVc0O3vj4CttbLu8qsj2
HynGfdHs63EHqBDptXjD+yTTezZGWVxZrT+Wk93roDoqs/BugW07376uw7ih503o3i0tb1MxXBRY
4QQGMk/JD6fQQu6agDmlQvu8zald2fuAbVs87v+kCHa7wGtyQhEL8VUZ/VUkRAt7OtCOgFURzsaR
HX7lPhjDfS2jb9dH8Z2wSbdBWwqC87CGvGpMzuOkvb9mP74ZXfELXsLbtvT1J4r7EbFvFRTtn6TP
d7BP2CpG0UFRXh2cZRcNyck2Ox76LtoWn/fMdXap7x094kv9hGLslSdH+4cykZ9BwidhWGdl1SOg
eDWcnESCqW5JxXlB9ahF1+7YBvg85PPOCNs3K+n3s9v+IPPvHd+50yXnDqRIilFGQPYWy3Q8ji5N
G4+D4BNeKeFOF6yJIWpxL0LCwCXF0yQdY791TqYnOhiS6dZK6lWyKchX1UGOtUXCuQksCCBI3iv5
fjx7LITe8oQmb2+grM4LgACHnrx7o3g2bbQM4xQrCWMQBrPU7+WQnoifnnMXnvq4fto007fN81Ra
k/VcN+QlFWDzpPHyvZuF5r52uThLj7gA0QfZ9nscznZXQRDMbZOriUY2DzIXKS6dCB0na8RGBKcq
GhzEtuBxkpmLRuEW1zaYup+2QusClbWf1yF5zCt96kirgfBep2NVBHVP0J56VzdnmOeEaozS5kZN
Heg0ZtP0zgtOIGkwfqJUfmnatZoUchRmO24yhO+XrWs6Ox027V1n59MJF5PNdEfHYiC1i+eksp7H
nrLX0umTySjyMjBNvCF1XcowBSklxpkgoQOuD1vJGfLY1sz4YxfrzF62dYFnLnmCTGwqwSbZ5iAC
SIu3H9XEMdVmpOoxBbSRsAGo+7NC4CZo0g9e0n4YK4oCGyRHJzManueEN22VgEjoyZkaxv3UkuZr
hlNGhVs5qLCKFrwxLwerj54a8p57LxHD90Kc46I9VDz6EATi+b0Ymsy4CNpDWqJiW4QNJDuruVva
+DH2i+XPN7B4GFX6q16CTZ3PpyIdj7TykhdzouJIzhNSA8ZZkEsGEodQTEKCKgvkv77nYACR1+G8
SXk1PY+SzlC2/9rCsTdmPv2WNd9EqDu07g5e06b7tp2sex4+2A5JF+f1JA8di237rhxWuFOIK+4B
ELac1y5XfwJZvkhywsecMnDs5asyGq5hiFnbL4KSWLqlBBXuTE1mJa/E85IauDAEixLbiSg+eBuD
L+kxxDun3NAV/QlHNN/6QRKBCNPTFt7dkzBZPNewBvqADNNiHI3roUq6sTSavTmwqLlStoEEg2uh
O795qTQRcMGo95LhHrP9LzXzH2Oye3unyzS6y3I8f4+R9sDy+ddQO2jRrHiaQ5/NFWEpTg1Qirei
NWxmhpk+Ba9Xl7BPcChQhn11IOzQ38OoYPBb8ieiizXZ3IgXhs+oeIgI0W48majnJul2fjJ+C2s+
ZJrkWW3SMhM6dPahCo5WwW1V1BlP+GW6RpR3usZrLmBmuN5BIUkxoBTvWU21gL7jM/vjCZAsgfHa
EmN/jRpaPqL3ykvv5sMK/uFKnxds5qO4hzGdEddngYyH7m0VcTKl7nGcE/cgvFZeBuWHMQm4Nuei
ymyWVgRXKYXug9W3Y8/21UjhRTmR6N+aILRAwSP6ox+nO6K/WHi185E6JYgu+4dKT3WYRyO7Okt+
cRdRojhz8HcwP05pLwFoFNGJjmYcLXm/Z+cLHeGKnuSKNouGmyOT+uyl/aZoJ65z3blo0wOEKEWR
usp2acbD23Mr+7Umzw2NLJL3gsnZ31KYhSjYRP5xrqX/YLCAaN6RdXJiiJ3tyXMlYkNbIseQPNna
mjSgZLfexZmtaG8Z9GsDDALEjpSKU/jbwclZ0iAeELGulk/EISl7UW4qsxhuoRLx5BYOpj61MhJF
b+sevDFJo0NApGKHpUgS3F1Yx4ntxd5ij32dxIbqhHD9LIFrgyDIbrWzSr2NpUz6KOphXZjOq8pG
hLpDTO3wW2I5owj4XVr9m5fuk2t/8sF9KCcRxfRkuxAkquUJudfdB8qPvWT8rWY2eW3LxijjflGf
6Ab3hJEJItfBD8v7Yrc2cY0cPuKjsna0D31yWERAdk3bR3/mQN0Spiy9gB/2dbUna4Un4icV55oJ
hsBOYpilagtO9DYHYD2q9GMU80MxWHFOJzyy3ceRU/nClTaWESYIBz1h0u9yKB6tugM5JiygZ6DA
t13PMJBNTJPYOrfUI4vclZeuoKJclm9jaB25iJ45z+49w7tIMvfo80Z2x1XvQIklJVtYnzLWVex5
1vG4YVHR7BXlwcuRoLkPgzljMEHecu74cJ9q0/zJp/qNjxD76zoT8KVDAOszKALvoUzay9AQT9lO
dfQpFoOkK0G5SUw6liWiyhxiPxezulbhci6KCcHFdQ7kmh5C1IIewMbGanjONOV14EzZpGbAK8dV
CDA21EfodhzOIZKN42Bk8vbArBsH5yGye1pqZs+lT7aV+NK+9UG19NN16nNkz9yfiTHgB/a2HV1H
2V9qNzJ+vCk5wWnF/iT2yrjWnT2F+W91EMyLRbxqEJGbpsdkh0NFq8ZJzHCl0JiHjKrp2LLRdT3c
mbkOyJaEWtf+vVcTzvSmajtbwVaH6mFoFIOdkUHI7AVB/Gb6KrrxZVhmQj358rmkMpC7mhVG09Ee
3TGB7tZoKilD0x3NcZVoNQ76xtRQFZhVga6FIMEe3ZZU1+LWJa6KYq8jM2M2kMBoaJTXzgDPiFxz
n+z5vk5MCVhibXtfo/NHbsbBswz9gYh8wjHf/SO9xdurluAsfT1sGObWlXXsl6VIAudsjzbFuhce
wdIBHTJqf1N7gWlsdOO1P0Ptir1B0bzZhFHhssvN6l66xI8+ytFMf3s/Da9lZ6PiNIEnD2leq1cr
Q2ziSXcsDLb8loodc6x1Af6gOQuKwvFf1Bgyyc1h/8bN1Ro3oIiGuDHM7tFNBck4NfE301/pnRCI
n5rjyVxRmhNJFt/Nq5iK+VoyC7YhHmqAu09epdnO0cA3sYO4U7dp9jPW6SkyPKBrWZSdLVc7j57t
cKleaq/qzomy9G+RlDzhhJN/uxX/EZy/vnhyJv4lXUmXAlpZs75+CN6lN7f0ENr6bg58rY/AD775
fe+apLcegqjskWfJqEB9AjeLZr/sEgTF1DLLa4cwe3CTkYvMWqFrUuPehsyz/N9G5UlJ7sq95/ey
90sTPC62HDkOwgiCR9UdU+aZamNJy9sp6e8HB04Aree7dBk+hybk/5a52X8WmjXFvUcVvg11Dhal
WwOrUqy8TeKA+puc8hgPPDCNjd8bebabM0/vAj8w/OOU0M2ugCy901OlL6/o72AVNDvqvsueMAgR
YsB8yYx2kxp9XAbzdIXNYNyptl4eixlLBCHI37RWTh/bRKUJ/JZoUEmUTPSHQjinUNJr78EzmxhI
5oBtV2iET4ZjFhKNkZQwbE5Bm7V0ViryUClp/lPXlYL+uXDqp26gb4BQa3KXQrWzB84zGzwwNDuU
RHAFhR9iusmpJc5BmIXUenO2Aq5rRTKxfFB4O6hA5aP0A+/o2EP9Ufp4qrR48pvfqp5t2GlzTUOL
h6c9VDvh5qQmy+ipbcR4Lqw5u00Tql0YpSMIBOSqbvLp6czVt21X08HzyUYzE1nHaWK06fmCnl2f
4LoqCx8HskoqbIa1UjlxXiaj/G7LYvoApsEVtaloVqZoe2nH0Dib7XuVAFS0eA6cHNFrUBsskoTv
zbpuAvBt9Vg3S/lpt4VgQOQ/tr053Y+heHPMILr5OG5wRU1sFwxmJ91Xjm+pfZRmwV8PzwSObkD0
uAQLRW1x8PcT9/o7ETb6iZAVMYShSotXXRr/uiBLBrL4pv8WOZPxbWUy+jQ0P5G1Q/ABfI6YYWpe
BkOdeq3ppML3gnSgDkLWN9OhGOGz4GozBEEd91n6xbWj3dciJDxAo1BW1mOwKhiGIW5+0WRn3vpN
RrZsXuXdIIi4iJMZ6nj/JQW9Zf4pKH/DroZT8ThLXvI8Yed3q81taHjeK+p2DBYIYgN5Xx/07ouF
a76vlRAnUzq/ZlJ/BEF+D1HVOzUpltNmnIMvZxj81dZRJz1PuYJ9EMz7AsUEIbXAF1u9M1L8+wpi
CQJd91zaA7OSSj8SuFgbcAR7oD3JLgr1n8Bng3bPzZ7Lgz/D42FukNWfwHWf2wTnuFaoo43zoWja
7vqmPnat/jQLNF0QNuVjxafsOtpcdNMeBAHLnE6plH8peOcnoxek0TLzagUjKfXp2ak7uakWzkhq
qsbGFMYeOhtRunHZDS0nhTFy4Ody7ZGF0S1EGR5gse1bXosNeh2BmSA6VBRrWWFKzspBArCaKDil
jTy3MoJxt0ZQlfuY5+T/e8mnu7Ps+3oiDWgYVnmmFhUHlX0morIjTvmcdYLqh3dLed2GFuOKnN2L
SLmUmr1/odbLlu4JadAc+BJ36BjeBiMrOk6CDBje1/8Aiu9emMabactHMFfPwu/ZPCj6sXsoPOHv
6XHsJWy4bxIr1YfmbtSdnBGSyRHB1Zu2VR+GpKKd8XUxM6L6HrJ6RD1i6wxiRnsO3XcDqJjmxGgw
1hpbUc914cQKAdarpdzYzjBWgjGepP8aKH0hg7a3vPYy2/2Jh9HIa1u8YYCB3JXuRzvwkc5Kme2y
nJKhlPWdabfTExb18Fql/SllVLzrGkqIlrqfahc2EcYBuceSSH/1oYju+QSH6Rwuw4fCHOL2IKjc
dOqtG+z+KWOb9y5S9h0t0ZGs7gCJqmBjvUus+m9plwsPA66BTmcTuqp/LNc48K1/p3Zsb+3SvUGL
h6MEp3U3cLuEGkLWTNCh7Uv3bTTNVxKdjzl4hF3kcyjQySHLCTN5dPwOJlHAhJIcuMIdjYWvs6k5
plXuAbpcoZvjwSMBsWJd+vC3QjyaMV0edIZdnVKK/2NqOv5O1eqPtjK/Oj9Y4opM2a9BhBL7rHiY
e4P25WIMxJ3cq2VWX5R9/8LjcI4gQ0au59a+7GHDQfk4eG2T03IxmgPNnwMrW88Iw93O7UpKeDRH
EKuXfF97UMkqgnqcH/V+ARQ9SpCYgix+OpXvOXSu2grhVGWIRnVovDo1rQ1OnOUBm2Dbzg1waBnY
yAKwCU9UXKK9XIoXLQZodXY9xXPkxZWsra1WDbIcZEoPiWXruuKpCRfzKLhXukH+MA3IFoYdypuM
xrewDx+G3KeaCz0QI0Efq0BfQhCn+4je47hlM8h0Wk3AI7Vm9Om8deMoHJ9kVr8HjSGojEyrpYXn
jGSCmtcMRIuWyHkfJigdjWz0W8bDe59QpgfCnAIqc1oAuKKz38rEVqcG5hwnMpsmRU5fISorLvNC
U9JMtc6eosbTx0y41R/GOmADMNFOzP44girtHhRA9Yg6O09nkXS0ZWxB1QvsTDe/l0ko3/2JbLhj
e0TljZH+v1qo8oThneMz+ivWEO/USLqoJXcGaY4tnitfcUmg8wzdB3SVYRuUSBVdqU4Eg99ZifqA
2PKNhE3BgDYhAJQWdP/On/J3p52rt6XDBJ9a42eqyHwR/T1LQHTouMR5lix8CHMD+5RsX40GDfat
wSgnHLsE4yUxk2eXI525EpKYSI8EobZ95jXXfiH/TUY4w8AKSyBWDjHfZFesySOXLi/5Bxw830IF
tX/9ooeJMNyn3hB+t9y/9onv0cLGnZBPEEYR3lfGfVvY1C4q7Ns6l8daUBWyZjppeYVTyS7oZdm2
zhh8eB1MUbtrWVEchOIfPUzYCXnmZsm5d2pU58Q/K93PR6tsGwJKFKxpbrcrqK9zh0cuPxzs6YyX
RFzpM6k8UuuBvqOZuTANuuaLzcQwMZ7jSmWZDniZTA/+xCJPPMZ3tU3BtJj89yGnmr94wr6i1Jcd
9w5lbvqpvbMEP5Pjn6uzmSbgswxbDpDhupjtUeneRjlOWEjBF0OkcRmhh6eNioFOZZcSVAHVu9NY
m+fcT/mh9mLFbQDYhNLejJuEuzvR/wyLgM6q35zyMn3pzTXvr8MbH8ObNzO3LhJMlY52nlUDkGof
KjG+rSzWPYw9jglNNFDZBPf4nc+Vhw+ZeyRHWhsDcCwceRjrUm1J173DrqmQXmTcUww7uLn1OLhM
RHnulw8mn+Uv2SfB33Ry5M+oiZ8Cujykyfzp2EQeAXdc8bOLcyRyyGSmdneGZflX0NbwOfGlSIse
FovAkKKxQd/3mq+PA9Ag6E9MbHNS0EeFtO4SIPwk7tSe0L5OuS0jsOPLY1ZlATKoyVDdADmztHPo
13nHt3gYiXb6w3i39yz56YQs3LBgyAGlPBWheeP3ZaZAOYKtF27DGt08l6zKE26IKlyekmwKPkac
eLsg5J5L4M09Q1oMs+KWyKh/i0ZFy7cgSrFD5yk34C/onQM4vHd9rgHR4B0nFmGY9fiPQ+7fCEzU
sv3XbCTCp0q4TnUJxMib9jD2wgMkrXu37fFG7fSvZFFVGOiRdkK5Kyzj0M/9P46+FF+j+p4lgTvc
tV055jALEWZ3QMmNA2OXfWrtYn1RWTEQ9jaRf6No2TdJO9tFf9xEFIqDKXj39JTedMt2Dx5PWvfW
fs7yYNcty723kLgoPPXTJWQ8GvMly1nLPXYFC+xr+C2dMFFQJTdGIBD63WN7w0dkhO8RFbiNAF5z
MmvZbCaqt9eymrGkUMIlqR88ujb5myrqHyaxQ80yA1YkkLRJcaaFxyvdyOEsCgrQZKup3JHE111A
+qurPGIT4al1BeXABcqMnsF1mR1yoE88dkjbS1vO983gD/deqnZWxQ5GwxrrC5YgbSqLTknvvYQh
W2OQ3OOspfwOhq827/vZu/dl88MjE85UmTwakgqISOy71mm7mAQwxg9BefO1kMv4XAdEfDoBnqNq
x6NeCUJQ3baBzOuPwSV1kDUIczlZRocNFhRXweJmZnq35MkJ6iWMWXh4uWRjCPtwHPCOFEnIednk
7Bg+IFSFVf/CpwuFIRqq/cpA4wuDUwRAY9jNKypsYDs82YZ/RZCdFpQ5sB+Dd/CL6mbNrnieDcTQ
PrNhTKXfrF7cyah9mxb/Ls9a68ONvKclnK6g/gA29um95bHeplHWHftC8MKmrnlAryq3KQ72U+rb
90bUY6rKuyCs/s5J/u6WLn775JCpnN9VwoTWN4g/1RBZb9Qzz6WHmQNH5TWslHdwB3UPHv86B+14
xwxKfzy/Z1HEUzWmj8ZUvNtQxZWNbeMm2aMp5ktq0MtvycPZIRtfGbUirf62i35OV8pXOEGQbULn
3tZu9kiygwm7w4Mr8uFvXq/8cLf17j1C6ScvCfSuWugwsjF1Aq4xHK2gG4Cz8pkQVvRalYJ3cLq1
pP9tz7kjRPA5cps4AmREGIVCvWlgfwTsFidbwddtEkRLTaRV6cYMVCVdGMsB0BE8d6V8Cbjzb9Io
BXoOIZB0vblvEhbSUgNgwDBdPt8JC2pQjubtNAW45PBI15BMVf5GhvZwlMDnJN5N+2AtWWR3zkVi
/GXlyh8U65SelYxuiprtZhzlGCdqUOmRHj9h2xwIwjsSAWZThFhhqWPp+t/CTv7CjT8oDu5D5bt3
1PfUTsHrpwIbSL5l3nNHtEWZw1ubzKckEeWLDthX4dN5PPNw+x3CCbWAeiRl8TR7DXPU04XwL+1c
e2O0FZ8wo3lsJ4fZxJPkmE0eTmnevc6+V8a5jzmS9AqtHiTVxrTDmIstEQyP5RV5UH4T43thXojR
vvILmP/8nkuWvrV5OK5Vav0a1jV3ItfiT12TKuJTTkjNY2NMR8tCvONUYJ/NYkcs/lTl7H1oEYCB
khK9gbJPced4VsddyG85fxbtJh9Z7e7zOdHfrJ9kKBsGE3WTJ7EDsunoE+nGFSPbiwe9F+HcnymL
k5IpA11AuzagGMGRG2w+wuaA6VJSSV2okyvBypVlhhNfoTBBYSr3rBNWsV2xq8OjXSYT++Kqyrmv
qY0eUKkfO98247LAu/cLA0etVSS8vOIzUxZqcbkOsHATN5RexnOdDPLgrzWkWWU5qZzBCM7mYgD3
6cyHsjHZYDM6oIVGdSHdNe6g7r/aRvlOLJBnl04CqCkjFF2ct2RwnyEAZo/tYJbQL6PBeBghF38D
kmIpB5H7PhJPYhBXoIwfFNKupd2rrbWsKl9zcpMiJ0RCKDD2OhciZ1MUYAS4ePONr/NXHEw4Ln5x
aRv5ZVByIitfjNt8HIk4stENZZpESA4CMuV3Y9MSaQibykHUDx/BqjezGaF2RLSAQuzpnzdW850V
nvvmZ9l8ZygrrqFdXTWq2Nla82EDnH3o9uUWRNgEt5CYT9bxHQxx0PkRJEJUIaEEcnj0/vwyGbO9
CVvrPVisY0SdJHYjimsWOJjLZFGSSQvcPjI55d5M5ue5sj4qRIlD15HomYVggZlR9iymnl15zXor
PVt1HyOFxmh/f+ouZ2kV21HaJvqxATbXRREeMj6jLIeyT47f9l9zCs7RqYNtjZ9AHYHiamd3jw0P
HhJuBIwqlAxWr4TR8O2zny5WDTWkwBpPtsd27Xxs/DhviDeHFeMixFe6AWnCRnA8ksU0x+0wMXm7
gsbOAL9P0dc1o5NtIHA5TrCKCk5S7zr2c9D6Kv9FOYa+6nS7Z0C4ZJTSnz3XyIeDs6R5GLdm4i6b
ZGh2XecE20Yvj65IrtmUVS+Va5yE9GKbhVawsrZ6TuWjX5jgOZ2RsC6RqBCbs9qt4Yb9EJn9Lqux
YiFJ5Oan1HqMrdZ47jiED1YkCAK7BPtRfNvxNPzvfM5j+TBWOBYby7Oza9/Kt4kbgbcdEx2+Bk26
hywQ/lWVC1+v/A1JGW/xJGPhavHjd7Lj8VzOl8wund+pn34MBXSbytzCPi8VhFu7X6jcpOFwSYhM
3TA/v6ESjcTQrCoWsqTVl/XCZblGX1jECVQXfQ6R05wTM/A/mgyebTjx1BlBexwwL9jk4QzuV9AR
CtjQJ9hOwo3efX/sn1vLGh8H5RXWxp7m+aGpkNzZA1ddJEvGLogK4YMKhd7jqDdHg1shIfn5UuZs
BIobrtFUMLv8qR+sJrYDn8KjbzdhCDGhqd5Tv/0qJnvYWWrJvnsm8n8icZp912ZISTkEDrwq45YM
qf2zCPNSuiNPcUT/9o59727c8UR58aPcfMiB54D5ZrK5dubY/JvHubqrB+Rn5t3s1xIzzZPErj0s
bpmfCBewqoN9E1Ei7qVKzIega9TBGNiiRjgRkCWA1volVYmBc6loC65bUhByl33S8XRIB4lHPwG8
aaT+Wwnzx2Cx78lJ6F9PKqLn2eovt7D2wcSahXkp+8MkK8REJyTozJeEhWU9YcJMD7tsLAsqphpW
uV53KJBd3Rvk3OaNH1Tp/VCmlADa2cN04OQb4yjV0438/nQ0VcX1OqFuxzAzWUfAuJ7ixaPjfCH8
iDlAbPG1TumqcN8Ehta4ZLi695prHnn1YeYMKyaGiAyqEYlvsmSSgnJCGAC9Xd6l9aCpmlnTXTgO
f/gXyFyz9ktEGLiLZ4Arc5V/GTSlFQxdyQDkt0I7Lw1HxNHlWeAC2vCL6ZhMbpnzlOcd3Yuiit4a
hmthGf5X03oOd8rC3hnSIMoL3sZxe2IKA9V9YzLzxwEiy64jEk2rms/Txhf6lq0Roq7Xu2SRv64N
j9zu6rvU+kkcmT7mpnvlXtTs+4Df3m8/6JGfo2B6HQN0ZzOt39OKnb1uOLz19cjksfAawGGiQtmz
z6rJgTwH0qK23yT3S56eHZ8EAWmw9IhmD3WcDUx9SjrSNssnPD0jVtRYZpkS5Zj0H4s2aDc673wz
LtbasIQNkl7JC063gtIFZCB9Vyz1CpRiSKg7Mj+GT1dhoZwLeJ0hD2/qQXcGVY++syKY6PBdtwmP
vCNjhWbbJCgl2G+sdPU53S3M7TLrudTVmhxvzp4wxE40366m5+gdKgpjM0mr2M5cm3YgiIgJAMTB
J1YP9nPCMHGJY/S1yReKqw+4jTA7Rng9U7rwzM2nI2XP4n6uXbo3dstkwCYi26R67UMd6bP6BJdh
F7bhCStX0cYhDJSwOCNs+57OXaYOhdfhHVfINLLFvG8C8cP1j2dfNdzRlLj6wdy+BG56mv21TkO+
juBPsgkUXxHWTuzg7xQgV6J7pdyvxo1stripIta9cFiGPDcnVhfOWya2/0g7rx3HkSwNv8pgrpfY
oCcXO3shQ0npjdLeEFWZlfTe8+n3Yw92O5MpSKjuAfqmu6aOIhhxIuKc38jLOFOHYWFQoFiEQ3dr
c2UZK00s24j8HiIitg0j5ZoCZIU6t+pDTPJ/mnX/Fuu0WeEO35PvirWs6c8iRDpeRwp2aaj2Wc1N
Ok/G6FYex2rnyUl1p2WBfhnGubWpQsO/T3Cog6xj3Ia+l5+Bi4QpkHk/rcK6M0t1p3XdvpS4PHlB
w8urGIMLT/A2acgFyGnXjwmaKNAnzWE1gce6LHuW8fvgHoVtTx9sYMDZ64JexgpthI0M2HAEAy3J
Tb8GsMNJE9KWrWCQNKm3FbJnwkEEANJOVanYux4q3b1O+hLwZaLsrYYKadcFk8hSvvEgwfRB1jkm
SjFvsplYLwqNf6ra5UPTaciiTK8tKunSVV4kyS027aCNa5AMebix0JTYuPQ29MGkK1qBncuN3aBM
l8Cwe0u0MLCBWONjHsUNBXZqjNHYkBMV83loxwo1Jok0CDNbad5MzQY0oNE+jq30su/1+E6nvzhR
6kfu474m5xD3SbBVhV1OAQ4jqMAmUGmNHdkPfnWZfwehV+P3cwRXJlMy+vCfszi9H3xV3YW+0nIn
B78Iaa3GsSy5GmB/Jy7SxFbme5uKShuCuxQnPEvTL/w8cBFFAEubYqNxIwyY4w0MwDt6wHDMk9Bf
CbhzO4BlC6oZOlrx7TsnnL41U+3eh5tIpTzontu+WBUtmv1yKDfbOrIgSRW+qqP201XX+Vjb/gua
1tndMNbSRRaj6hJ1xdbSEKqIEIy5GRSYcXbjZXBmkEqufRsYFS+KXS3KqdtnaaW1rvFdAWsH0Fdz
DEkq1Dv6kdYPTbeGO02y5HP2Vz48hBzOjpUPPm14w3yn5VBeqC3X/QQmMIoDVXgLAZY+g5pi0pTX
cDu6itMGGPCgGwFKAFaN9mOHyEPJaxy5v6L06jPo2REQcF0pJl9MqCG6KeEySx47F5HV71AL7Kjx
5mIYl0UFFLPVVUqBQzNukPd/8vRS2iVVHKyDILwe0VQ8C6ghU5LJlqre6ddGklOEQPAVhC1nMC7G
v9LE/CV78j4OOjSx7KExuE94iHIagDqo8fsrdQJ2tloVDUu/rWNYvFa7kiwEpFyM9pKxg4uVBS9l
5EdgOXFf9mhuhJ77C8LTMmCBvyYAGzdCKuiMuAN1bwWIH6oZCLeO1tKt8FJSdfVczbmpgxDDvBUM
88JI8KdJYWo/4upY7E3f+IALw8uv8LlwGjDcAn2I71XfDrjoZP5OjbU3QAyvXOMKSoQ1YnwoNuA6
hup5nYDqMrEq/aXAIMfQNtXrhxA2+d7GrIIXYoD+bOH3EHbl8CGNUKOOc2gKU48P2W7QvFL5AWeh
RDRxMKBRyXl/73rgBJa67AIj4Up+JxgntKIakpZnWPWSDFnzEonukOtCn2mC9+BajYtTUcooOakg
rtoh3PGn1kiQGm9albZLGWl+ymk0FEa+jzG8ImBq7oKwpT0uIE1CDKOH5VaoEoIhRuTH99pLTZPi
d04AjvnGQPoCijddKcveenlv0QLuIZdocK0v5SDXnjyLJQgc3XQfFDcb9narSbegFUNEejtcue0e
or+NPcgtasryxSCoLqqQActVXJQ8+SadgIu49sEKFXshPOMhKTHkXEzaB9XK0qJ2HxQ60ptUAh3u
liVSaAhFV8vK5nq46oa2oiILkXGUWFlCV0oHr6cK/pBJKz+xQ9tehJ2t/Rwq/iU3GxvSDqylC0gW
aM1kpX8G/krdjsCUqApKUEhSn1ZqDf5SdaJCU187PHSwZNLsnV6LCxe5nDBC4hIk1ZXXquiB2UZN
gXWE5AtPNYeCljwkbXKZyd0etZpHTcWdUhvCG6R59q2t2Y4f+RpAqqktFzZNfjNYwKMMgBqL3EIl
COroplNtF2uSdADkZa37rkKTtWJFKaG9ARJjTtA33NTIuU9GpGAROFX1IXjFF5KOwK8S0SiCw+gO
DwLJrzUtpgwZiZ4eXQzqb6kaio/2qrUKesQpY8BqHVTQOLxtTBMBkLJRtJfMC5HjzulgRiyCc7gz
Be8ikwZyBWuZjqYdXAojjB5dFtSZO+Z9vsgBTU6FGusBhTD5vOBwXet90qT8rF7fG375FsQqpWbP
o+rthuYe5by9ZrLVcJqFClC68cZStA3VVmmRawGXjwDjowe7q58kAx0dqsqKfukFo3XuRj5kJYQ6
p57zlRbAopZjCFe6TMG7w33hXA66ZqHh/PbapNlTb0j9bVmpXBizLA1+dlndXeaWTkMI76gGSYk8
/qH0qrSOJtZy3Begonw/ylEp5zmOfAliMyju5fEv5Cibs9oteBgr5AA8DQqQF7nA1ltvjbWOtjkA
FYpgFaSFqY6G42TYXJkpKpda5OnbPgFqlsURAkIVWEDJvVJMiphRoIF/NOi5tu5FRa90G2fwtBfl
4LnIvEdpemlUGENQy7I/aNuALIQdslV0RIgAD+I2oaTVTpfsEfBiDO24pLnd5s3PxOy2oyedh3Z2
FVbhiJOBF+xrJMrsVVRO4puoV4arzkJi3cgwTe3QymgLGdKyLMePsg8JwCtD7QJ0DshhfWrYijbL
2S3uixqBC1Qa6ihQ9RVUxTHiuIzpdoe5kW+B5/pTdxDkzOQgQXsZIya8CcwJABFq55VKbQALqfEe
DQ5pg7s66LyMfuGZoUvKex8HOvojlQz1YmwGaatiyrCBEC3uDbXo7s0c3q6lezCd0Aa85xXvvrq8
gl6AjnELVft2D7uSC5Pa1ogk8yL2JwbNSFF5Yzbs8BUTymsNMgGvwOyMI2AvDxqAygA9eCT9rr0s
ia9zU+DRGsbqgq40myrY2AgZ7Vx7hPM0teHlUaN+OXiczH137UER53Yvc99rNXSpAZnICKfS4Uip
gmBY5VJQDtttO7l8sst4NI8pWr6hn/ULbHBuJ6wQ4hTxWVGVA3Kr6Tn9+qlYyLsoDihc4jHlqx80
vddm4/vOmEQ1mOum4RGjhK+lb360Urg2quhBcum2oyx+5nOGwHd+5LZIf4CO667mdNkA8ntXNPQu
SgXWnQqKBVXYc7UVS6GR6hbRaIhlmSfnHhofoqMY6PtYg+fpa0aPb20mzd7VJrEDqgDruHQpuKcR
rpc1qgbCzSjcVCtT+UNgz7uMGmNcqzUImrHgOQu1yz+XorbEQMC4zDV0gTNqAhcwEt+Vzkr4GfUu
sgaJ75Ir1+4ETrA9FMa4I15wHMC2BCVJG0zwp+TipknzNUp9LCivYMKDfN81vXYWJjlotKHZix6T
0kqFxdKUCTgOzdtrlvWRdOYKvvoD2jqpg9DFeijlHhmw9LyUfdXxE0AqKWpVo3ru4pK1NFuvu+Y6
GZ3Zlf1s1zhcuEHgXWHxhCiRhRqxHLRIqyVwsnW8OzalZo+D01HJ+8VUvYLepdBajtDJuJkofgCm
lfb7gzmwtMEwknKbrdQo10XXDzw20h2ldwUllFFZcEDKdI7atyD3+gu5B8kPQvPJysd3xRbxtWyG
1llShQldCm/orxutXSFxHS2E5a4tEwlQSk68N2rjvlFTiLcZHix+OlYPtqldy51E2y9uNFTC2oEO
2dLT0FZtBsOBLljd+KZ935bCd9qatd3DZwnrbNJFt7z6B8Ryb5cVhgbRAjXEXKvsW8QYkf0LhXw2
jOz4HImkRS1TNk8jBVKrLJ3lnkW5VinQjw6oS3uKGz8qVhdsIh0d4qjCjxfJCKQwgEfQtmi9lQ1I
NgDApwMBl7rLFqjOUq1osZhpr96MOlJEdZk3VHkoq1t9GZ/rCaosGSIKdjSaKFKprxkVPjQk7V3k
xpdBXV64WZ3d5MiPeABeNhpvAhzGM4eaQQ4DnTuJbtLeAumGlH9Mi+feqDqqrvkkjNS66pXwUBmQ
RGIv7VAxHz2MzveBVKdOWQTaDcmd91oE/QIvxjyypUVYt6pj85soGkDL2zLkdUV9cYniDgh8LqUK
sPFrMxzyDbJXaJ1H5i0A5pLSjX4lgnhwRBuAkcjH8KMOsreoRFEUDTu4h376okG46kuQIzUaOsuw
bF7sKrriWD0HMctZhYiMIqg0lAl6NFECkzJr4mEZJhQ6kKLuXjQ5Vh9GxQicsTTV3cDb/E1GjHvR
q6HxnlXwV23TOFMUdBfENAm5tBjkwl6YTQ1fCy32NTVJKKpKJoAeUeRqXIquPBJujVyJoFLEATg3
qb/3dTte+20cUjOtg2d2yR4cLTgCG44Pb8SFVAO2jSTbfxSZspXSVsY8ld9yhhRat0XvgEst/LoW
LBI3pdsk85/N2L82x/pKocmyUjL7plXyZljElJPORyn6qRXJruaIBCMHDPlBpPVlSuIJF8K1731q
RGulxEBWV0fJQe8GDxi3uKspyN2kKnQ2LUOVNsAxKu94WmspVYpett7RqHsA15tgcTVyT1e5faYl
Ni65j4RwfTvI6nOIMNYoa+yEJvSx1Rqg9BrGC0pQiKuP4Li5H6F0A1k3yo0fJbbHvJDlyQe3G6Dj
ZnJCcTpqOZ60ditN5aBSv1RUlbKt0j/EDQ5DRvHaFrQPPdRhAZwgMBJE5b2rsXPN4gF1VxqTBsYQ
MSAsPaevMtrYD6ewHtG1mA52dAQs9a1yzeKxKWtuFjZguoL2GRqAqGu62PJxb1rkGHsn9Koupltw
MGb5hG6+5dbpTypxmwQdv6xt7w27Mne44ObQRj1IJamJuryWmxdksg9Z5OD9fNrgqCRTHA94gblZ
8MsSpI5IElArXNZzqJ7XSjxJt2LFSeagORA/wpIdri1d3Pihlt3iY/gihVSaSMJ3uBVdpaV4A36U
Q4qS5JVa6fsIqPp1JFU+pgqqBGq6TYe1FOEeDlUOFERXXMIr61f4YIQ7vRPFwjPNa3SKGTrMkLXq
TcA+L0ouqnrAbgHZ9gh4eb9CzPKaLra7zvRWRyLVKm8HDTRtBcz/IhSGdC3iApnovgLZlw0TyGmn
9MrUYsIIFzc29B7IJTKZ3UjDVdum1b7qB22BHecdfRUek6CQlYc65tD2uxp/gly9KCaGT8K7NFR5
iYCkMPQ3nt7VWi/jS0uR8bLSa9rx0k0AQ8/hqsEpW/30bBMjQ0GtYcpbFyjtU0VJwkf+8MaAeuGk
PPsvArONr5UgYH1KXFruslYL7xSgxCtchmnB5i8W9mmdMNl8UBJWotI9XA0aZedVUbNVIIcu61J7
Vwu7XnJhEExVfAF846nPjMfKUo0liZ/8Q2fzEckiF3RFXy0L8KIrlBqHN+HnKTqQWAABk17W/LJz
DCM/lJ4i3zIy1eK5rowfg1m0u7w0aYPioblOewNPg6SA8V/ru7DTX2RUgylT23CDcPlGEiy4HGDt
+5wj62AiWJT4z0jhaOJ0Ft7LsYwOUkIRN8Gyjv7hYFYLWcoesRK4NyusQzEGlJ9oqr5o9BCWSZGB
2JeN8NIqcwM2Pd871lX030FeLAUWGRvdtHaWheRRH2no3o9JrbxC5oUA1irAvfoaBbc4HN9dru+h
xv8r4KbrubBFewyPNqkhinu3rD9knmst9icwMQ0YDU3zgXber16ueGpEo8hXA8qGXI9MqV71aXxX
qtIvjIWymy6ivmSAdWIJRkBKQkTjil3ZNefs6WWLfO3Wt4LcwWZNv4+6qnDQ2uNpbvDSF0isj2PZ
Bkvw5/pd7cbB/YCDwEZKPO3BpnlLsookrNCmXnNrQYBEb/pcx+C7QtlgWaeZdqYLe90OKfgZhFxv
JbwLL30MByYqqrRtRJ6fwxXl3psmJa2KoTfuuUW+QkSi8yMHDcehCAFwUE+dqueSxsXDAmBeS10n
88VTUNDyGG+0qvJ/FWih7wYN7efasBZQO/aSgglZVJbnYCF/ZQUU2FBLNArx/cj7NdfvOyU1HIp1
GuppYbjOeu9CS9WzVGr2dl9fpWGerYeWModZ6w7hGBXuWzSG4Bb4+iPVTPXWppRkL0Vi0BWNB70/
M9yxXmuhFm58o0+3kQQbX+7V9wHyuQP2ERuh0s/XVCEzLuDZNciq61SqxbWw6LMHOJUZqa+cR02l
vqBKH065I0W/DlW4GET02Og2XjhVj/u3nt/AB+7edQ9fX9+UeSNrmbnpy96nkcT2vtJwiUEOjMXp
DFbz5mntXSKhMgEVmhJcCI9Dxk/LTZHVa3Lrkp2M2JI1rDXP4hXutTiDxvHQWDCesmb7z3/85//8
91v/X96v7CaLJ9uHf6RNcpMFaV3965/6P/+R//vf7t7/9U9TMyxFlWUb6pEmTCFkk//+9uMuSD3+
sPwf/IWhXEtjDoV2LT1LUBeixV+IoHNF0mVT1lXF/hpBNWGcx0gTr/FErexL6yd369+PwPtcyJoC
U1kRswhyFAVmkSi5I4mVSu9erM3HvxJBQ28UYh0I9dksUchqR1kSKBhToOJWxMdaHY8w/Q3z76DY
ujAMYSqGaU3f6dN3CArOfi5b7rrByYkMBIiWhlhYRmv/9Xgk2TgQShPIb5mKqmu6IX8NhYRLrzcg
oxyQC2vUB1b5Lnf6bb7Wb4GSLhAdXnVP5onxHYrKtzFV0zJtobHSvkalnSCysh4bhDbhu/Rhsa9N
FW9WeVjHNTywQS4R+MrNBXiX5DpJEVFO7FvdNm+w9VwMAsArnsmLhuLm5fEJ+b4FVME20AQoZtkE
MPH1l+WwJgMyTePQOKRps2wN4QTh/niQ75MOH4kI3MnxxrLnu8BTPQRSzKZxeD81V2gm1Vf6y/EQ
35cQIUx4V6awbAX88tdx6FUcW6UQjWNL0DyQawp5fN2Icmc9/a1AtvgaqKNRRZ+5axya6pHtEcsR
TxnGO6e+jMVf9HVTfBmRPV8zRjkEoJZb3r4XwJBaeIfJq2Lpt5RoXlL/o+3F9fGhnYqofB1a3klF
I0lt44CkHR7DcRXpPzvu41s0w45HOrTq0CRShAW431Dnqy5GGyOraxZE7da09CEqpx+qcXE8yPTJ
ZxMoCwPxScPWYPsYs6VdSp5QeLI3TlLeUUtEzMVDRUSnBr/QP9yr48Hk6XN8j0ZW4VwHyzPf4nHe
lTo8fh7+S5Q+V+nK3eEmv8kcz5GcE7GmNTaPJUPGUwwgh7KqzUbWNWCh6E43DhZ65jNPOTTjREup
+AyC44htkhv89jmmki/J/ypTqlmq+nVpjAnyC0oA348iPXD3QlzWQoeywGXr/fjgDmzkL5G0r5Hk
MLNVr8QJ1ZxEchCXegBtubAfi+xEUj4UCLcGDIZsmvjmPCkh7NYAyeckgKaxjRQYQqv2aSj8i+LE
iORp38w+l2IZwprOHI07wPRLPh1v8iBao8gGhO1+lBHMNNgP+AneqGCzUJd8sCFCo3QiTnyy78tf
kw3T1Fkkts3VYLZICo2CpmT3sdPi5iS6Pa/pqS+JTGx0qcG8iWunhhx/Iur3na2h+WZZplA58b5d
RxTLzOsqI6ohbruHxL7UH46vj0MBFG4K011BcOeZTybKEao7DSs0fkIOorKIaDS+wMejfF8cGhUu
2rWWYKPZ9my946tqW7lGlJHmBgoXKx7rNYixE7P1PeMSxlZ0Q+dbsY9ng7HcLOUXTGHyS/FoYGDa
U83Az+EnhbfjI/p+Bn8NNf2UT4tQ9TsIymDhnBRAdbetrE19R8HveBB5mpevS13jgLemNEjCpWv/
NQqgHujZgqVeroCcrOSF95puubxslFW0ijfS+fF4hwZlMIE2B8mUNWZnpAXqM8/hGDpe6dR7BRMq
7Lp2x2PI37OtphiabbPobEY0TxReaY2W5jNzBcYui165yG8S+UKMN82N4jt5fSIvfd+3vEm5lHFw
cUCyeb9O4TAoOhYvjAm6+LJIzgya0ZqB9blCqorNu25qLqBIfXyUB6ICESYZGhbeiUC3v0Z1ew8e
qsog5QTjSaDOfzBstU1gVHsZ3bOkT+4oRP/+SQYzS5MplCmKoXy7+dt+3CB6z3rBZ848b7v3Arjc
Na9n3X23ntAS+P1R8hXVaVsb9rdPiZ/nZF/FKJWNdVZtjF3nYGGyCU/ste85SpctTeZqw23UYl6/
TmYNXansRsLoxkP3ijOne2LdHwqA+JplkWRVqM2z9MRZnJdYofAky8LLsk2dwkN/E82H49P1PT2x
pabfb8myZXx7LOllwAEfckTSnkIcdPjpWT9CuhcXg3ViIUx54XPe4By2Bbw5TbYFzxp5dup3hpR2
tEsZEJoO3WPTrpHs7LQ3sf+9Ec3jTBP7KQviOw9CQzSx44KXTRDtLeDjUvq+hGYB6hbu+PZ4wFMD
mzLYp4Cia7GSMQmo+tZiBDbvSArMJ9NfAgOPVlIGz/V4xPlH+/cQp4u1pZNCtNnia92+7kkhnPu9
g+6ePhXMz8IfExJYOxFqnn5nofRZ0hgg3YQZtBdQQIRJ4XjDH0MxK2qrFbqz0onT5fBc/v/I9Fm2
n7TJzDjuKaaM8ipTS2mZ5aLahVmyo/ipALLEKeTEFpgW3veF+WdM5ev3a0iLpYbuPOwVmYqzf80R
9zdncbaZ5cg3B2jFFnIUKnnXMnY0GXoH/m9HPTd0T8ziH3vp2JCmIX9akjZa1uZY4PwjB95lbgqU
BkUG/5AuGdVWDLHRc48isUlDGaB7fjdqYhJRqN5HG5Wcoi9+HF+wp1bRbE/ipIV4RMhn9VpEXGv1
Du/jPdJgd7BNX/5eqNluBMs6SkC43bUOPrGSEKy1MQIGDHSb66eKPif24fxuh6KKLlkw1x26VbwL
1z1abF0FuRJz06a+94Pq4fjgTgWc/vvn74rVk1uHYIMtzV3qDUCFNL4ay37C29DRhYSAA6dPa+Tv
hZ3lGwXrN8+jx8oFzDNX9Y1Fu7l9MCX0yE5slG9v7Fm+MWb5BnxUjN+Mh+3xol2hArgYz/X14OCv
sjXWx0d1KNdw5nEVQhSQF+8s14StD/m6oaum99nKaHDqSaPLGjgbTXAMJM0TtYpvb8RpaJ/jzfJM
n3SAYUHDOLQENbx5Wmi3CHNDWnNReljSXn/llfNSmfkGC7llNVbXfa8GJ2ZYmfbaPDdwBKt4vmm6
Zs0Pj1R4qZ/ERuZE1pX7QYW+e8BU2gTK6d1JT7bvDM2tbO67B9jGk2ZBDobjNqFZI9XvyluGTtrO
g9aSYi6vps7xT/LHten7j1NNjXRsq5Qrvy5wN8GNTiBZhOtEeIme2nWsvsv5KqqMDdYtjm2qpDSQ
hu4eObYzWxvu8KT3249M3XetiruyRTId+2pNIitWoHh2rZ7sNDSAEE+OkKBH4vxHiOwcdGYoHnWD
CnPT+Zvjwzi4suw/RzHbpvivGJkEmsuBCbOkvbFDcuYNs9Ar26uuqH4/Hw93KLsyW/8/abPt2USt
XWE7yRcF3nfD29/+8OS/kAJkbm0Wtw0VwvUsg6uTZSGoytDJRlpxVfITH+YlVl7aIkeUIygu8yY+
tWGmU3G+GJTpKm9T3TPVP16in7KdSaMU6EOdOZVOm7FC1CPArineVsaNn1g4PBcOQvI4UT/J9pXc
bXPb/wtXA8VUKLHYsqkb8xSBm7QFWQuQTR1bEGUj5DHav5CFPoeYZYVQsRoE9EECxTB+XkuxQZt7
QMfixEi+9Sem7PM5zjTZnybTNtKchx6qxT01iKSsLtoEgQzujZoGwqEwnKLNV36KZHEeiYdKIjVZ
BkSJAV0YZMIEaEZhLpQWSanjq/dQPvr8w2Z3FSWo7CjteOBgo6rD82j8VTFmJ5bvqSCz5dt4TdXU
8ZiiTr5s3217CeTl+DAOHc2KaRsaHQpd0eaZS8W0ATUBhuHe5tdd8dqYm+StyZ9OVnnkw2P5M9Is
u1gNZq9mSiSxwUh1La/CVY/42QIdZ2ow8hI8xNl48/ujMxRV0RgazZf56GrKFVFWVqDN5FWpIJa6
zKwPxdzGt3J/IpsdGh4mBKaKA69tyPP2nVWVCA3mJaEmn3U9RZod/oWtnDgHD32vz2Fm+w6DLSBB
ATkar4jkNm0eS3OlPioC0Zyz43N3eEBU/3j+UgCclwokuW7rVmLuYskZfmELwI46HuH7WCix8ITX
mTCmbB4hrD1wQgb1pACvLfyLhj4569DhiuUtMv3OCMbreMDvBxztD65OlAAtqmbmLJkofsnfOQU0
n/MWZE+0iF6kZldi9HE80HR0fT0CKPqx4AQFJJP7yuw+QE2/BLtN0cAsnpPiZpC6Xcj26nskBYGK
MZO9rJ+IeWBwKjdCWqXE1MT8ggRrFyVAnN4dLb1q91TxvfxWeYrb/fGhHQpDxwDUK1NIDXA2NKXF
8yyz+8xRn6PXQDKWqoeW9i+tO3GMHlgcGtAByi6Ueb4XUF2Xt92Q9xHIfyzirjyk7+8mREi2738d
H9H3e4jOdFlosens32/9Mbmo3TZW2bm+p+zamptjfxF45zAMj8f5Vq4FZ6HRZVZpOJsUQebNMT8O
8fDBO93xm3xtP2fYs10ab7C0MVNdgFKNno4HPPCpNJl6nz69Feikz14KilXA9IP66GCuF9/g5YrK
7KK5V9ITmeJwHMukK8yo7DkMQ0vyLCoTMOKVsVIeFSSA+3V5iwPo8eF8K+H/MX8M5v/iTEvm010g
aOwmaAXj0TZIe637c9BL23gBJGMttsWTfWIFHloXZCVORwWrWloGX8MVBoB/XsmpM2LCl6+Sat2j
4X7i6XAgU2ifg8yuESVnrzt2KHWBH14UVzZUU/TnUW84Y1+hp3R8Ck9Fm3L+pxmsQ7BlxRByBp/p
DmLgGxwP1uXGWh8P8/3o0L8MaprZT2Ey2Qr6FLsTJxEbHvm52Mgn9uypCPMs1GR4ZIAxc/LhPLD0
R0Pb5qgHHB/GgXWts18V1Uad9jsWwLAGTeVMSgHQ79mhcbAPx53yFJ4qVh6KwzNhQrnQazD+ePp+
mq66wlio0Jiu6jF4HVHAuI5fPf3EJj3w6XVezTT1qP8rYt4np3ZWF61bengl3uNbu1Av2u4t69Gw
eUeOVvUfj8/dgc0zzdh0o6RqThr/ugR0FBJqpINCAGyLIb3A6vYpyE4M6cDjQP8SRPkapFPiGkCp
yTHbIer4EMofA3eGuqtXIndE5S4lPPaGq9HfGh3uw14E0SrB0Re0vu2fWPOnBjzLFnEu8QBRDcok
z3m6rfbdE8z4vzens1xh5p3fu4hDOvlbDg8DxCUibdWpLDv9LbO7C80OnjbTcQg8Zdp6n1ZjzAnf
NU2BfdLa2/pLAPv8465gTTeLKVmYeAUsjw/swAaY+lEKgHwBCG2+NoMBTeVJ1H7qACMTmRq38aMB
L+1U9+vQCWLwJAbvQIde+1Y7A+jV+Lqk0sFcyw7jcnzHXpqX49Jw8O5aihPQmwPjwgCCyxJBmU1l
tj4R7lB7qIEUWnFzecSdKnTX7V33dHz2DuzsL1FmK8/zlETI06DUZ1dfWdgvTxCwzQh0WHsym93x
aKfGNFuEfulLounYc7Q18kkiZmM8mXvKkMfDHPpUjMpEZM0y8L6aX6HxxPDorTOqYdOsVYdL08q8
M9fISWyAxN4UJ07GAxVcnYsFN1uFm60Qc0zWANuC2tqAtGU3bESsv9plLRzb01VIEngjiUpGSwZt
FUNKNkNVPGlF3J3IIQfqiF9/xOzglLsI3LJJ2yr3+x8aJoOL1PZ/UCFEtXmMd6qQXgSeNVvb12h8
BM053AvtrIn9zTiqiOLadLawVCrOUXYIL8j5IAEbJGbdco8U32UuOvjNxutQSc+tnP4UaO4uwJqg
w2HVl2DgIVmaeMEe/5QHMuOXmZ1W1KeEUgAozSTfghwH+NFdcRtwR4qfJ+ZOPRVmdjtELLQozLI1
13TS4wut85UzGHnxS87rTipjf9lUbfvc2NEN2mbGixACRWdD2+SWtS9x10ELRuWp4bfIHZpG/tRF
HeYe0Ozwd8GBMSyG7jHCnADfnBwALA5Xql4iauIp3TZqcaeo5PoMqvVZH+GAm3cIr/IVr0fbfBvV
7E6uNPu8UWDPZmNI7L8wx9xR/g0F4c3+dY7jpKA6P81xcmW7y4ZqB1ywU+fPlPlnJ8PUawf7AYKG
Z/QsCIVNo1R4wzgtbwinfRXixDc80Gvges+Fa3r0kabnEXJJ7Uz0oShcOtZGW2cb68JYIE+yxHt9
dao9dCCTfQ42x8v2AhnTzOV659nLur8oTcd6xuTCC++Pf5tD0/ZpUHO4bNHDtlIH7qqFuEWxTLpF
o/14hEPJ8stQZgdN3I052ZIQ/TVY6U2zQbVwK3bBDr4ZMM9hczzega32JdzsxOkxadYatEmcEHK7
B9vvor1qfOd4kEPPZaJwck5XSO3btdhtpEHVfZ5GMVpSYHweZHVZW4uki5YqpnXXIjiBMj68IP4M
OA37U6ISsWnGsss9XH2Wn0b7PLxSfkblbwJkeMR+GdUsG1KarzG0ZtWFyG3uLWOt/jo+bwdHYdgW
MnmCqqc6O6DDEscaZZo2iUJkFj6quCzI+UU6rt368e+Fmlb+pwnrtLgwMBFgu8JiNKxVU50byHaa
6lXSJCfW3OE1/mlcs6+jVbhgYFXGcsB+o77O1KvCXNYu8pk7+bKVz9GiwFN6fHRPVaJOTejsi+Wa
MvgIibN/H1W84c0FPDjrp3Yy+U27Zp5eLSpeEzAWp8J5sVpgnDQ2RoBo9+2wLHeU5Ff2sof8oTgo
PTmn+sgH0pINrgnQI2U8/jd7oXWW2eoNzu5sL6o2pb3q3n97dXwJMEtKpYjKFAp/6kT2zYglNRKr
9OAavCZOIUgP3IBtKk/TVVuh+jl/bOJE7EG3Q00oC7fDo4d4DR4ud9JLFSKEcSLXnoo1G5UUqG2A
sXjqNPKtkLExhfyuW5R3Q7jreCEVtwUyP8dn8uCn+jS+Wb7Fe1BTmmZaGVhJPaI+HzwfD3Boc4E1
nwgq041bn5fwYlENVj0wqukAmdYegn9L9RKS9grYr3MS6TPN0mytE49Ymklz5luPNGobOAQTaEds
hiW3+1WxTJbmg3DojZ5ETBy6VnyJNkuJowkBOkZClGioPqyRGtmKG22hOJkDy/X3y4Zfgs2Soq0p
YWskEo3e5Hx4FHjbmrv89sT3mjbnsfmbJUMlU83WMCSgLc7ooA4CJGppLNCIXAE4OVkSOBVtlgFr
1M/9WKtDpxePLPsYPR/UkION5dsPSD4MT7n40N3090/KLxM5u9DXeFcaicZLsw4uilvRnls/T8zi
qVU4u9CqfTBG+UhNbDgblqwLMq54wS6VdYHR54lo0yc58snmOOa8QQsoqt3QyXunvEH8wvzQfh+w
R8f/z201R52jSmkUUUfBoQh2uKR66N7urVNBDl3MvkSZpvXTsW/7Qg+yoILX/6MX78ng38c90JoR
8rl77mKyohXUA4LePnGRPjWDszSYGG0sgRkJnUkYJkWqC61oqhz9bxIPuaF9Gd4sWxijlsXtYIVO
q0zSQgtLfDQnbponp3CWJNRIRShOMBQVFzEIuMq+MpwAGX8YU/XaHa7ah+NrffrRx1bfLGGAFs1x
TTBCZ6JBsqPwOq4S53iMU99nlibwMOL5GzShEyHgLGEvb6vSoymitWI23e7vxZolBwT2R3wZ8tCx
z41w3X8gri7K5fEYBy5+XxbCLD3ofiAnmC+ETt3oqjNivY4zXuyjGyIn67YSFzmK74v/Je28duRG
lq39RATozS1ZLNe+1UbdN4RGI9F7z6f/P+r8OFPNKhQxcy429kVjFJXJzMgwK9b6P9lUFkBCX2lE
QUiYOwxm6rQcrvkCYrc23MEGA6FtvjoXM/+DZweDNgclL8bNz7BCeaDXSjQzMc7EbIm2K/M3U75p
INr1NLeoLDeH5iXx/0tsCCMrQ9WqTpd8cVR0T4wNimmMx8CRJkKq/DuAHKd+CJXP6/t5MXQ6MbQ4
J0pTTZXWEWgUHzFSiN+0NWDixeBirlwzhEBLnGj6qzdUlVaQII8G1b5FcGbD/++TG2TeyLyTnbRy
7C86jhNrf/5+4nuL0UNXqsyjrfZQHZS9SRij2+Jts6v3/37jTg0t0gNUEntLmWg2iOKxexHQsln5
Mpdu16mBxSvSW5AdKALPexge0ugg/+qNH8U9EMfr61gzs3g0ECi1MkScOWk/rPfK5JhTs7ZXX96L
EfRcOrY0EHfnk+TF0OpB1yOs3TsInL2VDqy7B90GsblJN+LN2qTtJV97Ym7pJ1DEazJJJikVaS3c
laBEKf9+XN+6NRuLI6CIKSLfcO5u22ayyx9l+NYar6sDvGtWFudAg9GfeiMrieqjBRyMwTUNdrAV
v3rJDzDFpSgStWgmXRe3VLKC3Mzn5Fr4nuhP8XdRWYkaLi0DsCJkHTB2MCK3OGdSqeXpOEerZbKR
YidsdtLb6hTjpcNsyiZsJxqCDXSxvvqakIK+KncYUT99OBRpAnpOlKNw4l7/8pfsUHZjLtOkpmws
kSrJqBdDrtIDNJvb5hu0CHFAm2fIVu7m+UehRAU8b04BWdASS6QBju1zSGq2FcTC6JGnqIJYa5HC
mpHFC9AgvyqXIiQhwjRtSu2+62Eli97+7YZ9XcniePVTlbWWR+A9lIfuRdVvhcFtX/psxSlfeGxO
7WjiIjyoRWDYvRX5f7wMYHsnd+I7wET0xMZ9uZKAnZ+Cr8YW97+o1D4v54HmoULA1kZV1LwbXmmr
X9+7eW++RiCYofELNBS+G17Sr4ca+RaljEIj2FY6JCcGkyA/Znr+OthJ6V6b9i3UvdctXjwSvNgz
MBTk4bL0VcLuhFb4CCVtq9D7Mqz7shtayFq7w//N0MK31WIim8MgIpMkIMNl+NGm8FtH00d9ZUUX
P9XJihZ7CLtVDlWtbrjGiGRqHSpMUoM0TEqkF5F9kqKuWwFfXP5q/+zhIkvy2rqHQtESXGlCKuA7
vGKtjnYCVeDxG0Qktt+uQaXmi3p+Tv6xOH/Vk9BHTTII01Q6tKn6kqNIoQCurcdvzWsVi/DPrbEw
nDv0+Vj+Y27++4m5ycshrIsitKkZvHDGgKlxwUIduGxHFMaztYb32hec/35iLoUmCvki1XCVwvw1
Zcgy6tmdUIbxjaZm+wxq9f9wuzWRYimoFPqGy6Jpq2hZrzYgdET6A8qD6soQm6mOGL5cvwMXQlYd
WqN/DC0uwSgKSISVzIjrlS2Hh+YFJWVb21WfgPbbB0iSV+ydp7rY42rrTAjzFC9zCyj6ymhKifjK
CJZF32lePNhHEYq76Zu7uHuSKtmBt0yMt0l8n6u76+YvHRvwJfgyPBqEEwunKcnd4KMcRViLDxt/
VcOzXwEau27k0uU7NbLYUshX1dLvNMOVYYGufwRqcRiGyRlmnchvqqBuYqTcr5u8dPtOTS48TMe4
9dCPPAYj6IQHhH4K4Tb5hNcRZaDrli6E0sAwTrZw4Vpgss9Ak/JiK9CmKpv+rVOY4TXs9KlJD9VT
PD1bv03zQ12rc166gnBNgSohExbPEO8QJOZlkZP2NpXQbxFe36kFoiIEYgMCDIrDGLjm/pe1/mNz
GccjyztqficZblDHjEZqexFBGrnI/qph+W2S6CUuS5e48lGHRHYPK8p92/IWZ9DWrhzcS4/iyeqV
xcEN4ghFvYS6dTd0MKaiLiIMxcZTIPdeWfOlC3pqaXF683Lyuqqswy30hxpuXDVhc6ZoDvPkKO7D
tJbf86iTjlas6XeMAra3YtZTR0dndoYxorYRZc/qmDxd/10rn38Zh7QIGNN/Iw5BKci68ecnzAlu
En3leF90ECdffHG6mefRGQ2wNFfUb/Ria7Z20t2uZe8X4Ex/oEygzmDsoMqyeCwhTA+LROcOiYFT
fZP7IzrbZtHb8d9idRMW36o7cBzX9+/yAZpR9P9jcvFgSoNo+OhLItceyc9CYuyKrtAdGMrNtQM0
H8VlJABO638tzV/y5K1sM08d0qHR0f4sdq1xkw/Cjd7ddg0snZak75vpqS+Mzwra3kkTvl1f5sX3
7NT6IqEYJyRTAwEP3/efws9BRFwWfZoNmnewUCefTbiCIrzo7E9WO//9ZLV93vVGOsd2oPeD7rGY
4Ki0dkpx6zFEGgnKRm+klU95+Yz+7wYbizQjLwq4XCcSM3rD9XPbHvLHsF65BxdzGeAJbKVp0IVe
RuGIGXiGJE+GG4cjl9s8iH11j9b0MW40G5j1VOxFWMWhlncqId8MabLi8S5/yZNfsHRECBanzIh7
btPkLSSwUvkeyupj3yeboPLvfLXQn7woNtEbAnFSxEG28gvO99nU/xSLGE5Vz0lmdDFCICsvDHcc
kIafppnBGs55p0KPAEmEX9dP7gVrICktawZWMaB6Vj1A6TDWlcRy26mB812Bu3EMKO0MxeRAfLpS
31uztrgm7WAlJKslBWQh/GAI9yD7qO9o8YgSev77+sounCWYnU6WtrgjwZgVIJp9y43QFbCRyXUM
Fem40IwaO9N8BFf1l6ry+xt5HAvo8uPnIk0cIUIc7vovOXeCc20GfytrMNOcJeiZgigm3O6GG3lq
eyxqz9x409AdjNZQVi7QBVOmBDpWmh0uTACLNZemprVCo+uuiRqwa6ADsDNqGmPivyU24/lQmLpX
FHAi4FPVhbudWhmy+qFTXLyB0dhyuVkbwToP+eYdM0046GY62rMZrI4JQE7mqLldccdE8MYydlZp
2vIPCW4DenDlL93EDai0yoIN6l7XP9q8gC/vCdaZDmdej7cSCM680yceNsyCDI3DVnGr6DZ9sqLv
Un0rvxfNx38wAwUj0EZqXmfzWOaUhqOos4/9eDButHZbI7j2qKy1dM4idVbDkQBlps7kVcspR0g4
66IZMaOW2zbYBwrouey5GhHqGz7gSl95jS9tnsYw5UzTCnZpOS8wVG0VozmhuN1DFD4Yu2qwAd2g
VH598y6tCoIsE0o6aZ4SWJx26uv/30xr1Y7ae1DsTP5Bi+Ac05IYKpPpZ9RG48rJuGiVr8UlA/DK
NOfXk4Gmp2ihQqq4ctbzAhCFlrn/KMDWEHhJ62Z17fYIj65s6Znr5AvOATJJsy5dGNxLg6QRzUZx
J76diC6PyCGJIIPurZX1Xfp48wNsUrVGZGv5JJhaxNyyxfoIE7tHM7gpfiSfaJpf/3bnVgwRzg7w
+vNYmL5sWo0RYgK1jBXhZ/ra1I/dG9gsea2nfhYVyl+tLBKYTs9aKZaw0vqAsfqgkZ0uqfYVSY1j
gsmqqgpYtAp7MwLPcneA4UpaOaRnLnn+CQblFNCq88SH8vW4ZKNYdnIw/wTdbsZD+qEqu+tbef7S
zSYYiZibpgo47HmvT3xVURWZLxWYQLWIERbQMXvtDpkLJnPWB1guWtMxgnc0Zse82NPSLDIZBQR8
yV2zQRpmK7jBXy3UdDOsWDlcX9uF3QP5CPwbi9w2cxGODbk0ZGZfKa4+knsXQpBs9EREyrHp1uql
5zeMR+3E1OJDoT0e+0zrI43QdB9jNDGQ7cFE5AUS8j2+vzYcdk5+QPShw+jO9Lmon2M7lUhuNK3G
ScZ54mQjsjnovXX1sBGU6pcsB4x8QrfWzrLliGvahZa96hRW4IW5VasMnSn0p65v9nmGOP8kC4dK
O0lhInlxkEoragLB4yBlaGsgtueEiXc7FJ0b+PWNJO+setxbSNg1v0uE2q4bn5311wcXdhKRQyzO
Ly5Tw18PMRRQKbODNV86DuwxQWF9X6J9VwavKOlY0tZbo9c69+NfDS6S7nHW15OTUnEV79P63oTo
gT8ovyFpZcOvL+2cxIx9ZYocIROC7DkG/Lq2vJkyQxYKxTX1ZjuYn0r2MTbpthOHg6Ec9eFWM7ZC
9lsO7lP9M+9GtG1WEsZL9whGd0DEZHCKuJwn9Ue1IojjFxTSpnsxmHD7sbLGc1drmhp0ZMy0gXpg
Tv/rGgc5lrzCCxT3f+iuAic8iodxy8TLbm0wC+qCs8Py1djCLcDK2BfI9Ipur9RPqFYiESzsoGKu
t5lfbpGwJiAc78JhYqBeCnN7sipvMxjl3wFiEU5mRU7TaJGTBcrfXuhJB4rRiKJ6cuYUqviCsJbn
9pkW7dsyd/vSeO9DMUZ4HXb7iFpnMKYUrKXbGmE6iJyCXR2Wt2akNQfRKtpNpgk9QWtkvo0mki5a
Gey9Oq7cjqQj98QNSIHKCX3Vd3wB4fXCkuzEmo5dGupOqOr1vu+peSHC9X0qUEjN/Fw61lEB8b6a
/cqr5CkI451fdZ+TqnuonMRoLdIYtjtJFNCyZoo7i6EQykXE3eppM/kNQmVpoJnMqVX30VA2DpR6
3kPPQJ0dN/1nryT+LvHE9h2hGR3Fj7QFRdUKNSLSEPAhbFIh/h2GUvIeBtn4ntXNXdA0se+Uqp7b
Ta1s/LxQ7+MMTRx9JthSq/i5scL7yrCY9e6rxxSaZVxWGe9ENL/tOpZfBCVsir2nx7usHSQmeuLI
29Tc+ftRMYfbWgoPYzaaD0EuVbaU9gfQVg9ZjpBsnqH7YVseagOmH270Qd+0mZA5MOq7eTLFH51W
i5ugFPd9mTxkqlTtWiiBJkP80dbx1miYlAuzROe3it5dlmsvASnIxpS6dNOgQ/7udQXSciiR7Iyg
20/B6HQDilwC3aE9asGbuvcbu4rSXSzCW9mayDTFtfdKAchVclnbGm11W2WW4VbFLCmvUrad/GDj
x82tVpTWZmyE+1Qr6wcLadA0UveaQT/dEB7jUOAIjAoKRzPdnxrtDdEY0ckQ7vqqRHGBgbEmK+V7
jU8XAF6wC8k/MkWLT/F65qPiBG1AbSMp1rtp5a9hOXp7i//cQZ7LNsfwDgLDV9gsjG3qm+g0KpFL
YI18kpl97/36Y+Ao24kyxI4vWpjzuj1T+yigScJOFIVso8UWoqLCQfJZbEOdRC8ET7K9pNHuw1nC
V4+bEvktBLWFlEouqqyOFkyP8RT0rlnOutl1c1+NzWeUTx96wtYA6n0JDY033dKOcQFlXTgmm1iK
fhWd3u30RGOmNJdeU8HPnKE0ik0SpRAhEGObmY8SSh8/R2nl8OkMIrkJQTZZR49Ud6ecym3tIdYW
V9B8Jd1RakVU5DQhQBFZrRDQKvdjlmc2YcZNkqYDin6q9oiktfGhQNjykXGNkY9W8r1UomIkFcjz
gSURtoOE4l4gJc7YxigHtk4r5psRxY69Mk5hi3qQLB962IIRF4vURzWDVkErPsSxlg7AzxpHpH3y
TaQpFbpt1CI0p0dBf5SrPneKzmCCSgodSHu3vuA/THLi26kBPVkt1UNvozdmfle8GukaEZcn+9/S
kiSuUxGyov1j4z/eQ7V68YXqUfMq64hwBuUPhHr7Bh6OMTB3Xj59y3TatKkabxBoPI6NeKx6Y7gh
I7W9AT1zX+4Eu6vM3y1oa3zSL+gZ900p1hASeIbTKqaTNqGDkDd+Mfxt1MZDNoR3LeOirtU22zbT
v6VdBhAB9uFtL2Q3WpCAzZURgktlmbzdoJuDbqM7GNNGG/zf+K3y707JjRtfjg5hoOzympaOhlx5
41dvaWmM27YrP/S43hqCytRc6oodNR2jA/DpCQgJ0ZA6RJJZ3Q2BFb0JmkAYEVjim9xn3jaIwttW
SI8wTEovqdf+yk1zPFpV/dBnyP1lUf2GYGLxMSWqPbQyGqfImEXJGL1nbX8jlEPxuxxL833MjGof
lAn588DDAL+x+DdOsyxto/dqB5ZlwXeUMovuJGZ07SLshAeaG7bqCSKKeK14k8PMs+vxlAT0wf1c
sRVH4q6qQqTDHNKdVATPktkKe6DUTtEIvyczdUqZkdIBWsdGZLoqG4Zhw1VtN0qr9dssDWA9q/PQ
EQrrYDUV8nDoLZmoPMUtg8BKM6BarqLsHnKCKgFJ1lSonRH5RiqNrwZKbMZo2AohkTOp/Pv1lL5C
TfMN7uYNLpDrP9wVPss1onRDpMPk01wn5Ea34qA5ZaL+bhTtmAoDqt4+niGVoCOwNCY1CSltgylx
LvYo2YaR6Td1l7gh07WOHCdHWUmekgxlZU0Nqeig6F2ipAS2W9ommTC+VqmH8ibSqI5UlfuSM6xV
Po9t0Do04BNbq/qENzTbkOqh6It4jY5q5vh3p1JC7TIvelQbT0NVWB7sQlSPZiK6lqCMdomoXqpq
5W5S09wVYw3B49mJS+yqFZiPkCFslE5DbKE3BboyUaRxMy1IGFMpc0ojUu0mTb/7rf6ATN4+QHib
fcuYmg4Ec5eZ9a4Ywm00jv1dlo5vhsnS/BQiq6E3nKBFmxkkqk2IojuNJN8ZufKXBxFhakK9bCKN
3KYNoYqIirTSjneTXtzmBa0+qebKVWLZ/Aw0Mb0TcBwGoLxNhrt3qlF2RoOJILXvD3rQPsLPaxOX
uGOrxqg5RIHjewiMDlUzQHwBJUDXGKy7fI1q350S8bdqlX/T+HrxQRrUAfOVRuW7US5AB2s1z1Lc
vGWAPJLCylA1tDZGqNNM1zrIE6Owdq1eeJVGcbKztnUDU+xuEb/2XbGJ7i0TvHQVwJSNtMQYT6Er
j9nBHBBslaRH3SCftIZvcjJ8KiyiMrVbvRXxt2ghdk2jfEsD0TajSUIclNvU64iIxyMRVd+aXAzR
v7WCInG8Qpu2iM8HCBTFWrEZLC9CzNxouKlxt1XbblM3cx/IlNubquaKp3XhFlbD9bW030onO9Mc
lGliZwuZcgtr4kYU02qrCckvRPiUndrpiMBP0p5xOQQ/++HWmpDfS5M3AU7/PFEKymvdXxCLqpsp
N9B1DWr8voQk9y4fY/OpYhLdM3TfZd5pIzeQUfqBeBwL+UCzYy83yUfcxxYykK3ddHXLT023tZVp
e1+Xf+UyfgNpdyJD5WfpB3tKQYjgGuiYR6jMZcq4a8gu/EjYEyJMT5I6Dd8Vs6xaW0CbEWltgrm0
Lx/LKUFi1hjrX3rRH5j1EnfwyNpFYj51vb4TB/hSU4ppsHHtmi5McWTlMdMn8aaPA+8VWeKfVVsz
mDgMxn1rWC/SUMRO10fHLkA0NvRjQiVGkjgc9VEuwztIt21xLJ6Ixu9C1HudtlceglGHhi8W3/Je
eFY95Gu74MfQmUxde9/zKD8aWrbzICOwLKknlmCWIO0KF5zHTm+l6KYTtJu8Ep4TTvEQEIH0ugLc
koBeSjp/n0IMaSbBo4B86U1VBPnWy/ybYOa7MfiCkZKisSn0ojNACOjH1UORDG5TF5vCQ0dQ0IC4
qckt8h5PWqDc0KtAd1YRoJSk8AdXgLrVo347ExgrPs4r90VHYIrNhVxx7uDoXBntHWqi267AfVWt
Yfv+6DAqffRVIXHyABXaoVFvwiH82cUhkop8k0kXXCvrkU8uZDfTkj1I85+GNuzVmZygIjbtwCnR
yCwfR5WPJMkQ2lgaPLjRt9qU7br1g12T6psCRPBKMnteuPuaei1yWQuF4kT1UZBUviP7CcMvMLb2
XVzDPp0nrMiyUNYXETaBXkCeqzUnNS0jb3RECyOqI7h+2Db2XqdsCGP2K2nrpUzy1M6i5JEQZ8Pa
GahuKb0I3+PwJ9wpG10f+ICvufqAaPamQXzmutWLi5uxuoxXzrO2i1x5ZHBOj4ZGdtv0N3NRO8G/
G/21Yd4LhTq28MTKIkn2tSYbfKOUXQrSrrIJXcGR7nFeaEhQFny+vqQ/dBJf6zdfrS3qN1JVFHBo
iDLlrI4GX1Rnb0FQ5bu2MHd+5tV7TxJcLQkMR1XIrayK/BkhvQcGuIkXhHzYJl1gV6rmbaR+OkZ4
OZi8fpaTFrhmq5q2gr5SqDHdHcTicNupk4Rwbo+y6gjQsGwq3D218KgMvX01qeO+BWX2WFp6+4Aa
OHcjbaeNoMs+/3wVb6a++JsKHGAIoyRFzbUbuQrSndqo96GQADW1irehLTadVqLS0hebUvQmGJBx
nVlZ2Chm2BP8tglSuzL6mttAQvuS1KGXPZSRqV/F/uiWoWRHCamt1f0K/Cq/bSuEsdOpHpxcK39W
sb/xa2srQnC08jXO6iMWdTSk8hh+njUqFh+jHioVnfpadlPtxvpeZq/d0yqP8oVq4VcjywIagr5e
LGNk8F05d9LI36AUIZBGvBb9UZRcS3eD9uX6ys7dz1ejC/fjZUFR6kLOoTb01yZ6Ho36PaphOo9Q
ntb/fRfwq7Nb7OPYVl3MxKniGgOgT1oIaDBtO2l4UKd7pBZWinQXdvSrucWOgoQuIg++Yje6nbba
Njx6t9aT4kRu5vxrphNaq6fOYWGKpBu548iTXUmlMRK2MiMwMJWZ1FZIR8T92Hvu9S+35vQWXy6p
EzHxfENFNn4zhjF1l52XrQFjzou6X5e1eDYmY8zEAXyJ63vv6qxdoIw/hZRBmEjL79rSxHj79/V1
rZlcvCCKhEr2MD/UY6nc6mrxiIljH3TTHkz5IRjUbRFQBrxudP48C2+LQiWM/xTKdWT1FkbzNCgH
Em8QutJAuDLqkjtM/+H04z1gY59ZtWhdLc4I1DtNUnaK6jaWdYMsuK3poSsi3qPLv9V+TbXvvAEw
E/D+Y21xPtoKT9nVver2TfxOSQMKRjCrpd1PHlxi7W7oHkR+w/V9PHcnX40uzkudcuGqTlVdtSYH
QsnaIfP8ruXGZ5NVBGJKO6xcg/lfXH45WuMzEAROBcgXvwY2pKqt0SpY9GJeKx3NdknbWhOkhM1K
bHPRksTXQ8QP+N2y5m+ocdPKkqS60dg4ZjXapjLtUmqGDFmuHMeL3+7E1GIb+7zIJSPRVXeI650c
UgDsdEedXLiVETf1tyHJM+f16frHu7hAyHNnuBTYpWUYFRjUcpgUkyi6UsYc9n5pHANzE/RruLSL
p+TE0OKbwX7oF62WqK4m/qpCMlg7obyS3It/XV/QOXslWrDWiaHFexOnGdgCqk+uEnRbNEE31KQE
Apuo+FCExs47/9dgQLDU9+JWFpJhO3VSGNhFEN3WE3PvcCPN8vBldIirTl7BMV1oY/Hr5nEc/A6Z
xnI2qxTlFjxOOAFClt0yHV4D8mm71sddlWXmvvHMb+PYvg2NYsue4o7erG47htneI1fy5XoNnH3+
/YkFJJF5YbpreMNFGK15SUGuiOf1s5qsddqKUwWv/zH01pAm528XljTSEc3STEtZNkZB05ZhI46g
Faq9Wsm3cfGi++bK83/+kJDtzEJpiEVC0bwE6UxeW1ZxEgPxaHbiWy8cCpgnboNP7d8K2sLjSY1a
VwwF7jaKkYvHI2lQPbc8RXF9BS6XvIHYom73fp4Wm+vn+dIHOjU0r/gkiZu6qVQbkSROfDPDnfTW
vjNQft3EpS8DCA2OfWbG4SlYrCVLSkriOZsmpvlfYh/sx1w80oS7buXcAfx5maDRQFpRg7vz60IE
Si+jp/UkvT+1v0pjsOXbOt949a//YGbWyLWgfJpBHV/NeMiW+LGOmTamkJgNzL6ZHmXRLD/MykiN
uAZN/POpv75GvEU6AzGo1ND5X4I5wigurAj0itt3Oa2KkdpXPUzqjyZRa26x2ndbT9GpNxWKHyR2
o/T3Rl04tW+4UiEckQPYe2J4V1bGgxdodt+tMZle2HmuncrHtVBp5ep93ZKkpfNaZDSu+99wy0O1
+EN49NfGDS+kyrA6nFhZHNTIh9+jKbHS0jOFWBRu24PxipTlVt372/T9+mf+s6uLXZfmcaQ/KRqw
vMV3Fnzo5fkbMVsB2ZCUMNxIoaiY6FH6GRl0Un4mmra3SgLXYTDzTajnr2JCwdNWwiTfmmKPmpwO
QQ1VLjVEp0MIbrq0iw+NFvcOfeJ4xfefP/AgIUGf8T8VKpTlZ+g8K5JEdOtcyWDkRouFTR4KL7Ux
HlVLqB4UyF2KuH2JcWDb65t1wSsCfOPzM0DN9NQS5Ec7wVLKGSgm6dq7JidOMMl3Sfa7z2m6pr7j
1WvTYheO3DwVTkAx3whkDb4euRYdqzqQATiNlW3s696Rsjfhty/+uL6wS4fui53FoRNUGbEjytqu
uDN3sjvtvdsMvibfqRxhszZBdcEVg0IGKgmSiu7vn7f9xBVnEvQuSsULxoNsw1m6KfTpNrTMY9hO
7vWFnecmAE1PTC1Odx+JglmPA9hg1I6FLH3u1DWQ/IVPROoz448BsyCdsfDHStMQmReYAO66TZnn
SBP/0Y/Vo6a+B2P+XzaPJeEpybeo2C3ivx6FFXGE+p/h4GgvJSRA3ehqaUh3fk1k+dLKTk0tIkBd
D+mRqBJ1TzVy+EU7IzNdusS0h0GH5On++re6cK9JmP9Z2SLF00diJX+S+VZJ58ilz3S/8OFbRzUu
nSrWn1X9Z6OvPXPzAVi4P6IciSEuA0TkmTORcs+b0pJHxx9LfzOE2X2gpPphCPOVK/aHQGtpyQLF
qugacSIThF+vckz5Xp0EdtOM+uzG98Nv4lyastTHTNZSZ0i0t6CuHlAc6bYMfPwUILfp8k48eHEB
d5+nOKJMPznIxL3slTfETKVtBgKc8dAA2dc/xYVdIbZgTHUG+l4ATecZPJ0Kjm6Qf6hFeWhMbZOv
jjCfex1lBnQwJEDpmQGTJTdN0kj52BXg7LxWP3gBTDGV8iDqQBuaQ0xDrTGjt6g1HC0E1p9GKM9F
f19f6Jkr4hfoCiLYMOPIUK4vLq/hi0KpRfi95GMShGPTb8b3rmpXXqwVK0u5V9noPK0FmuQOffyg
VqkjB9GLODxLTGT9h/UAYdABhc9lksWVbSwxA1aEJVAURQa0IbSVX0rzb8lE5l2bAzXmOi4ku9oQ
xbmpAE815ymVnzQzJ4Lp8dv1tZy5nz9WSAuYSLiQ4iHTAdYkxQq9yNdKznZho9x3AwEgNe3AYRdW
HouzU78wuHgEW61M09wEhdlY8VFHp7zIfgllupIlnFdWF2YWZy4eAVSoFeuqZuxOweVmhNbI93EN
0qHSWsfo+52Q/51Qu0DVdU3N4NIq4bKADQr8HPDI+e8nr6/QK50xcdHcwk9/5f1TGMg/xrUWzNm7
yxpPjcw34sRI5I2C0WZ0YOCs/8vI479o/Vw/HZfu1KmFRWQU9XlYGT4n3c+MNzU41oJxB4smWBx5
5U6dT/8sFrM4F7EyRrrccC5McexfO7+RHB9exjvZa819RUIIMb1sFYcZvhQn+o8uSvzfIGZcikLg
NlI5XhvSvfAN5zshUwelbkf54+v2JjngSGYWFBcNR54S6NjgB8m9zfUtvvARsTKrQ6jUAMRlbo6s
KhgbKihuUqevk9g/eeP2uoVL65DhQVBRcQMOvDyLqd+TaUEN4vol3JaNaFd6svGaX9etzN/ny8ur
iBSKZOStTFlhimuxW+BLAcbonHgRfV/hpxchu/1plH+NL1azsmXnSSy2KMuwazzy1tlEglpI0lSJ
meLmamjuPQuppLqP9x59jDtPNW+Soo6Osc6kfq0X4TPuBuHVppJuUmHaoJTRPk8Kky6yv88Z9zfs
vsrXgv0LN0f6o/E1F3Yg1lsEIkWvW7VU0jXP+gRUaHysU/M5YvAx6uWf13f+zBQZCxkaTywgbChz
57+fuAFIEnp6murojve5Zm2Uait86OZaRezs+/6xQjkQ2R5KVWe1t9RqvVSWRrcJwVIBL3kKSu2h
u4/Tu2r89zzYC2uLAByUjCa3hGJ06YvbsvmUWrIyWq/lt7arbWuqadAVT4N4qMDmyDeGt3b5z2uf
JmMRxCzMvMyh5LI45xewE8xpjVv24qF+NrveHeApUUf9MP4whYMZxDcheIy+NoAjDXYoTo5aNf+W
YWf+FdwpCnjkWLj7r9+2zwEjdro4groNt1mmOPGNNNaHQOr2xTO6sZFVrryc57WKryaXg1pdmnZq
j+6emxrlTvyRKImtU4uaDBNkMIi+G7PJbUGd9nEBQl7Zx6rphlHtBqFpl0elgT4mlg+qXLnJZw0X
3vXDvjyGOJaZlAwF6LkObC2dGY3uLq6lXASyBxa6cQTpjRO71U2IXACOTmsDtsv4aLbHuCFVU9Xg
GVgWgsd2FEpfiUVXpq0/6u+92rm18JCKz5Tt197A+VSf+tDZGO5sDpShxT7Tn0Egpbf8MhPdrlHd
qv0dC97BR+7VSiW7GqJ9qI33CcgK2f8s1OE9kczD9d29tNrTH7BwJXQZ69BU2d0U2g8GSCKnjQa7
6eVuIzRp7wy9vNZzPBvApy82C7POhCuMkjAQ9PWIK5pVahO1KLcOve9+Gm/7gWlHUHCSE5TeLfPw
e5KHWy2XuffZSpD9Z275y5ZjXZMpeGrMshDNKl+tC63pJaGiUJlrok/cK+1Hr5HRucqdTO7KRxnB
mgrJwcmWy/wmzwMxsgddOuRyDvA+/0aUYAmISlvUbmkZ/eQ1p7Dnyy9JrVXMEBsp+WP1s8/TzjZD
1YJ5CARyMoG8F6fB0WNzdFHEBVjbJRuE4VKnaX3LzvNoIwDD1yt13OVVwQg7SGd4o8PYPJZZmrp1
3r3kniVINvX2Z6TWfJTfQyXeCoWpRE7NYNk2ikAHt/qQroSFZ5dw3jRznmyaA9yzxy0dupzcKJJc
tQhhKpaCe+ZWHutRBnYpm/iFklmCAbD8/vrxXL5081EhkZwpFilsUVH9+rEMwKtpWkKK06vQUSCO
2E3J+1D8mmTh8bqlZcz0P5ZIylmHSO688LtKAxuuGjaSW8TRJsoaurW6M2ORrps5e2WwA/MWMRnp
15zlLQ5/akktKGdddMtmvMGpbvq7Ws7utFF996XGkV7lJDi2E7BzE2K1Ut9l9zCsrfwI5cL3VP4f
c2fWJDeOZem/UpbvqCa4c6yrHki60z3CY1+lF1pIEQLBBSQAgiD46+e4MntaUqVVTtu8zEumhWLx
jQQu7j3nOwmG0+f2APaZ6Pz9HyoIs2z1yhWnu2jLso+Wpa+KsfcGOUWQZa5jLngyNEUfi7laIQ7v
ovZUx4jipk0lFo6nu0DQK6c9Sbu+grsCqsZeFXqm4Om5NtqtMGEUTToXAxwIuT7LyH2IQmcIz41c
9t7KHtgEaW+ixG5okFgj9LVK4cIESasA+OlgUhvkVtMpH4P6sRfpB8akOeG0WulXDn1kGYzh/Yyp
aRq3d8ESTvslgzfKZAqa4L5aDAeNc3kNYIXKJvem/IDvwbYNvszrIks/at5tj5Qh5vaT5woAKNdc
mQ4+srXBJBOoZzbP+0x5lynZ4L6Khf/gE3qLjb+KoHPPEV9Twc+TvTMUFLkKFIgwmvffxqBpd7NF
Ezt1/ZNOTftmp54VAMFPB1+l4ujhoCOypSmhnA4KxnoALCKSfcZyya9tL0CqyHjJByjrYj9pL1ST
ycOss/B66OrlaKx4rCmTmLx325NLmaiAqYtzJE3dyjWlF4nQ43MgTL+PUFIXjiXLXUemJ0xny5jC
V0picc19pLhH3vouYv6ejRgpLCzYt70ox62G6q5JT30tEInGoHpeVLwbZTQdyRDW+2FtyrBrD4AK
HIdJ5QT9jF0kUXt76b0Fw+s2MzBb5Uw1e3zIn2K+8MPQQ+H976/iP1kbAijfcNjGMBVCmV8Kbqak
IOG8geC/0XdPlJ1avyzPa/wXM9s/eZjvN8n5mAOZ3a+NaOSKGQ27POqBpVmLgWdXboFBDHFIcAeY
L//+Nf3LdozwRR80Ch9taIw7fwU4aTUruTUL6m1EsS8PNH2c5VipO6X+gtPyJwsAHJwBHgYCwuBf
OICQDnIGh4i36/RYeVdR07wAjXnyvRN76Ovk95f1H1/X/8U+xtvft1f9z//E11/HyeF3m/mXL/95
M32Ih1l9fMxXb9N/nn/1//zoP3/+Er/5x18u3+a3n744S9dnd2c+lLv/0Kafvz8mnsP5J/9vv/m3
j+9/5dFNH//47etoxHz+a4yP4rc/vnV8/8dvqMvC72ln//HjY/zxA9dvA373csSeO/7pL3286fkf
v/n07wla0ygo0RGCoOJczduP79/x/o43Hf8CORSSzwDt+O1vYlRz84/fwuDv548/haInwJz4+y/p
0Xz/1u9/D+ZpwIDRWkXM0389uZ8+hP/+UP4mzHA7cnAk8Ye/L/M/1EJoEZz9wujQY9SCMOzv6Xo/
bAPzMqXhEIKvwhY//rylQd2VaRNEeSip45VHlqT0pL5CQSHufCoFrAPhvOStB1NDQKQo3dgENu+3
dryhLGzyIKTsrCLrkgeP1e5C8ZoV3iwpL4ctcMgCbFb5uM0xTIvEbhyZFYsMipST9jH2QCvze1FN
AWzTi+q7Gx9KY1jO+vZ5i5f6YAw1D/NWoyclCMwIlm2F1ypx13HYBNjUixs9YrGqfQ/CGoyq9540
0/WAw9Yu7QOzl2v2qpL4Rc32ca0NRXcQTXFY1rMTyJjzQZko4EW3hN5B1FQ+DtJL32upynCB/4Rs
JijE3MGqX3dwOdXqndL5sxvtdRy0QT5PqL7gpMUjhstbP6XmIVrgTawVOKLt0piqWXX80rBR7LlP
P2cNrBUwfdiyHTV78GOvhh6g77yiFmmcLyxV1RroMYd7d3w9k9OfYTOfi4YbhL6QANPrEaLkrPZn
mBqb7UDhJcv7ZkDx3rHgw1gTFXU7DA9eaNMppzGsxSz1O1jxOB5Ey61MucW7nnWqysyAFJTAxGXn
DXHOlx64qDXRO6VruF16XghFH8hMCl94t4EQd33M77BhP2fOydK1wZrTGjF3gLS9aLp9xDq68BZ5
gCcUYYxJr8skiLxS1iGMVdLdU41dJMOg4osTaMoOywBHkVPbQU5xVnJWQzMfSTsgQSr0L2Bg2blU
2GOG8ca+Jq7bDUK/j2Sqj1IG5ph4qrmuN0g3Aj/5hPFO82K27EL40wYxepYcZwrDjZqSKwMjzBfU
+s3eyUnCcWmCa0P9L16kyG6bujDPFHmoA07QCay3MA+C5I75DWwDAVEfgdluYAF7b1f4JHEB7DOR
eS+xcRpgh5FVDoePL7qFYxSk3OhA5wgX6DxpKM7ptJs1QZ8zoG80nKYLgbDYMpz8G0NGRHN7iPlc
4OK8zwCCycE0/Vi6rKk6ASSD3LqP2KwvfmSzfJtGuSNIqJz1cgbjjg0AwOOHcyhDIncFkbuBLzbx
cVaOhqMfBPYkF8GKQVEEIbFN7UzfRm9n8FoT+q7sHIyW1s76K/MG77OM8bPSC94tjZqKLLG5zobs
UpKGPPsTGd4jsX2auJ6P8xDA2zNFAQzC7snOAKwGjXtQRlxNWH9y1HsbvpV8mtFEzDvRgDrW4Ey5
ZJJASU7u5nZsjjZNuuvOSKwtAzEGsIwZyRCdYCcV9UOhFlSlhZlJmfF2yRfY1mHPgSnzZfKaGr0J
j1xSHm1VZ8wDGczjtq53ypfVzMkTDoPXYbZtewVbYu77DOZ0PrEKihbYdUbPz8NQwczp2D2UZmBE
pEADzOIIRYZfRFETviys84sJsChQKprPYTZ/9rFaXCZW2yOf23ZXk1V/iYQPlIDyO4j56vc+wWFv
wwV/7Idxw8d0jj8VU3ywnntreu9KifkJiBNTrCFEm9C3FegIyVyGfVZsLq4LDrsxNeM7sxRISnyK
sNVFh77JPhEHHaZnHQz3E41wM8HJWobell779ZRc+AOJrrs2RAsng9+oXf1vwVa/s3rGUtxuUV+k
pPNLHPbjQxK1w8l5WX1F2Pmd9cgMa+EI40XXBpUHKN7lOXRgP7GIVNobkn3Wtm1BpZkvOBMwDlrJ
K80WeQRNYdor0GJL9Oa90wDbIpxRrxLayp1y3ceQmAtihuZiYgErgTFTMLMG2Qn8yP6FWV8+Ouh3
YPGwALqpOKvCYJiufTAgDhEKjlLVfrxTSIA/YmvEQhnprdu1K+yNgLAjHZKq+d6SGDECdhryNoXV
c2B9cyJ6ay9bZ9LrZSbYuzArxpi4P9tlm4ua9dPZRdtUlo36i9dpDMJss7mnYExt2RlP5yobF/iz
SLejTfyNZ2iopxTKkahXCHXKcODfZN99C7SOy0iqb9HUygO10V3A0pc6g8mz1ggU3lRqKxC6op2M
AFZAP6ErOokJ1ZyubeH7BIkRbkzLDdKUe4D0cK2O/DMmkhMu0Og2ntNS+uRpSAfYvyDpOkw9NLda
AYTAuVcfMcUnrw1CtcF+6OI8HUZyKZfuJd0k35saa3TeUQffv590Mzx4LeH7cE3JXma4EUK/Wytk
Vzssn+hDXAo3DEcw9B2MxHVzlY1+W45AUfW4QR0uFLZRnA9p8wVNlrlsw87sZLCgVlyQUcDWRhy4
TMHOmGCDJfOEk3ud1PuNLUMBfp3KRymvofdJH/1gkzhvrog0SevwMu63b55u1q9BSi5C6NLuEeRy
xSO4ctNa/kEE+h8Vpo8jWB7DzyXoz6XsP6/4V4Va79v8b3+q+hjPdaH+9Yd+qnX//yhuAUH64WBy
Lp5/KmyfBJ8/3v92iZLifRx+LHC//+LvxS1qUZDZItTJ6AdRTGVQwv5e3JL072fBtodNNaagYqXn
9Ns/qtvY+zvghWfqJfRX2HzO/bn/qm4zfCtAafu96EV/4n9U3KKD8UNpi5h373xYw6NjTpKA9Pdz
h2OAh9mDBw/gFVWOnneIFfuL3tSvc7zvjwChdBACk4gi//z9H4pnrTv4bTs8glS52pKDx9r/x0c4
96x+eAQ4ui2WQDzCILEbeIdk/iti8J++BhwkELqOcyA6Qj8/At0Y0sFIRHOTwAgbHmSr/uI1/CLQ
+T7L8NBOw1QMnzY6r79QZRl2aBm0CMzs5zFcrxozeYgKGNIX8HEIvfSUnAReGZth3U7FFZpw9c6f
kv6KRiySZRroNkbdboaXVeKQBWGq57ZXRRdvOMgVJWlVRxx2QY94oBbQvpv+qmH9cwcAr+DMiUSn
DqrIFH3r5JdGgxy7VcYyoehG05M3v6Navji3zEcb/kV38Ocm5O+PhLMIFG/od8KT88sHTkI4jbwe
HV7fTY/nIIJLiAruRDNsfzFQ/fMHArEuDiPMcHGr/XRlbb2IkdHaoPRBuT9wVQR2fOaZff1h1fjj
xPnjCfNf37kEw3TMNtANAzTq15twjfsxddT5uYcBdLB4Y4FO3qdVxAdiu794rJ9bJ+f3DmJ3TGDP
/wEA61eQN8emFnpcBLlJ16NokQOA4DYwbn192ST7f/+6fhGbfH8wvCiolSFtw/+/uzx+uDO7WOgw
XcFxWIcA2+CzBz5ScpmRMZfpW7LcKyB7hlOgxV/0vM7iOXw0/72wfX9otAbAGwRvFlfIr1ejDSfF
JqECiCMi85jQpQXQV2U9zE2pYTfCZitCoVyfvPs96S/YLLb7ANpvHDxWGZahavh46EPHb9oRWoii
iycAs5qxbpDRC7bs62TBXF6iyYOgygfSpaVmenIZjj85xJHIVXCcfqo3nX2u0XsFDSMdYJf1I1nz
ksZgyOeowJkA1z22QFRgrkqKFuL7Uztt83FMz+ZaGdvlSz9ZEe8T5tuneErXpFCSxrs+0uk9Moqt
vmdzgqMiA6hivQDHyQtwxLfeFyjrQSjyexrmJKgljlkx2S68KUEAScAzfh8Y9rEAvYH8Kl2DXsLW
bEpz5uYJ593Ypw/guqAaiqxI08qkkx8DA8Pkg9ygCziu4BPt3UT0O3dsvo1EMx4HHwXNkLB+F84D
lajwXTOWelp8hVZzHFwFodVLIYds8oomSUeUiMuISIYZnR5vD8jh9KWF65jjPLRNbTm7blhvpk1q
QAh8OVwNyi1vdWrGS8lkALKV9O6yQKe3VPljOaK3dEq3Gt7bJeZhwQbTtiUO0+ONj+IUnLll9swD
W/sE9b6U+oxbAI/rShMN/DGL9QJcDa31GhetnjtTaQAro3zoksSB4DTah0kkrCkwDOw+ZTg1t1j1
DtG4gqiTquBuCXX2YAVW8oqyGvgwmLw9A3ZQiw39mcS0PkFYiV47kDvshJmVsBf4SP29hpUCo4x6
uTAjcwOkiGzFTH1qxaPFvbMjsotX8I2wiJxM1i0jDmhNEp1mZvtqS2PyPPnbAhSYMXq3xK0JcW3H
qrntnJcUUrcyBZ4hhm935qPCyX7ZMK0F4hlGBsWPPnh14z3O+960X2uXmcsBb+UNwC/yaOsMW4gQ
zrrHDldQUFn8OUz8Gzp0Bh0Vifb54xzyfmd8tl2qWcTlqifrDpEecUXn3B/TPXMjnBxJz+1ez17S
X0i7NG2Fhrjt/XwkbbPt29qLwzIysWw/LejK0l291jM5OOQ72gcEm7RveiTZeBmsdXLsxSbQYM5G
pBC4IYse404ofpoDNPbzjDtAt2Ss2s9yw/xjLkOjM3gMscNXIYKA1mJuZ4APc6oSchTKi00J5ql6
EV2mQvSdtC2DOpj3InTZQxNi/orhEzQWsefPbz76SPuQGHsgzqpbgHDjT00YTt98asNDi5Pdnrck
PbRKmbdUenYXMa5dvq59upQUh1eF04g0NucGZDEETBNkR7W+nws7eIB3MdO8jyZL75Oa2xMLWmBY
JjQEDqHfp5VCowLUDji93rKmheU8qpFDltglutDo42DSirV4v+h6fo2DJn3DbUxFnqwmqEg8z7eL
afGMCBxsuY8ggAseK0reEt0EtBIa/RzDEOdTihCpXeXkr4zs4tBrbNFg6Vuqbuv1Kdzcyyim5m1Q
gzhR0YIxzOM6rewwZOMOpa0E3gOgGlut5MzaUeCIPDmuWJAPmqgqGmqiSkiQQ3hpe2/4ZmeZlt0U
2Ox+QZkM7ko29dGlZ8Tq3zQJ13RHg4mjCxMBbHQCIglNCUmY84ohWjH9IVxtXh7XYr2rSWjllaJt
b54HUKFqpGgD1yF5OfMpLD3B4V00WLj3ddt4KwJ5/fURz1uUTQ1lX77NSxS8zsmQAT0UYi0RsW3i
/by0jlwGbSLCQ0NQo+VqaJdKSGorv7ZUVkCNj+/xGPYuT1pfXQwSeSkF1BLbLukzHqJ3oMl94yUD
23uZ4E/A7EdPAP9FcO6L6SKbaAMbmmGslEgdf06nAP4Eqrl3Rdy2mkeJ7Hi/4FyI2xl3TQWkVfLF
GpoiPj7DJbKPuw3+HW9s0uCpT8ElA/xiuuwVU8lhnMOUHmUN8gPwFG7L0MDc3GQfBNKctove4xwi
xnnzw1vAAfXwOtfSyn3IfcPvMIgBZWwAiMi0w0g/96ZBlyyF2Ce8tSgrTxKcmTvW2i08UAn+w8G3
Z9jf4rNrGor4XkzGDwvAm8A0Smm9oDvBZ7DsdtJBQvQWK3yw10lonMjRUgn6ouVb3d9kEPpsU57w
VZyAjVgvEwWczainDJ3PhWLcvSIz5eh8Mj4M05KBCGZn3l+yCDS5MkUs3G2PxkkGPbkbpguHsARW
YHN0bU5nZnDSrpWWGtqGFj2LrM7wVEm09V3eIvHmfslwjxyWDgKzA3YIdYhWPQ7XaHfoinssehnQ
80QnJXar3dd0mQ+bpcMLQ9/+dcMCkOzBwxF7iKYctAukXY4SHQHcG3Gkm7zzG1oxT5nbeeNLchqm
ZqVFuDhG0ZlckfU4uiy4xwQPOCS72mrSuOfYzDFJrV3NH4JOezgewGYat36920wKj4RDhVEhGAMW
F9quKE0g7YXfOWoirGCg/YxVs218xUQiCY7KWyg9dVmMvmYOTwLyY0YgUnedWTyQpiIiKp3hw861
hzbOdXRuARIcWMTeTlv4tDXNPZZp2pbxsEKEEzFgzV683g3+1YC43iIB3uRaTiRMT5xpjCCB7oTK
fQ5Xgbgk0uJqmEWAZw1hsMOWCk5wDjs6cGzL4lVUg+c1biiz1g6z1M9k7XvcbEtqw9xB3djvRIA4
l5wiW2AXSIyxvhAi6W6wmxeXLJi8Qxj1pjsNtW2jA08D0pVUtdSiCmUZmdD1lk7dNjRC/72u34SP
ogdVk22f7QwgWbmqPksRvrq1w6WC3gAMCvCZJ1CRBTtiz8KfUACrvG6Zh65YyuaxWiDS6rDCqo4e
mBY8OrLNdOJCd5BNpNLOzS4YdMfuab2dKVxihM0EDHxVDkSwfRbFG+qoyT2mWujlwYuignLeXqQM
QxahHSstCw7Si5rrJty6qrYZpsiAFBQ1jdme4ZYHS8Z4IT7hdT2sXng2IUVqg5EiTk8d7T39TWJu
lfsLQPtoTkaV7gkR2Gs7aGqSWg/L3QI2VrerF7/LDiZK5usmE96nAfS/DquHmXZkW9yl9LfmMCaL
b/boWiA728Y67F8BCUkaEOEHHx390dETzPZwcHcdyW6RqszmV26j6FOLXRV1AcnYUXTAOiNU3MaX
K7Bbty3MMbfUsM5792an/Qf4CwDg1FvWYgeLMbxgtdo3wbTt+hGq9UgS7xMB9CIt0GvRd2vgiy4f
Bh1f+gNN0XlIW4yBMjuQQrZN6u/TmgRF45ptPeLghDHSNNtsOMIpU3+BcBq14OAL8glnKQMRI58c
eeibYA0wPFIpy/Gmu7e5rQHY8xNRyy9UjRRNxATN+dLruRoeoq7B2gFH5VgYlUHC4a9DUo5dSocy
4lO284MRbDO9rE2x+jp4NG7AYWGA2uLCOcjcCKi9kEoBmJiesD8ghrrJGGiJoZTfRNihgBYp5Cht
d3Rdd2kMsGdOgFQhsrjRpdsUOXZOgvU6NgyqyLa+wUyrf5z0fkYlr9EeynkG2kTurcE83GwRJiW4
lzK3wWhlkAoK5hwYl6rbkjsg8yTkJptOr1PZih2OGtG1gRu8GMPBfOt51D/hXkurZOrSS4CDfChf
NPlGGW6pAguxO1r00O0F01MCjC1ZKU4dUwvvPNZ89jUOJ1PJbZvIk0EK/Jq3Y1r7hcQelJwcoHHL
85SFkL+NWYshyTpDQRwRDUvGpqFGi6Lp0UNed7vD2FjQApoAkLo57cJjnUqhdxtWEMDM+wa7CZYV
rxqskEthe5DajiS2iX9UrWTilPbxGKBzrqZXHnqMFyxakag0b2YUp85s9nJs/MAdsSA2Rxyt6r7o
deDxXRgnmDaIgPkv3TYgk2htPP+CyfPpi+uhoFogwzdGmNgBdwC8q94EzPHUssbep2uYoEUW++2t
a3sJd7VergJ0CKs66bKyHjOoaX3Z1aAnEW5fPXiO4csUq8VYQ5gYE8eandmWdutbeQIFk9WYJLSM
P84ihToHc5UAgOAFn3Me4GwM40w9LPcQ2AV3BCv351TD2rqDSma7BIVvvlyiPnxbB/+soAsHT1xt
wC10yCkEY+oeMeWAy7ZTCKp0YAhUWgtzdidDb73uklkcNAQx9nw4ARSYyTjK+bSor5Pg5sb4G864
kTEIqmOhnPOlLjH+y6b95mjdXYEUvX2CMkwlYAKqoMV5leBM6HT70gIPuRQBdtwe6Xq1+tx3DlfK
vGAqltfaz4C2QpZBPMayXKTv7sPeIjEecAywnz2HAVLVZijmZ5gXHqDd7kvXd/gyg/GNd8u8d2vb
308UKKe2nkIYbMXwZoWXVtAisc/AXkaPDFRnWfR1qo+rL4JSUZxbBaKnbiK0pXb9GmsvR/+g/uSf
56jgLsvL1OfqutlGPCBkkAglDhu7vGSQL3/rxx4QLR/qzioLG3cNTyWO6HOs1goBleBXQnw037gx
9CuEvlENHFvkLhrd8HJDQsa2x40HuGgfhnEx2PhrrH2CLEcJ+ObAPHGHMnT8ZBYKgCzHyz5jt1D0
hEHNDBYLNjkwJQGdzSdAwY7IIo6qeFn1qeNdf8JlTUuLOKo9nrq8C/yRPtqwf6iFuK9FOKOEEjGK
vLpNMq9c1si9YrmhF21msxCo+sYeHYp2AaetEC9amamp8NeAyG6CbioHlYC8vYzBV1AMO4wF5Xi0
WwK8oZi0BTNM4QBSg0XwKZUDOYzrhHYVpoimKQJNsHH0ARKEdknYwMlE51GXQPenz4R02d4Hg/g1
slPfA0QezwVHNyACS2DjD1AGBI+elEvV8AESvIXF3R3h6fqJKDbcxxLa4oiw9bIHyfpkVT3iEkQE
xPWYxsNhcUF3rwDd3sF1HhUCWMubWfPsEHfZwvP0jEXQOPgNCB+L7WdjItC0E1/Hh3bFJ1fickC+
zdYFXO2xRaEUwAZDwP/FEyhAgwRQEuD2aqM+gc61pt+wwaD6ln572XC9HViztsAgwHeQj1kwl3Yz
2WE2Nn7OItfeNeDuD7mN1hqhgfwsPYMveCvB9gkeDKzz1QYJrCjWGKDUQnLXHUZg3vcNMq2x1Bod
56Ohdk9BxcLG7EaEmuOfl65E8oqBlN9zSWFd1uLUrlu8XtHT9Y7459BZSEBOoIrOZTqBslM3EMdE
FstcRN0UQG9w/iWdDcMzSMJ+V3VYTVxOox5xGWDmlRZvRFpAi7OcBAWMuFhmFX0w3YFIKybx2SDQ
c0Zs1X2tabBcIfchKs9V9FPqIKQZEJxgUL8mpvu6pdn04hQJFyRbp15/i7cDNxISHED2pesId6dJ
e/x3G8gN3eK4Ley5YYi6YE296hxS5Q4cxwF3QqJI9DZysNNzhWZpqQIcK/acE2VzFLL+DtA6D6FM
FBDcolE11ppmwR41y+XrUsdmh2ntbUhbBgXFhHNUToldTmbBTZQQBHgsuLtutYjSj9ihUYWq2QbF
7Dfba4Yov9daO3uPnhhOklmLaXraUwjAx1SbNBeywwm6MX4AwRCmODvLcXHX2dbuVcCTXUZFzfcT
xkzQZve4CDBg1gaSgAQWlQIq0eQULQngm7BTsrtYAceYT5g9oQzGlZfjGLYuD/WGbJ9nckJZD867
Rye4PkaMtfYdGMxGn7x+4rtsIO+zMzWQwziOf8BRS+iO1AMknNQ2e6C30RhKVAj39pptY2WF0m8J
RFWVl4xhKc3I3cHNFA9tdeBwj3uLukNSBL1Ze3xwWQeifZcNFkNzDuDWQOf6Ohz5WQkgIRUsPKG3
6ApSi8dxMm9JqpYrUG2x+kMketocCExhQ9tcXURVc9fh8ju4GjhLMJZRmFeJiszrxkWSXHjzsGLd
hf/pCo16h3JxxOlp9VlzHJYmTAtMuvxrC4XNzu/suhwY5HfvE+rLOQfgAsElE66KnFrPgFkEgfJW
0xBapLhbnmcUw1/6c2QStnkcH3fdHCDHpUnHDCW3h3PZlQB3Ljso1YKc3iDXCUIPX8irxqZYgico
nwr0WL3C9+apztvNiSd4IBpacjTHb9ZmyYAVNgFWDxnOI7QhmVyS6yA4ozKWOUEkOhAxmCNPkf3i
G8t51evEHP2m11lVo/J/60wbV820dG8EfqepTKxPL+qtXb09jhLOVlxmN7g377oGzYMGyrw84mtU
HzNlQvC7IO4VuUDxnO0T1EhXUzf7LGf1lJXtxNQrEOBhobSGALnPhvpF4QCUFT6EzGs+4nN7jtGY
TTBDajXU+2OSQA0FP0+cSBROniVDXao2RSkFOrF2JQc2VueAtKBNGNhYXUGqnL6jyQk48HBXNx2P
cr2m/g1wTSPdg71f9zuW1P0DDDmm4srn3wKUEFA3aMS57lJod3ORjBMo8s5lEH20HXYNsAjZuU0e
Ybdn8eje2JQOXoFD0Poc1gk4tHXatZc0EEB3GtPT4OhvE1htZiNmKVKr1QAscowgRSDy527XswHp
0kBaQZ+lKMT7gFuTpX5ce4hbAZJm27JvIh8QYIwK66uUZUl31uOAKgaVU3AiHEKhPBuYyw4NrP3r
dY9mLbZZEzKGWYPjXyka5kvRkYGfIHKRUVmHzCWg8ruWVJhUx292YxRSRRRTcZmx3lTTKLYOgEyZ
Pk6IhFggx+7sCZg2PI/kjDw/ZrZDFoaK0GcBiL+Z4vYW0DWCzIhlNBgH4C3LcWSV9g2WGYvaPZDy
bUGrbnuHn37sbxfUwkeBhXBFbrcPlJeefP+OsjHuyroTYM+eK+ADCwOqDxlU7cU8C7ELCRluVB3r
B0O7CL10FHQfGw+a/SroSvIsAvYdxJ5gMoUXgwIG0ceyXwOoHIF+86DxNvwqXOZ6q3rC1J1mvjnY
EbKePFXZdjMD3nOLAs9ei0AvSAMAwRntBS/BT8Vr/S6c8UAjaSOAaDDFZZC7iDZaK28cbHgJmRMp
m1gjmDJIvVJ1IeVXCZ7YmKczOvP3xsctjgokXZ6HTSyIFEBKKuoDyoZnZVzndp00fbPbFmJxATH0
UHMDqdEzV2gOYIGOiQBitS63ONQnUHOwOiedhAOhTzEbGtc3hAV09Q7AEflANqKe+mGKMHPDtvUR
Dm172w9tWgqsFXO1xGm66+N4xuE41c1wOaJj+DDDcWuLHgQp/8Qjk30DIEGNQLgaCklWrbWtArjf
OHJeGEiZOEOlS87mrD+sokM+87gmzVH8b9LOa8ltZFnXL3QQAW9uAXqym+27pRuEpJHgvcfT7w9a
+5xhQzxEzKyIuVNMJ6tQJivzN0mkCkxNm20jLyq+JNqg3bmNkO9Fq+6eRUUEDo6XMpL8P608Fx5R
3i83ofUXhhWDpSE8TQtUjZ2efDR29FTMBFo0kvizkjoYfW0fmr6domOvHCM/8d9D18/LddDEPNdE
pGg9us3WK4XBc+vH4P+1KFspuo/bOJ4eOV8xQ7Ot7pt9IuXhMcEweVdB2blTjWpojkNKWeQkuqrl
bVRrKMoD9YA63zdhmtJA4FPfq3WRtuu0acORSmEEv6OU0fY7igZepSAtx/qkui7lPr54QDWNt0V8
FlNTtPOUZtGq8ULf5Uf67NJ+oJOFeUmJlyvdxCeEQDpm1GTl6VYelY7J7v5KC1CCtpTKk96eNarr
oJRw5+BukV+qJEzPrZGSDqIANHWzeNBtesqj0TY0Yu6FtDB5sXVBOYQHSWqNDymSg6PQJdVwLrO6
Qdy9VwoZAyDp4FlhB/64w4/ejuhOfI+AMgebshzj7j3P6WDg5tv5wbbMFW7cMjCoppT4Yq8pkWff
ioLHMF4TffSY0rJjZGbtxQ/gOs3HIJDr9BCHQyasktQQXscqF8+i5wFqEhOKSFpUJFAUxBFXklHW
ZbIdS+/vknw03hVxqoZ72HnKawW3mhNryd2QTIkba6ib9NDXkvqdtJMZ0jQpL3f0v15Rchvp7sQK
5jhVUhnjVk5MEwyW54XyS0E+JjmAvqXMcYexIV4jwFtga+t0CnSTTAWjg8iO9VZ4y9y+2IUGV6qd
BPHwnQ8n3QVGFUZfo7xrkQcJZOG5q/SYBksb+SNlPEN57mpTmEqQboWJS0WRQAvLLpw6US2AUMuL
diPMj3LrVdr4EmpAiVdx1/ev9aAEq3zwlNNAxfqR/nr4Na2Lcgc2Pyn3RlLn0c4vU+W71GuTShZr
1U5cvA7WalyFz6mEN4fd5VE2rihW0L4C3EiGq3uitIIgGbTPdeYawFzNeKztkf8JzWajMB4qVG/j
dVxWFhXG1MMdIqoN/ZcAMibe110O2jZJOCodxYph2zakE99zejrDK2wZyX+q3CTqWL0exfthUCf4
oVmiWtCGSbCCS5W+VrAYyZkrk/I6LXhBmEBtVYZ+oyX4j7Vbo7sfG6HwtQqUfJeL1BZVP1MyWw3j
8S2oFPVXX/XRcwBsXN7LlOvukWlsMpsqCCRFVK/70unzLhdPUuz23hlUVS8/+v7AWg9ZZZiLcnnv
k2SQgkNID1o6FEoNvkPIVe+LFHXFyNvS0h8DXF86pyvq5MH0jOpZoQoA+k5oc+SIaz1/9Dypb04w
P1M4tpn3RScbquy2d6lChmKg8NSphm9FZOZ4xHhV0DpwfbzOkbm8+6MwegGuHarXV6usb4IHxYuV
cR9rbpG9F2PY3ceBLvJC96L4PRUBKNiiVNUvtaaXL4NuKPSHsRyi/h9kB8CLpb8aLUFObEtpIs0e
Rl4TTlJE8qSQ1iQnSn3xI79dkFao4tTqjwhR52ObauWDpJOdyGoxvuXF4N9lmmzCG5PylTTiFKRT
T4HcqdFM0DEYEQZvO+gaucagxGaZ2kUcGv1TGNY0QwGXy49h2sh/qWJuwd0KlHYTxUjxfwlIBKmK
DsAmbHqQ6ImxafalFjYnmm/GV3wbzaNiqhqV9lIsVlZauNG2K8Ug4UkYKBtZDcXHNpNbdFX1AoBl
MKivbhVzzLYNp5JRFzi6Ivjf075MKmknNyrPrSCFT7ceu4k+Rr/iF/eWtKrHvMR8WAvjb1VTlnco
vfgPWQ+BD5qrkGa2TmEwW6VCaGBuoNV581TIhfxQBU2wCZK2vxctUf4ASyud9F4Cq5rzpwra+q6T
BpWWrIOCXmIsd/lmqLKBVTKJMLcdFrdrpRVC80A3qH8vaYdsSJ9Rz0qGHFsGxffuDC033sRGD+k8
yM193vG8x0KCxmdMW5qXi+RR0y+NnmJsY6XqB7vIXbd5ZT2EZYPBSOzygzwdy6REEs9KQA0QVVCA
sQlnynsjkuGLLM116Wp4OtWuLye/XBh2fInOdLMD3AechN2YQ3lHph5Hjo+W2T7u3OQ5lKoO2z5A
zTYVUyTnPM8qlQc/cPNqB8wvPYS1qu96i2QX6G+fsaJFIXkaAD7Q1gyL8Kcou+MXudJolohWGJQ7
6pjDZKJRi3c+nUDmQk2gK3RKo4IxtwJEhNiGWxcFjXKl1GGJb7UQxU+eZ1J/qPNceurwESCdohI3
Waq16QbbGYW3EQKtE/vXfE1GN9PWetsYxboKAzBwEPqbVRIqY7ovx7rD50aCdbohrchLJ6ZXuEtj
dJBfhgA92RZzrZNMcmfZQ8T5tsm4147AAhtpG49J+qCZZDqDK4HeJ/Gr0K6rRJfkZfpwG7cisz5T
/zS9r5N00g7sAd23UaS/sPKS1rtrggpPsQbJbuVN7lthY3lD1dtuIWj9nnKpSjnaLFi91kQnGoUR
t2nPo5EBmlq2fVq7Y1y3mIPmW86L6MHtjSg44OMZPflNSn+eT3GEgjm+8sIUijuzH7L0YYArvKMP
6r3kQsC+6prw3pP0cHL0gad0akjWw42RCrxoed6zL0YmrHEEUuhVP+IDxdNLL/7KAihRjp7V7Vct
1Di04LfAe85qq19FtLxipwvTbG3Sr0ifGqI+qUOaHF2OsXveMfq5qfvyUQqGILRlMaWX0SbVxnIF
Hi1mHbXQYXNrSuxjdQMHSDXWvqwlu8RXMTBMNC17opdGQbjgb2W2p6nufuCaaQ+1rjfnrmiBP8ZF
qXibUjOTyO6pMSR24Org+yW1yR6UUJXv+hTF+SPQu6zfK3pAscssxexBqNPoGSo6W4WOf8CDoyjP
XgnJgJw43YYkOUfJ9cdvbhl1zyX+SnTiR607lVaDHkeeeK7laAZZ1ia3wIDaEl54eyra8ptO+v0u
yMFA6V5T6EdAKPvWZC4KCmw7N3vo8x4HFS1qTfK0QT10UVBa7zEK0qdUo51h+3wWZVOqCUpRZS3k
GJE0If0wEVZY2ELi35ArSCZVprTScYU29fQRvjzUExAFcflB7lNWINGwZoSvG/2q8F0WtomltP4D
brrY/JmJ6X0XW1RJ7VLNzGQ99XQ1u9BNPGxaMDlPHAARYCYx4+YY8mTLbpJfDQnBcJfi1pq5Fr+A
+YNt0KKl1ssrU1Jg/WeNUm3cLkdmDQtKP9+NGnUJWqkxR3PSIsm/ESpavVYmmmulrwXdKWqu/4iy
3ykMZPUUiRwnTgJ27lXJPfVNhSK/igzZ/wsJGwt3Y7XPK5oTmRnybJSoU/Hbe/84mFX/bo1RoG8C
Sy/RzPBpBNstF6L3bpml+Zc3jHK0T7uMohIARujXZPJwAjTkve8GXHuoe5vd8FGnavgdXILyDRR/
JdgkWPHPUa1GE9ezHCs+FXVkCOOpZXHM05yhoNoZhSMAu+b4Ekp6SH6YnMN68LK1BEajsy1jyBER
CU3rkYImkBDZM4PnNinF/D5yAUawFUON16na5e05gdB2QPak/yFyt/5UsmIyaYxkzp7Mkqe1jm/f
h5xL6vNQoLBK8z3AGGRKzgx6iVSbNlS39cHu5FQKTwDVUlQeElOCLiFb9UfJs/IY9n5U7rMKcgL9
o3JAraelx7zqEnk6rb2WMkJSe3QAchXfSgdhby1ajzAQe+w/hOoN9Xj1O0by7eAosc9Z4XO9Qo1x
6wy5Q9PqH6ELNtn2/9Q9pmFp2XKMB5GSrQScy36ZTaXUGImFwVPUpOZW0pvwNPRe900O64KKrCh+
uY1c/RP4i+03uiYW4gMIHagzLHPWSW3lNwPCv9XTEIBjYPNaxviPVEV+Y1RpV4ombVK0BVR1hvkW
J4+LoQ5p0su+IwpPAU5dVnZPpzdX/5FugwlsHQkqGNO/gb86ksqfkcx1UXmpIqQ1vMsOTfKnVP8I
+wVY9hxa/DsGSiEILmmahmvy5xhYiOtuORBD8GGuDFaK/gdNLrsF7YrnWnrP1dedbn+o3ybzlzjf
eVDzc9AWM0hkEhC8gY71GoKPMfxmlcPAnZBMMriJFtmtsPiSi8ExxNMsGu9U6TUWBVsxWhpDtGOU
8VRC4l/4YXMA8vyHzZQyRN1r+lZkNpS+tCvhnXpT227j4YfK/UD12MvvjOTQNgtrar5y/xMWFjV4
dQv3hNlHoMjQY342zUef4qZa72TT21VpvjS8aW3+Oe+AyPHHViRoKp/n3RqbBA2UpHY4Dhy3jZ1R
a9e1gVxmbdmSKr/walu1RvQ4jP5C7M9sjP9dy9LfoWeMErUD9221hG50JO6Lgp7lkrrR9Vn8O8QM
+J92ctTkER/PqnvqKeq2EiI43UsWYtK0CG7N4sQMuADId1S45HBgKJBj6lW0q7bNr2AnOMmp3KW7
1HQe5GfolDyJnWY3PN1eokuDnC2VPJ3Qwy6DDKJ+BVWOmiAGWUOyoD+6NMbZDgVK1BgV1HvY63v8
CM3sCZp5FJ3CZlWKuyZ6/O9GNd93taWU2TSlsbSqujtd54H21+0QCwtQn53bITQdYJp0j4TspVfO
wZJh2dW/L6OAi5rQpLQ2W30KCW4FGIwhpOe6fC6s3e3fP834H6tO1XQd0QQFTYPZh9eTFitGGP30
HKJTBwlSkcJnwDPgb3ZoIB7p/v9H2eKTsMUlw2X6i7ciztZAkehiYclE1Ie9njkDfmQCuPm/3Hph
sV1d0xdDm339zhI9cK0E8s1zU2mOSgGgX7LbuDoaSFo891Q06OYXXdSNQqgqwPibjustifu9OMSZ
7YsfiGPTUxYXvtecH/T7TIdAp6ODqZMuzNYDDxTXzZJyGhSomnfqF2gd1e3+X6wKEy0PFgRsxbm0
k5C5OGHrTJ0HCwnlBwzbsFfUK0fydqmPgE22QA+6Oo1/B7Rm28ivsxz3TQKi3WLK92W5rrOfovki
6QsjWwo0y+Y8miJeX0wjw0VJr1eQkqPouyw5NH5uz+Fv+tR8oSPeoZE3snmxbf58oCfGgKulX1cO
/RpyuoN+0J1+Q3od7AK7taO9dtdt7sPDlwd3BbT847k6Nqv4qG2LDZL3dujkztL5+9tI6cZvmqeZ
udiVpaJXlTOeP4S1d1B29TF7jN9pzh7H+/A92I/rR5CE2kNx9FYDjQltITOUrp1oyHlrOlLbKL0o
sy8Q8ZRUqLDjsox08kHZ9it/1aHg5NRrpDweyLO3/oKC3W/G5B/DvogJlffybh0w0Sp1ng7Od+RP
pFP/Lj4MD+JHsfoC9Xs1OEgHrvyDemTWd9rCipv5F/0nR7kc8Cw9QkIrtKy0ZcCHbKduszX6JtFW
cLpN96BtJTs4xffmZsnL7mo+cRl2+g4X+YQH19jNI8IKu3FVrDU7O0TU2Z3qx6l4Uc+mDa7jDrGa
lbwtFg4peekbz06peijQbFCYb+VMo91+M8795vuTbjcbfYVX/IN4thxMN1eDHb0/Nxsy9CV3gquP
gcvhz9KpFgmjTgfC5Mh3wNbwSl8/Iam2EZzfWy/dJB/51jgoa2t1e9tfn3dD5gmHVpQkzrPhvlUH
xB2Yd8MOWVqIftqNjazahl7+JnByhBXslOaEk2xcqLkLdMerM38Rff7Vq9gqDOoPjiurNjqcsjX8
iwi8VCmfiegtkTV8Xlc5lDyWc185MXj+EWvpUF64DK5OIXYOvE2ZPiSfZstHSsFpQlCunKq0pVWx
45Cuv7Nyjj/St9z+6e29l8H2940TvwG9vv39rl2wl7Fn60YFTjZKLrGh1jl0aDxoQBr+xd1CnP/P
IFkhJuBYpD1n86i3JcjRkUAKVtY/LLtytHPyzbOpLD1O7u0OWEQn+0K5tbOH7eKpdC07UsEp/t/w
s4UCzD9I9H6aY3AlP/qP6C4sgQKja2UDJHeibyDbneT81+3Zla69FSHNM2L8JybRts+rJ4Q1BYRb
YXqlNyO2TQR6jFMbvUTyW6it/OjQqgsTffXOuww5SziNQMF4MiQkPeHoER1s2zhjC3/M99Gu02xd
saV7LeICgoL03L8hys19/arWC79juu5ndxClHSwepEmywZzfe/CKEoS8khy05WuWoVd7ztWtLKxN
YAxNcUbK8fZUX/nAmJjoFK4MVAspX32eaVlG+kmXitIRwf5sewsUE01YCCZdHC5s2CuHDrJoioJG
IfUrTZl91DiYkFxiVTow9Tcm2pGjKi5kU1dHcxFi9hHToCXVBoUPbL6wa5rZdXduh+3tKbuy902K
Y4inkl3/R4Pj8srU6XDAHyLICM4886J1w3CiTeJ+uR3n2i4gEIUxgzcDOs2zAw6xTCDLTV06nXTo
SQ8p9rXqVsEUmR64tDfju9x/vh3z2jcyFQTh8SpEqX++/KCNTuSKBslRM9mkbr6PjXJhGfzB8edx
wrD+jiF/XnK4UutpHBEjom0GhoPntwMvFGLxBiTbOAB1Wvn1xvcWFMCvLQ6TKheLXETK4I8ryQJE
ZpkdmgzDvev+DPrnrPl1e/quLg3kACW+maajR/t5aGKfDSkctNKp85cCAq6n/DDikBv27Xac60P5
O87sWPbhhyUJTVAa9U6k3KvNPRK3t0PM3G5+J6RYKssYVnKLc4PPVp9gBDHAhGn1JdnjCLVh50bZ
WznSzdNE1dsN3jhuaTGk8LT8fWkpX6xuADk/goe//VN+S5HPDsXJ3VmS0Z1BWnc+rVBBFRe2Xum0
MSgvOl1G9dZBT3ow4j7/gWdbLzthlyMYZelatGqr1Lz3I1/n0hTgXXCgpTv+eLZNI6OP7YK85NSb
VUeDytK9DEbriPUwEL1AyPttkNXFKfe9+lWDwArqtEMcwYa3GTykwPH/8szIeq8Hud7DXTMmdQ+A
D74aNI8B6oUs4BL0L8pTfi2H56yZSlZuPpgwcdpgk0VD9qvzwUTYUALFtadayoOUFrycC6mRDzIU
lyV74JkQ/e9PiYoQGismFyr8n9kbsxPqccDFtoSTLDhm9soUr7M+2YzWuKtMyVYG5UAu9d3TfolF
/WwiLOLL4TsXxipBupgGt52WXyNguWrV7ehobWMQ97c/8pUljYeiyIGK3y4M5Nlyi9E7Egsw945c
B8cOqmaW9YfeeL8d5cr1+inKtIEvnjvBaKYN6rylY6E3cK9ibINFrBkpFUoqwbgHFB49Ac7fAvhN
nLzvHm6Hv3I+YNRscL9TL5FZcp/Dq5IUiqnAsVeHIjTd1lG7Z8VcD9VCnOkqnW2YT3Fm55Dgmgqk
ZW51s/TWxrjJ4ObDzCu6ZwT//kUGwZKaNI8NJK/nGSr+g5knmpxFIpXTWCpRN01PgEP+xdXO8jV1
6k1YGc6zB+CdCWoUY+n4jXHOxXY1WLFva+qir+eV3NOSJPR1MImgozcfzwgzvzWS6Qy3Bn0N36vZ
tgPcsMJoi+fSIxEePQQMkUkBtwbbdi03qffy362T2fmetjT866hkTpOJpN+D7HfiZF1UC8XPq+tR
QmtC52CcvM0+r0f08WtFrlgnSu2vgB+VMCJU8CjSwlP/2nqUZHIYkM54Oc21dXy3z+Nw2nZlRvlT
eQ5zqPLWpu1ee4TC//ncXcaa7zHX5209EEuwDhaiEX59J3qnGM2OfxGHfhkPFMqf8nxMYcuNhewe
LzBfNh8HmacA1FLpl6VDfB91LX29He9KaoZyMs1S7gUunkkV7vLoSvsoGJPpEgTD73RK95R0S4W/
a2fwZYjZ6YhXRmENFvdEV2ROqEgbS8LluK3+xVGPMrPBfxaZ5vzN4QUmSrPTVlbL70iBIMbwHAo/
b8/WzAXrf++8iyCzZZB4vlaF0zIojN99JEDNffSRintJelXi7YRjgxvd1feNtUXg/nb06Z0xP39p
ZvI+QG5cxg3j87cCqh+nUcwIRx31BHXXQT/pvPuI4q6/gi2wcARfu9Uk3gkaZt7InxjTv1/caklb
CPVQTks+7/ZuqG6lvv8qleD0vfakIvUkjupeU7q326O8tiJliS4DJuI6VjKzWyZ3PSHSK0aJYO+2
lrN7hJP++anPff13iNlBGAMDVvRpqWhi8Igy3VOIpkwd/FPZNpIOi6+FKhjFOFWbe0xRi4OtDorE
kcAcjtm4QRNnbyXD6vaE/e6TzdcFLzqyG00F9DCfscKgwiyrWekghAIXI0ZMorMBVU4stajUNq2v
6fCuiv7ZbPL2HiZqBCS0QOQPZuJAfiqi4g7xy69k5GdraE/A4LLVpK88OJZcpUgMBIVwikc5R/ej
82ApiWj4ucjdHdTQRetvlMF2FpZbvNeulaxNX0pqqMN1cIJyND5aYIReqtAaD22r+KsWaS/TpgaE
MkOGLJJH8SdHp5anT6LZHoWaHwpszHaN6mq2EyBhrrzedx9MZGe5I2Wj28SodgCDUtutgko4cL3K
pFXtgxZrsY4QpQLJgtTdR5kg7w1BW0v5iI90bgybsYMDhpjScEYTc9yqmqCetIKXow2vNEvWDbSj
0W4Vr/wrNhNrO4zV+DaUugSZ1QjzB2Wk12+D36oxHAqBqZua30KY6qVtUyTRF8ELJGdoAkxoPFIm
d2FXXnu/W6gNSlMDAybf/DEtWwJMHINsD66HcQrcIr9vurLeY2CuvkGnAhNWouOzyoXevMeAL4Q+
GQ7twha6fsdTSkItlPPh9+Pg4nAo2iEs6nx6x1FPaptf4LNsFScR99ftxb0UZ3bgljANcsUgZ5Hk
eGPpxUnU3LcwNg+dNfoLj9OlWLOTx0uKoYoNSjCa5X7XeUPBggEzU8aQGDLj6fbArh1zl59xNjAY
UVreaXxGBnLqI+MpSpuFktK1AxyBPEp+dLoUbKs+H+Ad78VJ/IAHmikBXfWpK+F+5JsYwcTZ9wxc
vhuae9ic/yIvMy2qcRJvEVGeY39QNhFaZcr/UukkB04meLZMXTOM4VEslbKvfbPLWLPaHFx6hExa
pjE3oPpAeUw2gi6+IEFTPlWWoPyXy352cwyKZBUVfUzSQIjonl3q0TqXX1xcaG4vj2vfzppQTf+7
v2bfLpOHKG5UAkV4uxlgWFtEOUTrDVcGZP+ih6SceIHFQjHr+uFy8elmd37AHQD+kelUBGj9biSc
u0E4mUHwM/Lju8HwMRkQxRQefIcwmNGVC9v9Wq7IH9A1CykgZEHnwx56GYYA8aUCYif369Sx7L67
QtWub0/wtWTq4tE89/VU+yKDIcAitVT3PY3b1rGKEL1/BZVQKvKqiORVqaG3eDvstTfLZdjZeg0z
pLyUqTJelMbUIwsM3HkohqTUX9vN7VjXjpjLWLOPmZZlpYVTXSCoDDtO8UDMF3b69c/1d+VhevVe
3AJ5ie5mSBwnQJjKr+2uO5bR99ujuLbDL0Yxv2nMRrTQtGfGvPRXUAo2DyM7E70zwgYL3kFXujUT
YOJ3PUtRNdKpz8ORKhFxgi6qnXzl3Svnxraes2+q8xSc2lO985+aTSLY7i464fJlH/zXaqlz/Ofq
+PwDprm4mM/UFVAajPgBKHm6/SaHuWR9aa37HAHP27O6ONbpp1yEKgsxQK+FUKj7F+FOJO+y1b/8
zc/o9ANG+HsGmX/vPUA7OoFdesm335aOuKXBzraCCb/BQCYF+FKy6pC6ncjMEJagpoRvtwe7FGm2
EWIjG+pUZ6wqmHT3WMSHIX6qhmc3KBaO7T+33KcPOIfk4SOHT0NJpFI+lerXOlpYolfaHDS6VCR0
AORNRqCzoVRqLruqCuZv6M+ae7YwYYs3hbIZ0yNWDgxOQRd2VLWlcf15XGoyGSdQIpo4+h9IdN+r
qjzuUZCgtrMqkz3UL9wpYJ1Yttyh6YYKROR4lr5L8qPX3gn+EVLOoB115b7TPnQctnGdkwdqDN42
cnHQaddjZXfiMRo3XbYyRqeUFLgE+9B0jxPPHxGadQtyrk4hF/Vvrc/ZjOBps40T3TFQ6cuj41Ce
jRq9Xt+x4tiGeAwF8R+vHHJbDRQa720dqN3nXUKZJssExMgwmzwl6E9l1l0UYf2BKUS5cDNcm+HL
UNPSutiQyJOPsMSmUMEJtb8KaSGYaYGwMr2Vni+M62owkrOp+zH1P2YnnTd2ZEoKweIWJ8hk3IiC
btfSh9CdsuYendqFq+jPQ1ybAv2/eLODranwDKK/VaMD8YYZ8kqRXyCtbcbmH9/qn+PMTjXJdJW8
0qdxaS7yrsnGlH9k2lYB/J0b5t5c9IS9MpHkfBAaqNaxP+btP0H2kYYD3sUbfy16+T4Yvw71nZAW
Z+wal+wor8yiAoUCF3IgbBSCZqsRxnoxWh4MNFlznQGZb3dE0WXTpQur489rXfsUZ7YUc0nx1Ulz
AuPDcx/dxdJLsNRrvHJQfgoxW4DKqMCnLJi32lXhv3eOru5vb92rg1AovVAfUiW8Fz/vJ3lUdC/1
mSzVb96RVUcRx39Kw4WeyNVxXESZ1sfFrm0lqPWBSJSI821StKNg8d+NY3bih4JvUTciQitTLWlW
0NhWEqDF/yqKMsvkVA0KJjsEfyOS31rD4knl6F0o0S5M1rx0YSZFa6joByJGrp39FlMj6F23xzHz
np8qtKzdvz+IIn/+IBOwqdYMYgzpeBfoJ22IqFGkkNWUVR6kJ6i4dup32w4tjHo01ihSO1jhrvw2
RWJeRML0uY70hWt7+kafK3Sff9Rs46YtFrWWwOwmzauZPRfDvecd4+oI41aK1m3zeHsSrp4TF3Mw
fYeLRYkWbJuG8rQog27bBpYtBO+xjLDSwmt46XvONnHTWibqx9MmjsKHpiyOSfpyeyRLEWb3RoYy
rtmLROiQIEu3cr1IffmzMff508yOCfi1yLdDkeXGEF9M3LJsc+xM2mPDA/zntRWZmx5pybp6Qihj
YdNdeW5/Dj47PRBzosHeuWwI8SVxqUA2TtGck/Gh0g99aDmdcEwFeSHq1cUICIe731Jp38++WlWa
1LYEv8XtN8BMax0go9MVDrLsdvxNfxLrn7e/4bXViGKeQR9BwlpzXg5CT7TKe4t4jdX+wif3pQ+S
bYNkt6gsTui0u+cb7TLWbEJROpHRmkDiQjpVyaoE0XjKvxl37vOr/FT+yBYanVfg1dQoLoY2O5tx
wIpDCXyY0/4Q74M34zm6H34Wlp0fDRim65W2f9MevdXt+by6ai6iarOzOjfk2ENvgorFMxZ2v5Bx
0u7UvU8Vwcas4nawhY/329/k4igxpTwTU5RaHGxkV7D6nDFF7/TJVLe341y7rS/HNDu2fSQwojok
TqJYe/j1R78LkHdcIpcshZkdxI3kl0pST2HA1Zodwiu5Hfy4PZQrTcJPq0KbDrWLORvMwRiaKYiw
i2xcEj7CF5QPQH1mH+oz/i/BwjF89c67nLzZjsYpVmyj6SNV6Zv3zbD1r/UKNv062MJs0GzhZ36U
X9rSth7jt9tjXZrP2fnMuRmXOJOjhKv86Mw3WansQny9HWNxeLMjuh0iCVl/guh3Su24XyW7PgYH
DZ0KWOqP2cd46B8wScXVZmsuXNxX8Gqfv+XsQOHW1kHOEju27AIdp7PqiOhiYXTurb+Idro1FnKk
KxwVHfy+rJmmatDS+w1bu1g97oBpdV5LlaPm6DbH5yQ+RHAilZWcVKsghD5/l07euttiWAnFfRgt
7MQrJYbpByAHirk1DNn5k2bsR8+KUxWYdAdBCTEoJNycQbT5tgMc5nA/+Pp6dNdJvl760NNsfj6+
P4ee7ZzMRGJANoBLR/rRM5y6RHPH3EX4dkZ3gnVOslNZfGTKtjTQmLVbOYANtlbEn5L0TeeRotki
ql/IQNiWh5pCvQ66O7Nwd2MbOQbYScR7hI8kK1cWDjRV3tp1+RVlbKT9zt6Y4nOzQ4MQpaM9Bjqb
kvpFdZpcK3PzqzkKa6FWHWTlJXmHskWe7LXikAmYRnT7VNi64V5PMQ5N9qO51Ydt2T5H/Z2rnDU6
H17oITf2lxccPZA3OllFkq2s8SEOzykutfIGcESeI2B3DpN9OGxERJbq9C0xHdFF72tnWm9Z/gia
xlHSYzw8TqYeEt7P5c4ons16k0QKsIOTph9C9FOzk9C++sa7pazL8RSVxwwVrCLaG9lTEuGr8s3t
XjIOc+vZaHeZjhTENlLOKftHpOauBz8qFZThuRs3rSGvA9dWkw+x+pIZuCX3LhI060i/800H/noa
PgvZNwUrXeTUwd44te4xXZhKFOqhmvxff8gZ7EfvizjcJ+FZyAMHcQtsE8JdYm5Yfk6YvbrFLsFs
sv5VF05oIXx3po7VIqcbfe+QCfCLU4vMU50etRE9+R7DZ6ws1pVY7YWmwHsIhoJ8jhW04zNza0Yf
iqhtEkQ2rCVg0xXeBB6XwGTEqdE+MUQ+n+yJhtK/5jc1Z4Aj7Y19CbGmWSP/fEL8EzTng3JnvJZr
Vhh+2vYS++VaeJ1ilArMD9asOd+ZRawB/JQJj67kSnY6J3LS82TAYb8/6ydvlR5+1E71Xq2LhURH
nu7F2cb8FHm2MZEa1Y2SS206Bisc/w6FPb57qL2RujpPxtq4y9fVadj5e2OVr8Kt0Nviylst3QRX
zodPP2M2/36Llo/X8TNkp3EyQrsrfcth3G2yj9fU5oZbGafI/rD+un0y/ZkF6Z/izq65Fh+BQTRq
6vLeyk++5vK6ynO7UZbGN/3+W9M8u+nwae8KQ2sx5rKTe9VRjv4GRUsHCfltvXaP1a5xlmpKvxFe
t2LObrjER8ChNpnT5A2ntH26KVS7XFOAXH2r7+7BNDndwmpaGuUsa46VMk6raRkb1kHBVqC/V4Td
7Q927Ra9+GK0FD/vVH9AQDoqiRHqyAZpu1FM93mIBUj3rddpYsb9t7qTbSPyIzRzS2cAd9kF7WMU
Lb0w5duLx5rDgCwrlnOr5aeQDD7CtgCHsg9X0b27+h7BQB2fuNXgWaV2tTFhAnWb2ulWByTgnm/P
yR+/Y9LhkHGtUaCZ4GA22zwdIr8xmmekUUO5kU1U1jlcK+MOeerbgf74vgTSRKIAAOUInxeXrXiM
c10NOipvMupsqZ0La2WRqDcdOZ/W7SzKbE/KrTLGfUUUqFVmiXm2XdhZuE137nO2V3CbsjO6V/8Y
zDiLOtuhKQKphleEHZoLeKG/5Nqmk5zb0zf9iVsDm21ISpZCJTYMDPVG1O7QinyXBfBqa3gg2R26
WvEvAdjDw+2o11aHNnnv8tWAFc0feviHo8uKwir9wK2Ic50ov3XlUVY+bof588n8ewL/jjN76I2q
3GJg8z+kXdmS3DiS/CKa8Qb5Cl551q26XmhSlYr3ffPr11G9M8oEc5OmXo1a3TPSdBBAAAhEhLtj
Ak3EdbYEULoX7OQ3wbSCg/GYP5R77Qh4uoWS9YrlxR3GLIPVTkUZh6HFuKULyAwxiCgBufAWu25L
RPpSU9Ages32G3fXrazj8h3IGeQWsguqLoLmMHLbx/YQITXsgYDtnrwP7uiFO+NmNR2xyGVxBrmD
VdCmfCAhDFaaO9roy6Iy0OWI1Nx8He27RDmfW/tOU5w8VLo8LfpJhLXRlm4Nr/8oAKKZHBmI9nY/
e/ptg8AotFqIJdJps3ZvXTxk8BYA8AQclyJfq5+kosjlORvAZi15Yr8ZWBZL+1/F8f+TMOSyuzLg
JCSqZeC8OKfRW4OUJqYVwVb31XmipTvCodqVv/w74tRIh9xkd4ELbYl/46xMq1pkLCKo+JzfX50x
d1DIgl1Ulj7Ue8lOXd9Of8lPs6VZ1W33a8Ue23aLQ+fEHrctNUFO2zAsBovIdN600NOkihV5DTD6
gCl1eP2tbMdlAwJznxOLbLueuA/I3FMdKmODZbwHE62Qp3ZzV+hpzHD6E21uJ5t4wjYGQ8DXaJH3
cicc4hVyhot3iA6FcxFNuqJqcKtbp2VjFAo7jNKDKoHg7ff1ab08yBMD3BFAoMOZQSQP3cXQcs0M
SL2psRWLxgM6NCFbUZqWAD6VCUDreFKRgg6pP6LKPYQb6FFZkqJRNHRChaC6BVxsmxjACw/1o6Gh
2RtUmWsPjGWYz9bk5HO5A6RPjKQCExSuHn2rvw8/Z1robvhYbh5K2myMD4C7BjveKbvRkiBIZ032
41+3wJx/As/GoggqdO40zFg2byvxXejujcgyDbRoreXBLy4+EiwgwMO+BvL23AHjXquiuMH5NaPW
lc/lzTiK3vX1v3x8EPTwGZIEDhCDc/Ixh1T6xE7kGSy0UIa/6W5cbQ+51+mtpcGTtmu9OrJAbu5e
N3zxNj+xy8Z+srkgSAVZnxZ2TZAbq+V8QJnaCorJCcOP65Yuz+KfEXJRJYRItbkNYMkwX6LoGSKq
1//9bIfwBxPaXNDzgu4BBK3cQUggMxkMQQWXDKANiKSHf2eODyA8BVPDTbbW73FpNKfWuGMQYLA5
bFJYm8yXDuy6oB+6Ppw1A5xD6CTSRokZ0I1HVfps+831fz9z2sV0KXit4vWDTh0etCHJk6KA3mGw
evKr0eyi9ZoIAp6OGVjXDS1fWNioyCz/x5LBvbCKUcHlnMBSpEChA633yDgn8TELPgOIDwWyYlV5
2tp5b74MEHqHNE77LPZaDwLh4sZPmxWPX2Zq8T3gjEJnPG5rRLHczE4QcFP6HN+TfEkUiIEWXUUN
LQ436FJCQqQVV16xl7YYGvGBSRBlk0GIz7eYGmF6QjQDW4Hf2RM5lArQOJID7a/rE817jKQThKwE
nf7oHgOQldsAKnRx0yaDJNKMTKUo+k9J4a/Ui/lYipkgoo5dho5bA51l50PRFGAFugQmlPK+JE/5
7EAF6/oo+NmCbKWoiqClUUEnx/Dy5yaSsICqbIjUAoDNdiUoNEo8EeLzc7gWWPAHBrPEiA3QOU3Q
UrRAtFVgw/KjAqqsTJoIkjhDJNLJ2OjjR2bsIjNf2dGLchwziL4DE2qrQGXpPPCsKOekFoNJpU06
Wz1uZlHa5bUXmcc4OgaB00M+UV/x9uWKmaIGck2A9uDswP6eT6ccQBnQFFRIf/UPcgFKz7x1lbVm
qgWLmKSbjOgNSCz0OOEI5sKBkQgFuFpAPV/aA8iEdK+3R1ugAgVxlFNY4GYHeRg0e1iCChRaI/IW
koVJp5AZsQQb+l0OsTV77WG13BH4LLRA4drGO3JRwC6NFO8qHZ8loT2pe26NlRLMd4/I6SH6PW7M
LFr/cLFp/IoKaQCFJwN0l5XDxt3bPbKtsgUdFYqI6L/jJqDJaVgU5A72P6OGVrkV2D54vQz0EF/f
QYvsLyPMQQYHbCeiAjZGvo6Onh9IPWbSSI1pG0HaK7Brk8aNpT82rnTjb4RsD5YrrMCPkD5+rk36
Io3Fm+dC2V6M+8KPYR7quT4UQO8NYuXb99vCQiQDNaKcRlvfLTcfqJUhmVXSm4l+MSq5tQhx8a4G
LELCQcXomUBEuGCXaSBZRcZa18EbgH4JSbT64iXWdKueoK0pqyEAi6DV7X/KzXMDLRLIOW2jmKw8
HRbHDMEpBiILIDF1A12U3PEvFZkph+YMvSBFuy2Ai+jE9mGK9QZNG9KdXMW22GZr1cjFKcqM4jGI
Bwvqg3DT822vpyYk70MJumSxeVNXL+UA7vVGHe4boThMuexAffEGQojopNZqyMur7d1oKFajoGW9
AitDEBzLYHxYcUx2dp9tl++vAhgNDDwy1Oi4s71uJqgF1pgKv/1VlOpeBOO9FqtgbSyOht5ZwQjC
t7z7YcrpraAxWTblF2Ddr9c/4+KCADaCugiYrGX+LUdkqCQGo0hQpsWrWUPxyQR9VRXYvSFtEqje
QIX547pJPtiCI6I++scktyXkeoKEag6TNRxfg7KMGDKMIO3qYVOEK0f+4tTjjHFrP2qBCYFWGOvB
jwpqdAhIEm3tBbi4V2AEOwu9OojtZCzmuYNBhn6Ku1whVJw0BzptXpnIUFZRVs6ypR+DaoFVt3F+
m4apczFNQIS2FVrGOaQZd1MufumGBiWarPkxz6R4vr5KyzGZqoigEAGBDpYXPu9dZgqAzBrx0QUH
GXfQ0gdK/wwvXkmgLv0PZkxw2oBnBHhfwsZ88uRCYUru29n0UZp9bmMXlTEVOKlKRM/fK0EF/fqg
lq4HynYJKHeQQyNs40M2IOzC1qwYZROsUtDEbHu/d5Ixu0/M2enzecXehRVDTKXCJZArgXNwx10U
GZBUkmQUg4tfvS7dpGP7kE8pVfPgL+NqSAVL8AkMCvg3MEhwm0pgwoB5rBMaNuQef7LYgA4Booex
YoDAaa1flO2as7MLlzzIm1hcqiA1zLPNisC3d1BExxburEZ9lLSvASjoXITgInGy/jXvB+f6yi3c
kVlUCVwE7CbItnBbDBjhLAFBJkGxQrW0qHY67bc/rXXCXbCCJg4N/o6tzJg4zr0Roj6TbObgl6vH
m7F802ofCigrV+DCJwzGNGlgrVQEvwDsnduAdmBpqAFBLM8ggiCkqnckfZm6lf27eNnBIzAQiPIh
AgWale9361tlMqQUnJIgLpMO4IFvAT2sxm06KvF+6rQvXxlaWgVA2Zd9vkkmlJ1qCOY5cuyPK965
2HfIAktoUkFgCGQruhnPxzw0VWqOYFajsayC5L+GxKmRqcqTovbpdgZdAQ3Ubq1vGvtr6aYMySsD
aodLFsjvc7MVtLJ7pULvmG3be9s+2vsj/sllP12Xutstpfjb0XVd/BPdUq+lW8+jDx5++c8P1Mnz
X/SBevjtLf7+gD+HP+uw38cvFvtp4YfNfrEsalv39/YGP/cb2LLZL/jLwk/2R9gfZf/F/tw/3z/v
P/clCv/4uD1+fu7Z/wXfuf/bewOPYJHggcqoUUDexU2D2kFECCp7EHwF7iipPwDgd/3k4OtP1/fo
cpUBc9Kxd/AyZgUGbo8Gk1bNdQtd+QJe17NGoUjbZxD8Rf9KaX5dN7bcRriT2E5Ca6wKu9ygMqUf
IsmMCE3S8q4Jxe0I4usWwj29vFYWX7oRSC9MHY0rwDlKBk93lARK3M9BTkAWntiF/9xUlR020GeT
GydvPyBIeX1oy1MIXehYLR20deA1/E6PntyJoZQopRKHhM69Wu9FP0ttKFYW4B3M1vC8y4McpgBk
AqUcwhZEZec7JGrQ1Kw1CYhveyPZSpCdolE/ZfY46UVIoYOn7wIy9Xuosj4TiLKuZAHYvj+/RxQN
nsKOQ/AsLDxmRJMiBHI7gneHiQ6vjIp/jc3Gep2ZYH50MpkluByIVPdYvEjKN0UvTLY2Fd22huq4
VU3Q/VSk/DMR+soa8vRW6cTKur6cFzyV7Ty8QEAihzcP9wVZ6vuh2uMLJJC3WVkvHQqw6Kv59JoC
0/X3tsDrhNZVEAngecWFiHOmTFCQQriLupQtCTvRPGZgEc3X0muXxnRqRz6f1VrotWKEZA0uFyi/
S0cfiqpRY1hVunJbXvIQcGVoCjjUcH+IXFxT+WkSdBJUQKtCuq/K4CMmwsqcXdhuoHvHfS/hWSzh
fDwfyxAmEFpP8TysoYZOG6W3NFBA0FBbg7kuekThi2eWOE8YtTw0wgKz1qloP4vuZjhe+LsVVCpp
GWpayPN1P5vGrnRhZaMtys7/mNZwAQDWhT5ZbpBxF0xtM8h4eKPjM7gF5FMVN1VzN8ieCE1HNToU
/U4cvVJ32/ohrEFBse9MF7Cmufh53UcXvVP8t3DToEI+z4+Y8+BbpsIL2ptCfPfRCqloh17b6ZoH
PtDU34P7Ftqcjp6407SSrLrgVgiNdBnJb4ZP5a9EqdeVQq8xHWUtgnOxK3FhKWtViwubRJdU3BjA
jCDtwic7urYzlC6AbBj6077Q0emCsfJ3Mc1Opa+xTl0wBVoUXcExIyP4V7n9WAVDpZaJolOB1C99
NN2XjbaH1viHn5Tdii8t9wtCZDBBQ/MKOJwFoZYAOqGqEJkXK4JXVcaHksi7rjDfrrvJckgwgxch
SAtxjoEU5XxbTj1EqicNZkjbH8Ixg/Cp7kQoxuEZvpIh+uYAO7+H2NEC9jjQdoF4WWXucnJJmKrQ
VGUfGrjxJvHnELXDM4llwQZRUbZTaxNC5GBRH7eozwjDC6g2qthVYsj5ORBpM15UpR1jaE/OuMEE
9MpMFjLb0bYWBv05BbU0oDR1OfxORR+sNVU4jwElegGoTZFpeAG0aMkKXR/olK8JknqQwpwj7Vmu
hupOrFNzBzcaWwTpQ/9UhnXZeaOi58jjlXnqqQqoXHCzRPUPAgq8pyZq4zdo6rXbOB+73z6J220j
m+MawmW5gRDMK5BqUgkBk6DIrY6s1YCZx4lJ8+JNUfexvnIoX/r34zGL7BiWE7EJF96VZgpx3SI2
IIVb/GohFDoP5PmvHQwY5D8muEUXYqGvAwirU7H3bQg80nggFunsNlvbMd8RIudfaB6Ei+HtCik3
k7vFei3MxTHNoANJCwokBsuHK7eQF6AT+qABOHHBMGRn1u/BrSxDcfzHeZd6A9QtOvpc2iL9+jSs
wIXwxW7t9rsw0ahTIPUHHTAGAuUuhjkSkBduCmD3FAgfyOCwUdaGf2Enn5lgv3+yu9q5H4ZsyA1q
BAJwEckYoH9dHDYz+MScphDHp+sLe+GCgVgkWAF0eA8ef3zQABnsOemM3KSQIae6Uu5K6GggDWgJ
PcSBBWlfi9VTAxFHFTJ6RjhSKGeDny+0iY72ETleKRQu30WowKNjAolPCDAQvhhv1nOcRkTwqZSr
D6qKjvMGsPeiASIifDVmaeX5sHyufNfxUFzFSwxBNTfdWplOShVBQzyrfkWQWI2NzyqCfgxQL/GW
yCsB2nJwLMNloJomE1w9fD8b3psKlLVb5KqNeaMo/j0UXqnU9UcVgacyrzWwXfAlNCFibVHBQy7P
4DYtOJBqoHxMA3kuCcBPR1MGFzQYkp+vRO3LfQHvgZAFyoVIHyxkm4Kk1AW5g9JgpUf+IW7I1zC3
88rFs7xKWXUKT2WkgViBgk3uyc5A/dEHLSTUS9X+Z1SI90lIXEEpVvbDcolghbWnIodm4CrlztIE
8j3RGIWBVTbSR1vmHiiwn0aBmBQtD7klNYZ3fQNeGpaCqxs5Lpx6CH/OhzV3IF4XpCSwSPGUl+1N
GBF0Pq2t0KJNiJUZCUBfrLgD1BefE0zlsc4KAc2S+9eMJjRAbsb7eLEc634lfbXo2oAl1KzQ80TA
c6TA1vmAQkR3PmRgQ0v2ahv5Is87NHZKkcq5PnHfM3N+UZwb4tx7UOQxmSI/RNd79l0/rlFDjtE+
CaiSrWCQ7C/AHOj+9dU+ms7x1qXbkQ3cu/tQ6UGlla05paM5H/ROpchxoyXxxXMerc395+d+LV+6
3I3nn8tdHrIRJkEdYF4E0sdW1OWRlwP76shB8kC0QVqJ2hd+BRiADEFXvF+gRAWat/NlGAe1a2O9
iKw6litH14pkg2M0coIBgcj1lVgIUEmwxfrx0d+o4wDgOdXCGM3efSNF1hS4s4TrORedfH72037T
JM9dOtpxcOiJsA/THjA1K4PW+OjpWeyWiQiI1U3t/yZkqw0rp7u8OJjYhxkqurp0EYRv/G6e62lI
KlUHrCxHChiZoRhnn5k3CpKokp4dQWof6Zau1wkIxgS9azdFIWt3YQrlEhGd1f4mi4wg3NXw+Ini
xFZsSMXL9wPIiXq77qdSdCVhFPaGGOWqJSVpK1jFMCBorbJKee1IBAV1FCohAXl9zi8sr2bCoXQk
LtjqsmTVyWko+6GJBDSEmofmoIGpT54TS4hWttiF6cOjDDGrhGfwkvC4SqpSVPIB0Mau22iCwKj/
N389DgwBHU7sYEdfKOem3Rx0SlpjHLPfP4eh6DYo/YgpWTmVltMFGlO8kfASUwgCDC6oBBUtZOL9
HvBNpEdU/7PCjZh32cp8LesIjC31xAy3KqJRADvhQ3ZngK7EQz5LIk2mQduPGqiAS9NsaVfMqZX4
MuY0z0Kn6/yOxl08QDw8MtZQ24sjh32ODh5XaA/i1Of7OXrw2pW5NGo0re4z2Q3rraICww+gADHt
znwlxZuoNNQs2V8/tbFwRPNtqA9J+nR9lb+f72dnNfcl3PwjiQeWgwZf0vQz1ME2HQKfPKn2hrwz
fRnpHFsChFSQb8XmQRTdYL4Zpx+q4NtBvOmqBJjgicrdriYxFF6cTAPqKlIo2MKQZ34lekSnYlX4
l928y29m9VydNTryj2ohSQcCaRAN4dOrL3uEvAlKSOtG9Ubsdb+frRZnAJ720pqY0kVvxZKxjjk0
mPHJkMDo9aKPZo126VDQrm0KOxP6T7UV0hWPvewhfyxx6xIYvq8qNSwp6FA2BCTWQrfVxq3ereEc
1ixxW0POsGh+AkuBItq+gA0PQkolvVM7d8XX2Dcv1+2/Y1oQDeWVQaYQdINR5dsGuhpl/GO6K7vZ
zqL7Togdea5x/luzcCOJnqzsAJtWTQg0PKfmq1I+EwOkV937MB0TEZDP7jY3Myhrgyv6uS1fJnPl
ybN8grHNgTOcZfdRSOVrGLqS+oSAGRLPLf8GrM82qcl9IJHUakfFTWTVHcXZCiZiZ6b5nvgfdS0g
QPUjbzZ7NOCuFTqWuVfug7hQew7VakQcqdFchwbHBCSyCFV689CEsgXqb2uO9o14N7RAdkd/fa/h
3Q9ECtprWFT83aJ2cq9lciYMUYaDIm9Dx4yFIxS3nTYtV6KjS0OEHUhFockJ/QZ8ZCA0CZ4zBBfC
qAkxOr9BrxtP6LHKphaBo98ILv6/vuejoGQhbMtplkw9zXsjXRnwMl4GFA5vTwNlRw3nNF+cSxV/
isMMx0xcNz/HQLELU3pWWt2WR+ioFdqjHwxbA/rFJpqgMzW81wfpNlJVV+v/mvsRNwWcEI9vJPjx
kOPLLwWoZtIyxSaNE7m5lWMwW1VF+6GYSIziNxKgS7LoOQjifB9OcwTdQPHWCLt0JaD8nn1uCxNW
hkerFUIDdAudRzekKyRfDSUNNPFl5oSGWdmyUosHyUelrUefEshmB6A/zfgxTLPM0gdQdSeRJmPp
OqT4iP9w/VC57C8nq8RCpRO/7BIT7E0a/LJrZSvXvL7eivqxQEuaGdwqgIiK2Y5ohy5bORwuXAVn
3sF+/8SuX6FolAMBQZGrhKjZ4EZz7hRttuKF7PO5CdeQO8QAce1IC5WaFKJTEnADGk3inS4F4OB8
/zcTeGKBu2kkiJtEYo6BZOZNQF5GZdtkwGe+KOM9MBaIxVX5AJrOFas8XhEOfTYu7tbxE5CVqgbG
pZEf0vziC76Xijshv6ujr7T1BBD5q2tR88UlAwAaaBK0ECAzcr5kWqvGuT5hpKqOE8NXN5nQ0iI3
VygUL1xzaFD9Y4ab0FqsQ7AAwQwUhqxy8MLEAdWWMj4UKG1M3UoAfWlLnpnjZnKafLkVShwNSXEn
gQI9Pta5GwW/0xCwaMXJcsQMkMP7hE4Lajh/myRhy/jfsULg6HxK0zhLpTbFhaQ0oSMbwl2ZZ9s+
Nf7NZjsxwyLCk802pwnquOz4K7WHpr2N9dd57SC5uNFOTHC1gAL852I3YtWSWaAiSNF6YeWouu5+
6OU5H0RStJDV8GGhC0NPGQGeHYOdWTTO9a3FvJg/MZDIRLkOdSCk/TgvDyp0WBhAzUK9QHGiKgbH
wVGqWtR09qDHXwlTL70fzi4m7hgMVKPUmhgrU0m7fvrSQnmTt5uqGC0dfHqheSvOaNQG4LGG7KpA
PJE0njE+mt2m0z5N9UZUPgvyKSi2Kt+ZbW43RWGrw14gPw0dDPjtGvLvwuycfS83O0VakV4s8L1h
NeVU1lsRr56u3yboLEfvX19C+CFeazRgW5BbkjOj3IkQZLIRteASphlYbMA6MeQTraPcAd+31cUq
FZUfBlkFp7BNsbDKMFqsT09e4MFUwLRyfYQjaAOkLHZQzoBPW2ZoGzcppGin+kvVs4daX9MquvTY
xvH6X8M8PCzolTTFLLPX7VM3vEnyV2CKdmk8FfW2BVe0MANqtK+6kXbaytl7YY+dxSfcTIdy14x9
B9M6ehGy/m1A9qXPVzbyQv7wOxo7iYK4Ixdprar3J1iJcaL3SeNF0zNK4jjcbcX4WRsoZebUB1d1
0cKnrDkJ7TmHBMf0WMatnUC0sX2VzU2FLvV5fr2+/S8FRJgCkDsiUGdEQdxZ2eR5mZUTQrSi+zFO
+1TZKqnbK7U9zptg+mz8faaCsnZ73ewC7vzPnPwxy52fyTwrgpnjRTeYvSUnToKAEDTzTovsVN3Y
EEuyCv9nH6MNu0YZ64g3vCWA22kKvFR4yGRbJhY69WMppK2xb9a+jy38YjOAvwk3P3BNaMHF75/c
IEWskCoUMCu6ChjzBEnmtqdmd+eTbZO8TfOKiyxbVVjAfmKPc0ShCNIiajAdcTRukEyRIrBZSW4J
AVxhF5U/euNR047tsAnHjgoq9DUgYBf8jkc7ku71crVrh03/tfFzLqvPeib1MVse7TXv5m2dzq6E
I6+LfsiClXTPkyojq/FUgchpXLmRljC588kgXJSA1nIgX1G1pQICrlI7pH7p6v7RF2Oa4blUfpoh
WqJW0g3/h1UTEpIACkE0idsIAi6hmrTA0c/pm5mKVMtfA+htkOqHbmwrSJAT8iiowspgeUeTISCP
e1dFxgBtciLflNOLgzFUgkFoIG61eLIG+RBoB0V6rvuHYg2zvHijogyPmryJEjDqCXgyc9cveszB
3CIUofXq/nK3v+8+nJvHYBV1t/BmZgbaGEAdEZTZF8XfQCiVLpyzyHrWKCpHlB5Qq6GWs1kJZk0+
GcUMmWwG0TDBIAAsSjvZprIvpwUQjpGFPuej+3r854eL9uYjupzZz386llnXMmtd9lgj8xb/O/vr
+4fjUCenh4OF/uX7zdf9xt7fo0v583lz/cBbYPLwqQqrdgLxwRQbRW5HZVWrqX7RgarUaix0X0ff
rdPWZq0ralHE+TYEhAL6dnF0wa/O50QciizJQA1psbZqNH1j0A5dieMurbACZKWKGq6JIiH/NqoV
M8tQb49Qs9vvn/f28d31XlCMe3FWlnhxP30P58QSdzKKeSD5ZghL++MRy4ZK579YGKhaMhgwJCvQ
gnw+X1FhFnETIQnCGuVfj+5v6sEdrM3KE/YbPHR6pLKBnNrhBiL1WREmBewc399/PT09BeiIeUIZ
k/XFzPhn/DeYdg6OtXn8Kq3Hr0fwjOE/XxPoAUP2t/vrI/9WAFl+EUBcAKcDnMi3wdSAneRoKYCn
sO2yvQU2AM366NjfbNCxv2KMD7X+Gf4fY2wrn2zVgaAbSKuYMeAQgEB4ANwAQ90wpMB1U4uC8rcp
NBegI/+7dM2d5OLYoPHTbJip4zfsYcu2Pdv/DIvwjUtYs3l5Lk9scvFMYCZj11QtbKIDhOKXBMXr
jD5jtAnAv7+9F+/ucHc4OCuLuEg684PlnoldBbJ/MYFhnIAFdd0n7826WTtULu536WR43EFLAkku
64gNzz4iVYbT886Dp/5Yc5PFY4AfDndDgWS9liAyCUOvtrv16M2ahQVU/dsCcDkIdwE0WICjlbjI
hWT6Z6X2hL72bufYLloJSufj+6i0NmwPrLw0Lm//E7Pc9k8UP8tmCWaZf4B4srNenxuAxkEgYoGD
GdBxdMa5DxQ3JethYLRK1HtJ6fgNl0+pDqR0jt1pr1xM33CHxSlw8mHcfWFA4mCGePA/uwVOZB+/
f8HGYZuH3ai4KtlmZb/gV/w44O/fm+kbBYTZwjZe2cN8AMqtEo/kEiq/6tBidfJV7MvwQf/c3uwr
2LcwNJLzfZOufYHCXJqfF6jZghcCrbiIY7h5KQpkitUaqoTM8DdgimGmGBzqBaO/sXbsmLTv3bWg
ZhHTIBXIetZNFLmBaOCbMJS6CZXegN2+m2ra6SiYmtAXSzRHSYOVd8c3NuJskJwx7lRu41yIQ0PB
5VfQ24AGFM9gq6e/8U8zHfFrwCI3B+OlGLZ3uLMetg/e1nEw/K+v+09Ed1sX5xyQXXsAwO6fn/f3
m45+BfZAP9c6b/hkDIuP2aQgkAL3yAJZqiVDlqPUlACfLfpQWJqSonJmSckbpIyAqPFmMkOJrM7T
lUP2wpLoYNBC97cBXSu0z57fXYYvVNOson9iRHMexauxs1H/f9UmLd4leb3GA8qOAm5RdLT64ImD
Hge0hHCLYiaKktQ9xgkOcxPK660KDRKLIEUBjgJirvTjMT++Zo2LfwozTzStFjG4+W4YqGre6Pph
zL2otJN2h/Lq9Z295Ghn2k4no+MOwkrQtbgTYA+9qvOr/9VQZTP/Sn8F22Ibgz2s9pKnyR5+aStH
yiIAgV1FRBslhDKAQxW5/awrVVr7hZlYZXkfDT+DGGXJtXThig2+MbSTEykbetioEh8tKgl6HTYD
Cj3Xp/CSO56MhH+pyijsD3oFK1mqPMmD4nStLfZDQiVlJfq+ZAmvONwOmqGCRIWLpOquIHU/o6un
F97VKmQc6qpYWZKxMqLv0vjCCQm6h1iREFLYbGJPosMAzDuKzwxJtUYl3erk0Ypy6NgHB19xQ+E1
8H80uTvmLzLxQJBXIDs9OobuXZ/Z5QOZOefJd3Bbr01GU+x8fIce+9SQfTc1XZLdIQmklke0F/v5
AeTmmeRUeU+N6GAKK7vx4t4/+QBuNzYzdB0nNESCMx3Nq4MRUKiF01yDsEwuJk4W+E4tayvTf+Fg
PRs1tyWhhNZpMQhC0KcQOnG5qwGvSENQLG6E8e36DF80hXwjUKxoMFxgshrf7OTKxNlmCgXK9R4I
sqELYcu97fsrIRfzmYVPAaXB1AkIeL445zWSgqhBjQ6t0byd223Wv8xr1dDLJhS2Q4B0QN/vudvG
otrnFWvZC6cKOov2JH2lwev1GVuGxN8H5h8j3NMirEN/rnWU8MWGiA263sTGEZSge816M3V0I1Y3
QTKLj/mYxm5alsNBMqescMjQ5LsE0p0rh8LlTWL++SDuyVGF8lxGKk7wULaJaNWhiqKRrfl70j/6
4b0ZbSvTjTrT1skx0iDXuPYBzMByZf9ckNy0y22iziTDBxCQGrWSlYE1Wt3q4lFrrEKLaAFKl9oi
KJlVH6q2XVkPvhb9LU54coFx6yFM6qRNFVy4EL2wvZnBFyJHvwzcWcOLaLhp7Tb1yogv+9mfAXMz
bqL7FYR1GLDiv6fJw1QeM/Xr+rAubsyTUXEvvKISZwnAQPRzRe9i/WFEu8y47WevB/vxdUtrg2G/
f3LWq1khGmnBwpt4uim6d8EUXTnMV677CwepgUAavXfIaqJjmDtIx7KawOw+pBZRv2Ti9LVdatu+
gDQ2+ej9NUTRhdkzWKYT2jpoqDJ5Eg25GYtmJmIKtSAIIEWCC2DCk6qPGxxz+yzQ10LExeME7OzI
eCIeBdzAABnA+RzOUj12itKm1izqzqAbjh/8/SoBOgGKH90EWGOR4cubJp1qpU+tUHgvg5tsGiHL
/vdufWaDu3fUNBIJlP4wCpQcc+M9IcJBMkb3ur9dCGLOrHCB3xAlGhQL4Ql1XKDxwEqrbaQ8Mnz1
/8cO2qC5NQl6xJ4zRoNbAbrTt2G07eLSWo2gv3HL3PEHyiXgUUF0CrAgDwmQJREElvWEaatBWgsO
qalMaAj0gO1LwLzYYMIJCyfrKtPxgcLZhsM4bMdGqtEgqeQbUACZVgKZjtRKAQS3Z6MavDkMYxfW
ut8IM8SI1mGV3xmt6WdOUsdiuo8g9gNU75T4g9Ni15EN2J9SSGMVjeKAj0KmUMQeX/xhFt/ioAkO
Jsjb38cgJf590snKm9qh8bEIBdTzwE0VeEYq6Z9+lMx3JJVR0AP3reYQgXQz1cdgiCEhg8Z9r/Zb
0h+g1CNUrtIkUuhJQRC+1Fo/vAh1pYC/vyjCtxLEL9D4CXzAEoxW7jd+KefuENex+S8OFlCXATcI
tm1oFnCXz1yCJDiT1NTy8xbkG149ALWibsbqUKpOZjxcd6oLhyUa6P5Yk8+dKoi7aAKBDI6xCsDI
EiF4G1IQDlrXzVzaI6dmuPOkSWa4zwQzkvIpgRnKf+i7j2q1jYvNDe+5KNYAPKvj34deoPPR1L4W
mkqop1ZTfZRMp8pT1NskjC2l3AuxR4pbs7rT9fvrg1vWEJiWxYlZNvqTG2dowyAFxVhq9cpnj17R
IntIm4TqvaOBZVZUbxvBQapJWCM1WSZnWQIJ0hY4PhlLDF9vM6q5FUy1zSwASD7U4n3uR1eDzl//
o0uanR5MjtE1NEi07YhAItHuwY+yncNiNynEuz4JF26os0/h5qCtjVRoJXyKOkg6VQrNFrTSBoo7
sLoi2crFWisiO1a5tcbAcUOBzxpN3Dy/sK/7eaRmQ2alhf5YpIVjGGViaZl/0wnFVwAkSjM1j6Vq
fF4f6DJXjZqqAvIj4DNhFo/+89UmgUaa0QQoRJ9+aAD2hFL2bA457eP00WxCGhiilQoQfmxqdF6M
d1Ef0FaLHlv5Ue3ioy89jQSkpMpa4LhcAWBw8MIFghyeAO7B8+/StC6C6IKYW4JUes34U8iA+jF0
NwqBoE/HlR190RrjwAJsjPXWcMeUZpA4TGpI1rZjYU8g8tF0gUZTYcvBcy6s7ewlHzx6xyCoC71p
ICCRLOMu2TnzC9WI0MLrxo/ZEZSe1mZ/v7e/THuzRjHxXZe64ll8w5CWSQmYM3skKot564uM4NTI
oAEnqO0xH0kEZau2gR7A3JBil4SCvxdJGiGhWjbhlz8pogAZWl0CGirr70R5ijdxZkgFVQEVkdGV
47dvYaJBST6YIPwTq2G1CweQdEyimN6JMSKuPCjuVrz2wtFooq0WMT4SVCiZc0djHMxNG/ZjZklC
31u+0R1FA6L2pFLfUINNHMgVPxllcKel3lxBxe1/SPuOJcl1ZNkvohm12IIiZWnVXRtaV3UXtQAF
SOLrr7PM7nQmkjf5et7MOZuzqEiAgUAgItxdGfuv6z/hIqece8ZgTwdfC4hs0Q09908Uo4ELAGab
NPVzDorqpn6/buDiLhMMCAfAzLqJF9VsYHzC91KUh9XZkbU1CG7YGRMoKjqYsOMoMPqQcH3t+bJi
QqSPqpQUQW3epjYGH0X0Kju7/2abIBSvgqFgxmOff4dwVE2GCQ6sIW0JJsWb5lE1/z2tAOgQpIIW
MBMYeRFipB5bXNISuUB2X7xpWrxxWuvVVNYAAPNPvTipDup584wA5tyEIMSHdDQNipM6Dcjq1IDh
gd7Hm6L/9wbl3Bb4Jpw0MVthiSRQrTIoYMCcCpeqP0cFKfgPVnmN4hV8z+QXgJOAz4vjrUZHkkeQ
nNPu8mQXR1tZc1X8t3/8gkjBv9tGGPlH6iYSU8p5yiXEitydxwqreNtPpbsa4BfCIL4cEgKAazAO
d0EwKOUOHmUxYIho399hoOD5ee6pozHzNBGMlWz/vTGF8QUDGGEZw6HgJxEiVB8zSxspsqhZAVNJ
vNF4V9XXca2mdnG+cH2fmhHcH08ejbYVzBQYdRv028n59z7SbAFvdVCDo+QsBjojnxKlMGChAhH6
JL+U3ANt0CbnGLxfOctLi5mJXjEpM9OTfY8NnGSepslDuAJykcxJu/uuTNrj0IEk4rq/LSS4aE9B
XwCEcjPZpHh52GWo6eD3KNyodABZ1oBtSSx+BwJaAqSNX3OMLU8fIyuCvP0MqfG0Yv+yJHZuX/hm
aSQZzJw1WDtU/hhlhE4ScNZKfMvDrwa6EpOko6OIN/i4xom4kOdo4PycgbEKaIwv27ShovGyRbaH
kdmE3aiFNz8oQOfJM76yz5fhDMv8a0sVXvjJgH5dnMCWxju3n0dUx4OWHOy1HtnimsDQBQ0ykA2B
R+v8BgCIJ41qE7l6AXklRa6IlQf9dJt379CPXfl0l3kH1nRia/bgEw8dIWDbZxZsoeCDd+wfWcE7
dmuGYOuzPniEPdWDSgvYGmHNwhpRvnDsmQMZo0diTxUiCUlr6VXpDsVXVEpELZHsYLY93VtO6l9f
5KKtb9lrRC5MdgrXkDQ0RZn2NSgDVDDz6xsVBHDgWY7bnnRrohILPgIRBMwLII1TQRMsRMm6m6ga
TRS22o2p3HCwNLQj2I/65+trWqjCoyF3Ykg4c7U2NWY+wlBfHLL4htegyPqt2v6Yu6XVE1YehtaV
1deq2tmt32cP1+3PmdT51Q7zM7stbl0ApMT6amk4kJaf2tINjcGTCtThwcAA+RaA9p7KtnZV7Xdm
rDjr4t6e2BQSSA3RVC102OR6HjhpoBTh1tL2Bph4/v8WJ6SRNYY103psSlfTUgJoGBY1kT77VIzQ
63TmJnKQ2D+v25x//JUN1YXgAvafCbQMWFxpoU6971qP6++81T3Jdse0WbmYlqydPkbnI3Ny7KdR
Zg0DTBT1u8TX0L3KmqOE6nhGx4BCLX2s1xixMFlyscL5jYgXDmqWBqC6wufjWRdzpVdm1YVSGTYs
r8MfPGp7KDtWjWUHw5S3QNrVkiNtpix3DoBHAzKfNbHyqmDcNLClWt+BUc5KbvkQ2V9lpagffSOF
eykxo92UT1YwFlbybEdD7Y9tlTdPnPNxY5W0vpcl2zyYk6r/KAfabCqn1jNidHUYomk0ye/J2CXv
ppKiwTvUkvmG8no5A89LVSbqOFLm0TxrIECX2EzbmIOkPw1Z2jt3mVNWkGlFKsb3kQYS4J0TFaYC
se3U/qH2tlQC3K0y8HfnE+8xyl44f+oqNIdtFxlR5YehpGu+M8nKuGkyObXcqUVFG42zdij9ktGa
BhEFmHonWTqzH1UnbhNwaSrjuNNB7w91EdYW2V62pBwbBzVJbyi0cZPGutPdgecz6nZmTqNt55jg
a2mcsfgZg7/ibqCo/JNpsNHpLe0cfFmqPYWA3kjQSwcqhN0Uhh2m7sCjPHPzIh+tTaHpoR+qTRy7
5RBZx7SiVgWmoxnmPoYMSb6BKwX93VyffndcNkICjdfJ2NQMwwT38RAq3W5K5Q4t9dJyGlCCT/lT
NTjmnarWY+KPZZVBaVaCcogR56MSoF8MsT8z0cufTDMStKedeoDOPOdK0LaT9oGqlmk/5OB4gMp2
nOIHG23b+bmDRQbJWJSQBM/i+s7ietk/82qserdw6pL6jgXp711Xd/KHrPTTxmFTCQ4K1MpQVgZH
3HBo0sb+GYO7HNwVAHBvZN5OETi/gMHCFZLVbmXG2SMbaiBm+spMnp3OwkCQpUrl51Abw28WmxCi
nwb5RkcRYkuNyDr0UlZIpI+YZXnAv9gFiWWT75y8lp4zpy0enZHR3humxPK0IqYHvYcwPPAxlvpU
50UThFQFpWY3VdD+bYcoe62Uht43kG83SegMEOBLmS2TNkoHwNQ4C38ZRTJ+VlQCX61jt3zTV5UM
3garKZiXjo5J/T4F5MWlhRK6Tq9ZaAYoWkQAYJ+eaGQiDmm9PvwBF0riuI4eMrDFVgVH+3ewfkWx
oXIXhFHVQ9IY9QYjlhBsL+DtXxPIekZwN+Sm16BykxKWOKi19HJkRT5GTvvIRfUw+2VLitpvmh4O
Ch9HRM/MvhwCbieQyUiHcDqGreEMBA+QoSNcjtDOM/FMuJHAHiUHJY7shzmBgItkoBuuV6ppF+ES
pQsIXkG0ZH7FYuXn4TIc1IH1vSIBlOVKrTsDtmJThT7jjZ0+oIx5/Sq4eDXM1kzksiieoqEo5n9x
YpRtHsKa5PxqC4yB6CuVmO9M9eyyESwIWR/ImTtage2TmBv+mWzzXcC3f7SNtK9fE/eDEQzAQJYd
xcMgXuHOu8gbvotA87AEqILwMpoviZOLh1WtldAc5ZMSuvdoYLLutq1e0ykl2TiSot3WUBG9vp1r
JoWPlxcDyncqCirR9J6n2whkIBWORR7Uyi9mG64Trlyuy4Wuv2sUdlftecdKNDPJON7aaqCB619J
/jUXEvZRyDNDHvHCimEjRs4VRoEzABg2elRfWcsFYBw6yCjgz4TzUMu51NAazNiUTJB+EfNF3fxg
Xvaa74Zho2yyXblpt3R7/WNdjoIJ9oS8lpZGL6s17LFAeVJ+sB+q+5i5Yeup98fhqB4tT95Y3orR
i9REMCqkQ3oH0KVtzjW3KPMiiqGVxuPOgfVuqlvEtO5iqSG0Bw4QOrd05VMuHfeZvwSwMwMNExFs
qESZmYEqRiJWeEOLO7tdabNfpM3fi/v794W8K2KMpX2Bvy9NpqtrzJ/A/8pv8rUJy7V1zOfw5GhT
U4sMMMwjSEKltlC2odythOH/wzn+sxQRGtjooP1B1iERFNesyHtPHviRbT9bjCl8lQdMyQdFUL/Q
lQ1cNSs8IJPQSfg4wKyjutPjQ/Elu0iQ8Aw4DD/fJq/YvTheYayErUvI2Pzd8A905QDOxfDA+X72
MsZk0XSXvhXr98anupk29g396rzn+zQn012MswBtN5K+yAdz5c18gYf8Pvcn1oVATZ2WUz3EkQAF
AY/96hWghIaMoS9t1Ld45QhcTgV/r9X4LvyB6VSUKaygVICMFGtNj/SLvqoYQ88P5k7ZgAfjx7hv
SO7SQwZU5trJvyhdwbCFgXsoTOF/F5BIO+UjH0YscwQrjml4Nfqx6W2judq0qw0vDW/p2qDI4mIB
uEJQBbANZTshdrdgsOtrCYstCr/3wbHYQ9W6PBiPkCE7ToEdOA/DFvm7vyaItxQJTg0LsdUEQoky
PBNI5tyCygBc9DrY7qmxEsOXAsGpGSGa4lsi1VVhRlZ/WphLNtmf6/F6MX85tSCENMkKQzXUYQHl
b0rUfR3o9x0h0bGNPJPY5KXdlpsHbWfcr52LhS0EfhMjNiABR/XKEtamjnUMEsAJHLnti4KmNvUm
fTc6r9cXOHuAkJ/BCi6DeabMRCp4fvS1tACBScMR53S/RBMybjLM+cQr4XThO6GABHkGyAIoKmLN
uRWAKCwNMjk4dM6LYz3I8cow8wXHvIqyN8iwDOgNgFZCd4TMiynUaPFKAFvtCJ3LaOvcacTepF4Y
UNIFySHzu0PxoLsRFEE7l7/eDxvj1kT2CZ6u+/YOseYQ+vrtLd+UbrVTSeS9rDHnXey08BPnPTq5
tOKZagMiKLGrS7fZcMhAOxv+63GACXzDGXYg4/8iIpdFYHYE6XDs1ulRzh91beXvzy535izz30fp
H6oL3zJ5wi5LTI6SYgCqu9O+lOZp6PZDjAeRFycrhi58XzAk7FXkhDgXUQ1K4IqTIdwn1rue+3Kz
4pbqfHrFBX3nQoAxz1zUwhnLOWrRWtVjQZ75OhLLr4+Zr92+14DIocex6Y7JHhxqO6j13BoP+aOz
KzxkABvpufLXpjYuzgj43IAa0dAqgqQ4Wl/n/qEVpVw05RCDI/2rS7yerY1yLmzqmYF5M04csOhS
xZwSGDCsOx5CUWFX1yhvrezpgo+g1QvfA1Ae3NGGcNSzEO96o5ut0Js8bCEGuO1Y5YIGb1y7UhdO
1KkpUyxkjk6lKSNMAVCkV5u+3TN7JSFbWg1eyKDv1yCQhxbr+Z7lVawPfafho+ifek3s8hC2lMwz
PdmKyy99/lNL89c7+TqlaqKEZcJSZWCAqMQ0iL6W5l28PeBhpyYED3NK0C9BDBX7FVgqFIWI6qMG
57fRZlKJhLjJf1+/XC6fdIJFweUiB8Og+QiLjRQkr5JDdJe65SE6UqRa+qfx/yBJvLaPgv+BzghX
hA6T/b6Ubmr06d0/jju68o+kcI2JKIUnedPm+kIXPBHtCfg7xr8xhSd2rLthYJneGhCgQtUme4GW
StrcXzdxCfyGkBf8UIWeJ1g8ELXOHUSTTM7K0YxdlIdvoXFC7L11VzyOBFXkIP0yvQj4/o5AVvf2
S/MHcov5YGLfFuTXQKKP6z/m8sUg/BjBW+2maI2usmJgilEEJSBv0ifSefyou/FH54dBSUbqVtCd
VolZkXDlvl8IZWd7IXgyUD+h3YXYi1z7A6AkSnQQ43ys2rXZ9MvRB2GdggOnWaXSlsPQBJL4grS3
TQAc0TPk6R67rbLlmxfm6kFONF/3ultnAz2ZLTpyK+Sji8uFVuw844lMXmTIt+3Bqax6ZoKHao7m
pkg97TversSHhZODEQUwOqJlooKlQbjd+0RTE5ODOARkyYr0nBQvK06zEEzPDMw/4CTENREmv5IO
BrrPFkEOnJy75BD59i7+4LfynbGJXDBc+85uTbTjeyxBuOfPLF+cnYSqlMFy61c5YT/0r37D71BY
VlzjRnqnxzbBvb6Wwa9tqHBImNqXcaHAap0FbXHf1V/XN/TSLTDDhzlP+CgKnBfpXhIPjtY2Ecbz
U7XbOmF3a+scXYYKiAM6xmtztpdBDpXpecgYDjhzsQhPBVakjWPTep5Hv+eYZKEP/VoBdSGuwAYI
X2Z1RmNWIjl3EaujUs1kVFnM9/EOKAoK9R6k8GwbbSwHyvbc9wdvgoJ74a21DZdt4y2EoVJQ2Kvi
IwW8fqOS2KgUZ9u0J+NTGYDi2QXRuht3ruRSz/nDTZffRMHISXtYU7NfcFKs/a99seQkp0mt6SPs
9274YO3MBrel7XG32gz+jrsDNAfdp+sedFkgQN3/1KbwTZMRBbtYn6taFUl3qDrurR9SRT4ALP4c
sXgv9kc/fKtv1goEl2DDedwEAQ2wcx1kkGItslarvranCOC25M0KXRlYPrYdo40BJGol3bM+80AO
WZogxG9XbuvLRz1WjdsaRFjIeHBhC14mT8xMJR6D1e2oeemu8Aff8XGBoXBPtE36FT1bN8x2J2J5
42fv9mt07Qt3+fkPECJD4piFFlr4AeDoCKQtT4hytL+644/fdjDtRy86jAegyXxgbgDHPWTPIEFL
XXl/23GXhgQzQSuxfzGUnOyIcKHizTdyJ01Q45h8E+qrVhMkyNgj6Z9fBxiZt2bFbmifz3Jw5+e7
zTn0C/oQTDXjnRK3gGcEQ33fq21QD7+u+/ac6J3HfJgCO7qJ8VPgWsTp/IwaGKjWYQoaC85DBlag
hyFvD3zKGiiVgrRHnYYPrZ3GQ4aO5XXbl5EfMUQGKxlE9sB1KIrnDJE2So2N7TRAwB9apd8qK6ub
Ew9xdZDVg5GZlRwwhPONjFJq5qWZYrTQ6AFmQgpmdYesTt46a3IZpsYs9Jf/i0WhTYiDiwQUSzs3
mWp9Etcd6uEJvU/tmnRryJHFczk3Iv/XgnAs8pzXWc9gIdYQd7UZrYCX+fCLExvCcX5DpiAlr9kz
atKR+1vG7MjKEpd8BsNiSILmGwDI8fMlgvhZygDfQbMwQTY7p9P6XXQPhsSVCHQ5U4VlnhoSVkr1
NM/VBIaMp/yIgQaIyWMo7pDsCvdN/VQD2yFr4l6L98upTeHsZUXJjdaETcDInuW97Oo/e+znH/sO
mj/g/yo+1kSklrYTpQwZqKSZDlD0GGapRWqBIR61AJBbp+CY9UbnHmAkOcWgyoAJAu+6i16GsfNL
RUjX624E8ZGGS0W1xt2o+EAg+SN75N2KnYWH7bkh8ZWZqBBF4zBUH7XfTcB/QMlyp900eAz5eoBG
ab+9vrKFs3FmUcwO0q6Fz8iwKE+u/l5tIZF0N91Ej2yLFtjN6CKTdcsHjIu9KLi39qviJrN3nAec
c/tCplCmSgjBatiPd9Kd8xShOUtfMYx0tJ+nyOdb8ISWLn1Wb1FLvr70+dBds6yeH0ol7wYIrMcA
jNvou2VvcVkH3dp46qWrni9PiKdNmAzpPODickWF0E9LWrV+bJ2RgB37NVIgG9MMmIBxVu7Dy4bf
eRpkzTfJyZtoxLqycPZYecOOcroFN7qb/JkcgtE49W7wxr16QJvG057/i02dy3RQkAOwW3zs1UOb
yVzHpoZ5RNR001Sv4T9PUc5rA7DEwT9A+ogJtUojJrHZBnVMth0M50/GlbtOmuotQnDwXyzorzHx
fDBHy1A/g7FY+2PIPsf1F+lrYfuih3e+IhH8YcUGmnsajOjSMdQ9Zh5Ti/lloQWNum8Vn9efqvTj
+sIWY9rJwgT3j1PuTEoIm06ill6TpzcGm3Q01irJrzTwmVw3t3jaTswJB6GQQyDbKrBhy9pDHN5T
BtTmv/KlCLso+HzspDG3ogSfyv5A9QZT9cSKVuLl8sGayVIA0ZmB6sJVbnAw4Q4Q0XUN50aCdA+9
qUB3h3edtg3znZE8W5DEiWSiRQE17vTcS02idit1qu/O+UXsOvkVwj3vlFo9WQN+xQj5D42okENV
Qa2V/YrHu6IH63HomZCtYWsP6UWnObEr3PVxA9LcuoXdKX1STfBeb8Gk4mFq8LqzXPbu8SlhxgGC
YEZ/ijjrlvepUYawI+mYWdGxDsVstmEI9GcIIod4xknJiie12j5eq4gu3UgofaA1CnFdPCOFO5gm
oTFBTzZzM2rv0aL1coyBDKP2blbWLlq7gBc/5V9zusi6MFo2rSYVzPg53i3Wn3pUvCgkevtY2ylp
ysaLq6Aohx3e6dc3+eJqmtc2yz1BkRNzzargQ7KZxEaot41L0/2Qg7DePNI0Q0/dHZEia3UQd0Vw
3eTF1gomBfeRY8CHcwaTOlO9ulJIovRPWUk92QCktco3181deKtgTkjbkr5hkAqAuRwFei3cmeyB
tpOrrRHkL9pRsYk6SKOBVxaWNUxVqUxT37imUx3i0HINVvgSOC3Mkq5c7Is7eGJKWFJhZg4zWNcA
/O2W9i8QtCTZ6Opj6TZm/N98LbSn8Kg2AfoWsV+9ag91UdLGNbQemt7VL1QW9lRVIXqd1NtGH9di
65zrnUW1+Xv9NSgKphmW1JdMrhsXgXcn1/reTNpDC2Lxsv/RxfQO1T0A3uGmhUysPt9d95aLG2q2
juqgAib7WUhU+Ip0zKswp/iKuVR7KQXyjH+EwEtct7LoKydWhA9YFShQdSmsyHHiSVDikMFb0mN0
JzfW7sPLKPq9IlA+ohIGTWSx6mm39QCxdNiSOl9luZdhKj7NAaD36kbHpCAKMRrRK//6Chf3EQkL
5AqB5sM/56mn2pu0yIcBcWUKg9EcaqJoqWdK3Ur3YjF+/bUjMqxOsTSEUCMEj2bmoGHz3pb+gEEk
hvmMkLlG8wlo2srS5o9z4aAnJoXHymgD5CVpMDkrkKE5hdkjYINb+g4gCpHNlXxmzZqQoXG7nmnq
sZE6cvbwKZIeTecm1p/i0o/0f51qnl3lZGVCejaYpamXMmyZDJSk6GSWQceJLr+WzKW4kjLM4V93
k7XPJ2RrWS0pGJOERWVKg87AFL8T+QPH7YeTHY7FS45antnXv6+bnf/stU84e+/Jw0gplYTZFcxG
DSoWNPdifXXucfHDQbt7TmJM/aKIppYYL7CSaZbyPcbstaE/uvagRZ6ibtF7aMotVCA4z0mYPthy
TKBSNBoHq99ptdtE/6oChslLgO3//hhhn5ukaNmUY8HMfCz6ya8zsElYK9fS4q6eGBF2NdeG1Bgo
Vpxle60ZfTqtlUYW4ybQVyihQUIe5cnz7waarTzvGNRrJWyhwn63OghKS2LTNX3Q+Q9dOMiJofmH
nDhIpmthnVIYGmqopUEhO9JeFXMldl0aQaIHPDXgA+DkRUPq3EiTK2puOXMg0QdXYsmm6oFSddZw
uJef5dyMEEEkK4m0TMO3BxoL70lbDv0p6daUIy8/zbkVIXZIIC7qWIfF2Fz1ivS1yRNCw4/BWAF9
LNsBlzVgo8gSRM44e6yNNAdK29U7cwMi423jWDXRhm4zmCpb8ejL8IRFzfRxcDY8QESWLNXOeD3q
Y+P2cIN4etJS17a8WAJ9cuq3GKRBB+lfI9O5ReFjFbFmZlGOYbTK5LdW25DOiR6um1h0O/QNME2C
lytKJ+dux6wRELYJi5K0/KMsB/0t0y2IiwLcv7J9l3kqnm/63PPETB86cUIyBSAYH5VJb1yMOuzV
eMs67VZvVUJ/qmvDFJdPckiWAtI0Dxh8Y7GFw9S3lZrZhYm0cXKVH4H8hMfwQ+XWB9MD9QKwhD9A
EfWhrBX1vymBziPFuV3hgyltktmTaYCokzzb+/zI71uf37HgQXEx3E96Um56/Gcrgt7As4EJUfbW
biQfTKN+43fb9FX5Bik5bnWsvM6HBOXv65/7G4t07RcKJ9OuqqavtfkX3sWb+Ll+s/wYvV/Hxy84
1Gh5A4i2t4n6WJI9NPoIM1bc4PImPN8i4fLhMm37fsQPSJR907wp5rOS7vTiftJwU6w490K6e25M
uCISWY0qqM7BD3JP0W80w4+khIDRlAFwWD81IepoKyFp0c1PXE84UNOAkbokgesZOSNoZBFu+SZy
QwZc99oNuLSXGHOGVrCB83sxUh3JdsgqycKRqsgoQXTcCcnEqMsj5vXNoXi77jyXhQkcq1N7gnuX
iaXXqQV7ZfbS6SSXb4sahCkxtIBvQI4xjoHdu+1aq2Up7gKoZUMQSYeSlSjMM9ajFGc52PGR/YXp
TkowzgOcJcQ9s3qryi/2Gj5sKSZCTAqNe4wmWZhkPo+JTtLybKIw2GXB0Lxb1esYrpzDy7YOtvLE
xncT5iSnoIZaq10j4eZqAOgGXUvf/2JZ8q4XEWkm5V6p9UNt5J5sDxtqRn7G36CnuXIWL0cjhF8h
xMk0R59V7bDSYajd2vigYflQjFWAlpObqK9ApOMpc5SkZNOwnvAxv7vuUUuH5XQXBIfKKsUonBK7
AHoon9Y1uK3euHI00ntrXJlqXPKiU1NC4KtKVlOrxVLlxiJNDZV1AJH731obINnO2q3F/pvgc2pR
iHSVoaVWy2Exm55TugEPWlSh0WzVXsdeWkCFYyCNZRZc39L5r4oB/tSqEPLGBgkJn62O1kulYw52
Leda20ghwNmFAih6DQNtycE8qLdEGhhpy+TItMrXtBBcfCXhpfF4fWFLwe50YUL+ILVhXdtA17uJ
xogxPulZR6zOcuv4T4qBon+vyswHFDUScFGBclZMLXlH0zaX4ZpR8TV0DMUYUgIRp7xcX9VyrPlr
RnASlYZMseYT0PF0G7bTjd7pvqzSldfF/FEuveKvGcErjKSL5FaDGbl9LIf5UtKCsgbZuLm9vp7/
I6T8tSS4h0ahGR9JsNRA5mPMO99I3kzuQeMAUuTcAHkBinYujz3wBJEV23O4ulzlPOk1kw5CLfw8
cNuYAa+4HrXukBvDnyLTx42Z8XRX1pbdk74I2SPoNto3znTqMUhB7HWjHvwmLaSVU7gY2BRMHzmK
Di1EeXbmk/AO0oI+sRqU7wume3H6XGfcxStB130QfVxf9eXk8BzET2wJ11U4GizJWqzaanovGThs
whhPX2hmuo3zs9AmD8s8dEa2oar50wLlLogRXTYOR5l9SXYRwP1BQvLpgMgEqkEbzBRt0iR8pE16
6DCjlTvq7vqPXnJ7zF068JP5SSDWIWEkkh2ja10H9aSk8RMZBK4RW3HGta8gxHwprrPMzrAzkvxn
LHdDE9TSoUKpGDj96+tZsyQcY4izaGlcwJLtRG5l+WX9XMk/IgqQKRhir9taDMAn31s4yxHKZDpo
k1Htz4OueZKgLq1PbmnWpDBmxt83JXm9bnExjz51MeFQI0eSLG7iUBvWJgVnCxCeOpFS0w0bj/UP
zoQq1tqg4HKKdLJOIeA7NEz6zsKeavWDBXpF2Tjk7VvOFcy4RUHZdKSfC5MPgH43zj6bVo7wtw9e
RBMFzKGYUsdUgYjIodoUWm2XtK6hHHGtuoPZEz3e8vQWwaRu3u2oJWx8VCD0PTwPzt6U3ywMUV7f
enXZs/7+CmHr9Wzq60HFr7Du7syfEyBhDQZJW9LIGNrtkCOSwZN3lftZz4qKDQCqQeZJQe47Hv95
/bcs3sAnGyJ8EIVy1iCute4omdABGt5RKkmIVk5eL9Odobfe2BtryOLFF6t+YlUIpXkUgRtIgdUG
ULkyiGPy5925BVnQ7xiPVZCWYAM6YpIGTfYAvrldndVbClanv0AIsIlaZFUOkjwQShENhDLou1b1
GsGmpi5dXn/XeUHCijJ7mhuwIm9aYKi36iYh5u6j8YoPg2i/JyBK67cQdA5esiv3zO+gozf81B4/
FRdy2rscI9TZ+qj6d4ftyikQq15922k2m39WG3UF9jkpVJDamXwbZsA0VFEzvkjMVh6VeCgHCJTE
3b7F+GZL0iLp/+jKjC7Lwsn5wOxeemCt4tzIXWF3BLyO+vTAR1ATVyyjx0iTkxSicGZ0zEF43QXq
kDnY6CKzSQQpD8uNYxpG4KPP6T5KjW5bWEw7VBbGlGUqKQ+j3IOVu+mhK6RYlr4N49p+K1qAOrMm
mjDrPYS9h9OEkro28FswNeWbssim7Thw26WSpJLB7stjkbbgMEqNxpuKpntpJDC8k0kf6r1Tt+V9
pTfWLyCz7Jui56AUay1bTT0eF+g2dbVF33o7rlo36bL+voLjFp4zRlA8q3jp8a6In6WUmdAiKuz7
LmeTRTLAcVB1mUJt09W2UbpqN5mfMnbmENOo7FBlBLWQOzg15jqoE0NN20HrGgO/1oAgTLt97zjN
q83Z9GzYNr23xzG+q3stOkQAbbhpqUsQG2fyF7Ap7AEVIPkn61Rnx8oYfzEExCrA7AidXD6ByKpB
Q2sfZbr8IIcYL/bQ4bJfmMy6m5hOZu1RKpe/Q25JQRibfehGgHtvFbuoC1yreaPv+3RSMOESd04Z
oBym96QJQ6NAwyqD4D1aSuoEHmBVeZygavqgh2qMAmedh7etY6r3eOzHGjGpXbxbTQRYZwXiyAS7
3EggUKKWs5X1Ur+XQyi5xYUm3Thml3duLdup35jh9KXVugNo3DRom+vh77sEf+0ozCf4JKnTOaqN
EJJoXfUmeUQ++Z5699k+9D5LkmzUu2qXeG/DwdpNATQN1mqLl2OZ32nefy4CEXhexG3lsDkO2puP
HoW5bfw0gDbwoSTqT+7bfvrAStc6WnfhrTVHxTWK2cW0A7AwHRzLaOSKc+BTjvOqRxlW383zTRO9
MXUOlZZ++FWk9mfW9EerxEczqml3feMvZ5ix9NNsUbgDx87JBhOT9K4tfWKwilpH0MARO6Tgncdb
UCON9WQ2npz6avwegfvYqKyVzutsQvz2pz9BuPtGLc7zNMZPsGjhybERZPrjpI/3Tb9WNlh8xEBI
Au0KEHteAIETqllFPYJ9MlfaIIQ+iFvZzq8spnoA8RpccqaELF1CHVvOKfRBFFTeqqpcqcwsrRfV
tv/8CmHLra6pbBmNQhdNvNtQAoOZtOPFhqaDd/3jLuY3J4aEjWWAIUroRoJEm/Y90ab8Vz1mX4Ys
/ewTmzC+do4Wc1mQsmgOhL7BUCQ+EqU8c4xRn1W2hoOGu3OyPbiPYvldF+Ep6LHxJrX8f1+kMQ+Q
QSME/4rTnHo3qSBKhE25+SgtZCzGm9kYxO7fjLXJo+X1oXIJAlMb3FZi4SKKLblrG2yoKT9Ho6uN
BzDKjVLv2VlOLIyMUy9RlJUFLqVIIHcD1EDTMFUiNneYk0Q166BailuOGH16iLvEr1HOuL6Pi2Zm
kDzQBTAkzhJH/QRtpRBPgopvG9DQmtKN2n1dt7FUQJuJp//XhvCUQ61AczQVNiILJJVK07EdzaBR
eN3K0vk6tTKv9OQuCadJ66kCKww6UXVGCXDd7qB6zRitPBeXHQKsE5hjwoQqegXnphKzrFMJtKM4
yo3PBzwYcF9Cx8UFJ/nOoB1kmFGXxCAnBCG1teO29MVMbJgDtwD5iziZDarJrDTmdk8lHdsRKjw3
ZbRyPSx9sBMT4jx21Je06nuYoCVU5VFeHXK68gpbWYV4fkE0MUDOBCaMVCZNVnnRdIjjP9ddYumC
RVj6z3cSQi5XnKynA971mXRExPC0KfthgJQzlfJ3JUSkynVSd2tt2WX3AAWkihnCuWE6/6wTTzQy
PN5qE7GpxjgtdLyVDXMCXQVx6v+QdiVLjuNK8otoBu7glaQopVK573mhVVdWgTvBffn6cebMvJIg
mmDVz7oOfcoQwEAgEOHh7lnz6FZg/pSyu6/tJ6BFUD0myCSs70fvkU3oZinFQvnqOfqjCafPJ9fS
JW6xagMoRWshA8JMkFD8GfNqdkqOdWUWu660rdbzHeeSb7baEoMY33+sCNEiaWmNqRFYiUsoTU0R
ruL0sQrHu8agnhrW4HQB757RD/5Qm89OXfy1TB9yo+MfsGzD0VaGHGRroBrDdZZO79aImusc/1R0
DD50lVu3snrEatw6Wq/gpKA77Yc+xHqLaNv2r/H41savvRQCvVZqAF4QJdxF11g/U1rKMc5eQlDK
m7v0ayb0K9emjYnJHx0ybL3xs6/AstsBgdbp8d7QcpfmaewWVTO4jhUlLh+/OFVv4hhQ8VaWG0l+
nCjWU9hWG7MQWw4FkCq+nimoZz0HOiAJps3AsH05LKz7sY1OJEbhqS1Ol2pO24Rs2YqCTi5Ypv1a
Ka+MopB0CFajj/XHjODIo6EOJjVgJunfWn7XzQlYwAKaYTi53CXzoku6+e8WJnju1KphFfWwSPLZ
aynLXAqkedmO/yZ6g0XqPzso+CyLLG6ozbKD9ktq3kKJz+WJjCR/df+AqCVA0APwLV50ho2RWLVB
whwC69Skb0Nyy6bEb8Ifc7zFLes2eDtf3sDVswhpTkilWGDREDPZjHedFWpLrcEMaEW3Q7M1nJup
++uBpyXEAAKN2WYAv3FBnYYYaBxpc5nCjgmo/AzxRZRgwfcscYe1h8CxFeEr5RR1lWTGBlYmPxTN
lAWsVT7sls6upnUPJUtkrBmrVx8UJxemm6VgI6bKhKlZrFBc61kafeD/t2pNd7XNN0k43xSmDhTZ
QwGSOVRrSknXRrZa4dlT6qHWjxwJM0ooQdl9YIbca0BNUHRsj0kTyV24GrGOvqBQQ4V0dWJ1Faz1
1ZWiviT13hyih7ke/BK0wTqVMfnKVrcclqNLqcjnPolr2MuaMcht/Z5bUHmm2SZuk9ux1P5alOnU
Q8WIDHXMzLZjeGivttBJea6b35X9NSqPlw/cqsMc+SgVGowtDeOEF7DTOtpnkyaRm7O+vFahJ+qB
uh4qanQsPcJBgtlqaK21PP1XZ/4/Z5EKNagmRoxUl5WC50qjPrc1r8uA/rFlqJvVT7jwVkDZAHxk
392Zo08Iqa1ccyZ8wgjKzFUwpg/qMr5Sv0UyLsFV5zyyJNw8g2I7xTzCkqO9thjrGgNg9ueihjoF
Kr/DJMnlV6Mm8IcaGFkplKaEaGYoeP7E4Oz2WuhCFDH0tAqwds/ajZUNEk43mSkhpCV1ygnXYYrb
6hPVho/ERKNusK5qae97+dVifWpBVf7/qoR40iRKUWjLA9xgzoMB8nt37P4xpLzL6/nukR0hkiQG
K8Ih4rhL2Uaf/QIlSC3ifgHfqLLnlkLf5x7VdFMGdZNtpRBRUjsau7LGVlY6io+ag+mYunPTofSH
wpSFk9XWn7lovIGACISfIrVglZcchDKwZibjr4xDfE1jd3RkV20ev4cFMFpa0/1OTBXDscUhgi5B
lDSYEAr93MreDKD/LgceMblQKc4b+gh4K1ka4A3C181CBfdgFUaYY4XCQfjezdAwbobd3I07famD
mJnqWtHf0h6i7YkhY9QAoZcNKhWRsrUa26JLdBvjs63jq91+bsEGB1X4y4sTP61oRQhpkzNDYjqB
lX6q3Xrh0wNzKtho1b+Waf+2hDkuCwcAY3mioicnuTpRDrIU20qvFGf0jTkJwlZ2+4kB7X/NgIQW
TFmALIovT70Gj2/bgnMnNGrdbSBNDYjIfnI6B9osjg8pHqD9fl/eRDFcix4inMsRyk3qgOFtL+nG
Pa2LYGzbve6UD1yfNmiYSF4LYriBORNVMIjOgV4ayadgjndaUcRdBIK1sds36Ai5aLhcc02RoPZW
7ADfukwaoqa4XEOniYQRmk2lLj6RUAjbLIIk5JBm75f37ux7LfKuR0YEB8x5PU1ZBeq9MR5ST2X8
qgNPlTHg9akr2yz8HY3102WTZ3EUGwiNew18VIucMJjIThfWx3xAZ38EBZ4WP0SDFhh2gtFt8lNV
2cOY9riVyJsKVZEK0jexIcOQnLkLTgGqIkAn2SbuePEkdJ2TZX1kgNCR9OAtHuyfTmGbPyq9U8HI
ZxZ+hmLay+U1n23zEk1AVKQvBPA6ZqlPlwyYaTixhYrKiadN3B/y4YqrD3WJiJbfgwf9srWVqIKk
BU1lC6RFi0bTqbVsya8VgryMz7l+qCo6+3wIuUfmnuzUmMmAb6v2MLUNPwIhLRjYT+2l9dyrjVUl
noORWK39YLEWsCIgsrG8sxOBeIKvZtnL/NYypn1qJ87SXmNxg3VN1S0c5WcbVlum0Oe/3z6MVuHS
WUhGDbEAU2M9kTmoiZcln6oJifHA0r94JDl5a5sG5l4wpC0jKBhLFRYTEzXqYg0TVeSqnb/mLnfZ
ol79dXkxa3uGGTGoqC4FR8SSUzNJ1uICheCBp1ZM2TocGst5ZaA25MSJ7GF31iVG9AewzbYRGFEI
0EUm/GQyq9KO0wR50UBeod3lQAAsStSHcSJF6U5KVWguUTTyTwPt7KBopw6DjWzGeUiIfV+PGahk
+zmO2NagNqlcmzThF5DL4/MM0feftt2YO5sWDfMiDH6/tSws/sV+oaL+XTdFM0ekO646A30+EsZe
Z0x+GDHXcEqwPsqeGGtf/9iMcGQKAAJ004YZPK+Dadyxlnhmmvpz+Hr5+68awlVsIp/D9JY4x+0Y
lcZnQ8F6chvTlcVoGG8qTatHfQ71nyBdtWQjlufxHYgx9G/BCoKC0HK7nLpcbYYknQpwOCT1LtFV
H8jK2bqCUno/BzbYVaqOu069iQpJMrXi6rC7gCoR9sAtJuzpXEVFqHBImzHcJ3pq+mWj+MyW9fvW
vBx0cMssF0YVQXsiHCmrGR0TJOJI2vD6BH+6q8QPDn0xakwqbGpMQaP/V4V7nW378hXkaiN9qgkc
9gfn15gvp8Zm7O5GGXGogV09fgXh7IGTnoDW3FAd3RLpa620r8x4AOIyLbchIAIq7vDLrnRWAhBN
LD/h6F3cjRWCcgMT/GdieAbmJDDbs5/eh3/Gj0zS7ly5pVHaJ/Cf726u+Nh35mqssgVAShEYp+4w
NHetZrhl4zepxNSa3yDNR72dAHIAeZbTZTGMF7HYqcBKxfiuDWefpeYVLYlk+9bNWJg0RP6hm+Lt
NWNcQKcjzLByRukL4I0U2ha6BLywsm8LR4yloTOCm0U8fI2TYOI4GxOvmFMMuZJeuUHo/Ac1htZN
UgJWADb8LcIeG4eZRpRLVJSa7TNlGyWkSoX+GvhiB/2QVIOXE+jM0HwXDrkkKV4JZyemhHyVznqC
LcSAZlq+chq5kFT0rPI9Mv4+lpzYEWJYTEhr6gXsQEvSZ02zsdt4183G3/sEcmD8p4HqA8mokNGQ
mNRGrULiMB+o36n1bVhyD6Dw4PLJXYkNhoNYDPUOAw8zEaIAjoYySboFTpO8DaC8NfWnywbWfBug
dYpXCjhHUaI7PUI85FA5RtPKs6LhdwymnBJKq0moSU7qinOjvQCpOUCwQMgpJprEbGikLPR4dlYe
5tgEvT7Zd8WX2aRuHE+Sj7NizcI4BbLa5cUH0ZPTRWGCybRKPc08gE2uSUqu8t72rQ7rA1eyLRte
WtlCWMO1BYWVhc1NuL2qkA65ZuaLHjvdLzqbGCXeaI2k9r5yfkB+DKwKWF2WR6Wwps4cUuixgiyS
lNZ2eS8nOXcHAOzcYpB8rNUFHZlafsrRbREbSoLwDlN67TxnNdfBvWnOk19bUy0ZPF3xb6wKa0Kj
EPeySIGJkmaMRX9TYCpXdLLvJlXW45KZEFYzmVHPeAgTNR+dx5nVUDicGHu8fI7WP8+fhQjxIJqg
VTQ7sEIHiCEhdBuBPT/qiuwqX3VtRB3Md6G0ddaxG2qbzMUElvG4Mp763gZPfLibtQhUFemNrlDZ
m3vt/btEuf+zJ+JUJgoMIQsBEwCMeHSbOiq9sme2y7TqIwxpwGK2jco0uLybq1Yxh7SUDvEaFlOi
IWNmwyBP6c1ltneoy7Nfmjq63LjPgX7rqMTcWn6E2tofe4sPHXm8NhR2o1Swx3oIy0FbWAEDv2oQ
j01Pg3mXo4BpThupHvrZ3Bnu3xO7wqE2VM4IiWBXDeetHgVG9TDpz4OxbbHaqdyWS+8yLoKuubJk
2fCqJx2tWTgXVqjkHQMdCaZ/HHiOZbpkVO6njN2o5uDOZi7Jb1ajypE94YQYo4NoVS5r1Q5MzaHb
FQWWlI5n9RweWVk86+hLzjxhXb14zuQ4m9FsP4emA/0JA7oinv3LXnrG2PD9+VANgzgYMniIuZwa
y9qM9c1CD9+agE5HHUBxlf2zyLPnKQ6fkx3Gi4zpUNSYNwERmLmNkh+hZXk9e+9LSfxZ3V3qQBoJ
/0D4J3hSr6mtDYoPvFni5ldO4z2yBuZmlEnuhtX9PbIjeI1OKxt1OCxZ0VR/ANxKaTVkrJ8xHqqX
d3c1boMbFSVblPFBaXa6uaxCZsrHDv6pgO9VL53KzZ1SYmRt25baFLgIABE/q2iiFjfmoPODqADU
1yjjBzMLD11LXy+vZW3XUD9cOvZAFJ7Rydq8VyIV1N1emljFs0Wm7KoGPuYQocn/aubp22Vzaw95
CFEA+QBXAB2W+DCK+hj14XjKwAGX+n17hWJV2X9YKO5P+07JAEbHbAVgHsFlu2cdH4QzPMeW3Avf
DCypp5+sHAqr7xjB5aTEB9pyY5s2EwYXS7O5p5h8yF6Xfphrlz8u21XP7wtKAPNAKo7CD/I+wXDl
zBOIrUEYyhoHJYq5tQ9KNL6DV1PbpFGmuXlH3wCtHq5ax+4AGuwwz55Mhtek8SPT9c9BZa86rdNb
xZrmbdqTxGVQ/JS0Vs9dGj8S22OgA7HQJQk/M1NIo2h4krmV/tzyt6F4v7wPK9tw8veF4FfkTWTk
kYrHNlSBlVdbex6zhyyHaITPmUyQ4/zonC5GeHwbmNCZOSqXbgjCBxa5GahiQaUnGWFYuSLhxQhp
aHwtDDyiEIbWtD1aAigggI/eNexXM/3U9RelAMjTPKTaSzVcN31AwhstlYHYzkY4IPy9lONBiIkH
8lK5PvXnwu7LrNJb09XUDzX1sxAnp9/Yxm/b9KJuUzeDZ5oQxxhewhRjD86NtCjwzTJ4WhxafgII
PdCzAqhBdBnFKi069vBse+IblftpWAG+t8e8faRBOUe56yKQ9y2QLcsbK9UrymDUNnO3UWZ/MO41
7jXRrkLeO4Vuqg1em2x7+7kYn4ba10nkEQX802YUDNTwpjDE4NKTUe8m0EOPtHaL5odRMD9Vblr+
mRu/mvrJoXeGs00msmUMk3N2kOVPnb0vCtnLdCUpO1264M1xbIdzkWHpFbSgIytzR7wbGdDSxt3Y
gQaD+1PyaGKY668P0cmOCx89GUdFyQaY7aegG9Dewj4+oTELZ2MH9F0lLZ/zmHmySpEsdB6GlDYM
5sqpwIDShAGZ/aLA3vagDwWp3vRFqAyDt3J0j5coNihj3vaWUvQmGCksj3Fg1ZTcjWfZfPnZFOz/
nh/IRSDJBQUPFa5wzAuEFhQrTHeaR8zj55ipeyqyX465V7sH217kb/059fn0NtSpb6mBpn+h1oJJ
E4zi5ZgTRDWU6zfDuG1I6ioK31z+1N+jF+en688PFPL+MGeGWarYfJNh8+k+meHzRg5zOPM2kAq/
skl160zb2Ox+jj9Lfp0WuduSwi9Gx5ugZECch05vMMx5R3uw4Ni3WmPJrrfV77XAGdH0tFGGFO4N
lCzINDXYRwZmOsX2nPQljq4w1KuB1w98k75hP1LU5dH0cDDKyd1u/DJKKtmt747D8W4hwgKEgFfS
gqrAo134nGPUQ5c+hdKvyY3HugBaZyr9NI5c06a+bn91gHRGxWNn9ZvU+RhjCLJ1byUpngEahAAd
JJSM4eXyFxQTK/EnCR9QwYypyRl+Up8MQHk8cR7U2WMtkz8QL+7FzKL/qyNVVAGuEWJCztu8L1vk
T63mxxPg8fMsiTpn95xgQqSBLcyY0TKC1gm7TTcjeCXcEGIV87YL0i/MSKI1d3nnpAaFspVVMsJI
AYPJoftdXIX7/hpImbF259/EBbudjF1k7VMd7aEpFIAdllp1HlPsYf82En+0H1T7HS/Ny8uSWRF8
NEzgDnqFVU3ZrxGUcAxNnfGzdX5fNiOeyO+vBVZFEF8ucsIicNoaygblbCwmrzxwerommFD/Hp29
eN0fI2LthWqcRFoNI1UOlXv25EBjDVSrtdsk102Z+ByTnZeXJSaQwrLERhwAY86QabBoVYEBtkEN
Z1xzp+IwfIHeXGJMsoe24BDU6XpoTMGYUj6nnT/2L/rH5eWcPdC/14OHF0KnA+yGiAdtW8Wopw6v
YrNunm2ranbjpAV2Nb87pZoCiQeisrGpJz9G4WdPrex9KKsKTPIbJ154lw9mPgT6OLeSh8ASsMVI
amkYEsFPQ0QV99nROiMiJd6DtFdw4cSYjw2h5vQDIgutbIxzbZuPbQnbXLOSKODOzTxeDYCnYUaq
/mkMEmjV2rE7NiIcu2YgjE7LA7fANNHAVL/M+ttcSd1Z14LLH3UtFn+PX+lQVTDROz1NysGoSqOG
jagNqr45pm5USK7b1Y+zzHf9n4FlrUclJJJQ5tg5DDAgmQZN9xZCxLB/LY2Nisv/71ezQKrAFIgR
VKhbnxrrqDGReDQgVDZ+8uFnNUh2a+3rH/99YTFV1Bk2C3XUb+cIFMCNH9nPLVjdLq9ibcuOrQgJ
SgHu6DBPllUkV725DcnGUHsvo/em8XTZ0up6TCgjQrkOQCki3MTZkJeUlriJJyPBLGigYxJBsyVx
Y83FQADx/0a+XyZHHlCYYa81BEbCCtTM9jZCmnV5Gcu2iwHANpFTLOhYaotIpaImQzkmuKb0ajcD
RF4A3/GY/JujcmRFnDAAOI6pg4Z1aCzI1d9jGEm89+yFvARYVOgWZCoYPc868MsEKysnWLCaDIHs
Sq3QZ7uLx21KfBpe8foNJzRtt5zF7oDzms+SX7C+kf/5ASLqBzPCmNY1TPg3wCo1dUPrpWzex/7q
8vdad7s/ZoRkiZFYLYGUQ/EabzKKuyF7cmSpy+ohAucWknzgb6koFhNOeoN8XkUM1V7N+smMgby5
KptNIkvk1255+8iQGBO0cmJJpAEtOnnacDMML5OyM9r3Ot8Zxe7yxp29Ab895MiYEBqM0ulqp4Kx
FvMRgf3kuLE7JcB9u/cH9+1t9tzNYbOx3J10inv1FB9ZFuoHQ5kU2WTDcuJk7pyDSTmWXOOazIQQ
jRKg3xw2woR+1+V+86h4yi2kcLfsxt5UfnXFvY07btjT4BcvxoFBQ/7y7q4+yY4+pej+BYVcyqzA
Z+in+sRuy1fV54CLPP1SPpt79WHf+UCn38hm0CQOZAmnodRGo5korGo5gBwg6IPMXXcAQtxIPzNL
AhxZM4aHr0VR4sXjV8TFzMwxsm4JxmNaBrGG0SHbvOrmegdWJvAxo1JSc0mrajWsUSDFMUYBGBPU
k05vZb0N4zjMkJqWsRfqBFwHrq5D81K5C8EZRt04/IVc2U2q21Q72KnfjlvJhyUrF8TxL1g87+gK
UmgN2pwev4CVt9roz8w3h4BnNxG7qeFfyWOIB++/sQnEIdohKDSedV1NJ2rbGCBrLw839WB4eXEf
83ulvo4sTIhaaNmV6cJYJjG7bKZ4FzqLDpmJSX4L88KnS80oLfLCglnIgSlfIJ1sdgmahddoyeRX
RZNU4JKas21l8xEDvYmOB4k24JFKZ4Jf1tJt3w2p5GSvxXuI6ICwQ8PwsiMOkXQJZkdrjeXgCnxs
9LcMIxFx+Ndj6bg8j41opwvXCnQt8jDKIZe3odEeovVIl5JBsr9rMerYiuDL2TTbvUKwFLwzXLvS
XVs2C7d2Bx9bEHw1JGpOChUWzPRhyLcjhw1U7qLEv+wpaxckqvDotkJ8FtIZQrRNKSkrDt5TT2H1
a2I797Wq3OrWeE2tbttA4/2yudWN+2NOjK1pHifmHMbANZvddlTHhxmB57KJVTdDQQ99ukUE8huw
enTKLTU0e5bDRMN/6tBkSCOg/D7+hQ10hRE8kYYDTn7qZVW3kGDNQLNaBGLZ7XtFf/NKpoKzuld/
jIgZ84heozE4Ie6hpvNqACeQnV9exlmPb0kkwJILinM02hcR4tN1lGwIMcaHdUSQ5cjd/LdyF0MH
nAfFNd5o8cHeDLjx5o11G+1l3+msofptHEhI9IkRpaCrdWpcRb2HVg1cvIy83nFxzx7Sm2p4Sq9S
P9l2ssr5qqf/CT9ivdFMQUzDWvjFlIGcg/3slAq18q+C31f1fxnplovoyAVVY6JDHGNlI8v8OJkP
8Rj52jhI+njnTHALygslAtXCtYqoKkR5jBjWPamq3AOhcuAcDI/t2a96F72xB/4PCo/6I+Wu9oVO
dcgwSOuVxZWsLb5y2k5+gpAQdlbDzErBoAJpptBwp5CQe0DtEtsHM0UWbyQOu4Rv4V6j6jduExVz
FHsEhyV6FurgbEZ4zwGpVHB5mYewiNzO3qQgrp9TUGlFOzW71+s2SDBEfNn+St50Yl64XUiPiXwr
rRFbjEAJA2NEscl3ssrTyR2Rdba/D/ilxQq3TNPkZZrGsKbrjy3KDXOL9igGL6PXTsfFjgIcemf/
4mo7WaJw8ZgTZgpaDTsc8TsOgoxZ+rxce76cmFh86uh4MJ2WuZJhXYryEJpBQzd6hH4LuTHD91TZ
xIXi1l86qLiTaBPFb1HSYSJ0g6oOkK6uGV8PIMVkH1P1THsZG9f6nlsmJp6cZV5DbAvpcZpX8Yjf
1vHXPP3d9D/MORg43eb1szH7cD6flqPkEj4fMzYAe8ZYEujKAYmnIqWiHpvglaXY9GlPfhkfFSC1
u8o3vfTZ9Lpr9araDMSVrnUlIuIZD+Il28bIFTDyp98hSpS2UDSc3TGYNtqP8BNN7p+Om5cB+1Xc
WkF+58Czr5IH2b2zEjRgGHNF6MGj2C9eO2Qywkq1GmSCo5vor1Z5k7TB5ZO6ujY8bRadWEwXiEgn
wEL0Ubc7nFRN39rjTy0LJjCfjcV2TLaXTa2kaiBG+GNKODEVsDAUcG+cGNXPFJ90O6fYTrZkQSvZ
wIkV4WPxsWodKObkHk23o3bX0EIS21Y/ytEylmUenUrw3JYaj2EgAd8Xe4n7IJIx1K9d+Q4w62jA
ALW1DMed2ogiCJ3EfYa565hs+gnRWt3k6T9pCCbCA2QBAHrNYrDvgo328jdaO9cnloV7CqJWEDvS
YTmqHrrELcHdmfyD4iAg2DH3azTpZOWtVZMWxq0tfH4EE/ENpjpJmOk9GiWo0mTNcwkQaIf2fAtE
QgdS5M5VwAHxt6MaSKowJfTHqLhOsN9O6YJZLOb70ron6m9r/Hl5L1cuwRMTQt4GkN2sgxEAz2jq
kQntebBTswNUYKnko30DcYQL8NiS2Kxr+tYcVAJLOh+eza7aJ+HkJsC3NnzCRup+q/+us3dLfUIa
XlmHfIw2Kv2Mc+qSNHGpGV3FvRWAvdln1osWEi/Xfsaa7Rpg7+vN4n4EEDmBENTlDVoJCCc/W0xS
4j6CNAp+NgZ0Xa0MBvXVgaBrsblsZvU7aEAuYPaDLHTAp4eJGVEIYk3ARidrNl5jx8k/GdywdnND
j5C/m4jsbWHVJTYDAuiSRZ7HI3CnLkS4IFGg5IwtENSKedEyUCik2VNJrotMsrrzcIS/by+sgIs4
BJZ5urq853EdJvj7DRq1TgX2apIGDnm/vIffj4xTF4MZ+l0pQZ8Otk7NpEY3m6WJsZYsfqyh5Z0G
RN+OzLcYc5vwzpz9qndt59B61bMJwhHP01yTB7MsNK4tFwxUQFljyRoYR05/RxtxNZk0LLcqf5Wp
dQDvxXbqNMloyEpt08TsvWXZy9QQBtREM1mhVlkLKHc5ueYz2fY+ec334cG+AfkVZHRu8q/Cy6+z
vS1JcVaSPliGuOmCZAXyWATdzYR0CicIwGgsOJoX5W19P5Vav7AXt+1t3VZzjxFKvXkoxwxEPHOu
1rqvxnF5r6IqdQdK8SYGPbjTWL4+hNpmaOp+dHOrywtX0TJWum2VRs+h3TXPw1zis+kkpTstTP7+
Ksa41YJvNpZRCuQXp98qD0sNWmdLjLWtwDFCv6oliPDz7OXUgnAXTxVa+DyFhbF86MPreXgiybWT
Nq4jQwQu/i36P5pluKJslGXBJnC6lqrLM8tIagAGDIYSE7e7TeZkqmcrlLqVlh+mOsNLI0vCHdJF
mRzu2fQwRrEBb0aXdmFhoaZYSFHDzAGcADEsudI+wx+6yw8KSu2OZ1yFfvneo9K+GwaIO+zzO+M2
+vX3AJoT+993+FHSo6ijU5MFel9mv5l1HcbbPnwzc0mGuHq4/6zyOy06smKmvE/MHlZo84ixdrXO
XEOmH7XqMqCgA5zMwNSzKDTfNeBl5HqPQjMqGlpn3kSOvrXCGZlG6VJFpoq1Fv4RlQkY44BBpCIK
pKl0hakLO0pdUM+pNdD8/7gcms+vt2WocWH+RIVowdyfemYXQmME6Fq4xnxbjTtSQcdhUwyuSb1I
Rjn4/XPFY3BkTNTcqJDU1IUKY3Xl59rNMG3zakPTjcp2lhGMOqbn7/LYL8Md1WV8+t8cOZeMC0EZ
Q0Pg7zZgvLptHsjoKi+AQW6G7Vd2Y/o3beRGvr19U3cuu4JgOuQWuTe5hUe9YQO6ZtnPWXPW463Q
Tvcd4rAAey37TqpDjWams2OR5C2zFnSOTQiFDR45YajOMNFlfjdeaUA7AlndoqkYKNRryt1lT1pp
PS2uhOsdpSo4k1g1GkG/YBTxgj7hQdPek/ldS3a0uZsiz25/UUheGZ9cGQDKwlAw+dGYkkLd2mFB
gEMeA0ICvAWECyOEbmPS6Vhv7kA3AF39XpNEmFUL9gIiBT0YOI4FC2TmPNUsYDYjvXHV/IbEhiTf
W8E24rRjFzGvD3JTXTyPdaWQKkwxiALi8NC6zqdH1dkp6Q1rN6Xls0VOFySWFf5JOodrgeDIsHg2
U7tnbd/D8ARyXWWr6v8k7a06vTR8r8rY5dac/9iWcBSTCaGIL4vkrAya6Qeftb0SxZJkSLYi8YhV
RWZNCaxEOhRO5rusuMYjJLT+Ie0uTGQjdbI1CaetA2KvScmyJsCu7M+m3SfDx+UTtnb5YJoM8xS6
vczQCrGac7Ouq3aZKwshqGfV8a+41xR3KOdpE40MRCBWo3mXba5t4lKhQ28VyOmz6TzIw+ixs2Dw
8vSpbb2cQtztpVTdydkP6fNlWytbqC4jKwbmZqyFivo0Jhpdr5aKBVutg5qvZljPvLXmILNjGSnl
SmjExLaB1h/edADRC5YYCfHmpQhVMcZF1Cm+ZeW9kZW3isr3XL+FTk8AZSBZb2SlEWQemxWR0urY
4ZY3ET/i0dmVReY6o+2z+FWftJ2iWPuGP9csuu6jxkfC64WAc3tTY7gJVB5a+8VIop3RgQVFldQa
9JWvjB8Gt8KIH1JtEctXs6Qv7QLOS0ul8ZWOpfvILImG0Yc4ecWTfv6gTuZcYVJt2CXGlPp11yJj
5FoLbpF2Dt1qTqO3oubkvgi1JPTJ0JoZFDbTDjNdw9jui1EfY4yKWLpvg8Lyq0t6NvgY3xi/siIx
fkVhHQeNMU6jO8SW9o/d1+ZVMUzp9cQoKAqROsyPnVOrcAqSfoRNFV8xSD4GgBg3+UEpOucmJX0p
wXCcVxmWCS7DxJA/WLlQUD/1SdYRo88X+FSeQvJOH3rzt66jrjVRTFZPpdFLLrG1HAmDW5hVWC4B
kHQJsRHjjziL0MrytIfuFWXiDVADESTn5n0ZlL1Lnpvd5VO3cqmdGBTCJN7l6AB9gxiaBx3tVVuG
uVnbwuMVCZGxNVhLFbiPp+obVIRKDByHMfGSvy/KQRAKb0WwzEL1Hi/H00+lVH3VxUszn1rVpuvS
20KHalRfSy7Ks9ixkB//ISsVm+u9Yhd86L4pWQtXJbVHDcjVRtbGLAPF8jNnwxuZas/ZFsImIuLC
c0YshOLlZjh62ihlZupjUYMGlpSDi9mHjVFO/sxrHy8Hyav4vKIqGFuCxZGxrFdK2o9IM/LqWu+v
ieUZ8WHI/dJ+icHN7bxFqOVe9sHzApFgU/h2EI9obWQ+4NNV90V8l7fYyGXQ9SnF1d35RnnDyC5N
Nk3thu3NRHfqsI/aRzvGnXcNMRxJGnZ2E53+HENoLSvKpEd6hp/TmOxzSJsvS0u3fAwlh/3s6H2b
ATAMSFowzIglDnAolHpcwkxiA6dhFR+owTxc3tmznEEwsXjW0cd0mG6FGIbAxiaN2xjXDVjBZ+Ve
TV9D8uO/MyU4qeW01G5VHIy6Ud0ofwAvRcDt6zmNvUmG2l//QH92TvDRtonCPAOuwcNUtkdGn0FN
cPpb1lVQ1OPUUQQ/lE1QgRUWlI4OjRsFpy7FHQz2cS9n4TXXC8knOrt8BTPCWuo4K8NqbkB/WtyM
9bOlNO9NcVtmbWDhmQrpNekjY7lDTp7CgkXhtM26UZCkhcWuGL0IXIO/sDj9duLuPla8efK6vgj+
hXNo4Adb2DqRa4iXAAjq227EXhLWHhLAThR72GTtraM+t7qEcOh8eGZZ35Gx5dwdOf3IUz2Hki3I
1KHhQTQoTsZwSMBbee2FPOiZ6qo9gP6vpfNQ1ZBuee1UN1MDvZXF0tWdPvolYvpQzBlqX1i2ZblO
+Dkaj1EKzu6NoYDkmm9CqFFR466xPy7v9nkLUNgB4dhz245slG5xFgHWQDmYQIiyRqUx4BXGUbPc
5RZ30WVXQR5+2fTqyTxasXBoirxXkmKCZY4aJ+n3szVuexnl82rgBN8ARQ4PIKKYJCnDTEqFdRBH
nInftCZEFdru/fJCzjOx7z38Y0RIjAanbm1nhGi26tyFHCzob46zrZVDbtz2ceFVb462bdpbWv5s
HckmroaEo/UJp0WpUkPpoUTj6dAO60zizvEzXmLcBamj5ey4YstqxGtZDViCQVsNgASQCkJIMHmR
EDbDosKfp/6mdVw7DkI+gByhcrt2R8uNZHvPcMLL9v6xKN6xPdWyZipgsbe3rbaxyvspnTGtVPpF
1ELmGMOCHF2Lvx4hWMweiZAIsWGu83xGuxIiJOorHyPXyXo8OLqrLvzQh8+mmneX17m6sUf2hAhQ
oUmZ4NUALTMHREnzuNUGsuEliD2c/o5V1nYRjooz1b9sdtWDjswKASAf+1H/H9K+rEdunAnyFwnQ
TepVRx193237RXB325Kok7qlX7+h3v3Gapa2iPEAA89DAR0imUwmk5kR6gKrO8qLEr71GY/d1pjA
kvdD6/Ng0CtJOd6218Wz2me/McpCBaPtwODhtDNmNtGnna6Pz9pcXSdatad0vmHac6JNh4oSTxts
SMu2wzGEBKTrKK8qKPVpE+5LW9ZDtuknwMIF5tSFJ/oko4Dqzo5ZtPZA7bnP9O5hjGW6Z5sB1j8Q
IAr8etb0FfQQ5hgQuGwM1g3CY5buqYneS0mwuKzYyaG9AlqOmtWhpkDrO0e+ACeYHXoJano65KxR
c34opIn6TR++ghI8H9poy0RdVrJvD719T4fXVpM5nO1rxgpEMJfCbmd1ajEekkcQkjHcAVV3aXaR
hEhRQ9uZBDqoDbRGVrsuBRY8ACpxuyrWANyrbRAuNZtGUJmHHuX6NbjL7IPBbziRBHmyKRXcAO3L
lDIFoIXuE9RLh9GeNP3fXFvQimksAjJQnhRAjCLLR7qsW4En2TGp9uZkB0QzJKfTpsmvYATfwnV7
oswGDJJrble91WiuiEqUqUDdIRwlYJtmvwIT4gnNaUlZTwDjYBmZspuqB91L9LMpZQlcGdDiUVf7
y460GlE4gJLijg17DYMiUGNLJOmDTUNYjefkoMUZkDIYgkpww47yx1iddjlvHs/7/20YVFaiKQ99
ICJRCq9KKKTPcEsaun8GY0JO9XHUtb8yuD8ogqMo0qqOKAHK2FoHzYmfJp7sWeFIerQ3DzP0nP5v
MIKr6BKSRR114GNxs5zjvRkWgZUcWlxYeOTPsvuRbO4EB0HrcDC7EnDoYIp1r9J7lyWyB0DZmIS9
inRA7NhgKsJrFYXIIOQ5GYhs8p9JRucAGU5c1zm4jQMjm7un87axfTvAUaVC5gbxnpgpMzslRvY2
rL26Daz6EpxLbWyBqO6mKi+c1mfE7XgNaQDZmDeP4z+4n5X2qy1WRDOf+hRjnjXdzVBhFo6yIGQz
qlxBCKfk1CttlmmAoAWKwTCKihxsOFpU56dj6k3dzp52WfSv67SWqHIFK2wEUhSouulhMpZCjmPV
vcx1tj+/aptWuYIQNoFlJ10DaQJ43fK6zhci9CcC6zwPshmtrkAE0yd4fFKmCeNAktOFBnmz9M3p
UNXBgtnjQ5tezMrhPKTMKISNkA1qXnQ6IIsQxSgkuwjL4sd5iE3XvhqVcGDZRgi5Ogqfy1ETUtTX
RVjuO/s6ATvC3wCBURlJjqULX1gjBirq0DSU2jMJWnpyFnl6QYN+LNySmq/nsTZPYfsPlrBUNW+y
1nZgD7l1ifvTqIEWrfUNEKNp/1YP6zMRtoISlqjJ0CtSVIDSjO7KiCbk7h/GHE9nahe99XV2NPD4
OFShLpnObZP/M0Rh3Uw1HXuWYjp1+PgO5EKomI5GGWn0pidejU6IMCDoNYTGMjpq+m32UIHURMMj
eGvtqtoJpGUZ28b4Z1DL56yc4Nz1naPlGFQWBT0eDPpqbzQ/TLuTTJ4MRwg0tGzoKVcxLJ237rhc
/3iCR4r0sSuZzOtuprn+mUIwOX4dU0GVPEwosJz4ORmOceka4DSMO28eQjdLH2fn96g+laas0fG0
0vLT7/5vMqH/8RV4VOzMnnMAJw1FrfnvJnSiHR1Vt0VAwlNln1fgmp5cp6f+kFRu1YN0o09c3Yhd
vScPo8nvplx1JHN/3qTwqP31s4qWmHgzxxq37LntLy1635bxBctebPtHWtsStG2njTZzaEzhmVLs
Mze0qarqDGdenaluUnl9ObqJAXp17TgWPycI5Dqx5JzYNK7PThoNOgInIvdjGup6UsNpI4WDVqmg
ab83xi9uS+682zm4FY7gAZRuYqwJMTQCSoLimCdeo7xn9SHv7ydtr+k4az/q7pln9+h28c872M1F
XGELfsGkXG/t5UwH00lmo3IkfWkggAgO7y5C/4msJUw2pYJfsKtGY1oLuCj/xZMbs/I4vS0syaA2
T9vVoASvAK0OGz0aQOnT+WhZ3YfW6ZJo/fxA8LD11fgzlTlVkQAi4TXYL9GBYbi1cpfx3fn12Twd
6JLo11T0Y4haCdTp9ZblaDfSx/JaMY1rO1df7Jo8nIfZjpZXOIINomg87UIDPsYYXvFYsrxiJztD
c1srCtQa1RIHUGDFnawLctv2V7iC/emT0jTdDFyU9bh1zy/C2XBxefRDUMgWKVgTnZ9NEb9XrF3Y
u92ia64IAYvV+fFvLufqMwS7NEBlagzt4suy7qIyq8sGesI5eD51RUaJsxnSrKAE48wdqxpw+6oh
HPVhwXBqhssdigmHV/A0Hv7TsET20rRJwwLld9hu9S6CsiKwnMlTTUnouelElkMKJENgxRDVVkxz
tBkZYKR82pvNLwjFVqgeSVTfap9rtZHs7s2TYIUmrJXTkbQlI9ZKHX7o9bPdX+rOywCZyoJcFtVu
ajvJHpQBCiuWNqFiluUyvAK807ZXKNcaypTr8iY3AssODFk6aNN//RmhWKZoxTFkTPQYm56iDxqZ
hpm1T+ctY7sYYYUhBBVhozd4GMWg1Ey9d5LBcZsMpTdlrve+lo03fGC3atu818Ywe8Scn5twPio0
RP4wuU3qhc6pzlhQZkboFT34JIapzF3mhIrkFD6tFsVXoskEimBL9fZJdR6Eals1JwmEvw08HDfR
Hl0eaCMoq4PO0IbFUcbVt3tzkc+CL1bYcBxb52+SQOuPEPwj1N5svKjiI7TyflBQmopHzbyQpec2
3fAaRnCHZpsrRp5i5XFw1XTXNFfz8GIrtpdk3xr2rJYHix/5LPH+24fMP/vX0b8eZiEaiayYwxaY
Ol8oeCvKKvMm4imXeFkZjnBzJFRlFSPYuUjbHoywDDhBibEpy7pvuyNwmBAVT3222AmCLpQSMsoY
DrGfe3t2m9zvWrReTQFYQlRb1u26uWhLW6YBLnI8v4gX4mggY5iaWDRI5GVkcsvuKseD4hg/jfH1
UByckrlKC3YPS7I1Nv3ECnj5fXXLgriakpUWjHIifK+Mw35Q/PNuYvNcXCEsK7pCyOLcQuyEqRwp
kgrzrrJDPyWH0iQS09g8FcEGhqJ6B7TuYukEiIOcsRxgGkX8YPEgweu9ijDUhKir7KzftMIVlDBr
4aj3alEsUPze1AbXblTQtzLJoSFDEWYuj2LICS7XemgtOHhlhqRfJqWn3DyZwDv/KcKDGl8BJB5Q
fmQ0WB4NdKlRcjVBSEIFWUdz62QBS8GHb0iO+s0H0M/C/UXvDDq/wmFYZX2ap6g7QT+om15bD9Od
/dTc6HfhTvXVb7WLLt7+GP1GFHfeErc29QpXDGX0Oi2Y9pl1mo+UBBaE2tmdHl12Gnjm789jnfaS
fR456E74v4MUHxaSAqqPiHxxOO4dNwK7uAu9Um927bv8It9Xl87svqpu9sx3YN9vXZQxK5L7xdZ+
WA9XdMltayS2CfOZx13HLhfi+e6J1mBh/3l+rJsvhWskwSlbuVPoQwQknV3CJXcTyPvVS8tCmYJx
qG2UHtsel7XtnFaJCzMsbEIKNna9VzDDjVtez4jr0ZbojpGL1474tX0OHy5bw0UNuf8zDCLZc/Zp
KbiALuwbHeV6as/gsUGDtQuf7Dv22vgkSAI8u+0jLOg986lvevXReuC+8qNFX/q++VbBuqHYcECc
5IAskB0Pxvd6p94rl4nsYrSMX3wIX1qWCYRioCon9uChqWNOWc5who03YTKiMVt2bG05qHWoIax7
XeRtpk44PIpFPQsFU/k+HGQ9CJv3uzWKsM51ZiXmvBxRORw6HV2SXaOX3Iw/jA71E5myc7SAq8+z
uh+cnTWpwXnr3jq/1vDCXUGpRlTZonbeM7lykc7kcsh+g4/xtZmUj/NIsukU/GLdq2VRgPrYI9Od
pT1P/WMb/v5PEOK1gHVZVxDodHt6Ont6ooP7cN7NmUzudzOeWU2aqJg4Uye2umGZNFAT4UaOs7ij
x1q/7a1g0D6Ydllqvmrnx/82PMHlRfHYa2oM2Mj6VuPdrNfuLf31PMb2KfLPXUIM1SyKzta8wiol
A4r3enDSDMo3SofL2tLfGH1saHI4j7i9kf8gChtgctI6M0Mg1vw6VBEF5uDZl5yNmxhLBwdd6EFO
ipKKhjbasGwyvYtvSmdAesQxy+79/Eg25w5tRIuuKgTWxblTUQEE9vkFhdv+BCFa9TrMJnS3GD63
byO81v03PGHm8mieUjB04C7EH2rzNkx36XTF6Pc8vB9BTXEebHP7rga3/L4KdImaQMTXBtjUzyhH
PtZpg35YSc3upjdagSy/r0DSqB/w5A2QcOABWF48NXFw/6a3KPSQmJ1ssYSLpB0VTE9VQIERz3BQ
shK089s0Phr6pSIrAN6cOx2yqTbYQ6yT1DxpGyhehjjLCWhQp+FCo37CZZ232zHZCkUwh8LUKyVb
rsb0Or6tD/MBr1fH/Loq8Ozt4uG2dBPfOBaecp3v1NzNrmmgS9bvRJBmeSOEDvM/IxWspO1MUAyk
2AL9+y0kQCL0LtGPb0+65VGf+71n7Yk3e9MrDTrPuJgtr92Zkm/4jOlPIoPVNwhGhNzomDcR5qFD
57afQ+PqYbxs9v2BvfH3+N4Ae12AZzCZHuV2xLbCFSwqK/TJbjhwoRRDFbd0x8v2oH+EH50BlR1X
3ekuf8Mr6W2FQmUS5LLnt83Ns8JfLH61eULTTFMnAb71eA2tovg1vBpYgLVXd5NLH7rL8EG/AUlB
9HbeM8hwhYOd2U1l2QXWHIy+CVII5vWsBI3sEUiC8hmlr0ZHUtR/jwZGl9RvLLwEY3rKenfmkuvb
8rFnjOfz6F/B6FYTGsxZJhEtZFlMfhkIs8HN7qrG7zlWEfmryNvKqmY3ndGfpfvM8K1QzWKu434C
ald9KKHpZykIGDKwPD3ZyBsmze78ip0SxHzdpp9B6QovqnJH6Zb86eRB/wUcTR75hv/FlU9urMZt
g+/qW+upD8pVsW/Rcepl98rVtD//FRKv+MkksPqI1gDNZqXAbjh0KsZB25WmZxuyvIkMRfBIJdix
+3ixG14XaPvmnmW8tqksJJQt4GK9q7FkdbGUKQBFZe+NFjSdz+N3Kw0mpAiZjEd4O/5cmYvgaSwF
pIlk8bJK37gT8SzwLBA/6Tu/g0AGskJgTSLtCzrigv+2ZIKL0TuuKhY0u0GztsdteIRGUfxXeYzV
4AR3gur0UssXN+qAnG7+NuTHfN5T1PrVBBRytiSNINnvYjGaNdVJ1y8Ll9NA6YKk89UCW5AdZ72H
Bu/lKJPikh3Tn7+vTKWisPmkxuJlR5Rv6xc51Mmv2ksnyNzkutmBcM3wHqbdc7bvL8DA4srYoTZj
4T/z++kbVvhoQAjxlokRK2kbRIQgTyVxL4v5nfpQNAyDe3yhbRIuzn2nQK1WR2hFy5cuPhLnsuUv
cRYQwz9vjjIgIeKxRoWXeQigatrFkIwbb9DJBmHY7q/KaEDB88+QBC9i99B+HtE8CfX6d/TeIjLN
8NZalpJKh+21WSiiwBIKjmhhY0/MULXMTnGUosQ1hxg6NY/np2zbUf1BEHbwBEWumdqwvllj7pRw
nC6lFxLzqi8VF7LlfjMQyZH6STZ/ag9/MIUdDWrA2OEqMJOCv6Y6wRUvK3igOll+IE1l4oCNct1y
ccOYviedid5t1Gxe5jl6b90iUYw3vZub924slavapOOVOozVD7ONswe0mZnXUNo0NReVAMkhnxtU
rlZ27XOoIP9GWWH40k3q9Gai1gfPX6PpR0achH49cv0Y61X2TisnvQbvSX9Npik6Jqo9vrC2vW7a
xEI7aWmOPneM5L2nU3WkqWMdZtKAqUDlDOojoLD1bMUKmDE+qhXJ9ym3Ho1RcQ5mqVtBrSR3pZMo
klXcNPyF09UG0w2y2sJxoxQ6qTu9QCZA+25ydwKjCTFcM70aZepb29nPFZRgknY9OFSBAJfnMP1o
K8yN6aFyvisICjRymcbozjKDzJZcbbfcMm7QOmh8TFNVP2mcVk6KdwNTChMbYRqhutmAUBZ0QUPZ
HWur2McRO0x5g5Y/9fX87tiaV5B8o3GCaAQxkuC5ir4n3UQz3D8b7HBy31sMvKlVg4jTuVbxhHAe
bis2WcMJ/iuMiaWoI+BS9X7ImqChz6z9t3qwy5VsDSK4LlJTZ4ZUG2yl/FXgDghB7Qz9rmh1LS/1
0Ja45M3HaPQa4OkD9Au4CApwSTYP1eig/9tOoakc/hyoiwJK34B87/DUoQioaV2nQC3e1LqhJrmK
bE4oKJ0XdLSFihmYTDErRkt0ExL9A4ICXjK/trIbwpYHBffOPxjCovHcMup06WFOYx21+vshQi8P
Q9jwXe8+zEZyq9sekY2qkUXhHTV2XwNLMKCVkTVgp0OjzFVjUD68jVYpCYK2jh1kxv4HIupspYOp
mkpaIkYum5e4sHYFSl7/wtRXEEI1hV3N4GZRMI6mSoIY12M+tZ7df5xH2dy/iw6FA/4sSB0IxucY
rZMkDGvTay/gpNFtBhPAS0WFMKrPJKa+aQgrMMEJ42I461BZgWfsH0MbzJmVP1hv6JrzLXKM27/o
GILDd1BfC0IwaC5/NYSwKyoSggXQw6VpH5HaZaMVFKlkA52MSV+6ccE0CLENHbT/ggOEjLFZOzE0
taEUjJKoXLtNpm9dAgYV63II9+dX68S2BTBhJ2mZZSOjDbAhHAI7ugelkF/3khEtq/Al+BBABJMI
JxMJyxEgZOLQG77O7V0GJXY1lBzJp2mnBciARucisXHaTkNbNLZMjY4iG8t2y/exB8edlfuWFtRc
hz7OY2aovlZ+ikN0tT8Zt/H4s+4kn7E53D9fId5nIIXeJ0qFryjYVT78HK0LI3sM/3XVA8ZKDBtk
vgsFHtpqvxqj46SzaqclOLrmGzP1HXqjjD5VJUHAln2Aa8lWCcIc86Rv165AgTXk4L2EXKbbO98b
JXNRdHXeCD8LREUDoRDkIeCRRsOkIRjINGhMdRYUTVUYWBJ5ZrpGVtJDqvMBfM40wwN2OWd1EKW0
u0YbcxWoDMVc16NNGtSDUlCQ/BoUcPlByL6MQLg7s7jzaZTpv1R0TTDIhkNkLSitQuUgupvKKjBp
3rZXfW+M6j7LrVFFsZhZmb5pFJEq8VNbJgFnCLexEMZB8+DrYiEvqSldAoJbrul+EQa55o4mdbvp
354iMAokfqkBQjXNUj+r9FcxW1VpBlfAuIhMS9TtUMf0O6tA43x+uRafcLJaUFJzQA6HM1E84UMI
zypgSU09u2wuW3CJEYhUnIfYnC8HPNVgXiTgHRY8rd3HHZ9n0EMnrZ764/ij1mq0PVmTP/JJsjZb
wwG3BMgy0ZcOPpTlQFvNWQgZTT5N8E7plLsUBMTZ3fnBbAKA0RWPKqg7xdvXVwBciiwlyzAYq4Uk
fHdk7fvfAEDJVl1I9CBS/BXAidgIhbsYiikD+XAy1aN1LH0kX/6IuOrQToJK58JMB2qBryBlree8
ZgwczSAI0JLAQTMmzX30zRjWS8QGnyNTSVXQCPyFua2Bl+ldrU9fRT1ImUFZTnjxE7cDz4z+daE8
ts0aQtieWpPRXI0xtkj/joYy3xgDhVq7yZKctidXqgXHBO80aiY0HTxiX4cSmjGhbM5Bu0u0ENIM
7yOk8Ibhte7ZnTOiatcssis1lbUabO0mZ9FJAN8GbOQzObCawRzf1IY9YKfejj2NGz76nt+y0ngp
/nWFweKAIHyMrjvwNVHRAfHY1Mtp0QJQuHMz4PlfG4yrNpIRGG+NaA0jpFCyBm3BLfRivQn6SK4x
jF6OlEbiRLcoQDic310yLCH8N/HqoSPJC3mD4jvNLov0OqtuuuLbeZTTS/7nzIHgyjEpiJnEWwYk
3KbGwFnl2Rb71TVQJlY7VKJA68k23Tyu79Ii80v+ltSyN+zTXPZiljjblzfDheFd8IBqmEM8sQRL
fl8Zng12/PJ2ggRactSNXyU/WNa9oj+RXjKvy189cSgI1xBW4G4D/eqvm8FMygmBHKzSruM7HVy3
xQe4QRrovZj/mn1kGSBUAODeNZQFiPsO5JAxAbk7jsXWaL1Gqw9hxLK/8VMrEP3reJhKCtg+QJIh
Ram/+kSQVj5vJJtThrMKmbIlvjxhW5pAgzQrOEkmpfvFo+RYDROY7J0DHX7wut+dR1s20ckCrdCE
ARmQSsTZCK/YgbwalRRdEM6jGw0/aay8hr1zo1mv5xFPmauXhQK3IlYJcubo1Pg6h+AdUPJEAWQZ
V/fDnHtalTwT5LALKK8MYeZbhea3RQXiSuOb4aCwozPRB1YFBLIf579le67/fMoyOyunGfZsyjKO
Y8exBo8rcC43LdgsrTbIRgnUxkSjuHGRPsTJAG0A4Vhoan3mOWj0vGikftXsoSYXWweb5H5Efyiy
9jYZmrCsSUfbfs4L7Ls0BBvzM4++jZHuOimuTM6FXRzOz+OG+wSPlY2BQXcLgYPgPpuqtmZ9AFcy
scg+pH6nfFjtA525JIzbOFtRD2bgAgFeTrTHC/GJOSLPW+fgLE6tbwV6MIaDpVwUJsTx0LOl4/Zc
SR4KtuYR/W76QspKyImWA807Fe848JrZfDdyLy7GSz04dizo20bCXrdhi2SxD9DJ0IUpQhibqth1
pC4qR01HL0fEFe7YpbCRPEIvJLmz0Sh9ftE2rn0AXPR7DRvd8yL5+RyV6BZQcBixQd93CnVbc/AH
7LPzMFu2sYIRiwXrRq8ssHVnXohrEWuukbIMK303ykTst044pOgdXYX8GxpzP39fbWbuWF1bLQz8
YGrVPSdCkY7bFjq/hObovTI2yT1NJuMdzPUt0tyQ5YqZ3cWuGdsFl0zt1kGPzDbkkXGDQucHERZT
iamet4vy9cyuKtq4FpQA5nCJ3SEQvVNUODQk3B3+8/xcb5rrClYIo+MOlER9DJ3xcVTueYmNGNsv
ZUz3ijPfccLcoSj/YkuuRyr4NVXJNTINgEzGH4n6Y9B3Gfiz6+7CUr3IadxEk8ytbIyCa5ubkCel
DcASpX9d9srn5xy0UnrJvCH/ocUS13ZaOLxoyK7mVLg3WOEYGk1hgGpe/zVWwdjvdfMYOVfEORLz
1mmfu3zHLYg4suMQSq7Imz6B2ii9xm2fIhX+9XzqhnYuoxJm1KKZQmkOLTF2Paif+gj8XbJ6rsUm
hVAA5DQGWEMJhasTT6g0GsNeSTCxhl2pXmsmTTAMUxK0uYm6Wy18NyNWBWk86Be6qj0qoWb4A2lt
z+CZg0M8ltXhbo0eug942ibIdJyI6ToD9IetwsTMhzQgVnVpsj1rdlSBkjxqFc5vndNaHazzCk3M
6JXMiNoqQb2TVtx2GvSXeL1wMd7DeYG11fSHnPlFrV+jBaHSfN0jRzt5qtgVnLSSP6jEZXejr/ia
TIpx2bPisuDTwAVjQ97eEu/kitEoSKlhFsZKD1Je3eJoOJ4f+5aL1nXiQLlIx3ONLZi4k4YQMWwX
b5UmUKkHa1CM/hkyHPV65skO/Pnt479HBDGtAbqqhc9ArOzuuTKZtIAO9JzU7LaLGuTJ1BlSyVCz
98OobSTR19YIHagVmdhLEFYQ3zmnvHc6qE3ClIrCcbVI+TFn80Wi6bdZHEqwNp3/ejqXj1kdRGbX
pjrCasTUDtqg+M++e7bB2KLtEFKP+nUeI57/fn4+N40E/gGGgL0C2t+vkLmqRCmrsYIZ+mfDvLka
Qpngy9YU6iY4YPEaTump9GOopTOec6GV0lyp2SUZHxR97wz35weyueexRhbknzVHI8JAaGnU3C6X
PR8Vd6mhXPCYP040CaKuu4mjWnJ6bc4bQXBnIiO9FJN/nTe1jYYWjfDweR1vLhu7dK7smb6cH9Py
R0528ApEsAc8laIoogeIZY2+g0o1haU+1yVn/7bZgR9EhSAd0WEIX8eSIaYsIOWMG76Z39eDBumh
6pgM8aGwdL9W1F1XOZeD9YtAAff8AP8/0LjTIfhCApQuR8vK4m2rgPxRAtEB0kHAMvmuKbYb1/qu
j0Nv7PJ9bv0YynEfaX/xtLUUEaDbFeK7eLITgJE2sZSBK0i2NYofdscZJ1H8SzK6JYQR128NshjR
anTmODfqEAOkVxzHHSsGDXQlgEgAKPMHt+zH/YwMacGc+5E4CdiDP/7jBwhWWuIlESzS+IBIyXdm
sSfz9yi8Mad920RBV9/r6hM1fjvq7jzu1uZYj1uw26ZuDZobcNIWg9iCsae2TCR6K5YzyJJIRC5A
xS3r68zWkRYZTTNh+w2FZ2iB1j8zZW8qhy5FLWwiK3lcPlhcSCSibAdySA5o0YVY1Zqh8UJjuDBN
u9KcwWOt6TXsR6nINN23Zm4NJMSoKNQuoobgBDCr4rGbiyejkLF3bDkVvH7iAIUGBza9YPmJCSFe
2iNai9tvFO8N/K74myTCGkKwewsqtSBFXEL74RmnF0lAEGtCvDvyWn7HZf2fm4uzGpBg5E7qqDwJ
sThTeqHVvaeQyh0oejFlAZUMSDDrUWF616cYFgvRIfLcZ9d180BiSUy1tT54RsAbmU5A2CZmuUY2
gxs2pNizGS3dXvleVfwwRDI5gy1LA7EAtikOTCixCCYdxqo1mwSugabMvFRRueBGrcaez3uCrZwd
6rRQqWDgX1SaCoujtowU3YB8UtIpPzpu7NFs5SrQlZms1B3G+Gpo3owBvSdTvXO6KIiwpWgVeVkn
E1DevOZDJQIM01SzLVUsnTAqe0B+PYfLn1sTZYsQTE1HvP2apVuCSG5QHK9EvaVTJW7DZq+cZQRg
p6VXuNWj9mVhYKPLpAuTEeMBUGN0kb7DSGtQsQxO5do8czvzN8mUo2mkulugJCDq+mOoax44sSUx
5uIYRU+2ngRha9oOz3LQYCK/h1Ci6HYpGGf6HQo93ChXg64scT+UHPJb22YNKYzaCgcWQUIFudJ6
3CXtW5Psy8Hw5/ZNYmuLczw3NmF/WoUzJUTD2CYL784F6Byrgfg2qS+iFlSioNvwSftmzOl+GIqA
6QlY82U9yVIrE4IpM+11OiwT3OTg1NPxXJG7Jv01W+/cfpvi63bsvNTcN91fJBwpWhsNaGAthQTC
LFNjilMUJ8Cta+wQEcd1yvBKZ48t9Zn9xnr//GRvhdtrOGGueYlITcGDpBfF82sx8aA37YuqQzZ1
yTtqzu/zcJs2ZBl4vUblIoJ78dBqE+bQpkL+tqP+xP2yukHDNZtkCkebw1qYmFEfoVuI7b/GFXEy
l52ZAIfnj8um6Pl+1CKf8msqS5tsQjl4coUMJpyCGFNUdR7bNeNwRypERqKDofh5uZvCn4khKTHY
CpaW5ztr0cNEQkAwyWSiY9vhldzT2qC1QMBw36e3qj14RLtqWsluX+xM3IRrsOVjVjGvlqRVFBOA
FX1T7Humqa5Czfaod6A9PW8UMighCEzTmZsQxl6CwBsyvWcKxExTCcaW4YGzDlHmIrmBN2thOA3e
/ksGg6ig/5B2pYfXbejpKS4ImP9iNCskIfRjSJbMTgmkqG3BxZe7WnjT99/Pg2y5//VwBPtmvDfR
5Q8Qy0xArfIAeT5Xs/aa9pRP3G3GW86D84ibE7hKoAjGh8Mm6ooJCZQxvjHLXaUek+wJNM/nUU5M
fKFJ0hyQ+aLiaBGw/7pMBQTAeoiiVx4YJ+6gT+lGlnarlLWX9ujemdE611uKZFudjGzBhDo9pLqX
1zkRkzJOq0EFZof/bNVTwmdYvz/J2jc3x7bCEQwjtHjTMwM4NBz868Ivi8hz+J2S7qguWaxNKANu
FgHK8o4sTCNRurQzrKJCdSnsMMlRx+ry1m9r7WCZlzSTFKRtwkHIZhHNRumbSHMVWhXImcYS06dG
yYHPtobKEDy9T3k53Ti5o/lZEl5X2SCT+DzxHMvSLTz1eL+yEHQJRglJZ8hYTrzyqvwWpFiulh1U
vv8Lk1xhLINfOUKWFgaqx4Axopym7VPoqSdeR8NHzbGPBHlSQ5F1jm3N5+eDg4bOTJSrCbu7zwdO
5y6uvEF7UhS8ZH0n87EZnnAXg0eR+KsTV4I5XIOZX8dXdjraIxh4bAmu3HH/YTLm5p99uD8zJXbD
4TKxJKWgW8uG8jIcYdpS2CqaZxUnvcoWSEWbd6PWXsxtsusGe3d+5U7jdAyNQhwL5XiYSCpKZM8d
nxpuswrtQ51rG49R4vV0F0870/L16B2i51X+S6G+lct4E7cmFfyTKKkF9Rt6awTDZCojllVhr6vj
6CnIXubJs0peOvsiIg8FNCJK9nR+sFtebKnThEAXiqJRCPZ1Ge0uilijYE61WAfntHbR5XoQWyO0
7GW1eqfZvmVe/2CJwrp0jHuzSDGvZvoRT4WXh2GB3Kb9XEdJkBTlUW9H7qqVc0vV6OX8OJeZ+xKX
fGKDNE1favnQuvx1nEUX902nppUHJSl40gcH4T+kdFGRGHlFJXFsMjBhb8xzb41MA1hvvDvRXm8z
P2OvOFtHQ8ZIuPypc+Na9szKzdRzk6Y1WaC0Fz37GcnO782/jwT3krqHlvNJ5Rky3UsDHkijnPxR
i/s3PZcVq29DOARtUKaK93fBBCu1NhwUmMFtpX4Glii1kvFgf77BncwS6BT/H4T4RgfZh1zN0hzO
6rZMvOpqPKb76Y5/M3f2o+3+rH5rQRiUQRPgxXtwZWxdm34L1XMa6pYIkg/CsTqHbT8wFCZ5RAXv
J/RxGscvZBVzW85/KdH7H4gQJtQ90nr1ABDDeebkmGc+GknRjGJ4+Xibv5/fTZtLtgITdhMKQCZu
QU0DpM6Kq+Fub8rYOjbnDHcVVLSgLAhZ1692rRRFQvS6qqAipNkuZ2GChNizxprg/Ei2cZBKhlP4
rBD6ipMPDTZrhxiE0njYq1bRBGkfF76mNTKq/80VAtehCUeLoFEsdlJU8Bk2Ftyfo9ZBa1+wBPTC
v6wqhVTwkxE+nB/Y1hLB1Zm2aqASH3nrrwNz5jg2CgKTr6bXtslcpZPUHW3N3B+AEwLxic8U4q4A
sIefBIPg5CKWHRkyDMEKYhChNgUDxmTvHHZvWDcItM/P09YBuB6GsG8qtVORtwDE0F/FzDObYwUl
Y9k7smwgwoaxCnSAdgZQaqOBjlQKkmeohrd1cH4wWwcP7ncI4fGOZ1liFogougPJoGVf8l1L3dh5
TofKTe33QpaR2RzQCmmZ1tW5wxx0bVs6kKoQ3II89HJ7nzWSgO80fYxTez0eIR7i+pRO1YBp65P5
3kJX4oALaxFrvm2mz73W+rHTYuEmL0ls35zBkVuUyS7L2E3NR9nHyCZXiOgzNWsK01iuKxfKrfM4
3YNn2k3/D2nftSs3Dmz7RQKUqPCq0Gn3jt75RbC9x4pUptLXn0Vf3HE3W6eJ8QFm5mEMuJpUsVis
WrWW6Wm2527VfbSbA5QVX5w3R+Kiq4nT6TYIZ3k2SafPGTZ7ckAU3tJ71Kk2RVP6NvQqJkzLIXht
l1EPEipreqwFrRPT4uhpgjcuA2y/xnPwdpp+oF5ljOGUYFogWLRv1713xRYAQHi84IpU8S4Uljk4
UWJUbQ9bVYLD8XOEWt0ITqpxaw6HTBZb1nYV5oDs4H0WBH/u4icuXIAg3LUyvN4BWb4zNaSlpL9N
+9TvFTDDDuPXDLn4We08dZaNDaycnjPTwukpzLbv2gIrpdotsFFF81pGu+ubueKtMAGYtEEAGobW
0fnqSqsG66bSoSTSPGYsUMwwA4vaAFZSSeV5dS0oYBoov2gohwihbZhzjaQ2tnGwdvp8SKrXbHz+
i7WcmOB33emXUqw4j1KYKNMwY7cNKBWUKVymnTvsr1tauQ10Xo39/4sRdm0Bm8KU1/gwfb6h6WGu
P6f4cch+XLfCHVlIRwF4QDrNZ3gJphqF9VCMjIACE3dOAYlrz/XL70bIjron4xZYe8rqoJ0HugIQ
C/eiUZ6nllVUCfft2/kQP8136Xb+qezjPYU1JkEdroXrU2sixbFdubWaKGrtF8dkCwDrMdmkt85R
3cTbZUu27bb/uL6RK0kOplsxO8dHp+yLCVQ7L9tksbE8F1OcQx57/Sg5Rmve/ccC1MnOP1Wup+6k
MVhQlYdhOjrdnsoUbNY/0r+ruJj8cpTFHqMBNubHJZjvitKzvtpw3kRvyaey+Yvnlq7zEXIYMokm
pqEAxejDYjQ1iLbaCI2ObPaRBVPv+pdZO0gnVmxh3+yaGWo9In9n5jvQElS/KbO3Xga+XLsxTq0I
B8mMKEQSU6wlc0FObnrVdFNkGyV7c427cnm8vqQ1V8AcMuBQLub7wTV07goOs1uaN23tJzNw4slg
deC/qpPQXhyZAMCaX+sGcmoCSzaAWeemFIYHT9sgDE3xGHRLfzOr7vb6ata2DrzreNaj8Qlso7Aa
4iQD1SO8upPGQBI3ARZdbXVUtLLKfTSTH47xn2G5BK8sFZ01woljLgaUeiTAY8yfWg1as/3QQJrm
iRQxuJsxQEMkr5O16+/UmJDWN0bDWKHxTLgMK8bAU3PolmwzayGzN9d3ci2an5oSLsBKqR0HMjW4
AKc7FfTfnV55URZSGnQQScZwnoJU/LrJNVc8NSlciO2YD/PQIy8uy+qQl+57b+m3hpnIlAbWnAQ+
guI84JsAiQhOglGgvo0VnOKp1zw9f23sV9f0RnuvpSBAlCTY6/v4rzGxSFP1dK5sHcbQQdyNRXlM
ZrZz+2ifmkBV28s/ujUxMHeqo2Q312LVySpFxrcEbAGAQyCKVARw4uaFTzwtKfQnZX2HSwrS30fg
zxIFr2RRnxUDXyKE3b8nmtl6akf8CrTAdj2FVDWCTE3uJ+dDhUxF5bzgLgVyXfd6a7zX6+d4MtFq
4oKOsn7+qkPxMXQA5lGfEKEppaEURm3jbEK8cdd1CNhp/6tZWknQWT2VfE4cYLrfON3zuKZ1atJD
AgE1A/W5i771xn1bbpeveH77i/OhIxfRTNSbwXR0bmd0m0FpFsRPgJv8Gc9C184ggvfjupXV1fDR
WIwkoqwnpnFN0dGkMWEFXBuP+C1+XmRPEaS/aFEderkWO//VYtoI0qR/7Qnes1QL4AkMaTAet1Bv
Ur+W5LOaqK8yc4Nu0O2izc+R+sJJL6xChtVdPSQnxoUol0/KUID/GQEVIG6HfKNq9C1Plo2Nnb2+
rau+eGJJCG61oS0Yb8W2VvmusLZz9slkOu+ri+GjpCj7cZI2Ia7V0ziYXYnFpMlXawROuUm7LeSW
JYHlEg3Ez/sfO2IWFOO462OBL8Z5dzdx2EE9+kV9IFFYhMqxlg1rr+7ciTnB7es8paTNsSy1y72l
rvxphHB18Bef58SI4IVuD0W/tOWPsfFbM+6K7imL9/83E4KvKVURO2mGdWgYr+WoGD3xLVvycdY2
i+tCgYkAsDzMTp7HiJhyvcAKRqrmSG2QAB3B3nV9HaslBnTWEPAwtOKCHOrcRgq56dyeVCRZzk82
PwMZ400E7VLzjiEuAX0IhJZD/6InhHflH6s8bp08l/HAnV07gVV08ate9S0p7cbK+fl/UziQzwEl
gAjrbIAeQCxAHDcn/SU38PhKjfgHm4iXLVAIuL6LK2EWA+2AfWEiEu8WEYMzztZi9R3igaJ9YYIh
sOZ8r5Rz4JDOM7Kf142teMWZMcG77SmGbt0IY7Q4sKlFruONo6Q9uLp7JwsS3Luol8XQBpRmFqXy
F/1FL57ybvQSGd/GSkJ1thYhkEJbSe1q/OOn+vTCGgLO4XlH3SYA5eDtzIyXGDhIK5O5n2wL+Z+f
uJ+16C7oWPn3Qo/VAp6DgjJC1lPjv124C8/WJpwsx2GxVrdYW6xUe+qAJ7VnksFG2TqEY8RSs5qK
GOvIJuNm6Cdv6lwspJBcdys59tlK+J+fbFcC2GplTzCz2FurPzr9ZmpBXAh2ftJTv/q67t/r+wbA
NwYj8QwTb76eapS4HaJ3PVeB0d0AOi9Zz+9W+uWn+deEeOkVtdKVkwITZGPsRn+GJhGUUG+Ulzv1
fvyIj4avPwP+cltvozBvvfwH/ZXLfsTazYtd/fMjhKuQdK1TNry464IkZQRD/HGCxkHl20AFTznG
Un10Ri2Z2fVQ9ceqED0Sd8A4ZAWrRUPAE/1I6Uc9HYcEzBiTJIhIPqQ4KW5Mad41vOxqWZh3mLeO
Iste1sPHn8XwX3DimJUyVHXncgt40DojxK3CMdvSHOi6Osi0LYQBr/umbPeEwJGiizgtFAbB/7BE
wbI8gC3FZ2kwykTg1o/2n6UJ0WMsXdpSFZY6dTszVPU0yHDLqqG8xHXtHAjxozHLrmcpz8Ywt7kE
VvrWlp+9ZnqD+llmwQw6uml7fQdlTiHEEs4zCzodrMvQXln0KS1VyvZNyJm0ZgAT4IS/v3eT78o8
7lRavvU12VxfxlredHp6xa5Tb9XJsHDnrmMT+OGNk+06DIUYKpp/t1YZlPqByFjR16rXZ0aFkJG2
1kSZhUAMR3f2aajWnrYrb9I94oep+8298owYUsqAv6vZgM6nykBCsVbDRuYT6TDrjHGQUnVvoB5m
Kz9B7ySJzKve8a+li1p2q6UqZeC68Oc29yyQ4tSdjEp8zeVPLAhbWNk2Yyq/y1onB6PrTxJvoKpz
3TlW78sTG2KMdZouaw3uG/Sjcb8t8R2QAVPRB7bxljOJsdWQpAMOa3PmSVfsEWrKaDdWM+IM64+G
hm6NE0zdkaX3tUx3YPVonVgSQpLqZozlJo8W3ZNKAqKGrkzFZN3DT2wIEcmI9bRaRqwGAsDeOISK
0YelHmp17zWaX7UjOO292ADa8TWnH9XgjzIl6nUX/LOfQoCa6wa5dY9VdtWXZfwsWXDdOVbvrJMV
CgEKY7xLRCe+wvI1Hp+gzdcpDxHDwQ1ol0FZSDbvIHEQkaWGLGVklgkWBM5ztLT9aPHH+GdsJv4g
a0XJTAmHC4LN+sI07ouoTyr8e72D/HfID0TWVpNZEo4YOK370e64pVEBTvkmVcAM2HnW9HOSYRtW
ox9oXQFXdgBdExErzTL3TcQrJKrzpvQ61Ml/9OShk6GxV0/XiRnxdOlp0cW8ILjY3y0X3+ZoRZLy
9aprn5gQDlfvDBqz+ctxdL4l/a9ZpgwhW4JwdEjWWEYcYad0TA6qeRyobGv8Z4VGjJ6i3fnv5xDO
z2w2zjjwfdIHTKYb1O/TrRG/Xz+kkpWItztt26xHnQDvUtxDmR4uCui/0/9M3n++FLFs0A5GZna8
WqrZL4n5mcbbYpJAHy65XwQbwkGBRkFT5Hwltua5O4z6kftP/SG7dx60uybI3tR9FxRQYw264wtU
WcvGa26UzfXdXD2sfz6ZyKHQOAAAOzzng6iFT4bXFKKQbXXMU4yqT951W2ut6lP/cPghOHkTgOYn
ye0GxuL6e6TPQdSPwVL/iqZnUL9s1MwI2KiGvesGTUM3xKIf13+AdMe5b538gCSqSg03JTLQDWbx
NxHqnBs9HH9RsJEF1n7ZVsfopg3LV3XzGP/oDq/X7a8mHyebLcSRvtesYuHP53j8NOsXxVh2AySG
Cw3EP73leGWep5I953/lxTPixKQQV6pkiEaH5zt97TWYrHCjcMBhUQZJqiM7lUJ8sa2y1Sa+NH3e
OxN0+d4UU3I7y0wI0aVvF1PF9Q9XdTfggSmLH9Ihg9/MoFe2S7yQZ8OuK3fBMrIjtCO32lPqAbD2
gHy0XYL4lmxLza/f9E30lL1Z0MAed/od893gxdjSgMoKApIVizDmpnSUmcW/P95zwR7c7slMJffO
ugnMbvDGOp4Rgn/0hTGCDRYm5oV5SbbLoxddhuZYjzF/bAi+wSw9mjQHNtJifklp76WTucmnyKvr
6qM0ZRCV1VMGbIqquyBEv5iNbVrS6tRA/mFjoAi0Pp7LNkObBk19SLK9KutorBeLALUwAZTG+JU4
8EOtsqMTnVH0fepegZWGi6RHjNgRjz6Yd52sDbx6ok/MCbdGGy25C5Ys7Kb6Yc4Hp9knFfTN9tdD
1aXQPb+cTswY56ESlPOlM1ZYlbJzHudQvU0PRhUUb/Vn62l7UKId8gfiR+F1s6vueGJVuCFIXqDn
VsJqbxwBbVSnt0SmrsTDxMURx/yehl4AZ5bgP+HkDhhbUBZRcF76RXdg6k7Lw45RT5+CLt6a9uQt
+dtfrOnEoBD1IeWkgFIKayqcWT9ayI79iBG0JtV5kET7lSzSQjPZxGvz98ixECK1iCqtoXXUh+rd
4KkQ79z2ddVJEpfVj3SyICFmLE6dZ9MCACJz88elTPw0tm+KSVJAX/XzEytC1NARILqYwYpVbB3j
MJoPVL0jssGXS2EP7ucnZoQt662oyjE8jcR7iQMo2BQq5ACSuwaci9XrUPlOeoMxujS6GbqnOfMN
snH/6vHO2aQ4mS06Y8J+jmaWmKPFO25ohRnTkcyfliwGr3r9iQ1hNw1AcEyCpgcvECRGQOkPu//e
L6EWfTVmKJUrXv14J+aEXe2UuFfbCEsyzXcy/9R0SJ3eSCt9K+7OKWi4TAmIVzFfdn6UnbkgVcm/
XTdP/tD8SCKJD656+okBYddGMwGfgw0Dbb/N6YEa/8Qyzo+12wr1KMMBdRr480UuMYylg7Y1RjiH
Mmb5VCf9wSXAmS0sI4ceY3N3sWrmIP/s6O56WFr7RIC/cnEUjHxA0+N88/QJXDFuOSEsWU+2/QjY
46Tf5LKSzdoOgigMnCIW5zMWMWCj3it1kxj8eOlBlKr7mCyBUhrb64tZ8QQAKzGMDXdAnU3sZ3QI
h0rqgOxOxbS7ryaR6hV1I8tAuT8JV8eZFeF2GtzGnpgFKwqZH+qaAv1YbGwn/dahN2ShOXR9USt7
B5wTCALRaoBmpLiopC8K6CHanN8uCau2+2n0E+QIVUkvaNUMBGRMcIkQB/xG544AoRRNpRM4o4as
fi8HjMlo7YObyBoaa58I9NkYYoSzwecEf7NTixLIu4CR2SlJ6DR59jQV+fvYjxBmNdiRRvVdnllv
FdDF3rBYt1FMIYrWL403RY27zztCJI+Wte9pgPAevwmScpgVPl85JbWWLk1CMWmbeGOSeflyR3pf
yw/Ufb7+LVdOGwQJABlCrNIgeSisvsTgedLlGfUxEYOpDRZHflQiE9DmPEI+0Cng7bhuce2xi7iI
Qj1mODCkogveity4TLJ4oCiUeE1oe6CABJPFx3u1pV4MkHi1hTwsRnLgzsfFP5CveSejeF375jY4
EjB3jokFbPH5BrMsqhDx8BPaBXqBDGrlGcverq9zzX1PbQgfMabKNJgENiIHiEOITWp7vUt+2LTr
JEHm4hsivGDUhxMXcA4Bl7vTSeYIJSizAxoIU+dUvdHUn2rT7LoJY+AZUcLri7oslXBbLoCOBtci
VB3BFojOaki65Dyzv4vGl4ksnpqAcT4HogncJC8Wu2HkQIeXxJLceRcXkmBZuPOGUm/TpC0qNB5v
7eZWK/dQmALc/85OXrRFcgldPp5gjauAIvfBOMsF1jIzk5jOalX5tWseIar6NA/P7lCHcQy6l6z3
emO8VdX86CjOodOij+vbvLZW8CQAyWBD3sj9/RVOvmjKesKAJ0djX3dfZ5KAz9vAqKgD3LX63qb6
TR/L7pD1FQMqa+mWo1qg2D73ImWajSSKseIpJ8+Trh6UWQvARwGVKCs+Whr0MHL3oEIvhURf1LRk
nnVxJrHjfHQIxJd4AV2M9hpRotlDb5V+1R2d2uu7vQPWtsaZvWzcOW7ouFs32hTIEcE4SjZ5Jfvk
F51t/gMwOAe1Ij4IIVLftG4adQyz0v6Y7TXKvJ6knqn8SlLds5RdMe/N6BbQw//+pX/zmQOxyQfa
hPMEwue4SRzk82DsyI5531Jg6fr6FkQx3xaW3tlZ9H3I3V7yVFoLGS5mtUBujhCI2bDzj60ZbVmk
el/5ZgMFX1Z6tjXfp9PoqVosucb5Cs6SE3RAEJvwgMDjD1JgQqyNarNV7Uqt/IH8BEZni4wz6KsO
XFPtXq5hctlk5+YgIenCFC713/WDk6PDiggdR5figdS2335PkerAG6l5qDnNduweBlf1BxZtYihR
X/+UK3t6Zln4lEoF0NmowHIXPYxRBoXz1lOKeAM6gOC6pbUoDFMEHPjATcNdhT1V5oVoLkV86Bfj
YKagAayrY6LEgVG3YU6hnlQnm8p5WqzkZhmtbafK+hCri4XwGkbUDMy9iKw85ZI2elJisYvy2ZPb
Tum8un/qMhn4dyUSgu7dgjqOiw4OyEPPHZU5NOpwJiu/1NihdYYQodq3Gu2nUvY7hU77IpLBTX4T
JV14rIML1XSg56uKfHlmbduocMJmnu5JtUvJQYu3bbEz1bB0dskSUPuNQPrN3ejZCzCbfD6P2Pfs
PxcMuSsj8QXQFiQiGGgS1m64U6JAm8PPkoBCI8p4tsmtg/G2PLlxCxk8ZfWL/rEm8tgM09ykWYP4
X6JFDo3rpksgQ2iCblIS8tYCgg6Sb2wsCkJIus+XFRX6PDK2QP4KxCG1kmLMjT2VWn2TGPnT5LaP
f3FYEHx0HaVX8AOLcb1TJzU1Ta3yNXf2UGoAQGSTM9Uz69sSDZY6jNKnqHxNndRX0+frxlcuNZRx
/tjWz9eKeWtNbSmkvjTwmy1RdtSSfnvdBD8BoreaYIhDhZfPfYtTdUDc1okT4aFXKE7oZMwn6ows
MN1fN3MJs4A3gtMRb2ZQLINESvBGwpDMmj04ZbvWrbZpnJjeYtL4kTqxG4AaqNgmrLrNbAvGjTjo
ZhOq7fGMxDAmL2ix9fuhojIlyxVfwuaq+BdiFYj2QtJS1J1JZ9usMFXRMcuPzTw6Okm+lIGrF03s
2a2R3xAlymScmny1wq5zYWxcaOhQQCtWmAS10twCrxTICto41Nu70WrATGP5NrC7hfMdMvG9bIh7
LeifmRTOTcpKdxwmzo+ARlZTv7itCkYtGkJE+8E2Wq9K+sRDZjOBoRX6rq4LhWNd8lr+nRgI68Y5
wj+AdakmRjnPHZrOSNIyhsPUgrdrKDRvxHxyQ74Go78xVTx2clx45nc3tbyatFuTtT66iLuUPrSO
tcsJ5NfTysus9CZyrG0CzsmpltUn1l0V0lHgxUJ5B5R/5z8SnFhZPLs4dSXkYcbswPL3LPJsI0Dl
9iUz672Zvmud4enW+AyNvE2WtRg80iVxbu1g4jii/wJ2dTwmhK3CAQBz4oLEJzWU3k9NbdqBRxbM
7l0reRqtW0KXx0GJCW9AwTM0u2sKpuEUZKa+cyD60w1FaBW2JNKs3RAYriWgqoW05gWTxaQaSkZa
zGc6CehCu12af6VVtYEejiTU8KgoOhlw3BC0xvw7BsOEnSvnlABLwUcXmygCcRsQfhuitj0SN2V4
GZzZftOYpu1oYtfHzu60o2O12o1Z1gPkht1YcoOsnXW0LcAdyUXdLi6Qqq81a8mH0reSN6t4cKJf
+rSHHtBSPCT0mzX8c335K9sMXoM/5oQ7I+tTXU25uSS6dcAGUYVL+2rKeririTL0jJFZgEMX2YWw
yRjwhRABR950rTekx6j6YsovvQ9tVMb1bVNuC1mwviQswxVyapKv/CQ3TzNWDXbOm7q+FrRvEHF6
+oHqD17RYG1IvNJ7OCT/KA/MtwMqCVwrm3pmml8kJ6bnpG47lw9fZeVHo/qFXnjtfD8asurWyoV0
Zofnsyd2IhqpVcdgR9GLjdIofu6C83Dq9hgRB+gskbwE1tLj0x0VLuXRSNIpHbGjRf++tGgS1t/G
9ElVgioCAby7ue6ZGlk7mXg3ojOlm+hgi/ftAiZauzSQJGI2zGY+baep3dJOB+yyK3R31/Z6Y4Qx
VI42M6asX1WIz6Hj7M7GobfpANRCrU0bKzeAkWKzPccbc5nnR32uVNs3FsMoHhDOm209lqa9S6N8
+p6DTNXyyRwbYbLEuFdiJ85vugacUIHeJpg2bqyhSsKJKO2hUCsFpIuIA0apRwo46VXty+3Vbqd3
Yz4HKnWVNBiSrLT9boqcOwJuVuJhhrh+MGJTfW50rXgnKnVUDGY5C56pnRqrvplqke4lVZ/tGR0N
PLxmNw80MJ7iNzjsbrAjg3gFhIe+a21aB+BbaL8ZDbr9wcyaMWRZr36i34HgaaqpVQU9jRNrQ5JG
P8QQg6FeX4/gE6bdSJJtRxW6rxHIFs/UCjPIu0XduY0+ql5fMH0Bnf/korw3lQ1iPdq1hzFPXOY3
ceZ8VQDz+DOz3V95XGt7arjpFmWuOXCLKLEOqqtVYIyfB+xbhU324i6bswBDF8xXc7Qdfaaa9J+m
ntmtBe7mDmXnLGKbNGIJ8wByI7+oG/XftbSfHT+Pu/Yn67TyWwUQbuSRZnaCoTVQt15y3ElPdmXH
d4DgqJkfz9Bf9kZzOZoonodDmwP1oCFxLUfX2Q5lpE9+Uvd72rPsAEBvuWdzo+/VfnK+N1M9pp5e
JpibbDu4mNJORnkgZDbobUkqJ4RgcRoHbcHKG8w/RreqXivtbi41Ow5yXVVuKYPzenOlV+96O0el
F3H2UL+dl6aBchtxq8d6ypIbq50N02/qpVlAt980HPJddSSc8iTeZAmU5hQCkiizndLFaxqwCXi6
UenaQ02Gsg7ZqLH4Vulb4ziNehcazHB/DO7cbCHXWxKvhmtQSaaxlhoCVAL6CbwX4UUi9W/b9nAf
itHYTLX8SN8mza0+fuTpHVhdy2xnVL8AE5qNo+XIhFfWTONdjiol15JHn1AIrNXQu00HhS9gKsmx
G4Y7En/lgOqQvN7qMDePw6bSx5uGQoGiqCCrWUmi0koMBCJEQ7vV5nMgRIiBpaIuYJ0HizlTQOfg
b8mRjSaOpeonqWycYiW8G1AHRV+egOvoQtpJUwrSaT0GHMHZYFl3NbX8tNvN0XNkyARJ15aF8pyK
wVaAQRBtz2+Seh4RN5u4RhPGREG2MauDpk6s8NAaIpBfUFMWLLGWl97CrPE/s0egGAkOa7SFXFQJ
L+qSqD8PbbZAeLsAGjst0tBV2tteUfdOJ1MQWbmaz0wJV2ahDLoBudcSDCrNzmlIoOBb9lPux/9Z
M4AvCu0L9C00XEHi48WYZrd1ZogrZUMZRmizBbpSfVOmMcxsGjqFEk5TJcnNVyoAZzb56k8SAjvO
rGTIYLPAwE3ZGniGfLt+K3NHELLl03xRHH6Majc1u7krAdOIPKhXQACm9SJHMgSz4o6nVsQHL1p2
bFhGVvoLc3GBK69p7t6lpQVlIvSaY3M7xP8Zf8K7EaoDFnq4IBrBwgnojblLlxEnwMR0eacyJDXR
vkhlI20r/geVYYjsmahvAHggmkFfxamTGqkhpCRasgPqBdnbsy2re629nSEYxKW2TJ4Hi4Fqtqba
qOMUHAM4r+/NlNvoLMxLSfx+KBTMO1oxfkWS5fPiWaMZWd6MhOczGhhohYo4zo9lrNk3STe4uyS2
ktBFZnSjt6MRamYxoALbQeA6yPuxepgKC+PDejskueSyWXXok+eJce7QKUGN2+CO0Nqop40Zyjx5
YkjS9ZU4e+Zt/EecnBqoyM3a6MKIif6zPu009tWajyT9aZHw+ulZ+fogrgU5nsqrWhBJObfEMtbb
WoXXFij/cH32gZHuLODeo9frdlbPz4kdYUUZZk7RIsGKDH5eWP7TgazsqGWbvHA/SGQe6jx/uG5y
7YkHv0aFCoLdPOAJNt0hLYnKQGhQWyhSJ4uXFGVYLJ/g0PW05HOkvl4E1NSC63ZXAtKZWeFA5V1J
9TaDWUbGsKbPxjxvC9lMFP/tYtSDygxghSqXeBSfrwAId/OgokYwoD0aG8l9HjPJ/slMCKFbq1qk
ATFMUAql+DlKHvU+lVwPK3uFwMZl0RyuayyCXNpGtYeC00A4av1Udsr3OCo2gJz8RQnj1IxQU2Bp
0Vq9AzMgz6iLe7BSITm65fxybmgMb6C5ve4Ca+cXNG/guEYHzgXY+fxU0QZNK0pQDO3nJKiq/j5b
7LCfzIPeR4FN581fmHPwdwITBwUyMYRni9VYTMOrO0KTT1uKkDRWoNct2vTJbS1D6q4dZQwd/2tN
8ItmgJ54NsNaq9wvY+fp+leX3/YEEuqYhpFdG2vVJ3BdQ9wNJxgU20Jxz8xTfUlAyee31j+mHbr2
dhp/FdmzO0ZBw74m0Ib+980kaOxxsiKg/0TcuGlMaNfGeQP64SkkVVR7S2FOHhehnBN7BlcX+3Hd
4tohsFBJ16DWyh8xorckU+VWNoiDqgoyW5N1H8dkq+NN+xcrw5uOSwKjkmeJusDOPNspzlrpgw99
WG66qPXcKUxavOi0vzL1b39ATMqMCAX0pUBSa7fvlap6VfoyW4lXg0/5L9qEZzeYsHt2OZJsWXCz
0B5FrShIkqdujn1gCnLyMxlkxDXcu8XAC6gcDrcFlMgFKniGOnWh2zyJjhWvGO7qESSl6SPJZfXz
tRiCZxbwYJyC1xX7dks0zLpKYagr3gi9VYpNC1au0g0blAKuO+DaiT41pZ+HqxLlFHviqquzclQh
V6hTFhbFIcazNs+PRNbUXrtYTs0JOYeRGonqQtYA+UazyZPoJh5lY7WXpHz8rXOye/w3nGRQNHVp
akKkEhjkz9J6mjFZC8IOZz702aFdNvkInhBgUXd9tgNq1LfSl9F9svqH2cq9Tnm+vr9rVYKzXyP4
KDRGq0o18WsgZcraG7QSPdtl3oAplNq6cXEQdXUDzemkDFkiuRx+tz8uPNY2ACmGgqAKvMT5VihW
k8dOB2mWyNE/cgNFgma8UxiaZRoEM9zKW8o2mNrP0i1SnFAZoHndPh7yBP0ogKtc4XMPaMiOqbKU
PtOsvWEMXqtgGoe9qNbgmdTYKWbiDTT6blrtu6lKkpi1ZhhGLwBABogALLhic6gy2GBhwgMJ7vg2
llYQ6W0wO2h8o/LpdaiFo0QXcvYYZ57CmAD5Cv6kCJw9La1knbm12HH6W4RzRiJigNMAOwHZefBh
hqr7Dy5otYl3En/jn1T85KeGhC3vIXBXpyMMNTZq4/mr4Wx1MF901bM1gDa83DZ4LmWo+crZ8Xjn
99I0QGScWxR9eR7WTg4eQA350LjY79ioPKMGYOXLUB+pFmYTCfPsPpnvIEZ0fb1roRLn/V+bPL6d
2FxMHC3oO+G5pJBK85GQFZC/c9Q8sDI6AruSTh+DW49P181efE68mCE+g+QVnUcH8INzs1aqdrMe
57lfZl3QGNY+TtuNrUdPQyy7ui8jCLfF61G894DLW9jWgnUTK1PYcjpocQ7G4jkMBVpSBDOOEQHR
KP//bWfc5RA+w28NFkfCvnt5kIXfIGxzw8a+LEb8BgWwvOfWVsYbTNkpQbYAMlOqtRaMSrxs4wlh
tk719p6iO9I7joxq7X/ZDC4hgwoJb8efb7yWFBRs7/ghqpX5UR8MbJfZP5V+k5MNuGUqSJNDXg4V
dtAbSY7Wxd3F98AApQuelQCOi9+8MbIUmjNV7gPbcWcoTZgXstbkqlsBlYh5O4hTouF8vjrw/LkU
gApsc/rp5Nvc+HK5wLx/3Xn533J2TvlCsIXQSAA0CGs6t5Ipk6FUdZv7UUEOzKp2CYN2sYxN9TL8
wgxQAGiX2bh+Lkiv7aJONSeLc3AP4P5Fy+m1tBWUx3s8/yNW6C+RYWyyHjO6kTP+mOrqvevsx8aM
XF+jxkvUm7Iq6GVZgP8kF0eAY8aRbwtHCbUmzAOA9dvPOxpG0OhJ7WWHloyvjH0ASYJHk9GQAFkS
F+/X9/wSWvfbNFdihOvCvvhpczoOYOWF6foBzETbtDV/FHMOXYynBcInWpz844CKK3NfBqjUDfVH
j/JpCI6QfUfy3UhQMHM/rv8mfmhFP8B3QfwCggotHyGIzQBPNIA15X46YXZ0eKQGqhXE8KJouqsg
Ix3hJXTd4pp/n1oUbsF6cIt5XmCxzjBEYkQgUlCLjxQTHkSpguu21rz81Jbg5ZrSL5M+wlYOTnIX
ibNdv9ayZPPi+sFXPTUi5JotRsU6zYWRGSE4A/UiaCkU9xChKTuE19dz8RoWTAkOVBU9S6qkzv2u
1/2uDNEGtVEiBXGIbufeHDOvlklCrZtE7gauU0Qjg//5yeWajTXQGBZWp0YNLGV+m+v72VU9Zrl3
EfjyCb3PlUUyAP9bVuLCLwHDB8gWE0AXJRTgmC1gCBCfzG36Bl5VD628Y3VreIV/o4SzH+3d4xSY
fh/Q2zpYvOj5vfHN/XRIn6P35sv8i7gPkAiXW9ZN3mQ83wWFtmRONARlA7UAQPHu0lgGlvxdFbpY
MteI1KFQiTtGCExVSRdCig4h+dF80jbVIQ4HN5h8fUO28SYP6tHDVNB1h1rzXf5RMR+PSiIIsc7X
VdW8Hd9hyqG07Ll+oDNYPtEwdg0SpAWwr1nck6euq2yZaP3aycTwE4FVYGGBcjo33NYU6YQ6AB85
3+fGpi8x6vU3NylA4rhHoYOJBqngumidjyUK9qAbZN+V5S5OXlL3xXI217dwdSXoheKTAbWE/5yv
ZLGnucB1igOCkUPGhtesxdtqXCRHfzXrgW4pWvFQbfwf0q5rSXIcSX4RzajFK8lk6iyRJfsF1tU9
RYBaguLrz1lnt52J4iWtZx/G9mFmKxJgIBCI8HAHq5Jgp3EICeUeZfrEORp0Zcb7LguGal2197Kx
ypWVZrqqeVD4wut1dn0XdoV4TXulpR0dpxiaBQ5QC1r5mKdLjDdz99Dl6gRHjEI2hmmHXaSWjmKf
Zv0zGd2guZd5apFZAStaxS+z7G8be4ioOM8Y6EVFB3ey4CNGl5Va3WB1I8NIXmrvuWX6wyjdEQhG
ZYoUmObnbX+ZSyEvLOrTC+oioJImZVzLZISSPPTs6OS0mnvbwmyKc2lCcBUyoCxqhjBh28QrWpys
FQ3vw+61ML1M3agYqIfC222jc/cECpgTbz5qHd/uCQg/GxDjMOAmPF/ZxnsH5H4fd77GmxOr+l2j
pwe5G7b/lVVxMwGl6WPOYdXu78biLmrvVfpSSfe1vqlKr9QXvGXuLFwsUiwOYxikjSUN5rronCeA
7OvuYsFm7iRc2hDOW95XuRmqsKHHtSvpLsZzXQy5YDBhNzSrUfkX4evSnHDwhtSOh1KGOYv+TMBC
lvWrql34Sl/XiHC1YUQb9zgOGjCkYptRi8OmrJFIeO2QJCxQVB6+A/lh/mKgTQmcHAiqPrfjEziT
qxFUlqF0l2aySSEfG3YHzHMn+8awu2Hh9pv5nLjOoaKFNhpKY+LQn505rGjwhAc57ZaEuxo8IzYn
Cwdj7jSaeGyhNYOKJDJsIcRUyVjl2tSJ7rrSOEh2qd6HqbGPS0CiY7ndDVztfORwx55HA9h+8vFf
LNOA4gvyNwVBTgQvVBZw+WmC9zKxz7Z+n9sbZalN873gCuDWpQ0h5Gi8GDOHwkYDV43jcaWDM37k
56JIdoT3T2pjuZBXcplSerHmeHEKJpQMWotRD5ha4vcaFFHkHxY4EG9HiJnnxtUPE46TbcUlqfMo
nkYVHO0FY+2jsguXhpBngjp8G/0iUIVMkyKTp10EdRNdTBQq8KhUq8+4eqLV879YxZRiyBg9hscK
6VJtyDUZaqTDKRoApdtUiTuU0LiQFnZr7kRAKA9ZLgQGgQrQrtfRqRFOaYwHhkZ2qvRPydd2slBH
WjIhPJdkYyijroeJ1j6jR++2lS8PC1OXSzamf3/xOfK44pCIwKPFzj/LeBXnd33xePuLzH1xAO+A
D0MbCCMBgsObOYoqpoUvPsJzJ1QVMrDbFmYDB3o/QAHBoYxvOXI4lqQxQuwUcC5Os+khZY05J+td
p9B/MNAIRZltAXkyV7BBjfGPzel2uti5imLCkDsZHODsKO6wBjrY1d/ztXMaMYr8Uh8cX/9bEABC
B1oDlmOCigS7KXysxNRSwCKn97N0gDaMhFf0IiHzTHZyZWOKEpfLUmQiN820rNJXZNQF/TE9Eui2
gIABoolLb4LZcIhpbsyKYQwX8y/COYoItZS6x3ux9bgvP/eYFgJjJFTqXTlgB/tO9gdX2jdBsl6C
Ls65PuYKgQnB8cWTXYwUaH6aLQDmHlN2Ot0V/Q97iZ1u9jq/tCE4SZ7FGJoO8VKV15bLNpgBeyeH
NnDW1DUfQ19ZaOLML8nEFYpCovVtEjQtdUbpiCXZCq7pX116HJoFE/8LEhZTlKnAMaEM8P4WgQZN
1FdDzKQIg4SsfMZgrPFhyDF/0SGHvWkLov6AVLCzJSySTlYWNbu0VPJVOnbFhuQy3YZR1bzrPZF/
llFONpgkH4NIAoDGxQtbW+c8JAFEyNqdbI4cw4NWNr7HA2QUzbBH4433Ojo0UmlXfjpAD7VhCXyk
NkEoV7fqsR4s6a4qSd+4sj2M61Ipw59qpCRHE+T6D6So+4MeseY+kcBsBqoswCLdOHX6gLV16Iey
+mGPcRutMr0GlF9F3vPUtozhmubslAPbmPp9Fk4jqZhQr0DJbtW2O+ZD/dKYsb7GxnWPuOPDrWKU
ysoheJy5bWvrG1r002zHWFYHpmnTLyPRlgMu7atlm2XuoNPIz5y8C0rTAJ0o4O4p/qO0D4BFlUHZ
m7LQk0cK5ZJktHedWU8KLYVqRSvkU2mBHqGsH9RCJpsQQq4RYH5yXbstNjHoUhAiGNUovfeKmUob
3ibMay2DO0FkcrZOR8d8Sxua7jDLJz1FSDp+jMQmd3XR6StJoVoLvj5dA6q4sQbd15JQ55AHjpVX
DYonfh/25j5JW+Vnm1TqP3rO5PvOSiLQ/igMj3yC8Tm00/LkFRCprvRCJ09+Z8Tod5EmpS+RwvkW
3KajV3VDesT/vT1SG0wlTWJpRwKGiX9wA1Mwc6rRUWUGRFzykYERlJD8FQMP5kOXhU4EpsRKw9yu
biddQNIwTNZtQdVtrtbNQxxpZQC4DjSzI00bdlKXdT8sTuUVrAEVazCSrTt06yo8IgyMbyVhfUpI
GRUYkJnyTqcPz2GcZo95NmIyIwIWFNM6Zfke6iZ1wCFedT91HkmVmygYvN+pFMM2UWxJQTQmxY60
svaUtYVGtnoXs00bq+OD0mlZkMaD4UlEsh4MqyTbRkESs+Y60cJV2ZZEcc0MDTNPB+CTQ2a87h+S
AgqIbp845NAZUroxidRuCCsAbLf6Mv/IopY+adgXEEjSSjqHilFDNwAQsqc80vuzGjbKD6dwMGyR
oBGJDmeUPWUaL38aCUrBGKAACsylMS1f8y5xHogTAs6dFZq2biU93dsdVAJGkPQFSV5jNrIc1MoN
pSr/7HnXryBhpj6pJktBR2c7ueRisrkvVsAa0LMWY7o5ZQbt3BAFhSd1UKUgJy0mQeRchvorJX33
olVhtyVJWjkASpnmHm5OTqHW4ADnMiZXtREM0zQt+L7rYvl9yKdufQw5OhfpGkn9gefWKa1QiXQV
eNm2JExC6DCreFizYqx2eoVp2CEaW9Br6rTclrYZBxk0Z1bEGGmFsrHRHyRkw7+hstc9F0AhQGgn
cUD/hO7NXYa6UhYOJfWLKq9+hhDvPiEaomVcpQO4e6BAP+qahDd91lO3tooIOf4whHvGGZ7bzmCS
dalH6blHuAZzcK1yF4bCLUSEy8DW7PioF3n0KJGBbkyqGTgOcYGDZNJmFWoZlF6HEQMToxm/p04N
yQQ+tiug1q1NB6Rg75qhwf2qGix0axS1LgEl1TBENVj2HdcxaMSiTF/lPIa8eGGalePZqQ6OHkdT
asftclY2vkrrhKKQVCkq+qYWQMhc14C7sFijeVZoxStTiZMnO9JQ287qXsIQh25UgzfWOmBoDmTY
PqmZOaHb52XzUubg7h20qni3dNJsOE3iYNCT+l0LpWZTguYGOLkWyGqrKnzoBXfPNJPGV5Imxq88
V8PAAp3Qg6HJ1iFsnHpv2fa4VeCIz20q0b9GL02vtIv0/lsaZLcIfcgoCzhmabza+Q+Sel21VN2d
S44v7QhJCIPeVmgasJO1O0N7jvjf12Gu1iEkIFKJq4DoSBnLdFXSxKuNF8V+uZ1+z2Udl2sQnu1R
rGo8KbCGpt5F7WvlnGPycNvEwjZ9PQAuslKHZOD+qGBC1d9oUuIptLttYHYNIKyyUN7AlxdbCoPc
xoOcIg1NlR3gjBKmkGSy9GSYclkxcwKm8D9GhI/BtaSz5AZGzIf0Z3kKT+NG8ky/DTrutl7xU97c
XtTsG+XSoPBl4sSwQ3VaFYjaEEnvx8093+tufK+tnx1fPiyl1JO3flsgjqAMMkg0ScVeuWxLKuYt
kX8OGKGruntbemiNY2jfgfLg9tKWLAlv4xIxkGZ0siSvdboJK9vVzYcxXueLJDrfgDpTKDAmfgAd
SQZaMNcvoihJDZOnMEUeojtLWRlATOwwqK+utN9k4a0864Z/bIl+rioFKbMItrji2/pp1APe/Zuj
ZIG+C9O50yCesJyqN9VEIWitgz0Kw4xuky6sQZ0rJF0+EIRCkqYnfdXFeCBgivGgBdVbs73rVqHt
mevo3vQtjyZu99bsTNdZF5+YR/KcZ11xNx1qXqvbbjIHxQFH8p/HivC8pEwaYs0GyxLXHkcWyMAC
Kda76rzKfNPBKzFOEw+BzoPbdufilebgqAORPc0dCGarNqOYr0UlU6rXJaZ2k6paOADTZxKP2qUF
4QCEbaGGjgYLTjv8KJTfyZi5jkxcU0Mvkv1yEkxIQ7Xv9rJmCy2YQwDXL7AqBsCC12ehjmqtVqKv
T6t6CfBUqEBsbHCgeeEd+/gvjQnhsqytqO0lGIttlD3BscSDFnHZNgJGNz17JfrvqPxcMDo5p7iv
lysUjkdeRWjLpDBKmattqt/pDgV/T/8l+9GqX2fPC+amNXw3h1fHxHGJDqywoTo4GEMiTbCfh+qg
+cn2g3nhsXGt1GWeek+Ceov2kH0K75b6iHMOBFDefywLu+tUIw3J5KJVEhTb5DM8yL+ql2htLVQY
v4+zIX5eGhJ2NHNiRioKQ7rhOuf8JRjXzJ0oPHWQeKZH45F+4N13AjOxeaqelyR25qBEoO7FcCBo
QgBHEHWqa0uqVL3ABz3mjw20SfTCtdclyrae44Ve9CO/H/bd1nT89PXffNsLy0IcNByaO3RypebN
Ntw75MfK2vQ1y81/2dQdgsplfr1nHxGG2r0l6tK5LvjVuoUQxCRNwhUJ6+VLh8fZ5k6x3OSl84ud
tGbBX0uFTR8ZNDqYMEDPHeW068DAagpaeoKPnJMTA32DGTQFaPSOZAmlPXdDXhoS4h4fqsHhIRpk
UvXUVm9auG3lhdA6F7wvTUw/4SLZjEq4K6D3KFhb2z4FpETR/kW2CQAEOn2a5tgYib+2kIPJU1cn
kKrT7aFeaTkrx1ioFc9dwhdtJnGwBCT6taxwdHOk0T50drJrGIgocuZpkerfdvRZU38yCpERLsma
3LTp1NLhz1kXgEswJ2tTW0hm5z48mAyBwwRGEv8IX8WSWVbW7VSYttZdCM4UqCctNefmVgI9dBtM
rgiM38BLeTHaNOyAHKE0c1NAiTAPmeQrJVrd3rHZw3lpSPBiWYoqPW0mQ5gzOqD8GO8ylL9WVlPX
91ZlEQxAtCUKFuaPXlZq3xyNIDGZ5rU6W7rU51JpNOO+klwAsr7i94W7J4025qOKR4IVBzK4NRT6
GMr7pk68XlkAq82drEtTQkTMCrXEjQRTBChDpj10dAnJNG8BpFPANU8ErcJ9qiVJakVTUb+p10V+
0vhC9jzrIehP/9/fF2/NDIOMVY+/X2a/wQXthxnqao610kDmcttHvrMgIaQie1SmYRRgVL7Rp4cA
+fAKpmyokVHDQMojBUaYugWqm81oAc1tuWrIVmGcHxppOA12t4U8E2qo3I20FEUy2WWds2mVU0sc
lEgX9mIug7j8gYITNzxvR6iEo3UjvdrmPUhjUrqiuVc2u7LYaEv4ytmtv9gPIQCgOo0blaGXEgPu
UbPGNYvBU/NNiFLi7a2fCzWXC5t+ycWJyBwQYieQCfWiyke5vZFOsrwQAWb9FCR7FnI+NPNEP+2k
DAovGAHxIvVAYwU990Vs0/x+/TEhuOpg5tCnj7BfrQdoMlji21MWhCtrVfrmXbuV/OyTPbVne+Hi
mS06gNbpP0sTLjdI11KpmL5Txlx2au4n7r5d5P6WD6ov+dCf8pZIZmcj2B+LouoVyxInBzgTgD8G
yq76qbaCLHlL6oOU8oVTOduvvFidCGIkHWnAoQTfSLbjQdtrPqq5J8crVmxb/5J/qa51GDYGcszH
caHztuAyjhA8QUNUdaUKl6Gs2OQRO5h68i/u2MvFCVlcralDHxFspGO261zrUOfO3MRKFpx/6XsJ
gaPkcaUrBHs49BKwLa6VcbeMfZ2fuyhZ+GDzZ/k/3ijO8g6FrA7cxK6pje6b+XOKuUXTXti3OUQy
YvUfK0LEiOpOr2V0F7z4xTnoD73vBGSrHbv3Zg8u8h1/HNwld5iPvn9MCjcdkRVmOTW+FbRXZUzw
VPVx6I6licIbxCuVtaMFt6PivEHg95EYfQl6XEdFpTVZbyQt0uK37gRs0iG+H3eax15vm5nPjUAa
qoNoBWy1IkKoiIa403XYsdiBpTvS3yV2hO7Iq9ltWoACdJCdeQDKucAX/ZvAP6H30ebT7G9kEVk/
xmiFwTStd1lLPRk9RRqtFxY46/4XVgRn4ZEVG6DJwWzCChirswERR7YrXkEKFppetR+25Rl80ZDd
flx6FM4ehgvLgs9wPRskc7p1QKQWWesqBSnBEkBgNkxd2BCunTJjozEasNGnIcDyCP5/TekxJUYX
FoQLBmJDBZMkWMBndAlItvjSzNcX86tYlgFtL8APmoVK9td5v8gAUuKoYzZxS4F7Zc0eE98ISm/c
mC8B6Kg9fjTfWEBxqdkBtE0Ht94sPEG/y9d9rfHPDxB8pDeYDXArfkDvH4nv/GL7avtPfDC30Ulz
Jd/M3F2+EJVnz/fFmgXnyIH+NvMUQwCZHT1FyIHcNO3qw0hBq2hpA7B0yfCIpvhPDCNsF47EtJxb
+y04jaayvoHSODojR4qR79B37qLAXLOH7NU4WtSTQE3oKisWWAvXw2y0sSAjoQFY9cVlcR3Vyrir
I3v60syYOKo1r3SeurpEg7Q48Nrysl5+qPqPsXkp7AgcyslCyJlbuQWa80kATAXiVLhyQZLUqZWC
lacRCBQD2Rrkjc4l47eTFCA8tXPleWGvvweBL4Jz5JyYNJx09q5XXOgkcvQcKlDgAAfvTpBt8oMW
ecUeuBEVJXkkL9laOYevt+1+X+i1WSF9SSIouNECZpV6N3JP0n4P+TEBa8htMzP1PtSlITiAkVcs
DmTH18uz0P5uSqonnsOrDNx+lPJjOcbdJ2uleiPrrQ3xoLjoP+xMR0YMuXSoNPEY9O6KPu7kQW8e
kjgH4UAjjelzxfT4vkyk9qNwpKUr/HuonDgYdTTVEWNkAL6vf2qWcgA8Y9ArtXbnMyn2q34hjkx/
4fpcTQQcgNuib/U1jXttoaPoo/MqBIHT4FXKSs1WHKCnGvlWpWgLtmY+8FRlBbPOxMLxrXjCZb1I
OIFAFprxPPtR9XdNvooWyapml3RhZtrUi9DMgQ3vo4GAu3TtnMMETI75I+Qb78g985rPLHShQawG
EYJkudC//a5Ihbk2jEhhJ3EvgD1IcC1dixsSx1ihcjbO+g7AqFX0oT98GCeOnqAXb+3MbTdD6nps
q3nDJkKhasG9Z1zm6icIpyg2HKbaw7TJ2btpH6NFns5pDd885mKNQjyKZMYN5sCA8QvM7Q1x/xeQ
CXEbma7ajyW1ppn31PWeCp+TsgS0hxBR8ui2PeYAGfnkMIIP3h13IB97kNbDa+tG3ov21LwvRIql
vZwC5YUnSVKiJbqKpVZv0TbbMjDSvupgu3WVyZG85jEOFt4JSxanI3RhkQ585AnDYu0+c2VpFfZ/
TRkjuKgQUiJopjbptKZMjbcmjzZ5sbCG+WP+5xAIV3VZAH8xDlhDmYWBo4EXvH81IXS1NG4zawfs
7mgzqpgTEEdODK4UlKewkyoPIyBfof2z0U5ORBfC1sx1CAKBP3YEBzSduB4cBeWRULof+LGG8ne7
5Gmzh+rChuBpsUnUuuewMYaPEVTbATPLrMgNO4zTH9XqgWXQdf45LGllLW2h4G4m6txQlZyChQ6O
vdorxsQryVFb+lRLWyg6Hc2HxmmxPIzNGMVdFQKgF/u3T+uSDcHtBrBGpyoAqqiUPY72Ju9QCqcL
wXWmdIVg5IBjD7Rm+F8RYN/aKgv1GhtWOiF2zHfYhgxulYCeS34eBgBDX6rkXE+k0ErutsnTokj8
TId9+gl49kKXysQ8gxB/87pMa57D7dsSilAPPA0yJQz60iOp48oOlLf6Q7JEjTxTv8DYBObIwKOB
1j6m9K8DU2NQ0FkzoBtBcOSTbfEBtmow7jte4oZ3hlcc5UeUapZK3DPw+GuzwkeNJC3CLkC601xb
Ad/0Qei61b732rfyXO6XOtFzx+FykdMD6CL6WmY8DpUCPVKWbgr9SCpwxPjVEvPA9JvFC/TCijnB
iS6sVE5q02ayYlRvGRjex6PNATKpESeBSX67fSpmU5JLa0JKokhlP5YqrNVuuO59cDd4ACmdkAJF
brpGdq2+hX7h08eztqu8JPK7CjqpS+dmac1CVpL3bdEQCvcZ734ATX8cN7VHz87qH/BxBMSt1gUg
e/t9vxBX52ICTisIjQDwAbG54LVjocS5LSMVTCpgXcHiaHmW9Hh7h/8fH/1jRPDRblTsGD3nxGsC
7hub9pR60s/0AEC4y9eoSC1leDOQpelQ/DEouGlbQSi4VmBQXStJQNb9U/iQv/Wjp5iu7C41zGb3
EKTJaJVNdIciT0835LpTTvkey5A8H0Dz1lULXb95E3gRYBzvC4p1fSLyroo61iOk6UAFAoPao3ZX
84VrfC61AkXN/xmxhWPX29QCuyGMNMUTySR0F5e6DAvLEOdeOrzhhijFDSRB4JcpB7PdkaWvMXns
t+ABEmsUuPDnMDpzvVXQqMK91EFmt1EOcu+3/J1bgRZvh+5lwa1nV4MZIZBkAdWIysO1pVaLrHAg
ODut1/9qECJS1woQ8l31zLajVzz0Xr3wfpq9XqHU8x+bwlGyM7XhZghf6wP9E6wMK9sf1/khOZVb
AMgCY7v0yaaj8n07/xgUjlJiNJVpcRiU1+Fj+swO8bZfQUN+IUbMhr8/6/rq5F6EfKNg1OxA1ufx
wArADlUHBpbDF6LdkhUh1EcZHRStnHbv1+iHD+Sg5njkatvbjrGwZV8XzsVagBcmTdLBSnQg69yj
r7XPp7rbAipsNs+58AUxz2kVvQmjHnb0BwVXf7OvVsQd3jDm93B7QQuOLspIj6oF5mpwSXmmvBmJ
H1Zboj7fNjEXspE0YegOJCoWoHyCn7V5wyH0DV4MJXkvpB0JKz/HeJT5SKwAerSx+mnJQW4tzAfP
5DOwqgEuPJ1fR2R3M2hLzAnw4BGHeyoa4oxgjgJ4waVzO/N8mXJCAFkniWOwgV3HCiVpkxoj26lX
m+0K+uZQDXjN5Tfo0bgWUVZgAsCMi9Sua8zGhWP8cXt3ZyL7lXUhueBxLEs2g/Uc0JfMPilLdZ3Z
fTRR1UEsdJBLCMtLLF43QEhheUivY+mz7x8leqRLyskzjggDf8wI62io1rDKgRktPITRgdONQYJ/
sVUXJoTHw6iCMwEjaqnXq6Pf1TLIM59uW1haxPSxLsKDVIUV8NZYhJWBrNj5pLzBcNDC0MpczmWC
uMcEByuGKA2x/TLWdgzZMViJQgiLYtCPADKeaW6WnVDShb3e8Md6VeTPfftMZPf2GmdC4JX1yV8u
1gjeEkzxyXC4lEfr2rHOMi/3g5WBPt5cVXXiR0B0Z/YSM8LM3X9lVriRWRKFqKti0aP2WJNDYhx7
5V2rfmh/z3KBkrClA0Ong78AsoPX64N2VGnWMjiSGcZx3bgtTynadIlMF+LT932EIq2DsbUJsmd8
E8ExmrZsMvAEe2lWu3p7LPpzVw5ep23lZs2t+6z7a1glUHuTLbSocQpEWGUPmR3MIVnAZiSYenuO
6aNUv9/2je/+f2VChJoYLQbaSA4ThdGuK/1Na01ImPq3jcwkSpMVMJyrYAEGGe/0Ky48kChOg+KX
jVa74qafNpQFPkGEu4cUZVO51g/paJ5jf0nY/HucvTYquP0gFVbX9TBaWt3KBFNrt5Sjz7xWYWKS
NkEFHaItYuupbJqQspLAxCp74gF0zIJonYGgLtlivhQKXxste7HWhffQuc4hWjsHY3t7a7/H+utf
IAThVJfMTIZenGdxF4T/hrriGsdr5OWvzaB3qwBtbiOXRyi7/oA4Xil3oKYAYblnw9lrfWDJT+0S
Y8sXIc51fmsDbw1hcKhMQT3oq7h+4SdyrTplmqSoNbjpY/yicDdcRYoHBgWX7dia+ImrAeN+5Ksw
SM8AM9xe5VccvmVfiCRlMqq1gxTEa3djoPhJoL8rpyFQ3eTZPv621j9/LxicLrAbBsVMu5XHKo1s
GCQ/QMXfycDb8D1UWFbGse0D5RPMrEtr/B6W0Sh1wF4iY9xlGiC4/pSRPEiV0cNjKl86R/fliZ8j
yzcPZgGminHt/FC82C+JpxmL74oZZ0UpUodSK1hT0MMTwoAhDZiwJSG8KCGJC5KTx0RuT90o1VvQ
dEib25s7t9BLa8L5jy3IA2BoYMLtAVutFz/7LHlSw3d7VDdD83nb2EwcBdIYUqm4ICZSXXFXMT1P
SrBVeQ643Xr5Zz9AKK043zYyE9HA5YRIY8omlHtEfdhe6Zscg9t4MYFsynCRo1sPSAHtBa+cM2Nq
yFYskMej0yp+JmZD7VLqUDxFCxfwpAJccrcXMnOTAnwBfTcNAnrf3xcDdVKl5NB9tEgQj2+06tyI
bQu8MpQAg35oty5q634BD4SjhkiNvjFwbWDyFPvodJRSh4ZZ4mmFXY+urJPBg2opue81C/5hUfQW
XGoUOnSmwZXudIDhJmpkhh4GQDMwdKANVXt6J6EHysa623adpL+kpEYWz2RebKJCi0eoUMTxhuOh
3oIxNNOh94ik5FBXXXtAe786lQrIWveFxfR7czQRscdhDFTIxexNNZV/QBHU3vfMhnAqHJh5ipIi
p9FHHexZJnq1UK8MHfMzlfMeE/n28IGBQOMhr0l6plIdvxax3e51J+4DjLizh8IOzX2RZSr1097h
Oz0xzTde0nKtxhOZQGqwbPRrXkrHnNncH+WkDkHDJvOfyFejOlBDJd+25oiMp+qs9L7Lqmbcg1it
I/eOJGt3Ue/Y3OtAkNe4PaYEt5ZBh5eirWhgMY5h+VxpVB+wAKheM21keGvlxeCH7RB17qhS6S5R
M/ktLkfykDc1Ax+0ZZTblEuRr6eVYu7qKGvBcJvSbJ8Vcb7DZwSThObEwz9qqeapO3Zx+sRatUBD
AfTaQVbX7LNuykQNJKvKUBa3IDyFBkTYvoWg6f1QrbH45NSOPpSw0lZV2ILbNc8S7aDTGm1GqIFK
C2F3Lj5YeG7iTQ3mcvTbr6Mucxj8J5ZRUc5qUPa+OICqUcO/faxmjQCVglQRtqB+cG1EtxJWdDYg
KZL9wOsA2lOGtmBiJoSjsPrHhJBvOGmGzYmgtFr3P2LD9KO28Cto/0ggrPjvFiNEVDmHcjCkIGFp
2CjVrkay/ddKKxNDLEa7sV2AZWK49Xq/GIRWOHJv3EcxWEuMPEjX5pmOkJYnyvr2ar4Xu9CTnUgy
MR2FFpBYCGUwQ6UyRxE8HT29Rx9DatZjJK8ZxKkIT/+JpKXC+1clSIx4UIMHdgXvInidEMd5WpY0
bHBdSGd0bLLDW+5Zows6mqen8MT3zDPPxikGfL69Tz/oykb2qgKFuvAd524TdAAxmS07k7KS8CsM
Elp6BokeQFwDE1MBLZh8bu/tDLgQm3thQrjptY6AQ7KBCYcERuuqx8H7QGMV0yT3TuZrD+WWHSB5
tF2qky4tTTjURZZYeTPJF0+SF5iwcKHde3tpSxYmt7pIiJtBafXh66JEeK3ZqVcfbhuYKU3YyMSQ
jk38wriLhZS3wbMtz5oBKXeuSuAPsqz3DDNjlVfaIM1xnbGedNkcCFvoqclHyOkRpvoNpG5/Y8Yj
gv+yeg/NEV4uRJq5pV9mIcL5T0Lw5oQ6spCufZbwEjDpQhtnLpRdGph+wMXe2lUT52rZozneqS+x
Cm0Up/aModhl6oKlmUz0Ks4IQbPPZVAiQS/UIwXbdOE2S9AcaPxGPlL690nvlSlh13rIPvOYoAOd
98RvTOaD3CrJXzCX7WfSEmnFXFCzbENDzQVjbphQu97BMsx5WzuIn91EVgYNIYqcZ+NUmguKoi5a
uhHmPtilOeGD1UqsD5kEc0MKGBf3B/mTcJcnLwtHYm5ZNtpIAA6g7mKIkivcMSraFRyvQODZrY1z
/gfgoF8InRVABJiiX8ubbu9sirfO8Zc6PHNXOHJ8VG0xMYtcXziOZtu3RmLANgVtFdSNbQAAlXEJ
Gr1gRXx2DuB7M9mAmyHCXKhN70390WyD29s497UuViLWRtKxGksQfCGwFIa57rS4AvJDOY4KMgXI
fkTn/86ccMbYoJdJncCcpv1KrF8ZEv2C9Jh2eL1tZ65GYF+uS3D6qExtRZoeYeyn8ySj1OiOB9TM
cAkcrBWQCty1T3bwL8gjIDWE6xPXOURowK5wfdYqhJCKtAp6crgJUsNzjMdWPSsDqrjMp3nQQOl0
CQc1exCAqzamQgGm+oSlOlShXZjr2NM8g4TmqO3ztj23XZGulOrEgR6SnIWhsLlQ6YA+E0uE7iOw
t9fLRELfaVanImfp9HYlafdG3BLXZpm8LezyzbStJZDUrEW08SeMlO7gLry2aLaNXpcx8sx8SEAD
rSls3MQdU36oMZEomMRLkqzTvk0XmgIz99vE6QsBeRR2tW8XLz5xBupANKwzamzz9miRcn3bVWdO
OVRw0cKDPhYAGCJ7kYS2p6236OLJcQxhm1GmvlnVvUuY9c9tSzPdT0At0GyCa0LhGfQU15vIUo5B
HA4hrqZZgxrHlX463M9ckIp7S4+cmQN4bWsKPBf3toSZJpVWsIV5zPSUHu3fNJhIp9RAvfOoC121
D3nhW80UsK9tCm6p5GAE7HDYvHxFn+R17uL15mPGwtOO9NS4O2DwF3b0+8e7tjidzctVygpIwVso
uVmADv+SX2LUIdxhi9kc31mRs+Ilu3a7ND3y/SxcGxVun65Wcz0fpmU651HaQ4+hMz2tQXdoiLyF
BU7n6vp1cmXrSwfmYoF5yg2z6WELcgv1SsbCJl6ac7aP/HvroT6H/m2Dsxtq4cChS4+eqC489myd
Z2jvyJBibEHphwgT6U9lv/TdvltBkEYREFQY4A3Bgbj+bGPhmGjvIkeJcjQc1IcW1X+1XN1eytdx
ut47vHYw3oPetQzpJhFsgCwhpKkG9CtKNsNKP1Jf3Wp+th+CxAcGxbN9CvkYlDS8Lveztf9z59mr
hebUXLH+6kcI6RizCqPSZbwchjUmb1Ct/nD2xK+PbJtvnaPtlr/jfw6qG/8PaVfWKynOZH8RktnN
K0vueff9Bd176xa72QwGfv0cauabyiSZRN2jlrqlKqkjHYTtcMSJc24Llz5cd8Dc2Xm6/vErnMSO
DFqLKqmwfh2EFh1RbXVJ2umPC6+5eHLKqGVFWypjdXjeJamtfXxggOv9W9+B/G1T28Y9P0Qf2X3+
xG+GLyOyA82RPf/z+jov9+P5d54cO+YQhFgdfkSFDDS+i8lKVjdZdsj7xTf0kksn502QEgY8AUyB
Vecd9VCjs4uv7PnQvki/6UZ74IlnLtz1syahbQhmSwi2gnT+/CsmrGM97VETC+XANhsMnYff1/33
hx3/4iuemJh+xSgiIN2EiTx15VswMmdr7oJd9PYpNu1vYoe/jafXypYsp/JATuwKDLqHdoP0zbhp
9vFSFXAmJ8ajAqg+RQGfNcTpJysWsVmohQqQkLxTxA6UpT39netLxe4/+kbnyx7R1ng9jD0e/DM5
hXQwF/fRWNhK4d5VgUt7w1owZGEyXTcC17RCeoxIFt4EVtjkIB/Oyhsh0vQxGtRol2ZKlq/9SpZi
uywbzQMTUvo4YjEOStx1va1oXbkBRbJZHvKisNa4HgtQWAhR+3acx1LkGVHUK6i0R/pjaoEcBiwG
CmY967qEs0HJy9zrH3pc0MWCwT1hUcw54+00SeL8Pgn8CmAUFJl04oGU33e0upa2go8GoXPnKYrQ
1nrfQBW0LZdIuS72KYV2F6psqLyaKO5NtYSiruwkQXFZ4+3rkCLfE+0rin6CtnbDtF44/S+2zR9j
eIKAwhEcYH8qOqeHn1STsm5BsaVG7E7K1INZLhw748Y78+bEwvgLTiyUBDosmQULZgx9zwBtQZk/
aEm6uv7RZhcCYTWkqBgZvGBu5BHrs5aMUs00uCdm96guihpcJBnjSiw8YVBxxX+nbTnQduuIZQhZ
+53/4OcQTs2fzGxwR9K0R8Y8pb03taP5Q8LCQZFyfX2BF9sd1tFwQrd1rK5hJPbcj2BcL319TKdi
ehsblcPEd9R4PlkCwFy800Y7OsVwKOow6EJODtJKz4SsRDLsqOZxoIXbYfAMe8JGbWaNWwzHXreE
d5wLedXAdAU+IIaspyyi6SAYA60BpHd19VULui3osZsPM1X3BdePrKkNZ9DCJ6MyHyLRob9ngb2n
kYzaHVITXNhZudW1Sl0VvAR3nqw+X3f9xYEAl1B9hAIj1RsbsueurwpdFlEPiuNKyLZaO6B0DspV
kf34emT31tOieNPctx7HUk0dcGDgXCZXdZA2emRUAV4lqKH7zZcJzpZicEDs9i8WdmJnck/TEmw0
NJcAkmyfeXfXYtJK79xM3xTWUS5WxT/GII2OxAa1xqYFMKGT2AK6RZfA+Q9FaRqj+wm0OJgc6moJ
+jF35JyaGd17cuRonMe1TOE+wwLRPlhch8Cl1tN1383tE2qhVKmOQYt7+NwIjeosA4oF5ITdjR8e
s0qzQTBuEYgQemG/kB/PrujE2ORDhaTK6yyNcfRoBNfoXonWdVosRMPcLjxd0eSiT+oAtxwOUrRs
0etsHCaDcB7sWdGzskQBOxvgf9czFVxrB42INICpQH4v6IYlT6z4VRbb659oycrkyDQskXQ1mtJg
9NhaxWtf3LaS3Yr1dSuzpwPmaxAHkFu2pjUfLUjbOELTD40bUDM0P0SJHFgz6xwgKqiUqcShffkv
AgKPNXwuNMMumRGiOFeyykRAdEUI/dbSjiFMRc3760u75AsYLwNQMBIV4oYjyuc8yJM0p6JUceWV
JSRaQxXclSAmBfGaLbp4q+RokQltTIoaWwedosy+M50dk85atX3htKUAPfxvvVwqRs25HPV0jDUB
+6Ne6GTh9vcFqs04H7np8iLHmf87Keo1+CDY4Ej5scjc656Y24AjBy3wkxYofqZMFIUp8XLgmHWU
yyzelCTVnEQNu2Oupsa/MQW/o7mPlBuJ4LnPNZwsPrOwuLwajlbvw9XkyTDF4/UVXZahYMOEFYUg
X0JDd3IYZ1ah9xpoIFDRYyszCZ9bHh3r9qf3f6lCbDGoF9o6+EN1TTzKoH3XFWgPSAqxRyctVKj+
QEOnWeJpPI/p3cmRzeUybiQL8SzhdffcJDowMEDD8NhLwqj56YAiCFbQTWVQklLMJnML2Wo/EZnC
xYByUIw4m1RyklCW8weKfvhL18gRiA58YJTdUqpwpvWhyPdWlZtfWT9YD61RpehklzJ9jMH6cQ/u
b9VpgcF5L/F/ie0YgkxvaUm7NQ/zIFkFkgY8NyRkMszc570e26lWcFyarO3XzEo5NmLv150DVEhO
HejVJisRdlCFEH4s0k1dmcUdKMwxPRrFKaTXMBeImbxOL1YlB5464BImBTRAR+wubIA/6UtR3lgV
lwEw4qbxJJJCeu/LtAF1XFQC/QI5HNRHDRb3DqsBSIEKSqEY0N82VcBCAgJEcdvFR3R9jTsMcVud
x9tCgOWuU9LbRIkaVynUwLBDzUjXWophU7uUiP8C2Z/OPIYZpkOcGCX0W7nKqm0YVOaqi1ukBz4N
sPXLmmbEtfrYfBZxGXAo+bTpWq44sA8aLdgqtnidY/hCE/s2qLtPn4DZyRGdVHihrhRLbGZzx/1p
DE0CuhrEUIHUlTlQVLFrH7yOD2ao2DRZuPkvC9TYOXgcyshlTAVlvomhOiZaKOvYoX13y6B5b3oo
pvTlM6WJXcR739yqS/jDufPn1OQkpeko6HaYlKHgiBk7FAFDuw2L+6AY3q+fCrM+tIBsApROw5N/
cvhYdTm0LIUd3lUbEWrrvIyfIWLyUDRi4Zybd+NfW3/+/mTPo1yLzkgPW4OxkekX6e+5Fjk9/dQK
bxi8OrmPq2bhoLmEd1DgjQBngojoeHFMYU1QygyqqC7ZqH8clHe5OFbddxB+9rkT66u+BtAMg+ut
LSeeUnA7V9woeePp13U3X15g579COT/uhFxRn4f4FW0CAUv/EaJhLiOd44eoGr2GETrgC3NKlwEE
i+rYfMM7H7DFyU3OdEhkRiFnTqJjZL2UVlpEt8JfMnM57TX6d5w3Rs0I2O6pWrYvWqNIBxSLLWE8
alZ7H7VhteGhtTPUKIfYUSKcEGBGKHxW2ygvSw8aAXQhtC4zWRljm2SUPKQKmo2T3HygiVWAV53B
jfURqUu49jPauLxHH9yCOpKt6aGycCrMORgCKTL6b7AIL59/0qKFZFRE0twJjC5Fdz+tnaCEZHJT
yD/Xg2dm44w+NvAZgYOSsdRzU77cpZmcYHlZ+RJZP0nY22qFmJHepeyzBdetcuiHJWXmufWdGtXO
jZIMtMSVhpDt9GETy8YbD5tVXmkL2fT84oCqBbQNUEpUpiZ2oMzl5xo0x2IrBcnaTWU9Zcigs1sK
wCwKq/UxA8XEdY9ennpwKDUwVg6X4pqfbA6IwDRQR8PmqLOfCqyRcX7jg9uCSQtfbtaHJ3Ym2963
rLEvjLVV9S5Pv8B0IouFlH38DOeJ1PlSJu6rYqvR5QxL4dX9QHK765dIxJacNQkEqtRA5TIsIinQ
kpWybRLRezPdU6VZArDMHpMn/hr9eXJDZGCVM3iOxTB6K5m/pBr4iG6rIif25YOQfbvmyr8IBeyo
sYuuQp5xOv9lqWXTCdpALh6UqGF220c3rI1WavePH3BIH//aMScj+SKs1Z6EsBPKbG/IzONGimrW
P25U4jg+NTON7C5ttYbATCO1OJKpF2aVW2T1wmou++ijHRnnAwi4gEGYPhRFKYqIUFR5gd4bMAPY
lk+Q4ZMgfSYR4ZZtkKpbvaFy59ZVHHmJ0qBaR0vpJgKnlqeiA/9BRdbulZqBWUtU/RKR+1womTLa
nDJKtxDBnYSSxDAIYUkZGCpjtX0j/SAq2xeyWduk1uhnbvT1rR4FgjsSBm6R0+H49a6fMnO7/9RH
k91vqpWGlwt8RP32MfflX7WpuWa+8K6bW+iplckBILN6KHofX9wUr5iUs+VcdvzyflBvQjIgGQZZ
xr9ZF+iSFDzFx3RuYjGA1jOEJFF6jyLqr2LIwO9ytU3s0EiX3olzp9ufYR8UiUGXMS2MgnefB/lo
qmnUQ+XndxFbwiHOXkAK0NWIZ4gdqNNqb+gnMR8I+i9l19hB5aj9RiEb3q5U7snW3agbyZsFUOfc
mQr3gcn+T/F92oaRJIv0RYeiuw4QgSlzJx36baZpnsH4wte6rFtCIALtAyiRjdK+09zITKyyGiIF
3fwW0w6SO7QABRrvlXLEyCmrnq/H/OzCTqxNCpdmJviQZbAWopJN2VolHDXF2s4X1YTH3TO9+HBz
I7dHVxTn0LgvTu4KaaigrDuuq9eJS3W+Uq3MhXipzWvJiU3ZFf2rBQRwX3ZHPzVXPl7N/3yt+AGo
bKvGn+g5/wVZlhdBJ3AxhhqIfbLvhmJQhpRbYkUL33Buj1Nwv0GLCd8QgXNuKRoMyrJIQoj2ty0V
K5LaFr/TKahKtwIq0aa5JMU4FzXoCVGKHiHy6mlXiIJuV67TKHc6+jnISDXvslqzazm0TRAr1Uu8
czMJPBw5TleNwUqmw8pKmRdZz0sUDxpa7steoztox2KIqoM8McZ1Kr7mnKJDfP0LzhwvGEtVUVgc
eSOQfJ771ejavMvHx4ke62tow6wKSMv+CxNYl4r6D2B0hn5uojWA3jYxL+8IqCCXCupE6OteNzGz
56CLAdpUOu6Dywy66UtraHTcxVm2UUoA6LpDBY5KK/QX4nDOEqoEmH8DNhBCDVN/5XGaKChAORHU
ZmIRuLm10/P7QFmwM/uqHOFWQCgRyChN0ws9AjVOl8BrOfNtVQXttPxYWpgR+9D72wioIO3WMNZD
yVfXXTl+jemhMgqaIOIxkg0K5POvBQRtowUCC+TSp6Qpe4YiFgsWnuYzlVggK9FsxbaCAAzmCs+t
GBXY+/QMm8tUQrvq13l+18X3Rua1+jo0NqQ+KMpqiDRHIBGV31F0u77Ky7kNiowBpWbMd/7BA0/O
zjxWmjTLsN1Yv+q0W4FxUKuxUQpCfcImzdHSnYb+pij7o2Ppynq5sO9m3AwPIFbxbqZjgnbuAF9i
qiQgmYLK3U5E31p5Hwa/FtY4cz+c2ADW7dxGb+q+blSwUVvavaI0dtZoGK79jvXkYMXKpjLaH3kg
b6hD20ojb4uEL2z9mTP07BdMcnFU25DjU/yCHKNbVofXS31ThHwP5KKri9juo0UppTFyJvGL2j74
SOFa3BNTKEuZqkkzyFoOKcdgMNaSLqq3Zgh8ZL294A8hyuz3JZF0DGvpBe5KXzeD4CAHWrIxi7xV
V02qkV1sUcEXYu4SE4d5XdwlGoAUGEC2prCiXshDl7XopkNt3I48Bf+u1/JevVF21opj1HMNRgeC
dNIOd+Y2crXa2UeLtMWXFw1+BTXGYwXYCjLFGiOZiDOMRUGLG2o2gwuN8KxYhfldUX1cj7/LED83
NB6lJ+mJoEGIciSW26nfAUS/W9esv66buERyji49Wcyk7GW0hHIpwWIIAIUY8d3SlboGgcMa5M+b
ZhWsQ0ixJGtmYwAZio36lqwpAJ/Kw/XfMfMYVJEEIegI+FPG8/p8rVo/+IJ0qNcEL9W34ckAHd8a
a9xDP6bHNjFY6+Vdv4QhuQz1c6OTTDPSrS5SRqP8u3cK17SHTXWIbA0ki9JHddNvri9y7nuernFy
ZIH3kIRSC3Nxf6jl30b7DVTgdRNLfpxqxzWFopT1ABsvxZYeTTu7l2wZLIeHV2sXPfKjfFwoHi0s
Sp+cUJ3VJFwZDSr9Nta3KllL1Lu+qMvU9ewz6eMxfbIP+iw3QawHE+aj+gqZKhd0gU9sWVhzPM7P
T75zO5M7tSMDj5t+/D7bCqTVhxbd6RU4OJ6wF7x826+azTP1MPCyTjHDsFoC8SmXh/25fe18nYER
+Fo9hqPwfCc8aDd8Fb9nXrTj++4BlG7Ygyb2ItlG25vf3Z1yq7iDF335CNQl+ck/E1jXfDF+9hOf
54TFqo90Gfux8VQ3PMQrjDuwleUlh/irfitepHV88xgekcStl5hzZjAE556YnHyW3ut6Mn6Jfmd4
/prirbLvPXkj2yOim34n79I93VgLm2f073TNKMePt4s+MqRNzqBCKnvCZVpBKIesU57tqyBfoHCa
2y2nJiYnDgZWSTf0MCGkdlP4+p6kvlM2bKG2NndF4XKC5g/4bABsnkSyqaYcNVAQ8uZC/0wA1bfr
zATyIIQ4LEqYAKNaSyXeuU2KER9gqfGIALfG5HDTep8qpa9VKE6GdgopdstYt60XDtsQGBDQLGXJ
wslz+ZLA9fvX4nSAwy910jetXjlJ/hLkpdeV0UfLwHZvtEtvy7mdCTpXzDqAgAvz7JPIwIsSmrsG
EJSybuyTgD/gSRYBwmI8dcJ/aEjrohj4fP3Um90Ep0YnsQKUbVllxEQ4BsMdmvCukdFvGg+OZX70
pukkQbTqK+yNvJfuIdd2AxWCNTGfEVKupbU7KOKtiiRYuKlnI/jEFZPvDDmi2vcz/CqZDyu/qW4g
+OHkYbmw+lmPI8cyAJZD3XQ6bghES9PQDhsl6z4Mju5bHzgkBufk3dBtoEFsX3f27IZBrRePXzDX
Q4v7/LjjpBpITLGqNHvnKltRubzPht+sBZxUXzroZ9d2Ymxyn5WWEZhlC2N+nXmUJZukRsHHgc5r
zbcyKkDX1zb7xU7MTQ4DMAxGelXBlYMPYFArvFgnDrQvF56kS6ua3F6A1hKp9bFHOm7ZkvoZRq5E
PuX4taV7U/p1fU2ze/9kTeOaT66ntrMqK6rhwjxVbCRxbsl/QfxhmwLM+/+zNLmKaolVERmwLIP9
zhOvkTBRVD8xutRsmP9KgO+DgRSv2WkJGSNdmhnLFngPVM1Gq/yGoyUMNpjN9eXM3nE4wP5jZvKV
Suw23SxwMxQ8Ia6fR/KmF4HqXbcyHwt/rUw+D4s0UtMGizHqA6jGV6r51optwdeGBBzv+3Vj87EA
mDUITlAlm+5dvWOD5UuIb04lR2rwSgLYWi1NO2TKwvU9uy5UUVHSRJ8PnNLnYVcanaz6BrynACdW
GQ9q+WqCx3/IHxImO/LSnTp3KgE3BGwExpNQyZq6UUXRFsp2tcMq3U6qm6oJ7by479u3SltQGZ1z
IoV89ghRAnh8CuKBdFNPYwYAQh7I+gYSR8gulThas0K/S4OYP13/ZnNhSKHICs4PdH9A9XXuyJbl
OfSag9pRq9jLlOCmD7rVdRMzzkPZGYtRALBAmWryrXI9qOgQR7VjSQCUHGPVls3CNVTHoEu19Zla
I4rO6I6A/RNlVAyrny+nynGT5QU+VBj7Tjx8WwWEWdsCVKv9KrKIa6q5bBPRgyF0eGD6Us3mv9EG
k9RVHufVLQ1FCUOfkh3EOc16HTq+DhQ3xE6P4/AddOSJJ3OBDl6qJEBL+5LwiBrkWylSs2+eU8Np
VT9/LHSARaMiG26CntVewiS+onEEfWSdSgehVu1Nw2UB9SAdKqlrsIyV3x3N6rck7VRHr+XiTSE6
DSFvXUiQLMm7LyJJ+kNdUvOmSi0fmJMs3Mht0P1EjZGNojOmtqWDD2h1OhDjtwFeudpV01DZFkMn
eSIYoAZLQjNzuZXo/l5LwvigF0ao2RkU5Imtt1zp3b7rDdMlksbAM2zklrJGnwejNf6QaSGIGwsV
o73ErPGOAJualxKj9fCUbH+3TWdhgtqMAZuy4sZSHV8MbAs+8G4fy1J2qNNMPNFkKF5qqXwGUcYd
TEFQI2eY/+/JMLQQR7BQfAyVDMgdX1FXUSvSj8bkFCSjRfrQ5KLeBLUlA56mtKHNOhm6fzSPqsLT
jARcoH1GjLWmpyrIQUm8lVOmeKlcm56hduYOm0byWFvVWwkDYzu9bem2x8gv6B3SLgQqU2r4dwJG
hgCkaphExa8u6K4C5UrulVplqjsASRUnG+ByGzvBx9HISAnqwyopbK72xaNWRfGDwtBdVoe6fcqK
ChwOkmWtutbPE7s0jcamWk0+OuA1G8iz5L3halbQ1Y4M+OsKdem4cMqiDR6boeb0MU07zDa3OlNe
meCjKEhXyI4xZEC1ynL/i5hB4oJTrSi8TEra597CN3Nl5hs5CvEabCqVHr5qUlLSnRZAORCZdway
xKZWfDvQjei5APYVrCRo2mMEQG74oVMKk+1qiM1pbo8/91hJIJiWW9TXbRXMQi3GkC2QpzRRgRKP
KvJ21TCmvURZkPhOnTK2kzJCNiXcteLItX8B46vhxZQooCjGXN+T3qqy23aEHxuVd6sQx/WuDlm5
8SVuHVSRRgqsBknsmoQHG9C9xw8A6w1bVUCSFfCTSPZyn0drrRsCuyqstsdidPQ+CnBlb9sqQVuu
izrZLQdV/q1GbQDO+zZCDtUqqPmij+EfVMhrPRIzFz9o1ERebw3JfS9yvgEzlfwTSh3c0sV02Ccs
9t0s0NX7spYlaLMAfGarWO1Kh1AwQf82qD4wXofujpkVwbsSgwD0BqTQVNz5jGW7yk+lxKaEp/ea
qK1Hjn7QXaay/l30dW+uSKJa60EoPtsMplQfQjk1ccsDCeFlPDHu2wKsmq6ATpJ84CQtHnSJs70i
GTFGTZEh2mKwmOpoWi08TNw0FuQDaSseuQBnCoDQfGcMZu/qWQYkN9CJ/UJyMoPnxJsY836gJkOt
ERDH89NaWGam0zrDqYAd4UoDOpQdCLjzEBJIYByM4me9/NHSCqMsODcbO9l99QHm2POjTrqv67fU
pV4m+pWnP2aSkNWEFHWQjBdvGtgadiHL3Nj86DrVHZrgd15+l4F+CH3knByM9Itt09m76/QHTO4u
DMOmlHX4AaWId6A6dJuSuaxWMPOtAQsvbzSNe0aKvnSTehjUel1wwHjVT68ufIyReBfspepFE14q
Y8WEaJhjVF8JSOLDOlyprP5oUnDiY3AP/RcAnfLATYvQtopuIROZSXzQ7gD4dBycw1jWZPngalC7
1Cxhnpe3OgbnsFV2LdsxQ1lISGZQIuPUxF9T4085ebTkUjOYvKlqdFZKN7I8EpceSpt2RZy+fTGi
dRfuGmUh4Z9JWQFhGp/QgBiMAtDnRkH5CH3SGlcgww2oD+IFwxKbYSDUtpjpFFXyIPWf1z/pXOaF
eQ4N9RK0FsDtdm4yDCRpSBuYBCeXI7TSDhQozkpbcM3wJfHnmURSVpH5K+O8ualO0T0tC2utUHtk
Xuo3D4RtLjWd5uLj1MDo35OPhmMQyAIKAw0vIwcDHdkNE/5bGic9noTpEuvcGG7T3QDINWQhkEiC
YXfyuTQ9xuWtD/hc7WMlXkAfFRgLxcFZl/01MRXUCnupLyQBE53auUZXA163vh4AC4uYZvfMHzRh
KLDQVF+03TTmc9EvmBj9cOknHfn9eHZhnO38s6iDpPdJIuMBEYWZTRvc8hg3k2T5jSkQGg75/RCG
dlGCLPf62ub2E2adAWwhiDpQJ50bTlRQGhREqZ22lm0/+yKZh2xNCjF8kD51ZKGoMns94J6ChNH4
kkGv/dyclHW9BFgpjqcP5gK5mt5Wr/IN8qdt/qsEIc+CvbloB6B5VNAFKh076twca8qmVserMZGf
ytxLhy/J3CMvuu7DOSvA/AG8NvJdobBxbqUJ8aolyDmdmN3WldODJ61UkUIsYYGX7Ez2rl5YXEQJ
wWqy0Ca5uamH9JAjRU3ZEkPT3KbCtPfIAzru3CkGuJMqocchwgLpxiGlw6FPlk7yuV1loCuhA+b+
59V87rW+hSBwHSAUpMaEPK7BMKTWga+YKWW8uf6B/rwXp9sLvD7YVxAZG+E6E1uWUqLDDz7K3Ove
8OQBsGTP16WnOcO+WI3Mrf4KbHPPaL3bfW5XO7ZQaZld7MkPmMS9sKokTc3xB6S1HXU7xn5Abn19
lXMVdiAd/rNKADjPV2lhTrVLBhiRNsCll94x8/hX7fjrdGVs82//qb4Tr9XHP6eeQs5ngLgAWkOj
FOu0uK2bWlMxCe2turI/ho2J6b6PUHaC7WNJbGWTJY60sOP+j6X+NTn5oGowgKXax1KJ027lTdC4
xl2LyRZPdqR3A/w68U65ke7IZql5O5ttj1PHKGBaAI9Oe1EAifShyn1MYqy7g/KMOlnsQkphA0jB
WrGB1Ygeq7XYv1z/trP78cTq+Pcn13YPjaXSikGYLnV3CdFtf4lTde4COl3WGMAnBgba4lUcwEB1
YJis28e/2Uu0QltN/nV9JbNXwKml8ZQ7scSYUSeRBgdmlZ3c8Dd2iCCUDf51fW3t+Dp5vW5vfuf9
/V6TwzkIg6jlGEp1Ala5IF21NYxkp+LpupUZANu4B/6amQQk3seFKbcww93sRrcJJEzegC4mW/+R
rD7rTbSwrNns+9Tg5ETRjC5qWxMG1W9wNGfHgTiKsJu3+ikYXHVpeTNYAozYg/sFp+eM7Kym53Js
lgiPPnX5W71W3oFkOdJbfacvxcfcLQfWH3hzTPDxiDmPjzqugd3EKDAUv4MH9bF1U2bzQ/xGt+ED
4ODNnq74J7RfFu6I2Y19ancSl4DRq0mAZqgjfyde+MLcUYgA3ZgH03B1R7nRPsBfRdbguVhIUmZj
B9IQgD2i8gbu30mIgtypDPPEQH4Zk3JTswQVeZ33vSuFsbQNc4HlQ93DtwtVz3CuUi1+HEpSP+cC
oG4/k7tNrg7sWFQFWaK21eDt6c15+tsmcc0HWjEMVOJcYBCRAy9NLonVwt6ZDa6RuRPPHoxLTnPQ
ksSRKqiJvGbQUP1TH+XyXSjhJslap2AAFmQ/RUHuWz1cqFbML+5/DU/VmhDutI56ON6P5ZUwQzDq
puuFxc2G89/FWdPXo4Ga3zjx5ohdccDAC8ovuCbJM3jRgp+DdBw+09/EVpc6wHPnOUrn//GppZzv
Ij7koVwYEPUeGHnhhbIB4nE9mIC/mVoA7ebAoaVxVxfa+/X1zh23p3YnxahUrQD6IXBpJt2V6Vcp
7czi+bqJWY9CngyJDkC7oAg6Xxor+46aPjyaAUuA+qV+a5hbnbxdtzIbGydWJoHfRJKW5P343aJf
tNg2xVJgjJ642FkAcuNxgqmCizE7FpeCRAGyJvUWiwC9iG3ekLvSNb7LlbVtNhA1+BcrwhMTeT3q
J3Ddud8GSJMRPceN0SovkjgkZGEfz356MGapo1gGJIkmn76SkOp3ChbUVIAYSx3YG+5bsFRdX8W8
FdPERATedCilna9CiBAnIaa2nb5+yIVX9ndVsnAgz5pA1wvvElQuyDTAApnylgtcdmX/5y1+48fE
jkX9b+L4xMwkwugA1m4y3uBlDO6uxM78jWa8kGzh6TG7XU7MTBxmpQSl+fE+7ftNVhwSc9tIbrL0
CBh/7EU0/7UypTMSFoRv0gBWFNMZ4gOpPlLTteQt7Ty5XwiB+Qvzj/AHhlRVdTqKI4HRXRNlyJ3m
kzZe2XrdjjIQyae7yKUe9MvB4zq2gRbOtpkhARQSTuyOrj5JXWVWYeq7Gu3uxNq8lR7wnjvmjcOP
3OMOf28212N99tNhlnQcOsJ0wpQHUSON0amggHFi+RANOmZykm1c/YL45UK7fDYpH6dW/8fS9PPp
aO9Q3MP4fL3TFCtq7PXiVe5fQ7ZNWI5iw5bH91lh18ESnGc+7zoxPTmW1EoWJmmwSOsbtATWa/go
P2RHaICzTYcJPSeRnPBI9rlLzIU4mo3ZE8vK+eds0ZsIOMOQQxICWfiQ8YPagDTnJosPXbk4YTJ7
qmDsFvkdJELolGyIxGEtqhLrrE2w+pKdjybZbvD6O1Aab9BsPKqFnd0qD9dDaLYfAh0SGRzwAIGC
UOl8kaCaBxv7gJjlbvuKs9/2H4Pte3i0NsPdgqlZf/41NQ2iWFAr8AessHhrPGNd3uhfyU9+7G+7
yu5X2kq/S1bkI3gP7cV6wOxlemJ6GkS9UPNmXGXrQu7Pztbp3rxhm/dn3wF76FLgzMfsiblJ5Mgt
iLCqP05dWba8uWud6NjapqM+pHbgmIf0mH0tYZjHtObihD2xOble05EPg+VYIrNuK2mfkLtK2JIB
0JN3/TvOByoqmQoSOTSwxr8/OeXwPo6z2MdnjKzUrTXoKFpfbbi9bmQ2vRrLpf9jZHKUJkbFGyvG
gSPpvi13D+hSXjcw564R2iRDUxmEldOifVK0WUYDbG6IojnQg3OGID3mneUEYEljZrXQhZg7qk/N
TSIi4GpBq3Fgqol9sGIFq6Y6SsUq65f289K6JmGgVF0cRAoc163UbZzb5Ua3O7fbg5ez2gNBqH80
e2kjbHbfLe3vJdPjNz0JjKKzUlTUYRrMv9/ACOT24Cae5Wm3VeFY99oqXQfbwfM9tvSaWbI8CUkC
cSG1yeBdi35m4S41n/oUsIdNE6+uR81c7J9+xklYWo3QBecwpAODWTI7D9cK5tKuG5mbasG46B/9
ESA7tCkyH7yZDeVjDlsyL5ByQGD2QfpaadvUt5t4TyBMrNkdRIC0Q6w8gc7LXxJrmnPo6S8Yj/KT
T0lAQWqKsYrJs9u0fwSCwAaKBU1X24qjheXO+RRIHuz0sfEDfaNzWyaksgfaITWM+ltF+lVmK+hc
XffokolJZEpV3SrSaKLP5XsWowBm+CswvTnXzcxepqdLmcRhAiHNomGww621lX42klcpXpD/VvUj
YNZuCAlM67ZrF9LAmXsVYQI2J5BJyeNdfu7AoRMp3iqwKlelLctfUIkCLZCtyY8dRDejf6w0BOqh
U3OTo6zNozQFagwP06ACWLJ0MR+4advKxeNuwaEzt8CZqUloDHgtUmGML6028yAgtgtqw7v+zWYO
5jMTk9CoWslUew4TbXY7yK+9/EiHR/YvnoywAgEJyEfr+FSTLKsUoGTIx4SgE48A4ejRli0NYs9V
fE9tTAdEZIn7jBe4l3uaupYEptUgszFW+s5B8KsEpcejwR2iblNG/f11J869uM5sT0KwV5TO0gVs
E+0tLjyR7NJik0cvQ+nV4XOgb7j62JdbUbgauVf/i7TvWJJbV7b9IkaQBOimNOXa+5YmjJa0m957
fv1d0HvniIVGFEL7DKRJR1QygUQikWYtU+JBBN7qTDpnkYAZpbSZsboFaCFi9VfrgJc+Bi50pb5W
9SixGJk03iidPM4z9uoanHuN/EPH1LNLYNQVV+jllKwr+3IuqEPOE6EbNdHsavI3AQFa5WiH0MxY
EC43yjVYBNypj+6bNEaZN/xWlWg17bVHVLvubJow9JrLn8Bc1qUv4G6CqrAVR8ugLRCLqsC2Jw0N
bq3mWVojoxoSLuxGWe6QmAS4oWoJZYfEuIqVaFdT40Sc0c1AHxMXv/6NYmg+wQ0L1Hg+HaVGa5yX
GhQD/S2dfZC+VaHk2hEr9EcE51vyZGxCZYYIDR2hs+XW2Yp863U27tPs9bI24hMIhOX/qMP2cXNj
a3o86bOG4Gs5oXAW3mi7DlRNqMTcAy3VONFD/iC7Vb8ynrKbgHVhmyCvRoMhd+odbc60MYHM/nkI
Uh8w4gc0wCogbPZQ5g3IvvDnoNjVbnwyb/GHa9juFbnvZE0qX7lxuA/hHECTwSynHB9i3OXea3aV
x25henrv29foSveWw0fm142rPJcv5BhLQnvh9btZBc4fqOj1TVoDu7zkh3byVHLVgw5DD5LysTZl
OBCi2PBszTmbquY2c6aKrfmu9ld/2b8DT3c8pL7zqD32AdBmlr2MP1xsXIzrQ8cAA4NEPjcurC5I
O9Uc15dpolV3CiqTdUKvbrqMN7kB4GvM4+lmBCKSyMs1HaCgmT8YPzGqIHkXCo/U5ku4nY5jbe7W
kb2jMCg33VAHWGEUQ9KtP8WSWF9sVRtZ3MYmdp3VoCTCe+ZUXt90rTvep/f9wXzGQwqMPS7xkt3w
S/EfUoztXj7OMjW5XVb1yenNGKIVC10LJoZt+sxvgfWajv/EE3UvSxOHDhtNOedRp2ViGzXELcrb
HBvu0Bxb61CEwL2iz455n6ToSpHRagkjLxuEEcB0QbmBnyJRVt0cqhZCQ6AiLkjX22b9AGAJrZKB
VwrvsI0k9iUb32gYTUdbCkkRCk8J0CswiaFaEjcgFgJcJDBwAKiFD/ESu+tBhlP03tQjFLbrXdrZ
u1j9e+gi+FyAKv9/MXyUl3UzGPksiJnzXar4ZXifgfnMkZQ4xHvzRwp/4I2ZxnNeYsWyg7F89s59
WvqRs0oMTyaGO802ZhkWTcPGIMzpj2qX/FTGsnkrs/QfbSSx5FDJpHHnuch728lCLF2YfZpL4CTP
ZncCN/Dlw8SO5peACVSTKJaBDwBsnpyxWZ3txAscdB7FJKA1CKDoksgchFCXjRT2941JJ7MTY/AA
fjBZbLSq23vAuhWh4hkYPrmsj/B6A9I1hr1YOo7v3qryIiEa87imVeNaQzueFxYfPUzDuVMw9fq/
SePCzZUOMeoQsIi57a9IOHYuuK5AdTxqmNIioC00J7C/FYCJ/TemuFGTCz6HjKJjn+UD2+WpLsDh
g0GNct3nQLy/rCH7Id4+gNwGeHSEnZiuZ65/s3PUGoe+THC0ShuzLr0VVBUocnQlyFAIU9fOL2zH
m0h+uCxWtI3AEqIEfeqAbTM5428SGmUAqUfcMN86hRe3T5F2jEBEXy9um1oSJYU3ylYcd4GB41wf
1RHirFjFWMutVaZupR5Ccm9ML0myK0Cekv0L29nK5E7eCDJImueQGfUACqPHEgwCs3GLsES1HmxZ
17co2aMDzxXTo7jDTPjK842cZ4rnvlEh6Zi8YMSc9HswoGUgkE7JtaYXnoMcne0DLUpiqcK4ZCuY
P/tTE5pKDcFjWLJKagpw1vqFdV8p+erbDc4HUY5Ln7mDWWNGsPUrY9iPBdl3GBVznGEX1qkPAsKd
qVDJxjOlz6ybjZ6i1c0CwSDDouMXJZm0Ph7nzMMTXMPknVnerZGswPslOuKEcAsA2XOCYbuMTUEk
1i6vDrlRu0P73A2vl08N+6VL6nCHdZ6bJRqHJfPqGSEnhkJjAFLoBXJf/bfLkmQLxzm+ikxm3haQ
1DsfUXSwsifLCi6L+Gqxv9cNbDgAPWHuh/Nx1IyMTgFKoNdY/noN6FS/uFb+MU7T83AV7y8L++Lm
fsuyDbD0AZUQg1LnpwO4TE0HoOPMK8MPK9lluDwwkeii43dyPoiya6IflwWKF/C/Avnqop0Pdbp2
EKhXGDGdVXc2+12RyLpkvpbCzxXjx30ywC9oS8PknNrRe+5SX//V2t64n9yod7XUb3eXFRPb4B/F
uCCprgyt1Utmg9nOLAMMfpb5E6ES58kc8ldL/yOFux8wxFoVQwMppH0v0v0oayGQ/T77++basxJz
naNCzUAN6KUAr5tSTeIXhRaHOSw4ZVg4qKbOJYxpl7Ph0AwF9Ke2X5Cwem1VdAxQN1KOyfKmjrLK
hdAPoSnCQKMtKuj8GDquGSukFSQ66L8Iwd0I1CgMZU2D5naJxAqE67eRxVmBbueKYbRYv/h3Wfeh
IK+XzezrI58Z9kYCZwGlvZS0nSGhMf0lPdXtUxU9ttQrm/2QXqOxtE1PWrSbgAComR64XSTymQZf
LBDTAcD+IDpeUNzVEU6FqQ2gUfSUWENNrbDG5YUmSusgPrErHwBPIAMhc/OYW2ZxZ0ZZVnnozopv
NGOlLV6qkezkidacjT4BIwvBr863GpvOWpqNw/zlXDKI2LH6dVlnkc9CmQ8XJlimDKBNn5tspiNt
rRKobIXr3qhxxBV1F0WyMopIjIXOWczrqMAm4MVYejQ1XUiwsuNTqgfddOqd4O812YpgTmxzvEnh
LE2S0wyoRdZtNpRuWKa3ZSuDpxGe8Y0m3H2MS3K0kxViujHvrwxrqtxQ0U4gbjH9zkhPNpLzLk2j
K9pUk8S/fO3qYAdkI5y7oqcW2SC0K2TeY+64xp0ehN+AnV0e1CvyUPhtoD/iEpC2zQidzEYqd5FO
PbLhY81UJmi00ndt9oSqM6a310ZyAkXmvtHvN0jeZg/TtBttEJjAxfSGC65xt5dNwkkMkXeYwAUB
7nYFCTntXL3e6ej8obKGRpkanKd0gMthxg62adReLRsyni6bunBDkHBmMT+uGT7ELdO0nI0GXH4J
RthVA5BdfprfKOF9OkvebF8bCmFxyIwBxRx+mfHdnZ+qLNfSnJgV/IK9uCG5GsdPtABU6a3SYri4
CiaCaapvS3gD2BpNZg5fh6iYdHab6pRgWpwP4UrAkKzgH8q86cHZgefqcT0As4Ie++B68S10BLjX
rTfg1SEBKhUtMMM5pjaDoEPx61xrPG7KVAnhDXGlf7SxsjPn7yBcu5uNZ5LJ6J1FHgVtwuigJDYB
RgLngqsKIK322iKco4AJW6+K9MdMbCS0vbi8GjO/6/+5bD5CgQy8CR3qGFP/0pxaI9Sqwz7zMru6
WrpvnQ1y5Pk2ticglkXPa7H4wNaQHG3RwUPwgyFejQIGgh+hsNI6tUpkcbyM2q6aHfXxahllAZhQ
iGmA7g3vPszmkPN9c+x5SAkjB2qBK9EBEKSJ1X0XyVJfwmcM8mrgllNRdjL4slM76ZmZWVPmFUl+
s7R369IgKupuiWkCkoPu4ia+B1jX45ICDSn/uLx9omh8e2VzF51KcruyWBymWyBY1nV3KHZD+kRl
fa8yOdwhACfJNA42nhkhYthkLtys+GhAe2HI2DyE9riJQbhbDYQk5lCviEEqHV3sDqjlXJo/9fRu
sIABkhw6+28T5cytYKoBwydIKBJ+drieBkdtG7iVKDst67sKaru/hpKGCODtE7ROYQYUkyDnlqiQ
tDFTZUBgnqaYAQlKJLx6IokHRPfMVgjnnM1sTWlcQkhh2veqOTw45eNlW5NJ4A4UIWVRgbMd8acB
ur35zsglWyF8zKJhyGCdVwDz5JlUM3UBoU+LCLez39Tq1hmuFv1JGV7S+AFUK/GNcgM681X2hhbZ
9kYq/1KLEaPmBsvfTCiIh/Zr36I2bvulsr+8fsx0+RfFVg5nBlGrTjM4A4Fr3JjlPtGXh3F+a1fn
3lx/FmBrcK3sx2WJIhe4lcjbRJmRCmNB8LPICJpd4ZHhMfvrwhmz7j+bxjfMFXqnR20ItUYAE2Wx
u5oAr3JJLGn6l+0Ss85NOFhZ3QRkLoip8eLM5wUl9R/9dKiloA9f5vs4fdiibgRRTC9b+gRBRhF5
0fIB8C6tuQnrx5bRC2W1h751RECyqrbgdKHZBBg1AP93GD7SuVgnjdJOZ9dIPqqnvrRux+H5sjWI
jhdEgE0L/5i745x4aFTTDCJmiLCa24alBVAzT2LM4wKfb5kapMNOFhoDJ+N9jt71OpIEkIItZCyT
NlB4EE6hv/9cRXMctCLRcYmoQLOeqn1K32P1u5FIzpnA6s/EsM/YbCBQAkGHYEFM3w+HsJ/vetp8
9uhzu7ycguN8JoZbzX5YmzHpISbv0hs6pK6VuNnDbDk3bRW6DtIDl+UJbkaMqjHWFrTC4n9OHnoc
1SbtcNWnZvNK9SqIh884jPbK9ASTcufqh5PIqNKFOm5ksr9vllKhymQ0vc5clt+uT2324LqkTty0
l/BpCfcM8TXiQSB4aA6nXN21RZQwQdNS7Qc73o1rcWrWSBLLy8Rw+pC5jaxJhZgZeBrmfdrt8vhw
eZvYl3JeHtN+IKrVkfqDItw57sOmLjPbhDucULJLAqdF1sodETJJ4ZeE2jgM7InR3aDEcb47IIHH
kWKi5njyB/NA5sHLZXkGsRDjN6U8gki+QNgBe84aDRvZGrC45frLQnTXiCQ3v8jO0CrG+NsQqWs8
L1EUzboSDUoGQmxtH8aobKQ08xu6+M7oeH0+I3GayIDuRZphJtcC1A5CP+TVzpcvnUw8KOsIzXy9
rXpOWzS+5YzTLiGrRD2R49tK4jzSulrmamZQL3aoVw/0uhydY1TGPm6a42XzEymFqjhqgKyu8uUB
CU71MHcyJIHr2QwmNd23qRksrSO5jUVWjlEVrB5ogPD64ay8sQYnrxKkTpysdJMFZORebF+ZlrvI
ZhxEa7eVxN37sVKs4TJDoVLZrbPumtaP0QlG8nR53UTX71YMZwyaoqsR1IUYY72zJgecTrJ+fLEm
AOjHwcSZ5R14XuSYEybIBBXl5zIj6flmDcFk/BsDwPTcf6RwLi7JNNLELLs61PfVcFziYJ73l9dK
F2kCmgZkRNAJjM3nFquexyJTwcPkFS48zq/6OnlcTs+Kl1/NB2PXXiVH65Rd23e6W95GO+XqQfUR
r71d/gqRpW8/gjtUSVFg/oV9RL/czsarMiQewKb+NxnsGGzuv3aeWty4kGHTHY3eJ20GKqV7WYbI
94FdjnHYEWBT8CmfGfjAs2XjTkrS9UddxNcjKa4yku7yPEc3sO3aWtxJZIpiCbR72Cyrhb4gPhIz
qjZF2zb0Ssba19TbFNdGU1Ru10aeWQeDjoKYZClFHmMrktuusdbzqFbhMZrCuqVaCPyX4udYa0Hh
2LvRKiTXsExDbueAwQsKFROrulR15fUUPHC10h3zsXuvRvWb6kRVECbOLfCMbcniijf0z+JyJ1BR
h2zOayzuis6AvVoj7YSBmNEvLOVjrsJvaqXdxIZsnlV4JilKVSxD6KCyeG6q0VroQBZkHnm6wuMF
2Frumnht+HnZWkXpLkALg3obferAM+D7JOncVLNZQbtCN2/UzESfsekDm2TfKOlVkX3r7eIIUtTA
iJZDZAw/L4sXWhErTSH/ifkVnmzcHDHZA54QPCGqn31WwHCSnR6NuFg/CkU2+SZc0o0w7uohhpqE
XWchNaSHaJ5+zdbs6HSA8gVi8GW1hNa6kcQ5VKNq+tRsodYSU9BsgLOhtBCdWodhru7SXvUxxu8C
UD24LFZUQ0KT/p/l5A5liT9hhgJy47Q+6HnrpUBnMgDuMTr5zbwsXpxp9xHACfQU3VJD/1TU5p2V
TL2r9PkeLOyuNsogM4RbbIKJTIUxow+XW4tsGfN2GtjxQd45j3dO5JvUD1EEWn5cVl94UDeSOO0n
q3UqLYb2dP5OiVvkhxw1FPRMhFHpgiDssjThfbWRxnmkagG7HmF6JYSCze89RLZWA9b0/yaFcz7x
lBmKkTNLMtxkCqiBPvFcNuAqNNeNKuzvm2uR9MYQa4C899ahfydOfx0Ppj+Gr2EbA149CZL4oyxL
yXtb1BGAEe//GgYPnZqOcdrUTOps5DuSJEfN1D1tLIPR6g+I4VEcSX0gTz2O4EGMlRr41h+qEt3n
smlwyU7yw9p9o5ghgPBZMlz3aax7wGXa14qMflIUkqIzkiGBghfiy5iDlXe14WR4eUWWsZtS85Cu
MrwnsSZ/ROjnGzm2bTJHCjxcN0an1IqvTRq/huu6v2yUQke60YSci6kI+A76BZqASOjYdvWNNj5q
pY3mG9nsnahGaSGMApkhZnjR7cVdg9QBezSJHUSF0eDOs7saj8CwNMirRUGkvhvCOwPT5nR0hwGz
gLvLekqlc+sZI15Gbz8U1ZHhquiDGZ9i25vqK70N8uGHiS9p3ToHphF696bgsnShO9uozq1yZ03N
0LKXOmgO8OzzwB8aJYMfFS+l41JFcmV97akF3N12pbnbMYriOi7w1vTi9dYYg9pMQQyxX5MWcdUj
UR5z3Z/Tv0UH+i0TeFDsQKD7m9nzxvEoTj6B6wMy6zBGQ+0I8PouKG1lP0DFy6spvIbA767pIC9A
zpQzpHExiiXU8WY3YuBlIE5VBrrP8cJY6TuureNlaaITglc7DNZSTfX/UYxsFFuqiBoKBc0s3gid
C/jVX33jMAg7tJevuvFyWZowE4zZKRAlA+UaA1ycqUQgaOiArpWjZlnTfZfV133XVL7RAzJvTBdz
P5hA9E4A6jzbQ+WT2Y7cOlyfCrM2JL5B5ILg1NFVAHQxQF9wn6IXPZkRZYF8IHdOdGg82lg3ufSV
JTBX1N/Yo5j1DoAshruz+jQaAYA/IpWZPNrlRz0+VDMo5kcP3WNxGXSKwsoWl9f5665CJhJ0oNoh
mEjkO50UW4+TKoTMtPC07imxW7cCtu0ko0GXyWF/31iPpQ9ppJZI7C+W1w9PS7mz1ruWvv1v2rAT
s5FSp5Nhxja0MfLRjQFhVWhPVEVd+/mynK8WwVYN5onOaYz38cbZJHHVqz3TJn+axodSvWuoxOjY
p54nac9FcL4rNurVATw1QgnrR2QdtdaPKjQjfK6yWsTXOxzw9UBCQJcDsKkBZXe+Zn3XG8rCGtDn
+iFqnUfVHiSZc6EEBoaObB8OMt8WQ7Q0DpMQZYEBHFzpGyV/7XKhAfKj4C/EyxIJ4HMNBkxkdPPv
EoD10pEdOItcDHeXSf8vzspWDhe46nOJjsEJCTiz8KMcwETWS5SjJEUl+ojWCwUwlKCQvQLdIOfX
hx6BWw3wVK917vTqn3zSJRfj7+wXZ1xo9ARaEEYJAff2hR1esWp1HhGC1+BtNY/f9cgFWHgQfu/2
SwCQXff1Rj+RnRGER7K6bwU6tsdT5OOB5+IJi17TjzCIUO1e9rJwT9BDhdceNpFqoMnBfcPdn63q
pOVSInIdDKCjzc/qELogegLJDVrsqhvH+aRm+gD0ml2WPqhjd0AF6HnQia9qoJOLwOxjNrIXi+As
gjqOOOBYY1CM/HFvhzzsLB0xaGjmV+E6XLWJtieNsVtwLJdVMkooXAKNIbvg9sO9w4cQoHLPssmC
nbXdWn9brDCzXSC+WDrAzvMuxwyxRkGrOzTGoVQKALtROoKberamU9REY+AMa26D8GrBXGgPlkyg
o6Zj9xIiv3VvVCP9axgCdLuhkAQYYwOANjrf3xeuoINKKJZnwVPHDcEbqKwAEEyq61npf5WJDLhL
dFFCIEwXXOo4cnw/02LF1hzZLIZVWtBxd6o/keGaze1Y6+K3jYMMU7FTmmmP5kzZ7rDTx58doL6B
kYYAywvAnOfeZl6zDkQtiLrm0fHbST0oqrOzVLRWG8ZOGcjLmkyIxtBfrT+PdSTBjBL4BkzKYrgQ
X4AuaD4tWsINAuYS4aUR/Zhi29U72ftEcFOjQ+x3ZcZGfwufpctBw9aQMURCOQxofGy0q7kMhvL9
8g0q3MOtGO4d4piDoiotllF9rQH580J+qN8WHwk7oOnKyEAE1/WZSlwAN5ex1hsRZI3WsZ2BttDc
OVIce/YjvF0QFIcJaPZQI+EdV9euydp2qNWVxrzLMFzjRpED2I9eW/Zgqcvc0pgyP6+yCI8OzBSi
hx5JLG0yTkCvehj7VcZjJfJaOJiofVCWuOcrliQJJ/CvpbnX6p+o67iFfRuqyv3gTKgczb5kP0XH
AucBs5J42YK1gFtjMnZoMmBPu1oLiYuJr2snJFYQN1XzbUzMdIeI6a6PVutWJ+pNaiuWn66Z5HSI
bJciLIO3NrEVfNfmlMdFncxo9c0xjDrSY1Jj1u/dtHaXlRWtLJpDMN4LOD/05XEuYKpagKcNTe5R
ewr0OT+aTgZeKurm5Fs0yyYEhbc1rEqHo4PHQxvguccJDTsG416cI0Izp96zMZioYjK/oM+Kk+p+
nw1t5GLqooyv0CaIY5ukGSrhWqmtR8tK2+eZZMMK6j6LfthjRPxMIeuAuKXITmqzlHGQrfglt+vN
7rlyEs2vwzpuvQ7seEG0msWLbvZGQPtKe1Z7qnyGLbhS8sFQX4wwbA55v4CTLKbrdZzQAmWuMAQW
d2Hn90PUSlGXRYd5u/ic41hHfUzTFovfryDE08GJaN038193YeDUADAf3caskYW/0vQ4myPLSbDk
xfRzms353rbGF6CIVJIqtaBYAUm/ScPR1KWid/x8c1N0ALUTe1ZXIUgqix/dgsacq9VxoxklvUC3
TmPRubUmMeGv+VGIdcC9hTAQdSC+pxQQIFZoFlhFzMImydNcn6L0ulfcTHlR24Mme2QInvPo/Edb
vo5jg1klvrI8VEMNGlecTNq/FKM/E0/N/DAJMHNrpe8k9yJINW9tGSq46L7cyuVi9lSPS2WyoSfQ
JvaJNR+mRdbFLfIG7HGDxUTB6UsStO2nXs9L7GCUHuru2EyHpSlY23FlrpIXiMj2t6I428+qCE1z
iA89G+B1U2SC3DEHjlYuMQ6ZRpwvj1KMa7YxxIA1063n+zl7d4rKC5df8SCDEfiaEoRh4OHpEAeP
UMqPjLE0fQcyUJw0jGY4j07quI7x0IZPg8o4tSXX1FcEJsSqJuJqBz0BJkBMOV+qNcrYtITd0mgD
7QFtWz/pK3YuUJqHLnx17L1Cb4boYwF3q30g2WdX38YWWFvSvT1eqfRXqzRuUT/l66E0/aQsHv/+
atl+H2evZtORzIjg6xMMaanuuOxa64F0P/pEclX+Hk7i4xU0sjGYNIBhoxvn3PGQ1u602MBKtDrY
Z5N9vqAM4TZx6/bZQ2MufqwR1ymUE1VuanJVhV7e/DTIKZtfGbu5OXuq+TBH3mX9ReYApwTOL5aS
+EIwls0M93IE0aetRw+Fbt2Xxk/gTvqAYnAHm+xm2USh2AEDgoY9tlhjH2cR6WjSabBg7AMQTuwH
Evnl8FZaz/H4MTgPoI6niEmlCFyik4zHElq7wNwN8lP2902masr1xbBy5NmnuD/MWohXTHZntlRy
jwnS/bD3zS5zHmPQQXEyM3tqiqtFLWDHAdJjbeoT5zktdmbqj9mhUvw8Kvzy76fXIBxgS6iSGqb+
pYejAeZeiGxc7q2xCuJw6obUm2TFWNFNthXCYsLNSmZd7ZQYbcVKArixd41+bwEQNX6eDOAx3emy
JhH2c1+OzUYnzlyaZjGiZIE40wCMoelScjtjztCRPcNEPhg5BdUwTWS/UeU+V2tYFOxrhYuLZCNm
RI/t+hg3WUC1jzyXOEXBmUPk8bujG32GyGuei8JIdlokFKKS9MmMWgwSt25U3UWamxEPs3SXT7hg
v86kcfs1pXqUKzOkZelxbSqgG8To8KauqbsF/U4wL41h98siBYftTCS3ZylG4EtjhEi9JYHag3y4
ulFlhiHYsDMhnOdepzQNWxaXRlPhNvkJRVcsq2u3/thITrUu3DGcJ8aloVooNJ3vWFGmNKcLW8P8
KZmPU3LbgzG5R3kkCmj5nKRA9Rx/deWvxLwOgSxIgPZGgb+m7uzBQ1m6j3Zgcfa1IcBsGICxBjce
dwjOMgqA5rvJ+ft4AhWjP5/LLQ2umqHUE/x+iz4NBw1cWru3mh+TYgfWr8tbrcmWhiuitDampUC9
gNil+VEZfqe8JUgJOz3wTY/qErTJribXjhbo1X1vnoql9Br90THe8yLe17LbXOR+N5p/YRDs1Dyc
VBVf42CZUVyObozRM8Cy3Y1HE8g34fQ+tPPeMO5B6zyBy/vyagicFcRj8M8EihHib24xFDzTu5lF
+WFzP4MtfUWbTHWaY0ksITxff8Twc9DKGipOl0BM2b0n7eRH9aEE1vdlXWRCOIdoUCWe0dqFpVS+
d04EvvbAVP+Fb2K9aWzCxcL8AneutAHI0Bkrzcfmjzw8rrk/oRvAyv05u6qqt/n171XCSDSef0gY
oamc2x61V9FpHS04d0ug2AfDflr/xRXMpq7/I4LfmlqfUPGpIaJtbvLoW2MGSik53aKNsTBgBTwG
sI0ZfJ5pAVVaT5QJ18d6WOibml63srk+oQhUj0wV+UjMynL7App7rQXnO7oS5if0oy/ZNSrPl/dC
lJAEENMfGZyTWgytiboOMpz2ff1OkdzHoLbxj558H8aHHNeiMRQSmWK1ftPMs8c4nzJs6n6gFZrJ
PKM9RtFnghwL+bislsgdouTGmOx/i2AeYhMdhZpqF8j5514XBpNywHvG8NPydnUCvZOkMmTacJvk
LFEe0wGiHBu1Me0wJd/RqH5ZHfYbXPSFTfqjDrdJ2bBMnaZCBiC53SR3qfW62IXraFdEViQT+c6t
KO5walbThloNUVP1U1NOefdZgz4n2l9WSJQYwcND01mjOoJk/v27phPAMQeY3YLoDn2jLlpy3XAY
r6zG9EK9xaO4vgU+3X4xwpvYih7i5vvlT2CKfFnTzRdwJlKjExg4FvgCYh/H5R9zfAaE32KdADhV
2btElWnMHDUnDzN+YM5h5EhIP5FzkxydNZ4nzcCDq028IXbz5MUClXR4munqzs4bQfq4xzNccn98
RYFDckbFQD/OOAAa0FV+LtcqlKUNKxMdJW73OnwUAflB/PhXheYnNzm2mRv9it3qrb+xr2T4a4Kj
AdGYnQCCAdAh+PHqrO2b0MI9wlykDfjJfj/OwV/vIsarGB8zA5gG9sW5dnVh1XOTKHiXgIa+t3cm
mDWJixKjayQ+grxUlrkUnI+twN/+dONZTL1stXoOYTY0dfO0Ri/3cR2uUyIpuInWbqMYXw0fVcD7
0MJBRkABx6KFHPPsdv8iuDhTRj9fPasejLJESOzFGIlzQo84b5OM0UbguwC+gGwya++BJbC/bxYs
M5W1IBnsD7Xf6w4sZ6RJr0BAHlRsindMJesm8Pxn4jhXCRwoEikqbC7Xf2WAOAQKm5srQWOfbKyl
bDZYJo0zv9YYEIWUkKabfpt+oBPWpe1hznxDf8iGz8u2Lnj/ADsduRP0nrJDzVdELCN3mr6PMu8K
DQz7cZc/V/vl1B67wD46nvKSePQuusaI3q3yHQ1NQb1Pr304HLcLIsnj+at5nn8Kt8yqGprlYClA
TegaJMVOPR3dstpdVvjrWYMQNB6oKEawdBEf+64FSs4z9NVR/qeD3yiArLQeLeV4Wc7XqwByCFoK
UV1H2Mi/K9M1qtQ6gRxN+8yARx+hWflNBxLpaD4U1uTFhuTlQNjBOr8MziVyy4fcb6qFISSSu++J
R9674Ck9JvsheP7puOt78viz6ILEA9sIMG17l/oJAOrzU/UU7daABMgP7mWV3K/n9PyTOFPO1anS
loItdhi05WF0Tl3/zTH8speYjiDk3EoiPL88+pnqqWRmvAIZFS+aMEx2Vh9GNxpJ013iFAaepG31
i8Zm9Bhrdrw3Byd7vrznggmL86/gjEtdtGiagA7nTV6LdEwQe07Q/8hV937xgT/pJzg2YMCyJNoL
l5lieMMG7qnxFb2udVpSqAnaoJubDq34uf5gW99mw29aiScUWvVGEjtdG8dbGKkKzmVIykCnAop7
pTFdFY3XFT3E09tIH2gvCYWF53UjkXP1Ng2B0UAgkVh7cKquuoVG77uw/hdVd+wdktcoCzOcYr61
js5xOS85BKmWl5ieoXXuOAIrUnXb4TOkj2ryPDu3mBe5bDPivfuvWKqer2gYqWlklkw/DVBewBtU
7k0nKJ1AnSSpLqF7/aMg322jRS1AQSpIUmhg5DfTeq8t75eVER/DjQzu8tcUpbaGOMaIAUONqYIC
Bdd+7QInTNAv/gL6U2U5jjIUD5lmXBisJpY6Lho0G/XVV9BwO8/fQfYoiXplUii3U05ZgKcAUhJy
FadPwwQEiEXyjBVaO64MQI/ZyFVTztrrtqjC1YGMxgACOMhi0YoN6I4YGdDLOyU0u40g7rLInLIP
NXaQZ5SsqPIzam4cEqyt24y7y5IELsPUAIREQBCGhm++408Jh9xZrQgB+xQY5d2Y+L31NFa36GPJ
Kt8q/t7KTQ0uEL38gHf6MnedxiQa7SxBAi29trT73Hgv/j76RLVzI4JbuwSYw+m0oBCUlfe9ft+O
L03lrSCQGyRXuqDEei6Juz/nBikcdJEg5fSefVDw3Lu5O75G3rSLrsmt20wedeOPE+Lfu+5EUvfz
U/2eSyzld986F1eguAu3iJgJ3SJ8amUBRClDV0OwrblkcOnePqkfTe5mrxWoTEuAQZ7mz7nb6ZLz
JjDRM7ncXdMMKKpaI+Ta4X2uPqWNZ9sexeWeLofLJipyW2eiuGOHnk/bqk2ss51/9sq7CZ4TrwI4
fTfcaM2rlt5E4SDRTnDSz0RyRpQrlJZ2Cu1Qs5m091Xdt851KetNYb9yae84AxqXrFsXG4o52q9l
/CCKHzqPTfyYJ4dQl5w8oUaAM2TJS1ao5L3wMHXxNKGcR5GNH1HmTTovysFbLNktgR9Gs/UfOZwf
zqZRJ1kPOdF6pxt+WD+PsriV/QS/bDB4eBBW8TX44L3s7bjSQ4yphDq6oNVPIssliwUArBBYjMhY
8ykGYiNTZK0Y+Y80AIZn+tNqVBIYEqEIpJBZJw26ifnO3izWjAlKMy/1q6ofTUzIXT41ov1mOer/
CNDP78O41/R5LQukXIsHFfeUnt1Z+WMsC+1F270Vw5lVm4J/kdE+enF3XMtXq3HTUGJRIk+zFcFZ
VByBOnzOoIldvSrJNwdccwqqXEvm5jJgU+GumOCesglgHjSeCsPO6KR1KlokjOSa9rXXFTKWLpkE
TpkMgWtVsS64HlcCcoK1IYnIhRuyUYH9ffMGaPsahTIHfSVK/JLQZ7IAVH2S7IhQBhoG2WAnKmt8
KhdU3aAGn9HTUc13iuLb1fX/kXZdO5LjyvKLBMibV5lSme6u9u5FGCsvkfLS19/g4GCniiUU0XNx
9mAfFugsUslkMjMyQit/X3fftbwEYIr/TDD3PllG0cRtrhOYIPNdZ7u94+sAEZNbKm17Qv3KEs0Y
rsVi8IuDy0Bx0Cni71HAZRR0LtB1S+YNNVtfrfH8nn3JvEF8hrC14HiuOvWJOW59neFARpf1S+3m
ZlS2qfVqaf7cbIkIxr/+rf6ui7s8x8EGNdoCQ0wWLQspehW6wOVW1wKkCBvPZMg27hqzqVNigAxd
b408j+QlTXZ6DPz3U5YJMi6BIYt7jdF+7MuSIvDL83Yon/GCKYg3ALprCgaTVjft74osrlIQqzbQ
7AB6e2byJhW1i9nswBGxhK5GaAfdKvBDYSKN9zgZUyoZOF/g4pqro8/b2L7cY25fkCGuRpwTM5yn
KV2WKUkMM6r8IEnvVPKvn9TV9AxjAPjETCMCif35Ua0zM6siBmykSxlQKTnYWe5rqbpVkvEgj3dT
VQH7qlbUrZxW0CZbwR2gYgRpS/QcWGmAb5hmlZZadrcgFN0phzJE+d+XJRfoqFCb3CjAI20SmFzB
E56bZJHkJDQhUkDKvIVJNax26eNztYtbV3lzPOqT36gkhcmd8qB8ap7kN5Ir/by+3WteoyHtYTzK
7B9utzvw6WsL9Iu8yT7WOQQ8s+0oAUS4u25m7QQAN8ryB1TpbZ7+NekGbWltnIBaCdXo1zAfZ0vU
i1hBJGIn/xrh2V4hatODgQhGeuIB8uur9m1kfehW6BieAtBU9Zg5YVsIDvfagTi1yh/uWQMyillt
q0Pa1S75+nAulmXhIOBsg96Tr1U16rCQheBAdJNk9p5uZW2oYYCdQl0nN0HU3MtOKTiFa/clRDih
b4IJUSYnfe6Uk7ZAF8qEzajTq9nFvEY2gFNUop6VdnZojKrqk5akt9CCRp13LpXwusOsHwsH4/IY
2gL7Nj+k31Q21YtlBAbyKCde/FgNHnuG3jnBcpd66S5+dkKwS43+6CdBdFfvRBnv6nc9+QFcxgu9
cUmNIfYKTrfEZdf3IKoGrnRW8WVPTHC7bElyKU0ZWuXTRtkYT8lzkviDr+9pSA4YxlwSz9p78Yf8
3rgYmdtc3+G12w8uZRkYcUKWwlcIy5JkmpnAuJ791hbJXUZXM1ynejFELMyrh/+vA/NVTyDu2txm
Dkzrb6W1o/ZHL5KKX781Tmxwp5COA9g5F9hQzF3SKu7YGEDr3hfd/YLWTxv5tRTIavAPW4hbinHl
4SGssS0+Cd1FIdlaX8CojrS40AKKABo5hSsVr2olSJJXAzXr/KNzh+6dzDb5xJZcav0ARTVU1prU
X7IqICM0EmjeegRSN4J0cvWLnRjjLvmlropoovANmdzPut+NL7n9T+733/nmR86kOLGKqsDxUmgF
uinJtexvKJJ4hokpdCjDXv9Sq/Hs5KTxqZ5JO4CGsaA51Z8S+2Np3iEy+lBW8kGubOR9GDPUvz7g
wo733xPGRRC0kaekZbvYy5hVbF3T8bT0YRiAM/i4vrz1swz4HUtZWJXh3Dk6zCNonTmh8gOIpNXd
NdQb7GcMJA1RI9jJNdf4M44EjI/C+EHPTZm5PadayeIymGFyMga0RzVAfb2+oBV4jw4qGEw9/c8M
54FpImW12sCMtI1u628S6Eoe9SbIb0bfuMcYRSmCIbM/yFeBQDyHcXUUUFgB+3xdtWxUoJee8Va3
vmXa7wmDLDQ6tqagULP2pTCFjAk5jJaCFJeLU33bj3EDxVsvlm76eCerd8V4UOuH3hSgk1azoVNL
nPfJgK/1Scd8QiHh0jiHrAOaV6s0UPqR3lcGjF3WNFQxgjm17U9ivF//hKsbihUC24jKF07X+Yb2
jb0sncM2FKzujqT7MQ06nO/493U7qw55YofLn21JKoCkkbGj9iEzDnq2kURSyCvMAvDGExvc+SqV
eQF+Djm6/GA+KLtkcNWH9heqORDpfuosX3qJYnfxUh/Vi+D68tYi14npCxnmySRakmIbp+FtdtCy
mbYZKPJj7feMrrc638naP9w0mMoD7BmiOAA0cC5q2bM6KhE2tEQHXZ89U/mdQCpGTb3rK1s9Cmjb
QNeU4doMzk45p72aGXDQfNkC+kLSZ2kMWnI0RHXxVU9kRRisByk0n+kUfdzWcabiJBTSzmx+287w
wynAKdtQwekWWeLOXFNE6Rw1sDSqD+A+1cs3rbU8jNkInGI1c9RPlsRljqj0YMYhUrAkat8uQ+1q
ZuMNVfZCWv2xyfubVCbgDn9WyWuVJvcG7jYpXYLR/tBRf5hJEyxm6lk02+mDiENPtAkssT7JVPrC
oKZO8dvALN86AdFv5QRP18fr3sOO9UW8NjGGizQFEix8xTumzqgqA9CQ9vRZ9L+HwVuynUz3M/HG
n9dNrTbF0Jv7zxb3WRPoroC4DLbASPaOZ/oRUx+tZ/tx5+MZ4mMkJsq8+ruIr2PtBQI6Vki/IOkz
bL6Zqs+ZMtognPXy6VgrRxAOudcXtvqlTgxwXyrXJDLnFAaoWfgQE547v6DaZviXqv7pQricwVLr
oTR72DHSz7RcXAMFjfz79bWsRpOTtbC1nngd2GwwEMBszH3pZvn7RGIvVxLQvTzaImDM6r5h/lCH
ApWtA192bmuMB9QZZthqCEij36fWlSHpJQI6rHr4iRXuYoPQ1IhmEiJ/giNrZkEXucD79vK9HW10
+/n69q1eMyfGuBtOjotRUxicOpVvI4wXtZhw2jjKcxJ7bbOl6cd1c4Id5Es1FZ6+qjH/SQ7e+zqc
UOXSnmORjsf6vY20mOHDwULHl5J1MmtLorF7uzxYm+FdDiCkB33wzJ3vK7e9N0Lzqfe/ze7XhTCR
MPw1zJeWFVJDmrKG4Vayw0WB4IHZ3Uadtbu+jasR4sQMd4UaKTqLEbhDvaSnGAasXPXtuoHVd/Xp
QrjQRzWtzHXwInmL+lvvZZc229F51fVHlb4lQMZCE9OuBbcbCwfnoR3knsgYkfbgoXuBpgRgckxz
Epdeqqp001l5/G7PGoHAc/P1GRyYYmyJwAxajJbk/CRPTqZkVZaUID4ZZtdSqnSXENN2m2H6utoG
hqPwsmD0KpoK2slzUxnRpHosoNSUzKQ91LZJHtSss7/bRAMy+/pnU9ln4bbQBCcd5LcBxMHMABeh
prRDg57QCtjE6tk51tvJNxS/L9zUbTM3v+mCaJPfxKHtG0ERSL/ttyoUNSRWPuPZb+Dil5L33RiP
+A1DdmMYr4n1kVf/sKlnNrhNnXM57msbNpbqGPXHJtlk6dP1vbw8Y5ge+buVfALeTEvbSQtM6Mu8
UZRiOyei98WaCbwIdVCuo+OBqeVz17BGvaJ6BBNSZm1S07ofq1ywipXOBkaZTmxw9+PQNUXVSbBB
gyIJsvvyxb6Rd2ocKHsnTFwFcwiijyNaFueEbWolEDWFyQJQMwczvYPojcv+Au/mp4viXCwGo3Qt
MQvNjfWUYEzZ1T3jUfdNt9yMfusPnn209pUnC1qUK9Oy57vJ+Z1UWKkzJU3l2Q/F/eAj2bU/jIN6
n3r2zgoKmHdeldfhNvJEpHGXWQEsQ/LSxP0C8lF+Gsc0hg7srbBs1qBwq56z99rKXWPyQZoiT4Kk
ii3jYn+h6WVjEhJxkp9wR3hxir7pKrRtjvPApAFjX469yfTtKJwjMwTXyPXTthY0sEAUVdEURcrL
BeQ+S2qH1Bh3rkCPK0/7MvsG4dfrNi6TD1g4scH89iRVbLRGclAMxHGDwM3voX2TY9AwiQ4cKyly
ewc2RrxOUCXDlBjfx2yNzlahPVh50Yu8J08mcwt1A9EPpKhfBmo7Z6a4BSWjGk0NE3EqjYMEsuYy
eTIbMPw7rmIeUAiny5fRX7jLAIoEAQ0aRBfkS4UxOGY7YK6TkCPVwL+EUaYBUkFEREW98qkwUQya
G0BJTU3lC5uxalKryofS0yPizil4Z5YUvDKoE+j08bpXrESrU1N/MqETr4iIXstLB1OzSd2prY5z
Tz6um1hxbngESpqGaYM+iu+CgjhsbCMCE+MQ+2Wk3ecAOCa5iLZvLdZDaVCT0SlAXQWrOnfwPnWk
MS7m0lvGTb88psVByl5jdWfovp0ClU0PC0YysztS3NPi+foa/8zkcX6P9yq+FROfYFy858bBeGbl
SaSXnvowzm7tTjf2LsjDPGzdZHbnjfMg7erd6IJJ7UUKRfNUa18R7Sw2y8eGxXheZlmSrCHNDZAy
Yzis7HEk0s31Ba59RGg4gz3cgTbbhayy0Rt1BJUUZKfkFTi+RX0QpooreggOg9+iU47HP5PgPN9D
PR1ms1TMEsjwQz76UJvbDO70kN4uD13hUmnzTd3S7fV1rUg/wSgSHRtBC0AAvqKyEKPuDIqFYc7T
7fcYKeowoJi6PftUpXscfDV07shWu4u2zYyJsdLLPahzYwhvI/oxaxfs2Y9hCe7JacyXsiFFix8D
1RLFcdF9jrzYz93uPtuE1JffrcfUiyM3S727n4KNWEmez2zzd5BdpUpewfbwnv+e974SB9TV7/uP
H/bPJZy2rddtxxsoomUPGFOpXcUj/vWfsFJxOv8WzM1Plt9TMFA27FvUgfOkvQ8u9bRbI4TTeVMg
3T6oD0QAY1h56eEhCd5S1EgBwpP5c9vjskdrAlBCpQvnxJuD9rY6zMe2DfL7SWBs5QwhMMDPML4N
PtYL6oM4r5ulIQiE+RY9cHdZtimqptc3cSUUgFUXlFhMWQQoAu4z2pDeSYmtwIVmxevzADU2gYW1
z4QuDiOAt5GyoGR+/pmiqEraqrZKr71rw+RNH93oRu1d+ek+f08C8NqhNSwS+Fo7GmdGuUxelZKy
sksYHb02jLeKayP/3bYf5M26Vbfq0cjcZpPclgcF0U+QaawUnh2ML8m4kdl4APK/8xVbzjKRqLRL
r/OjkN5mO3sPfqrpu3qPtPChek19Y5d+5G/pUxaKupwryYCJzpwCfjMwf+Cfc9slVRotiRLkhtVt
lNyl9NZyfo+qIA6uuA1jZEa/B8B2jEJwsRfjJFWXVzmezhgG0N9NEV5oxfdRZ8BYqg19tsuSQ9X2
3ZzrVQW1SOqC2VatjiBhvu76a3k7kODwfHDsa7gLz3dKLSLdHAf22FNCpXwe7bC23nRzJxuPEZgP
JfPLXWHGPY73pQ3KMsawzGUcmOaVF6RmKB+CmFIBak2pIJobXl/Vxc5xRrjXHiWK00UTjBhR53Zg
q9eqf4BzwQh4/QCKgWbHpcqMrDDW0gkDB5mKhEUDkc2XxSL/WIAN2WSgcL4d1fWEpIMKjPtEHb+i
vu08KoXjyYK328puIe5hsgyDX4x9nY9NdUOQPQOo2dIO0PbJHee3+MvJEBiDMTqBLAVfHWkXd1ik
tk6MhuEqqkR7AELFNyoA/GLBO39tKadWuGRgLsaozyJmRct3piyHStofoabydf9iyncGUAf49Hju
np+aYUIp0lxQ1h8K46abtFvLQqO37P/BDNjpwGgAgDOGNTgz8yKpZmOwblKjuQjjFtVcKRdkEBdl
AkbljLNomRamQRBnztei1rRCHdNkdHtQmHJAlrDMIZhP/bbIHicJoDmwXFw/nhdBhzPJxYDMJtSa
Oospz+heLQcp+RZHnZ9PqFMUG70JjVRwG7G/ePbUQK0MZVtcvprChHE5F7eWGqI1HfBXtt0ilUBC
NpIAGhChudiPQyQSnryEVDB7uOfxnAcEC2/6802F9mof9Qz7MkY07AsII+1LyMmi92e95Pmrojwk
ybsjUlBeWyVGSDCmjNKxccGajbtkTMsGJSat2ccJhiQ6t00P7eS49SCoa13csFgg5hUYZ4KKsSuH
95oqL0AtCFO4+nelFt30BYQAJfq7d7qH696yZkrFNQjlXdwa4C0930u9qtvRGOAthjmA1k0h/a2d
zN0NaSkA1/H8D5EKTBrgbAYYhRHFcvZGFbStkYoD0ahmAK4Z17Yyl4qen2vfCkhA3O14ggKKxeWc
jpPP8B6H4Zxzy8+tGPoSRfWQKgUYAkFvMVciQYB1i5i3hSwJQJx8B4NaDUQVqY0zMBi/inkKk3l2
c8NAE9TON60pQlmL7HEvk3Zqu9pKYI+29cdimEFbTXtGZ9OCCdiENtl1N1kJ/YyE/7/lcUd8RnZN
ixwbalfjhkjPGH3Y1GnwD0aQ80GZCLIYF7IuVT07ds3WMOXqjmoP3WAEJnRErltZ9fgTK9zOxWXf
5Bl0zoDLUDdyE733YHDQlh9x2txft7S2aWgxISjifoFaPefr2jJn2ZLNiMTDYzE6wJpJbiIKvis3
DGpyjP0H1ws6TVww1DMdtFASXm2ZrPiJ/CanbxF6S1XUPtAUOF9BvFg1B5EI0FCZkLnh8XnzlEDE
iLBbcyF7K78ptJ/NSAPzFwHV4Nc1wxEINctCEoDEBrvILa6Rx15uB2QcueP8kAo70KpU8AZecwek
Z+AvxFQawi7n2ThEmIdrEWvxeN3JfeX34/yJSq4LHj/BPbnmD8ifLBTUWaOTL+OnClXmygKiK7O2
oNNzC3nbqoXg+r8sWmHPTq1wl4epp2XlMNxPV+jlTwmxYR9NWnNfq8P8okiLtUVNmYT5mBUoSVrt
ISPoELqW0Y93dJqyF7MM1HHYXT8LF8859qswiYcXK3iAQLZ4fs/0BVkq8OuhrOFE91pK7if6ct3C
6oeE4gFwo7jGTH6ERo2NypkbZiGlebof5BKk55Om0MTNiBF96xLwcH/d5B99ElydEE3RuYQ46jQt
ag0E4bQo30f5bcm1B4Iuoofi8ua6qTXfQTMGxRHcZqCM4m40iw5VFGcwlVMjx3yp/tvpyj2K3F8e
lsWHQnsc+wfyZryLuKCVdhoAExOI2Mp+/qgpJuW1WSRAclnk4nyUM+KkYANMTJwEiW6jYgQvUGCC
xt5IALDxa6p5ehK2oqRgLXRhtBV5h4miv/onrTwp5ilS3FiLoWEyr+l2IJTYLWl/ExXTdkZcjpp+
n+uNwEFEJjkHGWpzjqoYJsGs7Ha6CbHHH10EtvIo6K2wSv8hOOOxbEDkHngKVMbPD9kwz4MeQ5zY
60CI31vyeyWTfU3QVrPU224GLra0gut+uXrqWB3FRt4PRWkuQid0mYzMQf5ooYeiL/JmLquDXqNU
bhuCaspq3o/gwS4DGMT/z5enWlkOMDXOQITqu5aPro5cwYo3Wf5jslxJu6PRk6Vu9C+PYTBvhcfA
Z/7olHLbCv1qecl1fEW9tVylKu+bLt9EvYjrZi2lOzHDc9229hyrPfNPuYmDuHuVUHem9SaZF8w8
Ca6itc9mQMiEqY9jRpV/Y8eGpACJyxLkKcJEWWT/dOhoeVI3Je7s5OF1J1k976eBkvOS2BlsYG7w
tcxeu0ubx9q2MF5Sj2FhxBt1KT6mxXhvymNmJv9wvRuQzMAjClcufsO5z2Q9FHAAuEDNwppdyBYA
dJbhqgdZu2ikYHWReOujxIOTd0mFatcS4OkLQExm19nKfjaLsb+1OqrKULgbHTNMhqy1XXNU8zu9
M5JHNVH7g903iaBOc/lx8ZzDYcQvQQnF5lMaQxvBQoEswEP9NhhNd45qYGRBbiTiNb70WBiyUXMH
2wVuDd6QNoxGrzmob0btTWV+TmXsFtUWT1XgaARpzeX9d26KrfkkeIMbnGiTDlPK3LiAMzs10ihR
CiEywl1Lg2G0VGEAoBL6kO13RxrwhBMkQms22Nw2riD4JELZ+UJSe2jkKQZIICeNbxbDtrSgtS6J
iiQrZhQFrV/EZbSRLiCXs4IbligyivSt9Q0ogtCKcORiEgsCicAOj7AEdLkGZBXE7GY5uwmRNq00
BZEhmkNdNQN4OYu/uGn4YQjJGWappSZ2bY6gJ2HXNiQr/uhDRoLZgZVjjMF9JKpMuELHg5dzgpg2
OMOFU4GQjkB0LrAtSD3c2nXq282nSZKNrVAPg5rXQ+RlpsCaHHjJoYgLLnJeYMpM2ySLUli1i+KZ
NM2rSnCxyejMyxU0zSH+V8ZOcN3mSpzAWAmyIazSRBWSu9cGLc6KfkmhjGTJm0H7XsxjuCA9mY1x
c90S+0vnFUI44l9LvJdEaR230wRLnf0C/nrcOoEUGcEyfRoqbvOAiro7IoPchVN0dRRHDQxi8s+1
RuQEd9m4MdU38ApAifrdMr9cVcAKwdOFGQiGSuAv1N7Se2Nq8xqDr0BXJA+TOvty5A6WIAla85O/
dlBkPw8fTU1kEplYWKZACG96052FTT1IoFxz3mxJJG91ee4A4QDIAq0LUDFcoGWNlPS2g06nBw7o
F5RmiBupmV9pZBRkyivHDhYwS4NmDMON8ODLzFCSwqZIJFFR2Wt2Frs5JtWiNvmMhvHn4qivSalB
/qG6V8AZc909Lx+nCj4ckyoGHA0zV5y3WEsyJnGDYEnNgzoTV4tjgYXLfVQwOQLmW4Rj1mjnggp0
H1Bo6BG/CKb93VkesyDvSgeC6KQSnOq1xaB2DK2BP9GEf2mjo1ZIhWoB7hkTF8ocwtfbJScAbnqQ
JQJxBvwUXlNssSd3cd/Ied5EiFWTASZrEhkHqzS6jTRnx0SWjmWrG/tIHW/ATLm37WYnqfULpcst
UePYlyrEmja5Rw9JR/o37Gu120YSMrJY1kQ8iJfzq+ynQhMIGB7GT88D18ZmAHQoT2qvkcwNUcqt
nAD3Z8o+GRwvnRKPZpEnTz/iBboCSuw5w5eRlKxVoKmoLoE8Ag93zrdaEqEDOUsMu7mPoXMcN49g
XwqvO/CKezHyENBzgwIO8gJcJC+LkpZkhsJ6gsMTtXJoQhJbF82+/8FYc2EcuqRg7QKPMzryfG2g
LfQlUx0En2kDreC775NffmvdxrdRhXbD+Ufz9sigvtXhJj82bvH6JD0ne/Jp+UJo3QWqk+0qnpt4
k0HC/iKt7zNaKVqOBddTHlT9izU3Cyaup+1CG79peh/zf48KaWzXaEWhanWz8VBj1pHD8RQASLup
lhqwrWfOt3nqoGuqHIpEBO5cOcdY4l8zfMZbNQ5UhmEmrdFpKsy7LhGN/6zckqw5ifF4FW8FyJWf
H2QbVA15KeF7ms2jHt0N1bsGaNf0aLfvur7tI0GuuPKAV87sscvtJHB0c2dHc5qBuJP6dXOXMw0M
b1L8cYFK3yeomMBwIA3b62djpSAKq6xmYDAYicMTC+YDcShpitpztlIX2g9yUHvqB95Dpq/75W4I
8x8/r5tc85BTi9w6NeRUJQG4yiOlfJw1SBbFxjGV3r9uBY07wBKB8ERdi4ssJnUAMC0gbGkUEIbq
5h1tWh+jM4KMYy2GwkGg1Y2ODJOY4cJ954z5ZE81vtoxuZk2w64F4FD5rG/0H5krhPSr8AE+xpxa
49weErMRquSw1m06X9qaYRoqh+aw3BWQ8gQI8voerh0yDapxwFsCZXTRYBgzO6HI53HI5srV2l94
u143cIlNQ6Q6tcDWe+LzlkVADFTCggb9gl33rnoYEGBcVqbi5zfDfvG+oX789X4dEC24cSA3iRc6
amXnVtVMWezBbBGj5GfF2GtqMBYiv2BezH8pgBow2AQ6JJTIuOgRGY0aNdNYe9UuO9q3z+ZPdefc
LXv5Kfc92219TAN5Uupf39C1swVIFcRP0Rpioet8ZVE+JzUAAIhZZeNXjYkRfFQ4hBXqlbcRQ279
Z4Y5zslnm6vYShoyIGgc69kdfGSEtWc/A1WYh9ZtfdO8mlt6cHaLIHT8qdFe7upfw9xpMwgGCEiJ
9anh5wTDy7G6GRG1NtoTSma/yA11wU4Ug/JAPaJz/ibtg773im+zP7vGTggAXrsiTveBO46mlJmx
bOLndG1gbK0nKBkcTJ8E6hOp/XYzBaBw3NKb9Ji/eXknODyrxgECQ2MTXoYX5PlHiE27dlAlxOk0
D30Rli00/8aHPPGr6Bd02koRfeuKRwNthjERPHgg7MMXC4uhaXQnB0Oolsqe1U+uOj509X1qp1CI
SQH4FlyIK75sYRABEA8Z41MoOpyvT5oHg6IaVIMudoDAuf1jiJGqauqXJ8Bw86FvBAwaexY4PIlX
pSkkSlKZPb8bab+MaoeWtDEJnsCXoFSYYcwtYAFA0APg93w5GeSdzHKccTRf7E/rpvMtt/Wieyd1
N6Y/eb2/7Nmo6q29iUVwiLUwe2abO680a2baU9hWvfZ3+drcFPfaAcwgNpzUId7iadQlL/Lb9WDE
/ip3WM+scofVzikcpoDVtjxMw2stYoxfOQAQ10IlCjRvgPvyGEW1t/IacJzak5qAyOip5ICTPCvt
TZIHahxC4u36etZypTOD3G1F8tzpCGEGD2bY3Sg31mE5OIH0q/VnH3M/8qHdXje5ukQGLEHlBCK7
PEgCmEJj7GT4plVP+96ZQjTMQNH0W7O+453pgjA/BLWNgO1x9buBZshCR5oRZ3PfbRwqOuZ4liKF
77ZWPN6VIMa5vq5Vj8SywGcNICPeKlzw0nstqQ38z4tRFpf01yLdYai/Q62mh5Doi4pp9+Ueyhpx
+q3owwHJlSjzXVvl6S/gPmZuTMNEKx1nIlqkvWb16lGnxo/r67yMmdBMAM5K1cFGC/Qf+xEnF2Up
GVEM4iICaP+TXKF/u++mQ6cfJXmv67+u22IZxflxO7fFfTZAFqS6ZPF57r9Zelhh7mS6UdJbR0QJ
KFoUd+uxCjCkDWGow4CYfZdFLxDVGrPHurqZ1K8XnNGTRq8d1WYHNQKd/ZiTHXRkTGnlwIl6SWrv
6uRN1gxI74Lwx0qASjfCefoBXoinyBG5KNuu8+0EFuXEQ7l43Wi5gjMAD81yOZDw73bodiCWFNzi
K6nUH8QLRuCAEUWyeL6+2ZHndHLY7YO3ckdsT4GulpIeaS3SmVpbEMPW/M/SnxrjyU4azZKmSanU
IAFctqWO2XonC5bRfLzuhmsLchCqoIEGMgt8tPMFFblCsx5NNS9Gy9Jy4u9Tk97KKDBhnEuQIVyq
G7HkBy19wDGg7w7i0XNbJgZnCi2GLTUjh76P75fZDK2mdFGk2eR5t5W1ewWTxwVVXWe6U5Un02xu
4tZwqfa9yXPB0tee8Ke/h99iCAGmddvj9yxG9FYPSqA3yt4g1T7Lk/sW7ZICYwcWijIAKSTuVH05
2mA7MBSCWoWKtwd/W0CGYM4hsA0SitZxS2U3KWCWgURc6pUSShcf1z/0ij9BYRAFZ8C3QTvG500L
1MTnkqSwtkxuh5NYfFsGwVUkssEFaSMC3a8TJcRr0spdorCaY5/OImLyFZc9WwnnsjElk6y0WIme
h3b3IWF6t/CTLLi+XyIr3F2QEKfv9B5rMWewbQEbuEOVVRVx5KzvGNNRBdkTugXckbCVJbPghsQr
FBAm6FtwiAGzsPmXpfxnhGfGSaZ+lJeGfXrpttKPpbXNZm/qBeiEy3sG7owyPcaDwbFyQUNIKyvK
JgsbJrUa8vJuRzR60+sEijOF6oH+LVRHUQdpbftYnwOTT3gMQJDvPKIUmZU3TonrxrYztFOdG7ms
QqdTXq5v4EryYeM5gPk0kDOhVMqZoTnNlJlQ+IKp3s4LJjSj79ctXGYDrJiHvNFBbUq9UB1KxrZX
Gw2vJ8tOoT4+gHcnT8YygCjf5zhnPeJiLFJEv/RwdlcDw4i2mAWYMlfzMMzW6Bc80KFCL+8myTlQ
R3vIGvN2SBJRV+pyfSrYl1DXA7gC6EIeKQDRRKNzdOTiXeoPzoeuBVG/H/XPXiQbvmoIJX02pobg
yt8xaaRofVsjGyb9+2R+RFBz7l8bdb+IaH4ufQIr+muIvzzaOof05Yj7WWneMZ0OybDwukuwo3+e
0ago5AHRhGIeGMj53lerD0vddSYymumwdPdmFUrJWxNv6Xgg6iFuBXMaaxt3ao55y0m+UcdV1jc9
zBVk9mZ5t8xNGKWf0rTtMhGud9UWhukxYACUMsA257aGxQZiAfh4b5FfOzvb6sbyUGtNIDW9C2iM
IO+4DBIqBpcYBh9qFvg3+zUnKzOkLotrdiuNY+la1ma0XyISXP9Ya2cJKQ2uV/QQdd3g4nidQbW5
HnO8HOpfxvxIsxvwW2aicLfmcxi+AnMFklCgOrh9UxRaVprFrCgPJhTxuvHh+jIuYzgeJQjgfwTX
EIW4replSipCM+LVlW+SFzX6EetHLduVkLLJRXXdNS84Nca9FVBHTvq+wLVkL7qb5jvDejBAFG7J
u1ZUC1hzAQu1KYyuIv28GETvRnusjAQbR8GBXjShkwOHkogSk1Ur4PoFTwbyOdwY546WNLWBjjAE
PxzpYXaIqzqPkiW71z/RmqchXfjPCLdrNh0Zzx2MLDic9a5NfyzKXlZygZnVj8MoW7FtQFzxYlwV
Ia0FFTx8nNw4lODA2KKC0bp6PH1avXmrxlEpOEKrFg10QBHuZIxIcEcoMZIK/KO4jqLyJ7vOwXJK
pZ0EndCuDv9hD/8zBYjG+Yca9Kprs7qGO8zbNt/RkbgQlU0ygZlVfzgxwx1XMzJo348wExWBOXz0
ySNJX6+vZHXT0JOx0DyzrAuUtJMlegPAPvFU9WHINp2xl50IuFDPFOGxVxeD4AO5MaAwIY94vmcJ
2HJGrcRixjbdgATRyzAnMIHL9/qCVt37xAz77yfBuihH28yYmRycm0XmTWkwK6bb1YKOz1ooRdrz
33LYxp7YASNaoSo57DRGstN6+7Va4n/5/CcmuJOKQnVcobkD/Z/40UiPqXNcJkG9Zf3z/10Fd2Za
3empwRy5VfJNEh/6PKQx6AD12h2Ez3fmrnxCcrJl/DOicYqxpTqM9VUCerCxRf12CSXj0+xtaHKW
wbDoIKXsMwjcD9t8cf5/+8lnDaaFeW0awz7Ca68+D3oYtaLugsDLDe4FqxZg+rEJbBSN41vJUe4c
1xLhfwU+zk/3ULMeFRnyH54S+04XDPbGUPeWqIC06htMchPcAABK8QAXTZ6TRJlgZSQ/osqlczAU
D0UUexYkJa4f2pX6MPKGE1ucqyfKmE7WAFtqqGz6fXpX39Uv6KhtrcUFlQeSh/t+az1ft7r6rdgg
FjYLFxR/RSW61aIGSRBe5WcNFITlL0sUwdnvvnD5ExMsipxEiSwuOs2OsC6zerWr75PyLXe8wX6y
R9UFDvn6elbqUWwX/y6IC7FR0hVKQbEgAgKg1FU/qkPjWrdSmPpOqP28bm3dPf4a4wKtNUA1bNTx
pm0kzdXS3k+myUP+PRrfa+P1uq1LAi88/U5Xxn7MyT7m3dQabQJjkEUrA9lLX3UvDqy7Yd9s853z
IrlOMATdXgq1sHlMfSJKzUQfknPQNo4HmdbY2qQxtgAwDNObAYSwon2o5HZQ/+HFcbpcLiwDapg3
sQ5raqV/L6w5dQG02syNsru+ryKP+QNyO9lXzCkRgBexr10cNNGzUfkWUE9Ltp16vza3dYo7NNlG
smiKiC3gyrngQaaLMiUGAROIFzX56+BkO2d6NiJmE6P9Tga+p8yjzb88Tv4eD42LzRC2bpM4h9F+
bDYl6KogXwyuBLX9GMvaLUdBeVYQXnjYCcakaC6z8FJBBHMGqUbTkcdCsgSrEm3l/5F2HU1y60zy
FzGCnsSVpt30eGnchaGRofckSOLXb2J2933daG4j9Pag0EERqgZRKBSqsjKFEKMrg8VoCTNq/dPK
/GY4OGOEGuAOEsIL8XrZ+0G2LCHIxEWTKLMBe9GCgZ67uv6mt8/X3ZL/5GveIYQW2hYNSkkwwabn
efk0FknWs4KvPgsnFwhkN4rtjMKAOw8vbFGeNJJ5jZY8gqEwXGzrJq3umwKjgqUtO3GXYM1z00Ig
6Vy9VbMUpm2zfjHK8ZgV8Y3jLIfCTA8dUX3WVF6t2aE1q5L7YT2GIcuHtAUm1r+Cwclhr8ATMhoD
LqNMMf1C/almyTYp2UZjUVB22S2oSyQ1oVVfQQKBsSg8mkFPch62DUwKzkXGT5w1hXY7hZVmgl/q
3xQHQbnyjxnhYJuj25FswTcdUropIdLdTSl03vWgNH4nREbJs9KGwhaedHmFVdl4+aVmiYZo9KEk
XvpRPtr79rbbxWDm2eMGOmSzp71nexk6YHX/TuwKy7S7waBqArvaoHlDmftk3A510KkMWnCvOZUk
ZasX/Ik5oU1iWhnrdQXN7AiixMAOu699HbB+Y8ju1rUIdlpHFo6EplRVrVbwy1nPt0kcTJAeYjtU
WkKieHGC/A+TgtcjzNraTk3yn3RyFMwybtoiRa2gL/6U7o0y/pmH76AI9RPFCK6bWts1/uDVAM7G
KLkotNqNFIJH4NfyWb5xInBefOjuMVrqDeQK3VhGxbwa2k7NCU5S1o7RjD3MtchSHHNfJLqnuI8u
UEaMHMGL35S/R9uWLHLtRXJqVfSVpBicxuBbCETTvKWQgcsBWLFlRHhrAeXUjnDZGTXGngfUlvx6
+shVX00echlx8drlw2vmkGZGQw2EeOeugfbJGNstYlbt1ne0iZ5wh0suAZkJ4X6raqVx66HDld1E
R4AhQvDWbK573eqH4pOooLzlHDKCg6PQ06aVi8NrgCFBS957dfYyGdfk6sH9x8jF/BWKU6nbzwhI
zrJ8sOFbSpJ9iiLs/Nkrz1mqPbqgLLy+rtVPB0Ao2p0OwSiLsDsVwAZu1GN38uWjIw/m37NYoKd1
8v8LWzOr1UIVnrSltr1zSXqf5Oilx1BqjBZZPWL10KDRie49sIiQFz73NAhdphN4ULBHYH+AfHD/
sEzjrjPTbZvI2lrr/vCPLVHvcnTmQs8t2FIbZPrN63+PDEuiqmRB4nWvIp1xUjxAAcLHHH3huaDe
GSGWLXkdrWArsUlgA8ZOAXUCEoTzD4d2sO5SIJL95REsGdFjMP+sD+AYjzblvnqNt/Oh2i5Bvo+8
4iADAa+G8xPbQnytlH5YXANrhGCV68VF4idlitmyOfUZmb0mL3YTHjHXvX7lugKhIQakwW0OZP4F
yKaysgQjbgBdF2EKNVYK9i6vqwOFvFw3tPYgBIgdHEBA4HJmCeF85SADs0ubAAxojaG5lFulYJso
xyx7x3aD+Rsd8zsLda1ssY+ZJYMArK0TWCLAjTkZA/4+31ibqVM1ZQDUmGM7BkahV6E25cQb83rw
cY6qQE3AGnl9zStHQwMHD+jB0alAzBe8qUoidwDUGF7rJPsqBg1KhWLG+PfTo/qZGcFxbK1aWO0g
5QDKstNLzxxjb5IN2H21iISn05kV4SJmOWFxzC9i6768K+6HDfHS8KHagKCPxR6wUflD/0lvwcBi
ybgWV0IzZvswaAGYAwY7RRypXo3VEmno/RURRF0I+5wWEOZc36sVTC5UCyCahy4sV8cRuwiUWb1d
jmjE2Yv5UFJgv2BtuHE1tzooy4Lqwaw8oOzm3GhI5XydZT/A7QGUmE1zL405Bd3fcyHyn4S5ABAt
gWdC7LM3i66Ws4F1U+un1T7ncR5AKQjeu3iRTST335qznhoT7qcRXW61sWFsjmfgoxRr8XW7szwl
WT6vf+qVyx3LQqMYDzd8ZzHmVC1qMaSHv3YLzf0iweumSFMl0BZl3y6ptekKonng3vs9zPW367ZX
guyZF3NXO0nPK2q3dso7BdbyoOm+Th+H/knPjyWqf1r4/7MlRLyCthqbe9iK5+lYjbbXZb1v0j6k
WfKQUbJtdCrZxJV78uzTCssbqmUEYyZ6owqzfUxaOxAuH4zQlIlWrYXT0y0UlrZkKM32DZp78dLf
OVyaGYpKTecr4Mqe6t3177jmL1B1xhQ06HeB0xGMJQODyCS0v/yx76GLbuigWFXt+aWuMF2omtWv
tICqRN3R7LvajaWk0rD2SYGidDHciJF1Ik7MDzMossdZAQyVNZ2XsW54sIa+DVKr6n3G5lFib+3T
gp7C4gRrIKYX6SLADEFjM8dqW1B90PGF9Icx2mnxbTpInGXtRYf53n9MiXwRrC5NKzUR8szZijzN
ov5SJ2/WYPtGZb0BVbYF3Pbn0uj7BTpy1zd11Thn4AATAXjdEHTPT2LXDvXS8gYGIFnRvliMcoOL
680p430GlUYPWjyWn1vZc03IQW2XZnP9B6x8Z8iYQ9cF4DxgTsUoRKne9rQF5wIBhfxEauZVg615
TtVpPoYlQGdny+o7qyb54w+ODIo5sUyWzE6Mgeqy9Od5Q8YDRvvw52MBOUcjaw+tfV4MAf/HlpAU
mKlNM9uErQV9tTLZVTQDka6vsruBBYbxuODQdook4n3dSEKScGZVSBJskOfV/VwgCJQ5z9RnJ7vV
tbr/iCJ3uW1sKzP9aJrdZhMPI1gNCluN9rGqUainFFXAmK5h8E6Z1T3RaEdBGt27mCgyRg1ECwrR
fiZ9bIdaq7ijX9dRj/F33Wh2UZ7G35PKXIqgVYZkk0bU+rjuLhc5CIo6SJDhL8DogHiK7+3JxaGh
Q5OWcY2Vqcars/SPPUg0/t6EDoolEGQaOs6FYEKdp3EGpS6a5M2II9hifkyJZYIKFz6IdZjwC9D2
4mkIQtPzdXSpUzeAyUIyplA9d/pmVAMYAZ8U0/CZIQllX5FZdAfo0jg8doJE+iKWLRm1jBFtf2OD
wnC01wIk4N4c/tQCSLFtxsc4NA5gDFMgFuV62SHbY9YyLHdICPbzzRJW29Ebw2f92D5Xvuzps5IK
cNGc//1xYvQztHpSFI5JYBaGDo3nkezxIxNzOzm3FZVAkPkddeVLiLU6cJFbROFfAtpWuu5NSqf+
1qbWfRqVtHi/7kcXNxa2GHOIGO+2wKyEcsb5FqdRSaFEDk2iyX22oz+KFpTsYZxf/t4KhuY4nxKY
QMHrcm4F7EWA23BlIDWeHzPj06zn26ZyAbNgsquCR42zj8cLqjoP0yiPa4B+nZtqTQw8Vg5Mdbh3
5/FADZz4Hal3inmjWf7MQtvGkNL0njk35V/P1cA4qgG4IiAFAuinYJyM0DYA0Shk9SoQfzhbx91z
Qu0UxZvrH3TtBXLmkELIbkrm2CV3SPuxS0LtRg9daPqBABFM2pvqLgrV4M91kzKvFNa2YBF1m/Pz
GT8N5r7RtpGMB3qFxgYn/+SYCSmpaYG2vp9gw3l+S0O2p0H+ofvJ/VHzH9juIYJ+m2ce040RxpIb
XvpBBRe1GIHD6DA9/nG+sTd6/4n2yRYNh8NDuZ1BDSfZwfXPiYwK4444dmJs1RsD1YARKUVh/Zmr
B9AOSqe8Vk2A9psTODmYLhDO9kjqLJ06EC2q1gJyYdXDaznMGxk97QobBXYNwH84Puol4FM6P3J6
Meb6+OUZKRTUF/Mzrn6WY3HUe0TkpfjVaY6vmZlvlfmOYZAiztOH6755qeuGnsYXzw7AvhaX3zv/
CXmhDlpncOcESDbEOMWrCqW3jUUmPAKKDJxtlvmsdm4BPer0ZrZS5d0B2XKpjcgQQDbrX/89F1GV
/xwUjhDrIDCB8d3zn6OCkj038qz0M+P3oIUTiFhbtrNlMugyM0IQgPRHO2kNzOT1XZQFTXQ7ZtgB
SzIPtb7BGBUErxQEeqCueb6ccSrytG/z0o9zJ9tQ4Hoykh2zZflGxtekKm67YvRb0JyPtrKpCra3
9LfrH/RS2ol/0ZOfwC/o05RKy5K4NPETnDhIvrmNlyVe8WcJ2/BeV7zXKYiftcXr92RPJy+TXMgX
eRA3zm8vkAtBC1kc+6BxX1LTQn48mMD0vsDZvLnedumvcpLgOWWWhAAIngFMhPFMvBusgORvKo5O
79SHdJz2TTRJNvYiT+Xr4hJdqJcBYyauC7rwFNM6yMAxVzl7ZT4vQTeaMpLntTBk8gsZnCuo4Fwc
hiU1MU1e4eu1QZZ/n1GSV1kg8Y8VQAMGFlSM5rggiwAR/rl/tGxwzFaBbhpEWCew+ywvo7vp2NFF
xwk4Ys0JnOhJYnMtKTy1yY/niU/GaQSkPIFNHYMzNQZoEWaaH9S4M6JNqwfMvk9af0EUUt5a3Qf1
rFerwVDu7XpPQJR5/des3p0o/vE6Ga+2iIeUVD0fkOLKcfVNTDzL/B3Nj0CgKZE36cjtUHkNNcxD
dPdWfmPUQeR6SXsYx7CZ3guo4GSSG3UtOJl4PiDbw65f1EjJXEduVYwQmVN/s/6tsR00K1zf1GQo
LnPVEqS1TN6TsC9K5w6J4qSzYakPi6DemVukDhstKI5U9+jO2rxNnrZx7lOP3Clevx2pB2yL/56E
hl+CFWe+0cJ8X925aPl7u+FtQYJBX9g28h6bILpNwpfrO7V2HvCiwugD51G5eLqNed/PljkhdcPL
FZ7D0gf3XzTacO8jB+ZcB8hIhQuoT916TFs4Q7WAIsaCHlyt7RStlwTGlWob1Jpw3kBoizkykfln
yos6LsB6DzR9BU4RBkDwPUXv5NCpbRkY3aA+0lEfD+UyqLa/lEn1ev1brnUabAsDS3hv40dAnef8
DKqsj7p6wS9okq2uHmgXJuS2Uvyy3cZF4LbFtlMPNopxvfkzcsPEfE+6fTQ+pDJA2lo78OyXCBEo
z+I0zmZ4Yf4CAj4WdJ9tAFZa//e4zQF+2CdH6yEJ3XDc2XcytMDaCUB5imOqHK5qK2y31TLwv7iw
raAmr1k7EAGl8QthkrrGmucioUGLC8x0SF2FPIBMRbtoQGOC6EnbdrO2cfskXCIjlGzqWjDHqJsG
0m9M0VxwgcSWTfvpSwRzIQUNyymx/ii0G3PwZutZtCHpGIGHtB2eimYaHZ+CeVBDWlkmw7+5VzCD
iTPEh0zRmDv3LyRxSldaOEjKDjirEXqOkPi2uo2ygUS2IUlj174v5uKAi0MJG7APIZ/TsmF0Iq7p
TJ1DgjJGCVoyWQNw7dI6tSEk67k6Nm3CeFiOA+Z4OXQxC7Sj6g04tiHAcH0n1xZkQZmG869DNUZE
OGLML2X2iNOptPuYvqvRtpRF/7X1nJoQEsO2MRYAG2CixdtQiY7MDlMWACeNgVMX3WmJb66u6CTe
CCfNaHOjdztujuq+WZLbZLbCJWWS3GJ1VSdmBE8Y29Zuhxa7hM4h8G5O13mV8mr334iyb2SCEav5
/WkQFXxCj1OdmROsoUw5FG8M2lxJ+R3pfdK8Dm5Y16j+/VbbPdrukqxlLd91oHrA+UF4TBEiCpgW
HCWucBcW3/r6zh7uZ3arZvfp83U/XPucp2YEJyndqe0bFQuM8ue4Nz0wT/ZmgGlAZm6R2EsWtXYr
omEJMI0OzJNJeLQ+yQtNOld6TGck8W+ggnQTT3/PDtHTEnvRv/BGdKAR+KFkicDBf8mJpQ7tFwxb
wJJq3bjZttChM/YvnrInJr56Bycm9MXo2qnlOzS9sumXDj7Lzi+77fUNWnuJnFoRjpWe6rkxTljI
AFIafey9hUoi+drBRWEQ1G4gQOA18/NPBe1DNHEsaB5XxtGaK69kgW1IVrG28WhT8VQEgkoXozxk
Bqal1yFO3i/o1GwZep5lMnrgjffmZjtUeZBNEg9Y7d2c2hQSILvKNRsXJkJsjCGl6jjEnTfQG7Xc
TIvfx3cAd3STxMH5tzqrseLEcp4KsPyqmHIV0w1liLMuqdAX0HVM6AE1Rsrf2TJ7rPs0ot11z1hr
E8HYl6okmJjwlDjfOPRr4zHtIjSnfNOnz5PplaW3QCD4Jb0Z9samBF9n9UQKD33A9oHsyXasPBLY
XhaavS8rBazVCU9/js1zl5PzYNdRXnUK1l4d3a3tV9/iML+NduDQS26MQ/qsPl1fv9SgcDTiaWmb
OsP6U9tz9yno8+JHMKTB1PwS+cW+2f6SWOTh/nJ7//nitn6+RDaVkUFzWJwAZfcUL/fnQ7Z5YOi/
VBiNkwmyrr1czz6pcP0k4zS5ZQt7QzAcjSOjPvFyr/aqe9NXf9R3sfdqd8EdtjgBfSHC6Uay4JXo
c/YDhDNUYeQdxKxfP6C/7fUNfMze/IwPr2g0RY6Hcg8QPRL44Ipfo+OCchpXT0JIEjNLKy7GyqGA
8I0Wx3lGge1Sb8lD6tgYgP7lZug0o7GOqhaBtqmpbdDt83Kw8GXstkShdex35nwkzvOg7m33KR4r
EE8UgdNvShnvwOV55z8VAqGgHsA1LcZONSVLw0r81KIP0+lJK99RZaEqignz7+tbcbETwPlwAgrk
AiC7uCic9gRYlD6BFulYg4qsZebgQXhVRnNxcRdwK8Ti7TzcnBfxC/rDjV2lUK0Caxc79HX/fSY6
ZoAr+/vfLwddNR0AaFAQoDBzfpKoMUSAwuHBpCbxjxJFZ6bHkvv5IrXBWjhQHAgBAg1ckTAcQkpG
gdIkmoXN+2I8DwwIRXQuQI5bpS8QIb2+oLUvh74EqjogQdMhP3G+IKNqlpxZHdrOafdiafHRTboX
EjeSMuiKG0DECH0LgJKhmyYO5rkGKBsIZMv8hY0+eIPu5th8vL6SdRPIOwHnAHWZI2yNXqtdYloQ
m2+XeI+mU+altPl53cbFsxxPRs4zgDc5XnTEEXKOOAEyHYQDFbrGny6Kcc57B+IO9a9H/LgZKAuh
sYpGLooA55sSj1kOLasOX8u8gTzgbWk6gfb3E3eCFSGHRidlMrQUVrqm2rK0A/DW/FVCeu1ffDM8
CDi2EpVccWRgSKFdV1OYie23FLPKReS1fdDLcIVf/bWzS44v5x87OKHnH62xh9rKJtgpqj5Q2i2E
b8AKzzCnAnE5zyJ3NZ5crV/IVDdXzuuZXeE611tSxDTids0hdJXBryjxMuio0tn0TONJRfHqr78o
AdkXhMfQfkeJTPD0ao5S0DxiBgJvFcALay+FtmhkvESz5NSuuPuZIeEatVMl0YwFhnqjKJ+d1ND3
AHvUN0vXfOTg7pasa+VLEhCdgwMfIh7IC4V1jUqZj5qBINE3+QtAX8EQj6MH6jQvU6tbA5WGyJSx
/64tEVNUaDEi4LoXhbbc0RQ3zcbKN2bbnyj1aBKQChDbVjIcuhJoAWBQUVbFcwJXiLC4lE5d60KJ
xkeH4eCWFWQ4NXQyDEeGZV5bEW50B+RSXLrjq7N6ks+SRW3olGNFC0rRKfgoyKMBeH9nSHZrdUEn
dgTngAqNadOUIhZGzjaFrovulEHes811Z7/sBCOTO10P/x0n65khYqq5JdYTsSrIc7BMT5veCUF/
CE168AvNDRRmlAC6UN7IblJDcgZWlwncOTwE2YUlIhUrUvNaLJZJMj3UFHBCL2ao6bXkVXCRkfFV
/seMK0SvyBw1SArBTJwgN4w+JqN9NtU6GHRtVzcyZ7w8aegRcr5kQGUh7SLG5ISlTUkhAeEj4mfK
DbAQSlR7yQw45m1WyCA8l5/w1NrFPFekgWtThzax71RofNb9rukjzyG/rzvK5Rc8tyLEYcq6sTD5
mpYZ8MCo3WkjoFzpcwkRJYstwXVrlyU2fD9AIzAHB1FiF0Whc7cES49dj+iC+laCvhvzVfXRMqGf
4Xxz7c9s8gtIGqTmWx3djzKNoMsTfmZaJLzpZ8XK3QWmh3beTPqmHEeMJMfgKvsmWST3uvM7FZZQ
40CLHLe3ISYiTjcrgF/DUlm/JNGmw1RAfKuraL8ZhyILHOYzGaH2yj1+blNISxzGikrD4K5vI37l
zqZQTR9lYDfbKNaNjXs9Cm0FPOk/JGvlAfjaWoUNTamrjMWXmmNJ/Y7su+HOsgEy84fpWOIaUoYg
KjZJvRl1DGDIzsjqnqLPi9Eo3usVYe5any05KSFrXdTd93HKHtNp8qfkpVASSUBdPY0nlvgvOYmn
w0wLgE1hqY6KoEmSwKAgzlJkEmlrC8JtDu/BjQeUhfA5a43OSqp/IXchI+pkEJtzY0xZVKb5kWsy
3PyqNQixomKKP2g5ny/KbbtSU1QogCk6JNMiwyNDArri9hGB9a/vPXSlT0wJ/mk0ehEbMUwlCtRR
cgNjCIWbQa/DtrYSl1zbqlNTwjd0rCqhtISpurrp9Q+dPNjN3dgek+ZnDhw3+1C1Fy3a6fS1zp+0
+Y7IgORrMfXkB3wVek58pZpbux9c/ICx/lWWB9U9ctiXqz+UqawEuXYlnZoSw3cbmT2JY9TxmfMn
T17yCtBHmwaNAseBIig1C8nnXf26KOoi60PSeQHYg+qKkvc0wkZW1p704/exSYKWykr6q655YkYo
vhluUqSaCTPLhPpmbW4YTKSztetKXdK9X/mGeJiiN2dzyUC0EM5PAcDE/7NdpmIlobq0dTipJerF
sfOQDYqKPie0px3ad5Lshed6QuxEu4cPd4Ib9hIOXAGynpQldFWsOlWejLF0/NJxqWTDuLuLVoA7
sjFTifmxizFO1hpRXRrQCyrbF3sM1PQI2e4++nDJ4hXoeWqdBE71BTYQLQIoD0wHcHLgNuUudOL/
bU0Vu2vRwUgBUDOgCFQAazIyAF8wnkIma4cqU5jqJiSMFbD1YYDEiUNrSLcDy7wOmhdpNQWRPYXM
dr6ptea5brEtSL7JSB40FfFzXVZ8XXE30Kpx6UgLyR1eiec/eZnR058b8P9WfQ8AIbIRMItmv8rh
8XpwWvM1CyA6/MGA1AU6yaGVkuYUwhfzsLUANouSfTx900EXYnK5j1oSdWXm+L+f7EStdUx1GDcX
f68x/6mRu4zeJ9H3aqKeFPZ92YThbBA2ej6QegTUQESflU2bzr0K1uF4Cgp0ncngZbkW9PpLCtUt
a8/q2zryrn/RtZ3j717IfSEkXegvx/pozUkxgQSsCwZI1FfF72r5NqmyZ/ZKUP96X/+vHSEgxSWZ
7FbDMbLcHSUH24b0selpDAzLssbpyuMNBUwu+obemY73huiN8Qy5pxS2HO1hNh+U2dcN0Nmk/jhQ
1GQ2DoZCmk3nRgDWbl36+/oXXd1GMHNx6D7G3EFTcO41JbgZoZkN+nI46aD+zNsPx9rodNcQNFhL
j43bYpaci7VQeGpScNRkiOaqt7GLdt9hQpA8l4YiibarG3iyKiEtSGxjmSwKE0qbHFuOXYnbDYU+
hpUXrzSR0lrxa0OMgidLIsLbVLeLvnExjes77fSrS+4dDA9hcPeedNMB01nPSuxuCK29wXzrXVli
vPbQQoD5Zw9FLn1Sk2FpCFab9Pu8DVuwIE3NkzL+iuIXNznWzbPmhp3xrTElA0zrzntiWTgoqaLr
1eLCMoq8gdLZHhuA+bKz+84Gi2RTbJbpaTGSrRJjrCF7XowXjRayd6bs4/Nny0ngyw0bBN4NPn7e
/iqix7GdgoH4ZXZPv2qZFcNb7LWXQXxXYxFqeZgAAA0xhNrOrS5LrM6VCauJFlTDs9M/RNMmqySO
vBbU+QTW/1gR2UPyLBprxYIVy8SdPuJ23TBtp1sfOgB3k+Qxu5I9cAQa+BjAUI7BKGFJqbNUUAlG
KCLud6XKt3bzshDlGZLUnlJz1gndKywZp4jEqPhUh1yypkwDjNI6qOl3K7rBDOSQWJ6uHp0Y/IuV
xF94QBXOKsp+oK4HMAIwXXEKBVo2JNY7ZCyl9tgMuqd3+4X+fYkRIIETI8LBsEq7jAYDRtj8MOCV
XhA0XZCDyYiAZIsRfD9VXK12Gm7H/Uy6CSiMyHP/fiYSiwH1A3+jon8gunrVApKIMjCXePXN4oXU
ocvCBWPBWSPbnJVTBVMmeA/QnkJ6LqyH6GmU1ypMNdE9o7/b6dmJn63h718BZ1b4DXUSMVheTVah
wIribFsKDIUb2lHYju+x0fpTJHG4tTsW2iqoj4LeSOf87+fmOneJwecGc05538WfKFwCnv5iW48O
22lTOI2gYpYkgysXIEqXEKHCuCwoxkWiYqvGzF7Bk8HCGoCLHTzihHV817nH1pRpoa6dYI4WtVCV
QlIokg8BEFvrkQtbNeCINUhhte9J/ebOs2cNP5kRdojA17OWNS+BewCVi4QJwivCB11au4izCRbB
ge8pQ+QrZnzkZIp6of3/TInve2DeQN6Uc1PK5OdzvlP0V8NiHqvdh+uLumQ3hJI9GuYQdMFoCuaO
hFSsj/WogURz7S9DV/yqorj+dBtNeZv0vnnuHT0C6rIGZ+VkJcWxYMw52oteDlt0yZN9Pjp17bkz
Bk8eaIUhL0BCk5YGoIaikvxt5U4CNzo4dcBNjfkk8es31jz34+LUyFALOPLG7h+sGiPJ4Coy6gTU
Ou/XP8yaL/OmNaYDkfND4O/8+MT22FBoGuCmHVovr0ODvM9Ix231wU0TyVldXRu0gDAYzPELItxb
Mbt6NPjaoOCuvc56soS609x2ccOgD97cpbSn28mO/1xf4lqIgKY1KGyIpnExSOEVEDWW60xcU7Cp
33XzVidFYNmPjf6IKSXwOx96M5w7CbR9Za1nNvkpO4mCpsM6anKmOvBJe6xgQbn84AU7qyi8ARw6
Q0Fl+SIPrMLde2ZScPF5meLZMbnJLlTrTW1uS7bNAWTXnF2jDV7a7El8a5JgaDdV89jIWLbWl0zw
XgXUBjmzGDho0hQUnJDoRdxy5eDhyR1qz2DhVEEqbJHEjrXiiKMBA46nHQoAF1E4KYw2RVkXbDqd
HYGGXF2enNjUnlkK2KRv0GJ4n2wj3+lmaf1prZH8IHNCw56OoPqcbTruzaq33hDH8dvsoXSf3Cy3
8q1Sm9MU2C3knsKO2vmrBU6IoLSNPgB2X/sTMwNVLE2LtX/zXMUO/vMFxXQtT9u8iTQ4aqYmvqHv
anK30P3Y+koJBNNcovD/0qg7tLJK+9fcyQj4/4+D8h/7/DFw4rQ1EA6lG2MHY7bPct9MX5vMj1V/
Sb8nxm4GeizOJNu4kmOdLVmIP1OK7B8Dv19KHQn9DYoQc5Sc/5Ur9MyEkPY0lBZsVvFVE5Cu1pid
UbWNZdQAme4A2u24s4bXI85KUAV0ykVUBRcCZ0g9/47KpJGJGQzkqOSwuIFKXY90n2m0daR7tmYK
VRuMZZkm+MnEQ0c6aGAu8cQpSj+gTmSx2XPz0AAT28z+HqyguaimoBdnIC24qBCZA6iK9X4GIXGJ
jl91RKYfZtlPKiMjXPNDzF3jZYZwjbRHxDlpVLUjWmjgBhotjBBUjgnqNbMwk2DqB5DlLL2qQ1qM
qNXRVtwBMuEZZoqDNp5LSQl29fOe/BIe805ORF8MpkoNFYDKZH7s2c86fRvQc1xydF3YX7N0oqGL
3htQIKBcg+Kx4Dbghoy7bMSyC9bXAIpCsBj8em81cd6UwmkkWezayftSUAPk2gLjpHBdQIcc85QL
5ruStrqr4/pYVIYXuY7EzMoXxHqgRojRK9wM4qMDfDPuoDFObQcFUxZ5qv6M/inJP41JkjqtnXNg
78BbxTXAdBGXRKsqqc0UGHmw9kTVSwOFTbU/dDMacfO2rJM9ov/1c77WLMYjAKOiBKBC8LYKV56r
dF3Tgp4HM6l/VMhuAkysgTMDE9B0ziFN+17XL7HxklUSVMjlmCJAgCeGRf6YuRlzdeCEiKYCQgLI
rvdKkJEHK/oBrRavncBCdCDt1mK7lGA05aFz3tL4ndV3vcxpL/Hkwk8RvHYelpJCIA9ph9L5Fs7l
pGmeXgaW+iNzet/odnp5jFkAVFOs+BaIt6v5X1wiKKlAAQ49BwBxhZ/gGJERm5y9NHJJmFn3SWJ7
av0u2ewVNAJeYjgywEQiY3SFzdadQS8jG1YoGi3TptB/ROXW5Y7cbbLl0GUUes4yoqCV1xhcmg/k
QKYPw+jC5aWmDvL2Omv92S1f3WagOz11u9CZ8MLtkkhGpr8SFKDxDRogYGSBzBYr1qBDTN2W5K2v
Zsz11ChSgsWtMQsxmIkkMKytDM06INbBIo4jK8SfFLBFkqhd62tGs026Kqwo3c+pswM5l+S4rGTG
gDTYBNQEXCNObKdgHgBNxx6mXLCUls68TZxe8rZZ+3AWxsW/oCp4agouGCWK2toGAJ4ZBqg8MDz8
chJlDHTm/P57NwQDGACDuPYxoiy6IWaOtKbpJowCA65lquMNABUhodG+UZ2tOnR3ud4CmNZstMj9
JbHNVyE8McARBdoKDK9i68SXFLo2Y5Y4rIXc/BIOEQvrodhrJd3YbXc72QkeGL1Xgmy+LC3IHCcy
0faVy4RvIopXmL4DYahwBLuxGozWUFu/mezZK+bFARyP3qHNk4RmpmC+1RllTJprO3tiU0zKR4XC
KanWIn0MyOh8qLjIqkKPJTFs7ThASwIlQBCbGxcS8aVDIaIS6S1kZ8lWneafLeauLdbtQJWz+Rfb
yOcJoduLpziur/OsJu1IYTIL5bh60v2qIp5JzSCubEi2D0GuJp47tkFJX3Lk/pTKBODWbk3MfvzH
vJBUuTPQYnEL8/04O2FZopVpptNmakxgS1Jl8ZFy3c+xsnhtFn86VnaM3O5T8g1WojkojLjuJfni
ZRYObArmZwct9NavkuwB3ICTNxjjvnXqb9qiH7LI2I55fhwTAj7jyZFUB9Y2m6uHmOCYAMeROGdZ
ud0CcQ+n9XGn3U79/NTE7EmJ1beWEcm1tea+J6a+cu2TDHYBRwawLC5MDQ2UiJaqvM+onfh2Z8pq
sWth1kWbEwAAfFfMwZy7lb4MrhGDM9FH1TTEdfw+mdbP69v2lcSJEYgADwFSVI3jYYVtKwcrZUuu
Q+3O3bdmoLY3bPk15ruiMLyqf0sG+8aOvy/NPpqfW+1XRsBlWtwqzaZkO6faQpjRYmETb61mM8mm
0y93FYh4ZAZIzVxMNYmwVrBwxGZNodyqtYGuMW8sY3/Rf2bk6fpHWLUDUioMaaCbdDHNMhNqUPQE
oeWAYQYLTYkMVDCFcTAr+6/vaKwIS0LQx6jkJfutAh2ticudLqzyBvbkmG9LdD+XP64v6NJxdHwx
XuHmwANdRB8STl/iRngjDFNhA00NEtgokrLBrX02nAQU0zUgAy8ePP2oWH3HhWZoMxc3eDwqt3Wn
24EOnGO8TDIuk8uDx6u4aLFhNIxXVwVP1SJ1mFmEdLGDPso8jFsLzBJ27Wz//tuBGBiZIZBCeC3z
n3FyvhNQLOcYOUEBwNmV0S+9eLv+/19W9bCMr8kZC1qqeIOe///Q8KaLXVJMHluB0XgRhmXN5AZy
7V5m7s3x93Vra55wao3/+8lqNC1KjSKHtXSyQqbGR7twgusmeI5wHkGwIBe5mgZpJYx5/Bdp17Xc
OKxkv4hVzOEVTJJsWc5hXli2Z4Y5Z379Hs5uXVMwVqiZ++AnV6nZQKPR6HAOFUOAgmsOlxJZDLFX
bgQMykjlmzXdG/KzDBgLovVI1NQ8NKXLQr/1oCuZWetahzTNKOza3os0fxZtYcr9WEczCp6MFY9S
hGF+K4847jYgciHfTqlpTlFiDWA0s6u2Bmy9Jyyik3K5GRlS0OyFiRIdYEkoF1FGHkxjOWNSFL0A
Wu7o5WQbpoDsYWLLc/IyJ/rjUD5rQuakwR0wYT8xHHIF2svGUpxa5tJtyt939uxj1v9vjKcdkdEI
1hjcsu6EBW6+c8MwdlJcgaQzX4q+vBrQwmEtgpuNx2maOW6MsRhI2yAXgMsP46b0AJE8JWqUlFNt
56H5iHcbZlL6obXTNuNFcN/jYFlFrRNlXOAwAgqNWvaykoBZr4aNXc5qbA8CxqqrRbytjfBT0/sT
KPoM3ngxY3ERrajAdsUEJeL/VfnN4kpWU5ij0TWYU5d/LJgaj93Pt8RBWcFN7chrXJkUwCJ6GolG
7ngV/+9wfYCUs0DvowK/BzETHbGqphBp8tg3qMGTtiHhTXG7QKyjueFxsJVnBU9UP7rJH3cpEbzL
DoPRAoTtlC3YOC4NE/H2ueoh3hqCUqKfSj5W1woxD+Y+tV/K13Kferx2XbYwFDUwq7U+8egs1qQE
vRp3WGfhARDvO/TaAC003y8u2rB3XPQBxq6iZfdLGuVvo8wIF92CarWrH8KDQKJT5sRoDDm9qVcF
7/nGSOxiJTfiKCMyrKyWpAHKzXeNUyFRRSZiYMbcB8sNJ3RhtE+dy1rDgY3B6lKCo9pD1njo3Y/p
KvX71/oViSEYyHTixX5/Wgmpa+VMNSr4ldQeNbFVte61d+d34wqzfIcSL3RSkfCh85unu5x3Jr+/
Yc5VpB5SBVo9RgmUW7Z5l+8iB11LzmxH1xbxlJzUTueq3uQDl070Cv+ZcyjWe/+bvmjOQpoaDyhD
peKCMbOEdm4gW/q0fqbvXnCUbeAaeLhYl0O5524nw+VhIvlLHmWpWtyLabVup3rEO/+ECSc7wVrX
duiDAkY+oS/Nzo6mXXDiK8bNfSaXMtkOdC8Y5IDc3q48UD993Gu+KPLNla3fCkkqGUDPpj1cJslV
JFkDPNxB9vtf+VFxIkcgmMO3G3d4j/fv0aG/AmQDZx/Xdfu+j19yKRuyCkVJVAwuA1wofUdqA6BC
181H40r25BYZebrjDbAwBaK7AW1PFjoB6IKA1ilaIa+GMwrLNXqgr7qidi8rpTDd2kYGZSzDAtie
IsZ1sWK8WNete5L2s326fw2cwJscUAbdyPtj/PRLJ/Pb6EQk9PzoKnbUG+vxyeR4otVCvq0wMMtM
BXgzQK6kIrEx1mIzkWWclPKxmu8zsHjxTgfjaYO0H6I94EMB5IKOaRfNTOsg1RoMgU8OwIgkGRis
wTEceFchUxA6KVZAOcTPdCZVKBOpTAsViE2RPR/iHTg631Si3eloThpJ69TXIjGc5bbnAVAyrw6E
mHheK6aJQid1DiO17ut2Rjf65A3mrroFTI7t6iewgIscJZk6biSt/99cHLGYx1I+QVLtDqoNwC2C
SYnLBsoUgS65tQdewagM5TzjPhvCMcN+1cNTBLyjQNnV8d7kRS5MMQb4PjD6jWCCjiWaAgnrYYbl
hcK1XtzL9W6J7Zk3D/odbwe9nkhj4TRLQMPC0TpfsNTM1TYwgBTWfU7OaAME0DfckOh78zrKyAIC
84jcjKTcBUdjzxs6Yp0uvDtkAL4hJQQQqXPh1hxVU23AIg2zv511c9d3lhePKmfH2Ep+yaE5xfNF
QovwBDnzAcWtQbErdMfZkg8feT/6lrto4A5xoaULyIfEttDb5ID25LLd/CkB075EWhkPkMAAQCr9
xOiLOJLSEoajH9t3gPTg0XUdA6p//jS8Zhe9KwtRfjRu+CjuMrv6jNEYz1kIpk3hxbHONGjAIqdM
Nw3VHI1b+IJ82Y/TnRHURNdcEw0Hl1XlyaFc+JzXJgiBICfIFS8Cghss7KlPgMZQzpzyEOuKR0rg
PypRriVONSUxe4iaheaoS4E3apZT1gCOk4bnRv/MmsqrJE7wxoxPt1KpUyN0hbIMDaQuaM5uUmLJ
v2aJ1DXeiyUBxW0ZuahldJ2Mgce93LqXl5dxC6O/EyRPmMVZC8nUm6ZBzF8kRQBDMhIb7dQYZPv7
DQROjYGSP1IDgKSiDCVH+QnvJtSECwlE8ZheMN6S7AFYmpcVYa0j0l+AjlsvhnX88NwBVHKIvoM+
bu08AyxzdVL3gacdxZ+dO7hobkC7H08iI+w+k0jtnCHPK4UcJP7Bh7bl2/HWakmPNdw1f00/CFSk
rXbUs2KQ074qV1lxDegqwx6RTLy8gAwHeiaBCgDloV26PISEytprwFIXWoxc8JZsNSfKb50Jobx0
Xk1631hRa4u+fhc5vYuJlswdnYfZN35e1ocVKRiYYlspU9YiNs3YsuRtJjYl6O6kT+yKQJac4CKa
SOPrx+WNI0xmKYbQDlc5XuwqXRGdYjQEhFrWAsfOOonucgU0YRvw0CBoJInPHZ5TOeIo06uVShm1
HORv2aA4LToOJJO3VYyEL+LUL40oi0sDtVjQP9Zi3MoZ71Q/AjuD1xgreYnTW6Rzlbv1SVKR8jr+
rT1y1pOnIGWNUziCw6eAdIBorKmlm4/BE+3gFl10D+XPxo5+XRbIeHadaUsZpjD14lRXWNDRuo0z
FyDMsoJZy4AUPEIqliTM7aO9QsMoInJo535KmSZ4e7FsAVt+1XSoniMF+rOMnY6HcPmnR5w+bFtJ
lEeUBbleBBmS9GMikPGg+5p7uj2JFal2Ewn9jBzQBNkDPRZkrZeXk1HbXVHwvrSkDHRpGkPuLMgu
7wYiEcsOTqk/uL97g/DaBFmGuhVFGSq4g+RsjCrQWv4orqNTtxOOwl27u6wQb9coe+z6HMh0JfSx
cIuNErBCUdlEbzMa1nldTKzgDmtnrAgS63OR7ojp0GAUS2m9KrR4rd2FyFVhttud9s3uLfLKV+so
P0b381WCJEH6kc6c0I6Vwzr7AEpZNAK2jQVoY9sMRhI2rzUglAUyl5/a7Kx8G+Onqn4u7Q0qx4oG
CHwZpBgcA5LZu/q1CNSBBIAiiOjEdRGOyX6+033pyvSnK30v/sz3AwEevzeAxS3wpENDYs/wAaDg
TyeLPBt7HjohyxltNoTGZq3zphfnGd+yYAB70O/UktNe+ier8+2orh2LoGxaZ0wpG06buF5isWnt
AWkJhDB+TvqbCDFMGCErqu5ip98tt6LPOzusNLMBaqz/CKa2uhAwON1OELxk9rIX8dYV7QXHtV59
PJi/I//yOVrP/SVFqW0VxLJImxzyOgkMdKhcNAGRJUDiWe5lQesPXRBEd0aawtz2qYk9E2dMfdtt
cKXGh7VAjuK4pnpK9HlZHqP/ER7vayXpOi9avZJkKKHZj/CAUtsv3CA4tYuNoNcRAfRq8vwET8M1
JNnkJ8pSkIZQh4Z9sisqp1FR9/FyzZYEUuW/AdZ5WUFWfLjVj4rjTQ1DWlq3WkpPOtGZmo+wu70s
ghmybWVQd6M21XmvSZCRXIt2/yt4zK6EHwnRb5R/KIue7RZ1N7ad0qqdhMXrelubnnPpBoQQHG04
tm5Qd2Cmq134vyvmoenYlg+Fk/voI+pgEem+9Roy7uQX9f6y2D/ZnO+Wvw6Mo2sI9BzURml1lna6
AdWsB/1gXCkvFrLHLbkdkItRiehV9gs8p50htSvuREd6+4d0E9b26wOoXRzrBHTFMXZRQgNwfd2H
bqT4U8JZXqZTRglQBAILZuT+TPptzB8DAIawIBdoT4mIkficWNw5mHWlvq3kCiqyYlYDWYZaycia
MrE3oYjuoy5mJz8j9HXfxLeCk7mZP+5D5/LWsaOmjUBq5frETIIIhIG29geMfCQvbzJpH+ZdueMB
HbHNZCOLPgE1UnlNAFmlKwLLzO3dlIj2RNR9h4o90VdOxNvg9rO6D90Oxav0WgEJFsepMDZxZV/G
PDzSLpjNW5/Ym01M0ybIanmubR3Fa4KyqzNoEw9mmhFKYHgEGHlgmFuZc6ltVI106RJLRYmobhxB
95v0FS25y5CTqj9FvOlqlkroyEJB3kRn7rf2ojpT9aWJ0P2mZ+LyoHf104wt5QxXr5tDWSZamL6E
UNc2YEuKsszQODjGDZFU+dDpKp4r+u6yQTJWbp2TlNZu5rXNmLqt6ySQkmIAwipAoiKvHgwMGaRW
RYqiPNWNZd4Hal0/xlmtcQQz7jY0tCEOQmMDuhs0yji7IQp6E3OSdizuQ3AbWbcNIsDkWKc/2s5O
07vLejKi+zNxlKdWQ6hvqCtE1YyDILqpULlJ3SAF50jYycvCGAZigX0I/WAYHUdTDqVbqFpVn68V
vqXeD3lqZxgFvSyBcfGcSaDUMbJMq6JugjoVpj6L1G6TezU/ghXbuSyItW5bVaiwNRrhNtMEgnTx
rgXLWRFW7lJfSWWOwdZ/yASfaUXZfKU3gNARUaHsF6E+5VE6uT24k++qxboTi07m6MY4Yjhgawc2
aKnWS+bcNc15r1YgGG5sINcW+R6sjNwcOmv5kHyFl1DhmNANey5iqNMpn+UFtd7yNtbI2O/GFAPC
DwMP4YQx9o6emY0kau2AXithTg2SZh9cSb8Xr7v6WFC3MFztXn0IbytfDZEYu2wdLO+xFUqtYCAH
GNhNIdRMdjnck3hrDI7aO3N0Hw2cFxTrUH3JQg7ufCnNfkgw9gVZ3fQQjweTV0pmvYnRI75GAStQ
H6bYzgWEhbEEUqrg1J5K0xbd/Dj6E2I5DQ8K3I0jYnzLQYxfc+oDLDPcypXP5c5hNCFnCrlx2GCs
4SUBXKbII41gBR7QDpVp9MKs7BHUVo1dVC/Ij8FjhE4wOVmbO6FOWvFZ7l67zDWna0yKL9bvywbC
1u0/Uuk3Wr6kA7h8oZtZ/qwy7UVuQDfdFq//nRRq58YyA5fmCN3w3PRToKnkWXlQTIHjL1jWDuTB
tScdHekYzDnfqMAqhhbTZyhAir/LbDfm90uZkqEBeyEW8uOyTswDvZVGuXg5UqUujSENkyT6DzOZ
0r1uLaqE9txgAWSHorgTjt5tJ4WarRVteW1gQm+PWaHWFYUstqdsaPdRkuvO2ICLq0urn5c/kVUp
RYc+JncxXiICuJBa97hUijnXZ5yYVHaH7qXH47uPZCdJLG+sP0EtTeqht6cKo1/icOyUWSVjjYxX
/7aYtxn4FAVJPaBqdNLEwKmshnNLMtdw+4HU0Zqacp2txAfqx8lLbkc/3GV4oamdHezUh3xfHDAo
nvhoBr68MixftZVLxaNjZMh1kKAmUKYvnXrMeUkdliVuf3+VvwmqSzVRU1WFL5ThMhT0DHaDY0SH
JLkNBky7c6qmrEO8lUbZfVENQiJjQAnYSz/mZs2bP2s8SAlWQLOVQVm73pvLWFdYMSHzkvRRQf4m
deT5/vK+sNIPmHDAzDBm2ixMllAbE1ZjPuUZVFnk5zE0ALi2bwCYUSKjqPl6e1DRTlDzkh4s3bZC
qd1qLaU2Aw1WOA5PWfqoZXgtH7mAXMz7C/eWpoMVXlkb3s+NQkUvSzwv4FhrHBy8xTm1fmy42C23
OgbAmiLWSNR7XtmSZRxgGTBQEMOs3rdR9tjoh1w2saJjlbpxjQpcCwrcQudgnrAsfiuGOslmbgZi
WsM+os5fSgdnmgzLYtfGTEQxBf0FJ9pgW8pGL8pSgMLXjuIfg5w7e0oxOYfpNLyUrnMlAd2vaNiZ
Ep1KYL5YNQ9/lremlMHIEaacFRFrGoh3cf+W9qBM5bBEsALT7XpSxiLIRrmIKYwlnrL7wZTJbBZ+
azSPDWbn0UnE2T5W7tTayqPONxoEOjPIIE95cNRD5hmviuUED6232PMe9UWvnZ3LZ31dJOoBDcgu
8Olh+BEDrPRtjcKYFrcBJOqZ8GtOxo8iUzkiWEn9MxmUVuUiiaklwCpFv7037dEdriQUMAqi7oLr
wQZ0sCNeoROK48aY9qHguQ5sYkAa0m3qYxgM+agg3olr8yUO8p1U6kcz0njqrTb+fQm/5FCHTgL+
Wd1kkBPl8VNbP8W9tdfnDOi0s63ML9Mi+PLQP7Tx6IZjS6outs05e7q8jyxlMYuwzm6uaMx04QSE
Tmq3khSBM/V2TG8y4BtzmfJYp2ErY/U+m/sU3KxTOxSQYcj2dIWh6nvBjl19D26n5a7fD4fcy/zp
TfoZcM4FUznw24tAAUZHG63cYGahmeYI8rSl9YIhBRR5W5E8CDjZJFa2BZmI/1gM5c1UI5fiUVzl
zMqpDyI7Vls3ydRrQQ8P6P5ytVF1Suzh3+/dVux6RjfrOqSyNqk1xKaNQpCRJ5WEMWB9f1kKT7l1
kTdSlLjsgDAAKU1mm1BjelJiT1EwwPiepVcBxpAuy2Pe55vFpE69WOppHRmrPNWNwL4X2YX1AlCq
f5ACuBac7xXqnG5uKbJIBPk5Mi+gHRUnH6TLY39UpNfLUthRw0YMtUXzginXfBWjHpdXgFooH0i2
CzfxoXvR991dda+HRPrFe0oxn6OAVcR40cpRhPmm8z2LQwNQfOsaxuVzo8okPjS/Dd0x5BPwfTEo
Mg3vc7m7rCvrlG9lUqc87FrFmCvIlCYvTX5PWk/G+cVKbrqo45jI+lO051yJdpD1Xuv7KqVeGXUG
SqDwnJp5bIpjHx0b9dRVz8pyhwH8y2qxzHEri1Krl4Vl7kvIUrMIFGRuFThqCaKdkXPMeDqtx3Bz
zMAtEJd6tN4GfeaWk0nq8mesy0Dr7QAvq9iI4d3/SjMakGEZw75uwnUVq1MZ/jKGpxhw95bIWUCW
XaxDChh/VsBPTzvhpsjEUTDQn6kZKTGzG308LNpAgu5KrvzLGrH8/VYUtVeTmk0lxofgEJN9UL6L
xl4Lf/13IqhtKkqAKyAThIBcAgg6SlnVZ4001mUhTJv7WjI6r2O1apoH0mpzca+6YE1rwBuoSSRG
K+hJsgLeUADT9tA/j/QwMCyRBjy3Pb2rTAxwr0HAJD8vAAO0F31ymnG+ErMCKGHKC2Cp7H/QcQVe
QQT5p/54LtNSIylsRjTO5iXoV9aLpLPnyMnUh3+RA9QaBT1O64zVuZwQlAMqcIEa2yrGfZbayQzo
aCG0q5ljfOsPfXNKaNPF/D3gML4NVqBVPmnbBYtYD+9thbl4BUij/gTi2MZRCleaOPKY52ojj7on
86oIR3mCPHnZYWZEkZ2wezOkY1FxQDZYfXCYtkGdAol8tDrT/VSNHI/w7FjC8WjdAIRSekl31S4+
NofsCZ0hAgn34W3gBr+sfpd+8KrhzMtsK5461UobtaK1ih+88gYAdqDqLD7Q2ODHTruLyr+2S5RR
JaA6A3kbg0Y0V4icC1LWxeh6LSW82NyxOwaLM8v7v7VKSAE4sIzHE8pYJpXby9VUk+cF7a51AjzI
a0BtNJMj8NI+jKVb8e9QgFmnfWSADZ0b/xwsBl7a6EkuQldAjWJaCCD+bE15rZFuF66X8smYV9Aj
ziJ+d8Tncin1gFgkyf3aOlwEALafBBIAjyI1OG6SJ0U+104wsgIp4hSLOLua1tvB4EUBx9+zlxDu
QwTr7YpWtn7E5l4Oa0tNixlC+uQhXIAo9LRofoomxiD089gT2o8mevoHGiUs4EYqdbjVte20mSA1
aN/j+jmWEkcdroRhr6QPKSgvLlsjcyE30lZXs9ExM2JNVRRIE4S3WPlUkY9ZDPeyDO5CUscYtcck
DCwISaq7oD/J1s0kguuxPMDrt2FHihIFBieteDSr3/3kupRwtwDTBegVXQqvIivL0N6CPuwmAJss
hsDj6KYfgTNuYLy4zb3Len6/u1HmF4GfAAy9dcKOMspETLRSazv4D+smSBG7GX4q3ybZx2Ux32+b
czHK+Zb147TM6gIx4VLsgK7pt0NPGsX0KgCz9kZBiukkSh0nlmMZylY56jljpUFojf0qVX6z+t9y
d5Ctx8uK8daPOm8x2k9aWYKIvpsyMmMujVSm/AYai6tWur8si6kOIPNQo4a3t2igpcLI8m5QAS0x
TpoL0MADgJbeGoztXxbDVAnZh5VSa4VYpo5X1ZXJLPUQo4kRMiCmddtX6m8lLP18+vuoAOwXGB2E
9eHI4rI+t4smidUaHaLr02h3khsApQw3SPJwNFr3+TzWOZeyarxxGMWslpGktZiTbXbV0pGm5sQc
DPOGGng0gLUEDb0iZd6zPsdzGkCAhhaSPDHIIqle2T8ujQY0ReEzanPSmrw8zvc4GGohUbSOWYHe
nH6qWOCoBXRshxAO/EKFCLghXb0zqogAeLS7rrTk7q8N40we7RJDdA4FAuQJg6f0JGnLXYZyU5ty
8lOM/PC5Yutyb/cr0kH+E0GQVO8rda8BYkD309ZNrWcgcMqA6cnS3ZQA5xS9qehFF1UeGwLjqG1V
pZ80gjhpYyXjC+b5mIFkRDZ3KW+AllFVOFOTbiHOw960lnX/UmF2gwmz2wmasKf2urVyhB+J28Ob
RNL4UOJRwjkS/4/wP1h4mKI1RepMpIuxzKPcIwePmEdD6VowvSx+KdSHVlhRiPfI1RDMkVw2IeZB
AVbc+uRYpVK+RagyeRSNAbnV3pNCp5DtIWs9sfbDEl3MwM5N/j60w0Z+CaRsdgQwUI6+UaTn2mNt
nqzJrnl85cyllNAyiukFDePQdH5nVo2gQjER5irG3c1kRRMA6ma8MEAr7kxWARI/Xe6JFckJ0dRF
JyCw4/FiM1wcXotA4kbJDyCh9KOnNeBFMUHc2o0o/DSr2glbZC0ubx7rUOC1CLI4wBkAboBy1rne
zUI6ohIVrlTloYyn3E1Uvl8Wwoh/wNz2JYSySyFDknAZUB8t6hClttdM9tEOYGEEktevxCjYoJ94
I4oyxk60GvSjQh99ckMdnQl3sfYSVQ+gbbOQJx4rN0uPUfahiP6CXi1MTCgkjh3ZeLusMuPCPfsO
yka72BRN4FLCrwI5sFKewWngIPwkifX3Tf3QWAOgnwKcRuAqUfdUKpumFtVABgA6rz2X3iwLYMfw
LqvDaLQ4l0KFXZFVRZmaQUoCdDCpdab5wxQPg3gV1X6gXQ1G7gXydZweJcOe+jct/R0sHy2PcZh1
O251pax1rkRx7Pq1yBi7xoztBLlKrZEuMojeuI3Q/YOnkUDaCY4gdaVCpS4t3TQCQLlCHuj3KrRU
aYuPl+671mm8h6TCOOwAxAIonwIxAJOgRGVJHaVVhAXWUNmv3cnRSEtmOyXpTUqS/UJqd3TjQw8O
zt/Nbvbi6+TlV+XmJ/kmdjDQScSXDIBB4o6HCs70EF8fRqMl6M0IsIQRH1abD2kQgQVkn/KK8SwH
AfRadFwhR4tWYWpfF2WcM2DWIxPXPNcifESy6+YD4D0lueY4PNY6b0VRviieLWnCUCy6DNFFZabg
TeU1TPAkUC4or7tsTBdIKHMgnEng4lEczmlckyZ08LtVgvIuyTTlsTpARJzsteYqUt0xf4/EXaKi
n/YQtNcSr52AZQWAqUAqB/yXJuo55+Fb3xT5nEirFaieaLp1fG3xRDC6zdQV6x+4SSsyNUDTzmUE
aoTXSQIrKEl9aL3Wtyyn/Yz9l9npPRRNncAOSDCR3MB4fukKnC4olsveiqcsQyhzLZtXFeMK9X74
aUTfhnqIl3+Rg/cESjqA+oS9n6tp6qOYtDHUnKdTrDtq8qGXJ01+uGwjzA3bSFmtdBNvi7IwAtsQ
UhKU+3Rhp4cVQJp518L6rbQhAiAYM3MggwKlGaXLCL4XYyiRRLTM/EYQ0cYC0pJn8Gn2QC/RyqvU
us0hXwWtZ+ZavJP25+cp8ajAGSaINvBMQzbzXMls1sNIKmeM7E+nVh2dybgzohdt+pSLR6Em0eK0
+sHEoVBOcvn3jkReUQI0Q8ZbFw+2c9l9OrTdbOlI/YF2i0iz5qG6xHmdMe47GaQAuNlRnwC+KXXq
xFHS02aIOluLTLLE7rKopDF/97GLgU8Sm5ztZJyAM3GUW9GjORdBh9bZwph4gWAeFQFYCwNiem3a
XTbPP9cGvXUYj0atDHALOlIf58sXmerQBFbWAdOvJJE32oFTEi0iqdMfSn9IMMJauh+mUxPtfsAE
pmEnJHQ+c+fPEBMx3hqO8qy13nwQfc8JAFIfFxUftPSoqv2ajciBO42aDBQAx6qZ/+FBDDYIFfXI
P5yAdNw2gMFONQrIw4idhT7+XAXIkP0J4OudlZK3MUfTIuEOhv/pKvi+7l9iKb8gNwMShyDDsZ9z
dxJJWJPeRzmKBHv1Nr4GSqU3XAGBk1iu9QMZ5py8W/v3dheAtA7Qau3HTbk4nTfbXLRMlvGhCoYe
UTwi0d5Inaewi8WkC/BhwZPgVdeh0332NcBJg+vQxXRxRWaC+GDPw2Fi3NYrKcd/xMrndhiEILhc
FIgNWwUEuAMxXy5bOmNKD3OUGwmUj1REUCzXBiRMn4Oj7FQ3vilvktf2KbaDB8zew64f1NcKoV71
Q3UOEYb4fv+Xn0Btel6lWpiFOcqbNnBU3O5DukYbzdNtfvx8q46aP74ENnZacEyiOfMVDzaPAYdw
vgTUzW7JYQiGLSyBsDtOp/y3CQBUTd+Z+8/X0heBGArm3B/qg/lg+cbdTH5eVp/1KDzbgdX0Nnch
6NXkBHRCcKOnk4lJ0OFDciZSkvDuU7IBVe4qdjMRztQHo/EGSoNkS17HaBlwZmkVV5iP6Ow+cNvK
0+QY2fHMnnQHGBRidxTCAypfYmKbnS3+iCN0+39wFGdczyulHkpHsog/+nWPimmlGyPWfenw8FUA
OySuhJCmrda+ouxL6wQS3LAHFkZxs5g3Fe9tyjzTJlg+ZED4oDmNOtPCJC8lCL/g5LUrM3HCZF9Y
IfLBz5f15ImhzvCIeXS5FbG/gQAXVpfXsqR/Ck10L3UBp61WXq/cb/4TLT+YeAWcE7oHzm0pKqJO
0lZbsk6B3TmRH9yZbrafHs1HyVd2w9V0LxyL3w/aT+RrPFwlXuvMmNVuX3inivUmB5XQ16dQajdJ
a4yhgNVNZxzbAe9TPBsTL0dFFwLR8SWTwRe95WDsL683Kzu2xjwS2hrRZoDEwvkiTLMkRpKaYBG6
2V7AwiPIlt012NopX0gUzyckWN+7TnHldrQvC2c57BVzB+PGeCV/K2VkQqPU9YxjJYfHQPw1BPeX
f58ROMs6ejUwgLY22tONa+KsWWO4XpDAxpuBsVOVRuhNUpgBqiUPeUNpLHPaSqNCriQEEmY9QVrW
dfui0T30sLmzOdhprJI5erusG3PtoBoK8WD++0br0RpSOPZj2cHlxA4qyteTmHFeN6xEv6zjXQPs
f2SlkEE9t40wKWdQxladXZYzidHstwQKOBNNNw0A2l4Uh2AMiaDGu5VBcWkBDiVlSAQqNnAheYeV
5RjQdoAZ3ZXp61sNRx7yUBn6prMLwXQrtPeoVnCVz2j1DaadlMleUaBTfXxAe7Wdi4qf9fO+kAHd
Z1akwTgAcGntSCj3fT/Ci/9IivcURS0NHJdFmh3n2BxBq5yhwMqj2mOeMPCuIj7G+CpuEOqEpaoc
gUQGXy7Vr8Z4LVlE7t4q0++jW60iU3Gli7yWRmn1F7Rr28pcV3NzTeqB1ohiC5lhm5LYAKKLAgaA
0c0VwRPL02QdJcw5W/3doHn9P6T25K1wymyiLADoPlCo7X4Unro2OejmYyt16GEG/yWQKdX54/JZ
YEYFW4n00StMrZ26Vd0KXYHI00TFW4qkog6uRkxOjrUDwjsRNKmKiqdzRzLRjwW7yH6hKc2wfnG+
hnVVb7+Geg+hfpKF4oSvMZLWsabrTlBIqjny5C5B6hrBbV28ioDLLtKXOvslmA8c+YyUEqZ74Irg
0NENR2clNIyK1JHcY/3lxwbRkBo94wUty3tNJ43hWaljJLwaLuvJtZVJhaUYaJKqSR06u80eosEz
48Ms6MRSvGECJl3I8UwMV2uBNRxUpCtPlk6PTwE9MyoMEd0fQBUknWA91I1px1pGzPjHUPEKnut+
UYfpTBp1mBoMpuhhjJ4PqwhhNEcgEwSB4ZT6fYou/LQ9qjzcerZE5J8xirY2C1EuQ08jtQDgKLpM
gH7XNkiXqS8JOF76XHkY+99ZENpDyutfYLl7wGQgoIJ3RZ2MLpMDcHzodEyn2hK2UbuRWyC4y5iP
AXH1uJcBwwdUKlVAe8271pekSfe1srtsuoxL7ewLKCuK5lERQgsrrRjlK+hzwI3dyQ3nKmEaz0ZN
anFBaiaE5Qg14wGthmFsr6SNIHxBlcfr1JFcVolxMKASSnLgicTFRZPjGQm6y6dlhaqLRdeQF9uM
X8AT8tiVpjcnsFqp2l+WuH7/N3P9kkh3YiNsk5Khh8Q6Tp1KznZBG9pp9g/ZdyiG/h3A4uFpRAcH
Aka5xjIB0J+AJxmphOWHKL5f1oS9dl8i1v9vbrFAVqpRTtcnVlLskLQk+uStbQdF6ExRbMvC62V5
TMv4w7RprTD4dB5HmWK5TEuAGAFwchAUrw1OTeybmY3ZaeeyKPZh28iiTH0oMBbZjpBlLKV4O3fV
0Yr1u36x/GpIUZqRhQdZjVsiIdtLpjabbwPke9xaA+FAlienzszzJ843MS4utOauTKP/qz91Mqyh
GgcrxjcFefIMbpUfuVjdZFn6GYzPOYpzaRA4oxD4QBkhi1rgsR9+ynrIu0sYod7ZZ1D+tiw1QC9Z
sKy2uBks7SC1KmoFz0a/u6wvW46G1pyV3hkUMufmtbRFiRoS5MShbYq+Eab7sruyuE18rPAECn0J
ovZa1UBWqazgWIP5KUa9r88dUqKB8RRGxU7J3nTL3ElAq1Dmzsnbl1YebnvNeqmwwsCLuUlm0Ymt
nOMmmIdr81HUZpcork9ihI8SNUA9XauIE1vTz43noNW9MtQ4fpDplTbiqE0VBKEXGhmL3c/IfXcY
GnJK9NP8y45iN9F+Z+ow5PMdHcWpaKYE7X4geIuMygvKgmhovkolzh3CXrwvQev/N56pTECFPqND
306Ln6q23BrxXW96WuH086cS8KZ52Ib6JW0NFzbSmjFqY6mHtFZR8HIlotX6gtTccKdrmHEHpjf/
b/3oq6PMwTiorXiQUfzWImueiU7eAWJUe6mBfGmmV9PoX94xVmoNVyPiVROhBxDyqC1LMT5d9gJu
4yWfdlM9EQmtBgWwLjO1vEmVyRZ0MLxoP/v+t1b8ktOa4CVIxMJy9D7nfAzLRrffQu3qosl1WuS4
b9oxKVY+NMkZayVy1DhKd5f1Zm3pVhS1pZVWZmaiQlQ6hvsM3NVh3O+TJbeX/+Hsy5bkxpFsf6Wt
3tmX+3Jteh64xJZLZCp3vdBSuYALABLcQPLr76GmuxRJcYK3ysqszdQhhQcAh8MB93NOv4aNWRnV
z1rtifcMbdnr/UQ8bGnQVhR48Tf0ne3cnh/Q4oF2MqI5JQ+8hhZODDOxQrdtaj4pRY6HgCZSiOHT
Rg9yiG9a0t72AF8MXRY5YJ2vTdNP5RoWbWl3Iqrr0K60bDyVzh72XFWCisqCG9cEikRF5duNE9Se
dSmbH6nW30k+rp1Zk5vOky4ovaDrARBQDbzjX7eoRJYy0cwhcx2MB6+CdmBdZBRGuQiFoQ8hIdpK
CrG8rr9M6l9NxmWMFngKk44rHIiJjG5UpbL3k85aK3BNv/630Wk26lugJEIz4uykZJpUUgBAcd9q
7KuUvHu0Pehqu1WTPMryT8fKkAV6vqO3+0LtVg6q6XT8zTiefSdsizE9Pn8dp6tlhiEFjJdDtkkz
61vejSsP/ItTeWJitvH1DKyVxYgA29r5xom1nUppWCRltLJHFm7miK6/hjLb9QbHKtEpkGf00kge
JBgse/u21sNcHOwkC6j6rAC8cN7qYqgx8GYP7C7kQebP3Fx4zKtrHIp2i7sOizc8a7dOAaEUN1lh
4lgzNXPJ1rKHgZgwlbh2BClHPxskqs7eEbSCN+dHtbjHUZOBtjugSNDn/uoVOYXgLrEwlQoNkK02
fAPGJzTGPlTsh+X+dQylOemp/WltGvhJDK1IXpt0Sixi7cp2UcLM9l6S4lVnJa9YDCMndma+7qFv
x6EDRjUQKAwmEqTPn55aH/rkqVO04PwULq/Wr0HNvL5ICsh9FhiU0kQp9a5y50cTy2O95vZLWcXp
5M28Xudpk+tpi/R3SL1QkDhHMbq5bRz5THR53Q4yDQjwJxfUzkB8d36Qi8bR24HSGTj3ANr5unId
2oRUjcE4tOpCpQz7/k2p9x6b2BvuaPlJss15g4uz+svgnJ68JIaE9hEMAvInxWvbhF7+xMB7c97M
Ao4SLnliZ3bioAorYrWW4EyGaEdAonQXhy3aZMEqbG1flashrI9jBOa4O8hMrQSyxXh5Ynu2zzuv
ywYHFBRBo+dbi2Yb9JrtGeQ+V8a4Zmd27oyW1jHewk7+akIKU49MsF98K6Nhw78J0KHjsNuqF6tc
KmtLOLuvEYnLnFtOZh+LiELwbxdH5pV8ND/Ylu8GGgxtUH1mtW+tBLXF8SJKI1KjEfi3JijAwNIi
jmHY1a88cF3FIhycaiVvWCoOoPPvl5XZ6il6kxra5DlZtbXqo0WGgKGBe6xDFfqfpIjIsBW4m+FA
8rr780u6OLUntmcrypkDKXYFtkljXgwURlRxWSrptkrX6HIXY+mJqdkqMsrVrATXDSpGcquwcQv1
Y18wNCzYFN2A1sP5ka2t3fT5yRHRl3HZUg5zmvdSarfF1NO8FszWZm/6/MSGRfFohEdSzF6V4mi4
Zc2OOAfQhf2NoaBXzVEN9HOh5PXVDMhfmsTNVZxC/IIqYVW+JeYKmc5SVQy4D4iuQLfQxH8zG6Lp
SubqyOqs5klz24OUZQX5jpdRqa9AvxN1Y/nMtfucF3fnB7eYOJwYnp16ac3xnVPikOKBzxNBMSKQ
NLEv0RdlZ2Aatq2/Ua04HersCGKWm0ICb0pV1NLye93ZZO5LH3e3mph6xdSVqZ38+rd8+dcA5wdQ
wtUk6aZcJWsAH2jJazcAiHV+EtdszA4fXlXUY9P7h4lVw80g9tVBHVaMLHr7yUBmcWqgjWW2NYy0
bRmmnWoFse5Go6Mh/SrWkqGlBlQ4JLzdnWh8foNmi1pogz5g2gCiL8ZtWtxk8Qv6r01y3xh4gBye
dGvfZjdlsq/XivlLcOYvxmcbW8oGcmITFNakUW5dmPoVsZ+sbIeuBYqCmrjULN/tVk6bxdQI3Llg
JIduIcQov27zUZROXaQwyhX21CdAHmRpKHU9Ki3Tr2vbL6FCp7K/QcGAzOXE7mywfZ24vT3lnSNa
fIYUZVrwFsXuEPXFIyDUgTY88gTNBO6jla/xxyzP9InxWdxpa2o443QbavIOvQtXBb92rLchy8LU
ObTOVsQhqXbx2vPIoi+fmJ1FHYWMxEs6mFX0qM7cW9HavhWLjeY8nt+Zi8fQiaFZsFEtcHKDIwlX
MCfZD7hMugrfTBj882ZWxvMzvJ+cRFljZX1pTWZ6L/aF7J8SAxTWqO5r7Zo28e9DslQ0CEFKEAQX
IP+e+Sn4D3VVmga0JYZrG5ymbNiQ/uP8eNb84ufnJwNKchO9AwIDyvRPrYx6I4jJPkbLgFC8YJAb
FSLatd9hH64YXp5JAGWATbahijALpQVjpHEI7gtNBXknkGfkPQGSQNm6BvONqtjpdMD/X+1NNYtM
LKYyOncUADjqPQ7GR8na/covWnztAY79P79oFnfLCpDMoQLCvCtvE5CWdMeOAu+XHKyh9B1jq6Ae
YzeRR3bnDS81kiMw/DI8Sw5rWpoWdzEVo3ipiLFtbN0H3/bRHqD4y5yoVMBvlt02bDh0bo+qoLq3
ErY31DuDJqDGi++F/UO6L7zWA7XV4YrJoXNQrJJ6sm0K7aOmUGElOdiwNNXvatRXQNIRSOF8Oz+S
xdTzZCCz1BMqrbk1WBgI7W66Zk+yN4FWJFMNST+srNZyEP81Z7PNUcVl58XT/VboF41+V8f9Vi1v
teZo4t6iOCjt3J8f2++7cYrevwxO/nyyUUilQkpHwjtKM/YRWHa1qgGi2UfnzfwvG/KXnXmg5kDh
dt20L9jRdSLhBgRCBkRFg9k+zwPWtmE3QvxttSIxednX/Ans/yCWB/4ZCiUoK38dYOmhYxABBwNM
L+s43cbmwYbH44rUZj/A7+r0WdDxy56FVQvmMbkSwBcqIrD/E6qIlkwVFA9f7St2Z9QofCPJF40P
CdNs2OQq9LL0MBZuyCwoaBU3lQoGRR6M9TdLMUKaHNWBb86vwO9O/PV3zI4sHVQCbSLwO5JmLDd4
wJF+1idqaPLqGBdZ6nPdGVZs/u5csAk+dLwHgvoK3cZfxy5HPScQ/kXK511Tc0fEfb7GLDj97N+W
F622YPrDLV51Z9PbjTVKrQPAPrFdog5BtqpVRK1rAvgDOnQvvqyBnVkJ8r+ny19PsNme6W2PoG/e
xIUqCVwFS7raf7U0cadn5GxU6SBo3E8TBwn4Dm/0w7Wgz+f9YfqR84k7NTHzhxYvA56iwITDjwrY
Jyl0ishlU//lN+SvczVLYCROe23aAkEvroz+vQCggd26xkpJY3lF0OuAVxY0ts5J6thgSzJQrEir
S78hm7z5+Duz9aeBOUVFnA7uoOYwUA53VTXV1ZP4Tu/WdIJ/D/+YLd1G+43malB9m20Y4qRosJ5m
K+6IUfjoMUdQHMvYerezlj8RS8nfR7Ns7sc4S4BDpnm8covQF6cSrYZosoYYB2C/X/fsmNm6O4yk
CSowqgFCviffLeLXFhA+EX20Ah7Y1xfju3HnhPLZBfYnC6pLsHidn++F+iNmwgNNPB55EbvnoCND
GCNaZVI0BtNQP/Rh+t1+AdZ0F/vsMocYTuTdK+WK0eWh/7Kpfx26q3RmIjyg7HBU2N29/tdLt1/H
NFvdqlEyDRpkTZAYl1W5s70HLwvPz9ti4DiZtmmIJ8c5Sz2pmC5M2O61YkHeCQTt9Up5bTFyeNDM
BtJgevCZbenOTUfVzmCDiYmd4hXXy4lAof7roEcL6BjNmbh+8IY6z+HVvO3h5RNMp7Pp1oWgyR2N
3QQN326r/+jzpFhDji6dkXiqRcOkCtU0ZO9fZw/PCbnRVAq6+0Aur7WfxFb9rIDXOx24RPqn82u1
5G7oH1dRxoOEh/WzJHCyVqhQCWm0iClmD7Yn18aNhK949OKAgGJERQ3aM+jv+zogZ1Qzg9k4HTW9
D7kdDVbuVwAVgcetuTs/mp/LPj9QgGDAw4MBkODvy1WXGaV1A+/ee7vmWb8ywKvh98/yOg/ATqC/
uXu5Ga9t/4Ff2cfhZji+oHNg5+0cABgBSojO/56l2T39ObPNLOSojkmJnzMtYh8XeNJ6PG9hATxn
oXj+a8Sz/ZwWzNDjBiaMjXUdXwEwd9OEzs65Zof2RQm7Q3ll+3TbYZTskkONenf+ByxtxFP7M3dt
9FqgHAb7JhiFKL100+u4UMICl6DzhhZqDNNIwSDk4DFtWt+vfpRRFKJriX5w7JpnBZlqPvDQ7oHB
t+MtZfbObJvM19ETixZ4vGiHatH+9cI3oudPXC72JvDAM1/mmSnVwsR20UkCcpE9U/0arMHM3J8f
7GIItWAAioZ4zJ4TRfWOYEM9OnjKTr67HWCnMajm7NvzRpY2Jpof/jQy8047cRTRTEZMRLb0ZpR3
tHvEVcVv2zUm+KWNcGpq5qUFiSFPZsKUG1/aAPvzlq24xzTz851/amHmh8CH2KXSwYI0n1m669Mj
ElatfKjhF9lzIVfOn6WUH6eCg7CGXO83Xp2mr6siszxcx4t7boBLSzf8KnlPyjfT+Z7yFXdYnL4T
a/PBAQov8WiEfothJ+gPpVwpJyxOHiRjJhpWmJlXTnIjJ5J0OHOs7qkhl4Z6nZd4kPFeHPM5GwIh
38573qJ7n+R3s63MO3Vg7pTfZZ0ZCby+I24DSLR23VwzM8Wuk8OtcpjHZAkz1Nqb0OVFTPHR63h+
LEtrc5ohzHbRKAyiEAa0I5dPXXlQvYfz378UYE+/f7Z1xlwrWafj+7V6V3af0kh9b9h2bK3+shQN
dBuZ//RQANjozM6gaRkgj/ABtQ81mfiWvuvUvStr3MpWzoyldTk1NXNnJYEWSyywLqWB988xD43k
SbhpeH7i1qxMn5+svtLZDckaWAEVFdO6AD0TNoju/o4RkBLZE8cWmtm+GhlbqHo03jQU/T0WgWOC
uTBZYyFYdAHgaP9jZHZNrgg65UgCIynghKORhjbQ4nmu+Ul7f344i5YcYCEBwlQnjayvw9FLPLln
GtJdx2x8Mz5m/S5Wo25NnHuhVIt7JS6XBi6ZNqAeM2fr8yHVUxRNgs6B4pblPGamAxWnsfJBP+GP
ONwHBuKBmGzseg2SsbRhT23PvM8dGqOQ6HMJdD4GrVXdjJ628hSwFE9BywJScDDn4ZCYPj9xPZKM
CYe/TD1X6HqvWw5ZzJroeGlTrG2spnHUVDEEztwK9IuyXanWLjk+rqxwGLAlmbggfbXeOdDlHFOc
Fk6GzIGAtrh0L2O3WbmlL/mKgWeOCTyroRlrNsiWKp6JUxeHUhzpgH6Srggb0Nl5YnPeKRfH88vQ
nCRcDIVMyukCYai1Jn2tips7zkoJBXmdYUect7bsmyfmZtUTvOEXAyuQSdhp7+ep6tNM3bk9Dnno
MftZyoPGQ+t6f2zLcS1PWkor8FIJbBdeKj28Wn5dOoNrsdanLt5e8FBret/KMgHxqrhMcj00tfcG
/FbnR7sU9U9vmzODjtf2ZsOnqA8lXF9tEhIQK+U7XYATukMJVzyfN7g4vQ6a8sGaC9Y8FEO+DpHG
2ijMGo8qWd4eYivdM9v1s6rdtDqYECjxu+EmS0AjmLyft7zkRqeGZ1EUxXiBJx4Y7gn323THgWBt
+v15I0ubwsH6aRBzAOnUnKtOhYplbts4rRVnO8ZgL9m69g9rXJvEaVnm2S66CsDfrbmmDYbor5OY
t9I0WzDiBBq5sfMxAKo+SHO667R63+XNLrWGO7t8mRTeRgJBBKEddJ6sdJYujtXDwTcR96MVeBYA
FEXXFTQfg7+jgfKSHWUF8VkVlWvH39KmcH7Zmb979lytXXTYwGN49s1Is0ho5fcxVsNOJ34p3od0
rV1v+uXz6XVxAkIRHfIfqE19nV5zZMBP9GApiFPI/eFcYruqwBUs6+MbwyiuetklgV4ocQCZhmJl
Wpe2JBrigZZFzQa96bMtOfSszqoBNAyG9SOTNx37GGXQ15v+r+NIJ2iB4aEDH13AxvwyC9iCQnId
V3fbfSrrfZa91OlbXr606tsabcZC6Q22THDdQDzXQBY0G1QmeTsgwmBG8aTcdpsB9Sa5gfSrZm1c
bePqCTKoJ33tVrj4hHtqd3bY93luKCq42ALV3Lz3wa2yq6uN+/2b8uhWUVpH1eNKlFlcPQv8FhPe
Ef/Nwps9UlRjJqS8SwHMtS5N1Te0VzV7SNYYEZe2n3tiaRbPqCULN50sIcXyPd0v1VeZB+Ya5/hC
FxOW7sTObDOQ3jF6d7LDG3TKarvOpz4/GLcNXuRDcSPiwLr/60H0xOLPI+QkfYpl9u85TCcsPhCz
xVORQw+EfTtvZwFFiaHhtgPRBXDM6fMH/rF2CjAz93i82tqBttPuN0VgGr571L6TuzHItuIGZB7S
H1/OG146ik7t6l/jS0NBql64El5Z/yDdHhRyxFtJmvTpO36LYSdjm+24TqVGkSuw0W2o7uuP4hCH
/d7d19DdLO41GfLACFRQA5FXGlwAfxD8nRvl6Shne49mjmIoFLM76vqN0SdBXSqhjWYLqD93otqf
n9OfRfRzA56diYPlNIPdY8DOnb0tIu1NOQIWYAbkGrCKQYZaSMN0iytt64+Dbz6T7XgAePYteXQ3
a3fP/2X2pydv0F8CqT+b/SZ1iD0mCOLq1toU23i7Z4Gt+c5GuxZBDVK3yAzrS+ND2wPrzLfZ1n5Y
08xddrJfP2E2/f0YD1Vq4dhsswO6X3V7764Rai+GIGcSQMBFY1Kp+urHrDY1oRbTKMv3tvr0zM5P
xzu7+zy/tIsx9cTMLNLlvSjR0w0zaO6uux+gjoiLq0Lv/WGd5mbZFvjUPeC3wQo086J8zPsxiWGL
QG6Atqh02miCeW2gsm5LFPRtGeAuhMpM/tHYaegM3ZVn1eFYmVdK5m4UetOTfCUeLubM8KQ/f9S0
DicB0awhCdqpAoeK4UQtdBEUFnjDfkhDw34exc5Vr421p4DJPX7bTqCCMtDLicmYo6HUyhsKQ8fJ
yVz1Nmf2HfbzyuVjKbEDRPdPE7NhGUmu9INAUqBzI6qyQGpbNQeihuwH5ZDwtXi0uCFOzM28tW69
RkkmBiMDlzrZAc9N8dZgrrFYLHrQiZmZt0q71Po2xsTZubYj9abI1BDlvkDpw3INyLg4JNwTEWWQ
aXpzlVCCPDTrSjiGVoMKVdi+2UT9qjKSuuAKAL9OpGDQGwal7lf3s3lFG2SlKMdrn4kR1rjsQ6E9
jQMFigMsCxIbrC6783t+yf08barwAiGn/dbD6Iy9LVwLi1UycDBWxjWV1co7yVL0OjUxO4UVAXJd
kWJYSgqwaXKk0G0DtZNRPpwfypJDnNqZnQWpAF+XW8IOnwQm6yOvo7HnflJEjbJyCK6ZmsV8oRda
Xpswles8BCtwWemA8QZVc0nTt/OjWmzSOB3WLFJWPLfBCIzrg7JrB7/Rffeq2ZuRF+jH8gIqViH1
80CLxu3BPSbfHrLggYRrF7WlCHL6G2YRhFWtbNVm8syWR4xHciw2svV8S7tQCJoV38+PeW16ZxtB
gHRjKFyYAxP6vTIx74A5FP8DHfMsjywn3Z63t+ih4AdFgVXDXpi/lWhSjIbSIvU2xWY0LkvzyiWv
45rTLE7iiZVZwPK8lDK9RWE1ZVvpdjtFsaDkedHXLCrdG7JKCz5dGOYni3dib/r85DTjAiiBuMOo
QAHofjp4NHg2QvXWeIJuHOn8kgTK4xCqO/1abJpNfEXuzs/qUtBEqMRNFDVcUA3NHLczLKVPBoxX
wftoDram1AzstQaVxfh1YmTmmWSwE+XnpMZFGqr6Uwq64vPDWCyIQ+fGdgBCnTrYZnFlzCEh0sfT
xUw5iuKGE3Q4o5X0LTXfq+5ogySvvCLKNlfvzxtenL8Tu7MgE+vamCfTxq9HArUPlIocJEZrl7NF
LzmxMlslpepYN6KzIRD82iw+zOFSb5kPWSRScjCkQYPY/n5+XIu77cTibMn6ohQeLye/qA9e9pJ2
V6R+sdaO7AUrIA9FxxK6UUFKP6fS69RSHRsdVspYCTLH2FBZ+Ll77LR05TBYavv9Ymq2UCSH9pLD
cSPqQSJ+p3X+CFHUcatcmTdV5bM9CYYL70VbqQsshJNJEwV89KgiThRlX7d3WSutQSTeJkFA5eLB
2q7CsU18U5v0EyPoKZ5ftQVv/GJuNsjGkNSROcyV+iVTvmnZTlO+nTehrQ1p5otoLZCumJ5bK+ub
BOCmCll31dIQhKV4Ioy07rMxN5V7obq3VXdh8Zs6PdYkbBHYkv+Z3f/z1v9f8lHc/E+crP/7v/Dn
t6LEDY0AWfP1j/99LD/4P27o69tH/V/TP/zzL87+3vajuH5lv/+lL/8GX/5v4+Fr8/rlDxFv0ma4
bT+q4dtHDSbmn9+Pnzn9zf/fD//x8fNb7ofy419/vBUtb6ZvI2nB//j3R/v3f/2BNO9kTabv//eH
0wD+9cfdR/Ujff3tH3y81g3+rfFPSI9A8wviP2j5AqTnj3/Ij+kTzf0nHsjhipDHgto8HgL/+Acv
AFb61x+m/U8N/WjgeoCLgtpu6omv0RA0faT/E4TgUFDBZ+huhXjFH/8Z+Jf1+bVe/0C/yk2R8qb+
1x+e+jV9RmR2IRWIxyUk6CrIJa1ZXGmblqN9VogA7LriCkBp5JkNwD/oW0+i0TbFjpMe6BvNatp3
WyjOrVB650MhDg1zKuujAINSgIeU6rVO8+qH7GIDZ2fMcOsss5ueOvFTUWn590ob3mkpIUGsmOYY
QRrCuk3NXEQxs9ttIworcJxchvpoNFdakztXmSzVQ+K2oD8Cvd8t2HbyLbPHcmfEXXPTtybDMx+X
0IcmyoHZqnHPal095NgPr2lCXR8czHcxYxca0N0udKsl3zMQ1Gx7lqiRUarm94J2DVhkWvU26S0a
5J3hXKZlXQNob5gNYEmJT0XSX8doBkhQ+s067qeF0vab1syVO0848ZtbJLjkQjnvezLU+SYjbXvN
SxOUq7IEiVQKdrvW7Pm+bjvmV7R+zVPB/NEG2VQmGb3pSocCsTOq15kH0EOuNvwZuWOyk64po3GI
rdpPTOfNdZK09csuMQ6V0jqXWId9D1m8DaVNfWlVFPiptKjiGjjG0r5lTjGIsI7LHAVQo9zLQlDb
Hzr3QprKA8mAskpQs0Cro/PIjZjv3LaiuwzU3OB7J+oulkN7qbC0PY4Vs/GDHQNMGaSkgxIpqWE+
VWCRuayJwqPCbZUARfMm5MTIvlXcra6l6aDjNfWeTHUqJndx9hjzYXzAjcqmYdxiEjdMyKIO2zIm
qc/yoWGhBZpF5rt20hiouNcJg06WMyohEJrgjWFxNYI+KYX2pwaCuR4IGb2+pl5fhplbVRs4pjWJ
JV+Ktsi9jZv39XOV5jkPhZVh8FXeZC8F0UbpgzE4mTBSTnHJuOn9KIWh7ROeszCrauu+T6BvAVos
y8t8xevvRkOL923tvowt66pIKm4ZQCyxPShtw+4kU8Bb3plWHhQ9by5MUbaBoU9KIFbSXiQqGy8S
wsCMGyMl8gfXSK6h7Tw8JGlhDBG0hWPT97rezUOeDIGFtuFXcDNSIOqNJPGC3KM8GqDxfisqzd7y
mo2hKeN4X+lZEQ2sjw8Zq1sRDHHLXomTkAcJUt4Ls2j7Nuo0wiHGjd4flhMtAjK2uKKZCb51q3HA
g54itY8gkyW0oK2KarzXBskLP1NVeqOqA5yz5IOj+okNJ/dB4hVH0jCUSxPe/2RpjH1H+5zcqjrq
oxG3oCkuMV1lCL1scllMzjbSdOR+0YEO0JWa9YNrvYQ2SRGXY6Bpfb6rbeep0vtyWyVOwYO6aJQc
3YWUDwctbhEArII7HSY3L7yLjFXlY8oGZ+sptXFsHYfqMFlwKI5WdmcfUrO2DsKg1kVjKg00K0lq
RLIvlUfuArw51oP2NhZVdgumrnfet9V9UiIlClResq2w2MGDXmqkMps8NVZRHqCJ1bwXnh7fKqxT
7j2tjfFMg8rcj06q9JP0UrspGmvY9hmh0BojyrWVSOeSEW77ap/1coMCE6TfgUu3Am3sxyfo1XjX
LjoHnmjBPi2pd9Av5+VO5636jn6a6sJVLC8wTTLsGg/QK69Gu2irEnZjpJXxXSZUeUZzBsgyWEsS
GoLxv3lWbMFfkwxaCBC1BKhHLYviWTi5CSK9LhKC8D0nzApdVA/fRKGP1VUODHhQ5rU4FNjZ6BiU
SRyRFg0GZgu6Pa3pNbQWFLb4zmwqblStr6KR5O4TTYg2YE0JmPpp3qm+7iiJ7oscqE6ly9gmQwe8
E1KEge9d6wgV3ZXQLKN6PVx1qZG897RCpMpK5ZNKqn4mg10EeelBad3Rnwrd4R8CCjaoYcoMtGqj
dU913hwoFKllkLDK/pZm2Fh+AzHf3K/7rJBguKFUQ8Noca05qVP7qmIVQ9AM1EXgZRISz13uXqZU
GnvHrbSrIkF0DMtBt/oAf97kEmVUN7MdNHMA+GWMVH1oSaOO6Bup+51Cc1xw65IDp1oO4mjzFsVt
njel7zrg2MgUNTmmDZdvnSyzF4uYrATJuq3il7hc2QPw7ql+ZXvdEzEFfk2TUbHPimQfx3xbVOh9
9AWkdcKeDdVFCgzwizDj+Gi3cVL6umTu1vbQJGZzl1zHhv6sU2IcBtKqUTyI7iluIYlTJ6b8jAnp
I7spnltNGx8GhGABXpc4v1IrCzVwXJ6/YaPYvvDU9tuYSnXfI4pEwizAjFQ3z0SUEGRsdQHuZ+PT
qUCmXvHSDqRiD5vGSumlaWO7tcMgIAQixIXbZiMot63ECnIXTzu881BAsKjcDCJXI1WJiwCKD26F
B1THDFLdam6rtgRxeTU6SdBouXvPEb4jVN74rkZHTZhS27nD4dfkAWkTesc8MIkaapyC8Nz4Dsjg
i14x+qA0eb3THAb0q8L6TdEkDFSOnvsjTTXtsUXr64vXVXbgypHdekA/BYPJoOVJh86vkP3c9Q50
xjUyaiFvEr7vizjfjKNr3pZVP4RFVxdBWWZHjvzosYpJvGligkI/ULUKbX9UaV2FqOJCRVXa0FzC
r9cUIN5S8GVuidEZz2pb4TCIKxEYY8wv4FhIeQwP2il0BKrBqtCRNwwje0nMXosgudNM20KM3/sO
uvVdrMj7JtYA/qTFeM0KL90MtRbfqupo3XZx+tJVzmdXulCDN402fgUFKH2sDelgPrrqklEVaoRq
Wh7LYigPed70gWWDF0p4ur2RkDZ9y5VKSXxWgqjUqDoFdy/NLSiI5HFFgmBFsxtcs0CgqJVvo1Jm
u9JpywjIATswks7Y9zn4pq4qtywjl8d659exZDvSp3EfZQqrntWuUCIWCxZUhtfs9FHIFpoRtTAD
6RXtXaIO9obr9oMnao36QGPIMEYWuG2JZ+RhJ5L6Iu95uREkSbcKRagGeYmT9WECFrjvnURQTZBI
HPGoIQK0pHJwpBlQBfIatvMEOrEUS3iBY/FdXsRin/SauZMQzz1wHb2dPc+TTWV21ifpXOVgEJYe
NMT1K8VSzM9aRwNLO47ytc4677ultOIaynHx45CODfPzVu1C0AXqV3WRH/o0Zd9qTR9DdHsT6ZtD
Gh8SM6c3XlIMbYjQYkRxmeW+Xmd0C7lxuukVdud1ObRHUEVmH3bTdhF3cJjgFNAOyB/4RzvWeArS
K/tOzzBBelLKj1ERZEDSBAoLtLVYE3U55dwnrkCq3g0vBZLFTdLo/SZ3uHFZa+QCWIzsorQq4C6A
JToqQItflshdX0uoxUABD2AbX+m1eMtIMW5MM3c3ogNlQymT/AFAin2RN/nekoOzEzlNUSisxZ4k
Fd9BOqX2vUZCByit8QMIR5zzGtW5aR2IA1W6Vl8lJHu1aQ4J6bFMcnDz1fZF4nXdk57ZkHquO3p0
6EhvpeZU+x6JTdglQP20NbC4LOef6Ciwt2pfoqwE3maEA/To3lF0okRkrMBjrjiH0eOXOPhoYAm9
uRqTxL0QjgPuKtKbNVj58axGfArkmuDpLTx5CPhouvdQY90WE0C+iQf2WisHDg5+FS4lr7VY9cCW
3JELAeFHAo3xpIPCmO0hqeaxGaosLkK9ZB7ScgmCLoWrnoXqm6STVhG8HpS9R27j3lKqAwkysx2x
klYqk2taMyHCAkkGP1RqH7thU1vSCLjlYVloVrzp6AvAxaDNqwvuaDlqsdLF21Lvbg07rXZ5o2nX
vNXJdUdUovq8t8kz+NidY4ziahBbUL+J2ky7EKCtz0XzHf2zzgeeXToclCQpjmpKnRbAI5tf1Jg1
HI6qeihiV3uAFxHTzxUGlniLjnW/sdWp58cZEkOCc9CxZGAN3PZC12gyAw3ydnNllGYCkKyXgpTt
/3F3JUtuI9v1V7h770WYamIiyM2LKHCqiVUlsSS1tEGAJAQk5pkEHY7wxh/htVdv4Z2X3ulP/CU+
CRYkJkjVhIxuPVV3KFRV1EXiZuad77mOE34QYOK/26LVZTvt6aV0kfi7cuYWqX6z7eHsAWxc0Beu
i9RGvPG6X7J+nlx049JeevEwm6vuzu5qwHLEbO5s693KMJJv9SgUJ66jW9JISJCAGVsyaiRG26Ag
pRakXRR9gHGlNkRn5I1AQkea+pba85DsUuilTHr+LFVKd67uxGyrxXo318Q+UMBHOqY3eFooBkU0
TsIS01US5Ys7TFKiSXqkXm62lv4FmNfBqGelEaAYbMe5QIxMOfcS78LSFQCkSSEwFnKUXUWeII7i
AvnmTE+dCzvd6DMLOJE3ioxsm0ckuDuAOTc3KZrNYH6HE1GxsmXsos/Ac3vwkKFrPtu++xkz0eOx
S9AcobmqK+C6eoCIcHBbpuogleapiGFY5e5tLkKZaJsgciEeXFffjkgyHObjaCMB9A9BeuANAlJ9
OpTs4HNSKj0o9xgSB9EBDagS8n0cdkV4ukSCz5zmF3Kw++T6wUbRpBw2uF7085vITqVrhUAFaCjE
dq2xbYGQ5uf9YIw5Cu7vsV6EKD31499VBQ0A6XCrftHBVXkTWPMy2ZBA60n+pS6X3fPBAA7ezo3F
d8C7GK4sSbbgjNlliAHsfnm17bvh2x5Ru9tJUvaSrqYjvjUuU8zKGu3ynpiPy8jFCB4Is0m4y2AA
ClAT0yzD8XEkQiY6AoAXvhjt4A5iqmwm2h93vv5piIFPmBsoW+eolO3eBt1Iv9i5qo7p8mE5TdBi
eBWV/d4loK5FX/P9njWPIhxz2GO7cxf45DGKYlznfCf6/rudYKGNC7CAWupG5yj5dUZEzfJxUhTZ
5TbNPuA+WCOYvjYc8nQ3GWzVdEISKxoXw35BEG90t9OiW2CMz1b3txe+AqMLBbbOfaCm3RGwhT/p
Atrb9Zzs7uSsCCc7kQ4ixx8T1S3sWb613VsYKcHvgzKMbtJ48LkL5E4t6HY3Izf2pqWQO++9bLAZ
A+M1u4gFu3sNW9dIqVAl+iBYWRvJ0mw9G9yWFkbxDmHPAzoOcyKqeNiL4oL3oY//Hw0JzskqCdPw
S9b81E8YExRQ84lQ3m918O0oKnhDQ3mdOeKga2BZMeHBh3/7PUCIJLI0pIOeUHpMu1z3AUKx9wbJ
E3mAccIKet4xq/Z7gFB8A9TUYQUQjD8QwPseIOy9QTswEnIIcaPKD1N6XxIgRLMmkxCjAUIMiEV/
MR18UXVEsBHzHHDEhSjr0KrbbbRQQ+Kfx2Hoj0N3gOAyKTbjrpUEKgb/oDtvppeqWkx7iAf+3pfc
5JNv9ZPLsh8NuxqwFGhLdKAO5rKnIz6tO/449+JCk+DIjDE5bHeV2oL9XnejfAZYyP40wdF8mwMu
77wIHBitjrvdnpcI602sjVd8hi0dXexIoV7KpRBeJFuF1hnAPIzLrrzKe5GRqFZ8JfZVMsbYGUFz
rB4cexmtHXKkCPd5KMqYpSWXX/xyJ02logsEeDf9iBJwb7YbOoKZiICUceWBYGtZnmLAqKVbGOc8
sDBzNOpb8w1sBtSGB5gfFzh4Cy0ohaUMKYC5YIhmqho0tzCNBpvoPHa69s02K5QA/Zm5fC8PStsb
Jb3Cuc7AAG+MAc7FyhcD9b0U99S3Sl+Ofrdjb3MeOD46F1wLYNOwU3ajQg/LCx+1KxM5LYEoKWTZ
bUF6/UkidB1/grE2+udyoAdzT/SKSU+VCk22gOTm7KDvZA9TUrYkDGe7XlfErAUBq85IYfVHmObm
a9EuKS4BYayMhxTcMRYt4ZbEpXIp9YXgg9QbkPd9iP8JVPxwsZU8suz5cjzWvR24EyfKW7G3RfSl
OwDcmOKomF2Gs3qXbZBdKbwerDolLExb2WCQoy1cCEMf+FaAQYnG9k4mV7qkY8yjPlTc+S7c9c9j
ovqXqGfFwHMpDHdaBBMbUZ24yFDu7KjLKCj8O0hnH1Ee4hSKFiS6MwIAeTTeuCQ936hhNg+s3aRX
uMk7zxHLj114eCNvoLrngwD92FqAQYljCWUJH5RUFac+wuBTER04iZbFXXhDOozz8y7mirtz3RYC
BOpwHCZd2bmVN2IKq32oX1qIGaYaDO1tNt25vj0jgBbXNYcGoRHzHhhAaOpdBjRELdNgtSe6yZjk
Q+ctbOjt3aaLxJAOUxzWyab3NlXsL4IXbS+l7VCeSzQeXpTdYhztHAVlSLBDS111MdNWQRw96uro
MkkRXI9olL2k8fYejbxHNAa/URQJURUhXm6tbmwkVayeRu0tG/H7MiSqGUD6vE2DZLN2ECF3Ec3Z
xueIutkTFSF/gOcDRVSSvf4c3RiD2VaWnBk6UPT3QRcoiEGKjr9uKAyW9iYaIEolxheC1VU++rol
z9ytPLyK3A18vNjVHYQ4HRd1fsoXxUow9zHyk8s89gmwtnqDdagL8b3t5Io9HmaSdxs7yfDaLgMX
rZF+ft/N5Y8qQkOrXZxD1w3CzbSPxMGdHXnBrUcE50pwkuBtCQtlFEiBao1IvLXgSguR/FkKgcm9
STz3djuwkzXBtANfduDg7FRLyue53rNQcJ0hmhYlaI9CAFIoL4dbub9IMtokpTgQANiM4HYbUhN4
01OdDw5O0kaLPdVHZDrewm8oVMwaIzsBgNnD3ka48AnyKpKvvt+I25kM0YghC1tdKEclcAjfFTFR
FjES6BnwuQbhPI5AzitzgH4NwHTgtgaYewUjFoiBQ6c3pO09Sfg2jDfSxFa2qEQYbh133Q8QHtG6
EUrUAiIEM9cLiK85/g53QnRL+XqXop1M9xHjH4co/ZrsYjK4gqgU51m+A5aqJEUIttuoWEziyO3N
glIfXiRDRf7U1/t5F9Mgtspgag8i/SZE/Mk6j4FTfAmQpJ4M78BBpFaPYhfwfp6nINMhfiIKMJuc
AYKA2iBT1CugYZefxF449LFlPWuabUqvHP3TWBgHCcqjtOM+OfqQlKyScPfh6z50aGccE3peHnOA
DCNjsFSEqhTqYwQ8A5nWfI1MJ/KSmDIDnDDaSuqFgfXwc/GNjMHX1LlEO0r1dbh71DQ6XvJx0vZ1
n3ls5fvsLk3hCkfG2ovfXXqjQBTSThH0vuALOeEDFgjiG1hJ+EK3UfW1TxkfHI7Xvd5z2PQ8Foi0
w6Dd9vfeSEhI92j9RPUFq/OABV1wSEGhNdLcPysPaAtOOxaob9AViIQ+TckfvLsgvwEiFKrgUGz+
c27/sO2rK8IbFAhg+B28iuqrwQEcDsDLoaH44Qb8dBcAfcAtd18avukPMBC9AqE42P2u+maIX9CS
jT1raG86ztmzbv8zPvRNjWAQlbeuFAgx04Palyc/UKuPYwIPwqOqcwEskfDNW6w+Sitj9sT3spR+
/3emUKZ6yYNf0uKgg2+Zz+4rgg5+W3Po8FkP/Dhe6cl3qH94TszESFZ2Oakqeh7eal+gMzICY814
4BKc7O/LOCr9+SYiHqM6S0wz8IxgXZOiLKRHrC3hubklq7CmU2kvVPm0JrswUAPUuQOfErODZXfm
JM5NnOKadHUEehye9B4TTsx1Z5EZmZky1GmNU1v2jEAgMbzOmW8mZMVsK+bHDhC/+OETsJhnbe3I
SMhyaRoMa6DUJAh4FFA9Qf/UAf4mC46PNavhX/77h+VUu4f3H/6CF/gsT+mWN6Joj+30MzcaQbov
oed2LtLmRQbcnIjdHgJnBLV5UOu0vv2HG38o7Zkd/GP2XUCxya+47UEGkZ41LjmA1n7enYB9DAiA
WilVR+EHKhRqKsB5ekJ9hitIoSc+8zOo2LMvTVmMPvrmNj288jPv5tnJ3a+OeuMivpBuysoR2pvW
bqUT1MVFZk2jUtiAxoT9y8qLly1znz84peQqK60V7ZPylCrPloxY0BrlU4pZQn7j6Na+jB+39Caw
OwfAxQq5U4bXiQEmKLk7ktEve8YdIhVWM1sDsAsVLh8gkyggDBCO6Uxzdmfz73XjzzUxcGZQEM1Y
L/0BCrqByyTKAoaUAOSMTihp/aC5mYZRmBk++zAgNyrAAxdp3gOYWkqf4gu0f5iBgg9zWVOiV0FF
EQ79D34jwkMqhXCrf00lY8P2fi77vllonRszs82Eqm/G1BzIMNbQEjpE7ylGQQpV9uyJ9/vzDDeh
khfPURsHR+2fQS14y6NL+8juP1szrDGum7k7iET9cHOfS5UamewloeGitmQ108MsY78mVJnpj92A
Z64WxayQhpUfd24mO9MKCxIwLKEYFBwWbyQ5c7GOleXBkXzu4nPPgovFLJeCGbRd7tgMfCNxa0KU
130OvL5IzCP3gMOBm6R0yhXDBNiOrZkw2pkru0GWA2+n5CjYQQfltd2yqZGE5oP/xZyzR/XRM8/Z
NDGClVkvkh4HmgJpu+QZWcIZhWtSk6KEhxx2boZmtiA1S4bukRX98us2MxPfCFiyPPiAABjL3SGH
WzFKQuSbmFuBDrWaJSdMhmeehfM8gMxhmCBQVLG2p+FidSQckP/gQDczPHa1NIXVdrWXZtI4YBg0
xoGsEaDUqTTZgBkPDXRtZEXjNMgcuHtNMjtvmibA2mrPioUXFmjhYw8wHezTduuuCeR6ZgZpZhKW
z3RCXGvq+db0l2GeWDUtKtUEmuZqS3oeemvwpCZU0VU4iDXMKjQacXKFwxWZU9nOLJaCF7Rlwg/c
FEE9covz787kM0UbQgUbg5UVPFQz+okb2Q1hyOGC3KEwElNYvZqn1XngkTd5F0LLsRdPpP3ObbeO
3mizSZjWSbYmXEnNhARMskfk4XUsImR76hVSDlfZ/9YLLgw4dMmaISzyYPHGXLPKQ6TDRFqvd0Oy
3T44UBOreMFD5b13E7CYMS4RuKkf83o75SF5dkUCax2ybuNxRDV/saz4AONqhXMHOHZGYoi0urgt
vyGRoaBMK2EPNA+v5kcgCwjwZeXruY3Ej9kJv8B4YW4LwBpEPoL5qRrwluu/Qr18wXAbeBJy/ziQ
+/KT8vU/qPg/5ZqpMiDqUemAqnWMYBMl+enH/XmhNZqH+BUDaxay34yZwsGjOwss6PxaDlBRycFB
0jDaeoMKjEOytMmhrbDRoJOZS0ubIFoTRTdusCY1IcoCiQPZkW0wSpOHonhnRvkSyHhUfCEE3kE9
sMVIAh5Ox9j0w1VCdUbn6edxOIEjIOokIVuT8mi+5ZkmMuYlh+gtOtxXhYPd8q0WpUp/Bt94xDyH
g3c2MiKz88FM1oy9QUchtT3wY4fA68uYE9/nYNtOrDLK6uXRa0Txd9sudhLnRhZC7nmdWQ7ji5Ep
FOK/9QMSkiUsWYr91JpsBiSXiBXXKgd76x7Xfmb4S5bygIPlMjOW7CV8uvxlDxL2aMWc3VADT9sN
zyB6dBBQqNV+y0Zf/yczO+u/XBQhSZhbB7DL9uSvzKBkTu+JIoT8xcb9NVk2rQIAJLdf7TVyyJnN
KBcYmRzokmWDCzIHZTtHsadlpCs2QI+RNe0XjBhnmNHRyHuJQOUapmDU377eDUHMydgwMrhCYmsr
d0C2QZSDEJ5Dka6acTcuvM0hfZsRHIGHMpqHOyolUe5ab1W1c30Oh+2GwBBnqPIQ7BVVVqoLaORt
rYj2WrOrkTQ18ppcxYvj8pyXi593MPPZOmuxx8EmXJjlyjY9r1FLzCMp9FCwdFS8BnzFmjuvv9QL
Ggph45wij8zQgpZwG51rM2yEnyiaaVuRsUAQtVFoC/ReDnTzNRtiQUlOe6r3IevyALi5PdHF1/8K
O8Aq+PqPqrziLvn638GKsAV+IkWzb8vr+zwgjRowBFM40DWCXVOOijxaHt5bRxecRzJOyxMXxSud
qZEyNobII7GFFhDSMJAxtLg9kycIaqCEl9GvmBvanvDnI4O+mpLY9rB9Jv7SWG4YDSj2OTBiL0MX
R/ebR2ZLI0nnHpYRkyxCoWd7Lp8tS5PZO1UECi7mjMmo8eyjAPNEMWxTI/55Qc1TNaltg5yHb0OV
Htq+Dn80oZHquuvskV9xbGfZVw23fa+frx/tLLHobW6ERDnEGbTQI41qCR5pDC0xduwV5KFmaXME
I414eJSjEICpDXGvcODsZJUbKDqt5U4V0OIghaaJGaxsGsxqREZ4CM+p4bk/TOFwML5medlYtfBo
bfczQ7ULuIEBwsCHvAZKef3t6+3xOyMxrLxRKEEHbLRVrXdmktdUKmeKR7DsfZI3FyvyuCEf4JXs
0PfJRJ9QJ1+/wI/4e0oX/DFqoGrQ+QW1wBcL8VDA6bJ+EQe/4gw1D0uDOCxhDgf9LPGbhTAcAkqa
EViesTZTuz6D9BLxqNGYQ0ChIJwhy2PBdt7cNA52NOCGA9YkpbPM2somJNSW4ZoNJfHw2RYJ6Vwb
gcuIER6xZpgFrGHEwwk8R260c0X/WJy9q5laiWoeAaqLABB/ZsOTx1Cs+kE/EqlPJzdAmd06TBBp
T/XSiFjRINARoW1P2lWZWOWuKc7gUrUnve+FvAobqTlB4sDivft6gjaHK31l7AzXPmYJh3t9bbDZ
bJTitOcz0CqN8OiK8LCfURmG0pLGWeYRhkGKY00KNjQs9DnoOpqSKZt3mkcS+8aM2KCwoHLYOmrc
ohPhVLmWMOBCH3iJDa0n8Gh6uYMbSKII2fy0PsCV+ufiSqCI0oggNhjKdBRZW2F3bxukWR0tUlS0
1oQNhxxzGrEpHqQJEjQ1nb2NxWPFiN5Ss7B5OkQeEun9bmmeYAePtoQPxMzgZzL84CHqbtFGGhad
iwylZFHnt84EFSthlp/AGBEUscdhAx4eeJUHRmojYPpbp/4rOfVQwAJzsCEWEarCvPKUvJHooLOa
ra+3feZkvUZx7gRj1Gpi9Mxi5Nmj1CFFnoXx88C1hU1cdMcH4Nq3v55AgwFeuMojg1JpFQMblBDv
//79P1PXKI3OLClRsoAVnKPqxjfqXWPkIcAZMMmGQ8jpnqASrouKDraMQRUxB77H42CYcArc+rin
v42JgdkWGd7qLSorDSbBQ4HUMMa83t7XnxWgTa9DMPDecOFGEp/xSoZqXwbYQfunXBk5wbywmtDe
fwAcokqx9doK/juj65HuCp273TTNa3oHz+Cw9wt42icoc5BB10aU2Q2zhiJFYtJO/cAf7e6fF1g6
hR/yC8aZ9jhpQWdh+CFzMXgUI2joLUbqr97kyqrg4PEtaBw/DE6qFw7ktTAvzOyEduSRWhyFqzDt
/PXKND3Yn3879Q48ytwqpxgN4+hdQUUs0ud7tcVoDR5tlqMwrAHSWNpP3uyn4xuXRlKQ9MQ+8EhM
T4nDZng5LHiKPjUYPt/QDaveITq24ij+8yhQ4DNtlIf0EB3sekyfQ8hGg7pMTnB/wEElP6y9Cq/Q
U0p7ib5BetHQYQOvh4NTNstZc/4YDip/cUntuYl+xwcWVe8wX43Rd+zVP2OuBGB8akH4I2339J04
DzcHWbua3t4Q4KCpNRRZktTuVKHFoFPBanXuUVFG4KeUzON4NKJehjY61iHJz7LQY8o4MJKyftrr
mUXbJNH1i8YL80tNrWIVjwz1Fay9JYp8WMIc7sbIxlzADMPETtw9gQcQzp2BMUmoETxmOg8E1rlB
K3VJzp59HrVPN+amMzK8EyNzePSQ3pBGATCP3o4PRoCmFNZgVzn4AzdgMkuVh0ahDP5sIrTJwhaj
nbM+5K+/i3ckWxkEov6EIQI4Ow4PMKLcAODb5kT3j8DHB/OaZdEcBDrssxS+0enYLIBbW7uOe2Tn
c9MzA+NfOmfpCiAhGGFfqat7KmkgIBFfGOWBzRrqjwZSnmmj3IcuigmYkyryyPncI2PArpZHtuc+
B4RBY7EcTuZHbC/sWGrjTDE0lk1gAmOx/R5/hKl2QluIPBBPjhxDkUe0BPE7oJIcqyCUc3DJE9Os
gZlQ0+I4XqcA81FF7EFS0A7fQ/jnaTyUPzEMcQL3s20Y4vBtqER/vJhzb5SODocL1At4tJ/PDBOL
zenxSDW9y9NG3k3kEZi8//q/KDMvzfouVqGKp42tQ05OHmpg/5i6p1MQrfW2VHv1sLHYve/BxyeG
Mxy+zdPn4vDT9bsfTJ1gFvOi3z+oPLoFp/BhGcK/xFuegqP99d5yP3/hj32vV8ouwLKSHSsLOBjt
oxDGVuddE7GeA+WJh/itVzSLkFUOUSCETTITXV+MtcXDLkXV1ZrCXB9KXGjj+lt6sRvwz8+0OW/A
4KqWtyZVufyPjv54JuU7BFLZ7JEwfJLFp8TkH6Mivs0k+ae4c2dJvmQOmVDv3+uPAkKKBHXSlemt
GcmymYvg8QQrJx57O3iUkNDV4jqzt4NDiJqCQmiGjWPMkOZR4ndjFBgOXWcaatbSy8fDNxsZJQ3l
nYge8Cj3GDXOHg+nbBz66ABkZxDxKK6o6Z4GlOFR3YbhVc2ZWDywHaFK1hgplbPNsjx6y88NRBwP
T5zAwye4xC1p7B+80/oxr5dKCPnQ3tAm4AAPyCGKsZfSBvCsXmal/BSl/vb1q74D/nQWUvOFqdIQ
e09qwKezGvsY1RXJsn2Y5MZE4q9eMn0DLqVQ+6dc5yvWK8UQ8/pRr+cOImkBWRvrfVgtXGJSSE20
Wj8PtON71NLt+TPCuUQW+YQwFHkg8O8Z9YEAHh1D4WjcikKI7aXCUSkmj2x1nXb6QBAyOCnkRR63
4/2i89gTOBxkDdm/BiKQyMMKH8FSRvU1c6R4lEYtDNbmEnkkJxZ0lOAEAzOQHWPTQCIPmJL96YSB
lNlf/+GZPpOWVHiUrVQvMDfwBBZ2Fg3gPGq89y+w1wKdv+7HEPztcGslBCifdIT+PL9iX2T5T+FU
wNSlQLyHzKWDjr9HxF7nYo7KqDH4hEdMfIaGEMzFTEhUr7BS3jwU7AVmXTBEeaC2XKSJYbJZex7M
xVpjZq08wJ4vw2TdYAGP5verfAPTk1ktjyKxaxOTkViIPcxIqx/zeivlFi5UTaU6Wzwqqd5iLlrC
UOVRWrMw8jXpnCVGo19f5FFFsyhRFHe4ZJGHA/x+P9mWrrkz8QmtBGONWB7Ow0fUZsODD5hCY4xr
q9/m9Yfjk4lGjZpMZbTyGI90E3Zw6P6SdppVBcCGrh/2+jXP6BSCziJfrpHIxpBJ5irKOCscLg2A
mJanTG0EKwVB5eEYny3zzjxPmRP5QJ0Dj/713WQxefdhMv63Dj08tNzu6Pwjm9STAZ0jiAOxPxzI
j48xrMKlr7Q/Tv2zg6zRQypy5aGy7u//DwAA//8=</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5">
  <a:schemeClr val="accent5"/>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12" Type="http://schemas.openxmlformats.org/officeDocument/2006/relationships/chart" Target="../charts/chart11.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11" Type="http://schemas.openxmlformats.org/officeDocument/2006/relationships/chart" Target="../charts/chart10.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25</xdr:col>
      <xdr:colOff>472109</xdr:colOff>
      <xdr:row>3</xdr:row>
      <xdr:rowOff>115956</xdr:rowOff>
    </xdr:to>
    <xdr:sp macro="" textlink="">
      <xdr:nvSpPr>
        <xdr:cNvPr id="2" name="Rectangle 1">
          <a:extLst>
            <a:ext uri="{FF2B5EF4-FFF2-40B4-BE49-F238E27FC236}">
              <a16:creationId xmlns:a16="http://schemas.microsoft.com/office/drawing/2014/main" id="{1E9B1C76-DF67-4577-5EDA-08E2748F40D1}"/>
            </a:ext>
          </a:extLst>
        </xdr:cNvPr>
        <xdr:cNvSpPr/>
      </xdr:nvSpPr>
      <xdr:spPr bwMode="auto">
        <a:xfrm>
          <a:off x="0" y="0"/>
          <a:ext cx="15712109" cy="601731"/>
        </a:xfrm>
        <a:prstGeom prst="rect">
          <a:avLst/>
        </a:prstGeom>
        <a:solidFill>
          <a:srgbClr val="0070C0"/>
        </a:solidFill>
        <a:ln w="9525" cap="flat" cmpd="sng" algn="ctr">
          <a:solidFill>
            <a:srgbClr val="400000"/>
          </a:solidFill>
          <a:prstDash val="solid"/>
          <a:round/>
          <a:headEnd type="none" w="med" len="med"/>
          <a:tailEnd type="none" w="med" len="med"/>
        </a:ln>
        <a:effectLst/>
      </xdr:spPr>
      <xdr:txBody>
        <a:bodyPr vertOverflow="clip" wrap="square" lIns="18288" tIns="0" rIns="0" bIns="0" rtlCol="0" anchor="ctr" upright="1"/>
        <a:lstStyle/>
        <a:p>
          <a:pPr algn="l"/>
          <a:endParaRPr lang="en-AT" sz="1100"/>
        </a:p>
      </xdr:txBody>
    </xdr:sp>
    <xdr:clientData/>
  </xdr:twoCellAnchor>
  <xdr:twoCellAnchor>
    <xdr:from>
      <xdr:col>8</xdr:col>
      <xdr:colOff>81997</xdr:colOff>
      <xdr:row>0</xdr:row>
      <xdr:rowOff>9525</xdr:rowOff>
    </xdr:from>
    <xdr:to>
      <xdr:col>18</xdr:col>
      <xdr:colOff>32301</xdr:colOff>
      <xdr:row>3</xdr:row>
      <xdr:rowOff>100633</xdr:rowOff>
    </xdr:to>
    <xdr:sp macro="" textlink="">
      <xdr:nvSpPr>
        <xdr:cNvPr id="4" name="TextBox 3">
          <a:extLst>
            <a:ext uri="{FF2B5EF4-FFF2-40B4-BE49-F238E27FC236}">
              <a16:creationId xmlns:a16="http://schemas.microsoft.com/office/drawing/2014/main" id="{64573A09-B621-9968-252C-19EC733F59DC}"/>
            </a:ext>
          </a:extLst>
        </xdr:cNvPr>
        <xdr:cNvSpPr txBox="1"/>
      </xdr:nvSpPr>
      <xdr:spPr>
        <a:xfrm>
          <a:off x="4958797" y="9525"/>
          <a:ext cx="6046304" cy="5768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chemeClr val="bg1"/>
              </a:solidFill>
            </a:rPr>
            <a:t>SPORT CLIMBING DASHBOARD</a:t>
          </a:r>
        </a:p>
      </xdr:txBody>
    </xdr:sp>
    <xdr:clientData/>
  </xdr:twoCellAnchor>
  <xdr:twoCellAnchor>
    <xdr:from>
      <xdr:col>17</xdr:col>
      <xdr:colOff>152400</xdr:colOff>
      <xdr:row>26</xdr:row>
      <xdr:rowOff>123825</xdr:rowOff>
    </xdr:from>
    <xdr:to>
      <xdr:col>23</xdr:col>
      <xdr:colOff>514350</xdr:colOff>
      <xdr:row>39</xdr:row>
      <xdr:rowOff>47625</xdr:rowOff>
    </xdr:to>
    <xdr:graphicFrame macro="">
      <xdr:nvGraphicFramePr>
        <xdr:cNvPr id="31" name="Chart 30">
          <a:extLst>
            <a:ext uri="{FF2B5EF4-FFF2-40B4-BE49-F238E27FC236}">
              <a16:creationId xmlns:a16="http://schemas.microsoft.com/office/drawing/2014/main" id="{F118D34E-3889-49DE-824E-67ABA808A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200026</xdr:colOff>
      <xdr:row>22</xdr:row>
      <xdr:rowOff>57150</xdr:rowOff>
    </xdr:from>
    <xdr:to>
      <xdr:col>5</xdr:col>
      <xdr:colOff>504826</xdr:colOff>
      <xdr:row>39</xdr:row>
      <xdr:rowOff>47625</xdr:rowOff>
    </xdr:to>
    <xdr:graphicFrame macro="">
      <xdr:nvGraphicFramePr>
        <xdr:cNvPr id="32" name="Chart 31">
          <a:extLst>
            <a:ext uri="{FF2B5EF4-FFF2-40B4-BE49-F238E27FC236}">
              <a16:creationId xmlns:a16="http://schemas.microsoft.com/office/drawing/2014/main" id="{823E08BB-3398-4FEA-9102-2EDCE7B105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4</xdr:row>
      <xdr:rowOff>142875</xdr:rowOff>
    </xdr:from>
    <xdr:to>
      <xdr:col>12</xdr:col>
      <xdr:colOff>457200</xdr:colOff>
      <xdr:row>21</xdr:row>
      <xdr:rowOff>133350</xdr:rowOff>
    </xdr:to>
    <xdr:graphicFrame macro="">
      <xdr:nvGraphicFramePr>
        <xdr:cNvPr id="33" name="Chart 32">
          <a:extLst>
            <a:ext uri="{FF2B5EF4-FFF2-40B4-BE49-F238E27FC236}">
              <a16:creationId xmlns:a16="http://schemas.microsoft.com/office/drawing/2014/main" id="{59939449-3C2B-4B87-BA75-EA818BFDC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600073</xdr:colOff>
      <xdr:row>22</xdr:row>
      <xdr:rowOff>57150</xdr:rowOff>
    </xdr:from>
    <xdr:to>
      <xdr:col>11</xdr:col>
      <xdr:colOff>142873</xdr:colOff>
      <xdr:row>39</xdr:row>
      <xdr:rowOff>47625</xdr:rowOff>
    </xdr:to>
    <xdr:graphicFrame macro="">
      <xdr:nvGraphicFramePr>
        <xdr:cNvPr id="34" name="Chart 33">
          <a:extLst>
            <a:ext uri="{FF2B5EF4-FFF2-40B4-BE49-F238E27FC236}">
              <a16:creationId xmlns:a16="http://schemas.microsoft.com/office/drawing/2014/main" id="{67AAF358-4A88-4EF2-90B9-DA57A6DB8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9525</xdr:colOff>
      <xdr:row>40</xdr:row>
      <xdr:rowOff>104774</xdr:rowOff>
    </xdr:from>
    <xdr:to>
      <xdr:col>24</xdr:col>
      <xdr:colOff>66675</xdr:colOff>
      <xdr:row>64</xdr:row>
      <xdr:rowOff>85725</xdr:rowOff>
    </xdr:to>
    <mc:AlternateContent xmlns:mc="http://schemas.openxmlformats.org/markup-compatibility/2006" xmlns:a14="http://schemas.microsoft.com/office/drawing/2010/main">
      <mc:Choice Requires="a14">
        <xdr:graphicFrame macro="">
          <xdr:nvGraphicFramePr>
            <xdr:cNvPr id="7" name="Belayer">
              <a:extLst>
                <a:ext uri="{FF2B5EF4-FFF2-40B4-BE49-F238E27FC236}">
                  <a16:creationId xmlns:a16="http://schemas.microsoft.com/office/drawing/2014/main" id="{EEA71A99-160A-4EBA-98ED-5A0B8B5920FE}"/>
                </a:ext>
              </a:extLst>
            </xdr:cNvPr>
            <xdr:cNvGraphicFramePr/>
          </xdr:nvGraphicFramePr>
          <xdr:xfrm>
            <a:off x="0" y="0"/>
            <a:ext cx="0" cy="0"/>
          </xdr:xfrm>
          <a:graphic>
            <a:graphicData uri="http://schemas.microsoft.com/office/drawing/2010/slicer">
              <sle:slicer xmlns:sle="http://schemas.microsoft.com/office/drawing/2010/slicer" name="Belayer"/>
            </a:graphicData>
          </a:graphic>
        </xdr:graphicFrame>
      </mc:Choice>
      <mc:Fallback xmlns="">
        <xdr:sp macro="" textlink="">
          <xdr:nvSpPr>
            <xdr:cNvPr id="0" name=""/>
            <xdr:cNvSpPr>
              <a:spLocks noTextEdit="1"/>
            </xdr:cNvSpPr>
          </xdr:nvSpPr>
          <xdr:spPr>
            <a:xfrm>
              <a:off x="9153525" y="6581774"/>
              <a:ext cx="5543550" cy="38671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352426</xdr:colOff>
      <xdr:row>40</xdr:row>
      <xdr:rowOff>114299</xdr:rowOff>
    </xdr:from>
    <xdr:to>
      <xdr:col>7</xdr:col>
      <xdr:colOff>542926</xdr:colOff>
      <xdr:row>50</xdr:row>
      <xdr:rowOff>152400</xdr:rowOff>
    </xdr:to>
    <mc:AlternateContent xmlns:mc="http://schemas.openxmlformats.org/markup-compatibility/2006" xmlns:a14="http://schemas.microsoft.com/office/drawing/2010/main">
      <mc:Choice Requires="a14">
        <xdr:graphicFrame macro="">
          <xdr:nvGraphicFramePr>
            <xdr:cNvPr id="8" name="Total number of tries">
              <a:extLst>
                <a:ext uri="{FF2B5EF4-FFF2-40B4-BE49-F238E27FC236}">
                  <a16:creationId xmlns:a16="http://schemas.microsoft.com/office/drawing/2014/main" id="{6BBBFC27-8631-4E61-8737-10FF091236E4}"/>
                </a:ext>
              </a:extLst>
            </xdr:cNvPr>
            <xdr:cNvGraphicFramePr/>
          </xdr:nvGraphicFramePr>
          <xdr:xfrm>
            <a:off x="0" y="0"/>
            <a:ext cx="0" cy="0"/>
          </xdr:xfrm>
          <a:graphic>
            <a:graphicData uri="http://schemas.microsoft.com/office/drawing/2010/slicer">
              <sle:slicer xmlns:sle="http://schemas.microsoft.com/office/drawing/2010/slicer" name="Total number of tries"/>
            </a:graphicData>
          </a:graphic>
        </xdr:graphicFrame>
      </mc:Choice>
      <mc:Fallback xmlns="">
        <xdr:sp macro="" textlink="">
          <xdr:nvSpPr>
            <xdr:cNvPr id="0" name=""/>
            <xdr:cNvSpPr>
              <a:spLocks noTextEdit="1"/>
            </xdr:cNvSpPr>
          </xdr:nvSpPr>
          <xdr:spPr>
            <a:xfrm>
              <a:off x="2790826" y="6591299"/>
              <a:ext cx="2019300" cy="16573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219075</xdr:colOff>
      <xdr:row>40</xdr:row>
      <xdr:rowOff>95250</xdr:rowOff>
    </xdr:from>
    <xdr:to>
      <xdr:col>4</xdr:col>
      <xdr:colOff>304800</xdr:colOff>
      <xdr:row>45</xdr:row>
      <xdr:rowOff>142875</xdr:rowOff>
    </xdr:to>
    <mc:AlternateContent xmlns:mc="http://schemas.openxmlformats.org/markup-compatibility/2006" xmlns:a14="http://schemas.microsoft.com/office/drawing/2010/main">
      <mc:Choice Requires="a14">
        <xdr:graphicFrame macro="">
          <xdr:nvGraphicFramePr>
            <xdr:cNvPr id="10" name="Grade">
              <a:extLst>
                <a:ext uri="{FF2B5EF4-FFF2-40B4-BE49-F238E27FC236}">
                  <a16:creationId xmlns:a16="http://schemas.microsoft.com/office/drawing/2014/main" id="{85130E2B-67A8-422B-AC5D-9EDA832CAD1B}"/>
                </a:ext>
              </a:extLst>
            </xdr:cNvPr>
            <xdr:cNvGraphicFramePr/>
          </xdr:nvGraphicFramePr>
          <xdr:xfrm>
            <a:off x="0" y="0"/>
            <a:ext cx="0" cy="0"/>
          </xdr:xfrm>
          <a:graphic>
            <a:graphicData uri="http://schemas.microsoft.com/office/drawing/2010/slicer">
              <sle:slicer xmlns:sle="http://schemas.microsoft.com/office/drawing/2010/slicer" name="Grade"/>
            </a:graphicData>
          </a:graphic>
        </xdr:graphicFrame>
      </mc:Choice>
      <mc:Fallback xmlns="">
        <xdr:sp macro="" textlink="">
          <xdr:nvSpPr>
            <xdr:cNvPr id="0" name=""/>
            <xdr:cNvSpPr>
              <a:spLocks noTextEdit="1"/>
            </xdr:cNvSpPr>
          </xdr:nvSpPr>
          <xdr:spPr>
            <a:xfrm>
              <a:off x="914400" y="6572250"/>
              <a:ext cx="1828800" cy="857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161924</xdr:colOff>
      <xdr:row>51</xdr:row>
      <xdr:rowOff>47626</xdr:rowOff>
    </xdr:from>
    <xdr:to>
      <xdr:col>14</xdr:col>
      <xdr:colOff>514349</xdr:colOff>
      <xdr:row>64</xdr:row>
      <xdr:rowOff>85725</xdr:rowOff>
    </xdr:to>
    <mc:AlternateContent xmlns:mc="http://schemas.openxmlformats.org/markup-compatibility/2006" xmlns:a14="http://schemas.microsoft.com/office/drawing/2010/main">
      <mc:Choice Requires="a14">
        <xdr:graphicFrame macro="">
          <xdr:nvGraphicFramePr>
            <xdr:cNvPr id="11" name="Crag">
              <a:extLst>
                <a:ext uri="{FF2B5EF4-FFF2-40B4-BE49-F238E27FC236}">
                  <a16:creationId xmlns:a16="http://schemas.microsoft.com/office/drawing/2014/main" id="{8126757E-8BF2-467C-8FC0-9001F583447B}"/>
                </a:ext>
              </a:extLst>
            </xdr:cNvPr>
            <xdr:cNvGraphicFramePr/>
          </xdr:nvGraphicFramePr>
          <xdr:xfrm>
            <a:off x="0" y="0"/>
            <a:ext cx="0" cy="0"/>
          </xdr:xfrm>
          <a:graphic>
            <a:graphicData uri="http://schemas.microsoft.com/office/drawing/2010/slicer">
              <sle:slicer xmlns:sle="http://schemas.microsoft.com/office/drawing/2010/slicer" name="Crag"/>
            </a:graphicData>
          </a:graphic>
        </xdr:graphicFrame>
      </mc:Choice>
      <mc:Fallback xmlns="">
        <xdr:sp macro="" textlink="">
          <xdr:nvSpPr>
            <xdr:cNvPr id="0" name=""/>
            <xdr:cNvSpPr>
              <a:spLocks noTextEdit="1"/>
            </xdr:cNvSpPr>
          </xdr:nvSpPr>
          <xdr:spPr>
            <a:xfrm>
              <a:off x="771524" y="8305801"/>
              <a:ext cx="8277225" cy="21431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28575</xdr:colOff>
      <xdr:row>40</xdr:row>
      <xdr:rowOff>104775</xdr:rowOff>
    </xdr:from>
    <xdr:to>
      <xdr:col>11</xdr:col>
      <xdr:colOff>352425</xdr:colOff>
      <xdr:row>50</xdr:row>
      <xdr:rowOff>114300</xdr:rowOff>
    </xdr:to>
    <mc:AlternateContent xmlns:mc="http://schemas.openxmlformats.org/markup-compatibility/2006" xmlns:a14="http://schemas.microsoft.com/office/drawing/2010/main">
      <mc:Choice Requires="a14">
        <xdr:graphicFrame macro="">
          <xdr:nvGraphicFramePr>
            <xdr:cNvPr id="12" name="YEARS">
              <a:extLst>
                <a:ext uri="{FF2B5EF4-FFF2-40B4-BE49-F238E27FC236}">
                  <a16:creationId xmlns:a16="http://schemas.microsoft.com/office/drawing/2014/main" id="{B1F5F930-BF2F-4ED6-8ACE-31E8C5A8A241}"/>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4905375" y="6581775"/>
              <a:ext cx="2152650" cy="16287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466725</xdr:colOff>
      <xdr:row>40</xdr:row>
      <xdr:rowOff>104775</xdr:rowOff>
    </xdr:from>
    <xdr:to>
      <xdr:col>14</xdr:col>
      <xdr:colOff>485775</xdr:colOff>
      <xdr:row>50</xdr:row>
      <xdr:rowOff>152400</xdr:rowOff>
    </xdr:to>
    <mc:AlternateContent xmlns:mc="http://schemas.openxmlformats.org/markup-compatibility/2006" xmlns:a14="http://schemas.microsoft.com/office/drawing/2010/main">
      <mc:Choice Requires="a14">
        <xdr:graphicFrame macro="">
          <xdr:nvGraphicFramePr>
            <xdr:cNvPr id="14" name="Height (m)">
              <a:extLst>
                <a:ext uri="{FF2B5EF4-FFF2-40B4-BE49-F238E27FC236}">
                  <a16:creationId xmlns:a16="http://schemas.microsoft.com/office/drawing/2014/main" id="{8E4E9217-EC51-4756-B3ED-C5FF362B2900}"/>
                </a:ext>
              </a:extLst>
            </xdr:cNvPr>
            <xdr:cNvGraphicFramePr/>
          </xdr:nvGraphicFramePr>
          <xdr:xfrm>
            <a:off x="0" y="0"/>
            <a:ext cx="0" cy="0"/>
          </xdr:xfrm>
          <a:graphic>
            <a:graphicData uri="http://schemas.microsoft.com/office/drawing/2010/slicer">
              <sle:slicer xmlns:sle="http://schemas.microsoft.com/office/drawing/2010/slicer" name="Height (m)"/>
            </a:graphicData>
          </a:graphic>
        </xdr:graphicFrame>
      </mc:Choice>
      <mc:Fallback xmlns="">
        <xdr:sp macro="" textlink="">
          <xdr:nvSpPr>
            <xdr:cNvPr id="0" name=""/>
            <xdr:cNvSpPr>
              <a:spLocks noTextEdit="1"/>
            </xdr:cNvSpPr>
          </xdr:nvSpPr>
          <xdr:spPr>
            <a:xfrm>
              <a:off x="7172325" y="6581775"/>
              <a:ext cx="1847850" cy="16668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542925</xdr:colOff>
      <xdr:row>4</xdr:row>
      <xdr:rowOff>142875</xdr:rowOff>
    </xdr:from>
    <xdr:to>
      <xdr:col>17</xdr:col>
      <xdr:colOff>55245</xdr:colOff>
      <xdr:row>21</xdr:row>
      <xdr:rowOff>133350</xdr:rowOff>
    </xdr:to>
    <xdr:graphicFrame macro="">
      <xdr:nvGraphicFramePr>
        <xdr:cNvPr id="5" name="Chart 4">
          <a:extLst>
            <a:ext uri="{FF2B5EF4-FFF2-40B4-BE49-F238E27FC236}">
              <a16:creationId xmlns:a16="http://schemas.microsoft.com/office/drawing/2014/main" id="{7BF2E903-E3E5-4578-9079-37D29AF461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152400</xdr:colOff>
      <xdr:row>4</xdr:row>
      <xdr:rowOff>152400</xdr:rowOff>
    </xdr:from>
    <xdr:to>
      <xdr:col>23</xdr:col>
      <xdr:colOff>485775</xdr:colOff>
      <xdr:row>26</xdr:row>
      <xdr:rowOff>38100</xdr:rowOff>
    </xdr:to>
    <mc:AlternateContent xmlns:mc="http://schemas.openxmlformats.org/markup-compatibility/2006">
      <mc:Choice xmlns:cx4="http://schemas.microsoft.com/office/drawing/2016/5/10/chartex" Requires="cx4">
        <xdr:graphicFrame macro="">
          <xdr:nvGraphicFramePr>
            <xdr:cNvPr id="9" name="Chart 8">
              <a:extLst>
                <a:ext uri="{FF2B5EF4-FFF2-40B4-BE49-F238E27FC236}">
                  <a16:creationId xmlns:a16="http://schemas.microsoft.com/office/drawing/2014/main" id="{75DD9675-E223-4B75-9C97-33ECB09BC06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10515600" y="800100"/>
              <a:ext cx="3990975" cy="34480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238125</xdr:colOff>
      <xdr:row>22</xdr:row>
      <xdr:rowOff>57150</xdr:rowOff>
    </xdr:from>
    <xdr:to>
      <xdr:col>17</xdr:col>
      <xdr:colOff>55245</xdr:colOff>
      <xdr:row>39</xdr:row>
      <xdr:rowOff>47625</xdr:rowOff>
    </xdr:to>
    <xdr:graphicFrame macro="">
      <xdr:nvGraphicFramePr>
        <xdr:cNvPr id="13" name="Chart 12">
          <a:extLst>
            <a:ext uri="{FF2B5EF4-FFF2-40B4-BE49-F238E27FC236}">
              <a16:creationId xmlns:a16="http://schemas.microsoft.com/office/drawing/2014/main" id="{82DF5BF3-B8EA-4AA1-BF34-978CB8C391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209550</xdr:colOff>
      <xdr:row>4</xdr:row>
      <xdr:rowOff>152400</xdr:rowOff>
    </xdr:from>
    <xdr:to>
      <xdr:col>5</xdr:col>
      <xdr:colOff>514350</xdr:colOff>
      <xdr:row>21</xdr:row>
      <xdr:rowOff>142875</xdr:rowOff>
    </xdr:to>
    <xdr:graphicFrame macro="">
      <xdr:nvGraphicFramePr>
        <xdr:cNvPr id="17" name="Chart 16">
          <a:extLst>
            <a:ext uri="{FF2B5EF4-FFF2-40B4-BE49-F238E27FC236}">
              <a16:creationId xmlns:a16="http://schemas.microsoft.com/office/drawing/2014/main" id="{87814E02-32E1-42CE-81AF-47DD15DD99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209550</xdr:colOff>
      <xdr:row>4</xdr:row>
      <xdr:rowOff>142875</xdr:rowOff>
    </xdr:from>
    <xdr:to>
      <xdr:col>5</xdr:col>
      <xdr:colOff>514350</xdr:colOff>
      <xdr:row>21</xdr:row>
      <xdr:rowOff>133350</xdr:rowOff>
    </xdr:to>
    <xdr:graphicFrame macro="">
      <xdr:nvGraphicFramePr>
        <xdr:cNvPr id="3" name="Chart 2" hidden="1">
          <a:extLst>
            <a:ext uri="{FF2B5EF4-FFF2-40B4-BE49-F238E27FC236}">
              <a16:creationId xmlns:a16="http://schemas.microsoft.com/office/drawing/2014/main" id="{756429E7-F27A-46FC-B3BB-239F03A371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247650</xdr:colOff>
      <xdr:row>22</xdr:row>
      <xdr:rowOff>57150</xdr:rowOff>
    </xdr:from>
    <xdr:to>
      <xdr:col>17</xdr:col>
      <xdr:colOff>64770</xdr:colOff>
      <xdr:row>39</xdr:row>
      <xdr:rowOff>38100</xdr:rowOff>
    </xdr:to>
    <xdr:graphicFrame macro="">
      <xdr:nvGraphicFramePr>
        <xdr:cNvPr id="15" name="Chart 14" hidden="1">
          <a:extLst>
            <a:ext uri="{FF2B5EF4-FFF2-40B4-BE49-F238E27FC236}">
              <a16:creationId xmlns:a16="http://schemas.microsoft.com/office/drawing/2014/main" id="{FDF1097C-CD6C-47CC-9371-19C2EB82FA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209550</xdr:colOff>
      <xdr:row>4</xdr:row>
      <xdr:rowOff>133350</xdr:rowOff>
    </xdr:from>
    <xdr:to>
      <xdr:col>5</xdr:col>
      <xdr:colOff>514350</xdr:colOff>
      <xdr:row>21</xdr:row>
      <xdr:rowOff>123825</xdr:rowOff>
    </xdr:to>
    <xdr:graphicFrame macro="">
      <xdr:nvGraphicFramePr>
        <xdr:cNvPr id="6" name="Chart 5" hidden="1">
          <a:extLst>
            <a:ext uri="{FF2B5EF4-FFF2-40B4-BE49-F238E27FC236}">
              <a16:creationId xmlns:a16="http://schemas.microsoft.com/office/drawing/2014/main" id="{2104439C-A11B-451C-9452-1E55A401E2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18</xdr:col>
      <xdr:colOff>390525</xdr:colOff>
      <xdr:row>6</xdr:row>
      <xdr:rowOff>133350</xdr:rowOff>
    </xdr:from>
    <xdr:to>
      <xdr:col>22</xdr:col>
      <xdr:colOff>514350</xdr:colOff>
      <xdr:row>23</xdr:row>
      <xdr:rowOff>123825</xdr:rowOff>
    </xdr:to>
    <xdr:graphicFrame macro="">
      <xdr:nvGraphicFramePr>
        <xdr:cNvPr id="30" name="Chart 29" hidden="1">
          <a:extLst>
            <a:ext uri="{FF2B5EF4-FFF2-40B4-BE49-F238E27FC236}">
              <a16:creationId xmlns:a16="http://schemas.microsoft.com/office/drawing/2014/main" id="{CAF06053-0CF7-4605-AA0B-CBCD580B00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19017708336" backgroundQuery="1" createdVersion="8" refreshedVersion="8" minRefreshableVersion="3" recordCount="0" supportSubquery="1" supportAdvancedDrill="1" xr:uid="{57DE6C56-EBC5-4343-B032-5865A7A552CE}">
  <cacheSource type="external" connectionId="1"/>
  <cacheFields count="3">
    <cacheField name="[SportClimbing].[Belayer].[Belayer]" caption="Belayer" numFmtId="0" hierarchy="13" level="1">
      <sharedItems count="10">
        <s v="Angel"/>
        <s v="Bernardo"/>
        <s v="Chris Awe"/>
        <s v="Gustavo"/>
        <s v="Guy"/>
        <s v="Henry"/>
        <s v="Kathy"/>
        <s v="Lena"/>
        <s v="Tibor"/>
        <s v="Yoel"/>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fieldsUsage count="2">
        <fieldUsage x="-1"/>
        <fieldUsage x="0"/>
      </fieldsUsage>
    </cacheHierarchy>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19018287037" backgroundQuery="1" createdVersion="8" refreshedVersion="8" minRefreshableVersion="3" recordCount="0" supportSubquery="1" supportAdvancedDrill="1" xr:uid="{1F882D17-6359-4C52-A0EF-F535B1A5BB4A}">
  <cacheSource type="external" connectionId="1"/>
  <cacheFields count="2">
    <cacheField name="[Measures].[Count of Belayer]" caption="Count of Belayer" numFmtId="0" hierarchy="20" level="32767"/>
    <cacheField name="[Years].[YEARS].[YEARS]" caption="YEARS" numFmtId="0" hierarchy="15" level="1">
      <sharedItems containsSemiMixedTypes="0" containsString="0" containsNumber="1" containsInteger="1" minValue="2006" maxValue="2024" count="19">
        <n v="2006"/>
        <n v="2007"/>
        <n v="2008"/>
        <n v="2009"/>
        <n v="2010"/>
        <n v="2011"/>
        <n v="2012"/>
        <n v="2013"/>
        <n v="2014"/>
        <n v="2015"/>
        <n v="2016"/>
        <n v="2017"/>
        <n v="2018"/>
        <n v="2019"/>
        <n v="2020"/>
        <n v="2021"/>
        <n v="2022"/>
        <n v="2023"/>
        <n v="2024"/>
      </sharedItems>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1"/>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19018865738" backgroundQuery="1" createdVersion="8" refreshedVersion="8" minRefreshableVersion="3" recordCount="0" supportSubquery="1" supportAdvancedDrill="1" xr:uid="{DBD749E6-8D70-41D8-A8CC-84C599EC1F06}">
  <cacheSource type="external" connectionId="1"/>
  <cacheFields count="4">
    <cacheField name="[Measures].[Count of Belayer]" caption="Count of Belayer" numFmtId="0" hierarchy="20" level="32767"/>
    <cacheField name="[SportClimbing].[Month].[Month]" caption="Month" numFmtId="0" hierarchy="4" level="1">
      <sharedItems count="12">
        <s v="Apr"/>
        <s v="Aug"/>
        <s v="Dec"/>
        <s v="Feb"/>
        <s v="Jan"/>
        <s v="Jul"/>
        <s v="Jun"/>
        <s v="Mar"/>
        <s v="May"/>
        <s v="Nov"/>
        <s v="Oct"/>
        <s v="Sep"/>
      </sharedItems>
    </cacheField>
    <cacheField name="[MONTHS].[MONTHS 2].[MONTHS 2]" caption="MONTHS 2" numFmtId="0" hierarchy="1" level="1">
      <sharedItems count="12">
        <s v="Jan"/>
        <s v="Feb"/>
        <s v="Mar"/>
        <s v="Apr"/>
        <s v="May"/>
        <s v="Jun"/>
        <s v="Jul"/>
        <s v="Aug"/>
        <s v="Sep"/>
        <s v="Oct"/>
        <s v="Nov"/>
        <s v="Dec"/>
      </sharedItems>
    </cacheField>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2" memberValueDatatype="130" unbalanced="0">
      <fieldsUsage count="2">
        <fieldUsage x="-1"/>
        <fieldUsage x="2"/>
      </fieldsUsage>
    </cacheHierarchy>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2" memberValueDatatype="130" unbalanced="0">
      <fieldsUsage count="2">
        <fieldUsage x="-1"/>
        <fieldUsage x="1"/>
      </fieldsUsage>
    </cacheHierarchy>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3"/>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19019212961" backgroundQuery="1" createdVersion="8" refreshedVersion="8" minRefreshableVersion="3" recordCount="0" supportSubquery="1" supportAdvancedDrill="1" xr:uid="{7CC608A1-3AC3-47C8-874D-083349D65011}">
  <cacheSource type="external" connectionId="1"/>
  <cacheFields count="3">
    <cacheField name="[SportClimbing].[Crag].[Crag]" caption="Crag" numFmtId="0" hierarchy="9" level="1">
      <sharedItems count="10">
        <s v="Arbolí"/>
        <s v="Chulilla"/>
        <s v="Font Soleia"/>
        <s v="Garraf"/>
        <s v="Gelida"/>
        <s v="Grau dels matxos"/>
        <s v="Mallorca"/>
        <s v="Margalef"/>
        <s v="Martinswand"/>
        <s v="Siurana"/>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fieldsUsage count="2">
        <fieldUsage x="-1"/>
        <fieldUsage x="0"/>
      </fieldsUsage>
    </cacheHierarchy>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19020138892" backgroundQuery="1" createdVersion="8" refreshedVersion="8" minRefreshableVersion="3" recordCount="0" supportSubquery="1" supportAdvancedDrill="1" xr:uid="{0C738BFB-A475-4821-BAAC-6F97E7E0D64B}">
  <cacheSource type="external" connectionId="1"/>
  <cacheFields count="3">
    <cacheField name="[SportClimbing].[Total number of tries].[Total number of tries]" caption="Total number of tries" numFmtId="0" hierarchy="14" level="1">
      <sharedItems count="13">
        <s v="10"/>
        <s v="12"/>
        <s v="14"/>
        <s v="2"/>
        <s v="3"/>
        <s v="4"/>
        <s v="5"/>
        <s v="50"/>
        <s v="6"/>
        <s v="7"/>
        <s v="8"/>
        <s v="flash"/>
        <s v="onsight"/>
      </sharedItems>
    </cacheField>
    <cacheField name="[Measures].[Count of Belayer]" caption="Count of Belayer" numFmtId="0" hierarchy="20" level="32767"/>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fieldsUsage count="2">
        <fieldUsage x="-1"/>
        <fieldUsage x="0"/>
      </fieldsUsage>
    </cacheHierarchy>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19020833331" backgroundQuery="1" createdVersion="8" refreshedVersion="8" minRefreshableVersion="3" recordCount="0" supportSubquery="1" supportAdvancedDrill="1" xr:uid="{0B67CAF8-2EDA-4687-8EF0-53C89B0BC7A4}">
  <cacheSource type="external" connectionId="1"/>
  <cacheFields count="3">
    <cacheField name="[Measures].[Count of Belayer]" caption="Count of Belayer" numFmtId="0" hierarchy="20" level="32767"/>
    <cacheField name="[SportClimbing].[Height range (m)].[Height range (m)]" caption="Height range (m)" numFmtId="0" hierarchy="12" level="1">
      <sharedItems count="6">
        <s v="10-14"/>
        <s v="15-19"/>
        <s v="20-24"/>
        <s v="25-29"/>
        <s v="30-34"/>
        <s v="35+"/>
      </sharedItems>
    </cacheField>
    <cacheField name="[Years].[YEARS].[YEARS]" caption="YEARS" numFmtId="0" hierarchy="15" level="1">
      <sharedItems containsSemiMixedTypes="0" containsNonDate="0" containsString="0"/>
    </cacheField>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2" memberValueDatatype="130" unbalanced="0">
      <fieldsUsage count="2">
        <fieldUsage x="-1"/>
        <fieldUsage x="1"/>
      </fieldsUsage>
    </cacheHierarchy>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fieldsUsage count="2">
        <fieldUsage x="-1"/>
        <fieldUsage x="2"/>
      </fieldsUsage>
    </cacheHierarchy>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0"/>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20747800927" backgroundQuery="1" createdVersion="8" refreshedVersion="8" minRefreshableVersion="3" recordCount="0" supportSubquery="1" supportAdvancedDrill="1" xr:uid="{20807ACE-EF13-49B7-9C50-6151DA6E539D}">
  <cacheSource type="external" connectionId="1"/>
  <cacheFields count="2">
    <cacheField name="[SportClimbing].[Country].[Country]" caption="Country" numFmtId="0" hierarchy="8" level="1">
      <sharedItems count="6">
        <s v="Austria"/>
        <s v="France"/>
        <s v="Germany"/>
        <s v="Italy"/>
        <s v="Portugal"/>
        <s v="Spain"/>
      </sharedItems>
    </cacheField>
    <cacheField name="[Measures].[Count of Belayer]" caption="Count of Belayer" numFmtId="0" hierarchy="20" level="32767"/>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2" memberValueDatatype="130" unbalanced="0">
      <fieldsUsage count="2">
        <fieldUsage x="-1"/>
        <fieldUsage x="0"/>
      </fieldsUsage>
    </cacheHierarchy>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32.92086377315" backgroundQuery="1" createdVersion="8" refreshedVersion="8" minRefreshableVersion="3" recordCount="0" supportSubquery="1" supportAdvancedDrill="1" xr:uid="{6C96952E-A342-429B-9021-FABFA00C7C2D}">
  <cacheSource type="external" connectionId="1"/>
  <cacheFields count="2">
    <cacheField name="[SportClimbing].[Grade].[Grade]" caption="Grade" numFmtId="0" hierarchy="7" level="1">
      <sharedItems count="6">
        <s v="7a"/>
        <s v="7a+"/>
        <s v="7b"/>
        <s v="7b+"/>
        <s v="7c"/>
        <s v="7c+"/>
      </sharedItems>
    </cacheField>
    <cacheField name="[Measures].[Count of Belayer]" caption="Count of Belayer" numFmtId="0" hierarchy="20" level="32767"/>
  </cacheFields>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fieldsUsage count="2">
        <fieldUsage x="-1"/>
        <fieldUsage x="0"/>
      </fieldsUsage>
    </cacheHierarchy>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4">
    <dimension measure="1" name="Measures" uniqueName="[Measures]" caption="Measures"/>
    <dimension name="MONTHS" uniqueName="[MONTHS]" caption="MONTHS"/>
    <dimension name="SportClimbing" uniqueName="[SportClimbing]" caption="SportClimbing"/>
    <dimension name="Years" uniqueName="[Years]" caption="Years"/>
  </dimensions>
  <measureGroups count="3">
    <measureGroup name="MONTHS" caption="MONTHS"/>
    <measureGroup name="SportClimbing" caption="SportClimbing"/>
    <measureGroup name="Years" caption="Years"/>
  </measureGroups>
  <maps count="5">
    <map measureGroup="0" dimension="1"/>
    <map measureGroup="1" dimension="1"/>
    <map measureGroup="1" dimension="2"/>
    <map measureGroup="1" dimension="3"/>
    <map measureGroup="2" dimension="3"/>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Frédéric Malharin" refreshedDate="45413.755308101849" backgroundQuery="1" createdVersion="3" refreshedVersion="8" minRefreshableVersion="3" recordCount="0" supportSubquery="1" supportAdvancedDrill="1" xr:uid="{35B1F947-2BDC-4CDA-9965-3A58DEF26A94}">
  <cacheSource type="external" connectionId="1">
    <extLst>
      <ext xmlns:x14="http://schemas.microsoft.com/office/spreadsheetml/2009/9/main" uri="{F057638F-6D5F-4e77-A914-E7F072B9BCA8}">
        <x14:sourceConnection name="ThisWorkbookDataModel"/>
      </ext>
    </extLst>
  </cacheSource>
  <cacheFields count="0"/>
  <cacheHierarchies count="21">
    <cacheHierarchy uniqueName="[MONTHS].[MONTHS 1]" caption="MONTHS 1" attribute="1" defaultMemberUniqueName="[MONTHS].[MONTHS 1].[All]" allUniqueName="[MONTHS].[MONTHS 1].[All]" dimensionUniqueName="[MONTHS]" displayFolder="" count="0" memberValueDatatype="130" unbalanced="0"/>
    <cacheHierarchy uniqueName="[MONTHS].[MONTHS 2]" caption="MONTHS 2" attribute="1" defaultMemberUniqueName="[MONTHS].[MONTHS 2].[All]" allUniqueName="[MONTHS].[MONTHS 2].[All]" dimensionUniqueName="[MONTHS]" displayFolder="" count="0" memberValueDatatype="130" unbalanced="0"/>
    <cacheHierarchy uniqueName="[MONTHS].[MONTHS 3]" caption="MONTHS 3" attribute="1" defaultMemberUniqueName="[MONTHS].[MONTHS 3].[All]" allUniqueName="[MONTHS].[MONTHS 3].[All]" dimensionUniqueName="[MONTHS]" displayFolder="" count="0" memberValueDatatype="20" unbalanced="0"/>
    <cacheHierarchy uniqueName="[SportClimbing].[Day]" caption="Day" attribute="1" defaultMemberUniqueName="[SportClimbing].[Day].[All]" allUniqueName="[SportClimbing].[Day].[All]" dimensionUniqueName="[SportClimbing]" displayFolder="" count="0" memberValueDatatype="20" unbalanced="0"/>
    <cacheHierarchy uniqueName="[SportClimbing].[Month]" caption="Month" attribute="1" defaultMemberUniqueName="[SportClimbing].[Month].[All]" allUniqueName="[SportClimbing].[Month].[All]" dimensionUniqueName="[SportClimbing]" displayFolder="" count="0" memberValueDatatype="130" unbalanced="0"/>
    <cacheHierarchy uniqueName="[SportClimbing].[Year]" caption="Year" attribute="1" defaultMemberUniqueName="[SportClimbing].[Year].[All]" allUniqueName="[SportClimbing].[Year].[All]" dimensionUniqueName="[SportClimbing]" displayFolder="" count="0" memberValueDatatype="20" unbalanced="0"/>
    <cacheHierarchy uniqueName="[SportClimbing].[Route name]" caption="Route name" attribute="1" defaultMemberUniqueName="[SportClimbing].[Route name].[All]" allUniqueName="[SportClimbing].[Route name].[All]" dimensionUniqueName="[SportClimbing]" displayFolder="" count="0" memberValueDatatype="130" unbalanced="0"/>
    <cacheHierarchy uniqueName="[SportClimbing].[Grade]" caption="Grade" attribute="1" defaultMemberUniqueName="[SportClimbing].[Grade].[All]" allUniqueName="[SportClimbing].[Grade].[All]" dimensionUniqueName="[SportClimbing]" displayFolder="" count="2" memberValueDatatype="130" unbalanced="0"/>
    <cacheHierarchy uniqueName="[SportClimbing].[Country]" caption="Country" attribute="1" defaultMemberUniqueName="[SportClimbing].[Country].[All]" allUniqueName="[SportClimbing].[Country].[All]" dimensionUniqueName="[SportClimbing]" displayFolder="" count="0" memberValueDatatype="130" unbalanced="0"/>
    <cacheHierarchy uniqueName="[SportClimbing].[Crag]" caption="Crag" attribute="1" defaultMemberUniqueName="[SportClimbing].[Crag].[All]" allUniqueName="[SportClimbing].[Crag].[All]" dimensionUniqueName="[SportClimbing]" displayFolder="" count="2" memberValueDatatype="130" unbalanced="0"/>
    <cacheHierarchy uniqueName="[SportClimbing].[Sector]" caption="Sector" attribute="1" defaultMemberUniqueName="[SportClimbing].[Sector].[All]" allUniqueName="[SportClimbing].[Sector].[All]" dimensionUniqueName="[SportClimbing]" displayFolder="" count="0" memberValueDatatype="130" unbalanced="0"/>
    <cacheHierarchy uniqueName="[SportClimbing].[Height (m)]" caption="Height (m)" attribute="1" defaultMemberUniqueName="[SportClimbing].[Height (m)].[All]" allUniqueName="[SportClimbing].[Height (m)].[All]" dimensionUniqueName="[SportClimbing]" displayFolder="" count="2" memberValueDatatype="20" unbalanced="0"/>
    <cacheHierarchy uniqueName="[SportClimbing].[Height range (m)]" caption="Height range (m)" attribute="1" defaultMemberUniqueName="[SportClimbing].[Height range (m)].[All]" allUniqueName="[SportClimbing].[Height range (m)].[All]" dimensionUniqueName="[SportClimbing]" displayFolder="" count="0" memberValueDatatype="130" unbalanced="0"/>
    <cacheHierarchy uniqueName="[SportClimbing].[Belayer]" caption="Belayer" attribute="1" defaultMemberUniqueName="[SportClimbing].[Belayer].[All]" allUniqueName="[SportClimbing].[Belayer].[All]" dimensionUniqueName="[SportClimbing]" displayFolder="" count="2" memberValueDatatype="130" unbalanced="0"/>
    <cacheHierarchy uniqueName="[SportClimbing].[Total number of tries]" caption="Total number of tries" attribute="1" defaultMemberUniqueName="[SportClimbing].[Total number of tries].[All]" allUniqueName="[SportClimbing].[Total number of tries].[All]" dimensionUniqueName="[SportClimbing]" displayFolder="" count="2" memberValueDatatype="130" unbalanced="0"/>
    <cacheHierarchy uniqueName="[Years].[YEARS]" caption="YEARS" attribute="1" defaultMemberUniqueName="[Years].[YEARS].[All]" allUniqueName="[Years].[YEARS].[All]" dimensionUniqueName="[Years]" displayFolder="" count="2" memberValueDatatype="20" unbalanced="0"/>
    <cacheHierarchy uniqueName="[Measures].[__XL_Count SportClimbing]" caption="__XL_Count SportClimbing" measure="1" displayFolder="" measureGroup="SportClimbing" count="0" hidden="1"/>
    <cacheHierarchy uniqueName="[Measures].[__XL_Count Years]" caption="__XL_Count Years" measure="1" displayFolder="" measureGroup="Years" count="0" hidden="1"/>
    <cacheHierarchy uniqueName="[Measures].[__XL_Count MONTHS]" caption="__XL_Count MONTHS" measure="1" displayFolder="" measureGroup="MONTHS" count="0" hidden="1"/>
    <cacheHierarchy uniqueName="[Measures].[__No measures defined]" caption="__No measures defined" measure="1" displayFolder="" count="0" hidden="1"/>
    <cacheHierarchy uniqueName="[Measures].[Count of Belayer]" caption="Count of Belayer" measure="1" displayFolder="" measureGroup="SportClimbing"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565232257"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7F50DF-46A1-48BA-8A98-966A6EBFD095}" name="PivotTable19" cacheId="770" applyNumberFormats="0" applyBorderFormats="0" applyFontFormats="0" applyPatternFormats="0" applyAlignmentFormats="0" applyWidthHeightFormats="1" dataCaption="Values" errorCaption="0" showError="1" missingCaption="0" tag="7dd5ddc3-df85-4b68-ac69-85847583c709" updatedVersion="8" minRefreshableVersion="3" useAutoFormatting="1" subtotalHiddenItems="1" itemPrintTitles="1" createdVersion="8" indent="0" showEmptyRow="1" showEmptyCol="1" outline="1" outlineData="1" multipleFieldFilters="0" chartFormat="4">
  <location ref="E24:F37" firstHeaderRow="1" firstDataRow="1" firstDataCol="1"/>
  <pivotFields count="4">
    <pivotField dataField="1" subtotalTop="0" showAll="0" defaultSubtotal="0"/>
    <pivotField allDrilled="1" subtotalTop="0" showAll="0" sortType="ascending" defaultSubtotal="0" defaultAttributeDrillState="1">
      <items count="12">
        <item x="4"/>
        <item x="3"/>
        <item x="7"/>
        <item x="0"/>
        <item x="8"/>
        <item x="6"/>
        <item x="5"/>
        <item x="1"/>
        <item x="11"/>
        <item x="10"/>
        <item x="9"/>
        <item x="2"/>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2"/>
  </rowFields>
  <rowItems count="13">
    <i>
      <x/>
    </i>
    <i>
      <x v="1"/>
    </i>
    <i>
      <x v="2"/>
    </i>
    <i>
      <x v="3"/>
    </i>
    <i>
      <x v="4"/>
    </i>
    <i>
      <x v="5"/>
    </i>
    <i>
      <x v="6"/>
    </i>
    <i>
      <x v="7"/>
    </i>
    <i>
      <x v="8"/>
    </i>
    <i>
      <x v="9"/>
    </i>
    <i>
      <x v="10"/>
    </i>
    <i>
      <x v="11"/>
    </i>
    <i t="grand">
      <x/>
    </i>
  </rowItems>
  <colItems count="1">
    <i/>
  </colItems>
  <dataFields count="1">
    <dataField name="Count per month"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month"/>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MONTHS]"/>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0185487-D7BE-4B84-AFCC-7C3B48452CAC}" name="PivotTable18" cacheId="767" applyNumberFormats="0" applyBorderFormats="0" applyFontFormats="0" applyPatternFormats="0" applyAlignmentFormats="0" applyWidthHeightFormats="1" dataCaption="Values" missingCaption="0" tag="cb0df60a-b4f8-41ac-a10c-5197c46cb96e" updatedVersion="8" minRefreshableVersion="3" useAutoFormatting="1" subtotalHiddenItems="1" itemPrintTitles="1" createdVersion="8" indent="0" showEmptyRow="1" outline="1" outlineData="1" multipleFieldFilters="0" chartFormat="5">
  <location ref="E1:F21" firstHeaderRow="1" firstDataRow="1" firstDataCol="1"/>
  <pivotFields count="2">
    <pivotField dataField="1" subtotalTop="0" showAll="0" defaultSubtotal="0"/>
    <pivotField axis="axisRow" allDrilled="1" subtotalTop="0" showAll="0" dataSourceSort="1" defaultSubtotal="0" defaultAttributeDrillState="1">
      <items count="19">
        <item x="0"/>
        <item x="1"/>
        <item x="2"/>
        <item x="3"/>
        <item x="4"/>
        <item x="5"/>
        <item x="6"/>
        <item x="7"/>
        <item x="8"/>
        <item x="9"/>
        <item x="10"/>
        <item x="11"/>
        <item x="12"/>
        <item x="13"/>
        <item x="14"/>
        <item x="15"/>
        <item x="16"/>
        <item x="17"/>
        <item x="18"/>
      </items>
    </pivotField>
  </pivotFields>
  <rowFields count="1">
    <field x="1"/>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Count per year"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year"/>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D461478-45E1-46A8-BAF1-A78B55E57B6B}" name="PivotTable22" cacheId="779" applyNumberFormats="0" applyBorderFormats="0" applyFontFormats="0" applyPatternFormats="0" applyAlignmentFormats="0" applyWidthHeightFormats="1" dataCaption="Values" tag="339ec8ee-5db3-4392-9937-3fe0c7072333" updatedVersion="8" minRefreshableVersion="3" useAutoFormatting="1" subtotalHiddenItems="1" itemPrintTitles="1" createdVersion="8" indent="0" outline="1" outlineData="1" multipleFieldFilters="0" chartFormat="6">
  <location ref="K15:L29" firstHeaderRow="1" firstDataRow="1" firstDataCol="1"/>
  <pivotFields count="3">
    <pivotField axis="axisRow" allDrilled="1" subtotalTop="0" showAll="0" sortType="de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4">
    <i>
      <x v="3"/>
    </i>
    <i>
      <x v="12"/>
    </i>
    <i>
      <x v="11"/>
    </i>
    <i>
      <x v="4"/>
    </i>
    <i>
      <x v="5"/>
    </i>
    <i>
      <x v="8"/>
    </i>
    <i>
      <x v="6"/>
    </i>
    <i>
      <x v="9"/>
    </i>
    <i>
      <x/>
    </i>
    <i>
      <x v="10"/>
    </i>
    <i>
      <x v="2"/>
    </i>
    <i>
      <x v="7"/>
    </i>
    <i>
      <x v="1"/>
    </i>
    <i t="grand">
      <x/>
    </i>
  </rowItems>
  <colItems count="1">
    <i/>
  </colItems>
  <dataFields count="1">
    <dataField name="Count per number of attempts"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number of attempts"/>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2683C3-689D-44D3-BBB0-36623980704B}" name="PivotTable4" cacheId="791" applyNumberFormats="0" applyBorderFormats="0" applyFontFormats="0" applyPatternFormats="0" applyAlignmentFormats="0" applyWidthHeightFormats="1" dataCaption="Values" tag="a184007c-ae66-4377-82bd-2234bdf27ab1" updatedVersion="8" minRefreshableVersion="3" useAutoFormatting="1" subtotalHiddenItems="1" itemPrintTitles="1" createdVersion="8" indent="0" showEmptyRow="1" showEmptyCol="1" outline="1" outlineData="1" multipleFieldFilters="0" chartFormat="12">
  <location ref="A1:B8" firstHeaderRow="1" firstDataRow="1" firstDataCol="1"/>
  <pivotFields count="2">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name="Count per grade" fld="1" subtotal="count" baseField="0" baseItem="0"/>
  </dataFields>
  <chartFormats count="14">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1" format="5">
      <pivotArea type="data" outline="0" fieldPosition="0">
        <references count="2">
          <reference field="4294967294" count="1" selected="0">
            <x v="0"/>
          </reference>
          <reference field="0" count="1" selected="0">
            <x v="3"/>
          </reference>
        </references>
      </pivotArea>
    </chartFormat>
    <chartFormat chart="1" format="6">
      <pivotArea type="data" outline="0" fieldPosition="0">
        <references count="2">
          <reference field="4294967294" count="1" selected="0">
            <x v="0"/>
          </reference>
          <reference field="0" count="1" selected="0">
            <x v="4"/>
          </reference>
        </references>
      </pivotArea>
    </chartFormat>
    <chartFormat chart="1" format="7">
      <pivotArea type="data" outline="0" fieldPosition="0">
        <references count="2">
          <reference field="4294967294" count="1" selected="0">
            <x v="0"/>
          </reference>
          <reference field="0" count="1" selected="0">
            <x v="5"/>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0" count="1" selected="0">
            <x v="0"/>
          </reference>
        </references>
      </pivotArea>
    </chartFormat>
    <chartFormat chart="2" format="10">
      <pivotArea type="data" outline="0" fieldPosition="0">
        <references count="2">
          <reference field="4294967294" count="1" selected="0">
            <x v="0"/>
          </reference>
          <reference field="0" count="1" selected="0">
            <x v="1"/>
          </reference>
        </references>
      </pivotArea>
    </chartFormat>
    <chartFormat chart="2" format="11">
      <pivotArea type="data" outline="0" fieldPosition="0">
        <references count="2">
          <reference field="4294967294" count="1" selected="0">
            <x v="0"/>
          </reference>
          <reference field="0" count="1" selected="0">
            <x v="2"/>
          </reference>
        </references>
      </pivotArea>
    </chartFormat>
    <chartFormat chart="2" format="12">
      <pivotArea type="data" outline="0" fieldPosition="0">
        <references count="2">
          <reference field="4294967294" count="1" selected="0">
            <x v="0"/>
          </reference>
          <reference field="0" count="1" selected="0">
            <x v="3"/>
          </reference>
        </references>
      </pivotArea>
    </chartFormat>
    <chartFormat chart="2" format="13">
      <pivotArea type="data" outline="0" fieldPosition="0">
        <references count="2">
          <reference field="4294967294" count="1" selected="0">
            <x v="0"/>
          </reference>
          <reference field="0" count="1" selected="0">
            <x v="4"/>
          </reference>
        </references>
      </pivotArea>
    </chartFormat>
    <chartFormat chart="2" format="14">
      <pivotArea type="data" outline="0" fieldPosition="0">
        <references count="2">
          <reference field="4294967294" count="1" selected="0">
            <x v="0"/>
          </reference>
          <reference field="0" count="1" selected="0">
            <x v="5"/>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grade"/>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635E00-C4E9-4684-9284-60BF4B132C5C}" name="PivotTable17" cacheId="764" applyNumberFormats="0" applyBorderFormats="0" applyFontFormats="0" applyPatternFormats="0" applyAlignmentFormats="0" applyWidthHeightFormats="1" dataCaption="Values" tag="75b26e15-1250-4053-b299-fa9d58991114" updatedVersion="8" minRefreshableVersion="3" visualTotals="0" useAutoFormatting="1" subtotalHiddenItems="1" itemPrintTitles="1" createdVersion="8" indent="0" outline="1" outlineData="1" chartFormat="6">
  <location ref="A33:B44"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4"/>
    </i>
    <i>
      <x v="7"/>
    </i>
    <i>
      <x v="6"/>
    </i>
    <i>
      <x v="2"/>
    </i>
    <i>
      <x v="9"/>
    </i>
    <i>
      <x v="3"/>
    </i>
    <i>
      <x v="8"/>
    </i>
    <i>
      <x v="1"/>
    </i>
    <i>
      <x/>
    </i>
    <i>
      <x v="5"/>
    </i>
    <i t="grand">
      <x/>
    </i>
  </rowItems>
  <colItems count="1">
    <i/>
  </colItems>
  <dataFields count="1">
    <dataField name="Count per belayer" fld="1" subtotal="count" baseField="0" baseItem="0"/>
  </dataFields>
  <chartFormats count="1">
    <chartFormat chart="2" format="8"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ends per belayer"/>
  </pivotHierarchies>
  <pivotTableStyleInfo name="PivotStyleLight16" showRowHeaders="1" showColHeaders="1" showRowStripes="0" showColStripes="0" showLastColumn="1"/>
  <filters count="1">
    <filter fld="0" type="count" id="2" iMeasureHier="20">
      <autoFilter ref="A1">
        <filterColumn colId="0">
          <top10 val="10" filterVal="10"/>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7E1BAAD-EE71-4690-8C7C-3D8BD3C5AED4}" name="PivotTable20" cacheId="773" applyNumberFormats="0" applyBorderFormats="0" applyFontFormats="0" applyPatternFormats="0" applyAlignmentFormats="0" applyWidthHeightFormats="1" dataCaption="Values" tag="7775fffd-05a1-4d79-ab60-57ce118678dd" updatedVersion="8" minRefreshableVersion="3" visualTotals="0" useAutoFormatting="1" subtotalHiddenItems="1" itemPrintTitles="1" createdVersion="8" indent="0" outline="1" outlineData="1" multipleFieldFilters="0" chartFormat="6">
  <location ref="H1:I12"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9"/>
    </i>
    <i>
      <x v="5"/>
    </i>
    <i>
      <x v="1"/>
    </i>
    <i>
      <x v="4"/>
    </i>
    <i>
      <x v="8"/>
    </i>
    <i>
      <x v="3"/>
    </i>
    <i>
      <x/>
    </i>
    <i>
      <x v="7"/>
    </i>
    <i>
      <x v="2"/>
    </i>
    <i>
      <x v="6"/>
    </i>
    <i t="grand">
      <x/>
    </i>
  </rowItems>
  <colItems count="1">
    <i/>
  </colItems>
  <dataFields count="1">
    <dataField name="Count per crag" fld="1" subtotal="count" baseField="0" baseItem="0"/>
  </dataFields>
  <chartFormats count="3">
    <chartFormat chart="3"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crag"/>
  </pivotHierarchies>
  <pivotTableStyleInfo name="PivotStyleLight16" showRowHeaders="1" showColHeaders="1" showRowStripes="0" showColStripes="0" showLastColumn="1"/>
  <filters count="1">
    <filter fld="0" type="count" id="3" iMeasureHier="20">
      <autoFilter ref="A1">
        <filterColumn colId="0">
          <top10 val="10" filterVal="10"/>
        </filterColumn>
      </autoFilter>
    </filter>
  </filters>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DBC98BF-9FE9-4BAE-977B-1E0A69F19EA2}" name="PivotTable6" cacheId="785" applyNumberFormats="0" applyBorderFormats="0" applyFontFormats="0" applyPatternFormats="0" applyAlignmentFormats="0" applyWidthHeightFormats="1" dataCaption="Values" tag="de2ba060-8a73-417f-8ee1-f86ab1119aee" updatedVersion="8" minRefreshableVersion="3" useAutoFormatting="1" subtotalHiddenItems="1" itemPrintTitles="1" createdVersion="8" indent="0" outline="1" outlineData="1" multipleFieldFilters="0" chartFormat="7">
  <location ref="A11:B18" firstHeaderRow="1" firstDataRow="1" firstDataCol="1"/>
  <pivotFields count="3">
    <pivotField dataField="1" subtotalTop="0" showAll="0" defaultSubtotal="0"/>
    <pivotField axis="axisRow" allDrilled="1" subtotalTop="0" showAll="0" sortType="ascending"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Count per height" fld="0" subtotal="count" baseField="0" baseItem="0"/>
  </dataFields>
  <chartFormats count="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height"/>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069F412-D0C8-4312-8E2F-9F2AB827AC65}" name="PivotTable21" cacheId="788" applyNumberFormats="0" applyBorderFormats="0" applyFontFormats="0" applyPatternFormats="0" applyAlignmentFormats="0" applyWidthHeightFormats="1" dataCaption="Values" tag="0f7bc240-192b-4515-a378-6001f0216c37" updatedVersion="8" minRefreshableVersion="3" useAutoFormatting="1" subtotalHiddenItems="1" itemPrintTitles="1" createdVersion="8" indent="0" showEmptyRow="1" showEmptyCol="1" outline="1" outlineData="1" multipleFieldFilters="0" chartFormat="6">
  <location ref="K2:L9" firstHeaderRow="1" firstDataRow="1" firstDataCol="1"/>
  <pivotFields count="2">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7">
    <i>
      <x v="5"/>
    </i>
    <i>
      <x/>
    </i>
    <i>
      <x v="1"/>
    </i>
    <i>
      <x v="4"/>
    </i>
    <i>
      <x v="3"/>
    </i>
    <i>
      <x v="2"/>
    </i>
    <i t="grand">
      <x/>
    </i>
  </rowItems>
  <colItems count="1">
    <i/>
  </colItems>
  <dataFields count="1">
    <dataField name="Count per country" fld="1" subtotal="count" baseField="0" baseItem="0"/>
  </dataFields>
  <chartFormats count="7">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 chart="2" format="11">
      <pivotArea type="data" outline="0" fieldPosition="0">
        <references count="2">
          <reference field="4294967294" count="1" selected="0">
            <x v="0"/>
          </reference>
          <reference field="0" count="1" selected="0">
            <x v="4"/>
          </reference>
        </references>
      </pivotArea>
    </chartFormat>
    <chartFormat chart="2" format="12">
      <pivotArea type="data" outline="0" fieldPosition="0">
        <references count="2">
          <reference field="4294967294" count="1" selected="0">
            <x v="0"/>
          </reference>
          <reference field="0" count="1" selected="0">
            <x v="5"/>
          </reference>
        </references>
      </pivotArea>
    </chartFormat>
    <chartFormat chart="2" format="13">
      <pivotArea type="data" outline="0" fieldPosition="0">
        <references count="2">
          <reference field="4294967294" count="1" selected="0">
            <x v="0"/>
          </reference>
          <reference field="0" count="1" selected="0">
            <x v="2"/>
          </reference>
        </references>
      </pivotArea>
    </chartFormat>
  </chartFormats>
  <pivotHierarchies count="2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Count per country"/>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portClimbing]"/>
        <x15:activeTabTopLevelEntity name="[Yea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otal_number_of_tries" xr10:uid="{EE0836FE-5DCC-489C-A752-816322A94CE0}" sourceName="[SportClimbing].[Total number of tries]">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565232257">
      <levels count="2">
        <level uniqueName="[SportClimbing].[Total number of tries].[(All)]" sourceCaption="(All)" count="0"/>
        <level uniqueName="[SportClimbing].[Total number of tries].[Total number of tries]" sourceCaption="Total number of tries" count="13">
          <ranges>
            <range startItem="0">
              <i n="[SportClimbing].[Total number of tries].&amp;[10]" c="10"/>
              <i n="[SportClimbing].[Total number of tries].&amp;[12]" c="12"/>
              <i n="[SportClimbing].[Total number of tries].&amp;[14]" c="14"/>
              <i n="[SportClimbing].[Total number of tries].&amp;[2]" c="2"/>
              <i n="[SportClimbing].[Total number of tries].&amp;[3]" c="3"/>
              <i n="[SportClimbing].[Total number of tries].&amp;[4]" c="4"/>
              <i n="[SportClimbing].[Total number of tries].&amp;[5]" c="5"/>
              <i n="[SportClimbing].[Total number of tries].&amp;[50]" c="50"/>
              <i n="[SportClimbing].[Total number of tries].&amp;[6]" c="6"/>
              <i n="[SportClimbing].[Total number of tries].&amp;[7]" c="7"/>
              <i n="[SportClimbing].[Total number of tries].&amp;[8]" c="8"/>
              <i n="[SportClimbing].[Total number of tries].&amp;[flash]" c="flash"/>
              <i n="[SportClimbing].[Total number of tries].&amp;[onsight]" c="onsight"/>
            </range>
          </ranges>
        </level>
      </levels>
      <selections count="1">
        <selection n="[SportClimbing].[Total number of tries].[All]"/>
      </selections>
    </olap>
  </data>
  <extLst>
    <x:ext xmlns:x15="http://schemas.microsoft.com/office/spreadsheetml/2010/11/main" uri="{470722E0-AACD-4C17-9CDC-17EF765DBC7E}">
      <x15:slicerCacheHideItemsWithNoData count="1">
        <x15:slicerCacheOlapLevelName uniqueName="[SportClimbing].[Total number of tries].[Total number of tries]"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rade" xr10:uid="{3ADBF717-C83E-4FF2-9F57-A109611EAA67}" sourceName="[SportClimbing].[Grade]">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565232257">
      <levels count="2">
        <level uniqueName="[SportClimbing].[Grade].[(All)]" sourceCaption="(All)" count="0"/>
        <level uniqueName="[SportClimbing].[Grade].[Grade]" sourceCaption="Grade" count="6">
          <ranges>
            <range startItem="0">
              <i n="[SportClimbing].[Grade].&amp;[7a]" c="7a"/>
              <i n="[SportClimbing].[Grade].&amp;[7a+]" c="7a+"/>
              <i n="[SportClimbing].[Grade].&amp;[7b]" c="7b"/>
              <i n="[SportClimbing].[Grade].&amp;[7b+]" c="7b+"/>
              <i n="[SportClimbing].[Grade].&amp;[7c]" c="7c"/>
              <i n="[SportClimbing].[Grade].&amp;[7c+]" c="7c+"/>
            </range>
          </ranges>
        </level>
      </levels>
      <selections count="1">
        <selection n="[SportClimbing].[Grade].[All]"/>
      </selections>
    </olap>
  </data>
  <extLst>
    <x:ext xmlns:x15="http://schemas.microsoft.com/office/spreadsheetml/2010/11/main" uri="{470722E0-AACD-4C17-9CDC-17EF765DBC7E}">
      <x15:slicerCacheHideItemsWithNoData count="1">
        <x15:slicerCacheOlapLevelName uniqueName="[SportClimbing].[Grade].[Grade]"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ag" xr10:uid="{57957EA0-0BAF-4904-9BB8-E48552AC0E2E}" sourceName="[SportClimbing].[Crag]">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565232257">
      <levels count="2">
        <level uniqueName="[SportClimbing].[Crag].[(All)]" sourceCaption="(All)" count="0"/>
        <level uniqueName="[SportClimbing].[Crag].[Crag]" sourceCaption="Crag" count="35">
          <ranges>
            <range startItem="0">
              <i n="[SportClimbing].[Crag].&amp;[Arbolí]" c="Arbolí"/>
              <i n="[SportClimbing].[Crag].&amp;[Atlantida]" c="Atlantida"/>
              <i n="[SportClimbing].[Crag].&amp;[Berglsteinersee]" c="Berglsteinersee"/>
              <i n="[SportClimbing].[Crag].&amp;[Bichlersee]" c="Bichlersee"/>
              <i n="[SportClimbing].[Crag].&amp;[Can Paulet]" c="Can Paulet"/>
              <i n="[SportClimbing].[Crag].&amp;[Carol]" c="Carol"/>
              <i n="[SportClimbing].[Crag].&amp;[Cavallers]" c="Cavallers"/>
              <i n="[SportClimbing].[Crag].&amp;[Chulilla]" c="Chulilla"/>
              <i n="[SportClimbing].[Crag].&amp;[Collegats]" c="Collegats"/>
              <i n="[SportClimbing].[Crag].&amp;[Fenda de Arrabida]" c="Fenda de Arrabida"/>
              <i n="[SportClimbing].[Crag].&amp;[Font Soleia]" c="Font Soleia"/>
              <i n="[SportClimbing].[Crag].&amp;[Garraf]" c="Garraf"/>
              <i n="[SportClimbing].[Crag].&amp;[Gelida]" c="Gelida"/>
              <i n="[SportClimbing].[Crag].&amp;[Gorges de la Cesse]" c="Gorges de la Cesse"/>
              <i n="[SportClimbing].[Crag].&amp;[Grau dels matxos]" c="Grau dels matxos"/>
              <i n="[SportClimbing].[Crag].&amp;[Hundepension]" c="Hundepension"/>
              <i n="[SportClimbing].[Crag].&amp;[Le Coupeau]" c="Le Coupeau"/>
              <i n="[SportClimbing].[Crag].&amp;[Le Fayet]" c="Le Fayet"/>
              <i n="[SportClimbing].[Crag].&amp;[Mallorca]" c="Mallorca"/>
              <i n="[SportClimbing].[Crag].&amp;[Margalef]" c="Margalef"/>
              <i n="[SportClimbing].[Crag].&amp;[Martinswand]" c="Martinswand"/>
              <i n="[SportClimbing].[Crag].&amp;[Marxuquera]" c="Marxuquera"/>
              <i n="[SportClimbing].[Crag].&amp;[Montserrat norte]" c="Montserrat norte"/>
              <i n="[SportClimbing].[Crag].&amp;[Montserrat sur]" c="Montserrat sur"/>
              <i n="[SportClimbing].[Crag].&amp;[Ötztal]" c="Ötztal"/>
              <i n="[SportClimbing].[Crag].&amp;[Penyes Aragonesas (Castellón)]" c="Penyes Aragonesas (Castellón)"/>
              <i n="[SportClimbing].[Crag].&amp;[Roc d'Anglars]" c="Roc d'Anglars"/>
              <i n="[SportClimbing].[Crag].&amp;[Roc de la Lluna]" c="Roc de la Lluna"/>
              <i n="[SportClimbing].[Crag].&amp;[Rodellar]" c="Rodellar"/>
              <i n="[SportClimbing].[Crag].&amp;[Sadernes]" c="Sadernes"/>
              <i n="[SportClimbing].[Crag].&amp;[Siurana]" c="Siurana"/>
              <i n="[SportClimbing].[Crag].&amp;[Starkenbach]" c="Starkenbach"/>
              <i n="[SportClimbing].[Crag].&amp;[Unterinn]" c="Unterinn"/>
              <i n="[SportClimbing].[Crag].&amp;[Zillertal - Astholz]" c="Zillertal - Astholz"/>
              <i n="[SportClimbing].[Crag].&amp;[Zillertal - Ewige Jagdgründe]" c="Zillertal - Ewige Jagdgründe"/>
            </range>
          </ranges>
        </level>
      </levels>
      <selections count="1">
        <selection n="[SportClimbing].[Crag].[All]"/>
      </selections>
    </olap>
  </data>
  <extLst>
    <x:ext xmlns:x15="http://schemas.microsoft.com/office/spreadsheetml/2010/11/main" uri="{470722E0-AACD-4C17-9CDC-17EF765DBC7E}">
      <x15:slicerCacheHideItemsWithNoData count="1">
        <x15:slicerCacheOlapLevelName uniqueName="[SportClimbing].[Crag].[Crag]"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2C6E0E4A-8119-4FCD-81C7-2CEF328A1A3B}" sourceName="[Years].[YEARS]">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565232257">
      <levels count="2">
        <level uniqueName="[Years].[YEARS].[(All)]" sourceCaption="(All)" count="0"/>
        <level uniqueName="[Years].[YEARS].[YEARS]" sourceCaption="YEARS" count="19">
          <ranges>
            <range startItem="0">
              <i n="[Years].[YEARS].&amp;[2006]" c="2006"/>
              <i n="[Years].[YEARS].&amp;[2007]" c="2007"/>
              <i n="[Years].[YEARS].&amp;[2008]" c="2008"/>
              <i n="[Years].[YEARS].&amp;[2011]" c="2011"/>
              <i n="[Years].[YEARS].&amp;[2012]" c="2012"/>
              <i n="[Years].[YEARS].&amp;[2013]" c="2013"/>
              <i n="[Years].[YEARS].&amp;[2016]" c="2016"/>
              <i n="[Years].[YEARS].&amp;[2017]" c="2017"/>
              <i n="[Years].[YEARS].&amp;[2018]" c="2018"/>
              <i n="[Years].[YEARS].&amp;[2019]" c="2019"/>
              <i n="[Years].[YEARS].&amp;[2020]" c="2020"/>
              <i n="[Years].[YEARS].&amp;[2021]" c="2021"/>
              <i n="[Years].[YEARS].&amp;[2022]" c="2022"/>
              <i n="[Years].[YEARS].&amp;[2023]" c="2023"/>
              <i n="[Years].[YEARS].&amp;[2024]" c="2024"/>
              <i n="[Years].[YEARS].&amp;[2009]" c="2009" nd="1"/>
              <i n="[Years].[YEARS].&amp;[2010]" c="2010" nd="1"/>
              <i n="[Years].[YEARS].&amp;[2014]" c="2014" nd="1"/>
              <i n="[Years].[YEARS].&amp;[2015]" c="2015" nd="1"/>
            </range>
          </ranges>
        </level>
      </levels>
      <selections count="1">
        <selection n="[Years].[YEARS].[All]"/>
      </selections>
    </olap>
  </data>
  <extLst>
    <x:ext xmlns:x15="http://schemas.microsoft.com/office/spreadsheetml/2010/11/main" uri="{470722E0-AACD-4C17-9CDC-17EF765DBC7E}">
      <x15:slicerCacheHideItemsWithNoData count="1">
        <x15:slicerCacheOlapLevelName uniqueName="[Years].[YEARS].[YEARS]" count="4"/>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elayer1" xr10:uid="{CE44DC9C-25BA-4852-A339-E86B221485AA}" sourceName="[SportClimbing].[Belayer]">
  <pivotTables>
    <pivotTable tabId="16" name="PivotTable22"/>
    <pivotTable tabId="16" name="PivotTable21"/>
    <pivotTable tabId="16" name="PivotTable20"/>
    <pivotTable tabId="16" name="PivotTable19"/>
    <pivotTable tabId="16" name="PivotTable18"/>
    <pivotTable tabId="16" name="PivotTable17"/>
    <pivotTable tabId="16" name="PivotTable4"/>
    <pivotTable tabId="16" name="PivotTable6"/>
  </pivotTables>
  <data>
    <olap pivotCacheId="1565232257">
      <levels count="2">
        <level uniqueName="[SportClimbing].[Belayer].[(All)]" sourceCaption="(All)" count="0"/>
        <level uniqueName="[SportClimbing].[Belayer].[Belayer]" sourceCaption="Belayer" count="48">
          <ranges>
            <range startItem="0">
              <i n="[SportClimbing].[Belayer].&amp;[Alexandre Marques]" c="Alexandre Marques"/>
              <i n="[SportClimbing].[Belayer].&amp;[Andres Villarroel]" c="Andres Villarroel"/>
              <i n="[SportClimbing].[Belayer].&amp;[Angel]" c="Angel"/>
              <i n="[SportClimbing].[Belayer].&amp;[Antonin]" c="Antonin"/>
              <i n="[SportClimbing].[Belayer].&amp;[Asier]" c="Asier"/>
              <i n="[SportClimbing].[Belayer].&amp;[Bernardo]" c="Bernardo"/>
              <i n="[SportClimbing].[Belayer].&amp;[Betka]" c="Betka"/>
              <i n="[SportClimbing].[Belayer].&amp;[Byron]" c="Byron"/>
              <i n="[SportClimbing].[Belayer].&amp;[Chris Awe]" c="Chris Awe"/>
              <i n="[SportClimbing].[Belayer].&amp;[Chris Knight]" c="Chris Knight"/>
              <i n="[SportClimbing].[Belayer].&amp;[Daniel Perez]" c="Daniel Perez"/>
              <i n="[SportClimbing].[Belayer].&amp;[Dave]" c="Dave"/>
              <i n="[SportClimbing].[Belayer].&amp;[David Valls]" c="David Valls"/>
              <i n="[SportClimbing].[Belayer].&amp;[Donald]" c="Donald"/>
              <i n="[SportClimbing].[Belayer].&amp;[Gabo]" c="Gabo"/>
              <i n="[SportClimbing].[Belayer].&amp;[Guhlm]" c="Guhlm"/>
              <i n="[SportClimbing].[Belayer].&amp;[Gustavo]" c="Gustavo"/>
              <i n="[SportClimbing].[Belayer].&amp;[Guy]" c="Guy"/>
              <i n="[SportClimbing].[Belayer].&amp;[Henry]" c="Henry"/>
              <i n="[SportClimbing].[Belayer].&amp;[Hervé]" c="Hervé"/>
              <i n="[SportClimbing].[Belayer].&amp;[Inti]" c="Inti"/>
              <i n="[SportClimbing].[Belayer].&amp;[Juan]" c="Juan"/>
              <i n="[SportClimbing].[Belayer].&amp;[Juman]" c="Juman"/>
              <i n="[SportClimbing].[Belayer].&amp;[Karla Mexicana]" c="Karla Mexicana"/>
              <i n="[SportClimbing].[Belayer].&amp;[Kat]" c="Kat"/>
              <i n="[SportClimbing].[Belayer].&amp;[Kathy]" c="Kathy"/>
              <i n="[SportClimbing].[Belayer].&amp;[Kati Golovina]" c="Kati Golovina"/>
              <i n="[SportClimbing].[Belayer].&amp;[Klaus Charfreitag]" c="Klaus Charfreitag"/>
              <i n="[SportClimbing].[Belayer].&amp;[Laila]" c="Laila"/>
              <i n="[SportClimbing].[Belayer].&amp;[Lena]" c="Lena"/>
              <i n="[SportClimbing].[Belayer].&amp;[Lydia]" c="Lydia"/>
              <i n="[SportClimbing].[Belayer].&amp;[Marc Ros]" c="Marc Ros"/>
              <i n="[SportClimbing].[Belayer].&amp;[Martyn]" c="Martyn"/>
              <i n="[SportClimbing].[Belayer].&amp;[Nadine]" c="Nadine"/>
              <i n="[SportClimbing].[Belayer].&amp;[Natasha]" c="Natasha"/>
              <i n="[SportClimbing].[Belayer].&amp;[Patrick]" c="Patrick"/>
              <i n="[SportClimbing].[Belayer].&amp;[Pelu]" c="Pelu"/>
              <i n="[SportClimbing].[Belayer].&amp;[Sean]" c="Sean"/>
              <i n="[SportClimbing].[Belayer].&amp;[Shyamal]" c="Shyamal"/>
              <i n="[SportClimbing].[Belayer].&amp;[Teddy]" c="Teddy"/>
              <i n="[SportClimbing].[Belayer].&amp;[Thomas Bur]" c="Thomas Bur"/>
              <i n="[SportClimbing].[Belayer].&amp;[Tibor]" c="Tibor"/>
              <i n="[SportClimbing].[Belayer].&amp;[Tieme]" c="Tieme"/>
              <i n="[SportClimbing].[Belayer].&amp;[Ulises]" c="Ulises"/>
              <i n="[SportClimbing].[Belayer].&amp;[Vittorio]" c="Vittorio"/>
              <i n="[SportClimbing].[Belayer].&amp;[water solo]" c="water solo"/>
              <i n="[SportClimbing].[Belayer].&amp;[Will]" c="Will"/>
              <i n="[SportClimbing].[Belayer].&amp;[Yoel]" c="Yoel"/>
            </range>
          </ranges>
        </level>
      </levels>
      <selections count="1">
        <selection n="[SportClimbing].[Belayer].[All]"/>
      </selections>
    </olap>
  </data>
  <extLst>
    <x:ext xmlns:x15="http://schemas.microsoft.com/office/spreadsheetml/2010/11/main" uri="{470722E0-AACD-4C17-9CDC-17EF765DBC7E}">
      <x15:slicerCacheHideItemsWithNoData count="1">
        <x15:slicerCacheOlapLevelName uniqueName="[SportClimbing].[Belayer].[Belayer]" count="0"/>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__m" xr10:uid="{D38D332B-CCF9-44BD-A0E1-616CF09F8F19}" sourceName="[SportClimbing].[Height (m)]">
  <pivotTables>
    <pivotTable tabId="16" name="PivotTable17"/>
    <pivotTable tabId="16" name="PivotTable18"/>
    <pivotTable tabId="16" name="PivotTable19"/>
    <pivotTable tabId="16" name="PivotTable20"/>
    <pivotTable tabId="16" name="PivotTable21"/>
    <pivotTable tabId="16" name="PivotTable22"/>
    <pivotTable tabId="16" name="PivotTable4"/>
    <pivotTable tabId="16" name="PivotTable6"/>
  </pivotTables>
  <data>
    <olap pivotCacheId="1565232257">
      <levels count="2">
        <level uniqueName="[SportClimbing].[Height (m)].[(All)]" sourceCaption="(All)" count="0"/>
        <level uniqueName="[SportClimbing].[Height (m)].[Height (m)]" sourceCaption="Height (m)" count="18">
          <ranges>
            <range startItem="0">
              <i n="[SportClimbing].[Height (m)].&amp;[10]" c="10"/>
              <i n="[SportClimbing].[Height (m)].&amp;[12]" c="12"/>
              <i n="[SportClimbing].[Height (m)].&amp;[13]" c="13"/>
              <i n="[SportClimbing].[Height (m)].&amp;[15]" c="15"/>
              <i n="[SportClimbing].[Height (m)].&amp;[16]" c="16"/>
              <i n="[SportClimbing].[Height (m)].&amp;[18]" c="18"/>
              <i n="[SportClimbing].[Height (m)].&amp;[20]" c="20"/>
              <i n="[SportClimbing].[Height (m)].&amp;[22]" c="22"/>
              <i n="[SportClimbing].[Height (m)].&amp;[23]" c="23"/>
              <i n="[SportClimbing].[Height (m)].&amp;[24]" c="24"/>
              <i n="[SportClimbing].[Height (m)].&amp;[25]" c="25"/>
              <i n="[SportClimbing].[Height (m)].&amp;[27]" c="27"/>
              <i n="[SportClimbing].[Height (m)].&amp;[28]" c="28"/>
              <i n="[SportClimbing].[Height (m)].&amp;[30]" c="30"/>
              <i n="[SportClimbing].[Height (m)].&amp;[32]" c="32"/>
              <i n="[SportClimbing].[Height (m)].&amp;[35]" c="35"/>
              <i n="[SportClimbing].[Height (m)].&amp;[38]" c="38"/>
              <i n="[SportClimbing].[Height (m)].&amp;[40]" c="40"/>
            </range>
          </ranges>
        </level>
      </levels>
      <selections count="1">
        <selection n="[SportClimbing].[Height (m)].[All]"/>
      </selections>
    </olap>
  </data>
  <extLst>
    <x:ext xmlns:x15="http://schemas.microsoft.com/office/spreadsheetml/2010/11/main" uri="{470722E0-AACD-4C17-9CDC-17EF765DBC7E}">
      <x15:slicerCacheHideItemsWithNoData count="1">
        <x15:slicerCacheOlapLevelName uniqueName="[SportClimbing].[Height (m)].[Height (m)]"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otal number of tries" xr10:uid="{DC031239-5696-4400-94A8-168247819DF2}" cache="Slicer_Total_number_of_tries" caption="Total number of tries" columnCount="3" level="1" style="SlicerStyleDark4" rowHeight="225425"/>
  <slicer name="Grade" xr10:uid="{C9D86EF3-DA22-4E79-9417-61ECB4BE31B2}" cache="Slicer_Grade" caption="Grade" columnCount="3" level="1" style="SlicerStyleDark1" rowHeight="225425"/>
  <slicer name="Crag" xr10:uid="{57EE081A-5355-4C6F-AF2A-30C624F4D53F}" cache="Slicer_Crag" caption="Crag" columnCount="5" level="1" style="SlicerStyleDark2 2" rowHeight="225425"/>
  <slicer name="YEARS" xr10:uid="{9C5CB6E8-0DB1-4CE8-B125-C3696FFEC8D3}" cache="Slicer_YEARS" caption="Year" columnCount="4" level="1" style="SlicerStyleDark6" rowHeight="225425"/>
  <slicer name="Belayer" xr10:uid="{6A73B54E-930C-4E8F-9CD2-F22A2152753F}" cache="Slicer_Belayer1" caption="Belayer" columnCount="4" level="1" style="Belayer" rowHeight="225425"/>
  <slicer name="Height (m)" xr10:uid="{1C541FAA-BC74-4DDB-A62D-1E2A3A72EDEC}" cache="Slicer_Height__m" caption="Height (m)" columnCount="4" level="1" style="SlicerStyleDark5" rowHeight="22542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0000000}" name="SportClimbing" displayName="SportClimbing" ref="A1:L164" totalsRowShown="0" headerRowDxfId="1" dataDxfId="0">
  <autoFilter ref="A1:L164" xr:uid="{00000000-0009-0000-0100-00000B000000}"/>
  <tableColumns count="12">
    <tableColumn id="1" xr3:uid="{00000000-0010-0000-0000-000001000000}" name="Day" dataDxfId="13"/>
    <tableColumn id="2" xr3:uid="{00000000-0010-0000-0000-000002000000}" name="Month" dataDxfId="12"/>
    <tableColumn id="3" xr3:uid="{00000000-0010-0000-0000-000003000000}" name="Year" dataDxfId="11"/>
    <tableColumn id="4" xr3:uid="{00000000-0010-0000-0000-000004000000}" name="Route name" dataDxfId="10"/>
    <tableColumn id="5" xr3:uid="{00000000-0010-0000-0000-000005000000}" name="Grade" dataDxfId="9"/>
    <tableColumn id="11" xr3:uid="{BFFEE807-DBDA-4F0E-AB51-6D193DCB058B}" name="Country" dataDxfId="8"/>
    <tableColumn id="6" xr3:uid="{00000000-0010-0000-0000-000006000000}" name="Crag" dataDxfId="7"/>
    <tableColumn id="7" xr3:uid="{00000000-0010-0000-0000-000007000000}" name="Sector" dataDxfId="6"/>
    <tableColumn id="8" xr3:uid="{00000000-0010-0000-0000-000008000000}" name="Height (m)" dataDxfId="5"/>
    <tableColumn id="12" xr3:uid="{81841973-0EB5-42FD-BFDD-2B7B229B7F5E}" name="Height range (m)" dataDxfId="4">
      <calculatedColumnFormula>IF(SportClimbing[[#This Row],[Height (m)]]&lt;15, "10-14", IF(SportClimbing[[#This Row],[Height (m)]]&lt;20, "15-19", IF(SportClimbing[[#This Row],[Height (m)]]&lt;25, "20-24", IF(SportClimbing[[#This Row],[Height (m)]]&lt;30, "25-29", IF(SportClimbing[[#This Row],[Height (m)]]&lt;35, "30-34", "35+")))))</calculatedColumnFormula>
    </tableColumn>
    <tableColumn id="9" xr3:uid="{00000000-0010-0000-0000-000009000000}" name="Belayer" dataDxfId="3"/>
    <tableColumn id="10" xr3:uid="{00000000-0010-0000-0000-00000A000000}" name="Total number of tries"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DBDA1C8-67BC-46A4-B59F-88BB6F02F3A5}" name="Years" displayName="Years" ref="A1:A20" totalsRowShown="0">
  <autoFilter ref="A1:A20" xr:uid="{5DBDA1C8-67BC-46A4-B59F-88BB6F02F3A5}"/>
  <tableColumns count="1">
    <tableColumn id="1" xr3:uid="{94E9D351-C9E9-4065-813F-F63DB1439259}" name="YEAR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65CDF67-69C6-4F8E-8866-17A2301F4074}" name="MONTHS" displayName="MONTHS" ref="D1:F13" totalsRowShown="0">
  <autoFilter ref="D1:F13" xr:uid="{F65CDF67-69C6-4F8E-8866-17A2301F4074}"/>
  <tableColumns count="3">
    <tableColumn id="1" xr3:uid="{077EAEE1-3C25-4029-8A12-05952909279A}" name="MONTHS 1"/>
    <tableColumn id="2" xr3:uid="{48F14ADA-60D5-42F2-B026-D004D0FF61D3}" name="MONTHS 2"/>
    <tableColumn id="3" xr3:uid="{6220A5CE-1022-4C93-A397-A38BF650EDBE}" name="MONTHS 3"/>
  </tableColumns>
  <tableStyleInfo name="TableStyleMedium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A1:L164"/>
  <sheetViews>
    <sheetView showGridLines="0" zoomScaleNormal="100" workbookViewId="0">
      <pane ySplit="1" topLeftCell="A2" activePane="bottomLeft" state="frozen"/>
      <selection pane="bottomLeft" activeCell="D11" sqref="D11"/>
    </sheetView>
  </sheetViews>
  <sheetFormatPr defaultColWidth="11.5703125" defaultRowHeight="12.75" x14ac:dyDescent="0.2"/>
  <cols>
    <col min="1" max="1" width="9.85546875" style="5" bestFit="1" customWidth="1"/>
    <col min="2" max="2" width="8.85546875" style="5" bestFit="1" customWidth="1"/>
    <col min="3" max="3" width="7.140625" style="5" bestFit="1" customWidth="1"/>
    <col min="4" max="4" width="34.5703125" style="5" bestFit="1" customWidth="1"/>
    <col min="5" max="5" width="8.5703125" style="5" bestFit="1" customWidth="1"/>
    <col min="6" max="6" width="10.7109375" style="5" bestFit="1" customWidth="1"/>
    <col min="7" max="7" width="27.7109375" style="5" bestFit="1" customWidth="1"/>
    <col min="8" max="8" width="29.28515625" style="5" bestFit="1" customWidth="1"/>
    <col min="9" max="9" width="12.28515625" style="5" bestFit="1" customWidth="1"/>
    <col min="10" max="10" width="18" style="5" bestFit="1" customWidth="1"/>
    <col min="11" max="11" width="17.42578125" style="5" bestFit="1" customWidth="1"/>
    <col min="12" max="12" width="21.7109375" style="5" bestFit="1" customWidth="1"/>
    <col min="13" max="16384" width="11.5703125" style="5"/>
  </cols>
  <sheetData>
    <row r="1" spans="1:12" x14ac:dyDescent="0.2">
      <c r="A1" s="5" t="s">
        <v>136</v>
      </c>
      <c r="B1" s="5" t="s">
        <v>137</v>
      </c>
      <c r="C1" s="5" t="s">
        <v>138</v>
      </c>
      <c r="D1" s="5" t="s">
        <v>139</v>
      </c>
      <c r="E1" s="5" t="s">
        <v>140</v>
      </c>
      <c r="F1" s="5" t="s">
        <v>260</v>
      </c>
      <c r="G1" s="5" t="s">
        <v>141</v>
      </c>
      <c r="H1" s="5" t="s">
        <v>142</v>
      </c>
      <c r="I1" s="5" t="s">
        <v>143</v>
      </c>
      <c r="J1" s="5" t="s">
        <v>384</v>
      </c>
      <c r="K1" s="5" t="s">
        <v>144</v>
      </c>
      <c r="L1" s="5" t="s">
        <v>145</v>
      </c>
    </row>
    <row r="2" spans="1:12" x14ac:dyDescent="0.2">
      <c r="B2" s="5" t="s">
        <v>371</v>
      </c>
      <c r="C2" s="5">
        <v>2006</v>
      </c>
      <c r="D2" s="5" t="s">
        <v>2</v>
      </c>
      <c r="E2" s="5" t="s">
        <v>3</v>
      </c>
      <c r="F2" s="5" t="s">
        <v>261</v>
      </c>
      <c r="G2" s="5" t="s">
        <v>1</v>
      </c>
      <c r="H2" s="5" t="s">
        <v>4</v>
      </c>
      <c r="I2" s="5">
        <v>15</v>
      </c>
      <c r="J2" s="5" t="str">
        <f>IF(SportClimbing[[#This Row],[Height (m)]]&lt;15, "10-14", IF(SportClimbing[[#This Row],[Height (m)]]&lt;20, "15-19", IF(SportClimbing[[#This Row],[Height (m)]]&lt;25, "20-24", IF(SportClimbing[[#This Row],[Height (m)]]&lt;30, "25-29", IF(SportClimbing[[#This Row],[Height (m)]]&lt;35, "30-34", "35+")))))</f>
        <v>15-19</v>
      </c>
      <c r="K2" s="5" t="s">
        <v>10</v>
      </c>
      <c r="L2" s="5">
        <v>7</v>
      </c>
    </row>
    <row r="3" spans="1:12" x14ac:dyDescent="0.2">
      <c r="B3" s="5" t="s">
        <v>371</v>
      </c>
      <c r="C3" s="5">
        <v>2007</v>
      </c>
      <c r="D3" s="5" t="s">
        <v>5</v>
      </c>
      <c r="E3" s="5" t="s">
        <v>3</v>
      </c>
      <c r="F3" s="5" t="s">
        <v>261</v>
      </c>
      <c r="G3" s="5" t="s">
        <v>1</v>
      </c>
      <c r="H3" s="5" t="s">
        <v>4</v>
      </c>
      <c r="I3" s="5">
        <v>25</v>
      </c>
      <c r="J3" s="5" t="str">
        <f>IF(SportClimbing[[#This Row],[Height (m)]]&lt;15, "10-14", IF(SportClimbing[[#This Row],[Height (m)]]&lt;20, "15-19", IF(SportClimbing[[#This Row],[Height (m)]]&lt;25, "20-24", IF(SportClimbing[[#This Row],[Height (m)]]&lt;30, "25-29", IF(SportClimbing[[#This Row],[Height (m)]]&lt;35, "30-34", "35+")))))</f>
        <v>25-29</v>
      </c>
      <c r="K3" s="5" t="s">
        <v>6</v>
      </c>
      <c r="L3" s="5">
        <v>4</v>
      </c>
    </row>
    <row r="4" spans="1:12" x14ac:dyDescent="0.2">
      <c r="B4" s="5" t="s">
        <v>374</v>
      </c>
      <c r="C4" s="5">
        <v>2008</v>
      </c>
      <c r="D4" s="5" t="s">
        <v>7</v>
      </c>
      <c r="E4" s="5" t="s">
        <v>3</v>
      </c>
      <c r="F4" s="5" t="s">
        <v>261</v>
      </c>
      <c r="G4" s="5" t="s">
        <v>8</v>
      </c>
      <c r="H4" s="5" t="s">
        <v>9</v>
      </c>
      <c r="I4" s="5">
        <v>25</v>
      </c>
      <c r="J4" s="5" t="str">
        <f>IF(SportClimbing[[#This Row],[Height (m)]]&lt;15, "10-14", IF(SportClimbing[[#This Row],[Height (m)]]&lt;20, "15-19", IF(SportClimbing[[#This Row],[Height (m)]]&lt;25, "20-24", IF(SportClimbing[[#This Row],[Height (m)]]&lt;30, "25-29", IF(SportClimbing[[#This Row],[Height (m)]]&lt;35, "30-34", "35+")))))</f>
        <v>25-29</v>
      </c>
      <c r="K4" s="5" t="s">
        <v>10</v>
      </c>
      <c r="L4" s="5" t="s">
        <v>11</v>
      </c>
    </row>
    <row r="5" spans="1:12" x14ac:dyDescent="0.2">
      <c r="B5" s="5" t="s">
        <v>155</v>
      </c>
      <c r="C5" s="5">
        <v>2008</v>
      </c>
      <c r="D5" s="5" t="s">
        <v>225</v>
      </c>
      <c r="E5" s="5" t="s">
        <v>3</v>
      </c>
      <c r="F5" s="5" t="s">
        <v>261</v>
      </c>
      <c r="G5" s="5" t="s">
        <v>12</v>
      </c>
      <c r="H5" s="5" t="s">
        <v>0</v>
      </c>
      <c r="I5" s="5">
        <v>18</v>
      </c>
      <c r="J5" s="5" t="str">
        <f>IF(SportClimbing[[#This Row],[Height (m)]]&lt;15, "10-14", IF(SportClimbing[[#This Row],[Height (m)]]&lt;20, "15-19", IF(SportClimbing[[#This Row],[Height (m)]]&lt;25, "20-24", IF(SportClimbing[[#This Row],[Height (m)]]&lt;30, "25-29", IF(SportClimbing[[#This Row],[Height (m)]]&lt;35, "30-34", "35+")))))</f>
        <v>15-19</v>
      </c>
      <c r="K5" s="5" t="s">
        <v>13</v>
      </c>
      <c r="L5" s="5">
        <v>2</v>
      </c>
    </row>
    <row r="6" spans="1:12" x14ac:dyDescent="0.2">
      <c r="A6" s="5">
        <v>6</v>
      </c>
      <c r="B6" s="5" t="s">
        <v>158</v>
      </c>
      <c r="C6" s="5">
        <v>2011</v>
      </c>
      <c r="D6" s="5" t="s">
        <v>14</v>
      </c>
      <c r="E6" s="5" t="s">
        <v>3</v>
      </c>
      <c r="F6" s="5" t="s">
        <v>262</v>
      </c>
      <c r="G6" s="5" t="s">
        <v>15</v>
      </c>
      <c r="H6" s="5" t="s">
        <v>16</v>
      </c>
      <c r="I6" s="5">
        <v>20</v>
      </c>
      <c r="J6" s="5" t="str">
        <f>IF(SportClimbing[[#This Row],[Height (m)]]&lt;15, "10-14", IF(SportClimbing[[#This Row],[Height (m)]]&lt;20, "15-19", IF(SportClimbing[[#This Row],[Height (m)]]&lt;25, "20-24", IF(SportClimbing[[#This Row],[Height (m)]]&lt;30, "25-29", IF(SportClimbing[[#This Row],[Height (m)]]&lt;35, "30-34", "35+")))))</f>
        <v>20-24</v>
      </c>
      <c r="K6" s="5" t="s">
        <v>17</v>
      </c>
      <c r="L6" s="5">
        <v>2</v>
      </c>
    </row>
    <row r="7" spans="1:12" x14ac:dyDescent="0.2">
      <c r="A7" s="5">
        <v>8</v>
      </c>
      <c r="B7" s="5" t="s">
        <v>374</v>
      </c>
      <c r="C7" s="5">
        <v>2012</v>
      </c>
      <c r="D7" s="5" t="s">
        <v>118</v>
      </c>
      <c r="E7" s="5" t="s">
        <v>3</v>
      </c>
      <c r="F7" s="5" t="s">
        <v>262</v>
      </c>
      <c r="G7" s="5" t="s">
        <v>18</v>
      </c>
      <c r="H7" s="5" t="s">
        <v>19</v>
      </c>
      <c r="I7" s="5">
        <v>20</v>
      </c>
      <c r="J7" s="5" t="str">
        <f>IF(SportClimbing[[#This Row],[Height (m)]]&lt;15, "10-14", IF(SportClimbing[[#This Row],[Height (m)]]&lt;20, "15-19", IF(SportClimbing[[#This Row],[Height (m)]]&lt;25, "20-24", IF(SportClimbing[[#This Row],[Height (m)]]&lt;30, "25-29", IF(SportClimbing[[#This Row],[Height (m)]]&lt;35, "30-34", "35+")))))</f>
        <v>20-24</v>
      </c>
      <c r="K7" s="5" t="s">
        <v>146</v>
      </c>
      <c r="L7" s="5">
        <v>2</v>
      </c>
    </row>
    <row r="8" spans="1:12" x14ac:dyDescent="0.2">
      <c r="A8" s="5">
        <v>21</v>
      </c>
      <c r="B8" s="5" t="s">
        <v>160</v>
      </c>
      <c r="C8" s="5">
        <v>2012</v>
      </c>
      <c r="D8" s="5" t="s">
        <v>20</v>
      </c>
      <c r="E8" s="5" t="s">
        <v>21</v>
      </c>
      <c r="F8" s="5" t="s">
        <v>262</v>
      </c>
      <c r="G8" s="5" t="s">
        <v>22</v>
      </c>
      <c r="H8" s="5" t="s">
        <v>23</v>
      </c>
      <c r="I8" s="5">
        <v>25</v>
      </c>
      <c r="J8" s="5" t="str">
        <f>IF(SportClimbing[[#This Row],[Height (m)]]&lt;15, "10-14", IF(SportClimbing[[#This Row],[Height (m)]]&lt;20, "15-19", IF(SportClimbing[[#This Row],[Height (m)]]&lt;25, "20-24", IF(SportClimbing[[#This Row],[Height (m)]]&lt;30, "25-29", IF(SportClimbing[[#This Row],[Height (m)]]&lt;35, "30-34", "35+")))))</f>
        <v>25-29</v>
      </c>
      <c r="K8" s="5" t="s">
        <v>24</v>
      </c>
      <c r="L8" s="5">
        <v>4</v>
      </c>
    </row>
    <row r="9" spans="1:12" x14ac:dyDescent="0.2">
      <c r="A9" s="5">
        <v>21</v>
      </c>
      <c r="B9" s="5" t="s">
        <v>161</v>
      </c>
      <c r="C9" s="5">
        <v>2012</v>
      </c>
      <c r="D9" s="5" t="s">
        <v>28</v>
      </c>
      <c r="E9" s="5" t="s">
        <v>21</v>
      </c>
      <c r="F9" s="5" t="s">
        <v>262</v>
      </c>
      <c r="G9" s="5" t="s">
        <v>22</v>
      </c>
      <c r="H9" s="5" t="s">
        <v>23</v>
      </c>
      <c r="I9" s="5">
        <v>25</v>
      </c>
      <c r="J9" s="5" t="str">
        <f>IF(SportClimbing[[#This Row],[Height (m)]]&lt;15, "10-14", IF(SportClimbing[[#This Row],[Height (m)]]&lt;20, "15-19", IF(SportClimbing[[#This Row],[Height (m)]]&lt;25, "20-24", IF(SportClimbing[[#This Row],[Height (m)]]&lt;30, "25-29", IF(SportClimbing[[#This Row],[Height (m)]]&lt;35, "30-34", "35+")))))</f>
        <v>25-29</v>
      </c>
      <c r="K9" s="5" t="s">
        <v>146</v>
      </c>
      <c r="L9" s="5" t="s">
        <v>11</v>
      </c>
    </row>
    <row r="10" spans="1:12" x14ac:dyDescent="0.2">
      <c r="A10" s="5">
        <v>21</v>
      </c>
      <c r="B10" s="5" t="s">
        <v>151</v>
      </c>
      <c r="C10" s="5">
        <v>2013</v>
      </c>
      <c r="D10" s="5" t="s">
        <v>30</v>
      </c>
      <c r="E10" s="5" t="s">
        <v>29</v>
      </c>
      <c r="F10" s="5" t="s">
        <v>262</v>
      </c>
      <c r="G10" s="5" t="s">
        <v>22</v>
      </c>
      <c r="H10" s="5" t="s">
        <v>23</v>
      </c>
      <c r="I10" s="5">
        <v>25</v>
      </c>
      <c r="J10" s="5" t="str">
        <f>IF(SportClimbing[[#This Row],[Height (m)]]&lt;15, "10-14", IF(SportClimbing[[#This Row],[Height (m)]]&lt;20, "15-19", IF(SportClimbing[[#This Row],[Height (m)]]&lt;25, "20-24", IF(SportClimbing[[#This Row],[Height (m)]]&lt;30, "25-29", IF(SportClimbing[[#This Row],[Height (m)]]&lt;35, "30-34", "35+")))))</f>
        <v>25-29</v>
      </c>
      <c r="K10" s="5" t="s">
        <v>146</v>
      </c>
      <c r="L10" s="5">
        <v>7</v>
      </c>
    </row>
    <row r="11" spans="1:12" x14ac:dyDescent="0.2">
      <c r="A11" s="5">
        <v>1</v>
      </c>
      <c r="B11" s="5" t="s">
        <v>152</v>
      </c>
      <c r="C11" s="5">
        <v>2013</v>
      </c>
      <c r="D11" s="5" t="s">
        <v>33</v>
      </c>
      <c r="E11" s="5" t="s">
        <v>3</v>
      </c>
      <c r="F11" s="5" t="s">
        <v>262</v>
      </c>
      <c r="G11" s="5" t="s">
        <v>22</v>
      </c>
      <c r="H11" s="5" t="s">
        <v>23</v>
      </c>
      <c r="I11" s="5">
        <v>18</v>
      </c>
      <c r="J11" s="5" t="str">
        <f>IF(SportClimbing[[#This Row],[Height (m)]]&lt;15, "10-14", IF(SportClimbing[[#This Row],[Height (m)]]&lt;20, "15-19", IF(SportClimbing[[#This Row],[Height (m)]]&lt;25, "20-24", IF(SportClimbing[[#This Row],[Height (m)]]&lt;30, "25-29", IF(SportClimbing[[#This Row],[Height (m)]]&lt;35, "30-34", "35+")))))</f>
        <v>15-19</v>
      </c>
      <c r="K11" s="5" t="s">
        <v>34</v>
      </c>
      <c r="L11" s="5" t="s">
        <v>130</v>
      </c>
    </row>
    <row r="12" spans="1:12" x14ac:dyDescent="0.2">
      <c r="A12" s="5">
        <v>5</v>
      </c>
      <c r="B12" s="5" t="s">
        <v>152</v>
      </c>
      <c r="C12" s="5">
        <v>2013</v>
      </c>
      <c r="D12" s="5" t="s">
        <v>31</v>
      </c>
      <c r="E12" s="5" t="s">
        <v>3</v>
      </c>
      <c r="F12" s="5" t="s">
        <v>262</v>
      </c>
      <c r="G12" s="5" t="s">
        <v>25</v>
      </c>
      <c r="H12" s="5" t="s">
        <v>26</v>
      </c>
      <c r="I12" s="5">
        <v>12</v>
      </c>
      <c r="J12" s="5" t="str">
        <f>IF(SportClimbing[[#This Row],[Height (m)]]&lt;15, "10-14", IF(SportClimbing[[#This Row],[Height (m)]]&lt;20, "15-19", IF(SportClimbing[[#This Row],[Height (m)]]&lt;25, "20-24", IF(SportClimbing[[#This Row],[Height (m)]]&lt;30, "25-29", IF(SportClimbing[[#This Row],[Height (m)]]&lt;35, "30-34", "35+")))))</f>
        <v>10-14</v>
      </c>
      <c r="K12" s="5" t="s">
        <v>147</v>
      </c>
      <c r="L12" s="5">
        <v>12</v>
      </c>
    </row>
    <row r="13" spans="1:12" x14ac:dyDescent="0.2">
      <c r="A13" s="5">
        <v>9</v>
      </c>
      <c r="B13" s="5" t="s">
        <v>152</v>
      </c>
      <c r="C13" s="5">
        <v>2013</v>
      </c>
      <c r="D13" s="5" t="s">
        <v>42</v>
      </c>
      <c r="E13" s="5" t="s">
        <v>32</v>
      </c>
      <c r="F13" s="5" t="s">
        <v>262</v>
      </c>
      <c r="G13" s="5" t="s">
        <v>25</v>
      </c>
      <c r="H13" s="5" t="s">
        <v>26</v>
      </c>
      <c r="I13" s="5">
        <v>25</v>
      </c>
      <c r="J13" s="5" t="str">
        <f>IF(SportClimbing[[#This Row],[Height (m)]]&lt;15, "10-14", IF(SportClimbing[[#This Row],[Height (m)]]&lt;20, "15-19", IF(SportClimbing[[#This Row],[Height (m)]]&lt;25, "20-24", IF(SportClimbing[[#This Row],[Height (m)]]&lt;30, "25-29", IF(SportClimbing[[#This Row],[Height (m)]]&lt;35, "30-34", "35+")))))</f>
        <v>25-29</v>
      </c>
      <c r="K13" s="5" t="s">
        <v>147</v>
      </c>
      <c r="L13" s="5">
        <v>2</v>
      </c>
    </row>
    <row r="14" spans="1:12" x14ac:dyDescent="0.2">
      <c r="A14" s="5">
        <v>26</v>
      </c>
      <c r="B14" s="5" t="s">
        <v>152</v>
      </c>
      <c r="C14" s="5">
        <v>2013</v>
      </c>
      <c r="D14" s="5" t="s">
        <v>36</v>
      </c>
      <c r="E14" s="5" t="s">
        <v>21</v>
      </c>
      <c r="F14" s="5" t="s">
        <v>262</v>
      </c>
      <c r="G14" s="5" t="s">
        <v>22</v>
      </c>
      <c r="H14" s="5" t="s">
        <v>23</v>
      </c>
      <c r="I14" s="5">
        <v>20</v>
      </c>
      <c r="J14" s="5" t="str">
        <f>IF(SportClimbing[[#This Row],[Height (m)]]&lt;15, "10-14", IF(SportClimbing[[#This Row],[Height (m)]]&lt;20, "15-19", IF(SportClimbing[[#This Row],[Height (m)]]&lt;25, "20-24", IF(SportClimbing[[#This Row],[Height (m)]]&lt;30, "25-29", IF(SportClimbing[[#This Row],[Height (m)]]&lt;35, "30-34", "35+")))))</f>
        <v>20-24</v>
      </c>
      <c r="K14" s="5" t="s">
        <v>37</v>
      </c>
      <c r="L14" s="5" t="s">
        <v>11</v>
      </c>
    </row>
    <row r="15" spans="1:12" x14ac:dyDescent="0.2">
      <c r="A15" s="5">
        <v>26</v>
      </c>
      <c r="B15" s="5" t="s">
        <v>152</v>
      </c>
      <c r="C15" s="5">
        <v>2013</v>
      </c>
      <c r="D15" s="5" t="s">
        <v>35</v>
      </c>
      <c r="E15" s="5" t="s">
        <v>3</v>
      </c>
      <c r="F15" s="5" t="s">
        <v>262</v>
      </c>
      <c r="G15" s="5" t="s">
        <v>22</v>
      </c>
      <c r="H15" s="5" t="s">
        <v>23</v>
      </c>
      <c r="I15" s="5">
        <v>20</v>
      </c>
      <c r="J15" s="5" t="str">
        <f>IF(SportClimbing[[#This Row],[Height (m)]]&lt;15, "10-14", IF(SportClimbing[[#This Row],[Height (m)]]&lt;20, "15-19", IF(SportClimbing[[#This Row],[Height (m)]]&lt;25, "20-24", IF(SportClimbing[[#This Row],[Height (m)]]&lt;30, "25-29", IF(SportClimbing[[#This Row],[Height (m)]]&lt;35, "30-34", "35+")))))</f>
        <v>20-24</v>
      </c>
      <c r="K15" s="5" t="s">
        <v>24</v>
      </c>
      <c r="L15" s="5" t="s">
        <v>130</v>
      </c>
    </row>
    <row r="16" spans="1:12" x14ac:dyDescent="0.2">
      <c r="A16" s="5">
        <v>9</v>
      </c>
      <c r="B16" s="5" t="s">
        <v>373</v>
      </c>
      <c r="C16" s="5">
        <v>2013</v>
      </c>
      <c r="D16" s="5" t="s">
        <v>40</v>
      </c>
      <c r="E16" s="5" t="s">
        <v>21</v>
      </c>
      <c r="F16" s="5" t="s">
        <v>262</v>
      </c>
      <c r="G16" s="5" t="s">
        <v>22</v>
      </c>
      <c r="H16" s="5" t="s">
        <v>23</v>
      </c>
      <c r="I16" s="5">
        <v>20</v>
      </c>
      <c r="J16" s="5" t="str">
        <f>IF(SportClimbing[[#This Row],[Height (m)]]&lt;15, "10-14", IF(SportClimbing[[#This Row],[Height (m)]]&lt;20, "15-19", IF(SportClimbing[[#This Row],[Height (m)]]&lt;25, "20-24", IF(SportClimbing[[#This Row],[Height (m)]]&lt;30, "25-29", IF(SportClimbing[[#This Row],[Height (m)]]&lt;35, "30-34", "35+")))))</f>
        <v>20-24</v>
      </c>
      <c r="K16" s="5" t="s">
        <v>38</v>
      </c>
      <c r="L16" s="5">
        <v>2</v>
      </c>
    </row>
    <row r="17" spans="1:12" x14ac:dyDescent="0.2">
      <c r="A17" s="5">
        <v>9</v>
      </c>
      <c r="B17" s="5" t="s">
        <v>373</v>
      </c>
      <c r="C17" s="5">
        <v>2013</v>
      </c>
      <c r="D17" s="5" t="s">
        <v>39</v>
      </c>
      <c r="E17" s="5" t="s">
        <v>3</v>
      </c>
      <c r="F17" s="5" t="s">
        <v>262</v>
      </c>
      <c r="G17" s="5" t="s">
        <v>22</v>
      </c>
      <c r="H17" s="5" t="s">
        <v>23</v>
      </c>
      <c r="I17" s="5">
        <v>20</v>
      </c>
      <c r="J17" s="5" t="str">
        <f>IF(SportClimbing[[#This Row],[Height (m)]]&lt;15, "10-14", IF(SportClimbing[[#This Row],[Height (m)]]&lt;20, "15-19", IF(SportClimbing[[#This Row],[Height (m)]]&lt;25, "20-24", IF(SportClimbing[[#This Row],[Height (m)]]&lt;30, "25-29", IF(SportClimbing[[#This Row],[Height (m)]]&lt;35, "30-34", "35+")))))</f>
        <v>20-24</v>
      </c>
      <c r="K17" s="5" t="s">
        <v>38</v>
      </c>
      <c r="L17" s="5">
        <v>2</v>
      </c>
    </row>
    <row r="18" spans="1:12" x14ac:dyDescent="0.2">
      <c r="A18" s="5">
        <v>21</v>
      </c>
      <c r="B18" s="5" t="s">
        <v>373</v>
      </c>
      <c r="C18" s="5">
        <v>2013</v>
      </c>
      <c r="D18" s="5" t="s">
        <v>41</v>
      </c>
      <c r="E18" s="5" t="s">
        <v>32</v>
      </c>
      <c r="F18" s="5" t="s">
        <v>262</v>
      </c>
      <c r="G18" s="5" t="s">
        <v>25</v>
      </c>
      <c r="H18" s="5" t="s">
        <v>26</v>
      </c>
      <c r="I18" s="5">
        <v>18</v>
      </c>
      <c r="J18" s="5" t="str">
        <f>IF(SportClimbing[[#This Row],[Height (m)]]&lt;15, "10-14", IF(SportClimbing[[#This Row],[Height (m)]]&lt;20, "15-19", IF(SportClimbing[[#This Row],[Height (m)]]&lt;25, "20-24", IF(SportClimbing[[#This Row],[Height (m)]]&lt;30, "25-29", IF(SportClimbing[[#This Row],[Height (m)]]&lt;35, "30-34", "35+")))))</f>
        <v>15-19</v>
      </c>
      <c r="K18" s="5" t="s">
        <v>147</v>
      </c>
      <c r="L18" s="5">
        <v>8</v>
      </c>
    </row>
    <row r="19" spans="1:12" x14ac:dyDescent="0.2">
      <c r="A19" s="5">
        <v>10</v>
      </c>
      <c r="B19" s="5" t="s">
        <v>374</v>
      </c>
      <c r="C19" s="5">
        <v>2013</v>
      </c>
      <c r="D19" s="5" t="s">
        <v>54</v>
      </c>
      <c r="E19" s="5" t="s">
        <v>32</v>
      </c>
      <c r="F19" s="5" t="s">
        <v>262</v>
      </c>
      <c r="G19" s="5" t="s">
        <v>25</v>
      </c>
      <c r="H19" s="5" t="s">
        <v>26</v>
      </c>
      <c r="I19" s="5">
        <v>25</v>
      </c>
      <c r="J19" s="5" t="str">
        <f>IF(SportClimbing[[#This Row],[Height (m)]]&lt;15, "10-14", IF(SportClimbing[[#This Row],[Height (m)]]&lt;20, "15-19", IF(SportClimbing[[#This Row],[Height (m)]]&lt;25, "20-24", IF(SportClimbing[[#This Row],[Height (m)]]&lt;30, "25-29", IF(SportClimbing[[#This Row],[Height (m)]]&lt;35, "30-34", "35+")))))</f>
        <v>25-29</v>
      </c>
      <c r="K19" s="5" t="s">
        <v>148</v>
      </c>
      <c r="L19" s="5">
        <v>14</v>
      </c>
    </row>
    <row r="20" spans="1:12" x14ac:dyDescent="0.2">
      <c r="A20" s="5">
        <v>13</v>
      </c>
      <c r="B20" s="5" t="s">
        <v>374</v>
      </c>
      <c r="C20" s="5">
        <v>2013</v>
      </c>
      <c r="D20" s="5" t="s">
        <v>45</v>
      </c>
      <c r="E20" s="5" t="s">
        <v>3</v>
      </c>
      <c r="F20" s="5" t="s">
        <v>262</v>
      </c>
      <c r="G20" s="5" t="s">
        <v>43</v>
      </c>
      <c r="H20" s="5" t="s">
        <v>91</v>
      </c>
      <c r="I20" s="5">
        <v>30</v>
      </c>
      <c r="J20" s="5" t="str">
        <f>IF(SportClimbing[[#This Row],[Height (m)]]&lt;15, "10-14", IF(SportClimbing[[#This Row],[Height (m)]]&lt;20, "15-19", IF(SportClimbing[[#This Row],[Height (m)]]&lt;25, "20-24", IF(SportClimbing[[#This Row],[Height (m)]]&lt;30, "25-29", IF(SportClimbing[[#This Row],[Height (m)]]&lt;35, "30-34", "35+")))))</f>
        <v>30-34</v>
      </c>
      <c r="K20" s="5" t="s">
        <v>218</v>
      </c>
      <c r="L20" s="5" t="s">
        <v>130</v>
      </c>
    </row>
    <row r="21" spans="1:12" x14ac:dyDescent="0.2">
      <c r="A21" s="5">
        <v>13</v>
      </c>
      <c r="B21" s="5" t="s">
        <v>374</v>
      </c>
      <c r="C21" s="5">
        <v>2013</v>
      </c>
      <c r="D21" s="5" t="s">
        <v>46</v>
      </c>
      <c r="E21" s="5" t="s">
        <v>3</v>
      </c>
      <c r="F21" s="5" t="s">
        <v>262</v>
      </c>
      <c r="G21" s="5" t="s">
        <v>43</v>
      </c>
      <c r="H21" s="5" t="s">
        <v>91</v>
      </c>
      <c r="I21" s="5">
        <v>30</v>
      </c>
      <c r="J21" s="5" t="str">
        <f>IF(SportClimbing[[#This Row],[Height (m)]]&lt;15, "10-14", IF(SportClimbing[[#This Row],[Height (m)]]&lt;20, "15-19", IF(SportClimbing[[#This Row],[Height (m)]]&lt;25, "20-24", IF(SportClimbing[[#This Row],[Height (m)]]&lt;30, "25-29", IF(SportClimbing[[#This Row],[Height (m)]]&lt;35, "30-34", "35+")))))</f>
        <v>30-34</v>
      </c>
      <c r="K21" s="5" t="s">
        <v>52</v>
      </c>
      <c r="L21" s="5" t="s">
        <v>130</v>
      </c>
    </row>
    <row r="22" spans="1:12" x14ac:dyDescent="0.2">
      <c r="A22" s="5">
        <v>13</v>
      </c>
      <c r="B22" s="5" t="s">
        <v>374</v>
      </c>
      <c r="C22" s="5">
        <v>2013</v>
      </c>
      <c r="D22" s="5" t="s">
        <v>197</v>
      </c>
      <c r="E22" s="5" t="s">
        <v>3</v>
      </c>
      <c r="F22" s="5" t="s">
        <v>262</v>
      </c>
      <c r="G22" s="5" t="s">
        <v>43</v>
      </c>
      <c r="H22" s="5" t="s">
        <v>91</v>
      </c>
      <c r="I22" s="5">
        <v>25</v>
      </c>
      <c r="J22" s="5" t="str">
        <f>IF(SportClimbing[[#This Row],[Height (m)]]&lt;15, "10-14", IF(SportClimbing[[#This Row],[Height (m)]]&lt;20, "15-19", IF(SportClimbing[[#This Row],[Height (m)]]&lt;25, "20-24", IF(SportClimbing[[#This Row],[Height (m)]]&lt;30, "25-29", IF(SportClimbing[[#This Row],[Height (m)]]&lt;35, "30-34", "35+")))))</f>
        <v>25-29</v>
      </c>
      <c r="K22" s="5" t="s">
        <v>146</v>
      </c>
      <c r="L22" s="5">
        <v>2</v>
      </c>
    </row>
    <row r="23" spans="1:12" x14ac:dyDescent="0.2">
      <c r="A23" s="5">
        <v>17</v>
      </c>
      <c r="B23" s="5" t="s">
        <v>374</v>
      </c>
      <c r="C23" s="5">
        <v>2013</v>
      </c>
      <c r="D23" s="5" t="s">
        <v>47</v>
      </c>
      <c r="E23" s="5" t="s">
        <v>32</v>
      </c>
      <c r="F23" s="5" t="s">
        <v>262</v>
      </c>
      <c r="G23" s="5" t="s">
        <v>22</v>
      </c>
      <c r="H23" s="5" t="s">
        <v>23</v>
      </c>
      <c r="I23" s="5">
        <v>20</v>
      </c>
      <c r="J23" s="5" t="str">
        <f>IF(SportClimbing[[#This Row],[Height (m)]]&lt;15, "10-14", IF(SportClimbing[[#This Row],[Height (m)]]&lt;20, "15-19", IF(SportClimbing[[#This Row],[Height (m)]]&lt;25, "20-24", IF(SportClimbing[[#This Row],[Height (m)]]&lt;30, "25-29", IF(SportClimbing[[#This Row],[Height (m)]]&lt;35, "30-34", "35+")))))</f>
        <v>20-24</v>
      </c>
      <c r="K23" s="5" t="s">
        <v>146</v>
      </c>
      <c r="L23" s="5">
        <v>2</v>
      </c>
    </row>
    <row r="24" spans="1:12" x14ac:dyDescent="0.2">
      <c r="A24" s="5">
        <v>4</v>
      </c>
      <c r="B24" s="5" t="s">
        <v>155</v>
      </c>
      <c r="C24" s="5">
        <v>2013</v>
      </c>
      <c r="D24" s="5" t="s">
        <v>48</v>
      </c>
      <c r="E24" s="5" t="s">
        <v>32</v>
      </c>
      <c r="F24" s="5" t="s">
        <v>262</v>
      </c>
      <c r="G24" s="5" t="s">
        <v>49</v>
      </c>
      <c r="H24" s="5" t="s">
        <v>50</v>
      </c>
      <c r="I24" s="5">
        <v>22</v>
      </c>
      <c r="J24" s="5" t="str">
        <f>IF(SportClimbing[[#This Row],[Height (m)]]&lt;15, "10-14", IF(SportClimbing[[#This Row],[Height (m)]]&lt;20, "15-19", IF(SportClimbing[[#This Row],[Height (m)]]&lt;25, "20-24", IF(SportClimbing[[#This Row],[Height (m)]]&lt;30, "25-29", IF(SportClimbing[[#This Row],[Height (m)]]&lt;35, "30-34", "35+")))))</f>
        <v>20-24</v>
      </c>
      <c r="K24" s="5" t="s">
        <v>148</v>
      </c>
      <c r="L24" s="5">
        <v>10</v>
      </c>
    </row>
    <row r="25" spans="1:12" x14ac:dyDescent="0.2">
      <c r="A25" s="5">
        <v>29</v>
      </c>
      <c r="B25" s="5" t="s">
        <v>155</v>
      </c>
      <c r="C25" s="5">
        <v>2013</v>
      </c>
      <c r="D25" s="5" t="s">
        <v>51</v>
      </c>
      <c r="E25" s="5" t="s">
        <v>3</v>
      </c>
      <c r="F25" s="5" t="s">
        <v>262</v>
      </c>
      <c r="G25" s="5" t="s">
        <v>49</v>
      </c>
      <c r="H25" s="5" t="s">
        <v>50</v>
      </c>
      <c r="I25" s="5">
        <v>18</v>
      </c>
      <c r="J25" s="5" t="str">
        <f>IF(SportClimbing[[#This Row],[Height (m)]]&lt;15, "10-14", IF(SportClimbing[[#This Row],[Height (m)]]&lt;20, "15-19", IF(SportClimbing[[#This Row],[Height (m)]]&lt;25, "20-24", IF(SportClimbing[[#This Row],[Height (m)]]&lt;30, "25-29", IF(SportClimbing[[#This Row],[Height (m)]]&lt;35, "30-34", "35+")))))</f>
        <v>15-19</v>
      </c>
      <c r="K25" s="5" t="s">
        <v>148</v>
      </c>
      <c r="L25" s="5">
        <v>2</v>
      </c>
    </row>
    <row r="26" spans="1:12" x14ac:dyDescent="0.2">
      <c r="A26" s="5">
        <v>13</v>
      </c>
      <c r="B26" s="5" t="s">
        <v>372</v>
      </c>
      <c r="C26" s="5">
        <v>2016</v>
      </c>
      <c r="D26" s="5" t="s">
        <v>88</v>
      </c>
      <c r="E26" s="5" t="s">
        <v>3</v>
      </c>
      <c r="F26" s="5" t="s">
        <v>262</v>
      </c>
      <c r="G26" s="5" t="s">
        <v>25</v>
      </c>
      <c r="H26" s="5" t="s">
        <v>86</v>
      </c>
      <c r="I26" s="5">
        <v>15</v>
      </c>
      <c r="J26" s="5" t="str">
        <f>IF(SportClimbing[[#This Row],[Height (m)]]&lt;15, "10-14", IF(SportClimbing[[#This Row],[Height (m)]]&lt;20, "15-19", IF(SportClimbing[[#This Row],[Height (m)]]&lt;25, "20-24", IF(SportClimbing[[#This Row],[Height (m)]]&lt;30, "25-29", IF(SportClimbing[[#This Row],[Height (m)]]&lt;35, "30-34", "35+")))))</f>
        <v>15-19</v>
      </c>
      <c r="K26" s="5" t="s">
        <v>87</v>
      </c>
      <c r="L26" s="5">
        <v>2</v>
      </c>
    </row>
    <row r="27" spans="1:12" x14ac:dyDescent="0.2">
      <c r="A27" s="5">
        <v>12</v>
      </c>
      <c r="B27" s="5" t="s">
        <v>160</v>
      </c>
      <c r="C27" s="5">
        <v>2016</v>
      </c>
      <c r="D27" s="5" t="s">
        <v>62</v>
      </c>
      <c r="E27" s="5" t="s">
        <v>3</v>
      </c>
      <c r="F27" s="5" t="s">
        <v>262</v>
      </c>
      <c r="G27" s="5" t="s">
        <v>43</v>
      </c>
      <c r="H27" s="5" t="s">
        <v>238</v>
      </c>
      <c r="I27" s="5">
        <v>25</v>
      </c>
      <c r="J27" s="5" t="str">
        <f>IF(SportClimbing[[#This Row],[Height (m)]]&lt;15, "10-14", IF(SportClimbing[[#This Row],[Height (m)]]&lt;20, "15-19", IF(SportClimbing[[#This Row],[Height (m)]]&lt;25, "20-24", IF(SportClimbing[[#This Row],[Height (m)]]&lt;30, "25-29", IF(SportClimbing[[#This Row],[Height (m)]]&lt;35, "30-34", "35+")))))</f>
        <v>25-29</v>
      </c>
      <c r="K27" s="5" t="s">
        <v>150</v>
      </c>
      <c r="L27" s="5" t="s">
        <v>11</v>
      </c>
    </row>
    <row r="28" spans="1:12" x14ac:dyDescent="0.2">
      <c r="A28" s="5">
        <v>2</v>
      </c>
      <c r="B28" s="5" t="s">
        <v>374</v>
      </c>
      <c r="C28" s="5">
        <v>2017</v>
      </c>
      <c r="D28" s="5" t="s">
        <v>64</v>
      </c>
      <c r="E28" s="5" t="s">
        <v>3</v>
      </c>
      <c r="F28" s="5" t="s">
        <v>262</v>
      </c>
      <c r="G28" s="5" t="s">
        <v>43</v>
      </c>
      <c r="H28" s="5" t="s">
        <v>63</v>
      </c>
      <c r="I28" s="5">
        <v>20</v>
      </c>
      <c r="J28" s="5" t="str">
        <f>IF(SportClimbing[[#This Row],[Height (m)]]&lt;15, "10-14", IF(SportClimbing[[#This Row],[Height (m)]]&lt;20, "15-19", IF(SportClimbing[[#This Row],[Height (m)]]&lt;25, "20-24", IF(SportClimbing[[#This Row],[Height (m)]]&lt;30, "25-29", IF(SportClimbing[[#This Row],[Height (m)]]&lt;35, "30-34", "35+")))))</f>
        <v>20-24</v>
      </c>
      <c r="K28" s="5" t="s">
        <v>53</v>
      </c>
      <c r="L28" s="5">
        <v>2</v>
      </c>
    </row>
    <row r="29" spans="1:12" x14ac:dyDescent="0.2">
      <c r="A29" s="5">
        <v>13</v>
      </c>
      <c r="B29" s="5" t="s">
        <v>374</v>
      </c>
      <c r="C29" s="5">
        <v>2017</v>
      </c>
      <c r="D29" s="5" t="s">
        <v>58</v>
      </c>
      <c r="E29" s="5" t="s">
        <v>21</v>
      </c>
      <c r="F29" s="5" t="s">
        <v>262</v>
      </c>
      <c r="G29" s="5" t="s">
        <v>15</v>
      </c>
      <c r="H29" s="5" t="s">
        <v>59</v>
      </c>
      <c r="I29" s="5">
        <v>20</v>
      </c>
      <c r="J29" s="5" t="str">
        <f>IF(SportClimbing[[#This Row],[Height (m)]]&lt;15, "10-14", IF(SportClimbing[[#This Row],[Height (m)]]&lt;20, "15-19", IF(SportClimbing[[#This Row],[Height (m)]]&lt;25, "20-24", IF(SportClimbing[[#This Row],[Height (m)]]&lt;30, "25-29", IF(SportClimbing[[#This Row],[Height (m)]]&lt;35, "30-34", "35+")))))</f>
        <v>20-24</v>
      </c>
      <c r="K29" s="5" t="s">
        <v>131</v>
      </c>
      <c r="L29" s="5">
        <v>3</v>
      </c>
    </row>
    <row r="30" spans="1:12" x14ac:dyDescent="0.2">
      <c r="A30" s="5">
        <v>15</v>
      </c>
      <c r="B30" s="5" t="s">
        <v>374</v>
      </c>
      <c r="C30" s="5">
        <v>2017</v>
      </c>
      <c r="D30" s="5" t="s">
        <v>27</v>
      </c>
      <c r="E30" s="5" t="s">
        <v>3</v>
      </c>
      <c r="F30" s="5" t="s">
        <v>262</v>
      </c>
      <c r="G30" s="5" t="s">
        <v>15</v>
      </c>
      <c r="H30" s="5" t="s">
        <v>55</v>
      </c>
      <c r="I30" s="5">
        <v>25</v>
      </c>
      <c r="J30" s="5" t="str">
        <f>IF(SportClimbing[[#This Row],[Height (m)]]&lt;15, "10-14", IF(SportClimbing[[#This Row],[Height (m)]]&lt;20, "15-19", IF(SportClimbing[[#This Row],[Height (m)]]&lt;25, "20-24", IF(SportClimbing[[#This Row],[Height (m)]]&lt;30, "25-29", IF(SportClimbing[[#This Row],[Height (m)]]&lt;35, "30-34", "35+")))))</f>
        <v>25-29</v>
      </c>
      <c r="K30" s="5" t="s">
        <v>133</v>
      </c>
      <c r="L30" s="5">
        <v>8</v>
      </c>
    </row>
    <row r="31" spans="1:12" x14ac:dyDescent="0.2">
      <c r="A31" s="5">
        <v>19</v>
      </c>
      <c r="B31" s="5" t="s">
        <v>155</v>
      </c>
      <c r="C31" s="5">
        <v>2017</v>
      </c>
      <c r="D31" s="5" t="s">
        <v>56</v>
      </c>
      <c r="E31" s="5" t="s">
        <v>3</v>
      </c>
      <c r="F31" s="5" t="s">
        <v>262</v>
      </c>
      <c r="G31" s="5" t="s">
        <v>71</v>
      </c>
      <c r="H31" s="5" t="s">
        <v>57</v>
      </c>
      <c r="I31" s="5">
        <v>32</v>
      </c>
      <c r="J31" s="5" t="str">
        <f>IF(SportClimbing[[#This Row],[Height (m)]]&lt;15, "10-14", IF(SportClimbing[[#This Row],[Height (m)]]&lt;20, "15-19", IF(SportClimbing[[#This Row],[Height (m)]]&lt;25, "20-24", IF(SportClimbing[[#This Row],[Height (m)]]&lt;30, "25-29", IF(SportClimbing[[#This Row],[Height (m)]]&lt;35, "30-34", "35+")))))</f>
        <v>30-34</v>
      </c>
      <c r="K31" s="5" t="s">
        <v>34</v>
      </c>
      <c r="L31" s="5" t="s">
        <v>130</v>
      </c>
    </row>
    <row r="32" spans="1:12" x14ac:dyDescent="0.2">
      <c r="A32" s="5">
        <v>7</v>
      </c>
      <c r="B32" s="5" t="s">
        <v>372</v>
      </c>
      <c r="C32" s="5">
        <v>2017</v>
      </c>
      <c r="D32" s="5" t="s">
        <v>60</v>
      </c>
      <c r="E32" s="5" t="s">
        <v>3</v>
      </c>
      <c r="F32" s="5" t="s">
        <v>262</v>
      </c>
      <c r="G32" s="5" t="s">
        <v>43</v>
      </c>
      <c r="H32" s="5" t="s">
        <v>61</v>
      </c>
      <c r="I32" s="5">
        <v>25</v>
      </c>
      <c r="J32" s="5" t="str">
        <f>IF(SportClimbing[[#This Row],[Height (m)]]&lt;15, "10-14", IF(SportClimbing[[#This Row],[Height (m)]]&lt;20, "15-19", IF(SportClimbing[[#This Row],[Height (m)]]&lt;25, "20-24", IF(SportClimbing[[#This Row],[Height (m)]]&lt;30, "25-29", IF(SportClimbing[[#This Row],[Height (m)]]&lt;35, "30-34", "35+")))))</f>
        <v>25-29</v>
      </c>
      <c r="K32" s="5" t="s">
        <v>131</v>
      </c>
      <c r="L32" s="5">
        <v>3</v>
      </c>
    </row>
    <row r="33" spans="1:12" x14ac:dyDescent="0.2">
      <c r="A33" s="5">
        <v>20</v>
      </c>
      <c r="B33" s="5" t="s">
        <v>372</v>
      </c>
      <c r="C33" s="5">
        <v>2017</v>
      </c>
      <c r="D33" s="5" t="s">
        <v>65</v>
      </c>
      <c r="E33" s="5" t="s">
        <v>3</v>
      </c>
      <c r="F33" s="5" t="s">
        <v>262</v>
      </c>
      <c r="G33" s="5" t="s">
        <v>49</v>
      </c>
      <c r="H33" s="5" t="s">
        <v>66</v>
      </c>
      <c r="I33" s="5">
        <v>25</v>
      </c>
      <c r="J33" s="5" t="str">
        <f>IF(SportClimbing[[#This Row],[Height (m)]]&lt;15, "10-14", IF(SportClimbing[[#This Row],[Height (m)]]&lt;20, "15-19", IF(SportClimbing[[#This Row],[Height (m)]]&lt;25, "20-24", IF(SportClimbing[[#This Row],[Height (m)]]&lt;30, "25-29", IF(SportClimbing[[#This Row],[Height (m)]]&lt;35, "30-34", "35+")))))</f>
        <v>25-29</v>
      </c>
      <c r="K33" s="5" t="s">
        <v>149</v>
      </c>
      <c r="L33" s="5" t="s">
        <v>130</v>
      </c>
    </row>
    <row r="34" spans="1:12" x14ac:dyDescent="0.2">
      <c r="A34" s="5">
        <v>20</v>
      </c>
      <c r="B34" s="5" t="s">
        <v>372</v>
      </c>
      <c r="C34" s="5">
        <v>2017</v>
      </c>
      <c r="D34" s="5" t="s">
        <v>67</v>
      </c>
      <c r="E34" s="5" t="s">
        <v>21</v>
      </c>
      <c r="F34" s="5" t="s">
        <v>262</v>
      </c>
      <c r="G34" s="5" t="s">
        <v>49</v>
      </c>
      <c r="H34" s="5" t="s">
        <v>66</v>
      </c>
      <c r="I34" s="5">
        <v>25</v>
      </c>
      <c r="J34" s="5" t="str">
        <f>IF(SportClimbing[[#This Row],[Height (m)]]&lt;15, "10-14", IF(SportClimbing[[#This Row],[Height (m)]]&lt;20, "15-19", IF(SportClimbing[[#This Row],[Height (m)]]&lt;25, "20-24", IF(SportClimbing[[#This Row],[Height (m)]]&lt;30, "25-29", IF(SportClimbing[[#This Row],[Height (m)]]&lt;35, "30-34", "35+")))))</f>
        <v>25-29</v>
      </c>
      <c r="K34" s="5" t="s">
        <v>149</v>
      </c>
      <c r="L34" s="5" t="s">
        <v>130</v>
      </c>
    </row>
    <row r="35" spans="1:12" x14ac:dyDescent="0.2">
      <c r="A35" s="5">
        <v>8</v>
      </c>
      <c r="B35" s="5" t="s">
        <v>371</v>
      </c>
      <c r="C35" s="5">
        <v>2017</v>
      </c>
      <c r="D35" s="5" t="s">
        <v>73</v>
      </c>
      <c r="E35" s="5" t="s">
        <v>29</v>
      </c>
      <c r="F35" s="5" t="s">
        <v>262</v>
      </c>
      <c r="G35" s="5" t="s">
        <v>72</v>
      </c>
      <c r="H35" s="5" t="s">
        <v>74</v>
      </c>
      <c r="I35" s="5">
        <v>35</v>
      </c>
      <c r="J35" s="5" t="str">
        <f>IF(SportClimbing[[#This Row],[Height (m)]]&lt;15, "10-14", IF(SportClimbing[[#This Row],[Height (m)]]&lt;20, "15-19", IF(SportClimbing[[#This Row],[Height (m)]]&lt;25, "20-24", IF(SportClimbing[[#This Row],[Height (m)]]&lt;30, "25-29", IF(SportClimbing[[#This Row],[Height (m)]]&lt;35, "30-34", "35+")))))</f>
        <v>35+</v>
      </c>
      <c r="K35" s="5" t="s">
        <v>131</v>
      </c>
      <c r="L35" s="5">
        <v>2</v>
      </c>
    </row>
    <row r="36" spans="1:12" x14ac:dyDescent="0.2">
      <c r="A36" s="5">
        <v>12</v>
      </c>
      <c r="B36" s="5" t="s">
        <v>158</v>
      </c>
      <c r="C36" s="5">
        <v>2017</v>
      </c>
      <c r="D36" s="5" t="s">
        <v>90</v>
      </c>
      <c r="E36" s="5" t="s">
        <v>3</v>
      </c>
      <c r="F36" s="5" t="s">
        <v>262</v>
      </c>
      <c r="G36" s="5" t="s">
        <v>43</v>
      </c>
      <c r="H36" s="5" t="s">
        <v>44</v>
      </c>
      <c r="I36" s="5">
        <v>30</v>
      </c>
      <c r="J36" s="5" t="str">
        <f>IF(SportClimbing[[#This Row],[Height (m)]]&lt;15, "10-14", IF(SportClimbing[[#This Row],[Height (m)]]&lt;20, "15-19", IF(SportClimbing[[#This Row],[Height (m)]]&lt;25, "20-24", IF(SportClimbing[[#This Row],[Height (m)]]&lt;30, "25-29", IF(SportClimbing[[#This Row],[Height (m)]]&lt;35, "30-34", "35+")))))</f>
        <v>30-34</v>
      </c>
      <c r="K36" s="5" t="s">
        <v>89</v>
      </c>
      <c r="L36" s="5" t="s">
        <v>130</v>
      </c>
    </row>
    <row r="37" spans="1:12" x14ac:dyDescent="0.2">
      <c r="A37" s="5">
        <v>2</v>
      </c>
      <c r="B37" s="5" t="s">
        <v>159</v>
      </c>
      <c r="C37" s="5">
        <v>2017</v>
      </c>
      <c r="D37" s="5" t="s">
        <v>75</v>
      </c>
      <c r="E37" s="5" t="s">
        <v>3</v>
      </c>
      <c r="F37" s="5" t="s">
        <v>262</v>
      </c>
      <c r="G37" s="5" t="s">
        <v>76</v>
      </c>
      <c r="H37" s="5" t="s">
        <v>92</v>
      </c>
      <c r="I37" s="5">
        <v>25</v>
      </c>
      <c r="J37" s="5" t="str">
        <f>IF(SportClimbing[[#This Row],[Height (m)]]&lt;15, "10-14", IF(SportClimbing[[#This Row],[Height (m)]]&lt;20, "15-19", IF(SportClimbing[[#This Row],[Height (m)]]&lt;25, "20-24", IF(SportClimbing[[#This Row],[Height (m)]]&lt;30, "25-29", IF(SportClimbing[[#This Row],[Height (m)]]&lt;35, "30-34", "35+")))))</f>
        <v>25-29</v>
      </c>
      <c r="K37" s="5" t="s">
        <v>133</v>
      </c>
      <c r="L37" s="5">
        <v>3</v>
      </c>
    </row>
    <row r="38" spans="1:12" x14ac:dyDescent="0.2">
      <c r="A38" s="5">
        <v>13</v>
      </c>
      <c r="B38" s="5" t="s">
        <v>159</v>
      </c>
      <c r="C38" s="5">
        <v>2017</v>
      </c>
      <c r="D38" s="5" t="s">
        <v>82</v>
      </c>
      <c r="E38" s="5" t="s">
        <v>21</v>
      </c>
      <c r="F38" s="5" t="s">
        <v>262</v>
      </c>
      <c r="G38" s="5" t="s">
        <v>77</v>
      </c>
      <c r="H38" s="5" t="s">
        <v>78</v>
      </c>
      <c r="I38" s="5">
        <v>10</v>
      </c>
      <c r="J38" s="5" t="str">
        <f>IF(SportClimbing[[#This Row],[Height (m)]]&lt;15, "10-14", IF(SportClimbing[[#This Row],[Height (m)]]&lt;20, "15-19", IF(SportClimbing[[#This Row],[Height (m)]]&lt;25, "20-24", IF(SportClimbing[[#This Row],[Height (m)]]&lt;30, "25-29", IF(SportClimbing[[#This Row],[Height (m)]]&lt;35, "30-34", "35+")))))</f>
        <v>10-14</v>
      </c>
      <c r="K38" s="5" t="s">
        <v>83</v>
      </c>
      <c r="L38" s="5" t="s">
        <v>130</v>
      </c>
    </row>
    <row r="39" spans="1:12" x14ac:dyDescent="0.2">
      <c r="A39" s="5">
        <v>13</v>
      </c>
      <c r="B39" s="5" t="s">
        <v>159</v>
      </c>
      <c r="C39" s="5">
        <v>2017</v>
      </c>
      <c r="D39" s="5" t="s">
        <v>81</v>
      </c>
      <c r="E39" s="5" t="s">
        <v>3</v>
      </c>
      <c r="F39" s="5" t="s">
        <v>262</v>
      </c>
      <c r="G39" s="5" t="s">
        <v>77</v>
      </c>
      <c r="H39" s="5" t="s">
        <v>79</v>
      </c>
      <c r="I39" s="5">
        <v>10</v>
      </c>
      <c r="J39" s="5" t="str">
        <f>IF(SportClimbing[[#This Row],[Height (m)]]&lt;15, "10-14", IF(SportClimbing[[#This Row],[Height (m)]]&lt;20, "15-19", IF(SportClimbing[[#This Row],[Height (m)]]&lt;25, "20-24", IF(SportClimbing[[#This Row],[Height (m)]]&lt;30, "25-29", IF(SportClimbing[[#This Row],[Height (m)]]&lt;35, "30-34", "35+")))))</f>
        <v>10-14</v>
      </c>
      <c r="K39" s="5" t="s">
        <v>83</v>
      </c>
      <c r="L39" s="5" t="s">
        <v>130</v>
      </c>
    </row>
    <row r="40" spans="1:12" x14ac:dyDescent="0.2">
      <c r="A40" s="5">
        <v>13</v>
      </c>
      <c r="B40" s="5" t="s">
        <v>159</v>
      </c>
      <c r="C40" s="5">
        <v>2017</v>
      </c>
      <c r="D40" s="5" t="s">
        <v>80</v>
      </c>
      <c r="E40" s="5" t="s">
        <v>21</v>
      </c>
      <c r="F40" s="5" t="s">
        <v>262</v>
      </c>
      <c r="G40" s="5" t="s">
        <v>77</v>
      </c>
      <c r="H40" s="5" t="s">
        <v>79</v>
      </c>
      <c r="I40" s="5">
        <v>12</v>
      </c>
      <c r="J40" s="5" t="str">
        <f>IF(SportClimbing[[#This Row],[Height (m)]]&lt;15, "10-14", IF(SportClimbing[[#This Row],[Height (m)]]&lt;20, "15-19", IF(SportClimbing[[#This Row],[Height (m)]]&lt;25, "20-24", IF(SportClimbing[[#This Row],[Height (m)]]&lt;30, "25-29", IF(SportClimbing[[#This Row],[Height (m)]]&lt;35, "30-34", "35+")))))</f>
        <v>10-14</v>
      </c>
      <c r="K40" s="5" t="s">
        <v>83</v>
      </c>
      <c r="L40" s="5">
        <v>2</v>
      </c>
    </row>
    <row r="41" spans="1:12" x14ac:dyDescent="0.2">
      <c r="A41" s="5">
        <v>23</v>
      </c>
      <c r="B41" s="5" t="s">
        <v>159</v>
      </c>
      <c r="C41" s="5">
        <v>2017</v>
      </c>
      <c r="D41" s="5" t="s">
        <v>84</v>
      </c>
      <c r="E41" s="5" t="s">
        <v>21</v>
      </c>
      <c r="F41" s="5" t="s">
        <v>262</v>
      </c>
      <c r="G41" s="5" t="s">
        <v>49</v>
      </c>
      <c r="H41" s="5" t="s">
        <v>66</v>
      </c>
      <c r="I41" s="5">
        <v>25</v>
      </c>
      <c r="J41" s="5" t="str">
        <f>IF(SportClimbing[[#This Row],[Height (m)]]&lt;15, "10-14", IF(SportClimbing[[#This Row],[Height (m)]]&lt;20, "15-19", IF(SportClimbing[[#This Row],[Height (m)]]&lt;25, "20-24", IF(SportClimbing[[#This Row],[Height (m)]]&lt;30, "25-29", IF(SportClimbing[[#This Row],[Height (m)]]&lt;35, "30-34", "35+")))))</f>
        <v>25-29</v>
      </c>
      <c r="K41" s="5" t="s">
        <v>132</v>
      </c>
      <c r="L41" s="5" t="s">
        <v>130</v>
      </c>
    </row>
    <row r="42" spans="1:12" x14ac:dyDescent="0.2">
      <c r="A42" s="5">
        <v>25</v>
      </c>
      <c r="B42" s="5" t="s">
        <v>159</v>
      </c>
      <c r="C42" s="5">
        <v>2017</v>
      </c>
      <c r="D42" s="5" t="s">
        <v>85</v>
      </c>
      <c r="E42" s="5" t="s">
        <v>21</v>
      </c>
      <c r="F42" s="5" t="s">
        <v>262</v>
      </c>
      <c r="G42" s="5" t="s">
        <v>25</v>
      </c>
      <c r="H42" s="5" t="s">
        <v>86</v>
      </c>
      <c r="I42" s="5">
        <v>20</v>
      </c>
      <c r="J42" s="5" t="str">
        <f>IF(SportClimbing[[#This Row],[Height (m)]]&lt;15, "10-14", IF(SportClimbing[[#This Row],[Height (m)]]&lt;20, "15-19", IF(SportClimbing[[#This Row],[Height (m)]]&lt;25, "20-24", IF(SportClimbing[[#This Row],[Height (m)]]&lt;30, "25-29", IF(SportClimbing[[#This Row],[Height (m)]]&lt;35, "30-34", "35+")))))</f>
        <v>20-24</v>
      </c>
      <c r="K42" s="5" t="s">
        <v>132</v>
      </c>
      <c r="L42" s="5">
        <v>5</v>
      </c>
    </row>
    <row r="43" spans="1:12" x14ac:dyDescent="0.2">
      <c r="A43" s="5">
        <v>14</v>
      </c>
      <c r="B43" s="5" t="s">
        <v>162</v>
      </c>
      <c r="C43" s="5">
        <v>2017</v>
      </c>
      <c r="D43" s="5" t="s">
        <v>99</v>
      </c>
      <c r="E43" s="5" t="s">
        <v>21</v>
      </c>
      <c r="F43" s="5" t="s">
        <v>262</v>
      </c>
      <c r="G43" s="5" t="s">
        <v>43</v>
      </c>
      <c r="H43" s="5" t="s">
        <v>91</v>
      </c>
      <c r="I43" s="5">
        <v>30</v>
      </c>
      <c r="J43" s="5" t="str">
        <f>IF(SportClimbing[[#This Row],[Height (m)]]&lt;15, "10-14", IF(SportClimbing[[#This Row],[Height (m)]]&lt;20, "15-19", IF(SportClimbing[[#This Row],[Height (m)]]&lt;25, "20-24", IF(SportClimbing[[#This Row],[Height (m)]]&lt;30, "25-29", IF(SportClimbing[[#This Row],[Height (m)]]&lt;35, "30-34", "35+")))))</f>
        <v>30-34</v>
      </c>
      <c r="K43" s="5" t="s">
        <v>133</v>
      </c>
      <c r="L43" s="5">
        <v>3</v>
      </c>
    </row>
    <row r="44" spans="1:12" x14ac:dyDescent="0.2">
      <c r="A44" s="5">
        <v>15</v>
      </c>
      <c r="B44" s="5" t="s">
        <v>162</v>
      </c>
      <c r="C44" s="5">
        <v>2017</v>
      </c>
      <c r="D44" s="5" t="s">
        <v>98</v>
      </c>
      <c r="E44" s="5" t="s">
        <v>21</v>
      </c>
      <c r="F44" s="5" t="s">
        <v>262</v>
      </c>
      <c r="G44" s="5" t="s">
        <v>43</v>
      </c>
      <c r="H44" s="5" t="s">
        <v>44</v>
      </c>
      <c r="I44" s="5">
        <v>25</v>
      </c>
      <c r="J44" s="5" t="str">
        <f>IF(SportClimbing[[#This Row],[Height (m)]]&lt;15, "10-14", IF(SportClimbing[[#This Row],[Height (m)]]&lt;20, "15-19", IF(SportClimbing[[#This Row],[Height (m)]]&lt;25, "20-24", IF(SportClimbing[[#This Row],[Height (m)]]&lt;30, "25-29", IF(SportClimbing[[#This Row],[Height (m)]]&lt;35, "30-34", "35+")))))</f>
        <v>25-29</v>
      </c>
      <c r="K44" s="5" t="s">
        <v>17</v>
      </c>
      <c r="L44" s="5">
        <v>2</v>
      </c>
    </row>
    <row r="45" spans="1:12" x14ac:dyDescent="0.2">
      <c r="A45" s="5">
        <v>21</v>
      </c>
      <c r="B45" s="5" t="s">
        <v>162</v>
      </c>
      <c r="C45" s="5">
        <v>2017</v>
      </c>
      <c r="D45" s="5" t="s">
        <v>95</v>
      </c>
      <c r="E45" s="5" t="s">
        <v>21</v>
      </c>
      <c r="F45" s="5" t="s">
        <v>262</v>
      </c>
      <c r="G45" s="5" t="s">
        <v>43</v>
      </c>
      <c r="H45" s="5" t="s">
        <v>94</v>
      </c>
      <c r="I45" s="5">
        <v>25</v>
      </c>
      <c r="J45" s="5" t="str">
        <f>IF(SportClimbing[[#This Row],[Height (m)]]&lt;15, "10-14", IF(SportClimbing[[#This Row],[Height (m)]]&lt;20, "15-19", IF(SportClimbing[[#This Row],[Height (m)]]&lt;25, "20-24", IF(SportClimbing[[#This Row],[Height (m)]]&lt;30, "25-29", IF(SportClimbing[[#This Row],[Height (m)]]&lt;35, "30-34", "35+")))))</f>
        <v>25-29</v>
      </c>
      <c r="K45" s="5" t="s">
        <v>53</v>
      </c>
      <c r="L45" s="5" t="s">
        <v>130</v>
      </c>
    </row>
    <row r="46" spans="1:12" x14ac:dyDescent="0.2">
      <c r="A46" s="5">
        <v>21</v>
      </c>
      <c r="B46" s="5" t="s">
        <v>162</v>
      </c>
      <c r="C46" s="5">
        <v>2017</v>
      </c>
      <c r="D46" s="5" t="s">
        <v>97</v>
      </c>
      <c r="E46" s="5" t="s">
        <v>21</v>
      </c>
      <c r="F46" s="5" t="s">
        <v>262</v>
      </c>
      <c r="G46" s="5" t="s">
        <v>43</v>
      </c>
      <c r="H46" s="5" t="s">
        <v>91</v>
      </c>
      <c r="I46" s="5">
        <v>28</v>
      </c>
      <c r="J46" s="5" t="str">
        <f>IF(SportClimbing[[#This Row],[Height (m)]]&lt;15, "10-14", IF(SportClimbing[[#This Row],[Height (m)]]&lt;20, "15-19", IF(SportClimbing[[#This Row],[Height (m)]]&lt;25, "20-24", IF(SportClimbing[[#This Row],[Height (m)]]&lt;30, "25-29", IF(SportClimbing[[#This Row],[Height (m)]]&lt;35, "30-34", "35+")))))</f>
        <v>25-29</v>
      </c>
      <c r="K46" s="5" t="s">
        <v>53</v>
      </c>
      <c r="L46" s="5">
        <v>3</v>
      </c>
    </row>
    <row r="47" spans="1:12" x14ac:dyDescent="0.2">
      <c r="A47" s="5">
        <v>22</v>
      </c>
      <c r="B47" s="5" t="s">
        <v>162</v>
      </c>
      <c r="C47" s="5">
        <v>2017</v>
      </c>
      <c r="D47" s="5" t="s">
        <v>96</v>
      </c>
      <c r="E47" s="5" t="s">
        <v>3</v>
      </c>
      <c r="F47" s="5" t="s">
        <v>262</v>
      </c>
      <c r="G47" s="5" t="s">
        <v>43</v>
      </c>
      <c r="H47" s="5" t="s">
        <v>93</v>
      </c>
      <c r="I47" s="5">
        <v>30</v>
      </c>
      <c r="J47" s="5" t="str">
        <f>IF(SportClimbing[[#This Row],[Height (m)]]&lt;15, "10-14", IF(SportClimbing[[#This Row],[Height (m)]]&lt;20, "15-19", IF(SportClimbing[[#This Row],[Height (m)]]&lt;25, "20-24", IF(SportClimbing[[#This Row],[Height (m)]]&lt;30, "25-29", IF(SportClimbing[[#This Row],[Height (m)]]&lt;35, "30-34", "35+")))))</f>
        <v>30-34</v>
      </c>
      <c r="K47" s="5" t="s">
        <v>53</v>
      </c>
      <c r="L47" s="5" t="s">
        <v>130</v>
      </c>
    </row>
    <row r="48" spans="1:12" x14ac:dyDescent="0.2">
      <c r="A48" s="5">
        <v>28</v>
      </c>
      <c r="B48" s="5" t="s">
        <v>162</v>
      </c>
      <c r="C48" s="5">
        <v>2017</v>
      </c>
      <c r="D48" s="5" t="s">
        <v>101</v>
      </c>
      <c r="E48" s="5" t="s">
        <v>3</v>
      </c>
      <c r="F48" s="5" t="s">
        <v>262</v>
      </c>
      <c r="G48" s="5" t="s">
        <v>100</v>
      </c>
      <c r="H48" s="5" t="s">
        <v>213</v>
      </c>
      <c r="I48" s="5">
        <v>25</v>
      </c>
      <c r="J48" s="5" t="str">
        <f>IF(SportClimbing[[#This Row],[Height (m)]]&lt;15, "10-14", IF(SportClimbing[[#This Row],[Height (m)]]&lt;20, "15-19", IF(SportClimbing[[#This Row],[Height (m)]]&lt;25, "20-24", IF(SportClimbing[[#This Row],[Height (m)]]&lt;30, "25-29", IF(SportClimbing[[#This Row],[Height (m)]]&lt;35, "30-34", "35+")))))</f>
        <v>25-29</v>
      </c>
      <c r="K48" s="5" t="s">
        <v>132</v>
      </c>
      <c r="L48" s="5">
        <v>2</v>
      </c>
    </row>
    <row r="49" spans="1:12" x14ac:dyDescent="0.2">
      <c r="A49" s="5">
        <v>28</v>
      </c>
      <c r="B49" s="5" t="s">
        <v>162</v>
      </c>
      <c r="C49" s="5">
        <v>2017</v>
      </c>
      <c r="D49" s="5" t="s">
        <v>102</v>
      </c>
      <c r="E49" s="5" t="s">
        <v>3</v>
      </c>
      <c r="F49" s="5" t="s">
        <v>262</v>
      </c>
      <c r="G49" s="5" t="s">
        <v>100</v>
      </c>
      <c r="H49" s="5" t="s">
        <v>214</v>
      </c>
      <c r="I49" s="5">
        <v>25</v>
      </c>
      <c r="J49" s="5" t="str">
        <f>IF(SportClimbing[[#This Row],[Height (m)]]&lt;15, "10-14", IF(SportClimbing[[#This Row],[Height (m)]]&lt;20, "15-19", IF(SportClimbing[[#This Row],[Height (m)]]&lt;25, "20-24", IF(SportClimbing[[#This Row],[Height (m)]]&lt;30, "25-29", IF(SportClimbing[[#This Row],[Height (m)]]&lt;35, "30-34", "35+")))))</f>
        <v>25-29</v>
      </c>
      <c r="K49" s="5" t="s">
        <v>132</v>
      </c>
      <c r="L49" s="5">
        <v>4</v>
      </c>
    </row>
    <row r="50" spans="1:12" x14ac:dyDescent="0.2">
      <c r="A50" s="5">
        <v>4</v>
      </c>
      <c r="B50" s="5" t="s">
        <v>160</v>
      </c>
      <c r="C50" s="5">
        <v>2017</v>
      </c>
      <c r="D50" s="5" t="s">
        <v>103</v>
      </c>
      <c r="E50" s="5" t="s">
        <v>29</v>
      </c>
      <c r="F50" s="5" t="s">
        <v>262</v>
      </c>
      <c r="G50" s="5" t="s">
        <v>22</v>
      </c>
      <c r="H50" s="5" t="s">
        <v>23</v>
      </c>
      <c r="I50" s="5">
        <v>25</v>
      </c>
      <c r="J50" s="5" t="str">
        <f>IF(SportClimbing[[#This Row],[Height (m)]]&lt;15, "10-14", IF(SportClimbing[[#This Row],[Height (m)]]&lt;20, "15-19", IF(SportClimbing[[#This Row],[Height (m)]]&lt;25, "20-24", IF(SportClimbing[[#This Row],[Height (m)]]&lt;30, "25-29", IF(SportClimbing[[#This Row],[Height (m)]]&lt;35, "30-34", "35+")))))</f>
        <v>25-29</v>
      </c>
      <c r="K50" s="5" t="s">
        <v>104</v>
      </c>
      <c r="L50" s="5">
        <v>6</v>
      </c>
    </row>
    <row r="51" spans="1:12" x14ac:dyDescent="0.2">
      <c r="A51" s="5">
        <v>8</v>
      </c>
      <c r="B51" s="5" t="s">
        <v>161</v>
      </c>
      <c r="C51" s="5">
        <v>2017</v>
      </c>
      <c r="D51" s="5" t="s">
        <v>109</v>
      </c>
      <c r="E51" s="5" t="s">
        <v>21</v>
      </c>
      <c r="F51" s="5" t="s">
        <v>262</v>
      </c>
      <c r="G51" s="5" t="s">
        <v>43</v>
      </c>
      <c r="H51" s="5" t="s">
        <v>226</v>
      </c>
      <c r="I51" s="5">
        <v>25</v>
      </c>
      <c r="J51" s="5" t="str">
        <f>IF(SportClimbing[[#This Row],[Height (m)]]&lt;15, "10-14", IF(SportClimbing[[#This Row],[Height (m)]]&lt;20, "15-19", IF(SportClimbing[[#This Row],[Height (m)]]&lt;25, "20-24", IF(SportClimbing[[#This Row],[Height (m)]]&lt;30, "25-29", IF(SportClimbing[[#This Row],[Height (m)]]&lt;35, "30-34", "35+")))))</f>
        <v>25-29</v>
      </c>
      <c r="K51" s="5" t="s">
        <v>131</v>
      </c>
      <c r="L51" s="5">
        <v>2</v>
      </c>
    </row>
    <row r="52" spans="1:12" x14ac:dyDescent="0.2">
      <c r="A52" s="5">
        <v>9</v>
      </c>
      <c r="B52" s="5" t="s">
        <v>161</v>
      </c>
      <c r="C52" s="5">
        <v>2017</v>
      </c>
      <c r="D52" s="5" t="s">
        <v>108</v>
      </c>
      <c r="E52" s="5" t="s">
        <v>3</v>
      </c>
      <c r="F52" s="5" t="s">
        <v>262</v>
      </c>
      <c r="G52" s="5" t="s">
        <v>105</v>
      </c>
      <c r="H52" s="5" t="s">
        <v>117</v>
      </c>
      <c r="I52" s="5">
        <v>20</v>
      </c>
      <c r="J52" s="5" t="str">
        <f>IF(SportClimbing[[#This Row],[Height (m)]]&lt;15, "10-14", IF(SportClimbing[[#This Row],[Height (m)]]&lt;20, "15-19", IF(SportClimbing[[#This Row],[Height (m)]]&lt;25, "20-24", IF(SportClimbing[[#This Row],[Height (m)]]&lt;30, "25-29", IF(SportClimbing[[#This Row],[Height (m)]]&lt;35, "30-34", "35+")))))</f>
        <v>20-24</v>
      </c>
      <c r="K52" s="5" t="s">
        <v>38</v>
      </c>
      <c r="L52" s="5" t="s">
        <v>11</v>
      </c>
    </row>
    <row r="53" spans="1:12" x14ac:dyDescent="0.2">
      <c r="A53" s="5">
        <v>10</v>
      </c>
      <c r="B53" s="5" t="s">
        <v>161</v>
      </c>
      <c r="C53" s="5">
        <v>2017</v>
      </c>
      <c r="D53" s="5" t="s">
        <v>107</v>
      </c>
      <c r="E53" s="5" t="s">
        <v>21</v>
      </c>
      <c r="F53" s="5" t="s">
        <v>262</v>
      </c>
      <c r="G53" s="5" t="s">
        <v>43</v>
      </c>
      <c r="H53" s="5" t="s">
        <v>106</v>
      </c>
      <c r="I53" s="5">
        <v>20</v>
      </c>
      <c r="J53" s="5" t="str">
        <f>IF(SportClimbing[[#This Row],[Height (m)]]&lt;15, "10-14", IF(SportClimbing[[#This Row],[Height (m)]]&lt;20, "15-19", IF(SportClimbing[[#This Row],[Height (m)]]&lt;25, "20-24", IF(SportClimbing[[#This Row],[Height (m)]]&lt;30, "25-29", IF(SportClimbing[[#This Row],[Height (m)]]&lt;35, "30-34", "35+")))))</f>
        <v>20-24</v>
      </c>
      <c r="K53" s="5" t="s">
        <v>122</v>
      </c>
      <c r="L53" s="5">
        <v>3</v>
      </c>
    </row>
    <row r="54" spans="1:12" x14ac:dyDescent="0.2">
      <c r="A54" s="5">
        <v>16</v>
      </c>
      <c r="B54" s="5" t="s">
        <v>161</v>
      </c>
      <c r="C54" s="5">
        <v>2017</v>
      </c>
      <c r="D54" s="5" t="s">
        <v>112</v>
      </c>
      <c r="E54" s="5" t="s">
        <v>3</v>
      </c>
      <c r="F54" s="5" t="s">
        <v>262</v>
      </c>
      <c r="G54" s="5" t="s">
        <v>105</v>
      </c>
      <c r="H54" s="5" t="s">
        <v>110</v>
      </c>
      <c r="I54" s="5">
        <v>30</v>
      </c>
      <c r="J54" s="5" t="str">
        <f>IF(SportClimbing[[#This Row],[Height (m)]]&lt;15, "10-14", IF(SportClimbing[[#This Row],[Height (m)]]&lt;20, "15-19", IF(SportClimbing[[#This Row],[Height (m)]]&lt;25, "20-24", IF(SportClimbing[[#This Row],[Height (m)]]&lt;30, "25-29", IF(SportClimbing[[#This Row],[Height (m)]]&lt;35, "30-34", "35+")))))</f>
        <v>30-34</v>
      </c>
      <c r="K54" s="5" t="s">
        <v>111</v>
      </c>
      <c r="L54" s="5" t="s">
        <v>130</v>
      </c>
    </row>
    <row r="55" spans="1:12" x14ac:dyDescent="0.2">
      <c r="A55" s="5">
        <v>17</v>
      </c>
      <c r="B55" s="5" t="s">
        <v>161</v>
      </c>
      <c r="C55" s="5">
        <v>2017</v>
      </c>
      <c r="D55" s="5" t="s">
        <v>113</v>
      </c>
      <c r="E55" s="5" t="s">
        <v>29</v>
      </c>
      <c r="F55" s="5" t="s">
        <v>262</v>
      </c>
      <c r="G55" s="5" t="s">
        <v>105</v>
      </c>
      <c r="H55" s="5" t="s">
        <v>110</v>
      </c>
      <c r="I55" s="5">
        <v>30</v>
      </c>
      <c r="J55" s="5" t="str">
        <f>IF(SportClimbing[[#This Row],[Height (m)]]&lt;15, "10-14", IF(SportClimbing[[#This Row],[Height (m)]]&lt;20, "15-19", IF(SportClimbing[[#This Row],[Height (m)]]&lt;25, "20-24", IF(SportClimbing[[#This Row],[Height (m)]]&lt;30, "25-29", IF(SportClimbing[[#This Row],[Height (m)]]&lt;35, "30-34", "35+")))))</f>
        <v>30-34</v>
      </c>
      <c r="K55" s="5" t="s">
        <v>111</v>
      </c>
      <c r="L55" s="5">
        <v>2</v>
      </c>
    </row>
    <row r="56" spans="1:12" x14ac:dyDescent="0.2">
      <c r="A56" s="5">
        <v>30</v>
      </c>
      <c r="B56" s="5" t="s">
        <v>161</v>
      </c>
      <c r="C56" s="5">
        <v>2017</v>
      </c>
      <c r="D56" s="5" t="s">
        <v>116</v>
      </c>
      <c r="E56" s="5" t="s">
        <v>32</v>
      </c>
      <c r="F56" s="5" t="s">
        <v>262</v>
      </c>
      <c r="G56" s="5" t="s">
        <v>43</v>
      </c>
      <c r="H56" s="5" t="s">
        <v>115</v>
      </c>
      <c r="I56" s="5">
        <v>38</v>
      </c>
      <c r="J56" s="5" t="str">
        <f>IF(SportClimbing[[#This Row],[Height (m)]]&lt;15, "10-14", IF(SportClimbing[[#This Row],[Height (m)]]&lt;20, "15-19", IF(SportClimbing[[#This Row],[Height (m)]]&lt;25, "20-24", IF(SportClimbing[[#This Row],[Height (m)]]&lt;30, "25-29", IF(SportClimbing[[#This Row],[Height (m)]]&lt;35, "30-34", "35+")))))</f>
        <v>35+</v>
      </c>
      <c r="K56" s="5" t="s">
        <v>131</v>
      </c>
      <c r="L56" s="5" t="s">
        <v>130</v>
      </c>
    </row>
    <row r="57" spans="1:12" x14ac:dyDescent="0.2">
      <c r="A57" s="5">
        <v>31</v>
      </c>
      <c r="B57" s="5" t="s">
        <v>161</v>
      </c>
      <c r="C57" s="5">
        <v>2017</v>
      </c>
      <c r="D57" s="5" t="s">
        <v>198</v>
      </c>
      <c r="E57" s="5" t="s">
        <v>3</v>
      </c>
      <c r="F57" s="5" t="s">
        <v>262</v>
      </c>
      <c r="G57" s="5" t="s">
        <v>105</v>
      </c>
      <c r="H57" s="5" t="s">
        <v>114</v>
      </c>
      <c r="I57" s="5">
        <v>20</v>
      </c>
      <c r="J57" s="5" t="str">
        <f>IF(SportClimbing[[#This Row],[Height (m)]]&lt;15, "10-14", IF(SportClimbing[[#This Row],[Height (m)]]&lt;20, "15-19", IF(SportClimbing[[#This Row],[Height (m)]]&lt;25, "20-24", IF(SportClimbing[[#This Row],[Height (m)]]&lt;30, "25-29", IF(SportClimbing[[#This Row],[Height (m)]]&lt;35, "30-34", "35+")))))</f>
        <v>20-24</v>
      </c>
      <c r="K57" s="5" t="s">
        <v>131</v>
      </c>
      <c r="L57" s="5" t="s">
        <v>130</v>
      </c>
    </row>
    <row r="58" spans="1:12" x14ac:dyDescent="0.2">
      <c r="A58" s="5">
        <v>31</v>
      </c>
      <c r="B58" s="5" t="s">
        <v>161</v>
      </c>
      <c r="C58" s="5">
        <v>2017</v>
      </c>
      <c r="D58" s="5" t="s">
        <v>244</v>
      </c>
      <c r="E58" s="5" t="s">
        <v>21</v>
      </c>
      <c r="F58" s="5" t="s">
        <v>262</v>
      </c>
      <c r="G58" s="5" t="s">
        <v>105</v>
      </c>
      <c r="H58" s="5" t="s">
        <v>114</v>
      </c>
      <c r="I58" s="5">
        <v>25</v>
      </c>
      <c r="J58" s="5" t="str">
        <f>IF(SportClimbing[[#This Row],[Height (m)]]&lt;15, "10-14", IF(SportClimbing[[#This Row],[Height (m)]]&lt;20, "15-19", IF(SportClimbing[[#This Row],[Height (m)]]&lt;25, "20-24", IF(SportClimbing[[#This Row],[Height (m)]]&lt;30, "25-29", IF(SportClimbing[[#This Row],[Height (m)]]&lt;35, "30-34", "35+")))))</f>
        <v>25-29</v>
      </c>
      <c r="K58" s="5" t="s">
        <v>131</v>
      </c>
      <c r="L58" s="5">
        <v>2</v>
      </c>
    </row>
    <row r="59" spans="1:12" x14ac:dyDescent="0.2">
      <c r="A59" s="5">
        <v>5</v>
      </c>
      <c r="B59" s="5" t="s">
        <v>151</v>
      </c>
      <c r="C59" s="5">
        <v>2018</v>
      </c>
      <c r="D59" s="5" t="s">
        <v>119</v>
      </c>
      <c r="E59" s="5" t="s">
        <v>29</v>
      </c>
      <c r="F59" s="5" t="s">
        <v>262</v>
      </c>
      <c r="G59" s="5" t="s">
        <v>25</v>
      </c>
      <c r="H59" s="5" t="s">
        <v>26</v>
      </c>
      <c r="I59" s="5">
        <v>20</v>
      </c>
      <c r="J59" s="5" t="str">
        <f>IF(SportClimbing[[#This Row],[Height (m)]]&lt;15, "10-14", IF(SportClimbing[[#This Row],[Height (m)]]&lt;20, "15-19", IF(SportClimbing[[#This Row],[Height (m)]]&lt;25, "20-24", IF(SportClimbing[[#This Row],[Height (m)]]&lt;30, "25-29", IF(SportClimbing[[#This Row],[Height (m)]]&lt;35, "30-34", "35+")))))</f>
        <v>20-24</v>
      </c>
      <c r="K59" s="5" t="s">
        <v>120</v>
      </c>
      <c r="L59" s="5">
        <v>2</v>
      </c>
    </row>
    <row r="60" spans="1:12" x14ac:dyDescent="0.2">
      <c r="A60" s="5">
        <v>27</v>
      </c>
      <c r="B60" s="5" t="s">
        <v>151</v>
      </c>
      <c r="C60" s="5">
        <v>2018</v>
      </c>
      <c r="D60" s="5" t="s">
        <v>121</v>
      </c>
      <c r="E60" s="5" t="s">
        <v>32</v>
      </c>
      <c r="F60" s="5" t="s">
        <v>262</v>
      </c>
      <c r="G60" s="5" t="s">
        <v>22</v>
      </c>
      <c r="H60" s="5" t="s">
        <v>23</v>
      </c>
      <c r="I60" s="5">
        <v>25</v>
      </c>
      <c r="J60" s="5" t="str">
        <f>IF(SportClimbing[[#This Row],[Height (m)]]&lt;15, "10-14", IF(SportClimbing[[#This Row],[Height (m)]]&lt;20, "15-19", IF(SportClimbing[[#This Row],[Height (m)]]&lt;25, "20-24", IF(SportClimbing[[#This Row],[Height (m)]]&lt;30, "25-29", IF(SportClimbing[[#This Row],[Height (m)]]&lt;35, "30-34", "35+")))))</f>
        <v>25-29</v>
      </c>
      <c r="K60" s="5" t="s">
        <v>131</v>
      </c>
      <c r="L60" s="5">
        <v>10</v>
      </c>
    </row>
    <row r="61" spans="1:12" x14ac:dyDescent="0.2">
      <c r="A61" s="5">
        <v>3</v>
      </c>
      <c r="B61" s="5" t="s">
        <v>152</v>
      </c>
      <c r="C61" s="5">
        <v>2018</v>
      </c>
      <c r="D61" s="5" t="s">
        <v>125</v>
      </c>
      <c r="E61" s="5" t="s">
        <v>29</v>
      </c>
      <c r="F61" s="5" t="s">
        <v>262</v>
      </c>
      <c r="G61" s="5" t="s">
        <v>123</v>
      </c>
      <c r="H61" s="5" t="s">
        <v>124</v>
      </c>
      <c r="I61" s="5">
        <v>12</v>
      </c>
      <c r="J61" s="5" t="str">
        <f>IF(SportClimbing[[#This Row],[Height (m)]]&lt;15, "10-14", IF(SportClimbing[[#This Row],[Height (m)]]&lt;20, "15-19", IF(SportClimbing[[#This Row],[Height (m)]]&lt;25, "20-24", IF(SportClimbing[[#This Row],[Height (m)]]&lt;30, "25-29", IF(SportClimbing[[#This Row],[Height (m)]]&lt;35, "30-34", "35+")))))</f>
        <v>10-14</v>
      </c>
      <c r="K61" s="5" t="s">
        <v>131</v>
      </c>
      <c r="L61" s="5">
        <v>3</v>
      </c>
    </row>
    <row r="62" spans="1:12" x14ac:dyDescent="0.2">
      <c r="A62" s="5">
        <v>22</v>
      </c>
      <c r="B62" s="5" t="s">
        <v>152</v>
      </c>
      <c r="C62" s="5">
        <v>2018</v>
      </c>
      <c r="D62" s="5" t="s">
        <v>134</v>
      </c>
      <c r="E62" s="5" t="s">
        <v>29</v>
      </c>
      <c r="F62" s="5" t="s">
        <v>262</v>
      </c>
      <c r="G62" s="5" t="s">
        <v>126</v>
      </c>
      <c r="H62" s="5" t="s">
        <v>127</v>
      </c>
      <c r="I62" s="5">
        <v>32</v>
      </c>
      <c r="J62" s="5" t="str">
        <f>IF(SportClimbing[[#This Row],[Height (m)]]&lt;15, "10-14", IF(SportClimbing[[#This Row],[Height (m)]]&lt;20, "15-19", IF(SportClimbing[[#This Row],[Height (m)]]&lt;25, "20-24", IF(SportClimbing[[#This Row],[Height (m)]]&lt;30, "25-29", IF(SportClimbing[[#This Row],[Height (m)]]&lt;35, "30-34", "35+")))))</f>
        <v>30-34</v>
      </c>
      <c r="K62" s="5" t="s">
        <v>120</v>
      </c>
      <c r="L62" s="5" t="s">
        <v>11</v>
      </c>
    </row>
    <row r="63" spans="1:12" x14ac:dyDescent="0.2">
      <c r="A63" s="5">
        <v>23</v>
      </c>
      <c r="B63" s="5" t="s">
        <v>152</v>
      </c>
      <c r="C63" s="5">
        <v>2018</v>
      </c>
      <c r="D63" s="5" t="s">
        <v>135</v>
      </c>
      <c r="E63" s="5" t="s">
        <v>29</v>
      </c>
      <c r="F63" s="5" t="s">
        <v>262</v>
      </c>
      <c r="G63" s="5" t="s">
        <v>126</v>
      </c>
      <c r="H63" s="5" t="s">
        <v>128</v>
      </c>
      <c r="I63" s="5">
        <v>32</v>
      </c>
      <c r="J63" s="5" t="str">
        <f>IF(SportClimbing[[#This Row],[Height (m)]]&lt;15, "10-14", IF(SportClimbing[[#This Row],[Height (m)]]&lt;20, "15-19", IF(SportClimbing[[#This Row],[Height (m)]]&lt;25, "20-24", IF(SportClimbing[[#This Row],[Height (m)]]&lt;30, "25-29", IF(SportClimbing[[#This Row],[Height (m)]]&lt;35, "30-34", "35+")))))</f>
        <v>30-34</v>
      </c>
      <c r="K63" s="5" t="s">
        <v>120</v>
      </c>
      <c r="L63" s="5">
        <v>2</v>
      </c>
    </row>
    <row r="64" spans="1:12" x14ac:dyDescent="0.2">
      <c r="A64" s="5">
        <v>24</v>
      </c>
      <c r="B64" s="5" t="s">
        <v>152</v>
      </c>
      <c r="C64" s="5">
        <v>2018</v>
      </c>
      <c r="D64" s="5" t="s">
        <v>244</v>
      </c>
      <c r="E64" s="5" t="s">
        <v>3</v>
      </c>
      <c r="F64" s="5" t="s">
        <v>262</v>
      </c>
      <c r="G64" s="5" t="s">
        <v>126</v>
      </c>
      <c r="H64" s="5" t="s">
        <v>129</v>
      </c>
      <c r="I64" s="5">
        <v>32</v>
      </c>
      <c r="J64" s="5" t="str">
        <f>IF(SportClimbing[[#This Row],[Height (m)]]&lt;15, "10-14", IF(SportClimbing[[#This Row],[Height (m)]]&lt;20, "15-19", IF(SportClimbing[[#This Row],[Height (m)]]&lt;25, "20-24", IF(SportClimbing[[#This Row],[Height (m)]]&lt;30, "25-29", IF(SportClimbing[[#This Row],[Height (m)]]&lt;35, "30-34", "35+")))))</f>
        <v>30-34</v>
      </c>
      <c r="K64" s="5" t="s">
        <v>120</v>
      </c>
      <c r="L64" s="5" t="s">
        <v>130</v>
      </c>
    </row>
    <row r="65" spans="1:12" x14ac:dyDescent="0.2">
      <c r="A65" s="5">
        <v>18</v>
      </c>
      <c r="B65" s="5" t="s">
        <v>373</v>
      </c>
      <c r="C65" s="5">
        <v>2018</v>
      </c>
      <c r="D65" s="5" t="s">
        <v>174</v>
      </c>
      <c r="E65" s="5" t="s">
        <v>3</v>
      </c>
      <c r="F65" s="5" t="s">
        <v>262</v>
      </c>
      <c r="G65" s="5" t="s">
        <v>68</v>
      </c>
      <c r="H65" s="5" t="s">
        <v>173</v>
      </c>
      <c r="I65" s="5">
        <v>18</v>
      </c>
      <c r="J65" s="5" t="str">
        <f>IF(SportClimbing[[#This Row],[Height (m)]]&lt;15, "10-14", IF(SportClimbing[[#This Row],[Height (m)]]&lt;20, "15-19", IF(SportClimbing[[#This Row],[Height (m)]]&lt;25, "20-24", IF(SportClimbing[[#This Row],[Height (m)]]&lt;30, "25-29", IF(SportClimbing[[#This Row],[Height (m)]]&lt;35, "30-34", "35+")))))</f>
        <v>15-19</v>
      </c>
      <c r="K65" s="5" t="s">
        <v>164</v>
      </c>
      <c r="L65" s="5">
        <v>2</v>
      </c>
    </row>
    <row r="66" spans="1:12" x14ac:dyDescent="0.2">
      <c r="A66" s="5">
        <v>30</v>
      </c>
      <c r="B66" s="5" t="s">
        <v>373</v>
      </c>
      <c r="C66" s="5">
        <v>2018</v>
      </c>
      <c r="D66" s="5" t="s">
        <v>165</v>
      </c>
      <c r="E66" s="5" t="s">
        <v>69</v>
      </c>
      <c r="F66" s="5" t="s">
        <v>262</v>
      </c>
      <c r="G66" s="5" t="s">
        <v>126</v>
      </c>
      <c r="H66" s="5" t="s">
        <v>127</v>
      </c>
      <c r="I66" s="5">
        <v>20</v>
      </c>
      <c r="J66" s="5" t="str">
        <f>IF(SportClimbing[[#This Row],[Height (m)]]&lt;15, "10-14", IF(SportClimbing[[#This Row],[Height (m)]]&lt;20, "15-19", IF(SportClimbing[[#This Row],[Height (m)]]&lt;25, "20-24", IF(SportClimbing[[#This Row],[Height (m)]]&lt;30, "25-29", IF(SportClimbing[[#This Row],[Height (m)]]&lt;35, "30-34", "35+")))))</f>
        <v>20-24</v>
      </c>
      <c r="K66" s="5" t="s">
        <v>132</v>
      </c>
      <c r="L66" s="5">
        <v>5</v>
      </c>
    </row>
    <row r="67" spans="1:12" x14ac:dyDescent="0.2">
      <c r="A67" s="5">
        <v>31</v>
      </c>
      <c r="B67" s="5" t="s">
        <v>373</v>
      </c>
      <c r="C67" s="5">
        <v>2018</v>
      </c>
      <c r="D67" s="5" t="s">
        <v>167</v>
      </c>
      <c r="E67" s="5" t="s">
        <v>21</v>
      </c>
      <c r="F67" s="5" t="s">
        <v>262</v>
      </c>
      <c r="G67" s="5" t="s">
        <v>126</v>
      </c>
      <c r="H67" s="5" t="s">
        <v>264</v>
      </c>
      <c r="I67" s="5">
        <v>18</v>
      </c>
      <c r="J67" s="5" t="str">
        <f>IF(SportClimbing[[#This Row],[Height (m)]]&lt;15, "10-14", IF(SportClimbing[[#This Row],[Height (m)]]&lt;20, "15-19", IF(SportClimbing[[#This Row],[Height (m)]]&lt;25, "20-24", IF(SportClimbing[[#This Row],[Height (m)]]&lt;30, "25-29", IF(SportClimbing[[#This Row],[Height (m)]]&lt;35, "30-34", "35+")))))</f>
        <v>15-19</v>
      </c>
      <c r="K67" s="5" t="s">
        <v>132</v>
      </c>
      <c r="L67" s="5">
        <v>2</v>
      </c>
    </row>
    <row r="68" spans="1:12" x14ac:dyDescent="0.2">
      <c r="A68" s="5">
        <v>1</v>
      </c>
      <c r="B68" s="5" t="s">
        <v>374</v>
      </c>
      <c r="C68" s="5">
        <v>2018</v>
      </c>
      <c r="D68" s="5" t="s">
        <v>244</v>
      </c>
      <c r="E68" s="5" t="s">
        <v>32</v>
      </c>
      <c r="F68" s="5" t="s">
        <v>262</v>
      </c>
      <c r="G68" s="5" t="s">
        <v>126</v>
      </c>
      <c r="H68" s="5" t="s">
        <v>166</v>
      </c>
      <c r="I68" s="5">
        <v>30</v>
      </c>
      <c r="J68" s="5" t="str">
        <f>IF(SportClimbing[[#This Row],[Height (m)]]&lt;15, "10-14", IF(SportClimbing[[#This Row],[Height (m)]]&lt;20, "15-19", IF(SportClimbing[[#This Row],[Height (m)]]&lt;25, "20-24", IF(SportClimbing[[#This Row],[Height (m)]]&lt;30, "25-29", IF(SportClimbing[[#This Row],[Height (m)]]&lt;35, "30-34", "35+")))))</f>
        <v>30-34</v>
      </c>
      <c r="K68" s="5" t="s">
        <v>164</v>
      </c>
      <c r="L68" s="5">
        <v>2</v>
      </c>
    </row>
    <row r="69" spans="1:12" x14ac:dyDescent="0.2">
      <c r="A69" s="5">
        <v>2</v>
      </c>
      <c r="B69" s="5" t="s">
        <v>374</v>
      </c>
      <c r="C69" s="5">
        <v>2018</v>
      </c>
      <c r="D69" s="5" t="s">
        <v>244</v>
      </c>
      <c r="E69" s="5" t="s">
        <v>29</v>
      </c>
      <c r="F69" s="5" t="s">
        <v>262</v>
      </c>
      <c r="G69" s="5" t="s">
        <v>126</v>
      </c>
      <c r="H69" s="5" t="s">
        <v>168</v>
      </c>
      <c r="I69" s="5">
        <v>30</v>
      </c>
      <c r="J69" s="5" t="str">
        <f>IF(SportClimbing[[#This Row],[Height (m)]]&lt;15, "10-14", IF(SportClimbing[[#This Row],[Height (m)]]&lt;20, "15-19", IF(SportClimbing[[#This Row],[Height (m)]]&lt;25, "20-24", IF(SportClimbing[[#This Row],[Height (m)]]&lt;30, "25-29", IF(SportClimbing[[#This Row],[Height (m)]]&lt;35, "30-34", "35+")))))</f>
        <v>30-34</v>
      </c>
      <c r="K69" s="5" t="s">
        <v>132</v>
      </c>
      <c r="L69" s="5">
        <v>4</v>
      </c>
    </row>
    <row r="70" spans="1:12" x14ac:dyDescent="0.2">
      <c r="A70" s="5">
        <v>18</v>
      </c>
      <c r="B70" s="5" t="s">
        <v>374</v>
      </c>
      <c r="C70" s="5">
        <v>2018</v>
      </c>
      <c r="D70" s="5" t="s">
        <v>258</v>
      </c>
      <c r="E70" s="5" t="s">
        <v>29</v>
      </c>
      <c r="F70" s="5" t="s">
        <v>262</v>
      </c>
      <c r="G70" s="5" t="s">
        <v>105</v>
      </c>
      <c r="H70" s="5" t="s">
        <v>283</v>
      </c>
      <c r="I70" s="5">
        <v>25</v>
      </c>
      <c r="J70" s="5" t="str">
        <f>IF(SportClimbing[[#This Row],[Height (m)]]&lt;15, "10-14", IF(SportClimbing[[#This Row],[Height (m)]]&lt;20, "15-19", IF(SportClimbing[[#This Row],[Height (m)]]&lt;25, "20-24", IF(SportClimbing[[#This Row],[Height (m)]]&lt;30, "25-29", IF(SportClimbing[[#This Row],[Height (m)]]&lt;35, "30-34", "35+")))))</f>
        <v>25-29</v>
      </c>
      <c r="K70" s="5" t="s">
        <v>169</v>
      </c>
      <c r="L70" s="5">
        <v>2</v>
      </c>
    </row>
    <row r="71" spans="1:12" x14ac:dyDescent="0.2">
      <c r="A71" s="5">
        <v>20</v>
      </c>
      <c r="B71" s="5" t="s">
        <v>374</v>
      </c>
      <c r="C71" s="5">
        <v>2018</v>
      </c>
      <c r="D71" s="5" t="s">
        <v>170</v>
      </c>
      <c r="E71" s="5" t="s">
        <v>3</v>
      </c>
      <c r="F71" s="5" t="s">
        <v>262</v>
      </c>
      <c r="G71" s="5" t="s">
        <v>43</v>
      </c>
      <c r="H71" s="5" t="s">
        <v>61</v>
      </c>
      <c r="I71" s="5">
        <v>35</v>
      </c>
      <c r="J71" s="5" t="str">
        <f>IF(SportClimbing[[#This Row],[Height (m)]]&lt;15, "10-14", IF(SportClimbing[[#This Row],[Height (m)]]&lt;20, "15-19", IF(SportClimbing[[#This Row],[Height (m)]]&lt;25, "20-24", IF(SportClimbing[[#This Row],[Height (m)]]&lt;30, "25-29", IF(SportClimbing[[#This Row],[Height (m)]]&lt;35, "30-34", "35+")))))</f>
        <v>35+</v>
      </c>
      <c r="K71" s="5" t="s">
        <v>171</v>
      </c>
      <c r="L71" s="5" t="s">
        <v>130</v>
      </c>
    </row>
    <row r="72" spans="1:12" x14ac:dyDescent="0.2">
      <c r="A72" s="5">
        <v>22</v>
      </c>
      <c r="B72" s="5" t="s">
        <v>374</v>
      </c>
      <c r="C72" s="5">
        <v>2018</v>
      </c>
      <c r="D72" s="5" t="s">
        <v>172</v>
      </c>
      <c r="E72" s="5" t="s">
        <v>21</v>
      </c>
      <c r="F72" s="5" t="s">
        <v>262</v>
      </c>
      <c r="G72" s="5" t="s">
        <v>43</v>
      </c>
      <c r="H72" s="5" t="s">
        <v>201</v>
      </c>
      <c r="I72" s="5">
        <v>35</v>
      </c>
      <c r="J72" s="5" t="str">
        <f>IF(SportClimbing[[#This Row],[Height (m)]]&lt;15, "10-14", IF(SportClimbing[[#This Row],[Height (m)]]&lt;20, "15-19", IF(SportClimbing[[#This Row],[Height (m)]]&lt;25, "20-24", IF(SportClimbing[[#This Row],[Height (m)]]&lt;30, "25-29", IF(SportClimbing[[#This Row],[Height (m)]]&lt;35, "30-34", "35+")))))</f>
        <v>35+</v>
      </c>
      <c r="K72" s="5" t="s">
        <v>53</v>
      </c>
      <c r="L72" s="5" t="s">
        <v>130</v>
      </c>
    </row>
    <row r="73" spans="1:12" x14ac:dyDescent="0.2">
      <c r="A73" s="5">
        <v>28</v>
      </c>
      <c r="B73" s="5" t="s">
        <v>374</v>
      </c>
      <c r="C73" s="5">
        <v>2018</v>
      </c>
      <c r="D73" s="5" t="s">
        <v>178</v>
      </c>
      <c r="E73" s="5" t="s">
        <v>3</v>
      </c>
      <c r="F73" s="5" t="s">
        <v>262</v>
      </c>
      <c r="G73" s="5" t="s">
        <v>68</v>
      </c>
      <c r="H73" s="5" t="s">
        <v>180</v>
      </c>
      <c r="I73" s="5">
        <v>25</v>
      </c>
      <c r="J73" s="5" t="str">
        <f>IF(SportClimbing[[#This Row],[Height (m)]]&lt;15, "10-14", IF(SportClimbing[[#This Row],[Height (m)]]&lt;20, "15-19", IF(SportClimbing[[#This Row],[Height (m)]]&lt;25, "20-24", IF(SportClimbing[[#This Row],[Height (m)]]&lt;30, "25-29", IF(SportClimbing[[#This Row],[Height (m)]]&lt;35, "30-34", "35+")))))</f>
        <v>25-29</v>
      </c>
      <c r="K73" s="5" t="s">
        <v>164</v>
      </c>
      <c r="L73" s="5" t="s">
        <v>130</v>
      </c>
    </row>
    <row r="74" spans="1:12" x14ac:dyDescent="0.2">
      <c r="A74" s="5">
        <v>28</v>
      </c>
      <c r="B74" s="5" t="s">
        <v>374</v>
      </c>
      <c r="C74" s="5">
        <v>2018</v>
      </c>
      <c r="D74" s="5" t="s">
        <v>179</v>
      </c>
      <c r="E74" s="5" t="s">
        <v>21</v>
      </c>
      <c r="F74" s="5" t="s">
        <v>262</v>
      </c>
      <c r="G74" s="5" t="s">
        <v>68</v>
      </c>
      <c r="H74" s="5" t="s">
        <v>180</v>
      </c>
      <c r="I74" s="5">
        <v>25</v>
      </c>
      <c r="J74" s="5" t="str">
        <f>IF(SportClimbing[[#This Row],[Height (m)]]&lt;15, "10-14", IF(SportClimbing[[#This Row],[Height (m)]]&lt;20, "15-19", IF(SportClimbing[[#This Row],[Height (m)]]&lt;25, "20-24", IF(SportClimbing[[#This Row],[Height (m)]]&lt;30, "25-29", IF(SportClimbing[[#This Row],[Height (m)]]&lt;35, "30-34", "35+")))))</f>
        <v>25-29</v>
      </c>
      <c r="K74" s="5" t="s">
        <v>164</v>
      </c>
      <c r="L74" s="5">
        <v>2</v>
      </c>
    </row>
    <row r="75" spans="1:12" x14ac:dyDescent="0.2">
      <c r="A75" s="5">
        <v>29</v>
      </c>
      <c r="B75" s="5" t="s">
        <v>374</v>
      </c>
      <c r="C75" s="5">
        <v>2018</v>
      </c>
      <c r="D75" s="5" t="s">
        <v>176</v>
      </c>
      <c r="E75" s="5" t="s">
        <v>3</v>
      </c>
      <c r="F75" s="5" t="s">
        <v>262</v>
      </c>
      <c r="G75" s="5" t="s">
        <v>68</v>
      </c>
      <c r="H75" s="5" t="s">
        <v>175</v>
      </c>
      <c r="I75" s="5">
        <v>30</v>
      </c>
      <c r="J75" s="5" t="str">
        <f>IF(SportClimbing[[#This Row],[Height (m)]]&lt;15, "10-14", IF(SportClimbing[[#This Row],[Height (m)]]&lt;20, "15-19", IF(SportClimbing[[#This Row],[Height (m)]]&lt;25, "20-24", IF(SportClimbing[[#This Row],[Height (m)]]&lt;30, "25-29", IF(SportClimbing[[#This Row],[Height (m)]]&lt;35, "30-34", "35+")))))</f>
        <v>30-34</v>
      </c>
      <c r="K75" s="5" t="s">
        <v>169</v>
      </c>
      <c r="L75" s="5" t="s">
        <v>130</v>
      </c>
    </row>
    <row r="76" spans="1:12" x14ac:dyDescent="0.2">
      <c r="A76" s="5">
        <v>29</v>
      </c>
      <c r="B76" s="5" t="s">
        <v>374</v>
      </c>
      <c r="C76" s="5">
        <v>2018</v>
      </c>
      <c r="D76" s="5" t="s">
        <v>177</v>
      </c>
      <c r="E76" s="5" t="s">
        <v>29</v>
      </c>
      <c r="F76" s="5" t="s">
        <v>262</v>
      </c>
      <c r="G76" s="5" t="s">
        <v>68</v>
      </c>
      <c r="H76" s="5" t="s">
        <v>175</v>
      </c>
      <c r="I76" s="5">
        <v>10</v>
      </c>
      <c r="J76" s="5" t="str">
        <f>IF(SportClimbing[[#This Row],[Height (m)]]&lt;15, "10-14", IF(SportClimbing[[#This Row],[Height (m)]]&lt;20, "15-19", IF(SportClimbing[[#This Row],[Height (m)]]&lt;25, "20-24", IF(SportClimbing[[#This Row],[Height (m)]]&lt;30, "25-29", IF(SportClimbing[[#This Row],[Height (m)]]&lt;35, "30-34", "35+")))))</f>
        <v>10-14</v>
      </c>
      <c r="K76" s="5" t="s">
        <v>164</v>
      </c>
      <c r="L76" s="5">
        <v>3</v>
      </c>
    </row>
    <row r="77" spans="1:12" x14ac:dyDescent="0.2">
      <c r="A77" s="5">
        <v>26</v>
      </c>
      <c r="B77" s="5" t="s">
        <v>155</v>
      </c>
      <c r="C77" s="5">
        <v>2018</v>
      </c>
      <c r="D77" s="5" t="s">
        <v>182</v>
      </c>
      <c r="E77" s="5" t="s">
        <v>3</v>
      </c>
      <c r="F77" s="5" t="s">
        <v>262</v>
      </c>
      <c r="G77" s="5" t="s">
        <v>76</v>
      </c>
      <c r="H77" s="5" t="s">
        <v>183</v>
      </c>
      <c r="I77" s="5">
        <v>25</v>
      </c>
      <c r="J77" s="5" t="str">
        <f>IF(SportClimbing[[#This Row],[Height (m)]]&lt;15, "10-14", IF(SportClimbing[[#This Row],[Height (m)]]&lt;20, "15-19", IF(SportClimbing[[#This Row],[Height (m)]]&lt;25, "20-24", IF(SportClimbing[[#This Row],[Height (m)]]&lt;30, "25-29", IF(SportClimbing[[#This Row],[Height (m)]]&lt;35, "30-34", "35+")))))</f>
        <v>25-29</v>
      </c>
      <c r="K77" s="5" t="s">
        <v>133</v>
      </c>
      <c r="L77" s="5" t="s">
        <v>130</v>
      </c>
    </row>
    <row r="78" spans="1:12" x14ac:dyDescent="0.2">
      <c r="A78" s="5">
        <v>26</v>
      </c>
      <c r="B78" s="5" t="s">
        <v>155</v>
      </c>
      <c r="C78" s="5">
        <v>2018</v>
      </c>
      <c r="D78" s="5" t="s">
        <v>181</v>
      </c>
      <c r="E78" s="5" t="s">
        <v>21</v>
      </c>
      <c r="F78" s="5" t="s">
        <v>262</v>
      </c>
      <c r="G78" s="5" t="s">
        <v>76</v>
      </c>
      <c r="H78" s="5" t="s">
        <v>183</v>
      </c>
      <c r="I78" s="5">
        <v>25</v>
      </c>
      <c r="J78" s="5" t="str">
        <f>IF(SportClimbing[[#This Row],[Height (m)]]&lt;15, "10-14", IF(SportClimbing[[#This Row],[Height (m)]]&lt;20, "15-19", IF(SportClimbing[[#This Row],[Height (m)]]&lt;25, "20-24", IF(SportClimbing[[#This Row],[Height (m)]]&lt;30, "25-29", IF(SportClimbing[[#This Row],[Height (m)]]&lt;35, "30-34", "35+")))))</f>
        <v>25-29</v>
      </c>
      <c r="K78" s="5" t="s">
        <v>133</v>
      </c>
      <c r="L78" s="5" t="s">
        <v>130</v>
      </c>
    </row>
    <row r="79" spans="1:12" x14ac:dyDescent="0.2">
      <c r="A79" s="5">
        <v>10</v>
      </c>
      <c r="B79" s="5" t="s">
        <v>372</v>
      </c>
      <c r="C79" s="5">
        <v>2018</v>
      </c>
      <c r="D79" s="5" t="s">
        <v>185</v>
      </c>
      <c r="E79" s="5" t="s">
        <v>21</v>
      </c>
      <c r="F79" s="5" t="s">
        <v>262</v>
      </c>
      <c r="G79" s="5" t="s">
        <v>70</v>
      </c>
      <c r="H79" s="5" t="s">
        <v>184</v>
      </c>
      <c r="I79" s="5">
        <v>12</v>
      </c>
      <c r="J79" s="5" t="str">
        <f>IF(SportClimbing[[#This Row],[Height (m)]]&lt;15, "10-14", IF(SportClimbing[[#This Row],[Height (m)]]&lt;20, "15-19", IF(SportClimbing[[#This Row],[Height (m)]]&lt;25, "20-24", IF(SportClimbing[[#This Row],[Height (m)]]&lt;30, "25-29", IF(SportClimbing[[#This Row],[Height (m)]]&lt;35, "30-34", "35+")))))</f>
        <v>10-14</v>
      </c>
      <c r="K79" s="5" t="s">
        <v>164</v>
      </c>
      <c r="L79" s="5" t="s">
        <v>11</v>
      </c>
    </row>
    <row r="80" spans="1:12" x14ac:dyDescent="0.2">
      <c r="A80" s="5">
        <v>24</v>
      </c>
      <c r="B80" s="5" t="s">
        <v>372</v>
      </c>
      <c r="C80" s="5">
        <v>2018</v>
      </c>
      <c r="D80" s="5" t="s">
        <v>188</v>
      </c>
      <c r="E80" s="5" t="s">
        <v>21</v>
      </c>
      <c r="F80" s="5" t="s">
        <v>262</v>
      </c>
      <c r="G80" s="5" t="s">
        <v>186</v>
      </c>
      <c r="H80" s="5" t="s">
        <v>187</v>
      </c>
      <c r="I80" s="5">
        <v>25</v>
      </c>
      <c r="J80" s="5" t="str">
        <f>IF(SportClimbing[[#This Row],[Height (m)]]&lt;15, "10-14", IF(SportClimbing[[#This Row],[Height (m)]]&lt;20, "15-19", IF(SportClimbing[[#This Row],[Height (m)]]&lt;25, "20-24", IF(SportClimbing[[#This Row],[Height (m)]]&lt;30, "25-29", IF(SportClimbing[[#This Row],[Height (m)]]&lt;35, "30-34", "35+")))))</f>
        <v>25-29</v>
      </c>
      <c r="K80" s="5" t="s">
        <v>164</v>
      </c>
      <c r="L80" s="5">
        <v>2</v>
      </c>
    </row>
    <row r="81" spans="1:12" x14ac:dyDescent="0.2">
      <c r="A81" s="5">
        <v>10</v>
      </c>
      <c r="B81" s="5" t="s">
        <v>159</v>
      </c>
      <c r="C81" s="5">
        <v>2018</v>
      </c>
      <c r="D81" s="5" t="s">
        <v>189</v>
      </c>
      <c r="E81" s="5" t="s">
        <v>3</v>
      </c>
      <c r="F81" s="5" t="s">
        <v>262</v>
      </c>
      <c r="G81" s="5" t="s">
        <v>77</v>
      </c>
      <c r="H81" s="5" t="s">
        <v>256</v>
      </c>
      <c r="I81" s="5">
        <v>12</v>
      </c>
      <c r="J81" s="5" t="str">
        <f>IF(SportClimbing[[#This Row],[Height (m)]]&lt;15, "10-14", IF(SportClimbing[[#This Row],[Height (m)]]&lt;20, "15-19", IF(SportClimbing[[#This Row],[Height (m)]]&lt;25, "20-24", IF(SportClimbing[[#This Row],[Height (m)]]&lt;30, "25-29", IF(SportClimbing[[#This Row],[Height (m)]]&lt;35, "30-34", "35+")))))</f>
        <v>10-14</v>
      </c>
      <c r="K81" s="5" t="s">
        <v>83</v>
      </c>
      <c r="L81" s="5">
        <v>2</v>
      </c>
    </row>
    <row r="82" spans="1:12" x14ac:dyDescent="0.2">
      <c r="A82" s="5">
        <v>3</v>
      </c>
      <c r="B82" s="5" t="s">
        <v>160</v>
      </c>
      <c r="C82" s="5">
        <v>2018</v>
      </c>
      <c r="D82" s="5" t="s">
        <v>192</v>
      </c>
      <c r="E82" s="5" t="s">
        <v>3</v>
      </c>
      <c r="F82" s="5" t="s">
        <v>262</v>
      </c>
      <c r="G82" s="5" t="s">
        <v>43</v>
      </c>
      <c r="H82" s="5" t="s">
        <v>190</v>
      </c>
      <c r="I82" s="5">
        <v>22</v>
      </c>
      <c r="J82" s="5" t="str">
        <f>IF(SportClimbing[[#This Row],[Height (m)]]&lt;15, "10-14", IF(SportClimbing[[#This Row],[Height (m)]]&lt;20, "15-19", IF(SportClimbing[[#This Row],[Height (m)]]&lt;25, "20-24", IF(SportClimbing[[#This Row],[Height (m)]]&lt;30, "25-29", IF(SportClimbing[[#This Row],[Height (m)]]&lt;35, "30-34", "35+")))))</f>
        <v>20-24</v>
      </c>
      <c r="K82" s="5" t="s">
        <v>104</v>
      </c>
      <c r="L82" s="5" t="s">
        <v>130</v>
      </c>
    </row>
    <row r="83" spans="1:12" x14ac:dyDescent="0.2">
      <c r="A83" s="5">
        <v>3</v>
      </c>
      <c r="B83" s="5" t="s">
        <v>160</v>
      </c>
      <c r="C83" s="5">
        <v>2018</v>
      </c>
      <c r="D83" s="5" t="s">
        <v>191</v>
      </c>
      <c r="E83" s="5" t="s">
        <v>21</v>
      </c>
      <c r="F83" s="5" t="s">
        <v>262</v>
      </c>
      <c r="G83" s="5" t="s">
        <v>43</v>
      </c>
      <c r="H83" s="5" t="s">
        <v>190</v>
      </c>
      <c r="I83" s="5">
        <v>25</v>
      </c>
      <c r="J83" s="5" t="str">
        <f>IF(SportClimbing[[#This Row],[Height (m)]]&lt;15, "10-14", IF(SportClimbing[[#This Row],[Height (m)]]&lt;20, "15-19", IF(SportClimbing[[#This Row],[Height (m)]]&lt;25, "20-24", IF(SportClimbing[[#This Row],[Height (m)]]&lt;30, "25-29", IF(SportClimbing[[#This Row],[Height (m)]]&lt;35, "30-34", "35+")))))</f>
        <v>25-29</v>
      </c>
      <c r="K83" s="5" t="s">
        <v>104</v>
      </c>
      <c r="L83" s="5">
        <v>2</v>
      </c>
    </row>
    <row r="84" spans="1:12" x14ac:dyDescent="0.2">
      <c r="A84" s="5">
        <v>5</v>
      </c>
      <c r="B84" s="5" t="s">
        <v>374</v>
      </c>
      <c r="C84" s="5">
        <v>2019</v>
      </c>
      <c r="D84" s="5" t="s">
        <v>196</v>
      </c>
      <c r="E84" s="5" t="s">
        <v>3</v>
      </c>
      <c r="F84" s="5" t="s">
        <v>262</v>
      </c>
      <c r="G84" s="5" t="s">
        <v>43</v>
      </c>
      <c r="H84" s="5" t="s">
        <v>193</v>
      </c>
      <c r="I84" s="5">
        <v>30</v>
      </c>
      <c r="J84" s="5" t="str">
        <f>IF(SportClimbing[[#This Row],[Height (m)]]&lt;15, "10-14", IF(SportClimbing[[#This Row],[Height (m)]]&lt;20, "15-19", IF(SportClimbing[[#This Row],[Height (m)]]&lt;25, "20-24", IF(SportClimbing[[#This Row],[Height (m)]]&lt;30, "25-29", IF(SportClimbing[[#This Row],[Height (m)]]&lt;35, "30-34", "35+")))))</f>
        <v>30-34</v>
      </c>
      <c r="K84" s="5" t="s">
        <v>132</v>
      </c>
      <c r="L84" s="5">
        <v>2</v>
      </c>
    </row>
    <row r="85" spans="1:12" x14ac:dyDescent="0.2">
      <c r="A85" s="5">
        <v>6</v>
      </c>
      <c r="B85" s="5" t="s">
        <v>374</v>
      </c>
      <c r="C85" s="5">
        <v>2019</v>
      </c>
      <c r="D85" s="5" t="s">
        <v>195</v>
      </c>
      <c r="E85" s="5" t="s">
        <v>3</v>
      </c>
      <c r="F85" s="5" t="s">
        <v>262</v>
      </c>
      <c r="G85" s="5" t="s">
        <v>43</v>
      </c>
      <c r="H85" s="5" t="s">
        <v>194</v>
      </c>
      <c r="I85" s="5">
        <v>13</v>
      </c>
      <c r="J85" s="5" t="str">
        <f>IF(SportClimbing[[#This Row],[Height (m)]]&lt;15, "10-14", IF(SportClimbing[[#This Row],[Height (m)]]&lt;20, "15-19", IF(SportClimbing[[#This Row],[Height (m)]]&lt;25, "20-24", IF(SportClimbing[[#This Row],[Height (m)]]&lt;30, "25-29", IF(SportClimbing[[#This Row],[Height (m)]]&lt;35, "30-34", "35+")))))</f>
        <v>10-14</v>
      </c>
      <c r="K85" s="5" t="s">
        <v>132</v>
      </c>
      <c r="L85" s="5">
        <v>2</v>
      </c>
    </row>
    <row r="86" spans="1:12" x14ac:dyDescent="0.2">
      <c r="A86" s="5">
        <v>14</v>
      </c>
      <c r="B86" s="5" t="s">
        <v>374</v>
      </c>
      <c r="C86" s="5">
        <v>2019</v>
      </c>
      <c r="D86" s="5" t="s">
        <v>199</v>
      </c>
      <c r="E86" s="5" t="s">
        <v>21</v>
      </c>
      <c r="F86" s="5" t="s">
        <v>262</v>
      </c>
      <c r="G86" s="5" t="s">
        <v>70</v>
      </c>
      <c r="H86" s="5" t="s">
        <v>200</v>
      </c>
      <c r="I86" s="5">
        <v>25</v>
      </c>
      <c r="J86" s="5" t="str">
        <f>IF(SportClimbing[[#This Row],[Height (m)]]&lt;15, "10-14", IF(SportClimbing[[#This Row],[Height (m)]]&lt;20, "15-19", IF(SportClimbing[[#This Row],[Height (m)]]&lt;25, "20-24", IF(SportClimbing[[#This Row],[Height (m)]]&lt;30, "25-29", IF(SportClimbing[[#This Row],[Height (m)]]&lt;35, "30-34", "35+")))))</f>
        <v>25-29</v>
      </c>
      <c r="K86" s="5" t="s">
        <v>133</v>
      </c>
      <c r="L86" s="5" t="s">
        <v>11</v>
      </c>
    </row>
    <row r="87" spans="1:12" x14ac:dyDescent="0.2">
      <c r="A87" s="5">
        <v>22</v>
      </c>
      <c r="B87" s="5" t="s">
        <v>159</v>
      </c>
      <c r="C87" s="5">
        <v>2019</v>
      </c>
      <c r="D87" s="5" t="s">
        <v>204</v>
      </c>
      <c r="E87" s="5" t="s">
        <v>21</v>
      </c>
      <c r="F87" s="5" t="s">
        <v>262</v>
      </c>
      <c r="G87" s="5" t="s">
        <v>70</v>
      </c>
      <c r="H87" s="5" t="s">
        <v>202</v>
      </c>
      <c r="I87" s="5">
        <v>20</v>
      </c>
      <c r="J87" s="5" t="str">
        <f>IF(SportClimbing[[#This Row],[Height (m)]]&lt;15, "10-14", IF(SportClimbing[[#This Row],[Height (m)]]&lt;20, "15-19", IF(SportClimbing[[#This Row],[Height (m)]]&lt;25, "20-24", IF(SportClimbing[[#This Row],[Height (m)]]&lt;30, "25-29", IF(SportClimbing[[#This Row],[Height (m)]]&lt;35, "30-34", "35+")))))</f>
        <v>20-24</v>
      </c>
      <c r="K87" s="5" t="s">
        <v>203</v>
      </c>
      <c r="L87" s="5">
        <v>2</v>
      </c>
    </row>
    <row r="88" spans="1:12" x14ac:dyDescent="0.2">
      <c r="A88" s="5">
        <v>1</v>
      </c>
      <c r="B88" s="5" t="s">
        <v>160</v>
      </c>
      <c r="C88" s="5">
        <v>2019</v>
      </c>
      <c r="D88" s="5" t="s">
        <v>205</v>
      </c>
      <c r="E88" s="5" t="s">
        <v>29</v>
      </c>
      <c r="F88" s="5" t="s">
        <v>262</v>
      </c>
      <c r="G88" s="5" t="s">
        <v>43</v>
      </c>
      <c r="H88" s="5" t="s">
        <v>201</v>
      </c>
      <c r="I88" s="5">
        <v>30</v>
      </c>
      <c r="J88" s="5" t="str">
        <f>IF(SportClimbing[[#This Row],[Height (m)]]&lt;15, "10-14", IF(SportClimbing[[#This Row],[Height (m)]]&lt;20, "15-19", IF(SportClimbing[[#This Row],[Height (m)]]&lt;25, "20-24", IF(SportClimbing[[#This Row],[Height (m)]]&lt;30, "25-29", IF(SportClimbing[[#This Row],[Height (m)]]&lt;35, "30-34", "35+")))))</f>
        <v>30-34</v>
      </c>
      <c r="K88" s="5" t="s">
        <v>132</v>
      </c>
      <c r="L88" s="5">
        <v>3</v>
      </c>
    </row>
    <row r="89" spans="1:12" x14ac:dyDescent="0.2">
      <c r="A89" s="5">
        <v>2</v>
      </c>
      <c r="B89" s="5" t="s">
        <v>160</v>
      </c>
      <c r="C89" s="5">
        <v>2019</v>
      </c>
      <c r="D89" s="5" t="s">
        <v>207</v>
      </c>
      <c r="E89" s="5" t="s">
        <v>3</v>
      </c>
      <c r="F89" s="5" t="s">
        <v>262</v>
      </c>
      <c r="G89" s="5" t="s">
        <v>43</v>
      </c>
      <c r="H89" s="5" t="s">
        <v>206</v>
      </c>
      <c r="I89" s="5">
        <v>30</v>
      </c>
      <c r="J89" s="5" t="str">
        <f>IF(SportClimbing[[#This Row],[Height (m)]]&lt;15, "10-14", IF(SportClimbing[[#This Row],[Height (m)]]&lt;20, "15-19", IF(SportClimbing[[#This Row],[Height (m)]]&lt;25, "20-24", IF(SportClimbing[[#This Row],[Height (m)]]&lt;30, "25-29", IF(SportClimbing[[#This Row],[Height (m)]]&lt;35, "30-34", "35+")))))</f>
        <v>30-34</v>
      </c>
      <c r="K89" s="5" t="s">
        <v>133</v>
      </c>
      <c r="L89" s="5">
        <v>2</v>
      </c>
    </row>
    <row r="90" spans="1:12" x14ac:dyDescent="0.2">
      <c r="A90" s="5">
        <v>16</v>
      </c>
      <c r="B90" s="5" t="s">
        <v>160</v>
      </c>
      <c r="C90" s="5">
        <v>2019</v>
      </c>
      <c r="D90" s="5" t="s">
        <v>209</v>
      </c>
      <c r="E90" s="5" t="s">
        <v>29</v>
      </c>
      <c r="F90" s="5" t="s">
        <v>262</v>
      </c>
      <c r="G90" s="5" t="s">
        <v>68</v>
      </c>
      <c r="H90" s="5" t="s">
        <v>173</v>
      </c>
      <c r="I90" s="5">
        <v>20</v>
      </c>
      <c r="J90" s="5" t="str">
        <f>IF(SportClimbing[[#This Row],[Height (m)]]&lt;15, "10-14", IF(SportClimbing[[#This Row],[Height (m)]]&lt;20, "15-19", IF(SportClimbing[[#This Row],[Height (m)]]&lt;25, "20-24", IF(SportClimbing[[#This Row],[Height (m)]]&lt;30, "25-29", IF(SportClimbing[[#This Row],[Height (m)]]&lt;35, "30-34", "35+")))))</f>
        <v>20-24</v>
      </c>
      <c r="K90" s="5" t="s">
        <v>208</v>
      </c>
      <c r="L90" s="5">
        <v>2</v>
      </c>
    </row>
    <row r="91" spans="1:12" x14ac:dyDescent="0.2">
      <c r="A91" s="5">
        <v>24</v>
      </c>
      <c r="B91" s="5" t="s">
        <v>158</v>
      </c>
      <c r="C91" s="5">
        <v>2020</v>
      </c>
      <c r="D91" s="5" t="s">
        <v>210</v>
      </c>
      <c r="E91" s="5" t="s">
        <v>21</v>
      </c>
      <c r="F91" s="5" t="s">
        <v>262</v>
      </c>
      <c r="G91" s="5" t="s">
        <v>43</v>
      </c>
      <c r="H91" s="5" t="s">
        <v>201</v>
      </c>
      <c r="I91" s="5">
        <v>35</v>
      </c>
      <c r="J91" s="5" t="str">
        <f>IF(SportClimbing[[#This Row],[Height (m)]]&lt;15, "10-14", IF(SportClimbing[[#This Row],[Height (m)]]&lt;20, "15-19", IF(SportClimbing[[#This Row],[Height (m)]]&lt;25, "20-24", IF(SportClimbing[[#This Row],[Height (m)]]&lt;30, "25-29", IF(SportClimbing[[#This Row],[Height (m)]]&lt;35, "30-34", "35+")))))</f>
        <v>35+</v>
      </c>
      <c r="K91" s="5" t="s">
        <v>211</v>
      </c>
      <c r="L91" s="5">
        <v>2</v>
      </c>
    </row>
    <row r="92" spans="1:12" x14ac:dyDescent="0.2">
      <c r="A92" s="5">
        <v>27</v>
      </c>
      <c r="B92" s="5" t="s">
        <v>158</v>
      </c>
      <c r="C92" s="5">
        <v>2020</v>
      </c>
      <c r="D92" s="5" t="s">
        <v>212</v>
      </c>
      <c r="E92" s="5" t="s">
        <v>29</v>
      </c>
      <c r="F92" s="5" t="s">
        <v>262</v>
      </c>
      <c r="G92" s="5" t="s">
        <v>43</v>
      </c>
      <c r="H92" s="5" t="s">
        <v>91</v>
      </c>
      <c r="I92" s="5">
        <v>22</v>
      </c>
      <c r="J92" s="5" t="str">
        <f>IF(SportClimbing[[#This Row],[Height (m)]]&lt;15, "10-14", IF(SportClimbing[[#This Row],[Height (m)]]&lt;20, "15-19", IF(SportClimbing[[#This Row],[Height (m)]]&lt;25, "20-24", IF(SportClimbing[[#This Row],[Height (m)]]&lt;30, "25-29", IF(SportClimbing[[#This Row],[Height (m)]]&lt;35, "30-34", "35+")))))</f>
        <v>20-24</v>
      </c>
      <c r="K92" s="5" t="s">
        <v>208</v>
      </c>
      <c r="L92" s="5">
        <v>6</v>
      </c>
    </row>
    <row r="93" spans="1:12" x14ac:dyDescent="0.2">
      <c r="A93" s="5">
        <v>20</v>
      </c>
      <c r="B93" s="5" t="s">
        <v>159</v>
      </c>
      <c r="C93" s="5">
        <v>2020</v>
      </c>
      <c r="D93" s="5" t="s">
        <v>215</v>
      </c>
      <c r="E93" s="5" t="s">
        <v>21</v>
      </c>
      <c r="F93" s="5" t="s">
        <v>262</v>
      </c>
      <c r="G93" s="5" t="s">
        <v>100</v>
      </c>
      <c r="H93" s="5" t="s">
        <v>213</v>
      </c>
      <c r="I93" s="5">
        <v>25</v>
      </c>
      <c r="J93" s="5" t="str">
        <f>IF(SportClimbing[[#This Row],[Height (m)]]&lt;15, "10-14", IF(SportClimbing[[#This Row],[Height (m)]]&lt;20, "15-19", IF(SportClimbing[[#This Row],[Height (m)]]&lt;25, "20-24", IF(SportClimbing[[#This Row],[Height (m)]]&lt;30, "25-29", IF(SportClimbing[[#This Row],[Height (m)]]&lt;35, "30-34", "35+")))))</f>
        <v>25-29</v>
      </c>
      <c r="K93" s="5" t="s">
        <v>132</v>
      </c>
      <c r="L93" s="5" t="s">
        <v>11</v>
      </c>
    </row>
    <row r="94" spans="1:12" x14ac:dyDescent="0.2">
      <c r="A94" s="5">
        <v>24</v>
      </c>
      <c r="B94" s="5" t="s">
        <v>159</v>
      </c>
      <c r="C94" s="5">
        <v>2020</v>
      </c>
      <c r="D94" s="5" t="s">
        <v>216</v>
      </c>
      <c r="E94" s="5" t="s">
        <v>32</v>
      </c>
      <c r="F94" s="5" t="s">
        <v>262</v>
      </c>
      <c r="G94" s="5" t="s">
        <v>100</v>
      </c>
      <c r="H94" s="5" t="s">
        <v>213</v>
      </c>
      <c r="I94" s="5">
        <v>25</v>
      </c>
      <c r="J94" s="5" t="str">
        <f>IF(SportClimbing[[#This Row],[Height (m)]]&lt;15, "10-14", IF(SportClimbing[[#This Row],[Height (m)]]&lt;20, "15-19", IF(SportClimbing[[#This Row],[Height (m)]]&lt;25, "20-24", IF(SportClimbing[[#This Row],[Height (m)]]&lt;30, "25-29", IF(SportClimbing[[#This Row],[Height (m)]]&lt;35, "30-34", "35+")))))</f>
        <v>25-29</v>
      </c>
      <c r="K94" s="5" t="s">
        <v>132</v>
      </c>
      <c r="L94" s="5">
        <v>4</v>
      </c>
    </row>
    <row r="95" spans="1:12" x14ac:dyDescent="0.2">
      <c r="A95" s="5">
        <v>24</v>
      </c>
      <c r="B95" s="5" t="s">
        <v>159</v>
      </c>
      <c r="C95" s="5">
        <v>2020</v>
      </c>
      <c r="D95" s="5" t="s">
        <v>217</v>
      </c>
      <c r="E95" s="5" t="s">
        <v>3</v>
      </c>
      <c r="F95" s="5" t="s">
        <v>262</v>
      </c>
      <c r="G95" s="5" t="s">
        <v>100</v>
      </c>
      <c r="H95" s="5" t="s">
        <v>213</v>
      </c>
      <c r="I95" s="5">
        <v>25</v>
      </c>
      <c r="J95" s="5" t="str">
        <f>IF(SportClimbing[[#This Row],[Height (m)]]&lt;15, "10-14", IF(SportClimbing[[#This Row],[Height (m)]]&lt;20, "15-19", IF(SportClimbing[[#This Row],[Height (m)]]&lt;25, "20-24", IF(SportClimbing[[#This Row],[Height (m)]]&lt;30, "25-29", IF(SportClimbing[[#This Row],[Height (m)]]&lt;35, "30-34", "35+")))))</f>
        <v>25-29</v>
      </c>
      <c r="K95" s="5" t="s">
        <v>218</v>
      </c>
      <c r="L95" s="5" t="s">
        <v>11</v>
      </c>
    </row>
    <row r="96" spans="1:12" x14ac:dyDescent="0.2">
      <c r="A96" s="5">
        <v>26</v>
      </c>
      <c r="B96" s="5" t="s">
        <v>159</v>
      </c>
      <c r="C96" s="5">
        <v>2020</v>
      </c>
      <c r="D96" s="5" t="s">
        <v>219</v>
      </c>
      <c r="E96" s="5" t="s">
        <v>21</v>
      </c>
      <c r="F96" s="5" t="s">
        <v>262</v>
      </c>
      <c r="G96" s="5" t="s">
        <v>100</v>
      </c>
      <c r="H96" s="5" t="s">
        <v>220</v>
      </c>
      <c r="I96" s="5">
        <v>25</v>
      </c>
      <c r="J96" s="5" t="str">
        <f>IF(SportClimbing[[#This Row],[Height (m)]]&lt;15, "10-14", IF(SportClimbing[[#This Row],[Height (m)]]&lt;20, "15-19", IF(SportClimbing[[#This Row],[Height (m)]]&lt;25, "20-24", IF(SportClimbing[[#This Row],[Height (m)]]&lt;30, "25-29", IF(SportClimbing[[#This Row],[Height (m)]]&lt;35, "30-34", "35+")))))</f>
        <v>25-29</v>
      </c>
      <c r="K96" s="5" t="s">
        <v>171</v>
      </c>
      <c r="L96" s="5" t="s">
        <v>130</v>
      </c>
    </row>
    <row r="97" spans="1:12" x14ac:dyDescent="0.2">
      <c r="A97" s="5">
        <v>17</v>
      </c>
      <c r="B97" s="5" t="s">
        <v>162</v>
      </c>
      <c r="C97" s="5">
        <v>2020</v>
      </c>
      <c r="D97" s="5" t="s">
        <v>223</v>
      </c>
      <c r="E97" s="5" t="s">
        <v>3</v>
      </c>
      <c r="F97" s="5" t="s">
        <v>262</v>
      </c>
      <c r="G97" s="5" t="s">
        <v>43</v>
      </c>
      <c r="H97" s="5" t="s">
        <v>224</v>
      </c>
      <c r="I97" s="5">
        <v>20</v>
      </c>
      <c r="J97" s="5" t="str">
        <f>IF(SportClimbing[[#This Row],[Height (m)]]&lt;15, "10-14", IF(SportClimbing[[#This Row],[Height (m)]]&lt;20, "15-19", IF(SportClimbing[[#This Row],[Height (m)]]&lt;25, "20-24", IF(SportClimbing[[#This Row],[Height (m)]]&lt;30, "25-29", IF(SportClimbing[[#This Row],[Height (m)]]&lt;35, "30-34", "35+")))))</f>
        <v>20-24</v>
      </c>
      <c r="K97" s="5" t="s">
        <v>132</v>
      </c>
      <c r="L97" s="5" t="s">
        <v>130</v>
      </c>
    </row>
    <row r="98" spans="1:12" x14ac:dyDescent="0.2">
      <c r="A98" s="5">
        <v>18</v>
      </c>
      <c r="B98" s="5" t="s">
        <v>162</v>
      </c>
      <c r="C98" s="5">
        <v>2020</v>
      </c>
      <c r="D98" s="5" t="s">
        <v>221</v>
      </c>
      <c r="E98" s="5" t="s">
        <v>32</v>
      </c>
      <c r="F98" s="5" t="s">
        <v>262</v>
      </c>
      <c r="G98" s="5" t="s">
        <v>43</v>
      </c>
      <c r="H98" s="5" t="s">
        <v>222</v>
      </c>
      <c r="I98" s="5">
        <v>28</v>
      </c>
      <c r="J98" s="5" t="str">
        <f>IF(SportClimbing[[#This Row],[Height (m)]]&lt;15, "10-14", IF(SportClimbing[[#This Row],[Height (m)]]&lt;20, "15-19", IF(SportClimbing[[#This Row],[Height (m)]]&lt;25, "20-24", IF(SportClimbing[[#This Row],[Height (m)]]&lt;30, "25-29", IF(SportClimbing[[#This Row],[Height (m)]]&lt;35, "30-34", "35+")))))</f>
        <v>25-29</v>
      </c>
      <c r="K98" s="5" t="s">
        <v>133</v>
      </c>
      <c r="L98" s="5">
        <v>4</v>
      </c>
    </row>
    <row r="99" spans="1:12" x14ac:dyDescent="0.2">
      <c r="A99" s="5">
        <v>24</v>
      </c>
      <c r="B99" s="5" t="s">
        <v>162</v>
      </c>
      <c r="C99" s="5">
        <v>2020</v>
      </c>
      <c r="D99" s="5" t="s">
        <v>244</v>
      </c>
      <c r="E99" s="5" t="s">
        <v>3</v>
      </c>
      <c r="F99" s="5" t="s">
        <v>262</v>
      </c>
      <c r="G99" s="5" t="s">
        <v>43</v>
      </c>
      <c r="H99" s="5" t="s">
        <v>91</v>
      </c>
      <c r="I99" s="5">
        <v>30</v>
      </c>
      <c r="J99" s="5" t="str">
        <f>IF(SportClimbing[[#This Row],[Height (m)]]&lt;15, "10-14", IF(SportClimbing[[#This Row],[Height (m)]]&lt;20, "15-19", IF(SportClimbing[[#This Row],[Height (m)]]&lt;25, "20-24", IF(SportClimbing[[#This Row],[Height (m)]]&lt;30, "25-29", IF(SportClimbing[[#This Row],[Height (m)]]&lt;35, "30-34", "35+")))))</f>
        <v>30-34</v>
      </c>
      <c r="K99" s="5" t="s">
        <v>208</v>
      </c>
      <c r="L99" s="5">
        <v>2</v>
      </c>
    </row>
    <row r="100" spans="1:12" x14ac:dyDescent="0.2">
      <c r="A100" s="5">
        <v>25</v>
      </c>
      <c r="B100" s="5" t="s">
        <v>162</v>
      </c>
      <c r="C100" s="5">
        <v>2020</v>
      </c>
      <c r="D100" s="5" t="s">
        <v>227</v>
      </c>
      <c r="E100" s="5" t="s">
        <v>3</v>
      </c>
      <c r="F100" s="5" t="s">
        <v>262</v>
      </c>
      <c r="G100" s="5" t="s">
        <v>43</v>
      </c>
      <c r="H100" s="5" t="s">
        <v>226</v>
      </c>
      <c r="I100" s="5">
        <v>30</v>
      </c>
      <c r="J100" s="5" t="str">
        <f>IF(SportClimbing[[#This Row],[Height (m)]]&lt;15, "10-14", IF(SportClimbing[[#This Row],[Height (m)]]&lt;20, "15-19", IF(SportClimbing[[#This Row],[Height (m)]]&lt;25, "20-24", IF(SportClimbing[[#This Row],[Height (m)]]&lt;30, "25-29", IF(SportClimbing[[#This Row],[Height (m)]]&lt;35, "30-34", "35+")))))</f>
        <v>30-34</v>
      </c>
      <c r="K100" s="5" t="s">
        <v>171</v>
      </c>
      <c r="L100" s="5" t="s">
        <v>130</v>
      </c>
    </row>
    <row r="101" spans="1:12" x14ac:dyDescent="0.2">
      <c r="A101" s="5">
        <v>22</v>
      </c>
      <c r="B101" s="5" t="s">
        <v>374</v>
      </c>
      <c r="C101" s="5">
        <v>2021</v>
      </c>
      <c r="D101" s="5" t="s">
        <v>234</v>
      </c>
      <c r="E101" s="5" t="s">
        <v>3</v>
      </c>
      <c r="F101" s="5" t="s">
        <v>262</v>
      </c>
      <c r="G101" s="5" t="s">
        <v>43</v>
      </c>
      <c r="H101" s="5" t="s">
        <v>228</v>
      </c>
      <c r="I101" s="5">
        <v>18</v>
      </c>
      <c r="J101" s="5" t="str">
        <f>IF(SportClimbing[[#This Row],[Height (m)]]&lt;15, "10-14", IF(SportClimbing[[#This Row],[Height (m)]]&lt;20, "15-19", IF(SportClimbing[[#This Row],[Height (m)]]&lt;25, "20-24", IF(SportClimbing[[#This Row],[Height (m)]]&lt;30, "25-29", IF(SportClimbing[[#This Row],[Height (m)]]&lt;35, "30-34", "35+")))))</f>
        <v>15-19</v>
      </c>
      <c r="K101" s="5" t="s">
        <v>230</v>
      </c>
      <c r="L101" s="5" t="s">
        <v>130</v>
      </c>
    </row>
    <row r="102" spans="1:12" x14ac:dyDescent="0.2">
      <c r="A102" s="5">
        <v>23</v>
      </c>
      <c r="B102" s="5" t="s">
        <v>374</v>
      </c>
      <c r="C102" s="5">
        <v>2021</v>
      </c>
      <c r="D102" s="5" t="s">
        <v>235</v>
      </c>
      <c r="E102" s="5" t="s">
        <v>21</v>
      </c>
      <c r="F102" s="5" t="s">
        <v>262</v>
      </c>
      <c r="G102" s="5" t="s">
        <v>43</v>
      </c>
      <c r="H102" s="5" t="s">
        <v>94</v>
      </c>
      <c r="I102" s="5">
        <v>40</v>
      </c>
      <c r="J102" s="5" t="str">
        <f>IF(SportClimbing[[#This Row],[Height (m)]]&lt;15, "10-14", IF(SportClimbing[[#This Row],[Height (m)]]&lt;20, "15-19", IF(SportClimbing[[#This Row],[Height (m)]]&lt;25, "20-24", IF(SportClimbing[[#This Row],[Height (m)]]&lt;30, "25-29", IF(SportClimbing[[#This Row],[Height (m)]]&lt;35, "30-34", "35+")))))</f>
        <v>35+</v>
      </c>
      <c r="K102" s="5" t="s">
        <v>231</v>
      </c>
      <c r="L102" s="5" t="s">
        <v>130</v>
      </c>
    </row>
    <row r="103" spans="1:12" x14ac:dyDescent="0.2">
      <c r="A103" s="5">
        <v>24</v>
      </c>
      <c r="B103" s="5" t="s">
        <v>374</v>
      </c>
      <c r="C103" s="5">
        <v>2021</v>
      </c>
      <c r="D103" s="5" t="s">
        <v>236</v>
      </c>
      <c r="E103" s="5" t="s">
        <v>3</v>
      </c>
      <c r="F103" s="5" t="s">
        <v>262</v>
      </c>
      <c r="G103" s="5" t="s">
        <v>43</v>
      </c>
      <c r="H103" s="5" t="s">
        <v>229</v>
      </c>
      <c r="I103" s="5">
        <v>15</v>
      </c>
      <c r="J103" s="5" t="str">
        <f>IF(SportClimbing[[#This Row],[Height (m)]]&lt;15, "10-14", IF(SportClimbing[[#This Row],[Height (m)]]&lt;20, "15-19", IF(SportClimbing[[#This Row],[Height (m)]]&lt;25, "20-24", IF(SportClimbing[[#This Row],[Height (m)]]&lt;30, "25-29", IF(SportClimbing[[#This Row],[Height (m)]]&lt;35, "30-34", "35+")))))</f>
        <v>15-19</v>
      </c>
      <c r="K103" s="5" t="s">
        <v>231</v>
      </c>
      <c r="L103" s="5">
        <v>2</v>
      </c>
    </row>
    <row r="104" spans="1:12" x14ac:dyDescent="0.2">
      <c r="A104" s="5">
        <v>6</v>
      </c>
      <c r="B104" s="5" t="s">
        <v>155</v>
      </c>
      <c r="C104" s="5">
        <v>2021</v>
      </c>
      <c r="D104" s="5" t="s">
        <v>237</v>
      </c>
      <c r="E104" s="5" t="s">
        <v>3</v>
      </c>
      <c r="F104" s="5" t="s">
        <v>262</v>
      </c>
      <c r="G104" s="5" t="s">
        <v>100</v>
      </c>
      <c r="H104" s="5" t="s">
        <v>220</v>
      </c>
      <c r="I104" s="5">
        <v>20</v>
      </c>
      <c r="J104" s="5" t="str">
        <f>IF(SportClimbing[[#This Row],[Height (m)]]&lt;15, "10-14", IF(SportClimbing[[#This Row],[Height (m)]]&lt;20, "15-19", IF(SportClimbing[[#This Row],[Height (m)]]&lt;25, "20-24", IF(SportClimbing[[#This Row],[Height (m)]]&lt;30, "25-29", IF(SportClimbing[[#This Row],[Height (m)]]&lt;35, "30-34", "35+")))))</f>
        <v>20-24</v>
      </c>
      <c r="K104" s="5" t="s">
        <v>132</v>
      </c>
      <c r="L104" s="5" t="s">
        <v>130</v>
      </c>
    </row>
    <row r="105" spans="1:12" x14ac:dyDescent="0.2">
      <c r="A105" s="5">
        <v>14</v>
      </c>
      <c r="B105" s="5" t="s">
        <v>155</v>
      </c>
      <c r="C105" s="5">
        <v>2021</v>
      </c>
      <c r="D105" s="5" t="s">
        <v>239</v>
      </c>
      <c r="E105" s="5" t="s">
        <v>3</v>
      </c>
      <c r="F105" s="5" t="s">
        <v>262</v>
      </c>
      <c r="G105" s="5" t="s">
        <v>43</v>
      </c>
      <c r="H105" s="5" t="s">
        <v>238</v>
      </c>
      <c r="I105" s="5">
        <v>25</v>
      </c>
      <c r="J105" s="5" t="str">
        <f>IF(SportClimbing[[#This Row],[Height (m)]]&lt;15, "10-14", IF(SportClimbing[[#This Row],[Height (m)]]&lt;20, "15-19", IF(SportClimbing[[#This Row],[Height (m)]]&lt;25, "20-24", IF(SportClimbing[[#This Row],[Height (m)]]&lt;30, "25-29", IF(SportClimbing[[#This Row],[Height (m)]]&lt;35, "30-34", "35+")))))</f>
        <v>25-29</v>
      </c>
      <c r="K105" s="5" t="s">
        <v>231</v>
      </c>
      <c r="L105" s="5">
        <v>4</v>
      </c>
    </row>
    <row r="106" spans="1:12" x14ac:dyDescent="0.2">
      <c r="A106" s="5">
        <v>19</v>
      </c>
      <c r="B106" s="5" t="s">
        <v>155</v>
      </c>
      <c r="C106" s="5">
        <v>2021</v>
      </c>
      <c r="D106" s="5" t="s">
        <v>240</v>
      </c>
      <c r="E106" s="5" t="s">
        <v>3</v>
      </c>
      <c r="F106" s="5" t="s">
        <v>262</v>
      </c>
      <c r="G106" s="5" t="s">
        <v>100</v>
      </c>
      <c r="H106" s="5" t="s">
        <v>243</v>
      </c>
      <c r="I106" s="5">
        <v>20</v>
      </c>
      <c r="J106" s="5" t="str">
        <f>IF(SportClimbing[[#This Row],[Height (m)]]&lt;15, "10-14", IF(SportClimbing[[#This Row],[Height (m)]]&lt;20, "15-19", IF(SportClimbing[[#This Row],[Height (m)]]&lt;25, "20-24", IF(SportClimbing[[#This Row],[Height (m)]]&lt;30, "25-29", IF(SportClimbing[[#This Row],[Height (m)]]&lt;35, "30-34", "35+")))))</f>
        <v>20-24</v>
      </c>
      <c r="K106" s="5" t="s">
        <v>231</v>
      </c>
      <c r="L106" s="5" t="s">
        <v>11</v>
      </c>
    </row>
    <row r="107" spans="1:12" x14ac:dyDescent="0.2">
      <c r="A107" s="5">
        <v>20</v>
      </c>
      <c r="B107" s="5" t="s">
        <v>155</v>
      </c>
      <c r="C107" s="5">
        <v>2021</v>
      </c>
      <c r="D107" s="5" t="s">
        <v>241</v>
      </c>
      <c r="E107" s="5" t="s">
        <v>29</v>
      </c>
      <c r="F107" s="5" t="s">
        <v>262</v>
      </c>
      <c r="G107" s="5" t="s">
        <v>100</v>
      </c>
      <c r="H107" s="5" t="s">
        <v>242</v>
      </c>
      <c r="I107" s="5">
        <v>20</v>
      </c>
      <c r="J107" s="5" t="str">
        <f>IF(SportClimbing[[#This Row],[Height (m)]]&lt;15, "10-14", IF(SportClimbing[[#This Row],[Height (m)]]&lt;20, "15-19", IF(SportClimbing[[#This Row],[Height (m)]]&lt;25, "20-24", IF(SportClimbing[[#This Row],[Height (m)]]&lt;30, "25-29", IF(SportClimbing[[#This Row],[Height (m)]]&lt;35, "30-34", "35+")))))</f>
        <v>20-24</v>
      </c>
      <c r="K107" s="5" t="s">
        <v>132</v>
      </c>
      <c r="L107" s="5">
        <v>5</v>
      </c>
    </row>
    <row r="108" spans="1:12" x14ac:dyDescent="0.2">
      <c r="A108" s="5">
        <v>27</v>
      </c>
      <c r="B108" s="5" t="s">
        <v>155</v>
      </c>
      <c r="C108" s="5">
        <v>2021</v>
      </c>
      <c r="D108" s="5" t="s">
        <v>245</v>
      </c>
      <c r="E108" s="5" t="s">
        <v>29</v>
      </c>
      <c r="F108" s="5" t="s">
        <v>262</v>
      </c>
      <c r="G108" s="5" t="s">
        <v>100</v>
      </c>
      <c r="H108" s="5" t="s">
        <v>242</v>
      </c>
      <c r="I108" s="5">
        <v>16</v>
      </c>
      <c r="J108" s="5" t="str">
        <f>IF(SportClimbing[[#This Row],[Height (m)]]&lt;15, "10-14", IF(SportClimbing[[#This Row],[Height (m)]]&lt;20, "15-19", IF(SportClimbing[[#This Row],[Height (m)]]&lt;25, "20-24", IF(SportClimbing[[#This Row],[Height (m)]]&lt;30, "25-29", IF(SportClimbing[[#This Row],[Height (m)]]&lt;35, "30-34", "35+")))))</f>
        <v>15-19</v>
      </c>
      <c r="K108" s="5" t="s">
        <v>132</v>
      </c>
      <c r="L108" s="5">
        <v>6</v>
      </c>
    </row>
    <row r="109" spans="1:12" x14ac:dyDescent="0.2">
      <c r="A109" s="5">
        <v>29</v>
      </c>
      <c r="B109" s="5" t="s">
        <v>155</v>
      </c>
      <c r="C109" s="5">
        <v>2021</v>
      </c>
      <c r="D109" s="5" t="s">
        <v>246</v>
      </c>
      <c r="E109" s="5" t="s">
        <v>3</v>
      </c>
      <c r="F109" s="5" t="s">
        <v>262</v>
      </c>
      <c r="G109" s="5" t="s">
        <v>43</v>
      </c>
      <c r="H109" s="5" t="s">
        <v>91</v>
      </c>
      <c r="I109" s="5">
        <v>20</v>
      </c>
      <c r="J109" s="5" t="str">
        <f>IF(SportClimbing[[#This Row],[Height (m)]]&lt;15, "10-14", IF(SportClimbing[[#This Row],[Height (m)]]&lt;20, "15-19", IF(SportClimbing[[#This Row],[Height (m)]]&lt;25, "20-24", IF(SportClimbing[[#This Row],[Height (m)]]&lt;30, "25-29", IF(SportClimbing[[#This Row],[Height (m)]]&lt;35, "30-34", "35+")))))</f>
        <v>20-24</v>
      </c>
      <c r="K109" s="5" t="s">
        <v>104</v>
      </c>
      <c r="L109" s="5" t="s">
        <v>130</v>
      </c>
    </row>
    <row r="110" spans="1:12" x14ac:dyDescent="0.2">
      <c r="A110" s="5">
        <v>30</v>
      </c>
      <c r="B110" s="5" t="s">
        <v>155</v>
      </c>
      <c r="C110" s="5">
        <v>2021</v>
      </c>
      <c r="D110" s="5" t="s">
        <v>247</v>
      </c>
      <c r="E110" s="5" t="s">
        <v>21</v>
      </c>
      <c r="F110" s="5" t="s">
        <v>262</v>
      </c>
      <c r="G110" s="5" t="s">
        <v>43</v>
      </c>
      <c r="H110" s="5" t="s">
        <v>44</v>
      </c>
      <c r="I110" s="5">
        <v>25</v>
      </c>
      <c r="J110" s="5" t="str">
        <f>IF(SportClimbing[[#This Row],[Height (m)]]&lt;15, "10-14", IF(SportClimbing[[#This Row],[Height (m)]]&lt;20, "15-19", IF(SportClimbing[[#This Row],[Height (m)]]&lt;25, "20-24", IF(SportClimbing[[#This Row],[Height (m)]]&lt;30, "25-29", IF(SportClimbing[[#This Row],[Height (m)]]&lt;35, "30-34", "35+")))))</f>
        <v>25-29</v>
      </c>
      <c r="K110" s="5" t="s">
        <v>104</v>
      </c>
      <c r="L110" s="5">
        <v>2</v>
      </c>
    </row>
    <row r="111" spans="1:12" x14ac:dyDescent="0.2">
      <c r="A111" s="5">
        <v>2</v>
      </c>
      <c r="B111" s="5" t="s">
        <v>372</v>
      </c>
      <c r="C111" s="5">
        <v>2021</v>
      </c>
      <c r="D111" s="5" t="s">
        <v>248</v>
      </c>
      <c r="E111" s="5" t="s">
        <v>21</v>
      </c>
      <c r="F111" s="5" t="s">
        <v>262</v>
      </c>
      <c r="G111" s="5" t="s">
        <v>100</v>
      </c>
      <c r="H111" s="5" t="s">
        <v>250</v>
      </c>
      <c r="I111" s="5">
        <v>18</v>
      </c>
      <c r="J111" s="5" t="str">
        <f>IF(SportClimbing[[#This Row],[Height (m)]]&lt;15, "10-14", IF(SportClimbing[[#This Row],[Height (m)]]&lt;20, "15-19", IF(SportClimbing[[#This Row],[Height (m)]]&lt;25, "20-24", IF(SportClimbing[[#This Row],[Height (m)]]&lt;30, "25-29", IF(SportClimbing[[#This Row],[Height (m)]]&lt;35, "30-34", "35+")))))</f>
        <v>15-19</v>
      </c>
      <c r="K111" s="5" t="s">
        <v>132</v>
      </c>
      <c r="L111" s="5" t="s">
        <v>130</v>
      </c>
    </row>
    <row r="112" spans="1:12" x14ac:dyDescent="0.2">
      <c r="A112" s="5">
        <v>2</v>
      </c>
      <c r="B112" s="5" t="s">
        <v>372</v>
      </c>
      <c r="C112" s="5">
        <v>2021</v>
      </c>
      <c r="D112" s="5" t="s">
        <v>249</v>
      </c>
      <c r="E112" s="5" t="s">
        <v>3</v>
      </c>
      <c r="F112" s="5" t="s">
        <v>262</v>
      </c>
      <c r="G112" s="5" t="s">
        <v>100</v>
      </c>
      <c r="H112" s="5" t="s">
        <v>250</v>
      </c>
      <c r="I112" s="5">
        <v>18</v>
      </c>
      <c r="J112" s="5" t="str">
        <f>IF(SportClimbing[[#This Row],[Height (m)]]&lt;15, "10-14", IF(SportClimbing[[#This Row],[Height (m)]]&lt;20, "15-19", IF(SportClimbing[[#This Row],[Height (m)]]&lt;25, "20-24", IF(SportClimbing[[#This Row],[Height (m)]]&lt;30, "25-29", IF(SportClimbing[[#This Row],[Height (m)]]&lt;35, "30-34", "35+")))))</f>
        <v>15-19</v>
      </c>
      <c r="K112" s="5" t="s">
        <v>132</v>
      </c>
      <c r="L112" s="5">
        <v>2</v>
      </c>
    </row>
    <row r="113" spans="1:12" x14ac:dyDescent="0.2">
      <c r="A113" s="5">
        <v>13</v>
      </c>
      <c r="B113" s="5" t="s">
        <v>372</v>
      </c>
      <c r="C113" s="5">
        <v>2021</v>
      </c>
      <c r="D113" s="5" t="s">
        <v>251</v>
      </c>
      <c r="E113" s="5" t="s">
        <v>69</v>
      </c>
      <c r="F113" s="5" t="s">
        <v>262</v>
      </c>
      <c r="G113" s="5" t="s">
        <v>100</v>
      </c>
      <c r="H113" s="5" t="s">
        <v>250</v>
      </c>
      <c r="I113" s="5">
        <v>22</v>
      </c>
      <c r="J113" s="5" t="str">
        <f>IF(SportClimbing[[#This Row],[Height (m)]]&lt;15, "10-14", IF(SportClimbing[[#This Row],[Height (m)]]&lt;20, "15-19", IF(SportClimbing[[#This Row],[Height (m)]]&lt;25, "20-24", IF(SportClimbing[[#This Row],[Height (m)]]&lt;30, "25-29", IF(SportClimbing[[#This Row],[Height (m)]]&lt;35, "30-34", "35+")))))</f>
        <v>20-24</v>
      </c>
      <c r="K113" s="5" t="s">
        <v>252</v>
      </c>
      <c r="L113" s="5">
        <v>7</v>
      </c>
    </row>
    <row r="114" spans="1:12" x14ac:dyDescent="0.2">
      <c r="A114" s="5">
        <v>20</v>
      </c>
      <c r="B114" s="5" t="s">
        <v>372</v>
      </c>
      <c r="C114" s="5">
        <v>2021</v>
      </c>
      <c r="D114" s="5" t="s">
        <v>253</v>
      </c>
      <c r="E114" s="5" t="s">
        <v>21</v>
      </c>
      <c r="F114" s="5" t="s">
        <v>262</v>
      </c>
      <c r="G114" s="5" t="s">
        <v>100</v>
      </c>
      <c r="H114" s="5" t="s">
        <v>250</v>
      </c>
      <c r="I114" s="5">
        <v>18</v>
      </c>
      <c r="J114" s="5" t="str">
        <f>IF(SportClimbing[[#This Row],[Height (m)]]&lt;15, "10-14", IF(SportClimbing[[#This Row],[Height (m)]]&lt;20, "15-19", IF(SportClimbing[[#This Row],[Height (m)]]&lt;25, "20-24", IF(SportClimbing[[#This Row],[Height (m)]]&lt;30, "25-29", IF(SportClimbing[[#This Row],[Height (m)]]&lt;35, "30-34", "35+")))))</f>
        <v>15-19</v>
      </c>
      <c r="K114" s="5" t="s">
        <v>230</v>
      </c>
      <c r="L114" s="5" t="s">
        <v>130</v>
      </c>
    </row>
    <row r="115" spans="1:12" x14ac:dyDescent="0.2">
      <c r="A115" s="5">
        <v>20</v>
      </c>
      <c r="B115" s="5" t="s">
        <v>372</v>
      </c>
      <c r="C115" s="5">
        <v>2021</v>
      </c>
      <c r="D115" s="5" t="s">
        <v>254</v>
      </c>
      <c r="E115" s="5" t="s">
        <v>29</v>
      </c>
      <c r="F115" s="5" t="s">
        <v>262</v>
      </c>
      <c r="G115" s="5" t="s">
        <v>100</v>
      </c>
      <c r="H115" s="5" t="s">
        <v>250</v>
      </c>
      <c r="I115" s="5">
        <v>18</v>
      </c>
      <c r="J115" s="5" t="str">
        <f>IF(SportClimbing[[#This Row],[Height (m)]]&lt;15, "10-14", IF(SportClimbing[[#This Row],[Height (m)]]&lt;20, "15-19", IF(SportClimbing[[#This Row],[Height (m)]]&lt;25, "20-24", IF(SportClimbing[[#This Row],[Height (m)]]&lt;30, "25-29", IF(SportClimbing[[#This Row],[Height (m)]]&lt;35, "30-34", "35+")))))</f>
        <v>15-19</v>
      </c>
      <c r="K115" s="5" t="s">
        <v>230</v>
      </c>
      <c r="L115" s="5" t="s">
        <v>130</v>
      </c>
    </row>
    <row r="116" spans="1:12" x14ac:dyDescent="0.2">
      <c r="A116" s="5">
        <v>24</v>
      </c>
      <c r="B116" s="5" t="s">
        <v>372</v>
      </c>
      <c r="C116" s="5">
        <v>2021</v>
      </c>
      <c r="D116" s="5" t="s">
        <v>255</v>
      </c>
      <c r="E116" s="5" t="s">
        <v>21</v>
      </c>
      <c r="F116" s="5" t="s">
        <v>262</v>
      </c>
      <c r="G116" s="5" t="s">
        <v>100</v>
      </c>
      <c r="H116" s="5" t="s">
        <v>250</v>
      </c>
      <c r="I116" s="5">
        <v>18</v>
      </c>
      <c r="J116" s="5" t="str">
        <f>IF(SportClimbing[[#This Row],[Height (m)]]&lt;15, "10-14", IF(SportClimbing[[#This Row],[Height (m)]]&lt;20, "15-19", IF(SportClimbing[[#This Row],[Height (m)]]&lt;25, "20-24", IF(SportClimbing[[#This Row],[Height (m)]]&lt;30, "25-29", IF(SportClimbing[[#This Row],[Height (m)]]&lt;35, "30-34", "35+")))))</f>
        <v>15-19</v>
      </c>
      <c r="K116" s="5" t="s">
        <v>132</v>
      </c>
      <c r="L116" s="5">
        <v>2</v>
      </c>
    </row>
    <row r="117" spans="1:12" x14ac:dyDescent="0.2">
      <c r="A117" s="5">
        <v>14</v>
      </c>
      <c r="B117" s="5" t="s">
        <v>160</v>
      </c>
      <c r="C117" s="5">
        <v>2021</v>
      </c>
      <c r="D117" s="5" t="s">
        <v>257</v>
      </c>
      <c r="E117" s="5" t="s">
        <v>3</v>
      </c>
      <c r="F117" s="5" t="s">
        <v>262</v>
      </c>
      <c r="G117" s="5" t="s">
        <v>43</v>
      </c>
      <c r="H117" s="5" t="s">
        <v>226</v>
      </c>
      <c r="I117" s="5">
        <v>25</v>
      </c>
      <c r="J117" s="5" t="str">
        <f>IF(SportClimbing[[#This Row],[Height (m)]]&lt;15, "10-14", IF(SportClimbing[[#This Row],[Height (m)]]&lt;20, "15-19", IF(SportClimbing[[#This Row],[Height (m)]]&lt;25, "20-24", IF(SportClimbing[[#This Row],[Height (m)]]&lt;30, "25-29", IF(SportClimbing[[#This Row],[Height (m)]]&lt;35, "30-34", "35+")))))</f>
        <v>25-29</v>
      </c>
      <c r="K117" s="5" t="s">
        <v>230</v>
      </c>
      <c r="L117" s="5" t="s">
        <v>130</v>
      </c>
    </row>
    <row r="118" spans="1:12" x14ac:dyDescent="0.2">
      <c r="A118" s="5">
        <v>30</v>
      </c>
      <c r="B118" s="5" t="s">
        <v>151</v>
      </c>
      <c r="C118" s="5">
        <v>2022</v>
      </c>
      <c r="D118" s="5" t="s">
        <v>259</v>
      </c>
      <c r="E118" s="5" t="s">
        <v>163</v>
      </c>
      <c r="F118" s="5" t="s">
        <v>262</v>
      </c>
      <c r="G118" s="5" t="s">
        <v>22</v>
      </c>
      <c r="H118" s="5" t="s">
        <v>23</v>
      </c>
      <c r="I118" s="5">
        <v>20</v>
      </c>
      <c r="J118" s="5" t="str">
        <f>IF(SportClimbing[[#This Row],[Height (m)]]&lt;15, "10-14", IF(SportClimbing[[#This Row],[Height (m)]]&lt;20, "15-19", IF(SportClimbing[[#This Row],[Height (m)]]&lt;25, "20-24", IF(SportClimbing[[#This Row],[Height (m)]]&lt;30, "25-29", IF(SportClimbing[[#This Row],[Height (m)]]&lt;35, "30-34", "35+")))))</f>
        <v>20-24</v>
      </c>
      <c r="K118" s="5" t="s">
        <v>132</v>
      </c>
      <c r="L118" s="5">
        <v>50</v>
      </c>
    </row>
    <row r="119" spans="1:12" x14ac:dyDescent="0.2">
      <c r="A119" s="5">
        <v>10</v>
      </c>
      <c r="B119" s="5" t="s">
        <v>152</v>
      </c>
      <c r="C119" s="5">
        <v>2022</v>
      </c>
      <c r="D119" s="5" t="s">
        <v>266</v>
      </c>
      <c r="E119" s="5" t="s">
        <v>3</v>
      </c>
      <c r="F119" s="5" t="s">
        <v>262</v>
      </c>
      <c r="G119" s="5" t="s">
        <v>265</v>
      </c>
      <c r="H119" s="5" t="s">
        <v>271</v>
      </c>
      <c r="I119" s="5">
        <v>15</v>
      </c>
      <c r="J119" s="5" t="str">
        <f>IF(SportClimbing[[#This Row],[Height (m)]]&lt;15, "10-14", IF(SportClimbing[[#This Row],[Height (m)]]&lt;20, "15-19", IF(SportClimbing[[#This Row],[Height (m)]]&lt;25, "20-24", IF(SportClimbing[[#This Row],[Height (m)]]&lt;30, "25-29", IF(SportClimbing[[#This Row],[Height (m)]]&lt;35, "30-34", "35+")))))</f>
        <v>15-19</v>
      </c>
      <c r="K119" s="5" t="s">
        <v>120</v>
      </c>
      <c r="L119" s="5" t="s">
        <v>130</v>
      </c>
    </row>
    <row r="120" spans="1:12" x14ac:dyDescent="0.2">
      <c r="A120" s="5">
        <v>11</v>
      </c>
      <c r="B120" s="5" t="s">
        <v>152</v>
      </c>
      <c r="C120" s="5">
        <v>2022</v>
      </c>
      <c r="D120" s="5" t="s">
        <v>268</v>
      </c>
      <c r="E120" s="5" t="s">
        <v>3</v>
      </c>
      <c r="F120" s="5" t="s">
        <v>262</v>
      </c>
      <c r="G120" s="5" t="s">
        <v>126</v>
      </c>
      <c r="H120" s="5" t="s">
        <v>264</v>
      </c>
      <c r="I120" s="5">
        <v>35</v>
      </c>
      <c r="J120" s="5" t="str">
        <f>IF(SportClimbing[[#This Row],[Height (m)]]&lt;15, "10-14", IF(SportClimbing[[#This Row],[Height (m)]]&lt;20, "15-19", IF(SportClimbing[[#This Row],[Height (m)]]&lt;25, "20-24", IF(SportClimbing[[#This Row],[Height (m)]]&lt;30, "25-29", IF(SportClimbing[[#This Row],[Height (m)]]&lt;35, "30-34", "35+")))))</f>
        <v>35+</v>
      </c>
      <c r="K120" s="5" t="s">
        <v>120</v>
      </c>
      <c r="L120" s="5" t="s">
        <v>11</v>
      </c>
    </row>
    <row r="121" spans="1:12" x14ac:dyDescent="0.2">
      <c r="A121" s="5">
        <v>12</v>
      </c>
      <c r="B121" s="5" t="s">
        <v>152</v>
      </c>
      <c r="C121" s="5">
        <v>2022</v>
      </c>
      <c r="D121" s="5" t="s">
        <v>267</v>
      </c>
      <c r="E121" s="5" t="s">
        <v>3</v>
      </c>
      <c r="F121" s="5" t="s">
        <v>262</v>
      </c>
      <c r="G121" s="5" t="s">
        <v>126</v>
      </c>
      <c r="H121" s="5" t="s">
        <v>270</v>
      </c>
      <c r="I121" s="5">
        <v>20</v>
      </c>
      <c r="J121" s="5" t="str">
        <f>IF(SportClimbing[[#This Row],[Height (m)]]&lt;15, "10-14", IF(SportClimbing[[#This Row],[Height (m)]]&lt;20, "15-19", IF(SportClimbing[[#This Row],[Height (m)]]&lt;25, "20-24", IF(SportClimbing[[#This Row],[Height (m)]]&lt;30, "25-29", IF(SportClimbing[[#This Row],[Height (m)]]&lt;35, "30-34", "35+")))))</f>
        <v>20-24</v>
      </c>
      <c r="K121" s="5" t="s">
        <v>120</v>
      </c>
      <c r="L121" s="5" t="s">
        <v>130</v>
      </c>
    </row>
    <row r="122" spans="1:12" x14ac:dyDescent="0.2">
      <c r="A122" s="5">
        <v>13</v>
      </c>
      <c r="B122" s="5" t="s">
        <v>152</v>
      </c>
      <c r="C122" s="5">
        <v>2022</v>
      </c>
      <c r="D122" s="5" t="s">
        <v>269</v>
      </c>
      <c r="E122" s="5" t="s">
        <v>21</v>
      </c>
      <c r="F122" s="5" t="s">
        <v>262</v>
      </c>
      <c r="G122" s="5" t="s">
        <v>126</v>
      </c>
      <c r="H122" s="5" t="s">
        <v>128</v>
      </c>
      <c r="I122" s="5">
        <v>35</v>
      </c>
      <c r="J122" s="5" t="str">
        <f>IF(SportClimbing[[#This Row],[Height (m)]]&lt;15, "10-14", IF(SportClimbing[[#This Row],[Height (m)]]&lt;20, "15-19", IF(SportClimbing[[#This Row],[Height (m)]]&lt;25, "20-24", IF(SportClimbing[[#This Row],[Height (m)]]&lt;30, "25-29", IF(SportClimbing[[#This Row],[Height (m)]]&lt;35, "30-34", "35+")))))</f>
        <v>35+</v>
      </c>
      <c r="K122" s="5" t="s">
        <v>263</v>
      </c>
      <c r="L122" s="5" t="s">
        <v>130</v>
      </c>
    </row>
    <row r="123" spans="1:12" x14ac:dyDescent="0.2">
      <c r="A123" s="5">
        <v>17</v>
      </c>
      <c r="B123" s="5" t="s">
        <v>373</v>
      </c>
      <c r="C123" s="5">
        <v>2022</v>
      </c>
      <c r="D123" s="5" t="s">
        <v>272</v>
      </c>
      <c r="E123" s="5" t="s">
        <v>3</v>
      </c>
      <c r="F123" s="5" t="s">
        <v>273</v>
      </c>
      <c r="G123" s="5" t="s">
        <v>274</v>
      </c>
      <c r="H123" s="5" t="s">
        <v>275</v>
      </c>
      <c r="I123" s="5">
        <v>20</v>
      </c>
      <c r="J123" s="5" t="str">
        <f>IF(SportClimbing[[#This Row],[Height (m)]]&lt;15, "10-14", IF(SportClimbing[[#This Row],[Height (m)]]&lt;20, "15-19", IF(SportClimbing[[#This Row],[Height (m)]]&lt;25, "20-24", IF(SportClimbing[[#This Row],[Height (m)]]&lt;30, "25-29", IF(SportClimbing[[#This Row],[Height (m)]]&lt;35, "30-34", "35+")))))</f>
        <v>20-24</v>
      </c>
      <c r="K123" s="5" t="s">
        <v>276</v>
      </c>
      <c r="L123" s="5" t="s">
        <v>130</v>
      </c>
    </row>
    <row r="124" spans="1:12" x14ac:dyDescent="0.2">
      <c r="A124" s="5">
        <v>25</v>
      </c>
      <c r="B124" s="5" t="s">
        <v>155</v>
      </c>
      <c r="C124" s="5">
        <v>2022</v>
      </c>
      <c r="D124" s="5" t="s">
        <v>277</v>
      </c>
      <c r="E124" s="5" t="s">
        <v>3</v>
      </c>
      <c r="F124" s="5" t="s">
        <v>273</v>
      </c>
      <c r="G124" s="5" t="s">
        <v>278</v>
      </c>
      <c r="H124" s="5" t="s">
        <v>279</v>
      </c>
      <c r="I124" s="5">
        <v>23</v>
      </c>
      <c r="J124" s="5" t="str">
        <f>IF(SportClimbing[[#This Row],[Height (m)]]&lt;15, "10-14", IF(SportClimbing[[#This Row],[Height (m)]]&lt;20, "15-19", IF(SportClimbing[[#This Row],[Height (m)]]&lt;25, "20-24", IF(SportClimbing[[#This Row],[Height (m)]]&lt;30, "25-29", IF(SportClimbing[[#This Row],[Height (m)]]&lt;35, "30-34", "35+")))))</f>
        <v>20-24</v>
      </c>
      <c r="K124" s="5" t="s">
        <v>280</v>
      </c>
      <c r="L124" s="5">
        <v>3</v>
      </c>
    </row>
    <row r="125" spans="1:12" x14ac:dyDescent="0.2">
      <c r="A125" s="5">
        <v>10</v>
      </c>
      <c r="B125" s="5" t="s">
        <v>372</v>
      </c>
      <c r="C125" s="5">
        <v>2022</v>
      </c>
      <c r="D125" s="5" t="s">
        <v>285</v>
      </c>
      <c r="E125" s="5" t="s">
        <v>3</v>
      </c>
      <c r="F125" s="5" t="s">
        <v>262</v>
      </c>
      <c r="G125" s="5" t="s">
        <v>105</v>
      </c>
      <c r="H125" s="5" t="s">
        <v>284</v>
      </c>
      <c r="I125" s="5">
        <v>23</v>
      </c>
      <c r="J125" s="5" t="str">
        <f>IF(SportClimbing[[#This Row],[Height (m)]]&lt;15, "10-14", IF(SportClimbing[[#This Row],[Height (m)]]&lt;20, "15-19", IF(SportClimbing[[#This Row],[Height (m)]]&lt;25, "20-24", IF(SportClimbing[[#This Row],[Height (m)]]&lt;30, "25-29", IF(SportClimbing[[#This Row],[Height (m)]]&lt;35, "30-34", "35+")))))</f>
        <v>20-24</v>
      </c>
      <c r="K125" s="5" t="s">
        <v>164</v>
      </c>
      <c r="L125" s="5" t="s">
        <v>130</v>
      </c>
    </row>
    <row r="126" spans="1:12" x14ac:dyDescent="0.2">
      <c r="A126" s="5">
        <v>17</v>
      </c>
      <c r="B126" s="5" t="s">
        <v>372</v>
      </c>
      <c r="C126" s="5">
        <v>2022</v>
      </c>
      <c r="D126" s="5" t="s">
        <v>244</v>
      </c>
      <c r="E126" s="5" t="s">
        <v>21</v>
      </c>
      <c r="F126" s="5" t="s">
        <v>262</v>
      </c>
      <c r="G126" s="5" t="s">
        <v>281</v>
      </c>
      <c r="H126" s="5" t="s">
        <v>282</v>
      </c>
      <c r="I126" s="5">
        <v>15</v>
      </c>
      <c r="J126" s="5" t="str">
        <f>IF(SportClimbing[[#This Row],[Height (m)]]&lt;15, "10-14", IF(SportClimbing[[#This Row],[Height (m)]]&lt;20, "15-19", IF(SportClimbing[[#This Row],[Height (m)]]&lt;25, "20-24", IF(SportClimbing[[#This Row],[Height (m)]]&lt;30, "25-29", IF(SportClimbing[[#This Row],[Height (m)]]&lt;35, "30-34", "35+")))))</f>
        <v>15-19</v>
      </c>
      <c r="K126" s="5" t="s">
        <v>164</v>
      </c>
      <c r="L126" s="5">
        <v>3</v>
      </c>
    </row>
    <row r="127" spans="1:12" x14ac:dyDescent="0.2">
      <c r="A127" s="5">
        <v>16</v>
      </c>
      <c r="B127" s="5" t="s">
        <v>371</v>
      </c>
      <c r="C127" s="5">
        <v>2022</v>
      </c>
      <c r="D127" s="5" t="s">
        <v>295</v>
      </c>
      <c r="E127" s="5" t="s">
        <v>3</v>
      </c>
      <c r="F127" s="5" t="s">
        <v>261</v>
      </c>
      <c r="G127" s="5" t="s">
        <v>286</v>
      </c>
      <c r="H127" s="5" t="s">
        <v>287</v>
      </c>
      <c r="I127" s="5">
        <v>16</v>
      </c>
      <c r="J127" s="5" t="str">
        <f>IF(SportClimbing[[#This Row],[Height (m)]]&lt;15, "10-14", IF(SportClimbing[[#This Row],[Height (m)]]&lt;20, "15-19", IF(SportClimbing[[#This Row],[Height (m)]]&lt;25, "20-24", IF(SportClimbing[[#This Row],[Height (m)]]&lt;30, "25-29", IF(SportClimbing[[#This Row],[Height (m)]]&lt;35, "30-34", "35+")))))</f>
        <v>15-19</v>
      </c>
      <c r="K127" s="5" t="s">
        <v>288</v>
      </c>
      <c r="L127" s="5">
        <v>2</v>
      </c>
    </row>
    <row r="128" spans="1:12" x14ac:dyDescent="0.2">
      <c r="A128" s="5">
        <v>23</v>
      </c>
      <c r="B128" s="5" t="s">
        <v>371</v>
      </c>
      <c r="C128" s="5">
        <v>2022</v>
      </c>
      <c r="D128" s="5" t="s">
        <v>291</v>
      </c>
      <c r="E128" s="5" t="s">
        <v>21</v>
      </c>
      <c r="F128" s="5" t="s">
        <v>261</v>
      </c>
      <c r="G128" s="5" t="s">
        <v>289</v>
      </c>
      <c r="H128" s="5" t="s">
        <v>293</v>
      </c>
      <c r="I128" s="5">
        <v>16</v>
      </c>
      <c r="J128" s="5" t="str">
        <f>IF(SportClimbing[[#This Row],[Height (m)]]&lt;15, "10-14", IF(SportClimbing[[#This Row],[Height (m)]]&lt;20, "15-19", IF(SportClimbing[[#This Row],[Height (m)]]&lt;25, "20-24", IF(SportClimbing[[#This Row],[Height (m)]]&lt;30, "25-29", IF(SportClimbing[[#This Row],[Height (m)]]&lt;35, "30-34", "35+")))))</f>
        <v>15-19</v>
      </c>
      <c r="K128" s="5" t="s">
        <v>290</v>
      </c>
      <c r="L128" s="5">
        <v>2</v>
      </c>
    </row>
    <row r="129" spans="1:12" x14ac:dyDescent="0.2">
      <c r="A129" s="5">
        <v>24</v>
      </c>
      <c r="B129" s="5" t="s">
        <v>371</v>
      </c>
      <c r="C129" s="5">
        <v>2022</v>
      </c>
      <c r="D129" s="5" t="s">
        <v>294</v>
      </c>
      <c r="E129" s="5" t="s">
        <v>21</v>
      </c>
      <c r="F129" s="5" t="s">
        <v>261</v>
      </c>
      <c r="G129" s="5" t="s">
        <v>289</v>
      </c>
      <c r="H129" s="5" t="s">
        <v>292</v>
      </c>
      <c r="I129" s="5">
        <v>16</v>
      </c>
      <c r="J129" s="5" t="str">
        <f>IF(SportClimbing[[#This Row],[Height (m)]]&lt;15, "10-14", IF(SportClimbing[[#This Row],[Height (m)]]&lt;20, "15-19", IF(SportClimbing[[#This Row],[Height (m)]]&lt;25, "20-24", IF(SportClimbing[[#This Row],[Height (m)]]&lt;30, "25-29", IF(SportClimbing[[#This Row],[Height (m)]]&lt;35, "30-34", "35+")))))</f>
        <v>15-19</v>
      </c>
      <c r="K129" s="5" t="s">
        <v>290</v>
      </c>
      <c r="L129" s="5">
        <v>2</v>
      </c>
    </row>
    <row r="130" spans="1:12" x14ac:dyDescent="0.2">
      <c r="A130" s="5">
        <v>4</v>
      </c>
      <c r="B130" s="5" t="s">
        <v>159</v>
      </c>
      <c r="C130" s="5">
        <v>2022</v>
      </c>
      <c r="D130" s="5" t="s">
        <v>296</v>
      </c>
      <c r="E130" s="5" t="s">
        <v>21</v>
      </c>
      <c r="F130" s="5" t="s">
        <v>261</v>
      </c>
      <c r="G130" s="5" t="s">
        <v>1</v>
      </c>
      <c r="H130" s="5" t="s">
        <v>297</v>
      </c>
      <c r="I130" s="5">
        <v>27</v>
      </c>
      <c r="J130" s="5" t="str">
        <f>IF(SportClimbing[[#This Row],[Height (m)]]&lt;15, "10-14", IF(SportClimbing[[#This Row],[Height (m)]]&lt;20, "15-19", IF(SportClimbing[[#This Row],[Height (m)]]&lt;25, "20-24", IF(SportClimbing[[#This Row],[Height (m)]]&lt;30, "25-29", IF(SportClimbing[[#This Row],[Height (m)]]&lt;35, "30-34", "35+")))))</f>
        <v>25-29</v>
      </c>
      <c r="K130" s="5" t="s">
        <v>13</v>
      </c>
      <c r="L130" s="5">
        <v>5</v>
      </c>
    </row>
    <row r="131" spans="1:12" x14ac:dyDescent="0.2">
      <c r="A131" s="5">
        <v>8</v>
      </c>
      <c r="B131" s="5" t="s">
        <v>162</v>
      </c>
      <c r="C131" s="5">
        <v>2022</v>
      </c>
      <c r="D131" s="5" t="s">
        <v>303</v>
      </c>
      <c r="E131" s="5" t="s">
        <v>3</v>
      </c>
      <c r="F131" s="5" t="s">
        <v>298</v>
      </c>
      <c r="G131" s="5" t="s">
        <v>300</v>
      </c>
      <c r="H131" s="5" t="s">
        <v>301</v>
      </c>
      <c r="I131" s="5">
        <v>20</v>
      </c>
      <c r="J131" s="5" t="str">
        <f>IF(SportClimbing[[#This Row],[Height (m)]]&lt;15, "10-14", IF(SportClimbing[[#This Row],[Height (m)]]&lt;20, "15-19", IF(SportClimbing[[#This Row],[Height (m)]]&lt;25, "20-24", IF(SportClimbing[[#This Row],[Height (m)]]&lt;30, "25-29", IF(SportClimbing[[#This Row],[Height (m)]]&lt;35, "30-34", "35+")))))</f>
        <v>20-24</v>
      </c>
      <c r="K131" s="5" t="s">
        <v>304</v>
      </c>
      <c r="L131" s="5" t="s">
        <v>130</v>
      </c>
    </row>
    <row r="132" spans="1:12" x14ac:dyDescent="0.2">
      <c r="A132" s="5">
        <v>8</v>
      </c>
      <c r="B132" s="5" t="s">
        <v>162</v>
      </c>
      <c r="C132" s="5">
        <v>2022</v>
      </c>
      <c r="D132" s="5" t="s">
        <v>299</v>
      </c>
      <c r="E132" s="5" t="s">
        <v>3</v>
      </c>
      <c r="F132" s="5" t="s">
        <v>298</v>
      </c>
      <c r="G132" s="5" t="s">
        <v>300</v>
      </c>
      <c r="H132" s="5" t="s">
        <v>302</v>
      </c>
      <c r="I132" s="5">
        <v>18</v>
      </c>
      <c r="J132" s="5" t="str">
        <f>IF(SportClimbing[[#This Row],[Height (m)]]&lt;15, "10-14", IF(SportClimbing[[#This Row],[Height (m)]]&lt;20, "15-19", IF(SportClimbing[[#This Row],[Height (m)]]&lt;25, "20-24", IF(SportClimbing[[#This Row],[Height (m)]]&lt;30, "25-29", IF(SportClimbing[[#This Row],[Height (m)]]&lt;35, "30-34", "35+")))))</f>
        <v>15-19</v>
      </c>
      <c r="K132" s="5" t="s">
        <v>304</v>
      </c>
      <c r="L132" s="5" t="s">
        <v>130</v>
      </c>
    </row>
    <row r="133" spans="1:12" x14ac:dyDescent="0.2">
      <c r="A133" s="5">
        <v>1</v>
      </c>
      <c r="B133" s="5" t="s">
        <v>160</v>
      </c>
      <c r="C133" s="5">
        <v>2022</v>
      </c>
      <c r="D133" s="5" t="s">
        <v>305</v>
      </c>
      <c r="E133" s="5" t="s">
        <v>21</v>
      </c>
      <c r="F133" s="5" t="s">
        <v>298</v>
      </c>
      <c r="G133" s="5" t="s">
        <v>306</v>
      </c>
      <c r="H133" s="5" t="s">
        <v>307</v>
      </c>
      <c r="I133" s="5">
        <v>15</v>
      </c>
      <c r="J133" s="5" t="str">
        <f>IF(SportClimbing[[#This Row],[Height (m)]]&lt;15, "10-14", IF(SportClimbing[[#This Row],[Height (m)]]&lt;20, "15-19", IF(SportClimbing[[#This Row],[Height (m)]]&lt;25, "20-24", IF(SportClimbing[[#This Row],[Height (m)]]&lt;30, "25-29", IF(SportClimbing[[#This Row],[Height (m)]]&lt;35, "30-34", "35+")))))</f>
        <v>15-19</v>
      </c>
      <c r="K133" s="5" t="s">
        <v>376</v>
      </c>
      <c r="L133" s="5">
        <v>3</v>
      </c>
    </row>
    <row r="134" spans="1:12" x14ac:dyDescent="0.2">
      <c r="A134" s="5">
        <v>5</v>
      </c>
      <c r="B134" s="5" t="s">
        <v>160</v>
      </c>
      <c r="C134" s="5">
        <v>2022</v>
      </c>
      <c r="D134" s="5" t="s">
        <v>308</v>
      </c>
      <c r="E134" s="5" t="s">
        <v>3</v>
      </c>
      <c r="F134" s="5" t="s">
        <v>298</v>
      </c>
      <c r="G134" s="5" t="s">
        <v>306</v>
      </c>
      <c r="H134" s="5" t="s">
        <v>307</v>
      </c>
      <c r="I134" s="5">
        <v>20</v>
      </c>
      <c r="J134" s="5" t="str">
        <f>IF(SportClimbing[[#This Row],[Height (m)]]&lt;15, "10-14", IF(SportClimbing[[#This Row],[Height (m)]]&lt;20, "15-19", IF(SportClimbing[[#This Row],[Height (m)]]&lt;25, "20-24", IF(SportClimbing[[#This Row],[Height (m)]]&lt;30, "25-29", IF(SportClimbing[[#This Row],[Height (m)]]&lt;35, "30-34", "35+")))))</f>
        <v>20-24</v>
      </c>
      <c r="K134" s="5" t="s">
        <v>376</v>
      </c>
      <c r="L134" s="5" t="s">
        <v>130</v>
      </c>
    </row>
    <row r="135" spans="1:12" x14ac:dyDescent="0.2">
      <c r="A135" s="5">
        <v>12</v>
      </c>
      <c r="B135" s="5" t="s">
        <v>160</v>
      </c>
      <c r="C135" s="5">
        <v>2022</v>
      </c>
      <c r="D135" s="5" t="s">
        <v>309</v>
      </c>
      <c r="E135" s="5" t="s">
        <v>3</v>
      </c>
      <c r="F135" s="5" t="s">
        <v>298</v>
      </c>
      <c r="G135" s="5" t="s">
        <v>311</v>
      </c>
      <c r="H135" s="5" t="s">
        <v>310</v>
      </c>
      <c r="I135" s="5">
        <v>12</v>
      </c>
      <c r="J135" s="5" t="str">
        <f>IF(SportClimbing[[#This Row],[Height (m)]]&lt;15, "10-14", IF(SportClimbing[[#This Row],[Height (m)]]&lt;20, "15-19", IF(SportClimbing[[#This Row],[Height (m)]]&lt;25, "20-24", IF(SportClimbing[[#This Row],[Height (m)]]&lt;30, "25-29", IF(SportClimbing[[#This Row],[Height (m)]]&lt;35, "30-34", "35+")))))</f>
        <v>10-14</v>
      </c>
      <c r="K135" s="5" t="s">
        <v>376</v>
      </c>
      <c r="L135" s="5">
        <v>2</v>
      </c>
    </row>
    <row r="136" spans="1:12" x14ac:dyDescent="0.2">
      <c r="A136" s="5">
        <v>19</v>
      </c>
      <c r="B136" s="5" t="s">
        <v>160</v>
      </c>
      <c r="C136" s="5">
        <v>2022</v>
      </c>
      <c r="D136" s="5" t="s">
        <v>312</v>
      </c>
      <c r="E136" s="5" t="s">
        <v>3</v>
      </c>
      <c r="F136" s="5" t="s">
        <v>313</v>
      </c>
      <c r="G136" s="5" t="s">
        <v>350</v>
      </c>
      <c r="H136" s="5" t="s">
        <v>350</v>
      </c>
      <c r="I136" s="5">
        <v>10</v>
      </c>
      <c r="J136" s="5" t="str">
        <f>IF(SportClimbing[[#This Row],[Height (m)]]&lt;15, "10-14", IF(SportClimbing[[#This Row],[Height (m)]]&lt;20, "15-19", IF(SportClimbing[[#This Row],[Height (m)]]&lt;25, "20-24", IF(SportClimbing[[#This Row],[Height (m)]]&lt;30, "25-29", IF(SportClimbing[[#This Row],[Height (m)]]&lt;35, "30-34", "35+")))))</f>
        <v>10-14</v>
      </c>
      <c r="K136" s="5" t="s">
        <v>376</v>
      </c>
      <c r="L136" s="5">
        <v>4</v>
      </c>
    </row>
    <row r="137" spans="1:12" x14ac:dyDescent="0.2">
      <c r="A137" s="5">
        <v>6</v>
      </c>
      <c r="B137" s="5" t="s">
        <v>152</v>
      </c>
      <c r="C137" s="5">
        <v>2023</v>
      </c>
      <c r="D137" s="5" t="s">
        <v>244</v>
      </c>
      <c r="E137" s="5" t="s">
        <v>3</v>
      </c>
      <c r="F137" s="5" t="s">
        <v>262</v>
      </c>
      <c r="G137" s="5" t="s">
        <v>43</v>
      </c>
      <c r="H137" s="5" t="s">
        <v>93</v>
      </c>
      <c r="I137" s="5">
        <v>15</v>
      </c>
      <c r="J137" s="5" t="str">
        <f>IF(SportClimbing[[#This Row],[Height (m)]]&lt;15, "10-14", IF(SportClimbing[[#This Row],[Height (m)]]&lt;20, "15-19", IF(SportClimbing[[#This Row],[Height (m)]]&lt;25, "20-24", IF(SportClimbing[[#This Row],[Height (m)]]&lt;30, "25-29", IF(SportClimbing[[#This Row],[Height (m)]]&lt;35, "30-34", "35+")))))</f>
        <v>15-19</v>
      </c>
      <c r="K137" s="5" t="s">
        <v>120</v>
      </c>
      <c r="L137" s="5">
        <v>2</v>
      </c>
    </row>
    <row r="138" spans="1:12" x14ac:dyDescent="0.2">
      <c r="A138" s="5">
        <v>9</v>
      </c>
      <c r="B138" s="5" t="s">
        <v>152</v>
      </c>
      <c r="C138" s="5">
        <v>2023</v>
      </c>
      <c r="D138" s="5" t="s">
        <v>316</v>
      </c>
      <c r="E138" s="5" t="s">
        <v>3</v>
      </c>
      <c r="F138" s="5" t="s">
        <v>262</v>
      </c>
      <c r="G138" s="5" t="s">
        <v>43</v>
      </c>
      <c r="H138" s="5" t="s">
        <v>315</v>
      </c>
      <c r="I138" s="5">
        <v>18</v>
      </c>
      <c r="J138" s="5" t="str">
        <f>IF(SportClimbing[[#This Row],[Height (m)]]&lt;15, "10-14", IF(SportClimbing[[#This Row],[Height (m)]]&lt;20, "15-19", IF(SportClimbing[[#This Row],[Height (m)]]&lt;25, "20-24", IF(SportClimbing[[#This Row],[Height (m)]]&lt;30, "25-29", IF(SportClimbing[[#This Row],[Height (m)]]&lt;35, "30-34", "35+")))))</f>
        <v>15-19</v>
      </c>
      <c r="K138" s="5" t="s">
        <v>376</v>
      </c>
      <c r="L138" s="5" t="s">
        <v>11</v>
      </c>
    </row>
    <row r="139" spans="1:12" x14ac:dyDescent="0.2">
      <c r="A139" s="5">
        <v>9</v>
      </c>
      <c r="B139" s="5" t="s">
        <v>152</v>
      </c>
      <c r="C139" s="5">
        <v>2023</v>
      </c>
      <c r="D139" s="5" t="s">
        <v>314</v>
      </c>
      <c r="E139" s="5" t="s">
        <v>3</v>
      </c>
      <c r="F139" s="5" t="s">
        <v>262</v>
      </c>
      <c r="G139" s="5" t="s">
        <v>43</v>
      </c>
      <c r="H139" s="5" t="s">
        <v>315</v>
      </c>
      <c r="I139" s="5">
        <v>25</v>
      </c>
      <c r="J139" s="5" t="str">
        <f>IF(SportClimbing[[#This Row],[Height (m)]]&lt;15, "10-14", IF(SportClimbing[[#This Row],[Height (m)]]&lt;20, "15-19", IF(SportClimbing[[#This Row],[Height (m)]]&lt;25, "20-24", IF(SportClimbing[[#This Row],[Height (m)]]&lt;30, "25-29", IF(SportClimbing[[#This Row],[Height (m)]]&lt;35, "30-34", "35+")))))</f>
        <v>25-29</v>
      </c>
      <c r="K139" s="5" t="s">
        <v>304</v>
      </c>
      <c r="L139" s="5">
        <v>2</v>
      </c>
    </row>
    <row r="140" spans="1:12" x14ac:dyDescent="0.2">
      <c r="A140" s="5">
        <v>10</v>
      </c>
      <c r="B140" s="5" t="s">
        <v>152</v>
      </c>
      <c r="C140" s="5">
        <v>2023</v>
      </c>
      <c r="D140" s="5" t="s">
        <v>317</v>
      </c>
      <c r="E140" s="5" t="s">
        <v>3</v>
      </c>
      <c r="F140" s="5" t="s">
        <v>262</v>
      </c>
      <c r="G140" s="5" t="s">
        <v>43</v>
      </c>
      <c r="H140" s="5" t="s">
        <v>206</v>
      </c>
      <c r="I140" s="5">
        <v>28</v>
      </c>
      <c r="J140" s="5" t="str">
        <f>IF(SportClimbing[[#This Row],[Height (m)]]&lt;15, "10-14", IF(SportClimbing[[#This Row],[Height (m)]]&lt;20, "15-19", IF(SportClimbing[[#This Row],[Height (m)]]&lt;25, "20-24", IF(SportClimbing[[#This Row],[Height (m)]]&lt;30, "25-29", IF(SportClimbing[[#This Row],[Height (m)]]&lt;35, "30-34", "35+")))))</f>
        <v>25-29</v>
      </c>
      <c r="K140" s="5" t="s">
        <v>304</v>
      </c>
      <c r="L140" s="5" t="s">
        <v>11</v>
      </c>
    </row>
    <row r="141" spans="1:12" x14ac:dyDescent="0.2">
      <c r="A141" s="5">
        <v>10</v>
      </c>
      <c r="B141" s="5" t="s">
        <v>152</v>
      </c>
      <c r="C141" s="5">
        <v>2023</v>
      </c>
      <c r="D141" s="5" t="s">
        <v>318</v>
      </c>
      <c r="E141" s="5" t="s">
        <v>3</v>
      </c>
      <c r="F141" s="5" t="s">
        <v>262</v>
      </c>
      <c r="G141" s="5" t="s">
        <v>43</v>
      </c>
      <c r="H141" s="5" t="s">
        <v>206</v>
      </c>
      <c r="I141" s="5">
        <v>20</v>
      </c>
      <c r="J141" s="5" t="str">
        <f>IF(SportClimbing[[#This Row],[Height (m)]]&lt;15, "10-14", IF(SportClimbing[[#This Row],[Height (m)]]&lt;20, "15-19", IF(SportClimbing[[#This Row],[Height (m)]]&lt;25, "20-24", IF(SportClimbing[[#This Row],[Height (m)]]&lt;30, "25-29", IF(SportClimbing[[#This Row],[Height (m)]]&lt;35, "30-34", "35+")))))</f>
        <v>20-24</v>
      </c>
      <c r="K141" s="5" t="s">
        <v>120</v>
      </c>
      <c r="L141" s="5">
        <v>2</v>
      </c>
    </row>
    <row r="142" spans="1:12" x14ac:dyDescent="0.2">
      <c r="A142" s="5">
        <v>11</v>
      </c>
      <c r="B142" s="5" t="s">
        <v>152</v>
      </c>
      <c r="C142" s="5">
        <v>2023</v>
      </c>
      <c r="D142" s="5" t="s">
        <v>319</v>
      </c>
      <c r="E142" s="5" t="s">
        <v>3</v>
      </c>
      <c r="F142" s="5" t="s">
        <v>262</v>
      </c>
      <c r="G142" s="5" t="s">
        <v>43</v>
      </c>
      <c r="H142" s="5" t="s">
        <v>206</v>
      </c>
      <c r="I142" s="5">
        <v>28</v>
      </c>
      <c r="J142" s="5" t="str">
        <f>IF(SportClimbing[[#This Row],[Height (m)]]&lt;15, "10-14", IF(SportClimbing[[#This Row],[Height (m)]]&lt;20, "15-19", IF(SportClimbing[[#This Row],[Height (m)]]&lt;25, "20-24", IF(SportClimbing[[#This Row],[Height (m)]]&lt;30, "25-29", IF(SportClimbing[[#This Row],[Height (m)]]&lt;35, "30-34", "35+")))))</f>
        <v>25-29</v>
      </c>
      <c r="K142" s="5" t="s">
        <v>304</v>
      </c>
      <c r="L142" s="5" t="s">
        <v>130</v>
      </c>
    </row>
    <row r="143" spans="1:12" x14ac:dyDescent="0.2">
      <c r="A143" s="5">
        <v>19</v>
      </c>
      <c r="B143" s="5" t="s">
        <v>152</v>
      </c>
      <c r="C143" s="5">
        <v>2023</v>
      </c>
      <c r="D143" s="5" t="s">
        <v>321</v>
      </c>
      <c r="E143" s="5" t="s">
        <v>21</v>
      </c>
      <c r="F143" s="5" t="s">
        <v>262</v>
      </c>
      <c r="G143" s="5" t="s">
        <v>43</v>
      </c>
      <c r="H143" s="5" t="s">
        <v>320</v>
      </c>
      <c r="I143" s="5">
        <v>18</v>
      </c>
      <c r="J143" s="5" t="str">
        <f>IF(SportClimbing[[#This Row],[Height (m)]]&lt;15, "10-14", IF(SportClimbing[[#This Row],[Height (m)]]&lt;20, "15-19", IF(SportClimbing[[#This Row],[Height (m)]]&lt;25, "20-24", IF(SportClimbing[[#This Row],[Height (m)]]&lt;30, "25-29", IF(SportClimbing[[#This Row],[Height (m)]]&lt;35, "30-34", "35+")))))</f>
        <v>15-19</v>
      </c>
      <c r="K143" s="5" t="s">
        <v>120</v>
      </c>
      <c r="L143" s="5">
        <v>2</v>
      </c>
    </row>
    <row r="144" spans="1:12" x14ac:dyDescent="0.2">
      <c r="A144" s="5">
        <v>19</v>
      </c>
      <c r="B144" s="5" t="s">
        <v>152</v>
      </c>
      <c r="C144" s="5">
        <v>2023</v>
      </c>
      <c r="D144" s="5" t="s">
        <v>322</v>
      </c>
      <c r="E144" s="5" t="s">
        <v>3</v>
      </c>
      <c r="F144" s="5" t="s">
        <v>262</v>
      </c>
      <c r="G144" s="5" t="s">
        <v>43</v>
      </c>
      <c r="H144" s="5" t="s">
        <v>91</v>
      </c>
      <c r="I144" s="5">
        <v>25</v>
      </c>
      <c r="J144" s="5" t="str">
        <f>IF(SportClimbing[[#This Row],[Height (m)]]&lt;15, "10-14", IF(SportClimbing[[#This Row],[Height (m)]]&lt;20, "15-19", IF(SportClimbing[[#This Row],[Height (m)]]&lt;25, "20-24", IF(SportClimbing[[#This Row],[Height (m)]]&lt;30, "25-29", IF(SportClimbing[[#This Row],[Height (m)]]&lt;35, "30-34", "35+")))))</f>
        <v>25-29</v>
      </c>
      <c r="K144" s="5" t="s">
        <v>376</v>
      </c>
      <c r="L144" s="5">
        <v>2</v>
      </c>
    </row>
    <row r="145" spans="1:12" x14ac:dyDescent="0.2">
      <c r="A145" s="5">
        <v>22</v>
      </c>
      <c r="B145" s="5" t="s">
        <v>152</v>
      </c>
      <c r="C145" s="5">
        <v>2023</v>
      </c>
      <c r="D145" s="5" t="s">
        <v>394</v>
      </c>
      <c r="E145" s="5" t="s">
        <v>3</v>
      </c>
      <c r="F145" s="5" t="s">
        <v>262</v>
      </c>
      <c r="G145" s="5" t="s">
        <v>323</v>
      </c>
      <c r="H145" s="5" t="s">
        <v>330</v>
      </c>
      <c r="I145" s="5">
        <v>18</v>
      </c>
      <c r="J145" s="5" t="str">
        <f>IF(SportClimbing[[#This Row],[Height (m)]]&lt;15, "10-14", IF(SportClimbing[[#This Row],[Height (m)]]&lt;20, "15-19", IF(SportClimbing[[#This Row],[Height (m)]]&lt;25, "20-24", IF(SportClimbing[[#This Row],[Height (m)]]&lt;30, "25-29", IF(SportClimbing[[#This Row],[Height (m)]]&lt;35, "30-34", "35+")))))</f>
        <v>15-19</v>
      </c>
      <c r="K145" s="5" t="s">
        <v>324</v>
      </c>
      <c r="L145" s="5" t="s">
        <v>130</v>
      </c>
    </row>
    <row r="146" spans="1:12" x14ac:dyDescent="0.2">
      <c r="A146" s="5">
        <v>26</v>
      </c>
      <c r="B146" s="5" t="s">
        <v>152</v>
      </c>
      <c r="C146" s="5">
        <v>2023</v>
      </c>
      <c r="D146" s="5" t="s">
        <v>326</v>
      </c>
      <c r="E146" s="5" t="s">
        <v>3</v>
      </c>
      <c r="F146" s="5" t="s">
        <v>262</v>
      </c>
      <c r="G146" s="5" t="s">
        <v>126</v>
      </c>
      <c r="H146" s="5" t="s">
        <v>328</v>
      </c>
      <c r="I146" s="5">
        <v>30</v>
      </c>
      <c r="J146" s="5" t="str">
        <f>IF(SportClimbing[[#This Row],[Height (m)]]&lt;15, "10-14", IF(SportClimbing[[#This Row],[Height (m)]]&lt;20, "15-19", IF(SportClimbing[[#This Row],[Height (m)]]&lt;25, "20-24", IF(SportClimbing[[#This Row],[Height (m)]]&lt;30, "25-29", IF(SportClimbing[[#This Row],[Height (m)]]&lt;35, "30-34", "35+")))))</f>
        <v>30-34</v>
      </c>
      <c r="K146" s="5" t="s">
        <v>231</v>
      </c>
      <c r="L146" s="5" t="s">
        <v>130</v>
      </c>
    </row>
    <row r="147" spans="1:12" x14ac:dyDescent="0.2">
      <c r="A147" s="5">
        <v>26</v>
      </c>
      <c r="B147" s="5" t="s">
        <v>152</v>
      </c>
      <c r="C147" s="5">
        <v>2023</v>
      </c>
      <c r="D147" s="5" t="s">
        <v>327</v>
      </c>
      <c r="E147" s="5" t="s">
        <v>3</v>
      </c>
      <c r="F147" s="5" t="s">
        <v>262</v>
      </c>
      <c r="G147" s="5" t="s">
        <v>126</v>
      </c>
      <c r="H147" s="5" t="s">
        <v>328</v>
      </c>
      <c r="I147" s="5">
        <v>25</v>
      </c>
      <c r="J147" s="5" t="str">
        <f>IF(SportClimbing[[#This Row],[Height (m)]]&lt;15, "10-14", IF(SportClimbing[[#This Row],[Height (m)]]&lt;20, "15-19", IF(SportClimbing[[#This Row],[Height (m)]]&lt;25, "20-24", IF(SportClimbing[[#This Row],[Height (m)]]&lt;30, "25-29", IF(SportClimbing[[#This Row],[Height (m)]]&lt;35, "30-34", "35+")))))</f>
        <v>25-29</v>
      </c>
      <c r="K147" s="5" t="s">
        <v>120</v>
      </c>
      <c r="L147" s="5" t="s">
        <v>11</v>
      </c>
    </row>
    <row r="148" spans="1:12" x14ac:dyDescent="0.2">
      <c r="A148" s="5">
        <v>27</v>
      </c>
      <c r="B148" s="5" t="s">
        <v>152</v>
      </c>
      <c r="C148" s="5">
        <v>2023</v>
      </c>
      <c r="D148" s="5" t="s">
        <v>329</v>
      </c>
      <c r="E148" s="5" t="s">
        <v>3</v>
      </c>
      <c r="F148" s="5" t="s">
        <v>262</v>
      </c>
      <c r="G148" s="5" t="s">
        <v>126</v>
      </c>
      <c r="H148" s="5" t="s">
        <v>385</v>
      </c>
      <c r="I148" s="5">
        <v>16</v>
      </c>
      <c r="J148" s="5" t="str">
        <f>IF(SportClimbing[[#This Row],[Height (m)]]&lt;15, "10-14", IF(SportClimbing[[#This Row],[Height (m)]]&lt;20, "15-19", IF(SportClimbing[[#This Row],[Height (m)]]&lt;25, "20-24", IF(SportClimbing[[#This Row],[Height (m)]]&lt;30, "25-29", IF(SportClimbing[[#This Row],[Height (m)]]&lt;35, "30-34", "35+")))))</f>
        <v>15-19</v>
      </c>
      <c r="K148" s="5" t="s">
        <v>325</v>
      </c>
      <c r="L148" s="5" t="s">
        <v>130</v>
      </c>
    </row>
    <row r="149" spans="1:12" x14ac:dyDescent="0.2">
      <c r="A149" s="5">
        <v>24</v>
      </c>
      <c r="B149" s="5" t="s">
        <v>373</v>
      </c>
      <c r="C149" s="5">
        <v>2023</v>
      </c>
      <c r="D149" s="5" t="s">
        <v>331</v>
      </c>
      <c r="E149" s="5" t="s">
        <v>3</v>
      </c>
      <c r="F149" s="6" t="s">
        <v>298</v>
      </c>
      <c r="G149" s="6" t="s">
        <v>306</v>
      </c>
      <c r="H149" s="5" t="s">
        <v>333</v>
      </c>
      <c r="I149" s="5">
        <v>22</v>
      </c>
      <c r="J149" s="5" t="str">
        <f>IF(SportClimbing[[#This Row],[Height (m)]]&lt;15, "10-14", IF(SportClimbing[[#This Row],[Height (m)]]&lt;20, "15-19", IF(SportClimbing[[#This Row],[Height (m)]]&lt;25, "20-24", IF(SportClimbing[[#This Row],[Height (m)]]&lt;30, "25-29", IF(SportClimbing[[#This Row],[Height (m)]]&lt;35, "30-34", "35+")))))</f>
        <v>20-24</v>
      </c>
      <c r="K149" s="5" t="s">
        <v>332</v>
      </c>
      <c r="L149" s="5" t="s">
        <v>11</v>
      </c>
    </row>
    <row r="150" spans="1:12" x14ac:dyDescent="0.2">
      <c r="A150" s="5">
        <v>27</v>
      </c>
      <c r="B150" s="5" t="s">
        <v>155</v>
      </c>
      <c r="C150" s="5">
        <v>2023</v>
      </c>
      <c r="D150" s="5" t="s">
        <v>335</v>
      </c>
      <c r="E150" s="5" t="s">
        <v>3</v>
      </c>
      <c r="F150" s="6" t="s">
        <v>298</v>
      </c>
      <c r="G150" s="5" t="s">
        <v>334</v>
      </c>
      <c r="H150" s="5" t="s">
        <v>335</v>
      </c>
      <c r="I150" s="5">
        <v>15</v>
      </c>
      <c r="J150" s="5" t="str">
        <f>IF(SportClimbing[[#This Row],[Height (m)]]&lt;15, "10-14", IF(SportClimbing[[#This Row],[Height (m)]]&lt;20, "15-19", IF(SportClimbing[[#This Row],[Height (m)]]&lt;25, "20-24", IF(SportClimbing[[#This Row],[Height (m)]]&lt;30, "25-29", IF(SportClimbing[[#This Row],[Height (m)]]&lt;35, "30-34", "35+")))))</f>
        <v>15-19</v>
      </c>
      <c r="K150" s="5" t="s">
        <v>376</v>
      </c>
      <c r="L150" s="5">
        <v>2</v>
      </c>
    </row>
    <row r="151" spans="1:12" x14ac:dyDescent="0.2">
      <c r="A151" s="5">
        <v>17</v>
      </c>
      <c r="B151" s="5" t="s">
        <v>372</v>
      </c>
      <c r="C151" s="5">
        <v>2023</v>
      </c>
      <c r="D151" s="5" t="s">
        <v>341</v>
      </c>
      <c r="E151" s="5" t="s">
        <v>3</v>
      </c>
      <c r="F151" s="6" t="s">
        <v>298</v>
      </c>
      <c r="G151" s="5" t="s">
        <v>348</v>
      </c>
      <c r="H151" s="5" t="s">
        <v>342</v>
      </c>
      <c r="I151" s="5">
        <v>18</v>
      </c>
      <c r="J151" s="5" t="str">
        <f>IF(SportClimbing[[#This Row],[Height (m)]]&lt;15, "10-14", IF(SportClimbing[[#This Row],[Height (m)]]&lt;20, "15-19", IF(SportClimbing[[#This Row],[Height (m)]]&lt;25, "20-24", IF(SportClimbing[[#This Row],[Height (m)]]&lt;30, "25-29", IF(SportClimbing[[#This Row],[Height (m)]]&lt;35, "30-34", "35+")))))</f>
        <v>15-19</v>
      </c>
      <c r="K151" s="5" t="s">
        <v>376</v>
      </c>
      <c r="L151" s="5">
        <v>2</v>
      </c>
    </row>
    <row r="152" spans="1:12" x14ac:dyDescent="0.2">
      <c r="A152" s="5">
        <v>3</v>
      </c>
      <c r="B152" s="5" t="s">
        <v>371</v>
      </c>
      <c r="C152" s="5">
        <v>2023</v>
      </c>
      <c r="D152" s="5" t="s">
        <v>345</v>
      </c>
      <c r="E152" s="5" t="s">
        <v>3</v>
      </c>
      <c r="F152" s="6" t="s">
        <v>298</v>
      </c>
      <c r="G152" s="5" t="s">
        <v>386</v>
      </c>
      <c r="H152" s="5" t="s">
        <v>347</v>
      </c>
      <c r="I152" s="5">
        <v>20</v>
      </c>
      <c r="J152" s="5" t="str">
        <f>IF(SportClimbing[[#This Row],[Height (m)]]&lt;15, "10-14", IF(SportClimbing[[#This Row],[Height (m)]]&lt;20, "15-19", IF(SportClimbing[[#This Row],[Height (m)]]&lt;25, "20-24", IF(SportClimbing[[#This Row],[Height (m)]]&lt;30, "25-29", IF(SportClimbing[[#This Row],[Height (m)]]&lt;35, "30-34", "35+")))))</f>
        <v>20-24</v>
      </c>
      <c r="K152" s="5" t="s">
        <v>343</v>
      </c>
      <c r="L152" s="5">
        <v>2</v>
      </c>
    </row>
    <row r="153" spans="1:12" x14ac:dyDescent="0.2">
      <c r="A153" s="5">
        <v>3</v>
      </c>
      <c r="B153" s="5" t="s">
        <v>371</v>
      </c>
      <c r="C153" s="5">
        <v>2023</v>
      </c>
      <c r="D153" s="5" t="s">
        <v>346</v>
      </c>
      <c r="E153" s="5" t="s">
        <v>3</v>
      </c>
      <c r="F153" s="6" t="s">
        <v>298</v>
      </c>
      <c r="G153" s="5" t="s">
        <v>386</v>
      </c>
      <c r="H153" s="5" t="s">
        <v>347</v>
      </c>
      <c r="I153" s="5">
        <v>10</v>
      </c>
      <c r="J153" s="5" t="str">
        <f>IF(SportClimbing[[#This Row],[Height (m)]]&lt;15, "10-14", IF(SportClimbing[[#This Row],[Height (m)]]&lt;20, "15-19", IF(SportClimbing[[#This Row],[Height (m)]]&lt;25, "20-24", IF(SportClimbing[[#This Row],[Height (m)]]&lt;30, "25-29", IF(SportClimbing[[#This Row],[Height (m)]]&lt;35, "30-34", "35+")))))</f>
        <v>10-14</v>
      </c>
      <c r="K153" s="5" t="s">
        <v>343</v>
      </c>
      <c r="L153" s="5">
        <v>2</v>
      </c>
    </row>
    <row r="154" spans="1:12" x14ac:dyDescent="0.2">
      <c r="A154" s="5">
        <v>3</v>
      </c>
      <c r="B154" s="5" t="s">
        <v>371</v>
      </c>
      <c r="C154" s="5">
        <v>2023</v>
      </c>
      <c r="D154" s="7" t="s">
        <v>344</v>
      </c>
      <c r="E154" s="5" t="s">
        <v>3</v>
      </c>
      <c r="F154" s="6" t="s">
        <v>298</v>
      </c>
      <c r="G154" s="5" t="s">
        <v>386</v>
      </c>
      <c r="H154" s="5" t="s">
        <v>347</v>
      </c>
      <c r="I154" s="5">
        <v>20</v>
      </c>
      <c r="J154" s="5" t="str">
        <f>IF(SportClimbing[[#This Row],[Height (m)]]&lt;15, "10-14", IF(SportClimbing[[#This Row],[Height (m)]]&lt;20, "15-19", IF(SportClimbing[[#This Row],[Height (m)]]&lt;25, "20-24", IF(SportClimbing[[#This Row],[Height (m)]]&lt;30, "25-29", IF(SportClimbing[[#This Row],[Height (m)]]&lt;35, "30-34", "35+")))))</f>
        <v>20-24</v>
      </c>
      <c r="K154" s="5" t="s">
        <v>343</v>
      </c>
      <c r="L154" s="5">
        <v>2</v>
      </c>
    </row>
    <row r="155" spans="1:12" x14ac:dyDescent="0.2">
      <c r="A155" s="5">
        <v>17</v>
      </c>
      <c r="B155" s="5" t="s">
        <v>159</v>
      </c>
      <c r="C155" s="5">
        <v>2023</v>
      </c>
      <c r="D155" s="5" t="s">
        <v>349</v>
      </c>
      <c r="E155" s="5" t="s">
        <v>3</v>
      </c>
      <c r="F155" s="6" t="s">
        <v>298</v>
      </c>
      <c r="G155" s="5" t="s">
        <v>348</v>
      </c>
      <c r="H155" s="5" t="s">
        <v>342</v>
      </c>
      <c r="I155" s="5">
        <v>12</v>
      </c>
      <c r="J155" s="5" t="str">
        <f>IF(SportClimbing[[#This Row],[Height (m)]]&lt;15, "10-14", IF(SportClimbing[[#This Row],[Height (m)]]&lt;20, "15-19", IF(SportClimbing[[#This Row],[Height (m)]]&lt;25, "20-24", IF(SportClimbing[[#This Row],[Height (m)]]&lt;30, "25-29", IF(SportClimbing[[#This Row],[Height (m)]]&lt;35, "30-34", "35+")))))</f>
        <v>10-14</v>
      </c>
      <c r="K155" s="5" t="s">
        <v>332</v>
      </c>
      <c r="L155" s="5">
        <v>3</v>
      </c>
    </row>
    <row r="156" spans="1:12" x14ac:dyDescent="0.2">
      <c r="A156" s="5">
        <v>28</v>
      </c>
      <c r="B156" s="5" t="s">
        <v>162</v>
      </c>
      <c r="C156" s="5">
        <v>2023</v>
      </c>
      <c r="D156" s="5" t="s">
        <v>381</v>
      </c>
      <c r="E156" s="5" t="s">
        <v>3</v>
      </c>
      <c r="F156" s="6" t="s">
        <v>298</v>
      </c>
      <c r="G156" s="5" t="s">
        <v>311</v>
      </c>
      <c r="H156" s="5" t="s">
        <v>377</v>
      </c>
      <c r="I156" s="5">
        <v>18</v>
      </c>
      <c r="J156" s="5" t="str">
        <f>IF(SportClimbing[[#This Row],[Height (m)]]&lt;15, "10-14", IF(SportClimbing[[#This Row],[Height (m)]]&lt;20, "15-19", IF(SportClimbing[[#This Row],[Height (m)]]&lt;25, "20-24", IF(SportClimbing[[#This Row],[Height (m)]]&lt;30, "25-29", IF(SportClimbing[[#This Row],[Height (m)]]&lt;35, "30-34", "35+")))))</f>
        <v>15-19</v>
      </c>
      <c r="K156" s="5" t="s">
        <v>380</v>
      </c>
      <c r="L156" s="5">
        <v>2</v>
      </c>
    </row>
    <row r="157" spans="1:12" x14ac:dyDescent="0.2">
      <c r="A157" s="5">
        <v>4</v>
      </c>
      <c r="B157" s="5" t="s">
        <v>160</v>
      </c>
      <c r="C157" s="5">
        <v>2023</v>
      </c>
      <c r="D157" s="5" t="s">
        <v>382</v>
      </c>
      <c r="E157" s="5" t="s">
        <v>3</v>
      </c>
      <c r="F157" s="6" t="s">
        <v>298</v>
      </c>
      <c r="G157" s="5" t="s">
        <v>378</v>
      </c>
      <c r="H157" s="5" t="s">
        <v>379</v>
      </c>
      <c r="I157" s="5">
        <v>15</v>
      </c>
      <c r="J157" s="5" t="str">
        <f>IF(SportClimbing[[#This Row],[Height (m)]]&lt;15, "10-14", IF(SportClimbing[[#This Row],[Height (m)]]&lt;20, "15-19", IF(SportClimbing[[#This Row],[Height (m)]]&lt;25, "20-24", IF(SportClimbing[[#This Row],[Height (m)]]&lt;30, "25-29", IF(SportClimbing[[#This Row],[Height (m)]]&lt;35, "30-34", "35+")))))</f>
        <v>15-19</v>
      </c>
      <c r="K157" s="5" t="s">
        <v>380</v>
      </c>
      <c r="L157" s="5">
        <v>2</v>
      </c>
    </row>
    <row r="158" spans="1:12" x14ac:dyDescent="0.2">
      <c r="A158" s="5">
        <v>4</v>
      </c>
      <c r="B158" s="5" t="s">
        <v>160</v>
      </c>
      <c r="C158" s="5">
        <v>2023</v>
      </c>
      <c r="D158" s="5" t="s">
        <v>383</v>
      </c>
      <c r="E158" s="5" t="s">
        <v>3</v>
      </c>
      <c r="F158" s="6" t="s">
        <v>298</v>
      </c>
      <c r="G158" s="5" t="s">
        <v>378</v>
      </c>
      <c r="H158" s="5" t="s">
        <v>379</v>
      </c>
      <c r="I158" s="5">
        <v>10</v>
      </c>
      <c r="J158" s="5" t="str">
        <f>IF(SportClimbing[[#This Row],[Height (m)]]&lt;15, "10-14", IF(SportClimbing[[#This Row],[Height (m)]]&lt;20, "15-19", IF(SportClimbing[[#This Row],[Height (m)]]&lt;25, "20-24", IF(SportClimbing[[#This Row],[Height (m)]]&lt;30, "25-29", IF(SportClimbing[[#This Row],[Height (m)]]&lt;35, "30-34", "35+")))))</f>
        <v>10-14</v>
      </c>
      <c r="K158" s="5" t="s">
        <v>380</v>
      </c>
      <c r="L158" s="5">
        <v>3</v>
      </c>
    </row>
    <row r="159" spans="1:12" x14ac:dyDescent="0.2">
      <c r="A159" s="5">
        <v>28</v>
      </c>
      <c r="B159" s="5" t="s">
        <v>151</v>
      </c>
      <c r="C159" s="5">
        <v>2024</v>
      </c>
      <c r="D159" s="5" t="s">
        <v>389</v>
      </c>
      <c r="E159" s="5" t="s">
        <v>3</v>
      </c>
      <c r="F159" s="5" t="s">
        <v>298</v>
      </c>
      <c r="G159" s="6" t="s">
        <v>306</v>
      </c>
      <c r="H159" s="5" t="s">
        <v>333</v>
      </c>
      <c r="I159" s="5">
        <v>22</v>
      </c>
      <c r="J159" s="5" t="str">
        <f>IF(SportClimbing[[#This Row],[Height (m)]]&lt;15, "10-14", IF(SportClimbing[[#This Row],[Height (m)]]&lt;20, "15-19", IF(SportClimbing[[#This Row],[Height (m)]]&lt;25, "20-24", IF(SportClimbing[[#This Row],[Height (m)]]&lt;30, "25-29", IF(SportClimbing[[#This Row],[Height (m)]]&lt;35, "30-34", "35+")))))</f>
        <v>20-24</v>
      </c>
      <c r="K159" s="5" t="s">
        <v>332</v>
      </c>
      <c r="L159" s="5">
        <v>6</v>
      </c>
    </row>
    <row r="160" spans="1:12" x14ac:dyDescent="0.2">
      <c r="A160" s="5">
        <v>10</v>
      </c>
      <c r="B160" s="5" t="s">
        <v>373</v>
      </c>
      <c r="C160" s="5">
        <v>2024</v>
      </c>
      <c r="D160" s="5" t="s">
        <v>390</v>
      </c>
      <c r="E160" s="5" t="s">
        <v>21</v>
      </c>
      <c r="F160" s="5" t="s">
        <v>298</v>
      </c>
      <c r="G160" s="6" t="s">
        <v>306</v>
      </c>
      <c r="H160" s="5" t="s">
        <v>307</v>
      </c>
      <c r="I160" s="5">
        <v>22</v>
      </c>
      <c r="J160" s="5" t="str">
        <f>IF(SportClimbing[[#This Row],[Height (m)]]&lt;15, "10-14", IF(SportClimbing[[#This Row],[Height (m)]]&lt;20, "15-19", IF(SportClimbing[[#This Row],[Height (m)]]&lt;25, "20-24", IF(SportClimbing[[#This Row],[Height (m)]]&lt;30, "25-29", IF(SportClimbing[[#This Row],[Height (m)]]&lt;35, "30-34", "35+")))))</f>
        <v>20-24</v>
      </c>
      <c r="K160" s="5" t="s">
        <v>376</v>
      </c>
      <c r="L160" s="5">
        <v>2</v>
      </c>
    </row>
    <row r="161" spans="1:12" x14ac:dyDescent="0.2">
      <c r="A161" s="5">
        <v>20</v>
      </c>
      <c r="B161" s="5" t="s">
        <v>373</v>
      </c>
      <c r="C161" s="5">
        <v>2024</v>
      </c>
      <c r="D161" s="5" t="s">
        <v>391</v>
      </c>
      <c r="E161" s="5" t="s">
        <v>3</v>
      </c>
      <c r="F161" s="5" t="s">
        <v>298</v>
      </c>
      <c r="G161" s="6" t="s">
        <v>306</v>
      </c>
      <c r="H161" s="5" t="s">
        <v>333</v>
      </c>
      <c r="I161" s="5">
        <v>24</v>
      </c>
      <c r="J161" s="5" t="str">
        <f>IF(SportClimbing[[#This Row],[Height (m)]]&lt;15, "10-14", IF(SportClimbing[[#This Row],[Height (m)]]&lt;20, "15-19", IF(SportClimbing[[#This Row],[Height (m)]]&lt;25, "20-24", IF(SportClimbing[[#This Row],[Height (m)]]&lt;30, "25-29", IF(SportClimbing[[#This Row],[Height (m)]]&lt;35, "30-34", "35+")))))</f>
        <v>20-24</v>
      </c>
      <c r="K161" s="5" t="s">
        <v>332</v>
      </c>
      <c r="L161" s="5" t="s">
        <v>11</v>
      </c>
    </row>
    <row r="162" spans="1:12" x14ac:dyDescent="0.2">
      <c r="A162" s="5">
        <v>9</v>
      </c>
      <c r="B162" s="5" t="s">
        <v>374</v>
      </c>
      <c r="C162" s="5">
        <v>2024</v>
      </c>
      <c r="D162" s="5" t="s">
        <v>392</v>
      </c>
      <c r="E162" s="5" t="s">
        <v>3</v>
      </c>
      <c r="F162" s="5" t="s">
        <v>298</v>
      </c>
      <c r="G162" s="6" t="s">
        <v>306</v>
      </c>
      <c r="H162" s="5" t="s">
        <v>333</v>
      </c>
      <c r="I162" s="5">
        <v>18</v>
      </c>
      <c r="J162" s="5" t="str">
        <f>IF(SportClimbing[[#This Row],[Height (m)]]&lt;15, "10-14", IF(SportClimbing[[#This Row],[Height (m)]]&lt;20, "15-19", IF(SportClimbing[[#This Row],[Height (m)]]&lt;25, "20-24", IF(SportClimbing[[#This Row],[Height (m)]]&lt;30, "25-29", IF(SportClimbing[[#This Row],[Height (m)]]&lt;35, "30-34", "35+")))))</f>
        <v>15-19</v>
      </c>
      <c r="K162" s="5" t="s">
        <v>332</v>
      </c>
      <c r="L162" s="5">
        <v>3</v>
      </c>
    </row>
    <row r="163" spans="1:12" x14ac:dyDescent="0.2">
      <c r="A163" s="5">
        <v>9</v>
      </c>
      <c r="B163" s="5" t="s">
        <v>374</v>
      </c>
      <c r="C163" s="5">
        <v>2024</v>
      </c>
      <c r="D163" s="5" t="s">
        <v>393</v>
      </c>
      <c r="E163" s="5" t="s">
        <v>3</v>
      </c>
      <c r="F163" s="5" t="s">
        <v>298</v>
      </c>
      <c r="G163" s="6" t="s">
        <v>306</v>
      </c>
      <c r="H163" s="5" t="s">
        <v>333</v>
      </c>
      <c r="I163" s="5">
        <v>20</v>
      </c>
      <c r="J163" s="5" t="str">
        <f>IF(SportClimbing[[#This Row],[Height (m)]]&lt;15, "10-14", IF(SportClimbing[[#This Row],[Height (m)]]&lt;20, "15-19", IF(SportClimbing[[#This Row],[Height (m)]]&lt;25, "20-24", IF(SportClimbing[[#This Row],[Height (m)]]&lt;30, "25-29", IF(SportClimbing[[#This Row],[Height (m)]]&lt;35, "30-34", "35+")))))</f>
        <v>20-24</v>
      </c>
      <c r="K163" s="5" t="s">
        <v>332</v>
      </c>
      <c r="L163" s="5">
        <v>2</v>
      </c>
    </row>
    <row r="164" spans="1:12" x14ac:dyDescent="0.2">
      <c r="A164" s="5">
        <v>1</v>
      </c>
      <c r="B164" s="5" t="s">
        <v>155</v>
      </c>
      <c r="C164" s="5">
        <v>2024</v>
      </c>
      <c r="D164" s="5" t="s">
        <v>395</v>
      </c>
      <c r="E164" s="5" t="s">
        <v>21</v>
      </c>
      <c r="F164" s="5" t="s">
        <v>396</v>
      </c>
      <c r="G164" s="5" t="s">
        <v>397</v>
      </c>
      <c r="I164" s="5">
        <v>22</v>
      </c>
      <c r="J164" s="5" t="str">
        <f>IF(SportClimbing[[#This Row],[Height (m)]]&lt;15, "10-14", IF(SportClimbing[[#This Row],[Height (m)]]&lt;20, "15-19", IF(SportClimbing[[#This Row],[Height (m)]]&lt;25, "20-24", IF(SportClimbing[[#This Row],[Height (m)]]&lt;30, "25-29", IF(SportClimbing[[#This Row],[Height (m)]]&lt;35, "30-34", "35+")))))</f>
        <v>20-24</v>
      </c>
      <c r="K164" s="5" t="s">
        <v>398</v>
      </c>
      <c r="L164" s="5">
        <v>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4E5B40-F163-49B0-B208-8FE9E6886035}">
  <sheetPr>
    <tabColor rgb="FF00B0F0"/>
  </sheetPr>
  <dimension ref="A1"/>
  <sheetViews>
    <sheetView showGridLines="0" tabSelected="1" zoomScaleNormal="100" workbookViewId="0">
      <selection activeCell="AB9" sqref="AB9"/>
    </sheetView>
  </sheetViews>
  <sheetFormatPr defaultRowHeight="12.75" x14ac:dyDescent="0.2"/>
  <cols>
    <col min="1" max="16384" width="9.140625" style="3"/>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C2933-BCCC-41BA-ADF6-9C9561906489}">
  <sheetPr>
    <tabColor theme="7" tint="0.59999389629810485"/>
  </sheetPr>
  <dimension ref="A1:O44"/>
  <sheetViews>
    <sheetView workbookViewId="0">
      <selection activeCell="O16" sqref="O16"/>
    </sheetView>
  </sheetViews>
  <sheetFormatPr defaultRowHeight="12.75" x14ac:dyDescent="0.2"/>
  <cols>
    <col min="1" max="1" width="13.140625" bestFit="1" customWidth="1"/>
    <col min="2" max="2" width="17.5703125" bestFit="1" customWidth="1"/>
    <col min="3" max="3" width="17.5703125" customWidth="1"/>
    <col min="5" max="5" width="13.85546875" bestFit="1" customWidth="1"/>
    <col min="6" max="6" width="16.28515625" bestFit="1" customWidth="1"/>
    <col min="8" max="8" width="15.85546875" bestFit="1" customWidth="1"/>
    <col min="9" max="9" width="14.5703125" bestFit="1" customWidth="1"/>
    <col min="10" max="10" width="9.140625" customWidth="1"/>
    <col min="11" max="11" width="11.7109375" bestFit="1" customWidth="1"/>
    <col min="12" max="12" width="28.5703125" bestFit="1" customWidth="1"/>
    <col min="14" max="14" width="11.7109375" bestFit="1" customWidth="1"/>
    <col min="15" max="15" width="15.85546875" bestFit="1" customWidth="1"/>
  </cols>
  <sheetData>
    <row r="1" spans="1:15" x14ac:dyDescent="0.2">
      <c r="A1" s="1" t="s">
        <v>233</v>
      </c>
      <c r="B1" t="s">
        <v>399</v>
      </c>
      <c r="E1" s="1" t="s">
        <v>233</v>
      </c>
      <c r="F1" t="s">
        <v>402</v>
      </c>
      <c r="H1" s="1" t="s">
        <v>233</v>
      </c>
      <c r="I1" t="s">
        <v>404</v>
      </c>
    </row>
    <row r="2" spans="1:15" x14ac:dyDescent="0.2">
      <c r="A2" s="2" t="s">
        <v>3</v>
      </c>
      <c r="B2" s="8">
        <v>90</v>
      </c>
      <c r="C2" s="8"/>
      <c r="E2" s="2">
        <v>2006</v>
      </c>
      <c r="F2" s="8">
        <v>1</v>
      </c>
      <c r="H2" s="2" t="s">
        <v>43</v>
      </c>
      <c r="I2" s="8">
        <v>44</v>
      </c>
      <c r="K2" s="1" t="s">
        <v>233</v>
      </c>
      <c r="L2" t="s">
        <v>406</v>
      </c>
      <c r="N2" s="14" t="s">
        <v>140</v>
      </c>
      <c r="O2" s="14" t="s">
        <v>399</v>
      </c>
    </row>
    <row r="3" spans="1:15" x14ac:dyDescent="0.2">
      <c r="A3" s="2" t="s">
        <v>21</v>
      </c>
      <c r="B3" s="8">
        <v>43</v>
      </c>
      <c r="C3" s="8"/>
      <c r="E3" s="2">
        <v>2007</v>
      </c>
      <c r="F3" s="8">
        <v>1</v>
      </c>
      <c r="H3" s="2" t="s">
        <v>100</v>
      </c>
      <c r="I3" s="8">
        <v>16</v>
      </c>
      <c r="K3" s="2" t="s">
        <v>262</v>
      </c>
      <c r="L3" s="8">
        <v>131</v>
      </c>
      <c r="N3" s="15" t="s">
        <v>262</v>
      </c>
      <c r="O3" s="15">
        <f>GETPIVOTDATA("[Measures].[Count of Belayer]",$K$2,"[SportClimbing].[Country]","[SportClimbing].[Country].&amp;[Spain]")</f>
        <v>131</v>
      </c>
    </row>
    <row r="4" spans="1:15" x14ac:dyDescent="0.2">
      <c r="A4" s="2" t="s">
        <v>29</v>
      </c>
      <c r="B4" s="8">
        <v>17</v>
      </c>
      <c r="C4" s="8"/>
      <c r="E4" s="2">
        <v>2008</v>
      </c>
      <c r="F4" s="8">
        <v>2</v>
      </c>
      <c r="H4" s="2" t="s">
        <v>126</v>
      </c>
      <c r="I4" s="8">
        <v>13</v>
      </c>
      <c r="K4" s="2" t="s">
        <v>298</v>
      </c>
      <c r="L4" s="8">
        <v>20</v>
      </c>
      <c r="N4" s="15" t="s">
        <v>298</v>
      </c>
      <c r="O4" s="15">
        <f>GETPIVOTDATA("[Measures].[Count of Belayer]",$K$2,"[SportClimbing].[Country]","[SportClimbing].[Country].&amp;[Austria]")</f>
        <v>20</v>
      </c>
    </row>
    <row r="5" spans="1:15" x14ac:dyDescent="0.2">
      <c r="A5" s="2" t="s">
        <v>32</v>
      </c>
      <c r="B5" s="8">
        <v>10</v>
      </c>
      <c r="C5" s="8"/>
      <c r="E5" s="2">
        <v>2009</v>
      </c>
      <c r="F5" s="8">
        <v>0</v>
      </c>
      <c r="H5" s="2" t="s">
        <v>22</v>
      </c>
      <c r="I5" s="8">
        <v>12</v>
      </c>
      <c r="K5" s="2" t="s">
        <v>261</v>
      </c>
      <c r="L5" s="8">
        <v>8</v>
      </c>
      <c r="N5" s="15" t="s">
        <v>261</v>
      </c>
      <c r="O5" s="15">
        <f>GETPIVOTDATA("[Measures].[Count of Belayer]",$K$2,"[SportClimbing].[Country]","[SportClimbing].[Country].&amp;[France]")</f>
        <v>8</v>
      </c>
    </row>
    <row r="6" spans="1:15" x14ac:dyDescent="0.2">
      <c r="A6" s="2" t="s">
        <v>69</v>
      </c>
      <c r="B6" s="8">
        <v>2</v>
      </c>
      <c r="C6" s="8"/>
      <c r="E6" s="2">
        <v>2010</v>
      </c>
      <c r="F6" s="8">
        <v>0</v>
      </c>
      <c r="H6" s="2" t="s">
        <v>306</v>
      </c>
      <c r="I6" s="8">
        <v>8</v>
      </c>
      <c r="K6" s="2" t="s">
        <v>273</v>
      </c>
      <c r="L6" s="8">
        <v>2</v>
      </c>
      <c r="N6" s="15" t="s">
        <v>273</v>
      </c>
      <c r="O6" s="15">
        <f>GETPIVOTDATA("[Measures].[Count of Belayer]",$K$2,"[SportClimbing].[Country]","[SportClimbing].[Country].&amp;[Portugal]")</f>
        <v>2</v>
      </c>
    </row>
    <row r="7" spans="1:15" x14ac:dyDescent="0.2">
      <c r="A7" s="2" t="s">
        <v>163</v>
      </c>
      <c r="B7" s="8">
        <v>1</v>
      </c>
      <c r="C7" s="8"/>
      <c r="E7" s="2">
        <v>2011</v>
      </c>
      <c r="F7" s="8">
        <v>1</v>
      </c>
      <c r="H7" s="2" t="s">
        <v>25</v>
      </c>
      <c r="I7" s="8">
        <v>7</v>
      </c>
      <c r="K7" s="2" t="s">
        <v>313</v>
      </c>
      <c r="L7" s="8">
        <v>1</v>
      </c>
      <c r="N7" s="15" t="s">
        <v>313</v>
      </c>
      <c r="O7" s="15">
        <f>GETPIVOTDATA("[Measures].[Count of Belayer]",$K$2,"[SportClimbing].[Country]","[SportClimbing].[Country].&amp;[Italy]")</f>
        <v>1</v>
      </c>
    </row>
    <row r="8" spans="1:15" x14ac:dyDescent="0.2">
      <c r="A8" s="2" t="s">
        <v>232</v>
      </c>
      <c r="B8" s="8">
        <v>163</v>
      </c>
      <c r="C8" s="8"/>
      <c r="E8" s="2">
        <v>2012</v>
      </c>
      <c r="F8" s="8">
        <v>3</v>
      </c>
      <c r="H8" s="2" t="s">
        <v>105</v>
      </c>
      <c r="I8" s="8">
        <v>7</v>
      </c>
      <c r="K8" s="2" t="s">
        <v>396</v>
      </c>
      <c r="L8" s="8">
        <v>1</v>
      </c>
      <c r="N8" s="15" t="s">
        <v>396</v>
      </c>
      <c r="O8" s="15">
        <f>GETPIVOTDATA("[Measures].[Count of Belayer]",$K$2,"[SportClimbing].[Country]","[SportClimbing].[Country].&amp;[Germany]")</f>
        <v>1</v>
      </c>
    </row>
    <row r="9" spans="1:15" x14ac:dyDescent="0.2">
      <c r="E9" s="2">
        <v>2013</v>
      </c>
      <c r="F9" s="8">
        <v>16</v>
      </c>
      <c r="H9" s="2" t="s">
        <v>68</v>
      </c>
      <c r="I9" s="8">
        <v>6</v>
      </c>
      <c r="K9" s="2" t="s">
        <v>232</v>
      </c>
      <c r="L9" s="8">
        <v>163</v>
      </c>
      <c r="N9" s="14" t="s">
        <v>232</v>
      </c>
      <c r="O9" s="14">
        <f>GETPIVOTDATA("[Measures].[Count of Belayer]",$A$1)</f>
        <v>163</v>
      </c>
    </row>
    <row r="10" spans="1:15" x14ac:dyDescent="0.2">
      <c r="E10" s="2">
        <v>2014</v>
      </c>
      <c r="F10" s="8">
        <v>0</v>
      </c>
      <c r="H10" s="2" t="s">
        <v>49</v>
      </c>
      <c r="I10" s="8">
        <v>5</v>
      </c>
    </row>
    <row r="11" spans="1:15" x14ac:dyDescent="0.2">
      <c r="A11" s="1" t="s">
        <v>233</v>
      </c>
      <c r="B11" t="s">
        <v>400</v>
      </c>
      <c r="E11" s="2">
        <v>2015</v>
      </c>
      <c r="F11" s="8">
        <v>0</v>
      </c>
      <c r="H11" s="2" t="s">
        <v>77</v>
      </c>
      <c r="I11" s="8">
        <v>4</v>
      </c>
    </row>
    <row r="12" spans="1:15" x14ac:dyDescent="0.2">
      <c r="A12" s="2" t="s">
        <v>336</v>
      </c>
      <c r="B12" s="8">
        <v>14</v>
      </c>
      <c r="C12" s="8"/>
      <c r="E12" s="2">
        <v>2016</v>
      </c>
      <c r="F12" s="8">
        <v>2</v>
      </c>
      <c r="H12" s="4" t="s">
        <v>232</v>
      </c>
      <c r="I12" s="8">
        <v>163</v>
      </c>
    </row>
    <row r="13" spans="1:15" x14ac:dyDescent="0.2">
      <c r="A13" s="2" t="s">
        <v>337</v>
      </c>
      <c r="B13" s="8">
        <v>33</v>
      </c>
      <c r="C13" s="8"/>
      <c r="E13" s="2">
        <v>2017</v>
      </c>
      <c r="F13" s="8">
        <v>31</v>
      </c>
    </row>
    <row r="14" spans="1:15" x14ac:dyDescent="0.2">
      <c r="A14" s="2" t="s">
        <v>338</v>
      </c>
      <c r="B14" s="8">
        <v>42</v>
      </c>
      <c r="C14" s="8"/>
      <c r="E14" s="2">
        <v>2018</v>
      </c>
      <c r="F14" s="8">
        <v>25</v>
      </c>
    </row>
    <row r="15" spans="1:15" x14ac:dyDescent="0.2">
      <c r="A15" s="2" t="s">
        <v>339</v>
      </c>
      <c r="B15" s="8">
        <v>46</v>
      </c>
      <c r="C15" s="8"/>
      <c r="E15" s="2">
        <v>2019</v>
      </c>
      <c r="F15" s="8">
        <v>7</v>
      </c>
      <c r="K15" s="1" t="s">
        <v>233</v>
      </c>
      <c r="L15" t="s">
        <v>405</v>
      </c>
    </row>
    <row r="16" spans="1:15" x14ac:dyDescent="0.2">
      <c r="A16" s="2" t="s">
        <v>340</v>
      </c>
      <c r="B16" s="8">
        <v>20</v>
      </c>
      <c r="C16" s="8"/>
      <c r="E16" s="2">
        <v>2020</v>
      </c>
      <c r="F16" s="8">
        <v>10</v>
      </c>
      <c r="K16" s="2" t="s">
        <v>353</v>
      </c>
      <c r="L16" s="8">
        <v>58</v>
      </c>
    </row>
    <row r="17" spans="1:12" x14ac:dyDescent="0.2">
      <c r="A17" s="2" t="s">
        <v>387</v>
      </c>
      <c r="B17" s="8">
        <v>8</v>
      </c>
      <c r="C17" s="8"/>
      <c r="E17" s="2">
        <v>2021</v>
      </c>
      <c r="F17" s="8">
        <v>17</v>
      </c>
      <c r="K17" s="2" t="s">
        <v>130</v>
      </c>
      <c r="L17" s="8">
        <v>47</v>
      </c>
    </row>
    <row r="18" spans="1:12" x14ac:dyDescent="0.2">
      <c r="A18" s="2" t="s">
        <v>232</v>
      </c>
      <c r="B18" s="8">
        <v>163</v>
      </c>
      <c r="C18" s="8"/>
      <c r="E18" s="2">
        <v>2022</v>
      </c>
      <c r="F18" s="8">
        <v>19</v>
      </c>
      <c r="K18" s="2" t="s">
        <v>11</v>
      </c>
      <c r="L18" s="8">
        <v>17</v>
      </c>
    </row>
    <row r="19" spans="1:12" x14ac:dyDescent="0.2">
      <c r="E19" s="2">
        <v>2023</v>
      </c>
      <c r="F19" s="8">
        <v>22</v>
      </c>
      <c r="H19" s="9" t="s">
        <v>141</v>
      </c>
      <c r="I19" s="9" t="s">
        <v>404</v>
      </c>
      <c r="K19" s="2" t="s">
        <v>354</v>
      </c>
      <c r="L19" s="8">
        <v>15</v>
      </c>
    </row>
    <row r="20" spans="1:12" x14ac:dyDescent="0.2">
      <c r="E20" s="2">
        <v>2024</v>
      </c>
      <c r="F20" s="8">
        <v>6</v>
      </c>
      <c r="H20" s="10" t="str">
        <f>IF($H2="Grand Total", "", $H2)</f>
        <v>Siurana</v>
      </c>
      <c r="I20" s="11">
        <f>IF($H2="Grand Total", "", $I2)</f>
        <v>44</v>
      </c>
      <c r="K20" s="2" t="s">
        <v>355</v>
      </c>
      <c r="L20" s="8">
        <v>8</v>
      </c>
    </row>
    <row r="21" spans="1:12" x14ac:dyDescent="0.2">
      <c r="E21" s="2" t="s">
        <v>232</v>
      </c>
      <c r="F21" s="8">
        <v>163</v>
      </c>
      <c r="H21" s="10" t="str">
        <f>IF($H3="Grand Total", "", $H3)</f>
        <v>Grau dels matxos</v>
      </c>
      <c r="I21" s="11">
        <f>IF($H3="Grand Total", "", $I3)</f>
        <v>16</v>
      </c>
      <c r="K21" s="2" t="s">
        <v>358</v>
      </c>
      <c r="L21" s="8">
        <v>4</v>
      </c>
    </row>
    <row r="22" spans="1:12" x14ac:dyDescent="0.2">
      <c r="A22" s="14" t="s">
        <v>140</v>
      </c>
      <c r="B22" s="14" t="s">
        <v>408</v>
      </c>
      <c r="C22" s="14" t="s">
        <v>399</v>
      </c>
      <c r="H22" s="10" t="str">
        <f>IF($H4="Grand Total", "", $H4)</f>
        <v>Chulilla</v>
      </c>
      <c r="I22" s="11">
        <f>IF($H4="Grand Total", "", $I4)</f>
        <v>13</v>
      </c>
      <c r="K22" s="2" t="s">
        <v>356</v>
      </c>
      <c r="L22" s="8">
        <v>4</v>
      </c>
    </row>
    <row r="23" spans="1:12" x14ac:dyDescent="0.2">
      <c r="A23" s="15" t="s">
        <v>3</v>
      </c>
      <c r="B23" s="15">
        <f>(LARGE($C$23:$C$28, 1)-C23)/2</f>
        <v>0</v>
      </c>
      <c r="C23" s="15">
        <f>GETPIVOTDATA("[Measures].[Count of Belayer]",$A$1,"[SportClimbing].[Grade]","[SportClimbing].[Grade].&amp;[7a]")</f>
        <v>90</v>
      </c>
      <c r="H23" s="10" t="str">
        <f>IF($H5="Grand Total", "", $H5)</f>
        <v>Gelida</v>
      </c>
      <c r="I23" s="11">
        <f>IF($H5="Grand Total", "", $I5)</f>
        <v>12</v>
      </c>
      <c r="K23" s="2" t="s">
        <v>359</v>
      </c>
      <c r="L23" s="8">
        <v>3</v>
      </c>
    </row>
    <row r="24" spans="1:12" x14ac:dyDescent="0.2">
      <c r="A24" s="15" t="s">
        <v>21</v>
      </c>
      <c r="B24" s="15">
        <f t="shared" ref="B24:B28" si="0">(LARGE($C$23:$C$28, 1)-C24)/2</f>
        <v>23.5</v>
      </c>
      <c r="C24" s="15">
        <f>GETPIVOTDATA("[Measures].[Count of Belayer]",$A$1,"[SportClimbing].[Grade]","[SportClimbing].[Grade].&amp;[7a+]")</f>
        <v>43</v>
      </c>
      <c r="E24" s="1" t="s">
        <v>233</v>
      </c>
      <c r="F24" t="s">
        <v>403</v>
      </c>
      <c r="H24" s="10" t="str">
        <f>IF($H6="Grand Total", "", $H6)</f>
        <v>Martinswand</v>
      </c>
      <c r="I24" s="11">
        <f>IF($H6="Grand Total", "", $I6)</f>
        <v>8</v>
      </c>
      <c r="K24" s="2" t="s">
        <v>351</v>
      </c>
      <c r="L24" s="8">
        <v>2</v>
      </c>
    </row>
    <row r="25" spans="1:12" x14ac:dyDescent="0.2">
      <c r="A25" s="15" t="s">
        <v>29</v>
      </c>
      <c r="B25" s="15">
        <f t="shared" si="0"/>
        <v>36.5</v>
      </c>
      <c r="C25" s="15">
        <f>GETPIVOTDATA("[Measures].[Count of Belayer]",$A$1,"[SportClimbing].[Grade]","[SportClimbing].[Grade].&amp;[7b]")</f>
        <v>17</v>
      </c>
      <c r="E25" s="2" t="s">
        <v>151</v>
      </c>
      <c r="F25" s="8">
        <v>5</v>
      </c>
      <c r="H25" s="10" t="str">
        <f>IF($H7="Grand Total", "", $H7)</f>
        <v>Garraf</v>
      </c>
      <c r="I25" s="11">
        <f>IF($H7="Grand Total", "", $I7)</f>
        <v>7</v>
      </c>
      <c r="K25" s="2" t="s">
        <v>360</v>
      </c>
      <c r="L25" s="8">
        <v>2</v>
      </c>
    </row>
    <row r="26" spans="1:12" x14ac:dyDescent="0.2">
      <c r="A26" s="15" t="s">
        <v>32</v>
      </c>
      <c r="B26" s="15">
        <f t="shared" si="0"/>
        <v>40</v>
      </c>
      <c r="C26" s="15">
        <f>GETPIVOTDATA("[Measures].[Count of Belayer]",$A$1,"[SportClimbing].[Grade]","[SportClimbing].[Grade].&amp;[7b+]")</f>
        <v>10</v>
      </c>
      <c r="E26" s="2" t="s">
        <v>152</v>
      </c>
      <c r="F26" s="8">
        <v>25</v>
      </c>
      <c r="H26" s="10" t="str">
        <f>IF($H8="Grand Total", "", $H8)</f>
        <v>Arbolí</v>
      </c>
      <c r="I26" s="11">
        <f>IF($H8="Grand Total", "", $I8)</f>
        <v>7</v>
      </c>
      <c r="K26" s="2" t="s">
        <v>352</v>
      </c>
      <c r="L26" s="8">
        <v>1</v>
      </c>
    </row>
    <row r="27" spans="1:12" x14ac:dyDescent="0.2">
      <c r="A27" s="15" t="s">
        <v>69</v>
      </c>
      <c r="B27" s="15">
        <f t="shared" si="0"/>
        <v>44</v>
      </c>
      <c r="C27" s="15">
        <f>GETPIVOTDATA("[Measures].[Count of Belayer]",$A$1,"[SportClimbing].[Grade]","[SportClimbing].[Grade].&amp;[7c]")</f>
        <v>2</v>
      </c>
      <c r="E27" s="2" t="s">
        <v>373</v>
      </c>
      <c r="F27" s="8">
        <v>10</v>
      </c>
      <c r="H27" s="10" t="str">
        <f>IF($H9="Grand Total", "", $H9)</f>
        <v>Margalef</v>
      </c>
      <c r="I27" s="11">
        <f>IF($H9="Grand Total", "", $I9)</f>
        <v>6</v>
      </c>
      <c r="K27" s="2" t="s">
        <v>357</v>
      </c>
      <c r="L27" s="8">
        <v>1</v>
      </c>
    </row>
    <row r="28" spans="1:12" x14ac:dyDescent="0.2">
      <c r="A28" s="15" t="s">
        <v>163</v>
      </c>
      <c r="B28" s="15">
        <f t="shared" si="0"/>
        <v>44.5</v>
      </c>
      <c r="C28" s="15">
        <f>GETPIVOTDATA("[Measures].[Count of Belayer]",$A$1,"[SportClimbing].[Grade]","[SportClimbing].[Grade].&amp;[7c+]")</f>
        <v>1</v>
      </c>
      <c r="E28" s="2" t="s">
        <v>374</v>
      </c>
      <c r="F28" s="8">
        <v>27</v>
      </c>
      <c r="H28" s="10" t="str">
        <f>IF($H10="Grand Total", "", $H10)</f>
        <v>Font Soleia</v>
      </c>
      <c r="I28" s="11">
        <f>IF($H10="Grand Total", "", $I10)</f>
        <v>5</v>
      </c>
      <c r="K28" s="2" t="s">
        <v>388</v>
      </c>
      <c r="L28" s="8">
        <v>1</v>
      </c>
    </row>
    <row r="29" spans="1:12" x14ac:dyDescent="0.2">
      <c r="A29" s="14" t="s">
        <v>232</v>
      </c>
      <c r="B29" s="14"/>
      <c r="C29" s="14">
        <f>GETPIVOTDATA("[Measures].[Count of Belayer]",$A$1)</f>
        <v>163</v>
      </c>
      <c r="E29" s="2" t="s">
        <v>155</v>
      </c>
      <c r="F29" s="8">
        <v>16</v>
      </c>
      <c r="H29" s="10" t="str">
        <f>IF($H11="Grand Total", "", $H11)</f>
        <v>Mallorca</v>
      </c>
      <c r="I29" s="11">
        <f>IF($H11="Grand Total", "", $I11)</f>
        <v>4</v>
      </c>
      <c r="K29" s="2" t="s">
        <v>232</v>
      </c>
      <c r="L29" s="8">
        <v>163</v>
      </c>
    </row>
    <row r="30" spans="1:12" x14ac:dyDescent="0.2">
      <c r="E30" s="2" t="s">
        <v>372</v>
      </c>
      <c r="F30" s="8">
        <v>15</v>
      </c>
      <c r="H30" s="10" t="s">
        <v>407</v>
      </c>
      <c r="I30" s="12">
        <f>$I31-SUM($I20:$I29)</f>
        <v>41</v>
      </c>
    </row>
    <row r="31" spans="1:12" x14ac:dyDescent="0.2">
      <c r="E31" s="2" t="s">
        <v>371</v>
      </c>
      <c r="F31" s="8">
        <v>9</v>
      </c>
      <c r="H31" s="9" t="s">
        <v>232</v>
      </c>
      <c r="I31" s="13">
        <f>GETPIVOTDATA("[Measures].[Count of Belayer]",$H$1)</f>
        <v>163</v>
      </c>
    </row>
    <row r="32" spans="1:12" x14ac:dyDescent="0.2">
      <c r="E32" s="2" t="s">
        <v>158</v>
      </c>
      <c r="F32" s="8">
        <v>4</v>
      </c>
    </row>
    <row r="33" spans="1:6" x14ac:dyDescent="0.2">
      <c r="A33" s="1" t="s">
        <v>233</v>
      </c>
      <c r="B33" t="s">
        <v>401</v>
      </c>
      <c r="E33" s="2" t="s">
        <v>159</v>
      </c>
      <c r="F33" s="8">
        <v>14</v>
      </c>
    </row>
    <row r="34" spans="1:6" x14ac:dyDescent="0.2">
      <c r="A34" s="2" t="s">
        <v>132</v>
      </c>
      <c r="B34" s="8">
        <v>20</v>
      </c>
      <c r="C34" s="8"/>
      <c r="E34" s="2" t="s">
        <v>162</v>
      </c>
      <c r="F34" s="8">
        <v>14</v>
      </c>
    </row>
    <row r="35" spans="1:6" x14ac:dyDescent="0.2">
      <c r="A35" s="2" t="s">
        <v>120</v>
      </c>
      <c r="B35" s="8">
        <v>11</v>
      </c>
      <c r="C35" s="8"/>
      <c r="E35" s="2" t="s">
        <v>160</v>
      </c>
      <c r="F35" s="8">
        <v>15</v>
      </c>
    </row>
    <row r="36" spans="1:6" x14ac:dyDescent="0.2">
      <c r="A36" s="2" t="s">
        <v>164</v>
      </c>
      <c r="B36" s="8">
        <v>9</v>
      </c>
      <c r="C36" s="8"/>
      <c r="E36" s="2" t="s">
        <v>161</v>
      </c>
      <c r="F36" s="8">
        <v>9</v>
      </c>
    </row>
    <row r="37" spans="1:6" x14ac:dyDescent="0.2">
      <c r="A37" s="2" t="s">
        <v>376</v>
      </c>
      <c r="B37" s="8">
        <v>9</v>
      </c>
      <c r="C37" s="8"/>
      <c r="E37" s="2" t="s">
        <v>232</v>
      </c>
      <c r="F37" s="8">
        <v>163</v>
      </c>
    </row>
    <row r="38" spans="1:6" x14ac:dyDescent="0.2">
      <c r="A38" s="2" t="s">
        <v>131</v>
      </c>
      <c r="B38" s="8">
        <v>9</v>
      </c>
      <c r="C38" s="8"/>
    </row>
    <row r="39" spans="1:6" x14ac:dyDescent="0.2">
      <c r="A39" s="2" t="s">
        <v>133</v>
      </c>
      <c r="B39" s="8">
        <v>8</v>
      </c>
      <c r="C39" s="8"/>
    </row>
    <row r="40" spans="1:6" x14ac:dyDescent="0.2">
      <c r="A40" s="2" t="s">
        <v>332</v>
      </c>
      <c r="B40" s="8">
        <v>6</v>
      </c>
      <c r="C40" s="8"/>
    </row>
    <row r="41" spans="1:6" x14ac:dyDescent="0.2">
      <c r="A41" s="2" t="s">
        <v>231</v>
      </c>
      <c r="B41" s="8">
        <v>5</v>
      </c>
      <c r="C41" s="8"/>
    </row>
    <row r="42" spans="1:6" x14ac:dyDescent="0.2">
      <c r="A42" s="2" t="s">
        <v>104</v>
      </c>
      <c r="B42" s="8">
        <v>5</v>
      </c>
      <c r="C42" s="8"/>
    </row>
    <row r="43" spans="1:6" x14ac:dyDescent="0.2">
      <c r="A43" s="2" t="s">
        <v>53</v>
      </c>
      <c r="B43" s="8">
        <v>5</v>
      </c>
      <c r="C43" s="8"/>
    </row>
    <row r="44" spans="1:6" x14ac:dyDescent="0.2">
      <c r="A44" s="4" t="s">
        <v>232</v>
      </c>
      <c r="B44" s="8">
        <v>163</v>
      </c>
      <c r="C44"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EDF08-8F91-4AAA-8F54-2A151311C853}">
  <sheetPr>
    <tabColor theme="9" tint="0.59999389629810485"/>
  </sheetPr>
  <dimension ref="A1:F20"/>
  <sheetViews>
    <sheetView workbookViewId="0">
      <selection activeCell="A21" sqref="A21"/>
    </sheetView>
  </sheetViews>
  <sheetFormatPr defaultRowHeight="12.75" x14ac:dyDescent="0.2"/>
  <cols>
    <col min="1" max="1" width="9.42578125" bestFit="1" customWidth="1"/>
    <col min="4" max="6" width="12.85546875" bestFit="1" customWidth="1"/>
  </cols>
  <sheetData>
    <row r="1" spans="1:6" x14ac:dyDescent="0.2">
      <c r="A1" t="s">
        <v>361</v>
      </c>
      <c r="D1" t="s">
        <v>369</v>
      </c>
      <c r="E1" t="s">
        <v>370</v>
      </c>
      <c r="F1" t="s">
        <v>375</v>
      </c>
    </row>
    <row r="2" spans="1:6" x14ac:dyDescent="0.2">
      <c r="A2">
        <v>2006</v>
      </c>
      <c r="D2" t="s">
        <v>365</v>
      </c>
      <c r="E2" t="s">
        <v>151</v>
      </c>
      <c r="F2">
        <v>1</v>
      </c>
    </row>
    <row r="3" spans="1:6" x14ac:dyDescent="0.2">
      <c r="A3">
        <v>2007</v>
      </c>
      <c r="D3" t="s">
        <v>366</v>
      </c>
      <c r="E3" t="s">
        <v>152</v>
      </c>
      <c r="F3">
        <v>2</v>
      </c>
    </row>
    <row r="4" spans="1:6" x14ac:dyDescent="0.2">
      <c r="A4">
        <v>2008</v>
      </c>
      <c r="D4" t="s">
        <v>153</v>
      </c>
      <c r="E4" t="s">
        <v>373</v>
      </c>
      <c r="F4">
        <v>3</v>
      </c>
    </row>
    <row r="5" spans="1:6" x14ac:dyDescent="0.2">
      <c r="A5">
        <v>2009</v>
      </c>
      <c r="D5" t="s">
        <v>154</v>
      </c>
      <c r="E5" t="s">
        <v>374</v>
      </c>
      <c r="F5">
        <v>4</v>
      </c>
    </row>
    <row r="6" spans="1:6" x14ac:dyDescent="0.2">
      <c r="A6">
        <v>2010</v>
      </c>
      <c r="D6" t="s">
        <v>155</v>
      </c>
      <c r="E6" t="s">
        <v>155</v>
      </c>
      <c r="F6">
        <v>5</v>
      </c>
    </row>
    <row r="7" spans="1:6" x14ac:dyDescent="0.2">
      <c r="A7">
        <v>2011</v>
      </c>
      <c r="D7" t="s">
        <v>156</v>
      </c>
      <c r="E7" t="s">
        <v>372</v>
      </c>
      <c r="F7">
        <v>6</v>
      </c>
    </row>
    <row r="8" spans="1:6" x14ac:dyDescent="0.2">
      <c r="A8">
        <v>2012</v>
      </c>
      <c r="D8" t="s">
        <v>157</v>
      </c>
      <c r="E8" t="s">
        <v>371</v>
      </c>
      <c r="F8">
        <v>7</v>
      </c>
    </row>
    <row r="9" spans="1:6" x14ac:dyDescent="0.2">
      <c r="A9">
        <v>2013</v>
      </c>
      <c r="D9" t="s">
        <v>362</v>
      </c>
      <c r="E9" t="s">
        <v>158</v>
      </c>
      <c r="F9">
        <v>8</v>
      </c>
    </row>
    <row r="10" spans="1:6" x14ac:dyDescent="0.2">
      <c r="A10">
        <v>2014</v>
      </c>
      <c r="D10" t="s">
        <v>367</v>
      </c>
      <c r="E10" t="s">
        <v>159</v>
      </c>
      <c r="F10">
        <v>9</v>
      </c>
    </row>
    <row r="11" spans="1:6" x14ac:dyDescent="0.2">
      <c r="A11">
        <v>2015</v>
      </c>
      <c r="D11" t="s">
        <v>368</v>
      </c>
      <c r="E11" t="s">
        <v>162</v>
      </c>
      <c r="F11">
        <v>10</v>
      </c>
    </row>
    <row r="12" spans="1:6" x14ac:dyDescent="0.2">
      <c r="A12">
        <v>2016</v>
      </c>
      <c r="D12" t="s">
        <v>363</v>
      </c>
      <c r="E12" t="s">
        <v>160</v>
      </c>
      <c r="F12">
        <v>11</v>
      </c>
    </row>
    <row r="13" spans="1:6" x14ac:dyDescent="0.2">
      <c r="A13">
        <v>2017</v>
      </c>
      <c r="D13" t="s">
        <v>364</v>
      </c>
      <c r="E13" t="s">
        <v>161</v>
      </c>
      <c r="F13">
        <v>12</v>
      </c>
    </row>
    <row r="14" spans="1:6" x14ac:dyDescent="0.2">
      <c r="A14">
        <v>2018</v>
      </c>
    </row>
    <row r="15" spans="1:6" x14ac:dyDescent="0.2">
      <c r="A15">
        <v>2019</v>
      </c>
    </row>
    <row r="16" spans="1:6" x14ac:dyDescent="0.2">
      <c r="A16">
        <v>2020</v>
      </c>
    </row>
    <row r="17" spans="1:1" x14ac:dyDescent="0.2">
      <c r="A17">
        <v>2021</v>
      </c>
    </row>
    <row r="18" spans="1:1" x14ac:dyDescent="0.2">
      <c r="A18">
        <v>2022</v>
      </c>
    </row>
    <row r="19" spans="1:1" x14ac:dyDescent="0.2">
      <c r="A19">
        <v>2023</v>
      </c>
    </row>
    <row r="20" spans="1:1" x14ac:dyDescent="0.2">
      <c r="A20">
        <v>2024</v>
      </c>
    </row>
  </sheetData>
  <phoneticPr fontId="2"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Props1.xml><?xml version="1.0" encoding="utf-8"?>
<ds:datastoreItem xmlns:ds="http://schemas.openxmlformats.org/officeDocument/2006/customXml" ds:itemID="{E2948CCF-8C3D-4458-B583-D98867966D63}">
  <ds:schemaRefs/>
</ds:datastoreItem>
</file>

<file path=customXml/itemProps2.xml><?xml version="1.0" encoding="utf-8"?>
<ds:datastoreItem xmlns:ds="http://schemas.openxmlformats.org/officeDocument/2006/customXml" ds:itemID="{35FE4DD8-5E0A-476A-957D-0C35DE4ED545}">
  <ds:schemaRefs/>
</ds:datastoreItem>
</file>

<file path=customXml/itemProps3.xml><?xml version="1.0" encoding="utf-8"?>
<ds:datastoreItem xmlns:ds="http://schemas.openxmlformats.org/officeDocument/2006/customXml" ds:itemID="{CCB5A8B8-789C-43BE-854E-1DB53E81B2A1}">
  <ds:schemaRefs>
    <ds:schemaRef ds:uri="http://schemas.microsoft.com/DataMashup"/>
  </ds:schemaRefs>
</ds:datastoreItem>
</file>

<file path=customXml/itemProps4.xml><?xml version="1.0" encoding="utf-8"?>
<ds:datastoreItem xmlns:ds="http://schemas.openxmlformats.org/officeDocument/2006/customXml" ds:itemID="{4E7D7996-E24C-4A79-816F-264DE0E703E2}">
  <ds:schemaRefs/>
</ds:datastoreItem>
</file>

<file path=customXml/itemProps5.xml><?xml version="1.0" encoding="utf-8"?>
<ds:datastoreItem xmlns:ds="http://schemas.openxmlformats.org/officeDocument/2006/customXml" ds:itemID="{A9793714-310E-447F-A680-45197DF87E2C}">
  <ds:schemaRefs/>
</ds:datastoreItem>
</file>

<file path=customXml/itemProps6.xml><?xml version="1.0" encoding="utf-8"?>
<ds:datastoreItem xmlns:ds="http://schemas.openxmlformats.org/officeDocument/2006/customXml" ds:itemID="{8EA1DE6E-EEDE-465C-890A-110EE8903A8C}">
  <ds:schemaRefs/>
</ds:datastoreItem>
</file>

<file path=customXml/itemProps7.xml><?xml version="1.0" encoding="utf-8"?>
<ds:datastoreItem xmlns:ds="http://schemas.openxmlformats.org/officeDocument/2006/customXml" ds:itemID="{8E0F24F3-C0E9-449F-B688-77A7DFD38F09}">
  <ds:schemaRefs/>
</ds:datastoreItem>
</file>

<file path=customXml/itemProps8.xml><?xml version="1.0" encoding="utf-8"?>
<ds:datastoreItem xmlns:ds="http://schemas.openxmlformats.org/officeDocument/2006/customXml" ds:itemID="{E0D5EA8C-48CF-4B8F-AEF9-F513E5A536F6}">
  <ds:schemaRefs/>
</ds:datastoreItem>
</file>

<file path=customXml/itemProps9.xml><?xml version="1.0" encoding="utf-8"?>
<ds:datastoreItem xmlns:ds="http://schemas.openxmlformats.org/officeDocument/2006/customXml" ds:itemID="{6762C802-A2A4-49C2-8CE0-E1ADC23F5280}">
  <ds:schemaRefs/>
</ds:datastoreItem>
</file>

<file path=customXml/itemProps10.xml><?xml version="1.0" encoding="utf-8"?>
<ds:datastoreItem xmlns:ds="http://schemas.openxmlformats.org/officeDocument/2006/customXml" ds:itemID="{DE5384C8-4EE0-48D0-BE86-A3A7DCB1A787}">
  <ds:schemaRefs/>
</ds:datastoreItem>
</file>

<file path=customXml/itemProps11.xml><?xml version="1.0" encoding="utf-8"?>
<ds:datastoreItem xmlns:ds="http://schemas.openxmlformats.org/officeDocument/2006/customXml" ds:itemID="{770F313B-F554-4FA0-B7C8-2BB721D1E244}">
  <ds:schemaRefs/>
</ds:datastoreItem>
</file>

<file path=customXml/itemProps12.xml><?xml version="1.0" encoding="utf-8"?>
<ds:datastoreItem xmlns:ds="http://schemas.openxmlformats.org/officeDocument/2006/customXml" ds:itemID="{0BFDF83C-55EF-45CE-84C5-DA16D7BE9A86}">
  <ds:schemaRefs/>
</ds:datastoreItem>
</file>

<file path=customXml/itemProps13.xml><?xml version="1.0" encoding="utf-8"?>
<ds:datastoreItem xmlns:ds="http://schemas.openxmlformats.org/officeDocument/2006/customXml" ds:itemID="{CC609111-7BF3-4EF0-8292-DACF36EE1B63}">
  <ds:schemaRefs/>
</ds:datastoreItem>
</file>

<file path=customXml/itemProps14.xml><?xml version="1.0" encoding="utf-8"?>
<ds:datastoreItem xmlns:ds="http://schemas.openxmlformats.org/officeDocument/2006/customXml" ds:itemID="{4AE00337-DBA6-4B88-83A3-2BCAD8784EC2}">
  <ds:schemaRefs/>
</ds:datastoreItem>
</file>

<file path=customXml/itemProps15.xml><?xml version="1.0" encoding="utf-8"?>
<ds:datastoreItem xmlns:ds="http://schemas.openxmlformats.org/officeDocument/2006/customXml" ds:itemID="{F3AC27D4-3609-42C9-9897-FF4F99F3CE8B}">
  <ds:schemaRefs/>
</ds:datastoreItem>
</file>

<file path=customXml/itemProps16.xml><?xml version="1.0" encoding="utf-8"?>
<ds:datastoreItem xmlns:ds="http://schemas.openxmlformats.org/officeDocument/2006/customXml" ds:itemID="{8098B693-9595-442D-B5E2-D49C56BC4CD0}">
  <ds:schemaRefs/>
</ds:datastoreItem>
</file>

<file path=customXml/itemProps17.xml><?xml version="1.0" encoding="utf-8"?>
<ds:datastoreItem xmlns:ds="http://schemas.openxmlformats.org/officeDocument/2006/customXml" ds:itemID="{7CBA1D0B-F962-4A44-B416-054451FBC7C8}">
  <ds:schemaRefs/>
</ds:datastoreItem>
</file>

<file path=customXml/itemProps18.xml><?xml version="1.0" encoding="utf-8"?>
<ds:datastoreItem xmlns:ds="http://schemas.openxmlformats.org/officeDocument/2006/customXml" ds:itemID="{438AD28F-B3DB-4375-8F3E-F7D27B4424D3}">
  <ds:schemaRefs/>
</ds:datastoreItem>
</file>

<file path=customXml/itemProps19.xml><?xml version="1.0" encoding="utf-8"?>
<ds:datastoreItem xmlns:ds="http://schemas.openxmlformats.org/officeDocument/2006/customXml" ds:itemID="{76A88E04-309B-4692-8FA0-0A4D28476F2D}">
  <ds:schemaRefs/>
</ds:datastoreItem>
</file>

<file path=customXml/itemProps20.xml><?xml version="1.0" encoding="utf-8"?>
<ds:datastoreItem xmlns:ds="http://schemas.openxmlformats.org/officeDocument/2006/customXml" ds:itemID="{1A9C54D1-EF49-479C-B1C3-A14D91274E2A}">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DASHBOARD</vt:lpstr>
      <vt:lpstr>PIVOTS</vt:lpstr>
      <vt:lpstr>DATES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Malharin, Frederic (external - Service)</dc:creator>
  <cp:lastModifiedBy>Frédéric Malharin</cp:lastModifiedBy>
  <dcterms:created xsi:type="dcterms:W3CDTF">2018-02-26T15:29:07Z</dcterms:created>
  <dcterms:modified xsi:type="dcterms:W3CDTF">2024-05-20T20:52:49Z</dcterms:modified>
</cp:coreProperties>
</file>