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redr\python\FIFAWorldCupTip\quizes\"/>
    </mc:Choice>
  </mc:AlternateContent>
  <xr:revisionPtr revIDLastSave="0" documentId="13_ncr:1_{17C96EAD-7EE7-4F43-8884-DCB74DB9A84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 Quiz 20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J62" i="1"/>
  <c r="I62" i="1"/>
  <c r="E62" i="1"/>
  <c r="J61" i="1"/>
  <c r="K61" i="1" s="1"/>
  <c r="I61" i="1"/>
  <c r="E61" i="1"/>
  <c r="K60" i="1"/>
  <c r="J60" i="1"/>
  <c r="I60" i="1"/>
  <c r="E60" i="1"/>
  <c r="H61" i="1" s="1"/>
  <c r="L61" i="1" s="1"/>
  <c r="J59" i="1"/>
  <c r="K59" i="1" s="1"/>
  <c r="I59" i="1"/>
  <c r="E59" i="1"/>
  <c r="E56" i="1"/>
  <c r="E55" i="1"/>
  <c r="J54" i="1"/>
  <c r="I54" i="1"/>
  <c r="E54" i="1"/>
  <c r="J53" i="1"/>
  <c r="K53" i="1" s="1"/>
  <c r="I53" i="1"/>
  <c r="E53" i="1"/>
  <c r="H54" i="1" s="1"/>
  <c r="J52" i="1"/>
  <c r="I52" i="1"/>
  <c r="E52" i="1"/>
  <c r="H53" i="1" s="1"/>
  <c r="L53" i="1" s="1"/>
  <c r="J51" i="1"/>
  <c r="K51" i="1" s="1"/>
  <c r="I51" i="1"/>
  <c r="E51" i="1"/>
  <c r="H51" i="1" s="1"/>
  <c r="E48" i="1"/>
  <c r="E47" i="1"/>
  <c r="J46" i="1"/>
  <c r="I46" i="1"/>
  <c r="K46" i="1" s="1"/>
  <c r="E46" i="1"/>
  <c r="J45" i="1"/>
  <c r="I45" i="1"/>
  <c r="E45" i="1"/>
  <c r="H46" i="1" s="1"/>
  <c r="L46" i="1" s="1"/>
  <c r="J44" i="1"/>
  <c r="K44" i="1" s="1"/>
  <c r="I44" i="1"/>
  <c r="E44" i="1"/>
  <c r="J43" i="1"/>
  <c r="I43" i="1"/>
  <c r="E43" i="1"/>
  <c r="E40" i="1"/>
  <c r="E39" i="1"/>
  <c r="K38" i="1"/>
  <c r="J38" i="1"/>
  <c r="I38" i="1"/>
  <c r="E38" i="1"/>
  <c r="J37" i="1"/>
  <c r="K37" i="1" s="1"/>
  <c r="I37" i="1"/>
  <c r="E37" i="1"/>
  <c r="J36" i="1"/>
  <c r="K36" i="1" s="1"/>
  <c r="I36" i="1"/>
  <c r="E36" i="1"/>
  <c r="J35" i="1"/>
  <c r="I35" i="1"/>
  <c r="E35" i="1"/>
  <c r="H36" i="1" s="1"/>
  <c r="L36" i="1" s="1"/>
  <c r="E32" i="1"/>
  <c r="E31" i="1"/>
  <c r="J30" i="1"/>
  <c r="I30" i="1"/>
  <c r="E30" i="1"/>
  <c r="J29" i="1"/>
  <c r="K29" i="1" s="1"/>
  <c r="I29" i="1"/>
  <c r="E29" i="1"/>
  <c r="J28" i="1"/>
  <c r="I28" i="1"/>
  <c r="E28" i="1"/>
  <c r="H29" i="1" s="1"/>
  <c r="J27" i="1"/>
  <c r="K27" i="1" s="1"/>
  <c r="I27" i="1"/>
  <c r="E27" i="1"/>
  <c r="H27" i="1" s="1"/>
  <c r="E24" i="1"/>
  <c r="E23" i="1"/>
  <c r="J22" i="1"/>
  <c r="K22" i="1" s="1"/>
  <c r="I22" i="1"/>
  <c r="E22" i="1"/>
  <c r="K21" i="1"/>
  <c r="J21" i="1"/>
  <c r="I21" i="1"/>
  <c r="E21" i="1"/>
  <c r="H22" i="1" s="1"/>
  <c r="L22" i="1" s="1"/>
  <c r="J20" i="1"/>
  <c r="K20" i="1" s="1"/>
  <c r="I20" i="1"/>
  <c r="E20" i="1"/>
  <c r="K19" i="1"/>
  <c r="J19" i="1"/>
  <c r="I19" i="1"/>
  <c r="E19" i="1"/>
  <c r="E16" i="1"/>
  <c r="E15" i="1"/>
  <c r="J14" i="1"/>
  <c r="I14" i="1"/>
  <c r="E14" i="1"/>
  <c r="J13" i="1"/>
  <c r="I13" i="1"/>
  <c r="K13" i="1" s="1"/>
  <c r="E13" i="1"/>
  <c r="J12" i="1"/>
  <c r="I12" i="1"/>
  <c r="E12" i="1"/>
  <c r="J11" i="1"/>
  <c r="I11" i="1"/>
  <c r="E11" i="1"/>
  <c r="E8" i="1"/>
  <c r="E7" i="1"/>
  <c r="J6" i="1"/>
  <c r="I6" i="1"/>
  <c r="E6" i="1"/>
  <c r="J5" i="1"/>
  <c r="I5" i="1"/>
  <c r="E5" i="1"/>
  <c r="J4" i="1"/>
  <c r="I4" i="1"/>
  <c r="E4" i="1"/>
  <c r="J3" i="1"/>
  <c r="I3" i="1"/>
  <c r="E3" i="1"/>
  <c r="H4" i="1" s="1"/>
  <c r="H60" i="1" l="1"/>
  <c r="L60" i="1" s="1"/>
  <c r="K62" i="1"/>
  <c r="H62" i="1"/>
  <c r="L54" i="1"/>
  <c r="H52" i="1"/>
  <c r="L52" i="1" s="1"/>
  <c r="O32" i="1" s="1"/>
  <c r="T16" i="1" s="1"/>
  <c r="Y8" i="1" s="1"/>
  <c r="AD3" i="1" s="1"/>
  <c r="K54" i="1"/>
  <c r="L51" i="1"/>
  <c r="N28" i="1" s="1"/>
  <c r="K52" i="1"/>
  <c r="H45" i="1"/>
  <c r="L45" i="1" s="1"/>
  <c r="H43" i="1"/>
  <c r="K45" i="1"/>
  <c r="K43" i="1"/>
  <c r="K35" i="1"/>
  <c r="H38" i="1"/>
  <c r="L38" i="1" s="1"/>
  <c r="H37" i="1"/>
  <c r="L37" i="1" s="1"/>
  <c r="K28" i="1"/>
  <c r="L27" i="1"/>
  <c r="H30" i="1"/>
  <c r="L30" i="1" s="1"/>
  <c r="L29" i="1"/>
  <c r="H28" i="1"/>
  <c r="L28" i="1" s="1"/>
  <c r="K30" i="1"/>
  <c r="H20" i="1"/>
  <c r="H19" i="1"/>
  <c r="L19" i="1" s="1"/>
  <c r="H21" i="1"/>
  <c r="L21" i="1" s="1"/>
  <c r="K12" i="1"/>
  <c r="K11" i="1"/>
  <c r="H14" i="1"/>
  <c r="K14" i="1"/>
  <c r="H12" i="1"/>
  <c r="L12" i="1" s="1"/>
  <c r="H13" i="1"/>
  <c r="L13" i="1" s="1"/>
  <c r="H11" i="1"/>
  <c r="H6" i="1"/>
  <c r="K6" i="1"/>
  <c r="K5" i="1"/>
  <c r="L5" i="1" s="1"/>
  <c r="H5" i="1"/>
  <c r="K3" i="1"/>
  <c r="K4" i="1"/>
  <c r="L4" i="1" s="1"/>
  <c r="N16" i="1"/>
  <c r="O12" i="1"/>
  <c r="S8" i="1" s="1"/>
  <c r="L20" i="1"/>
  <c r="H59" i="1"/>
  <c r="L59" i="1" s="1"/>
  <c r="H3" i="1"/>
  <c r="H44" i="1"/>
  <c r="L44" i="1" s="1"/>
  <c r="H35" i="1"/>
  <c r="L35" i="1" s="1"/>
  <c r="L62" i="1" l="1"/>
  <c r="L43" i="1"/>
  <c r="O20" i="1" s="1"/>
  <c r="S12" i="1" s="1"/>
  <c r="O16" i="1"/>
  <c r="T8" i="1" s="1"/>
  <c r="Y4" i="1" s="1"/>
  <c r="AC3" i="1" s="1"/>
  <c r="L11" i="1"/>
  <c r="O4" i="1" s="1"/>
  <c r="S4" i="1" s="1"/>
  <c r="L14" i="1"/>
  <c r="L6" i="1"/>
  <c r="L3" i="1"/>
  <c r="O8" i="1" s="1"/>
  <c r="T4" i="1" s="1"/>
  <c r="X4" i="1" s="1"/>
  <c r="O28" i="1"/>
  <c r="S16" i="1" s="1"/>
  <c r="N32" i="1"/>
  <c r="N12" i="1"/>
  <c r="N24" i="1"/>
  <c r="N8" i="1"/>
  <c r="N20" i="1"/>
  <c r="O24" i="1"/>
  <c r="T12" i="1" s="1"/>
  <c r="X8" i="1" s="1"/>
  <c r="N4" i="1" l="1"/>
</calcChain>
</file>

<file path=xl/sharedStrings.xml><?xml version="1.0" encoding="utf-8"?>
<sst xmlns="http://schemas.openxmlformats.org/spreadsheetml/2006/main" count="241" uniqueCount="81">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</sst>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4500"/>
      </patternFill>
    </fill>
    <fill>
      <patternFill patternType="solid">
        <fgColor rgb="FF9ACD32"/>
      </patternFill>
    </fill>
    <fill>
      <patternFill patternType="solid">
        <fgColor rgb="FFFF8C00"/>
      </patternFill>
    </fill>
    <fill>
      <patternFill patternType="solid">
        <fgColor rgb="FF1E90FF"/>
      </patternFill>
    </fill>
    <fill>
      <patternFill patternType="solid">
        <fgColor rgb="FFFFD700"/>
      </patternFill>
    </fill>
    <fill>
      <patternFill patternType="solid">
        <fgColor rgb="FFA9A9A9"/>
      </patternFill>
    </fill>
    <fill>
      <patternFill patternType="solid">
        <fgColor rgb="FFEE82EE"/>
      </patternFill>
    </fill>
    <fill>
      <patternFill patternType="solid">
        <fgColor rgb="FF87CEEB"/>
      </patternFill>
    </fill>
    <fill>
      <patternFill patternType="solid">
        <fgColor rgb="FF88888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topLeftCell="J1" workbookViewId="0">
      <selection activeCell="Y13" sqref="Y13"/>
    </sheetView>
  </sheetViews>
  <sheetFormatPr defaultColWidth="8.85546875" defaultRowHeight="15" x14ac:dyDescent="0.25"/>
  <cols>
    <col min="1" max="39" width="15" customWidth="1"/>
  </cols>
  <sheetData>
    <row r="2" spans="1:32" x14ac:dyDescent="0.25">
      <c r="A2" s="11" t="s">
        <v>0</v>
      </c>
      <c r="B2" s="12"/>
      <c r="C2" s="11" t="s">
        <v>1</v>
      </c>
      <c r="D2" s="12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  <c r="AC2" s="2" t="s">
        <v>12</v>
      </c>
      <c r="AD2" s="2"/>
      <c r="AE2" s="2" t="s">
        <v>1</v>
      </c>
      <c r="AF2" s="2"/>
    </row>
    <row r="3" spans="1:32" x14ac:dyDescent="0.25">
      <c r="A3" s="1" t="s">
        <v>13</v>
      </c>
      <c r="B3" s="1" t="s">
        <v>14</v>
      </c>
      <c r="C3" s="1">
        <v>4</v>
      </c>
      <c r="D3" s="1">
        <v>1</v>
      </c>
      <c r="E3" s="1">
        <f t="shared" ref="E3:E8" si="0">IF(C3 &gt; D3, 1, IF(D3 &gt; C3, 2, "X"))</f>
        <v>1</v>
      </c>
      <c r="G3" s="1" t="s">
        <v>13</v>
      </c>
      <c r="H3" s="1">
        <f>SUM(IF(E3 = 1, 3, IF(E3 = "X", 1, 0)), IF(E4 = 1, 3, IF(E4 = "X", 1, 0)), IF(E5 = 1, 3, IF(E5 = "X", 1, 0)))</f>
        <v>9</v>
      </c>
      <c r="I3" s="1">
        <f>SUM(C3, C4, C5)</f>
        <v>9</v>
      </c>
      <c r="J3" s="1">
        <f>SUM(D3, D4, D5)</f>
        <v>3</v>
      </c>
      <c r="K3" s="1">
        <f>SUM(I3, -J3)</f>
        <v>6</v>
      </c>
      <c r="L3" s="1">
        <f>SUM(H3*1000, K3, I3*0.001)</f>
        <v>9006.009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tr">
        <f>IF(Z4 &gt; AA4, X4, Y4)</f>
        <v>Qatar</v>
      </c>
      <c r="AD3" s="2" t="str">
        <f>IF(Z8 &gt; AA8, X8, Y8)</f>
        <v>Spanien</v>
      </c>
      <c r="AE3" s="2"/>
      <c r="AF3" s="2"/>
    </row>
    <row r="4" spans="1:32" x14ac:dyDescent="0.25">
      <c r="A4" s="1" t="s">
        <v>13</v>
      </c>
      <c r="B4" s="1" t="s">
        <v>19</v>
      </c>
      <c r="C4" s="1">
        <v>3</v>
      </c>
      <c r="D4" s="1">
        <v>1</v>
      </c>
      <c r="E4" s="1">
        <f t="shared" si="0"/>
        <v>1</v>
      </c>
      <c r="G4" s="1" t="s">
        <v>14</v>
      </c>
      <c r="H4" s="1">
        <f>SUM(IF(E3 = 2, 3, IF(E3 = "X", 1, 0)), IF(E6 = 1, 3, IF(E6 = "X", 1, 0)), IF(E7 = 1, 3, IF(E7 = "X", 1, 0)))</f>
        <v>2</v>
      </c>
      <c r="I4" s="1">
        <f>SUM(D3, C6, C7)</f>
        <v>3</v>
      </c>
      <c r="J4" s="1">
        <f>SUM(C3, D6, D7)</f>
        <v>6</v>
      </c>
      <c r="K4" s="1">
        <f>SUM(I4, -J4)</f>
        <v>-3</v>
      </c>
      <c r="L4" s="1">
        <f>SUM(H4*1000, K4, I4*0.001)</f>
        <v>1997.0029999999999</v>
      </c>
      <c r="N4" s="2" t="str">
        <f>INDEX(G3:G6,MATCH(LARGE(L3:L6,1),L3:L6,0))</f>
        <v>Qatar</v>
      </c>
      <c r="O4" s="2" t="str">
        <f>INDEX(G11:G14,MATCH(LARGE(L11:L14,2),L11:L14,0))</f>
        <v>Wales</v>
      </c>
      <c r="P4" s="2">
        <v>2</v>
      </c>
      <c r="Q4" s="2">
        <v>1</v>
      </c>
      <c r="S4" s="2" t="str">
        <f>IF(P4 &gt; Q4, N4, O4)</f>
        <v>Qatar</v>
      </c>
      <c r="T4" s="2" t="str">
        <f>IF(P8 &gt; Q8, N8, O8)</f>
        <v>England</v>
      </c>
      <c r="U4" s="2">
        <v>2</v>
      </c>
      <c r="V4" s="2">
        <v>1</v>
      </c>
      <c r="X4" s="2" t="str">
        <f>IF(U4 &gt; V4, S4, T4)</f>
        <v>Qatar</v>
      </c>
      <c r="Y4" s="2" t="str">
        <f>IF(U8 &gt; V8, S8, T8)</f>
        <v>Argentina</v>
      </c>
      <c r="Z4" s="2">
        <v>2</v>
      </c>
      <c r="AA4" s="2">
        <v>1</v>
      </c>
    </row>
    <row r="5" spans="1:32" x14ac:dyDescent="0.25">
      <c r="A5" s="1" t="s">
        <v>13</v>
      </c>
      <c r="B5" s="1" t="s">
        <v>20</v>
      </c>
      <c r="C5" s="1">
        <v>2</v>
      </c>
      <c r="D5" s="1">
        <v>1</v>
      </c>
      <c r="E5" s="1">
        <f t="shared" si="0"/>
        <v>1</v>
      </c>
      <c r="G5" s="1" t="s">
        <v>19</v>
      </c>
      <c r="H5" s="1">
        <f>SUM(IF(E4 = 2, 3, IF(E4 = "X", 1, 0)), IF(E6 = 2, 3, IF(E6 = "X", 1, 0)), IF(E8 = 1, 3, IF(E8 = "X", 1, 0)))</f>
        <v>1</v>
      </c>
      <c r="I5" s="1">
        <f>SUM(D4, D6, C8)</f>
        <v>2</v>
      </c>
      <c r="J5" s="1">
        <f>SUM(C4, C6, D8)</f>
        <v>5</v>
      </c>
      <c r="K5" s="1">
        <f>SUM(I5, -J5)</f>
        <v>-3</v>
      </c>
      <c r="L5" s="1">
        <f>SUM(H5*1000, K5, I5*0.001)</f>
        <v>997.00199999999995</v>
      </c>
    </row>
    <row r="6" spans="1:32" x14ac:dyDescent="0.25">
      <c r="A6" s="1" t="s">
        <v>14</v>
      </c>
      <c r="B6" s="1" t="s">
        <v>19</v>
      </c>
      <c r="C6" s="1">
        <v>1</v>
      </c>
      <c r="D6" s="1">
        <v>1</v>
      </c>
      <c r="E6" s="1" t="str">
        <f t="shared" si="0"/>
        <v>X</v>
      </c>
      <c r="G6" s="1" t="s">
        <v>20</v>
      </c>
      <c r="H6" s="1">
        <f>SUM(IF(E5 = 2, 3, IF(E5 = "X", 1, 0)), IF(E7 = 2, 3, IF(E7 = "X", 1, 0)), IF(E8 = 2, 3, IF(E8 = "X", 1, 0)))</f>
        <v>4</v>
      </c>
      <c r="I6" s="1">
        <f>SUM(D5, D7, D8)</f>
        <v>3</v>
      </c>
      <c r="J6" s="1">
        <f>SUM(C5, C7, C8)</f>
        <v>3</v>
      </c>
      <c r="K6" s="1">
        <f>SUM(I6, -J6)</f>
        <v>0</v>
      </c>
      <c r="L6" s="1">
        <f>SUM(H6*1000, K6, I6*0.001)</f>
        <v>4000.0030000000002</v>
      </c>
    </row>
    <row r="7" spans="1:32" x14ac:dyDescent="0.25">
      <c r="A7" s="1" t="s">
        <v>14</v>
      </c>
      <c r="B7" s="1" t="s">
        <v>20</v>
      </c>
      <c r="C7" s="1">
        <v>1</v>
      </c>
      <c r="D7" s="1">
        <v>1</v>
      </c>
      <c r="E7" s="1" t="str">
        <f t="shared" si="0"/>
        <v>X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</row>
    <row r="8" spans="1:32" x14ac:dyDescent="0.25">
      <c r="A8" s="1" t="s">
        <v>19</v>
      </c>
      <c r="B8" s="1" t="s">
        <v>20</v>
      </c>
      <c r="C8" s="1">
        <v>0</v>
      </c>
      <c r="D8" s="1">
        <v>1</v>
      </c>
      <c r="E8" s="1">
        <f t="shared" si="0"/>
        <v>2</v>
      </c>
      <c r="N8" s="2" t="str">
        <f>INDEX(G11:G14,MATCH(LARGE(L11:L14,1),L11:L14,0))</f>
        <v>England</v>
      </c>
      <c r="O8" s="2" t="str">
        <f>INDEX(G3:G6,MATCH(LARGE(L3:L6,2),L3:L6,0))</f>
        <v>Nederländerna</v>
      </c>
      <c r="P8" s="2">
        <v>2</v>
      </c>
      <c r="Q8" s="2">
        <v>1</v>
      </c>
      <c r="S8" s="2" t="str">
        <f>IF(P12 &gt; Q12, N12, O12)</f>
        <v>Argentina</v>
      </c>
      <c r="T8" s="2" t="str">
        <f>IF(P16 &gt; Q16, N16, O16)</f>
        <v>Frankrike</v>
      </c>
      <c r="U8" s="2">
        <v>2</v>
      </c>
      <c r="V8" s="2">
        <v>1</v>
      </c>
      <c r="X8" s="2" t="str">
        <f>IF(U12 &gt; V12, S12, T12)</f>
        <v>Spanien</v>
      </c>
      <c r="Y8" s="2" t="str">
        <f>IF(U16 &gt; V16, S16, T16)</f>
        <v>Brasilien</v>
      </c>
      <c r="Z8" s="2">
        <v>2</v>
      </c>
      <c r="AA8" s="2">
        <v>1</v>
      </c>
    </row>
    <row r="10" spans="1:32" x14ac:dyDescent="0.25">
      <c r="A10" s="13" t="s">
        <v>25</v>
      </c>
      <c r="B10" s="12"/>
      <c r="C10" s="13" t="s">
        <v>1</v>
      </c>
      <c r="D10" s="12"/>
      <c r="E10" s="3" t="s">
        <v>2</v>
      </c>
      <c r="G10" s="3" t="s">
        <v>26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27</v>
      </c>
      <c r="B11" s="3" t="s">
        <v>28</v>
      </c>
      <c r="C11" s="10">
        <v>4</v>
      </c>
      <c r="D11" s="10">
        <v>1</v>
      </c>
      <c r="E11" s="3">
        <f t="shared" ref="E11:E16" si="1">IF(C11 &gt; D11, 1, IF(D11 &gt; C11, 2, "X"))</f>
        <v>1</v>
      </c>
      <c r="G11" s="3" t="s">
        <v>27</v>
      </c>
      <c r="H11" s="3">
        <f>SUM(IF(E11 = 1, 3, IF(E11 = "X", 1, 0)), IF(E12 = 1, 3, IF(E12 = "X", 1, 0)), IF(E13 = 1, 3, IF(E13 = "X", 1, 0)))</f>
        <v>9</v>
      </c>
      <c r="I11" s="3">
        <f>SUM(C11, C12, C13)</f>
        <v>9</v>
      </c>
      <c r="J11" s="3">
        <f>SUM(D11, D12, D13)</f>
        <v>3</v>
      </c>
      <c r="K11" s="3">
        <f>SUM(I11, -J11)</f>
        <v>6</v>
      </c>
      <c r="L11" s="3">
        <f>SUM(H11*1000, K11, I11*0.001)</f>
        <v>9006.009</v>
      </c>
      <c r="N11" s="2" t="s">
        <v>29</v>
      </c>
      <c r="O11" s="2" t="s">
        <v>30</v>
      </c>
      <c r="P11" s="2" t="s">
        <v>1</v>
      </c>
      <c r="Q11" s="2"/>
      <c r="S11" s="2" t="s">
        <v>31</v>
      </c>
      <c r="T11" s="2"/>
      <c r="U11" s="2" t="s">
        <v>1</v>
      </c>
      <c r="V11" s="2"/>
    </row>
    <row r="12" spans="1:32" x14ac:dyDescent="0.25">
      <c r="A12" s="3" t="s">
        <v>27</v>
      </c>
      <c r="B12" s="3" t="s">
        <v>32</v>
      </c>
      <c r="C12" s="10">
        <v>3</v>
      </c>
      <c r="D12" s="10">
        <v>1</v>
      </c>
      <c r="E12" s="3">
        <f t="shared" si="1"/>
        <v>1</v>
      </c>
      <c r="G12" s="3" t="s">
        <v>28</v>
      </c>
      <c r="H12" s="3">
        <f>SUM(IF(E11 = 2, 3, IF(E11 = "X", 1, 0)), IF(E14 = 1, 3, IF(E14 = "X", 1, 0)), IF(E15 = 1, 3, IF(E15 = "X", 1, 0)))</f>
        <v>2</v>
      </c>
      <c r="I12" s="3">
        <f>SUM(D11, C14, C15)</f>
        <v>3</v>
      </c>
      <c r="J12" s="3">
        <f>SUM(C11, D14, D15)</f>
        <v>6</v>
      </c>
      <c r="K12" s="3">
        <f>SUM(I12, -J12)</f>
        <v>-3</v>
      </c>
      <c r="L12" s="3">
        <f>SUM(H12*1000, K12, I12*0.001)</f>
        <v>1997.0029999999999</v>
      </c>
      <c r="N12" s="2" t="str">
        <f>INDEX(G19:G22,MATCH(LARGE(L19:L22,1),L19:L22,0))</f>
        <v>Argentina</v>
      </c>
      <c r="O12" s="2" t="str">
        <f>INDEX(G27:G30,MATCH(LARGE(L27:L30,2),L27:L30,0))</f>
        <v>Tunisien</v>
      </c>
      <c r="P12" s="2">
        <v>2</v>
      </c>
      <c r="Q12" s="2">
        <v>1</v>
      </c>
      <c r="S12" s="2" t="str">
        <f>IF(P20 &gt; Q20, N20, O20)</f>
        <v>Spanien</v>
      </c>
      <c r="T12" s="2" t="str">
        <f>IF(P24 &gt; Q24, N24, O24)</f>
        <v>Belgien</v>
      </c>
      <c r="U12" s="2">
        <v>2</v>
      </c>
      <c r="V12" s="2">
        <v>1</v>
      </c>
    </row>
    <row r="13" spans="1:32" x14ac:dyDescent="0.25">
      <c r="A13" s="3" t="s">
        <v>27</v>
      </c>
      <c r="B13" s="3" t="s">
        <v>33</v>
      </c>
      <c r="C13" s="10">
        <v>2</v>
      </c>
      <c r="D13" s="10">
        <v>1</v>
      </c>
      <c r="E13" s="3">
        <f t="shared" si="1"/>
        <v>1</v>
      </c>
      <c r="G13" s="3" t="s">
        <v>32</v>
      </c>
      <c r="H13" s="3">
        <f>SUM(IF(E12 = 2, 3, IF(E12 = "X", 1, 0)), IF(E14 = 2, 3, IF(E14 = "X", 1, 0)), IF(E16 = 1, 3, IF(E16 = "X", 1, 0)))</f>
        <v>1</v>
      </c>
      <c r="I13" s="3">
        <f>SUM(D12, D14, C16)</f>
        <v>2</v>
      </c>
      <c r="J13" s="3">
        <f>SUM(C12, C14, D16)</f>
        <v>5</v>
      </c>
      <c r="K13" s="3">
        <f>SUM(I13, -J13)</f>
        <v>-3</v>
      </c>
      <c r="L13" s="3">
        <f>SUM(H13*1000, K13, I13*0.001)</f>
        <v>997.00199999999995</v>
      </c>
    </row>
    <row r="14" spans="1:32" x14ac:dyDescent="0.25">
      <c r="A14" s="3" t="s">
        <v>28</v>
      </c>
      <c r="B14" s="3" t="s">
        <v>32</v>
      </c>
      <c r="C14" s="10">
        <v>1</v>
      </c>
      <c r="D14" s="10">
        <v>1</v>
      </c>
      <c r="E14" s="3" t="str">
        <f t="shared" si="1"/>
        <v>X</v>
      </c>
      <c r="G14" s="3" t="s">
        <v>33</v>
      </c>
      <c r="H14" s="3">
        <f>SUM(IF(E13 = 2, 3, IF(E13 = "X", 1, 0)), IF(E15 = 2, 3, IF(E15 = "X", 1, 0)), IF(E16 = 2, 3, IF(E16 = "X", 1, 0)))</f>
        <v>4</v>
      </c>
      <c r="I14" s="3">
        <f>SUM(D13, D15, D16)</f>
        <v>3</v>
      </c>
      <c r="J14" s="3">
        <f>SUM(C13, C15, C16)</f>
        <v>3</v>
      </c>
      <c r="K14" s="3">
        <f>SUM(I14, -J14)</f>
        <v>0</v>
      </c>
      <c r="L14" s="3">
        <f>SUM(H14*1000, K14, I14*0.001)</f>
        <v>4000.0030000000002</v>
      </c>
    </row>
    <row r="15" spans="1:32" x14ac:dyDescent="0.25">
      <c r="A15" s="3" t="s">
        <v>28</v>
      </c>
      <c r="B15" s="3" t="s">
        <v>33</v>
      </c>
      <c r="C15" s="10">
        <v>1</v>
      </c>
      <c r="D15" s="10">
        <v>1</v>
      </c>
      <c r="E15" s="3" t="str">
        <f t="shared" si="1"/>
        <v>X</v>
      </c>
      <c r="N15" s="2" t="s">
        <v>34</v>
      </c>
      <c r="O15" s="2" t="s">
        <v>35</v>
      </c>
      <c r="P15" s="2" t="s">
        <v>1</v>
      </c>
      <c r="Q15" s="2"/>
      <c r="S15" s="2" t="s">
        <v>36</v>
      </c>
      <c r="T15" s="2"/>
      <c r="U15" s="2" t="s">
        <v>1</v>
      </c>
      <c r="V15" s="2"/>
    </row>
    <row r="16" spans="1:32" x14ac:dyDescent="0.25">
      <c r="A16" s="3" t="s">
        <v>32</v>
      </c>
      <c r="B16" s="3" t="s">
        <v>33</v>
      </c>
      <c r="C16" s="10">
        <v>0</v>
      </c>
      <c r="D16" s="10">
        <v>1</v>
      </c>
      <c r="E16" s="3">
        <f t="shared" si="1"/>
        <v>2</v>
      </c>
      <c r="N16" s="2" t="str">
        <f>INDEX(G27:G30,MATCH(LARGE(L27:L30,1),L27:L30,0))</f>
        <v>Frankrike</v>
      </c>
      <c r="O16" s="2" t="str">
        <f>INDEX(G19:G22,MATCH(LARGE(L19:L22,2),L19:L22,0))</f>
        <v>Polen</v>
      </c>
      <c r="P16" s="2">
        <v>2</v>
      </c>
      <c r="Q16" s="2">
        <v>1</v>
      </c>
      <c r="S16" s="2" t="str">
        <f>IF(P28 &gt; Q28, N28, O28)</f>
        <v>Brasilien</v>
      </c>
      <c r="T16" s="2" t="str">
        <f>IF(P32 &gt; Q32, N32, O32)</f>
        <v>Portugal</v>
      </c>
      <c r="U16" s="2">
        <v>2</v>
      </c>
      <c r="V16" s="2">
        <v>1</v>
      </c>
    </row>
    <row r="18" spans="1:17" x14ac:dyDescent="0.25">
      <c r="A18" s="14" t="s">
        <v>37</v>
      </c>
      <c r="B18" s="12"/>
      <c r="C18" s="14" t="s">
        <v>1</v>
      </c>
      <c r="D18" s="12"/>
      <c r="E18" s="4" t="s">
        <v>2</v>
      </c>
      <c r="G18" s="4" t="s">
        <v>38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39</v>
      </c>
      <c r="B19" s="4" t="s">
        <v>40</v>
      </c>
      <c r="C19" s="10">
        <v>4</v>
      </c>
      <c r="D19" s="10">
        <v>1</v>
      </c>
      <c r="E19" s="4">
        <f t="shared" ref="E19:E24" si="2">IF(C19 &gt; D19, 1, IF(D19 &gt; C19, 2, "X"))</f>
        <v>1</v>
      </c>
      <c r="G19" s="4" t="s">
        <v>39</v>
      </c>
      <c r="H19" s="4">
        <f>SUM(IF(E19 = 1, 3, IF(E19 = "X", 1, 0)), IF(E20 = 1, 3, IF(E20 = "X", 1, 0)), IF(E21 = 1, 3, IF(E21 = "X", 1, 0)))</f>
        <v>9</v>
      </c>
      <c r="I19" s="4">
        <f>SUM(C19, C20, C21)</f>
        <v>9</v>
      </c>
      <c r="J19" s="4">
        <f>SUM(D19, D20, D21)</f>
        <v>3</v>
      </c>
      <c r="K19" s="4">
        <f>SUM(I19, -J19)</f>
        <v>6</v>
      </c>
      <c r="L19" s="4">
        <f>SUM(H19*1000, K19, I19*0.001)</f>
        <v>9006.009</v>
      </c>
      <c r="N19" s="2" t="s">
        <v>41</v>
      </c>
      <c r="O19" s="2" t="s">
        <v>42</v>
      </c>
      <c r="P19" s="2" t="s">
        <v>1</v>
      </c>
      <c r="Q19" s="2"/>
    </row>
    <row r="20" spans="1:17" x14ac:dyDescent="0.25">
      <c r="A20" s="4" t="s">
        <v>39</v>
      </c>
      <c r="B20" s="4" t="s">
        <v>43</v>
      </c>
      <c r="C20" s="10">
        <v>3</v>
      </c>
      <c r="D20" s="10">
        <v>1</v>
      </c>
      <c r="E20" s="4">
        <f t="shared" si="2"/>
        <v>1</v>
      </c>
      <c r="G20" s="4" t="s">
        <v>40</v>
      </c>
      <c r="H20" s="4">
        <f>SUM(IF(E19 = 2, 3, IF(E19 = "X", 1, 0)), IF(E22 = 1, 3, IF(E22 = "X", 1, 0)), IF(E23 = 1, 3, IF(E23 = "X", 1, 0)))</f>
        <v>2</v>
      </c>
      <c r="I20" s="4">
        <f>SUM(D19, C22, C23)</f>
        <v>3</v>
      </c>
      <c r="J20" s="4">
        <f>SUM(C19, D22, D23)</f>
        <v>6</v>
      </c>
      <c r="K20" s="4">
        <f>SUM(I20, -J20)</f>
        <v>-3</v>
      </c>
      <c r="L20" s="4">
        <f>SUM(H20*1000, K20, I20*0.001)</f>
        <v>1997.0029999999999</v>
      </c>
      <c r="N20" s="2" t="str">
        <f>INDEX(G35:G38,MATCH(LARGE(L35:L38,1),L35:L38,0))</f>
        <v>Spanien</v>
      </c>
      <c r="O20" s="2" t="str">
        <f>INDEX(G43:G46,MATCH(LARGE(L43:L46,2),L43:L46,0))</f>
        <v>Kroatien</v>
      </c>
      <c r="P20" s="2">
        <v>2</v>
      </c>
      <c r="Q20" s="2">
        <v>1</v>
      </c>
    </row>
    <row r="21" spans="1:17" x14ac:dyDescent="0.25">
      <c r="A21" s="4" t="s">
        <v>39</v>
      </c>
      <c r="B21" s="4" t="s">
        <v>44</v>
      </c>
      <c r="C21" s="10">
        <v>2</v>
      </c>
      <c r="D21" s="10">
        <v>1</v>
      </c>
      <c r="E21" s="4">
        <f t="shared" si="2"/>
        <v>1</v>
      </c>
      <c r="G21" s="4" t="s">
        <v>43</v>
      </c>
      <c r="H21" s="4">
        <f>SUM(IF(E20 = 2, 3, IF(E20 = "X", 1, 0)), IF(E22 = 2, 3, IF(E22 = "X", 1, 0)), IF(E24 = 1, 3, IF(E24 = "X", 1, 0)))</f>
        <v>1</v>
      </c>
      <c r="I21" s="4">
        <f>SUM(D20, D22, C24)</f>
        <v>2</v>
      </c>
      <c r="J21" s="4">
        <f>SUM(C20, C22, D24)</f>
        <v>5</v>
      </c>
      <c r="K21" s="4">
        <f>SUM(I21, -J21)</f>
        <v>-3</v>
      </c>
      <c r="L21" s="4">
        <f>SUM(H21*1000, K21, I21*0.001)</f>
        <v>997.00199999999995</v>
      </c>
    </row>
    <row r="22" spans="1:17" x14ac:dyDescent="0.25">
      <c r="A22" s="4" t="s">
        <v>40</v>
      </c>
      <c r="B22" s="4" t="s">
        <v>43</v>
      </c>
      <c r="C22" s="10">
        <v>1</v>
      </c>
      <c r="D22" s="10">
        <v>1</v>
      </c>
      <c r="E22" s="4" t="str">
        <f t="shared" si="2"/>
        <v>X</v>
      </c>
      <c r="G22" s="4" t="s">
        <v>44</v>
      </c>
      <c r="H22" s="4">
        <f>SUM(IF(E21 = 2, 3, IF(E21 = "X", 1, 0)), IF(E23 = 2, 3, IF(E23 = "X", 1, 0)), IF(E24 = 2, 3, IF(E24 = "X", 1, 0)))</f>
        <v>4</v>
      </c>
      <c r="I22" s="4">
        <f>SUM(D21, D23, D24)</f>
        <v>3</v>
      </c>
      <c r="J22" s="4">
        <f>SUM(C21, C23, C24)</f>
        <v>3</v>
      </c>
      <c r="K22" s="4">
        <f>SUM(I22, -J22)</f>
        <v>0</v>
      </c>
      <c r="L22" s="4">
        <f>SUM(H22*1000, K22, I22*0.001)</f>
        <v>4000.0030000000002</v>
      </c>
    </row>
    <row r="23" spans="1:17" x14ac:dyDescent="0.25">
      <c r="A23" s="4" t="s">
        <v>40</v>
      </c>
      <c r="B23" s="4" t="s">
        <v>44</v>
      </c>
      <c r="C23" s="10">
        <v>1</v>
      </c>
      <c r="D23" s="10">
        <v>1</v>
      </c>
      <c r="E23" s="4" t="str">
        <f t="shared" si="2"/>
        <v>X</v>
      </c>
      <c r="N23" s="2" t="s">
        <v>45</v>
      </c>
      <c r="O23" s="2" t="s">
        <v>46</v>
      </c>
      <c r="P23" s="2" t="s">
        <v>1</v>
      </c>
      <c r="Q23" s="2"/>
    </row>
    <row r="24" spans="1:17" x14ac:dyDescent="0.25">
      <c r="A24" s="4" t="s">
        <v>43</v>
      </c>
      <c r="B24" s="4" t="s">
        <v>44</v>
      </c>
      <c r="C24" s="10">
        <v>0</v>
      </c>
      <c r="D24" s="10">
        <v>1</v>
      </c>
      <c r="E24" s="4">
        <f t="shared" si="2"/>
        <v>2</v>
      </c>
      <c r="N24" s="2" t="str">
        <f>INDEX(G43:G46,MATCH(LARGE(L43:L46,1),L43:L46,0))</f>
        <v>Belgien</v>
      </c>
      <c r="O24" s="2" t="str">
        <f>INDEX(G35:G38,MATCH(LARGE(L35:L38,2),L35:L38,0))</f>
        <v>Japan</v>
      </c>
      <c r="P24" s="2">
        <v>2</v>
      </c>
      <c r="Q24" s="2">
        <v>1</v>
      </c>
    </row>
    <row r="26" spans="1:17" x14ac:dyDescent="0.25">
      <c r="A26" s="17" t="s">
        <v>47</v>
      </c>
      <c r="B26" s="12"/>
      <c r="C26" s="17" t="s">
        <v>1</v>
      </c>
      <c r="D26" s="12"/>
      <c r="E26" s="5" t="s">
        <v>2</v>
      </c>
      <c r="G26" s="5" t="s">
        <v>48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49</v>
      </c>
      <c r="B27" s="5" t="s">
        <v>50</v>
      </c>
      <c r="C27" s="10">
        <v>4</v>
      </c>
      <c r="D27" s="10">
        <v>1</v>
      </c>
      <c r="E27" s="5">
        <f t="shared" ref="E27:E32" si="3">IF(C27 &gt; D27, 1, IF(D27 &gt; C27, 2, "X"))</f>
        <v>1</v>
      </c>
      <c r="G27" s="5" t="s">
        <v>49</v>
      </c>
      <c r="H27" s="5">
        <f>SUM(IF(E27 = 1, 3, IF(E27 = "X", 1, 0)), IF(E28 = 1, 3, IF(E28 = "X", 1, 0)), IF(E29 = 1, 3, IF(E29 = "X", 1, 0)))</f>
        <v>9</v>
      </c>
      <c r="I27" s="5">
        <f>SUM(C27, C28, C29)</f>
        <v>9</v>
      </c>
      <c r="J27" s="5">
        <f>SUM(D27, D28, D29)</f>
        <v>3</v>
      </c>
      <c r="K27" s="5">
        <f>SUM(I27, -J27)</f>
        <v>6</v>
      </c>
      <c r="L27" s="5">
        <f>SUM(H27*1000, K27, I27*0.001)</f>
        <v>9006.009</v>
      </c>
      <c r="N27" s="2" t="s">
        <v>51</v>
      </c>
      <c r="O27" s="2" t="s">
        <v>52</v>
      </c>
      <c r="P27" s="2" t="s">
        <v>1</v>
      </c>
      <c r="Q27" s="2"/>
    </row>
    <row r="28" spans="1:17" x14ac:dyDescent="0.25">
      <c r="A28" s="5" t="s">
        <v>49</v>
      </c>
      <c r="B28" s="5" t="s">
        <v>53</v>
      </c>
      <c r="C28" s="10">
        <v>3</v>
      </c>
      <c r="D28" s="10">
        <v>1</v>
      </c>
      <c r="E28" s="5">
        <f t="shared" si="3"/>
        <v>1</v>
      </c>
      <c r="G28" s="5" t="s">
        <v>50</v>
      </c>
      <c r="H28" s="5">
        <f>SUM(IF(E27 = 2, 3, IF(E27 = "X", 1, 0)), IF(E30 = 1, 3, IF(E30 = "X", 1, 0)), IF(E31 = 1, 3, IF(E31 = "X", 1, 0)))</f>
        <v>2</v>
      </c>
      <c r="I28" s="5">
        <f>SUM(D27, C30, C31)</f>
        <v>3</v>
      </c>
      <c r="J28" s="5">
        <f>SUM(C27, D30, D31)</f>
        <v>6</v>
      </c>
      <c r="K28" s="5">
        <f>SUM(I28, -J28)</f>
        <v>-3</v>
      </c>
      <c r="L28" s="5">
        <f>SUM(H28*1000, K28, I28*0.001)</f>
        <v>1997.0029999999999</v>
      </c>
      <c r="N28" s="2" t="str">
        <f>INDEX(G51:G54,MATCH(LARGE(L51:L54,1),L51:L54,0))</f>
        <v>Brasilien</v>
      </c>
      <c r="O28" s="2" t="str">
        <f>INDEX(G59:G62,MATCH(LARGE(L59:L62,2),L59:L62,0))</f>
        <v>Sydkorea</v>
      </c>
      <c r="P28" s="2">
        <v>2</v>
      </c>
      <c r="Q28" s="2">
        <v>1</v>
      </c>
    </row>
    <row r="29" spans="1:17" x14ac:dyDescent="0.25">
      <c r="A29" s="5" t="s">
        <v>49</v>
      </c>
      <c r="B29" s="5" t="s">
        <v>54</v>
      </c>
      <c r="C29" s="10">
        <v>2</v>
      </c>
      <c r="D29" s="10">
        <v>1</v>
      </c>
      <c r="E29" s="5">
        <f t="shared" si="3"/>
        <v>1</v>
      </c>
      <c r="G29" s="5" t="s">
        <v>53</v>
      </c>
      <c r="H29" s="5">
        <f>SUM(IF(E28 = 2, 3, IF(E28 = "X", 1, 0)), IF(E30 = 2, 3, IF(E30 = "X", 1, 0)), IF(E32 = 1, 3, IF(E32 = "X", 1, 0)))</f>
        <v>1</v>
      </c>
      <c r="I29" s="5">
        <f>SUM(D28, D30, C32)</f>
        <v>2</v>
      </c>
      <c r="J29" s="5">
        <f>SUM(C28, C30, D32)</f>
        <v>5</v>
      </c>
      <c r="K29" s="5">
        <f>SUM(I29, -J29)</f>
        <v>-3</v>
      </c>
      <c r="L29" s="5">
        <f>SUM(H29*1000, K29, I29*0.001)</f>
        <v>997.00199999999995</v>
      </c>
    </row>
    <row r="30" spans="1:17" x14ac:dyDescent="0.25">
      <c r="A30" s="5" t="s">
        <v>50</v>
      </c>
      <c r="B30" s="5" t="s">
        <v>53</v>
      </c>
      <c r="C30" s="10">
        <v>1</v>
      </c>
      <c r="D30" s="10">
        <v>1</v>
      </c>
      <c r="E30" s="5" t="str">
        <f t="shared" si="3"/>
        <v>X</v>
      </c>
      <c r="G30" s="5" t="s">
        <v>54</v>
      </c>
      <c r="H30" s="5">
        <f>SUM(IF(E29 = 2, 3, IF(E29 = "X", 1, 0)), IF(E31 = 2, 3, IF(E31 = "X", 1, 0)), IF(E32 = 2, 3, IF(E32 = "X", 1, 0)))</f>
        <v>4</v>
      </c>
      <c r="I30" s="5">
        <f>SUM(D29, D31, D32)</f>
        <v>3</v>
      </c>
      <c r="J30" s="5">
        <f>SUM(C29, C31, C32)</f>
        <v>3</v>
      </c>
      <c r="K30" s="5">
        <f>SUM(I30, -J30)</f>
        <v>0</v>
      </c>
      <c r="L30" s="5">
        <f>SUM(H30*1000, K30, I30*0.001)</f>
        <v>4000.0030000000002</v>
      </c>
    </row>
    <row r="31" spans="1:17" x14ac:dyDescent="0.25">
      <c r="A31" s="5" t="s">
        <v>50</v>
      </c>
      <c r="B31" s="5" t="s">
        <v>54</v>
      </c>
      <c r="C31" s="10">
        <v>1</v>
      </c>
      <c r="D31" s="10">
        <v>1</v>
      </c>
      <c r="E31" s="5" t="str">
        <f t="shared" si="3"/>
        <v>X</v>
      </c>
      <c r="N31" s="2" t="s">
        <v>55</v>
      </c>
      <c r="O31" s="2" t="s">
        <v>56</v>
      </c>
      <c r="P31" s="2" t="s">
        <v>1</v>
      </c>
      <c r="Q31" s="2"/>
    </row>
    <row r="32" spans="1:17" x14ac:dyDescent="0.25">
      <c r="A32" s="5" t="s">
        <v>53</v>
      </c>
      <c r="B32" s="5" t="s">
        <v>54</v>
      </c>
      <c r="C32" s="10">
        <v>0</v>
      </c>
      <c r="D32" s="10">
        <v>1</v>
      </c>
      <c r="E32" s="5">
        <f t="shared" si="3"/>
        <v>2</v>
      </c>
      <c r="N32" s="2" t="str">
        <f>INDEX(G59:G62,MATCH(LARGE(L59:L62,1),L59:L62,0))</f>
        <v>Portugal</v>
      </c>
      <c r="O32" s="2" t="str">
        <f>INDEX(G51:G54,MATCH(LARGE(L51:L54,2),L51:L54,0))</f>
        <v>Kamerun</v>
      </c>
      <c r="P32" s="2">
        <v>2</v>
      </c>
      <c r="Q32" s="2">
        <v>1</v>
      </c>
    </row>
    <row r="34" spans="1:12" x14ac:dyDescent="0.25">
      <c r="A34" s="18" t="s">
        <v>57</v>
      </c>
      <c r="B34" s="12"/>
      <c r="C34" s="18" t="s">
        <v>1</v>
      </c>
      <c r="D34" s="12"/>
      <c r="E34" s="6" t="s">
        <v>2</v>
      </c>
      <c r="G34" s="6" t="s">
        <v>58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59</v>
      </c>
      <c r="B35" s="6" t="s">
        <v>60</v>
      </c>
      <c r="C35" s="10">
        <v>4</v>
      </c>
      <c r="D35" s="10">
        <v>1</v>
      </c>
      <c r="E35" s="6">
        <f t="shared" ref="E35:E40" si="4">IF(C35 &gt; D35, 1, IF(D35 &gt; C35, 2, "X"))</f>
        <v>1</v>
      </c>
      <c r="G35" s="6" t="s">
        <v>59</v>
      </c>
      <c r="H35" s="6">
        <f>SUM(IF(E35 = 1, 3, IF(E35 = "X", 1, 0)), IF(E36 = 1, 3, IF(E36 = "X", 1, 0)), IF(E37 = 1, 3, IF(E37 = "X", 1, 0)))</f>
        <v>9</v>
      </c>
      <c r="I35" s="6">
        <f>SUM(C35, C36, C37)</f>
        <v>9</v>
      </c>
      <c r="J35" s="6">
        <f>SUM(D35, D36, D37)</f>
        <v>3</v>
      </c>
      <c r="K35" s="6">
        <f>SUM(I35, -J35)</f>
        <v>6</v>
      </c>
      <c r="L35" s="6">
        <f>SUM(H35*1000, K35, I35*0.001)</f>
        <v>9006.009</v>
      </c>
    </row>
    <row r="36" spans="1:12" x14ac:dyDescent="0.25">
      <c r="A36" s="6" t="s">
        <v>59</v>
      </c>
      <c r="B36" s="6" t="s">
        <v>61</v>
      </c>
      <c r="C36" s="10">
        <v>3</v>
      </c>
      <c r="D36" s="10">
        <v>1</v>
      </c>
      <c r="E36" s="6">
        <f t="shared" si="4"/>
        <v>1</v>
      </c>
      <c r="G36" s="6" t="s">
        <v>60</v>
      </c>
      <c r="H36" s="6">
        <f>SUM(IF(E35 = 2, 3, IF(E35 = "X", 1, 0)), IF(E38 = 1, 3, IF(E38 = "X", 1, 0)), IF(E39 = 1, 3, IF(E39 = "X", 1, 0)))</f>
        <v>2</v>
      </c>
      <c r="I36" s="6">
        <f>SUM(D35, C38, C39)</f>
        <v>3</v>
      </c>
      <c r="J36" s="6">
        <f>SUM(C35, D38, D39)</f>
        <v>6</v>
      </c>
      <c r="K36" s="6">
        <f>SUM(I36, -J36)</f>
        <v>-3</v>
      </c>
      <c r="L36" s="6">
        <f>SUM(H36*1000, K36, I36*0.001)</f>
        <v>1997.0029999999999</v>
      </c>
    </row>
    <row r="37" spans="1:12" x14ac:dyDescent="0.25">
      <c r="A37" s="6" t="s">
        <v>59</v>
      </c>
      <c r="B37" s="6" t="s">
        <v>62</v>
      </c>
      <c r="C37" s="10">
        <v>2</v>
      </c>
      <c r="D37" s="10">
        <v>1</v>
      </c>
      <c r="E37" s="6">
        <f t="shared" si="4"/>
        <v>1</v>
      </c>
      <c r="G37" s="6" t="s">
        <v>61</v>
      </c>
      <c r="H37" s="6">
        <f>SUM(IF(E36 = 2, 3, IF(E36 = "X", 1, 0)), IF(E38 = 2, 3, IF(E38 = "X", 1, 0)), IF(E40 = 1, 3, IF(E40 = "X", 1, 0)))</f>
        <v>1</v>
      </c>
      <c r="I37" s="6">
        <f>SUM(D36, D38, C40)</f>
        <v>2</v>
      </c>
      <c r="J37" s="6">
        <f>SUM(C36, C38, D40)</f>
        <v>5</v>
      </c>
      <c r="K37" s="6">
        <f>SUM(I37, -J37)</f>
        <v>-3</v>
      </c>
      <c r="L37" s="6">
        <f>SUM(H37*1000, K37, I37*0.001)</f>
        <v>997.00199999999995</v>
      </c>
    </row>
    <row r="38" spans="1:12" x14ac:dyDescent="0.25">
      <c r="A38" s="6" t="s">
        <v>60</v>
      </c>
      <c r="B38" s="6" t="s">
        <v>61</v>
      </c>
      <c r="C38" s="10">
        <v>1</v>
      </c>
      <c r="D38" s="10">
        <v>1</v>
      </c>
      <c r="E38" s="6" t="str">
        <f t="shared" si="4"/>
        <v>X</v>
      </c>
      <c r="G38" s="6" t="s">
        <v>62</v>
      </c>
      <c r="H38" s="6">
        <f>SUM(IF(E37 = 2, 3, IF(E37 = "X", 1, 0)), IF(E39 = 2, 3, IF(E39 = "X", 1, 0)), IF(E40 = 2, 3, IF(E40 = "X", 1, 0)))</f>
        <v>4</v>
      </c>
      <c r="I38" s="6">
        <f>SUM(D37, D39, D40)</f>
        <v>3</v>
      </c>
      <c r="J38" s="6">
        <f>SUM(C37, C39, C40)</f>
        <v>3</v>
      </c>
      <c r="K38" s="6">
        <f>SUM(I38, -J38)</f>
        <v>0</v>
      </c>
      <c r="L38" s="6">
        <f>SUM(H38*1000, K38, I38*0.001)</f>
        <v>4000.0030000000002</v>
      </c>
    </row>
    <row r="39" spans="1:12" x14ac:dyDescent="0.25">
      <c r="A39" s="6" t="s">
        <v>60</v>
      </c>
      <c r="B39" s="6" t="s">
        <v>62</v>
      </c>
      <c r="C39" s="10">
        <v>1</v>
      </c>
      <c r="D39" s="10">
        <v>1</v>
      </c>
      <c r="E39" s="6" t="str">
        <f t="shared" si="4"/>
        <v>X</v>
      </c>
    </row>
    <row r="40" spans="1:12" x14ac:dyDescent="0.25">
      <c r="A40" s="6" t="s">
        <v>61</v>
      </c>
      <c r="B40" s="6" t="s">
        <v>62</v>
      </c>
      <c r="C40" s="10">
        <v>0</v>
      </c>
      <c r="D40" s="10">
        <v>1</v>
      </c>
      <c r="E40" s="6">
        <f t="shared" si="4"/>
        <v>2</v>
      </c>
    </row>
    <row r="42" spans="1:12" x14ac:dyDescent="0.25">
      <c r="A42" s="19" t="s">
        <v>63</v>
      </c>
      <c r="B42" s="12"/>
      <c r="C42" s="19" t="s">
        <v>1</v>
      </c>
      <c r="D42" s="12"/>
      <c r="E42" s="7" t="s">
        <v>2</v>
      </c>
      <c r="G42" s="7" t="s">
        <v>64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65</v>
      </c>
      <c r="B43" s="7" t="s">
        <v>66</v>
      </c>
      <c r="C43" s="10">
        <v>4</v>
      </c>
      <c r="D43" s="10">
        <v>1</v>
      </c>
      <c r="E43" s="7">
        <f t="shared" ref="E43:E48" si="5">IF(C43 &gt; D43, 1, IF(D43 &gt; C43, 2, "X"))</f>
        <v>1</v>
      </c>
      <c r="G43" s="7" t="s">
        <v>65</v>
      </c>
      <c r="H43" s="7">
        <f>SUM(IF(E43 = 1, 3, IF(E43 = "X", 1, 0)), IF(E44 = 1, 3, IF(E44 = "X", 1, 0)), IF(E45 = 1, 3, IF(E45 = "X", 1, 0)))</f>
        <v>9</v>
      </c>
      <c r="I43" s="7">
        <f>SUM(C43, C44, C45)</f>
        <v>9</v>
      </c>
      <c r="J43" s="7">
        <f>SUM(D43, D44, D45)</f>
        <v>3</v>
      </c>
      <c r="K43" s="7">
        <f>SUM(I43, -J43)</f>
        <v>6</v>
      </c>
      <c r="L43" s="7">
        <f>SUM(H43*1000, K43, I43*0.001)</f>
        <v>9006.009</v>
      </c>
    </row>
    <row r="44" spans="1:12" x14ac:dyDescent="0.25">
      <c r="A44" s="7" t="s">
        <v>65</v>
      </c>
      <c r="B44" s="7" t="s">
        <v>67</v>
      </c>
      <c r="C44" s="10">
        <v>3</v>
      </c>
      <c r="D44" s="10">
        <v>1</v>
      </c>
      <c r="E44" s="7">
        <f t="shared" si="5"/>
        <v>1</v>
      </c>
      <c r="G44" s="7" t="s">
        <v>66</v>
      </c>
      <c r="H44" s="7">
        <f>SUM(IF(E43 = 2, 3, IF(E43 = "X", 1, 0)), IF(E46 = 1, 3, IF(E46 = "X", 1, 0)), IF(E47 = 1, 3, IF(E47 = "X", 1, 0)))</f>
        <v>2</v>
      </c>
      <c r="I44" s="7">
        <f>SUM(D43, C46, C47)</f>
        <v>3</v>
      </c>
      <c r="J44" s="7">
        <f>SUM(C43, D46, D47)</f>
        <v>6</v>
      </c>
      <c r="K44" s="7">
        <f>SUM(I44, -J44)</f>
        <v>-3</v>
      </c>
      <c r="L44" s="7">
        <f>SUM(H44*1000, K44, I44*0.001)</f>
        <v>1997.0029999999999</v>
      </c>
    </row>
    <row r="45" spans="1:12" x14ac:dyDescent="0.25">
      <c r="A45" s="7" t="s">
        <v>65</v>
      </c>
      <c r="B45" s="7" t="s">
        <v>68</v>
      </c>
      <c r="C45" s="10">
        <v>2</v>
      </c>
      <c r="D45" s="10">
        <v>1</v>
      </c>
      <c r="E45" s="7">
        <f t="shared" si="5"/>
        <v>1</v>
      </c>
      <c r="G45" s="7" t="s">
        <v>67</v>
      </c>
      <c r="H45" s="7">
        <f>SUM(IF(E44 = 2, 3, IF(E44 = "X", 1, 0)), IF(E46 = 2, 3, IF(E46 = "X", 1, 0)), IF(E48 = 1, 3, IF(E48 = "X", 1, 0)))</f>
        <v>1</v>
      </c>
      <c r="I45" s="7">
        <f>SUM(D44, D46, C48)</f>
        <v>2</v>
      </c>
      <c r="J45" s="7">
        <f>SUM(C44, C46, D48)</f>
        <v>5</v>
      </c>
      <c r="K45" s="7">
        <f>SUM(I45, -J45)</f>
        <v>-3</v>
      </c>
      <c r="L45" s="7">
        <f>SUM(H45*1000, K45, I45*0.001)</f>
        <v>997.00199999999995</v>
      </c>
    </row>
    <row r="46" spans="1:12" x14ac:dyDescent="0.25">
      <c r="A46" s="7" t="s">
        <v>66</v>
      </c>
      <c r="B46" s="7" t="s">
        <v>67</v>
      </c>
      <c r="C46" s="10">
        <v>1</v>
      </c>
      <c r="D46" s="10">
        <v>1</v>
      </c>
      <c r="E46" s="7" t="str">
        <f t="shared" si="5"/>
        <v>X</v>
      </c>
      <c r="G46" s="7" t="s">
        <v>68</v>
      </c>
      <c r="H46" s="7">
        <f>SUM(IF(E45 = 2, 3, IF(E45 = "X", 1, 0)), IF(E47 = 2, 3, IF(E47 = "X", 1, 0)), IF(E48 = 2, 3, IF(E48 = "X", 1, 0)))</f>
        <v>4</v>
      </c>
      <c r="I46" s="7">
        <f>SUM(D45, D47, D48)</f>
        <v>3</v>
      </c>
      <c r="J46" s="7">
        <f>SUM(C45, C47, C48)</f>
        <v>3</v>
      </c>
      <c r="K46" s="7">
        <f>SUM(I46, -J46)</f>
        <v>0</v>
      </c>
      <c r="L46" s="7">
        <f>SUM(H46*1000, K46, I46*0.001)</f>
        <v>4000.0030000000002</v>
      </c>
    </row>
    <row r="47" spans="1:12" x14ac:dyDescent="0.25">
      <c r="A47" s="7" t="s">
        <v>66</v>
      </c>
      <c r="B47" s="7" t="s">
        <v>68</v>
      </c>
      <c r="C47" s="10">
        <v>1</v>
      </c>
      <c r="D47" s="10">
        <v>1</v>
      </c>
      <c r="E47" s="7" t="str">
        <f t="shared" si="5"/>
        <v>X</v>
      </c>
    </row>
    <row r="48" spans="1:12" x14ac:dyDescent="0.25">
      <c r="A48" s="7" t="s">
        <v>67</v>
      </c>
      <c r="B48" s="7" t="s">
        <v>68</v>
      </c>
      <c r="C48" s="10">
        <v>0</v>
      </c>
      <c r="D48" s="10">
        <v>1</v>
      </c>
      <c r="E48" s="7">
        <f t="shared" si="5"/>
        <v>2</v>
      </c>
    </row>
    <row r="50" spans="1:12" x14ac:dyDescent="0.25">
      <c r="A50" s="15" t="s">
        <v>69</v>
      </c>
      <c r="B50" s="12"/>
      <c r="C50" s="15" t="s">
        <v>1</v>
      </c>
      <c r="D50" s="12"/>
      <c r="E50" s="8" t="s">
        <v>2</v>
      </c>
      <c r="G50" s="8" t="s">
        <v>70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71</v>
      </c>
      <c r="B51" s="8" t="s">
        <v>72</v>
      </c>
      <c r="C51" s="10">
        <v>4</v>
      </c>
      <c r="D51" s="10">
        <v>1</v>
      </c>
      <c r="E51" s="8">
        <f t="shared" ref="E51:E56" si="6">IF(C51 &gt; D51, 1, IF(D51 &gt; C51, 2, "X"))</f>
        <v>1</v>
      </c>
      <c r="G51" s="8" t="s">
        <v>71</v>
      </c>
      <c r="H51" s="8">
        <f>SUM(IF(E51 = 1, 3, IF(E51 = "X", 1, 0)), IF(E52 = 1, 3, IF(E52 = "X", 1, 0)), IF(E53 = 1, 3, IF(E53 = "X", 1, 0)))</f>
        <v>9</v>
      </c>
      <c r="I51" s="8">
        <f>SUM(C51, C52, C53)</f>
        <v>9</v>
      </c>
      <c r="J51" s="8">
        <f>SUM(D51, D52, D53)</f>
        <v>3</v>
      </c>
      <c r="K51" s="8">
        <f>SUM(I51, -J51)</f>
        <v>6</v>
      </c>
      <c r="L51" s="8">
        <f>SUM(H51*1000, K51, I51*0.001)</f>
        <v>9006.009</v>
      </c>
    </row>
    <row r="52" spans="1:12" x14ac:dyDescent="0.25">
      <c r="A52" s="8" t="s">
        <v>71</v>
      </c>
      <c r="B52" s="8" t="s">
        <v>73</v>
      </c>
      <c r="C52" s="10">
        <v>3</v>
      </c>
      <c r="D52" s="10">
        <v>1</v>
      </c>
      <c r="E52" s="8">
        <f t="shared" si="6"/>
        <v>1</v>
      </c>
      <c r="G52" s="8" t="s">
        <v>72</v>
      </c>
      <c r="H52" s="8">
        <f>SUM(IF(E51 = 2, 3, IF(E51 = "X", 1, 0)), IF(E54 = 1, 3, IF(E54 = "X", 1, 0)), IF(E55 = 1, 3, IF(E55 = "X", 1, 0)))</f>
        <v>2</v>
      </c>
      <c r="I52" s="8">
        <f>SUM(D51, C54, C55)</f>
        <v>3</v>
      </c>
      <c r="J52" s="8">
        <f>SUM(C51, D54, D55)</f>
        <v>6</v>
      </c>
      <c r="K52" s="8">
        <f>SUM(I52, -J52)</f>
        <v>-3</v>
      </c>
      <c r="L52" s="8">
        <f>SUM(H52*1000, K52, I52*0.001)</f>
        <v>1997.0029999999999</v>
      </c>
    </row>
    <row r="53" spans="1:12" x14ac:dyDescent="0.25">
      <c r="A53" s="8" t="s">
        <v>71</v>
      </c>
      <c r="B53" s="8" t="s">
        <v>74</v>
      </c>
      <c r="C53" s="10">
        <v>2</v>
      </c>
      <c r="D53" s="10">
        <v>1</v>
      </c>
      <c r="E53" s="8">
        <f t="shared" si="6"/>
        <v>1</v>
      </c>
      <c r="G53" s="8" t="s">
        <v>73</v>
      </c>
      <c r="H53" s="8">
        <f>SUM(IF(E52 = 2, 3, IF(E52 = "X", 1, 0)), IF(E54 = 2, 3, IF(E54 = "X", 1, 0)), IF(E56 = 1, 3, IF(E56 = "X", 1, 0)))</f>
        <v>1</v>
      </c>
      <c r="I53" s="8">
        <f>SUM(D52, D54, C56)</f>
        <v>2</v>
      </c>
      <c r="J53" s="8">
        <f>SUM(C52, C54, D56)</f>
        <v>5</v>
      </c>
      <c r="K53" s="8">
        <f>SUM(I53, -J53)</f>
        <v>-3</v>
      </c>
      <c r="L53" s="8">
        <f>SUM(H53*1000, K53, I53*0.001)</f>
        <v>997.00199999999995</v>
      </c>
    </row>
    <row r="54" spans="1:12" x14ac:dyDescent="0.25">
      <c r="A54" s="8" t="s">
        <v>72</v>
      </c>
      <c r="B54" s="8" t="s">
        <v>73</v>
      </c>
      <c r="C54" s="10">
        <v>1</v>
      </c>
      <c r="D54" s="10">
        <v>1</v>
      </c>
      <c r="E54" s="8" t="str">
        <f t="shared" si="6"/>
        <v>X</v>
      </c>
      <c r="G54" s="8" t="s">
        <v>74</v>
      </c>
      <c r="H54" s="8">
        <f>SUM(IF(E53 = 2, 3, IF(E53 = "X", 1, 0)), IF(E55 = 2, 3, IF(E55 = "X", 1, 0)), IF(E56 = 2, 3, IF(E56 = "X", 1, 0)))</f>
        <v>4</v>
      </c>
      <c r="I54" s="8">
        <f>SUM(D53, D55, D56)</f>
        <v>3</v>
      </c>
      <c r="J54" s="8">
        <f>SUM(C53, C55, C56)</f>
        <v>3</v>
      </c>
      <c r="K54" s="8">
        <f>SUM(I54, -J54)</f>
        <v>0</v>
      </c>
      <c r="L54" s="8">
        <f>SUM(H54*1000, K54, I54*0.001)</f>
        <v>4000.0030000000002</v>
      </c>
    </row>
    <row r="55" spans="1:12" x14ac:dyDescent="0.25">
      <c r="A55" s="8" t="s">
        <v>72</v>
      </c>
      <c r="B55" s="8" t="s">
        <v>74</v>
      </c>
      <c r="C55" s="10">
        <v>1</v>
      </c>
      <c r="D55" s="10">
        <v>1</v>
      </c>
      <c r="E55" s="8" t="str">
        <f t="shared" si="6"/>
        <v>X</v>
      </c>
    </row>
    <row r="56" spans="1:12" x14ac:dyDescent="0.25">
      <c r="A56" s="8" t="s">
        <v>73</v>
      </c>
      <c r="B56" s="8" t="s">
        <v>74</v>
      </c>
      <c r="C56" s="10">
        <v>0</v>
      </c>
      <c r="D56" s="10">
        <v>1</v>
      </c>
      <c r="E56" s="8">
        <f t="shared" si="6"/>
        <v>2</v>
      </c>
    </row>
    <row r="58" spans="1:12" x14ac:dyDescent="0.25">
      <c r="A58" s="16" t="s">
        <v>75</v>
      </c>
      <c r="B58" s="12"/>
      <c r="C58" s="16" t="s">
        <v>1</v>
      </c>
      <c r="D58" s="12"/>
      <c r="E58" s="9" t="s">
        <v>2</v>
      </c>
      <c r="G58" s="9" t="s">
        <v>76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77</v>
      </c>
      <c r="B59" s="9" t="s">
        <v>78</v>
      </c>
      <c r="C59" s="10">
        <v>4</v>
      </c>
      <c r="D59" s="10">
        <v>1</v>
      </c>
      <c r="E59" s="9">
        <f t="shared" ref="E59:E64" si="7">IF(C59 &gt; D59, 1, IF(D59 &gt; C59, 2, "X"))</f>
        <v>1</v>
      </c>
      <c r="G59" s="9" t="s">
        <v>77</v>
      </c>
      <c r="H59" s="9">
        <f>SUM(IF(E59 = 1, 3, IF(E59 = "X", 1, 0)), IF(E60 = 1, 3, IF(E60 = "X", 1, 0)), IF(E61 = 1, 3, IF(E61 = "X", 1, 0)))</f>
        <v>9</v>
      </c>
      <c r="I59" s="9">
        <f>SUM(C59, C60, C61)</f>
        <v>9</v>
      </c>
      <c r="J59" s="9">
        <f>SUM(D59, D60, D61)</f>
        <v>3</v>
      </c>
      <c r="K59" s="9">
        <f>SUM(I59, -J59)</f>
        <v>6</v>
      </c>
      <c r="L59" s="9">
        <f>SUM(H59*1000, K59, I59*0.001)</f>
        <v>9006.009</v>
      </c>
    </row>
    <row r="60" spans="1:12" x14ac:dyDescent="0.25">
      <c r="A60" s="9" t="s">
        <v>77</v>
      </c>
      <c r="B60" s="9" t="s">
        <v>79</v>
      </c>
      <c r="C60" s="10">
        <v>3</v>
      </c>
      <c r="D60" s="10">
        <v>1</v>
      </c>
      <c r="E60" s="9">
        <f t="shared" si="7"/>
        <v>1</v>
      </c>
      <c r="G60" s="9" t="s">
        <v>78</v>
      </c>
      <c r="H60" s="9">
        <f>SUM(IF(E59 = 2, 3, IF(E59 = "X", 1, 0)), IF(E62 = 1, 3, IF(E62 = "X", 1, 0)), IF(E63 = 1, 3, IF(E63 = "X", 1, 0)))</f>
        <v>2</v>
      </c>
      <c r="I60" s="9">
        <f>SUM(D59, C62, C63)</f>
        <v>3</v>
      </c>
      <c r="J60" s="9">
        <f>SUM(C59, D62, D63)</f>
        <v>6</v>
      </c>
      <c r="K60" s="9">
        <f>SUM(I60, -J60)</f>
        <v>-3</v>
      </c>
      <c r="L60" s="9">
        <f>SUM(H60*1000, K60, I60*0.001)</f>
        <v>1997.0029999999999</v>
      </c>
    </row>
    <row r="61" spans="1:12" x14ac:dyDescent="0.25">
      <c r="A61" s="9" t="s">
        <v>77</v>
      </c>
      <c r="B61" s="9" t="s">
        <v>80</v>
      </c>
      <c r="C61" s="10">
        <v>2</v>
      </c>
      <c r="D61" s="10">
        <v>1</v>
      </c>
      <c r="E61" s="9">
        <f t="shared" si="7"/>
        <v>1</v>
      </c>
      <c r="G61" s="9" t="s">
        <v>79</v>
      </c>
      <c r="H61" s="9">
        <f>SUM(IF(E60 = 2, 3, IF(E60 = "X", 1, 0)), IF(E62 = 2, 3, IF(E62 = "X", 1, 0)), IF(E64 = 1, 3, IF(E64 = "X", 1, 0)))</f>
        <v>1</v>
      </c>
      <c r="I61" s="9">
        <f>SUM(D60, D62, C64)</f>
        <v>2</v>
      </c>
      <c r="J61" s="9">
        <f>SUM(C60, C62, D64)</f>
        <v>5</v>
      </c>
      <c r="K61" s="9">
        <f>SUM(I61, -J61)</f>
        <v>-3</v>
      </c>
      <c r="L61" s="9">
        <f>SUM(H61*1000, K61, I61*0.001)</f>
        <v>997.00199999999995</v>
      </c>
    </row>
    <row r="62" spans="1:12" x14ac:dyDescent="0.25">
      <c r="A62" s="9" t="s">
        <v>78</v>
      </c>
      <c r="B62" s="9" t="s">
        <v>79</v>
      </c>
      <c r="C62" s="10">
        <v>1</v>
      </c>
      <c r="D62" s="10">
        <v>1</v>
      </c>
      <c r="E62" s="9" t="str">
        <f t="shared" si="7"/>
        <v>X</v>
      </c>
      <c r="G62" s="9" t="s">
        <v>80</v>
      </c>
      <c r="H62" s="9">
        <f>SUM(IF(E61 = 2, 3, IF(E61 = "X", 1, 0)), IF(E63 = 2, 3, IF(E63 = "X", 1, 0)), IF(E64 = 2, 3, IF(E64 = "X", 1, 0)))</f>
        <v>4</v>
      </c>
      <c r="I62" s="9">
        <f>SUM(D61, D63, D64)</f>
        <v>3</v>
      </c>
      <c r="J62" s="9">
        <f>SUM(C61, C63, C64)</f>
        <v>3</v>
      </c>
      <c r="K62" s="9">
        <f>SUM(I62, -J62)</f>
        <v>0</v>
      </c>
      <c r="L62" s="9">
        <f>SUM(H62*1000, K62, I62*0.001)</f>
        <v>4000.0030000000002</v>
      </c>
    </row>
    <row r="63" spans="1:12" x14ac:dyDescent="0.25">
      <c r="A63" s="9" t="s">
        <v>78</v>
      </c>
      <c r="B63" s="9" t="s">
        <v>80</v>
      </c>
      <c r="C63" s="10">
        <v>1</v>
      </c>
      <c r="D63" s="10">
        <v>1</v>
      </c>
      <c r="E63" s="9" t="str">
        <f t="shared" si="7"/>
        <v>X</v>
      </c>
    </row>
    <row r="64" spans="1:12" x14ac:dyDescent="0.25">
      <c r="A64" s="9" t="s">
        <v>79</v>
      </c>
      <c r="B64" s="9" t="s">
        <v>80</v>
      </c>
      <c r="C64" s="10">
        <v>0</v>
      </c>
      <c r="D64" s="10">
        <v>1</v>
      </c>
      <c r="E64" s="9">
        <f t="shared" si="7"/>
        <v>2</v>
      </c>
    </row>
  </sheetData>
  <mergeCells count="16">
    <mergeCell ref="A50:B50"/>
    <mergeCell ref="C50:D50"/>
    <mergeCell ref="A58:B58"/>
    <mergeCell ref="C58:D58"/>
    <mergeCell ref="A26:B26"/>
    <mergeCell ref="C26:D26"/>
    <mergeCell ref="A34:B34"/>
    <mergeCell ref="C34:D34"/>
    <mergeCell ref="A42:B42"/>
    <mergeCell ref="C42:D42"/>
    <mergeCell ref="A2:B2"/>
    <mergeCell ref="C2:D2"/>
    <mergeCell ref="A10:B10"/>
    <mergeCell ref="C10:D10"/>
    <mergeCell ref="A18:B18"/>
    <mergeCell ref="C18:D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2022-10-08T15:18:33Z</dcterms:created>
  <dcterms:modified xsi:type="dcterms:W3CDTF">2022-10-28T20:31:50Z</dcterms:modified>
</cp:coreProperties>
</file>