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24226"/>
  <mc:AlternateContent xmlns:mc="http://schemas.openxmlformats.org/markup-compatibility/2006">
    <mc:Choice Requires="x15">
      <x15ac:absPath xmlns:x15ac="http://schemas.microsoft.com/office/spreadsheetml/2010/11/ac" url="D:\Repositorio\Sistema\00_GESTAO_GERAL\05_ORDEM_SERVICO\06_OS4797\01_GESTAO\"/>
    </mc:Choice>
  </mc:AlternateContent>
  <bookViews>
    <workbookView xWindow="0" yWindow="0" windowWidth="20490" windowHeight="7530" tabRatio="987"/>
  </bookViews>
  <sheets>
    <sheet name="Identificação" sheetId="1" r:id="rId1"/>
    <sheet name="Resumo" sheetId="2" r:id="rId2"/>
    <sheet name="Funções de Dados" sheetId="3" r:id="rId3"/>
    <sheet name="Funções de Transações" sheetId="4" r:id="rId4"/>
    <sheet name="Parâmetros" sheetId="5" state="hidden" r:id="rId5"/>
  </sheets>
  <externalReferences>
    <externalReference r:id="rId6"/>
    <externalReference r:id="rId7"/>
  </externalReferences>
  <definedNames>
    <definedName name="_xlnm._FilterDatabase" localSheetId="2">'Funções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Dados'!$B$1:$N$73</definedName>
    <definedName name="_xlnm.Print_Area" localSheetId="3">'Funções de Transações'!$A$1:$N$120</definedName>
    <definedName name="_xlnm.Print_Area" localSheetId="0">Identificação!$A$1:$D$40</definedName>
    <definedName name="_xlnm.Print_Area" localSheetId="1">Resumo!$A$1:$E$27</definedName>
    <definedName name="CE">Parâmetros!$A$19</definedName>
    <definedName name="Centigrade">'[1]pfs-sistema x'!#REF!</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Depois_Alteracao">'[2]11.1-menu_cálculo_indicativo'!#REF!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logias">Parâmetros!$A$61:$A$62</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Brutos">#REF!</definedName>
    <definedName name="VAF">Parâmetros!#REF!</definedName>
    <definedName name="VAF_">#REF!</definedName>
    <definedName name="VAF_ANTES">#REF!</definedName>
    <definedName name="VAF_DEPOIS">#REF!</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949" i="4" l="1"/>
  <c r="L949" i="4"/>
  <c r="K949" i="4"/>
  <c r="Y949" i="4" s="1"/>
  <c r="J949" i="4"/>
  <c r="X949" i="4" s="1"/>
  <c r="I949" i="4"/>
  <c r="W949" i="4" s="1"/>
  <c r="M948" i="4"/>
  <c r="L948" i="4"/>
  <c r="K948" i="4"/>
  <c r="Y948" i="4" s="1"/>
  <c r="J948" i="4"/>
  <c r="X948" i="4" s="1"/>
  <c r="I948" i="4"/>
  <c r="W948" i="4" s="1"/>
  <c r="M947" i="4"/>
  <c r="L947" i="4"/>
  <c r="K947" i="4"/>
  <c r="Y947" i="4" s="1"/>
  <c r="J947" i="4"/>
  <c r="X947" i="4" s="1"/>
  <c r="I947" i="4"/>
  <c r="W947" i="4" s="1"/>
  <c r="M946" i="4"/>
  <c r="L946" i="4"/>
  <c r="K946" i="4"/>
  <c r="Y946" i="4" s="1"/>
  <c r="J946" i="4"/>
  <c r="X946" i="4" s="1"/>
  <c r="I946" i="4"/>
  <c r="W946" i="4" s="1"/>
  <c r="M945" i="4"/>
  <c r="L945" i="4"/>
  <c r="K945" i="4"/>
  <c r="Y945" i="4" s="1"/>
  <c r="J945" i="4"/>
  <c r="X945" i="4" s="1"/>
  <c r="I945" i="4"/>
  <c r="W945" i="4" s="1"/>
  <c r="M944" i="4"/>
  <c r="L944" i="4"/>
  <c r="K944" i="4"/>
  <c r="Y944" i="4" s="1"/>
  <c r="J944" i="4"/>
  <c r="X944" i="4" s="1"/>
  <c r="I944" i="4"/>
  <c r="W944" i="4" s="1"/>
  <c r="M943" i="4"/>
  <c r="L943" i="4"/>
  <c r="K943" i="4"/>
  <c r="Y943" i="4" s="1"/>
  <c r="J943" i="4"/>
  <c r="X943" i="4" s="1"/>
  <c r="I943" i="4"/>
  <c r="W943" i="4" s="1"/>
  <c r="M942" i="4"/>
  <c r="L942" i="4"/>
  <c r="K942" i="4"/>
  <c r="Y942" i="4" s="1"/>
  <c r="J942" i="4"/>
  <c r="X942" i="4" s="1"/>
  <c r="I942" i="4"/>
  <c r="W942" i="4" s="1"/>
  <c r="M941" i="4"/>
  <c r="L941" i="4"/>
  <c r="K941" i="4"/>
  <c r="Y941" i="4" s="1"/>
  <c r="J941" i="4"/>
  <c r="X941" i="4" s="1"/>
  <c r="I941" i="4"/>
  <c r="W941" i="4" s="1"/>
  <c r="M940" i="4"/>
  <c r="L940" i="4"/>
  <c r="K940" i="4"/>
  <c r="Y940" i="4" s="1"/>
  <c r="J940" i="4"/>
  <c r="X940" i="4" s="1"/>
  <c r="I940" i="4"/>
  <c r="W940" i="4" s="1"/>
  <c r="M939" i="4"/>
  <c r="L939" i="4"/>
  <c r="K939" i="4"/>
  <c r="Y939" i="4" s="1"/>
  <c r="J939" i="4"/>
  <c r="X939" i="4" s="1"/>
  <c r="I939" i="4"/>
  <c r="W939" i="4" s="1"/>
  <c r="M938" i="4"/>
  <c r="L938" i="4"/>
  <c r="K938" i="4"/>
  <c r="Y938" i="4" s="1"/>
  <c r="J938" i="4"/>
  <c r="X938" i="4" s="1"/>
  <c r="I938" i="4"/>
  <c r="W938" i="4" s="1"/>
  <c r="M937" i="4"/>
  <c r="L937" i="4"/>
  <c r="K937" i="4"/>
  <c r="Y937" i="4" s="1"/>
  <c r="J937" i="4"/>
  <c r="X937" i="4" s="1"/>
  <c r="I937" i="4"/>
  <c r="W937" i="4" s="1"/>
  <c r="M936" i="4"/>
  <c r="L936" i="4"/>
  <c r="K936" i="4"/>
  <c r="Y936" i="4" s="1"/>
  <c r="J936" i="4"/>
  <c r="X936" i="4" s="1"/>
  <c r="I936" i="4"/>
  <c r="W936" i="4" s="1"/>
  <c r="M935" i="4"/>
  <c r="L935" i="4"/>
  <c r="K935" i="4"/>
  <c r="Y935" i="4" s="1"/>
  <c r="J935" i="4"/>
  <c r="X935" i="4" s="1"/>
  <c r="I935" i="4"/>
  <c r="W935" i="4" s="1"/>
  <c r="M934" i="4"/>
  <c r="L934" i="4"/>
  <c r="K934" i="4"/>
  <c r="Y934" i="4" s="1"/>
  <c r="J934" i="4"/>
  <c r="X934" i="4" s="1"/>
  <c r="I934" i="4"/>
  <c r="W934" i="4" s="1"/>
  <c r="M933" i="4"/>
  <c r="L933" i="4"/>
  <c r="K933" i="4"/>
  <c r="Y933" i="4" s="1"/>
  <c r="J933" i="4"/>
  <c r="X933" i="4" s="1"/>
  <c r="I933" i="4"/>
  <c r="W933" i="4" s="1"/>
  <c r="M932" i="4"/>
  <c r="L932" i="4"/>
  <c r="K932" i="4"/>
  <c r="Y932" i="4" s="1"/>
  <c r="J932" i="4"/>
  <c r="X932" i="4" s="1"/>
  <c r="I932" i="4"/>
  <c r="W932" i="4" s="1"/>
  <c r="M931" i="4"/>
  <c r="L931" i="4"/>
  <c r="K931" i="4"/>
  <c r="Y931" i="4" s="1"/>
  <c r="J931" i="4"/>
  <c r="X931" i="4" s="1"/>
  <c r="I931" i="4"/>
  <c r="W931" i="4" s="1"/>
  <c r="M930" i="4"/>
  <c r="L930" i="4"/>
  <c r="K930" i="4"/>
  <c r="Y930" i="4" s="1"/>
  <c r="J930" i="4"/>
  <c r="X930" i="4" s="1"/>
  <c r="I930" i="4"/>
  <c r="W930" i="4" s="1"/>
  <c r="M929" i="4"/>
  <c r="L929" i="4"/>
  <c r="K929" i="4"/>
  <c r="Y929" i="4" s="1"/>
  <c r="J929" i="4"/>
  <c r="X929" i="4" s="1"/>
  <c r="I929" i="4"/>
  <c r="W929" i="4" s="1"/>
  <c r="M928" i="4"/>
  <c r="L928" i="4"/>
  <c r="K928" i="4"/>
  <c r="Y928" i="4" s="1"/>
  <c r="J928" i="4"/>
  <c r="X928" i="4" s="1"/>
  <c r="I928" i="4"/>
  <c r="W928" i="4" s="1"/>
  <c r="M927" i="4"/>
  <c r="L927" i="4"/>
  <c r="K927" i="4"/>
  <c r="Y927" i="4" s="1"/>
  <c r="J927" i="4"/>
  <c r="X927" i="4" s="1"/>
  <c r="I927" i="4"/>
  <c r="W927" i="4" s="1"/>
  <c r="M926" i="4"/>
  <c r="L926" i="4"/>
  <c r="K926" i="4"/>
  <c r="Y926" i="4" s="1"/>
  <c r="J926" i="4"/>
  <c r="X926" i="4" s="1"/>
  <c r="I926" i="4"/>
  <c r="W926" i="4" s="1"/>
  <c r="M925" i="4"/>
  <c r="L925" i="4"/>
  <c r="K925" i="4"/>
  <c r="Y925" i="4" s="1"/>
  <c r="J925" i="4"/>
  <c r="X925" i="4" s="1"/>
  <c r="I925" i="4"/>
  <c r="W925" i="4" s="1"/>
  <c r="M924" i="4"/>
  <c r="L924" i="4"/>
  <c r="K924" i="4"/>
  <c r="Y924" i="4" s="1"/>
  <c r="J924" i="4"/>
  <c r="X924" i="4" s="1"/>
  <c r="I924" i="4"/>
  <c r="W924" i="4" s="1"/>
  <c r="M923" i="4"/>
  <c r="L923" i="4"/>
  <c r="K923" i="4"/>
  <c r="Y923" i="4" s="1"/>
  <c r="J923" i="4"/>
  <c r="X923" i="4" s="1"/>
  <c r="I923" i="4"/>
  <c r="W923" i="4" s="1"/>
  <c r="M922" i="4"/>
  <c r="L922" i="4"/>
  <c r="K922" i="4"/>
  <c r="Y922" i="4" s="1"/>
  <c r="J922" i="4"/>
  <c r="X922" i="4" s="1"/>
  <c r="I922" i="4"/>
  <c r="W922" i="4" s="1"/>
  <c r="M921" i="4"/>
  <c r="L921" i="4"/>
  <c r="K921" i="4"/>
  <c r="Y921" i="4" s="1"/>
  <c r="J921" i="4"/>
  <c r="X921" i="4" s="1"/>
  <c r="I921" i="4"/>
  <c r="W921" i="4" s="1"/>
  <c r="M920" i="4"/>
  <c r="L920" i="4"/>
  <c r="K920" i="4"/>
  <c r="Y920" i="4" s="1"/>
  <c r="J920" i="4"/>
  <c r="X920" i="4" s="1"/>
  <c r="I920" i="4"/>
  <c r="W920" i="4" s="1"/>
  <c r="M919" i="4"/>
  <c r="L919" i="4"/>
  <c r="K919" i="4"/>
  <c r="Y919" i="4" s="1"/>
  <c r="J919" i="4"/>
  <c r="X919" i="4" s="1"/>
  <c r="I919" i="4"/>
  <c r="W919" i="4" s="1"/>
  <c r="M918" i="4"/>
  <c r="L918" i="4"/>
  <c r="K918" i="4"/>
  <c r="Y918" i="4" s="1"/>
  <c r="J918" i="4"/>
  <c r="X918" i="4" s="1"/>
  <c r="I918" i="4"/>
  <c r="W918" i="4" s="1"/>
  <c r="M917" i="4"/>
  <c r="L917" i="4"/>
  <c r="K917" i="4"/>
  <c r="Y917" i="4" s="1"/>
  <c r="J917" i="4"/>
  <c r="X917" i="4" s="1"/>
  <c r="I917" i="4"/>
  <c r="W917" i="4" s="1"/>
  <c r="M916" i="4"/>
  <c r="L916" i="4"/>
  <c r="K916" i="4"/>
  <c r="Y916" i="4" s="1"/>
  <c r="J916" i="4"/>
  <c r="X916" i="4" s="1"/>
  <c r="I916" i="4"/>
  <c r="W916" i="4" s="1"/>
  <c r="M915" i="4"/>
  <c r="L915" i="4"/>
  <c r="K915" i="4"/>
  <c r="Y915" i="4" s="1"/>
  <c r="J915" i="4"/>
  <c r="X915" i="4" s="1"/>
  <c r="I915" i="4"/>
  <c r="W915" i="4" s="1"/>
  <c r="M914" i="4"/>
  <c r="L914" i="4"/>
  <c r="K914" i="4"/>
  <c r="Y914" i="4" s="1"/>
  <c r="J914" i="4"/>
  <c r="X914" i="4" s="1"/>
  <c r="I914" i="4"/>
  <c r="W914" i="4" s="1"/>
  <c r="M913" i="4"/>
  <c r="L913" i="4"/>
  <c r="K913" i="4"/>
  <c r="Y913" i="4" s="1"/>
  <c r="J913" i="4"/>
  <c r="X913" i="4" s="1"/>
  <c r="I913" i="4"/>
  <c r="W913" i="4" s="1"/>
  <c r="M912" i="4"/>
  <c r="L912" i="4"/>
  <c r="K912" i="4"/>
  <c r="Y912" i="4" s="1"/>
  <c r="J912" i="4"/>
  <c r="X912" i="4" s="1"/>
  <c r="I912" i="4"/>
  <c r="W912" i="4" s="1"/>
  <c r="M911" i="4"/>
  <c r="L911" i="4"/>
  <c r="K911" i="4"/>
  <c r="Y911" i="4" s="1"/>
  <c r="J911" i="4"/>
  <c r="X911" i="4" s="1"/>
  <c r="I911" i="4"/>
  <c r="W911" i="4" s="1"/>
  <c r="M910" i="4"/>
  <c r="L910" i="4"/>
  <c r="K910" i="4"/>
  <c r="Y910" i="4" s="1"/>
  <c r="J910" i="4"/>
  <c r="X910" i="4" s="1"/>
  <c r="I910" i="4"/>
  <c r="W910" i="4" s="1"/>
  <c r="M909" i="4"/>
  <c r="L909" i="4"/>
  <c r="K909" i="4"/>
  <c r="Y909" i="4" s="1"/>
  <c r="J909" i="4"/>
  <c r="X909" i="4" s="1"/>
  <c r="I909" i="4"/>
  <c r="W909" i="4" s="1"/>
  <c r="M908" i="4"/>
  <c r="L908" i="4"/>
  <c r="K908" i="4"/>
  <c r="Y908" i="4" s="1"/>
  <c r="J908" i="4"/>
  <c r="X908" i="4" s="1"/>
  <c r="I908" i="4"/>
  <c r="W908" i="4" s="1"/>
  <c r="M907" i="4"/>
  <c r="L907" i="4"/>
  <c r="K907" i="4"/>
  <c r="Y907" i="4" s="1"/>
  <c r="J907" i="4"/>
  <c r="X907" i="4" s="1"/>
  <c r="I907" i="4"/>
  <c r="W907" i="4" s="1"/>
  <c r="M906" i="4"/>
  <c r="L906" i="4"/>
  <c r="K906" i="4"/>
  <c r="Y906" i="4" s="1"/>
  <c r="J906" i="4"/>
  <c r="X906" i="4" s="1"/>
  <c r="I906" i="4"/>
  <c r="W906" i="4" s="1"/>
  <c r="M905" i="4"/>
  <c r="L905" i="4"/>
  <c r="K905" i="4"/>
  <c r="Y905" i="4" s="1"/>
  <c r="J905" i="4"/>
  <c r="X905" i="4" s="1"/>
  <c r="I905" i="4"/>
  <c r="W905" i="4" s="1"/>
  <c r="M904" i="4"/>
  <c r="L904" i="4"/>
  <c r="K904" i="4"/>
  <c r="Y904" i="4" s="1"/>
  <c r="J904" i="4"/>
  <c r="X904" i="4" s="1"/>
  <c r="I904" i="4"/>
  <c r="W904" i="4" s="1"/>
  <c r="M903" i="4"/>
  <c r="L903" i="4"/>
  <c r="K903" i="4"/>
  <c r="Y903" i="4" s="1"/>
  <c r="J903" i="4"/>
  <c r="X903" i="4" s="1"/>
  <c r="I903" i="4"/>
  <c r="W903" i="4" s="1"/>
  <c r="M902" i="4"/>
  <c r="L902" i="4"/>
  <c r="K902" i="4"/>
  <c r="Y902" i="4" s="1"/>
  <c r="J902" i="4"/>
  <c r="X902" i="4" s="1"/>
  <c r="I902" i="4"/>
  <c r="W902" i="4" s="1"/>
  <c r="M901" i="4"/>
  <c r="L901" i="4"/>
  <c r="K901" i="4"/>
  <c r="Y901" i="4" s="1"/>
  <c r="J901" i="4"/>
  <c r="X901" i="4" s="1"/>
  <c r="I901" i="4"/>
  <c r="W901" i="4" s="1"/>
  <c r="M900" i="4"/>
  <c r="L900" i="4"/>
  <c r="K900" i="4"/>
  <c r="Y900" i="4" s="1"/>
  <c r="J900" i="4"/>
  <c r="X900" i="4" s="1"/>
  <c r="I900" i="4"/>
  <c r="W900" i="4" s="1"/>
  <c r="M899" i="4"/>
  <c r="L899" i="4"/>
  <c r="K899" i="4"/>
  <c r="Y899" i="4" s="1"/>
  <c r="J899" i="4"/>
  <c r="X899" i="4" s="1"/>
  <c r="I899" i="4"/>
  <c r="W899" i="4" s="1"/>
  <c r="M898" i="4"/>
  <c r="L898" i="4"/>
  <c r="K898" i="4"/>
  <c r="Y898" i="4" s="1"/>
  <c r="J898" i="4"/>
  <c r="X898" i="4" s="1"/>
  <c r="I898" i="4"/>
  <c r="W898" i="4" s="1"/>
  <c r="M897" i="4"/>
  <c r="L897" i="4"/>
  <c r="K897" i="4"/>
  <c r="Y897" i="4" s="1"/>
  <c r="J897" i="4"/>
  <c r="X897" i="4" s="1"/>
  <c r="I897" i="4"/>
  <c r="W897" i="4" s="1"/>
  <c r="M896" i="4"/>
  <c r="L896" i="4"/>
  <c r="K896" i="4"/>
  <c r="Y896" i="4" s="1"/>
  <c r="J896" i="4"/>
  <c r="X896" i="4" s="1"/>
  <c r="I896" i="4"/>
  <c r="W896" i="4" s="1"/>
  <c r="M895" i="4"/>
  <c r="L895" i="4"/>
  <c r="K895" i="4"/>
  <c r="Y895" i="4" s="1"/>
  <c r="J895" i="4"/>
  <c r="X895" i="4" s="1"/>
  <c r="I895" i="4"/>
  <c r="W895" i="4" s="1"/>
  <c r="M894" i="4"/>
  <c r="L894" i="4"/>
  <c r="K894" i="4"/>
  <c r="Y894" i="4" s="1"/>
  <c r="J894" i="4"/>
  <c r="X894" i="4" s="1"/>
  <c r="I894" i="4"/>
  <c r="W894" i="4" s="1"/>
  <c r="M893" i="4"/>
  <c r="L893" i="4"/>
  <c r="K893" i="4"/>
  <c r="Y893" i="4" s="1"/>
  <c r="J893" i="4"/>
  <c r="X893" i="4" s="1"/>
  <c r="I893" i="4"/>
  <c r="W893" i="4" s="1"/>
  <c r="M892" i="4"/>
  <c r="L892" i="4"/>
  <c r="K892" i="4"/>
  <c r="Y892" i="4" s="1"/>
  <c r="J892" i="4"/>
  <c r="X892" i="4" s="1"/>
  <c r="I892" i="4"/>
  <c r="W892" i="4" s="1"/>
  <c r="M891" i="4"/>
  <c r="L891" i="4"/>
  <c r="K891" i="4"/>
  <c r="Y891" i="4" s="1"/>
  <c r="J891" i="4"/>
  <c r="X891" i="4" s="1"/>
  <c r="I891" i="4"/>
  <c r="W891" i="4" s="1"/>
  <c r="M890" i="4"/>
  <c r="L890" i="4"/>
  <c r="K890" i="4"/>
  <c r="Y890" i="4" s="1"/>
  <c r="J890" i="4"/>
  <c r="X890" i="4" s="1"/>
  <c r="I890" i="4"/>
  <c r="W890" i="4" s="1"/>
  <c r="M889" i="4"/>
  <c r="L889" i="4"/>
  <c r="K889" i="4"/>
  <c r="Y889" i="4" s="1"/>
  <c r="J889" i="4"/>
  <c r="X889" i="4" s="1"/>
  <c r="I889" i="4"/>
  <c r="W889" i="4" s="1"/>
  <c r="M888" i="4"/>
  <c r="L888" i="4"/>
  <c r="K888" i="4"/>
  <c r="Y888" i="4" s="1"/>
  <c r="J888" i="4"/>
  <c r="X888" i="4" s="1"/>
  <c r="I888" i="4"/>
  <c r="W888" i="4" s="1"/>
  <c r="M887" i="4"/>
  <c r="L887" i="4"/>
  <c r="K887" i="4"/>
  <c r="Y887" i="4" s="1"/>
  <c r="J887" i="4"/>
  <c r="X887" i="4" s="1"/>
  <c r="I887" i="4"/>
  <c r="W887" i="4" s="1"/>
  <c r="M886" i="4"/>
  <c r="L886" i="4"/>
  <c r="K886" i="4"/>
  <c r="Y886" i="4" s="1"/>
  <c r="J886" i="4"/>
  <c r="X886" i="4" s="1"/>
  <c r="I886" i="4"/>
  <c r="W886" i="4" s="1"/>
  <c r="M885" i="4"/>
  <c r="L885" i="4"/>
  <c r="K885" i="4"/>
  <c r="Y885" i="4" s="1"/>
  <c r="J885" i="4"/>
  <c r="X885" i="4" s="1"/>
  <c r="I885" i="4"/>
  <c r="W885" i="4" s="1"/>
  <c r="M884" i="4"/>
  <c r="L884" i="4"/>
  <c r="K884" i="4"/>
  <c r="Y884" i="4" s="1"/>
  <c r="J884" i="4"/>
  <c r="X884" i="4" s="1"/>
  <c r="I884" i="4"/>
  <c r="W884" i="4" s="1"/>
  <c r="M883" i="4"/>
  <c r="L883" i="4"/>
  <c r="K883" i="4"/>
  <c r="Y883" i="4" s="1"/>
  <c r="J883" i="4"/>
  <c r="X883" i="4" s="1"/>
  <c r="I883" i="4"/>
  <c r="W883" i="4" s="1"/>
  <c r="M882" i="4"/>
  <c r="L882" i="4"/>
  <c r="K882" i="4"/>
  <c r="Y882" i="4" s="1"/>
  <c r="J882" i="4"/>
  <c r="X882" i="4" s="1"/>
  <c r="I882" i="4"/>
  <c r="W882" i="4" s="1"/>
  <c r="M881" i="4"/>
  <c r="L881" i="4"/>
  <c r="K881" i="4"/>
  <c r="Y881" i="4" s="1"/>
  <c r="J881" i="4"/>
  <c r="X881" i="4" s="1"/>
  <c r="I881" i="4"/>
  <c r="W881" i="4" s="1"/>
  <c r="M880" i="4"/>
  <c r="L880" i="4"/>
  <c r="K880" i="4"/>
  <c r="Y880" i="4" s="1"/>
  <c r="J880" i="4"/>
  <c r="X880" i="4" s="1"/>
  <c r="I880" i="4"/>
  <c r="W880" i="4" s="1"/>
  <c r="M879" i="4"/>
  <c r="L879" i="4"/>
  <c r="K879" i="4"/>
  <c r="Y879" i="4" s="1"/>
  <c r="J879" i="4"/>
  <c r="X879" i="4" s="1"/>
  <c r="I879" i="4"/>
  <c r="W879" i="4" s="1"/>
  <c r="M878" i="4"/>
  <c r="L878" i="4"/>
  <c r="K878" i="4"/>
  <c r="Y878" i="4" s="1"/>
  <c r="J878" i="4"/>
  <c r="X878" i="4" s="1"/>
  <c r="I878" i="4"/>
  <c r="W878" i="4" s="1"/>
  <c r="M877" i="4"/>
  <c r="L877" i="4"/>
  <c r="K877" i="4"/>
  <c r="Y877" i="4" s="1"/>
  <c r="J877" i="4"/>
  <c r="X877" i="4" s="1"/>
  <c r="I877" i="4"/>
  <c r="W877" i="4" s="1"/>
  <c r="M876" i="4"/>
  <c r="L876" i="4"/>
  <c r="K876" i="4"/>
  <c r="Y876" i="4" s="1"/>
  <c r="J876" i="4"/>
  <c r="X876" i="4" s="1"/>
  <c r="I876" i="4"/>
  <c r="W876" i="4" s="1"/>
  <c r="M875" i="4"/>
  <c r="L875" i="4"/>
  <c r="K875" i="4"/>
  <c r="Y875" i="4" s="1"/>
  <c r="J875" i="4"/>
  <c r="X875" i="4" s="1"/>
  <c r="I875" i="4"/>
  <c r="W875" i="4" s="1"/>
  <c r="M874" i="4"/>
  <c r="L874" i="4"/>
  <c r="K874" i="4"/>
  <c r="Y874" i="4" s="1"/>
  <c r="J874" i="4"/>
  <c r="X874" i="4" s="1"/>
  <c r="I874" i="4"/>
  <c r="W874" i="4" s="1"/>
  <c r="M873" i="4"/>
  <c r="L873" i="4"/>
  <c r="K873" i="4"/>
  <c r="Y873" i="4" s="1"/>
  <c r="J873" i="4"/>
  <c r="X873" i="4" s="1"/>
  <c r="I873" i="4"/>
  <c r="W873" i="4" s="1"/>
  <c r="M872" i="4"/>
  <c r="L872" i="4"/>
  <c r="K872" i="4"/>
  <c r="Y872" i="4" s="1"/>
  <c r="J872" i="4"/>
  <c r="X872" i="4" s="1"/>
  <c r="I872" i="4"/>
  <c r="W872" i="4" s="1"/>
  <c r="M871" i="4"/>
  <c r="L871" i="4"/>
  <c r="K871" i="4"/>
  <c r="Y871" i="4" s="1"/>
  <c r="J871" i="4"/>
  <c r="X871" i="4" s="1"/>
  <c r="I871" i="4"/>
  <c r="W871" i="4" s="1"/>
  <c r="M870" i="4"/>
  <c r="L870" i="4"/>
  <c r="K870" i="4"/>
  <c r="Y870" i="4" s="1"/>
  <c r="J870" i="4"/>
  <c r="X870" i="4" s="1"/>
  <c r="I870" i="4"/>
  <c r="W870" i="4" s="1"/>
  <c r="M869" i="4"/>
  <c r="L869" i="4"/>
  <c r="K869" i="4"/>
  <c r="Y869" i="4" s="1"/>
  <c r="J869" i="4"/>
  <c r="X869" i="4" s="1"/>
  <c r="I869" i="4"/>
  <c r="W869" i="4" s="1"/>
  <c r="M868" i="4"/>
  <c r="L868" i="4"/>
  <c r="K868" i="4"/>
  <c r="Y868" i="4" s="1"/>
  <c r="J868" i="4"/>
  <c r="X868" i="4" s="1"/>
  <c r="I868" i="4"/>
  <c r="W868" i="4" s="1"/>
  <c r="M867" i="4"/>
  <c r="L867" i="4"/>
  <c r="K867" i="4"/>
  <c r="Y867" i="4" s="1"/>
  <c r="J867" i="4"/>
  <c r="X867" i="4" s="1"/>
  <c r="I867" i="4"/>
  <c r="W867" i="4" s="1"/>
  <c r="M866" i="4"/>
  <c r="L866" i="4"/>
  <c r="K866" i="4"/>
  <c r="Y866" i="4" s="1"/>
  <c r="J866" i="4"/>
  <c r="X866" i="4" s="1"/>
  <c r="I866" i="4"/>
  <c r="W866" i="4" s="1"/>
  <c r="M865" i="4"/>
  <c r="L865" i="4"/>
  <c r="K865" i="4"/>
  <c r="Y865" i="4" s="1"/>
  <c r="J865" i="4"/>
  <c r="X865" i="4" s="1"/>
  <c r="I865" i="4"/>
  <c r="W865" i="4" s="1"/>
  <c r="M864" i="4"/>
  <c r="L864" i="4"/>
  <c r="K864" i="4"/>
  <c r="Y864" i="4" s="1"/>
  <c r="J864" i="4"/>
  <c r="X864" i="4" s="1"/>
  <c r="I864" i="4"/>
  <c r="W864" i="4" s="1"/>
  <c r="M863" i="4"/>
  <c r="L863" i="4"/>
  <c r="K863" i="4"/>
  <c r="Y863" i="4" s="1"/>
  <c r="J863" i="4"/>
  <c r="X863" i="4" s="1"/>
  <c r="I863" i="4"/>
  <c r="W863" i="4" s="1"/>
  <c r="M862" i="4"/>
  <c r="L862" i="4"/>
  <c r="K862" i="4"/>
  <c r="Y862" i="4" s="1"/>
  <c r="J862" i="4"/>
  <c r="X862" i="4" s="1"/>
  <c r="I862" i="4"/>
  <c r="W862" i="4" s="1"/>
  <c r="M861" i="4"/>
  <c r="L861" i="4"/>
  <c r="K861" i="4"/>
  <c r="Y861" i="4" s="1"/>
  <c r="J861" i="4"/>
  <c r="X861" i="4" s="1"/>
  <c r="I861" i="4"/>
  <c r="W861" i="4" s="1"/>
  <c r="M860" i="4"/>
  <c r="L860" i="4"/>
  <c r="K860" i="4"/>
  <c r="Y860" i="4" s="1"/>
  <c r="J860" i="4"/>
  <c r="X860" i="4" s="1"/>
  <c r="I860" i="4"/>
  <c r="W860" i="4" s="1"/>
  <c r="M859" i="4"/>
  <c r="L859" i="4"/>
  <c r="K859" i="4"/>
  <c r="Y859" i="4" s="1"/>
  <c r="J859" i="4"/>
  <c r="X859" i="4" s="1"/>
  <c r="I859" i="4"/>
  <c r="W859" i="4" s="1"/>
  <c r="M858" i="4"/>
  <c r="L858" i="4"/>
  <c r="K858" i="4"/>
  <c r="Y858" i="4" s="1"/>
  <c r="J858" i="4"/>
  <c r="X858" i="4" s="1"/>
  <c r="I858" i="4"/>
  <c r="W858" i="4" s="1"/>
  <c r="M857" i="4"/>
  <c r="L857" i="4"/>
  <c r="K857" i="4"/>
  <c r="Y857" i="4" s="1"/>
  <c r="J857" i="4"/>
  <c r="X857" i="4" s="1"/>
  <c r="I857" i="4"/>
  <c r="W857" i="4" s="1"/>
  <c r="M856" i="4"/>
  <c r="L856" i="4"/>
  <c r="K856" i="4"/>
  <c r="Y856" i="4" s="1"/>
  <c r="J856" i="4"/>
  <c r="X856" i="4" s="1"/>
  <c r="I856" i="4"/>
  <c r="W856" i="4" s="1"/>
  <c r="M855" i="4"/>
  <c r="L855" i="4"/>
  <c r="K855" i="4"/>
  <c r="Y855" i="4" s="1"/>
  <c r="J855" i="4"/>
  <c r="X855" i="4" s="1"/>
  <c r="I855" i="4"/>
  <c r="W855" i="4" s="1"/>
  <c r="M854" i="4"/>
  <c r="L854" i="4"/>
  <c r="K854" i="4"/>
  <c r="Y854" i="4" s="1"/>
  <c r="J854" i="4"/>
  <c r="X854" i="4" s="1"/>
  <c r="I854" i="4"/>
  <c r="W854" i="4" s="1"/>
  <c r="M853" i="4"/>
  <c r="L853" i="4"/>
  <c r="K853" i="4"/>
  <c r="Y853" i="4" s="1"/>
  <c r="J853" i="4"/>
  <c r="X853" i="4" s="1"/>
  <c r="I853" i="4"/>
  <c r="W853" i="4" s="1"/>
  <c r="M852" i="4"/>
  <c r="L852" i="4"/>
  <c r="K852" i="4"/>
  <c r="Y852" i="4" s="1"/>
  <c r="J852" i="4"/>
  <c r="X852" i="4" s="1"/>
  <c r="I852" i="4"/>
  <c r="W852" i="4" s="1"/>
  <c r="M851" i="4"/>
  <c r="L851" i="4"/>
  <c r="K851" i="4"/>
  <c r="Y851" i="4" s="1"/>
  <c r="J851" i="4"/>
  <c r="X851" i="4" s="1"/>
  <c r="I851" i="4"/>
  <c r="W851" i="4" s="1"/>
  <c r="M850" i="4"/>
  <c r="L850" i="4"/>
  <c r="K850" i="4"/>
  <c r="Y850" i="4" s="1"/>
  <c r="J850" i="4"/>
  <c r="X850" i="4" s="1"/>
  <c r="I850" i="4"/>
  <c r="W850" i="4" s="1"/>
  <c r="M849" i="4"/>
  <c r="L849" i="4"/>
  <c r="K849" i="4"/>
  <c r="Y849" i="4" s="1"/>
  <c r="J849" i="4"/>
  <c r="X849" i="4" s="1"/>
  <c r="I849" i="4"/>
  <c r="W849" i="4" s="1"/>
  <c r="M848" i="4"/>
  <c r="L848" i="4"/>
  <c r="K848" i="4"/>
  <c r="Y848" i="4" s="1"/>
  <c r="J848" i="4"/>
  <c r="X848" i="4" s="1"/>
  <c r="I848" i="4"/>
  <c r="W848" i="4" s="1"/>
  <c r="M847" i="4"/>
  <c r="L847" i="4"/>
  <c r="K847" i="4"/>
  <c r="Y847" i="4" s="1"/>
  <c r="J847" i="4"/>
  <c r="X847" i="4" s="1"/>
  <c r="I847" i="4"/>
  <c r="W847" i="4" s="1"/>
  <c r="M846" i="4"/>
  <c r="L846" i="4"/>
  <c r="K846" i="4"/>
  <c r="Y846" i="4" s="1"/>
  <c r="J846" i="4"/>
  <c r="X846" i="4" s="1"/>
  <c r="I846" i="4"/>
  <c r="W846" i="4" s="1"/>
  <c r="M845" i="4"/>
  <c r="L845" i="4"/>
  <c r="K845" i="4"/>
  <c r="Y845" i="4" s="1"/>
  <c r="J845" i="4"/>
  <c r="X845" i="4" s="1"/>
  <c r="I845" i="4"/>
  <c r="W845" i="4" s="1"/>
  <c r="M844" i="4"/>
  <c r="L844" i="4"/>
  <c r="K844" i="4"/>
  <c r="Y844" i="4" s="1"/>
  <c r="J844" i="4"/>
  <c r="X844" i="4" s="1"/>
  <c r="I844" i="4"/>
  <c r="W844" i="4" s="1"/>
  <c r="M843" i="4"/>
  <c r="L843" i="4"/>
  <c r="K843" i="4"/>
  <c r="Y843" i="4" s="1"/>
  <c r="J843" i="4"/>
  <c r="X843" i="4" s="1"/>
  <c r="I843" i="4"/>
  <c r="W843" i="4" s="1"/>
  <c r="M842" i="4"/>
  <c r="L842" i="4"/>
  <c r="K842" i="4"/>
  <c r="Y842" i="4" s="1"/>
  <c r="J842" i="4"/>
  <c r="X842" i="4" s="1"/>
  <c r="I842" i="4"/>
  <c r="W842" i="4" s="1"/>
  <c r="M841" i="4"/>
  <c r="L841" i="4"/>
  <c r="K841" i="4"/>
  <c r="Y841" i="4" s="1"/>
  <c r="J841" i="4"/>
  <c r="X841" i="4" s="1"/>
  <c r="I841" i="4"/>
  <c r="W841" i="4" s="1"/>
  <c r="M840" i="4"/>
  <c r="L840" i="4"/>
  <c r="K840" i="4"/>
  <c r="Y840" i="4" s="1"/>
  <c r="J840" i="4"/>
  <c r="X840" i="4" s="1"/>
  <c r="I840" i="4"/>
  <c r="W840" i="4" s="1"/>
  <c r="M839" i="4"/>
  <c r="L839" i="4"/>
  <c r="K839" i="4"/>
  <c r="Y839" i="4" s="1"/>
  <c r="J839" i="4"/>
  <c r="X839" i="4" s="1"/>
  <c r="I839" i="4"/>
  <c r="W839" i="4" s="1"/>
  <c r="M838" i="4"/>
  <c r="L838" i="4"/>
  <c r="K838" i="4"/>
  <c r="Y838" i="4" s="1"/>
  <c r="J838" i="4"/>
  <c r="X838" i="4" s="1"/>
  <c r="I838" i="4"/>
  <c r="W838" i="4" s="1"/>
  <c r="M837" i="4"/>
  <c r="L837" i="4"/>
  <c r="K837" i="4"/>
  <c r="Y837" i="4" s="1"/>
  <c r="J837" i="4"/>
  <c r="X837" i="4" s="1"/>
  <c r="I837" i="4"/>
  <c r="W837" i="4" s="1"/>
  <c r="M836" i="4"/>
  <c r="L836" i="4"/>
  <c r="K836" i="4"/>
  <c r="Y836" i="4" s="1"/>
  <c r="J836" i="4"/>
  <c r="X836" i="4" s="1"/>
  <c r="I836" i="4"/>
  <c r="W836" i="4" s="1"/>
  <c r="M835" i="4"/>
  <c r="L835" i="4"/>
  <c r="K835" i="4"/>
  <c r="Y835" i="4" s="1"/>
  <c r="J835" i="4"/>
  <c r="X835" i="4" s="1"/>
  <c r="I835" i="4"/>
  <c r="W835" i="4" s="1"/>
  <c r="M834" i="4"/>
  <c r="L834" i="4"/>
  <c r="K834" i="4"/>
  <c r="Y834" i="4" s="1"/>
  <c r="J834" i="4"/>
  <c r="X834" i="4" s="1"/>
  <c r="I834" i="4"/>
  <c r="W834" i="4" s="1"/>
  <c r="M833" i="4"/>
  <c r="L833" i="4"/>
  <c r="K833" i="4"/>
  <c r="Y833" i="4" s="1"/>
  <c r="J833" i="4"/>
  <c r="X833" i="4" s="1"/>
  <c r="I833" i="4"/>
  <c r="W833" i="4" s="1"/>
  <c r="M832" i="4"/>
  <c r="L832" i="4"/>
  <c r="K832" i="4"/>
  <c r="Y832" i="4" s="1"/>
  <c r="J832" i="4"/>
  <c r="X832" i="4" s="1"/>
  <c r="I832" i="4"/>
  <c r="W832" i="4" s="1"/>
  <c r="M831" i="4"/>
  <c r="L831" i="4"/>
  <c r="K831" i="4"/>
  <c r="Y831" i="4" s="1"/>
  <c r="J831" i="4"/>
  <c r="X831" i="4" s="1"/>
  <c r="I831" i="4"/>
  <c r="W831" i="4" s="1"/>
  <c r="M830" i="4"/>
  <c r="L830" i="4"/>
  <c r="K830" i="4"/>
  <c r="Y830" i="4" s="1"/>
  <c r="J830" i="4"/>
  <c r="X830" i="4" s="1"/>
  <c r="I830" i="4"/>
  <c r="W830" i="4" s="1"/>
  <c r="M829" i="4"/>
  <c r="L829" i="4"/>
  <c r="K829" i="4"/>
  <c r="Y829" i="4" s="1"/>
  <c r="J829" i="4"/>
  <c r="X829" i="4" s="1"/>
  <c r="I829" i="4"/>
  <c r="W829" i="4" s="1"/>
  <c r="M828" i="4"/>
  <c r="L828" i="4"/>
  <c r="K828" i="4"/>
  <c r="Y828" i="4" s="1"/>
  <c r="J828" i="4"/>
  <c r="X828" i="4" s="1"/>
  <c r="I828" i="4"/>
  <c r="W828" i="4" s="1"/>
  <c r="M827" i="4"/>
  <c r="L827" i="4"/>
  <c r="K827" i="4"/>
  <c r="Y827" i="4" s="1"/>
  <c r="J827" i="4"/>
  <c r="X827" i="4" s="1"/>
  <c r="I827" i="4"/>
  <c r="W827" i="4" s="1"/>
  <c r="M826" i="4"/>
  <c r="L826" i="4"/>
  <c r="K826" i="4"/>
  <c r="Y826" i="4" s="1"/>
  <c r="J826" i="4"/>
  <c r="X826" i="4" s="1"/>
  <c r="I826" i="4"/>
  <c r="W826" i="4" s="1"/>
  <c r="M825" i="4"/>
  <c r="L825" i="4"/>
  <c r="K825" i="4"/>
  <c r="Y825" i="4" s="1"/>
  <c r="J825" i="4"/>
  <c r="X825" i="4" s="1"/>
  <c r="I825" i="4"/>
  <c r="W825" i="4" s="1"/>
  <c r="M824" i="4"/>
  <c r="L824" i="4"/>
  <c r="K824" i="4"/>
  <c r="Y824" i="4" s="1"/>
  <c r="J824" i="4"/>
  <c r="X824" i="4" s="1"/>
  <c r="I824" i="4"/>
  <c r="W824" i="4" s="1"/>
  <c r="M823" i="4"/>
  <c r="L823" i="4"/>
  <c r="K823" i="4"/>
  <c r="Y823" i="4" s="1"/>
  <c r="J823" i="4"/>
  <c r="X823" i="4" s="1"/>
  <c r="I823" i="4"/>
  <c r="W823" i="4" s="1"/>
  <c r="M822" i="4"/>
  <c r="L822" i="4"/>
  <c r="K822" i="4"/>
  <c r="Y822" i="4" s="1"/>
  <c r="J822" i="4"/>
  <c r="X822" i="4" s="1"/>
  <c r="I822" i="4"/>
  <c r="W822" i="4" s="1"/>
  <c r="M821" i="4"/>
  <c r="L821" i="4"/>
  <c r="K821" i="4"/>
  <c r="Y821" i="4" s="1"/>
  <c r="J821" i="4"/>
  <c r="X821" i="4" s="1"/>
  <c r="I821" i="4"/>
  <c r="W821" i="4" s="1"/>
  <c r="M820" i="4"/>
  <c r="L820" i="4"/>
  <c r="K820" i="4"/>
  <c r="Y820" i="4" s="1"/>
  <c r="J820" i="4"/>
  <c r="X820" i="4" s="1"/>
  <c r="I820" i="4"/>
  <c r="W820" i="4" s="1"/>
  <c r="M819" i="4"/>
  <c r="L819" i="4"/>
  <c r="K819" i="4"/>
  <c r="Y819" i="4" s="1"/>
  <c r="J819" i="4"/>
  <c r="X819" i="4" s="1"/>
  <c r="I819" i="4"/>
  <c r="W819" i="4" s="1"/>
  <c r="M818" i="4"/>
  <c r="L818" i="4"/>
  <c r="K818" i="4"/>
  <c r="Y818" i="4" s="1"/>
  <c r="J818" i="4"/>
  <c r="X818" i="4" s="1"/>
  <c r="I818" i="4"/>
  <c r="W818" i="4" s="1"/>
  <c r="M817" i="4"/>
  <c r="L817" i="4"/>
  <c r="K817" i="4"/>
  <c r="Y817" i="4" s="1"/>
  <c r="J817" i="4"/>
  <c r="X817" i="4" s="1"/>
  <c r="I817" i="4"/>
  <c r="W817" i="4" s="1"/>
  <c r="M816" i="4"/>
  <c r="L816" i="4"/>
  <c r="K816" i="4"/>
  <c r="Y816" i="4" s="1"/>
  <c r="J816" i="4"/>
  <c r="X816" i="4" s="1"/>
  <c r="I816" i="4"/>
  <c r="W816" i="4" s="1"/>
  <c r="M815" i="4"/>
  <c r="L815" i="4"/>
  <c r="K815" i="4"/>
  <c r="Y815" i="4" s="1"/>
  <c r="J815" i="4"/>
  <c r="X815" i="4" s="1"/>
  <c r="I815" i="4"/>
  <c r="W815" i="4" s="1"/>
  <c r="M814" i="4"/>
  <c r="L814" i="4"/>
  <c r="K814" i="4"/>
  <c r="Y814" i="4" s="1"/>
  <c r="J814" i="4"/>
  <c r="X814" i="4" s="1"/>
  <c r="I814" i="4"/>
  <c r="W814" i="4" s="1"/>
  <c r="M813" i="4"/>
  <c r="L813" i="4"/>
  <c r="K813" i="4"/>
  <c r="Y813" i="4" s="1"/>
  <c r="J813" i="4"/>
  <c r="X813" i="4" s="1"/>
  <c r="I813" i="4"/>
  <c r="W813" i="4" s="1"/>
  <c r="M812" i="4"/>
  <c r="L812" i="4"/>
  <c r="K812" i="4"/>
  <c r="Y812" i="4" s="1"/>
  <c r="J812" i="4"/>
  <c r="X812" i="4" s="1"/>
  <c r="I812" i="4"/>
  <c r="W812" i="4" s="1"/>
  <c r="M811" i="4"/>
  <c r="L811" i="4"/>
  <c r="K811" i="4"/>
  <c r="Y811" i="4" s="1"/>
  <c r="J811" i="4"/>
  <c r="X811" i="4" s="1"/>
  <c r="I811" i="4"/>
  <c r="W811" i="4" s="1"/>
  <c r="M810" i="4"/>
  <c r="L810" i="4"/>
  <c r="K810" i="4"/>
  <c r="Y810" i="4" s="1"/>
  <c r="J810" i="4"/>
  <c r="X810" i="4" s="1"/>
  <c r="I810" i="4"/>
  <c r="W810" i="4" s="1"/>
  <c r="M809" i="4"/>
  <c r="L809" i="4"/>
  <c r="K809" i="4"/>
  <c r="Y809" i="4" s="1"/>
  <c r="J809" i="4"/>
  <c r="X809" i="4" s="1"/>
  <c r="I809" i="4"/>
  <c r="W809" i="4" s="1"/>
  <c r="M808" i="4"/>
  <c r="L808" i="4"/>
  <c r="K808" i="4"/>
  <c r="Y808" i="4" s="1"/>
  <c r="J808" i="4"/>
  <c r="X808" i="4" s="1"/>
  <c r="I808" i="4"/>
  <c r="W808" i="4" s="1"/>
  <c r="M807" i="4"/>
  <c r="L807" i="4"/>
  <c r="K807" i="4"/>
  <c r="Y807" i="4" s="1"/>
  <c r="J807" i="4"/>
  <c r="X807" i="4" s="1"/>
  <c r="I807" i="4"/>
  <c r="W807" i="4" s="1"/>
  <c r="M806" i="4"/>
  <c r="L806" i="4"/>
  <c r="K806" i="4"/>
  <c r="Y806" i="4" s="1"/>
  <c r="J806" i="4"/>
  <c r="X806" i="4" s="1"/>
  <c r="I806" i="4"/>
  <c r="W806" i="4" s="1"/>
  <c r="M805" i="4"/>
  <c r="L805" i="4"/>
  <c r="K805" i="4"/>
  <c r="Y805" i="4" s="1"/>
  <c r="J805" i="4"/>
  <c r="X805" i="4" s="1"/>
  <c r="I805" i="4"/>
  <c r="W805" i="4" s="1"/>
  <c r="M804" i="4"/>
  <c r="L804" i="4"/>
  <c r="K804" i="4"/>
  <c r="Y804" i="4" s="1"/>
  <c r="J804" i="4"/>
  <c r="X804" i="4" s="1"/>
  <c r="I804" i="4"/>
  <c r="W804" i="4" s="1"/>
  <c r="M803" i="4"/>
  <c r="L803" i="4"/>
  <c r="K803" i="4"/>
  <c r="Y803" i="4" s="1"/>
  <c r="J803" i="4"/>
  <c r="X803" i="4" s="1"/>
  <c r="I803" i="4"/>
  <c r="W803" i="4" s="1"/>
  <c r="M802" i="4"/>
  <c r="L802" i="4"/>
  <c r="K802" i="4"/>
  <c r="Y802" i="4" s="1"/>
  <c r="J802" i="4"/>
  <c r="X802" i="4" s="1"/>
  <c r="I802" i="4"/>
  <c r="W802" i="4" s="1"/>
  <c r="M801" i="4"/>
  <c r="L801" i="4"/>
  <c r="K801" i="4"/>
  <c r="Y801" i="4" s="1"/>
  <c r="J801" i="4"/>
  <c r="X801" i="4" s="1"/>
  <c r="I801" i="4"/>
  <c r="W801" i="4" s="1"/>
  <c r="M800" i="4"/>
  <c r="L800" i="4"/>
  <c r="K800" i="4"/>
  <c r="Y800" i="4" s="1"/>
  <c r="J800" i="4"/>
  <c r="X800" i="4" s="1"/>
  <c r="I800" i="4"/>
  <c r="W800" i="4" s="1"/>
  <c r="M799" i="4"/>
  <c r="L799" i="4"/>
  <c r="K799" i="4"/>
  <c r="Y799" i="4" s="1"/>
  <c r="J799" i="4"/>
  <c r="X799" i="4" s="1"/>
  <c r="I799" i="4"/>
  <c r="W799" i="4" s="1"/>
  <c r="M798" i="4"/>
  <c r="L798" i="4"/>
  <c r="K798" i="4"/>
  <c r="Y798" i="4" s="1"/>
  <c r="J798" i="4"/>
  <c r="X798" i="4" s="1"/>
  <c r="I798" i="4"/>
  <c r="W798" i="4" s="1"/>
  <c r="M797" i="4"/>
  <c r="L797" i="4"/>
  <c r="K797" i="4"/>
  <c r="Y797" i="4" s="1"/>
  <c r="J797" i="4"/>
  <c r="X797" i="4" s="1"/>
  <c r="I797" i="4"/>
  <c r="W797" i="4" s="1"/>
  <c r="M796" i="4"/>
  <c r="L796" i="4"/>
  <c r="K796" i="4"/>
  <c r="Y796" i="4" s="1"/>
  <c r="J796" i="4"/>
  <c r="X796" i="4" s="1"/>
  <c r="I796" i="4"/>
  <c r="W796" i="4" s="1"/>
  <c r="M795" i="4"/>
  <c r="L795" i="4"/>
  <c r="K795" i="4"/>
  <c r="Y795" i="4" s="1"/>
  <c r="J795" i="4"/>
  <c r="X795" i="4" s="1"/>
  <c r="I795" i="4"/>
  <c r="W795" i="4" s="1"/>
  <c r="M794" i="4"/>
  <c r="L794" i="4"/>
  <c r="K794" i="4"/>
  <c r="Y794" i="4" s="1"/>
  <c r="J794" i="4"/>
  <c r="X794" i="4" s="1"/>
  <c r="I794" i="4"/>
  <c r="W794" i="4" s="1"/>
  <c r="M793" i="4"/>
  <c r="L793" i="4"/>
  <c r="K793" i="4"/>
  <c r="Y793" i="4" s="1"/>
  <c r="J793" i="4"/>
  <c r="X793" i="4" s="1"/>
  <c r="I793" i="4"/>
  <c r="W793" i="4" s="1"/>
  <c r="M792" i="4"/>
  <c r="L792" i="4"/>
  <c r="K792" i="4"/>
  <c r="Y792" i="4" s="1"/>
  <c r="J792" i="4"/>
  <c r="X792" i="4" s="1"/>
  <c r="I792" i="4"/>
  <c r="W792" i="4" s="1"/>
  <c r="M791" i="4"/>
  <c r="L791" i="4"/>
  <c r="K791" i="4"/>
  <c r="Y791" i="4" s="1"/>
  <c r="J791" i="4"/>
  <c r="X791" i="4" s="1"/>
  <c r="I791" i="4"/>
  <c r="W791" i="4" s="1"/>
  <c r="M790" i="4"/>
  <c r="L790" i="4"/>
  <c r="K790" i="4"/>
  <c r="Y790" i="4" s="1"/>
  <c r="J790" i="4"/>
  <c r="X790" i="4" s="1"/>
  <c r="I790" i="4"/>
  <c r="W790" i="4" s="1"/>
  <c r="M789" i="4"/>
  <c r="L789" i="4"/>
  <c r="K789" i="4"/>
  <c r="Y789" i="4" s="1"/>
  <c r="J789" i="4"/>
  <c r="X789" i="4" s="1"/>
  <c r="I789" i="4"/>
  <c r="W789" i="4" s="1"/>
  <c r="M788" i="4"/>
  <c r="L788" i="4"/>
  <c r="K788" i="4"/>
  <c r="Y788" i="4" s="1"/>
  <c r="J788" i="4"/>
  <c r="X788" i="4" s="1"/>
  <c r="I788" i="4"/>
  <c r="W788" i="4" s="1"/>
  <c r="M787" i="4"/>
  <c r="L787" i="4"/>
  <c r="K787" i="4"/>
  <c r="Y787" i="4" s="1"/>
  <c r="J787" i="4"/>
  <c r="X787" i="4" s="1"/>
  <c r="I787" i="4"/>
  <c r="W787" i="4" s="1"/>
  <c r="M786" i="4"/>
  <c r="L786" i="4"/>
  <c r="K786" i="4"/>
  <c r="Y786" i="4" s="1"/>
  <c r="J786" i="4"/>
  <c r="X786" i="4" s="1"/>
  <c r="I786" i="4"/>
  <c r="W786" i="4" s="1"/>
  <c r="M785" i="4"/>
  <c r="L785" i="4"/>
  <c r="K785" i="4"/>
  <c r="Y785" i="4" s="1"/>
  <c r="J785" i="4"/>
  <c r="X785" i="4" s="1"/>
  <c r="I785" i="4"/>
  <c r="W785" i="4" s="1"/>
  <c r="M784" i="4"/>
  <c r="L784" i="4"/>
  <c r="K784" i="4"/>
  <c r="Y784" i="4" s="1"/>
  <c r="J784" i="4"/>
  <c r="X784" i="4" s="1"/>
  <c r="I784" i="4"/>
  <c r="W784" i="4" s="1"/>
  <c r="M783" i="4"/>
  <c r="L783" i="4"/>
  <c r="K783" i="4"/>
  <c r="Y783" i="4" s="1"/>
  <c r="J783" i="4"/>
  <c r="X783" i="4" s="1"/>
  <c r="I783" i="4"/>
  <c r="W783" i="4" s="1"/>
  <c r="M782" i="4"/>
  <c r="L782" i="4"/>
  <c r="K782" i="4"/>
  <c r="Y782" i="4" s="1"/>
  <c r="J782" i="4"/>
  <c r="X782" i="4" s="1"/>
  <c r="I782" i="4"/>
  <c r="W782" i="4" s="1"/>
  <c r="M781" i="4"/>
  <c r="L781" i="4"/>
  <c r="K781" i="4"/>
  <c r="Y781" i="4" s="1"/>
  <c r="J781" i="4"/>
  <c r="X781" i="4" s="1"/>
  <c r="I781" i="4"/>
  <c r="W781" i="4" s="1"/>
  <c r="M780" i="4"/>
  <c r="L780" i="4"/>
  <c r="K780" i="4"/>
  <c r="Y780" i="4" s="1"/>
  <c r="J780" i="4"/>
  <c r="X780" i="4" s="1"/>
  <c r="I780" i="4"/>
  <c r="W780" i="4" s="1"/>
  <c r="M779" i="4"/>
  <c r="L779" i="4"/>
  <c r="K779" i="4"/>
  <c r="Y779" i="4" s="1"/>
  <c r="J779" i="4"/>
  <c r="X779" i="4" s="1"/>
  <c r="I779" i="4"/>
  <c r="W779" i="4" s="1"/>
  <c r="M778" i="4"/>
  <c r="L778" i="4"/>
  <c r="K778" i="4"/>
  <c r="Y778" i="4" s="1"/>
  <c r="J778" i="4"/>
  <c r="X778" i="4" s="1"/>
  <c r="I778" i="4"/>
  <c r="W778" i="4" s="1"/>
  <c r="M777" i="4"/>
  <c r="L777" i="4"/>
  <c r="K777" i="4"/>
  <c r="Y777" i="4" s="1"/>
  <c r="J777" i="4"/>
  <c r="X777" i="4" s="1"/>
  <c r="I777" i="4"/>
  <c r="W777" i="4" s="1"/>
  <c r="M776" i="4"/>
  <c r="L776" i="4"/>
  <c r="K776" i="4"/>
  <c r="Y776" i="4" s="1"/>
  <c r="J776" i="4"/>
  <c r="X776" i="4" s="1"/>
  <c r="I776" i="4"/>
  <c r="W776" i="4" s="1"/>
  <c r="M775" i="4"/>
  <c r="L775" i="4"/>
  <c r="K775" i="4"/>
  <c r="Y775" i="4" s="1"/>
  <c r="J775" i="4"/>
  <c r="X775" i="4" s="1"/>
  <c r="I775" i="4"/>
  <c r="W775" i="4" s="1"/>
  <c r="M774" i="4"/>
  <c r="L774" i="4"/>
  <c r="K774" i="4"/>
  <c r="Y774" i="4" s="1"/>
  <c r="J774" i="4"/>
  <c r="X774" i="4" s="1"/>
  <c r="I774" i="4"/>
  <c r="W774" i="4" s="1"/>
  <c r="M773" i="4"/>
  <c r="L773" i="4"/>
  <c r="K773" i="4"/>
  <c r="Y773" i="4" s="1"/>
  <c r="J773" i="4"/>
  <c r="X773" i="4" s="1"/>
  <c r="I773" i="4"/>
  <c r="W773" i="4" s="1"/>
  <c r="Y772" i="4"/>
  <c r="M772" i="4"/>
  <c r="L772" i="4"/>
  <c r="K772" i="4"/>
  <c r="J772" i="4"/>
  <c r="X772" i="4" s="1"/>
  <c r="I772" i="4"/>
  <c r="W772" i="4" s="1"/>
  <c r="M771" i="4"/>
  <c r="L771" i="4"/>
  <c r="K771" i="4"/>
  <c r="Y771" i="4" s="1"/>
  <c r="J771" i="4"/>
  <c r="X771" i="4" s="1"/>
  <c r="I771" i="4"/>
  <c r="W771" i="4" s="1"/>
  <c r="Y770" i="4"/>
  <c r="M770" i="4"/>
  <c r="L770" i="4"/>
  <c r="K770" i="4"/>
  <c r="J770" i="4"/>
  <c r="X770" i="4" s="1"/>
  <c r="I770" i="4"/>
  <c r="W770" i="4" s="1"/>
  <c r="M769" i="4"/>
  <c r="L769" i="4"/>
  <c r="K769" i="4"/>
  <c r="Y769" i="4" s="1"/>
  <c r="J769" i="4"/>
  <c r="X769" i="4" s="1"/>
  <c r="I769" i="4"/>
  <c r="W769" i="4" s="1"/>
  <c r="Y768" i="4"/>
  <c r="M768" i="4"/>
  <c r="L768" i="4"/>
  <c r="K768" i="4"/>
  <c r="J768" i="4"/>
  <c r="X768" i="4" s="1"/>
  <c r="I768" i="4"/>
  <c r="W768" i="4" s="1"/>
  <c r="M767" i="4"/>
  <c r="L767" i="4"/>
  <c r="K767" i="4"/>
  <c r="Y767" i="4" s="1"/>
  <c r="J767" i="4"/>
  <c r="X767" i="4" s="1"/>
  <c r="I767" i="4"/>
  <c r="W767" i="4" s="1"/>
  <c r="Y766" i="4"/>
  <c r="M766" i="4"/>
  <c r="L766" i="4"/>
  <c r="K766" i="4"/>
  <c r="J766" i="4"/>
  <c r="X766" i="4" s="1"/>
  <c r="I766" i="4"/>
  <c r="W766" i="4" s="1"/>
  <c r="M765" i="4"/>
  <c r="L765" i="4"/>
  <c r="K765" i="4"/>
  <c r="Y765" i="4" s="1"/>
  <c r="J765" i="4"/>
  <c r="X765" i="4" s="1"/>
  <c r="I765" i="4"/>
  <c r="W765" i="4" s="1"/>
  <c r="Y764" i="4"/>
  <c r="M764" i="4"/>
  <c r="L764" i="4"/>
  <c r="K764" i="4"/>
  <c r="J764" i="4"/>
  <c r="X764" i="4" s="1"/>
  <c r="I764" i="4"/>
  <c r="W764" i="4" s="1"/>
  <c r="M763" i="4"/>
  <c r="L763" i="4"/>
  <c r="K763" i="4"/>
  <c r="Y763" i="4" s="1"/>
  <c r="J763" i="4"/>
  <c r="X763" i="4" s="1"/>
  <c r="I763" i="4"/>
  <c r="W763" i="4" s="1"/>
  <c r="Y762" i="4"/>
  <c r="M762" i="4"/>
  <c r="L762" i="4"/>
  <c r="K762" i="4"/>
  <c r="J762" i="4"/>
  <c r="X762" i="4" s="1"/>
  <c r="I762" i="4"/>
  <c r="W762" i="4" s="1"/>
  <c r="M761" i="4"/>
  <c r="L761" i="4"/>
  <c r="K761" i="4"/>
  <c r="Y761" i="4" s="1"/>
  <c r="J761" i="4"/>
  <c r="X761" i="4" s="1"/>
  <c r="I761" i="4"/>
  <c r="W761" i="4" s="1"/>
  <c r="Y760" i="4"/>
  <c r="M760" i="4"/>
  <c r="L760" i="4"/>
  <c r="K760" i="4"/>
  <c r="J760" i="4"/>
  <c r="X760" i="4" s="1"/>
  <c r="I760" i="4"/>
  <c r="W760" i="4" s="1"/>
  <c r="M759" i="4"/>
  <c r="L759" i="4"/>
  <c r="K759" i="4"/>
  <c r="Y759" i="4" s="1"/>
  <c r="J759" i="4"/>
  <c r="X759" i="4" s="1"/>
  <c r="I759" i="4"/>
  <c r="W759" i="4" s="1"/>
  <c r="Y758" i="4"/>
  <c r="M758" i="4"/>
  <c r="L758" i="4"/>
  <c r="K758" i="4"/>
  <c r="J758" i="4"/>
  <c r="X758" i="4" s="1"/>
  <c r="I758" i="4"/>
  <c r="W758" i="4" s="1"/>
  <c r="M757" i="4"/>
  <c r="L757" i="4"/>
  <c r="K757" i="4"/>
  <c r="Y757" i="4" s="1"/>
  <c r="J757" i="4"/>
  <c r="X757" i="4" s="1"/>
  <c r="I757" i="4"/>
  <c r="W757" i="4" s="1"/>
  <c r="Y756" i="4"/>
  <c r="M756" i="4"/>
  <c r="L756" i="4"/>
  <c r="K756" i="4"/>
  <c r="J756" i="4"/>
  <c r="X756" i="4" s="1"/>
  <c r="I756" i="4"/>
  <c r="W756" i="4" s="1"/>
  <c r="M755" i="4"/>
  <c r="L755" i="4"/>
  <c r="K755" i="4"/>
  <c r="Y755" i="4" s="1"/>
  <c r="J755" i="4"/>
  <c r="X755" i="4" s="1"/>
  <c r="I755" i="4"/>
  <c r="W755" i="4" s="1"/>
  <c r="Y754" i="4"/>
  <c r="M754" i="4"/>
  <c r="L754" i="4"/>
  <c r="K754" i="4"/>
  <c r="J754" i="4"/>
  <c r="X754" i="4" s="1"/>
  <c r="I754" i="4"/>
  <c r="W754" i="4" s="1"/>
  <c r="M753" i="4"/>
  <c r="L753" i="4"/>
  <c r="K753" i="4"/>
  <c r="Y753" i="4" s="1"/>
  <c r="J753" i="4"/>
  <c r="X753" i="4" s="1"/>
  <c r="I753" i="4"/>
  <c r="W753" i="4" s="1"/>
  <c r="Y752" i="4"/>
  <c r="M752" i="4"/>
  <c r="L752" i="4"/>
  <c r="K752" i="4"/>
  <c r="J752" i="4"/>
  <c r="X752" i="4" s="1"/>
  <c r="I752" i="4"/>
  <c r="W752" i="4" s="1"/>
  <c r="M751" i="4"/>
  <c r="L751" i="4"/>
  <c r="K751" i="4"/>
  <c r="Y751" i="4" s="1"/>
  <c r="J751" i="4"/>
  <c r="X751" i="4" s="1"/>
  <c r="I751" i="4"/>
  <c r="W751" i="4" s="1"/>
  <c r="Y750" i="4"/>
  <c r="M750" i="4"/>
  <c r="L750" i="4"/>
  <c r="K750" i="4"/>
  <c r="J750" i="4"/>
  <c r="X750" i="4" s="1"/>
  <c r="I750" i="4"/>
  <c r="W750" i="4" s="1"/>
  <c r="M749" i="4"/>
  <c r="L749" i="4"/>
  <c r="K749" i="4"/>
  <c r="Y749" i="4" s="1"/>
  <c r="J749" i="4"/>
  <c r="X749" i="4" s="1"/>
  <c r="I749" i="4"/>
  <c r="W749" i="4" s="1"/>
  <c r="Y748" i="4"/>
  <c r="M748" i="4"/>
  <c r="L748" i="4"/>
  <c r="K748" i="4"/>
  <c r="J748" i="4"/>
  <c r="X748" i="4" s="1"/>
  <c r="I748" i="4"/>
  <c r="W748" i="4" s="1"/>
  <c r="M747" i="4"/>
  <c r="L747" i="4"/>
  <c r="K747" i="4"/>
  <c r="Y747" i="4" s="1"/>
  <c r="J747" i="4"/>
  <c r="X747" i="4" s="1"/>
  <c r="I747" i="4"/>
  <c r="W747" i="4" s="1"/>
  <c r="Y746" i="4"/>
  <c r="M746" i="4"/>
  <c r="L746" i="4"/>
  <c r="K746" i="4"/>
  <c r="J746" i="4"/>
  <c r="X746" i="4" s="1"/>
  <c r="I746" i="4"/>
  <c r="W746" i="4" s="1"/>
  <c r="M745" i="4"/>
  <c r="L745" i="4"/>
  <c r="K745" i="4"/>
  <c r="Y745" i="4" s="1"/>
  <c r="J745" i="4"/>
  <c r="X745" i="4" s="1"/>
  <c r="I745" i="4"/>
  <c r="W745" i="4" s="1"/>
  <c r="Y744" i="4"/>
  <c r="M744" i="4"/>
  <c r="L744" i="4"/>
  <c r="K744" i="4"/>
  <c r="J744" i="4"/>
  <c r="X744" i="4" s="1"/>
  <c r="I744" i="4"/>
  <c r="W744" i="4" s="1"/>
  <c r="M743" i="4"/>
  <c r="L743" i="4"/>
  <c r="K743" i="4"/>
  <c r="Y743" i="4" s="1"/>
  <c r="J743" i="4"/>
  <c r="X743" i="4" s="1"/>
  <c r="I743" i="4"/>
  <c r="W743" i="4" s="1"/>
  <c r="Y742" i="4"/>
  <c r="M742" i="4"/>
  <c r="L742" i="4"/>
  <c r="K742" i="4"/>
  <c r="J742" i="4"/>
  <c r="X742" i="4" s="1"/>
  <c r="I742" i="4"/>
  <c r="W742" i="4" s="1"/>
  <c r="M741" i="4"/>
  <c r="L741" i="4"/>
  <c r="K741" i="4"/>
  <c r="Y741" i="4" s="1"/>
  <c r="J741" i="4"/>
  <c r="X741" i="4" s="1"/>
  <c r="I741" i="4"/>
  <c r="W741" i="4" s="1"/>
  <c r="Y740" i="4"/>
  <c r="M740" i="4"/>
  <c r="L740" i="4"/>
  <c r="K740" i="4"/>
  <c r="J740" i="4"/>
  <c r="X740" i="4" s="1"/>
  <c r="I740" i="4"/>
  <c r="W740" i="4" s="1"/>
  <c r="M739" i="4"/>
  <c r="L739" i="4"/>
  <c r="K739" i="4"/>
  <c r="Y739" i="4" s="1"/>
  <c r="J739" i="4"/>
  <c r="X739" i="4" s="1"/>
  <c r="I739" i="4"/>
  <c r="W739" i="4" s="1"/>
  <c r="Y738" i="4"/>
  <c r="M738" i="4"/>
  <c r="L738" i="4"/>
  <c r="K738" i="4"/>
  <c r="J738" i="4"/>
  <c r="X738" i="4" s="1"/>
  <c r="I738" i="4"/>
  <c r="W738" i="4" s="1"/>
  <c r="M737" i="4"/>
  <c r="L737" i="4"/>
  <c r="K737" i="4"/>
  <c r="Y737" i="4" s="1"/>
  <c r="J737" i="4"/>
  <c r="X737" i="4" s="1"/>
  <c r="I737" i="4"/>
  <c r="W737" i="4" s="1"/>
  <c r="Y736" i="4"/>
  <c r="M736" i="4"/>
  <c r="L736" i="4"/>
  <c r="K736" i="4"/>
  <c r="J736" i="4"/>
  <c r="X736" i="4" s="1"/>
  <c r="I736" i="4"/>
  <c r="W736" i="4" s="1"/>
  <c r="M735" i="4"/>
  <c r="L735" i="4"/>
  <c r="K735" i="4"/>
  <c r="Y735" i="4" s="1"/>
  <c r="J735" i="4"/>
  <c r="X735" i="4" s="1"/>
  <c r="I735" i="4"/>
  <c r="W735" i="4" s="1"/>
  <c r="Y734" i="4"/>
  <c r="M734" i="4"/>
  <c r="L734" i="4"/>
  <c r="K734" i="4"/>
  <c r="J734" i="4"/>
  <c r="X734" i="4" s="1"/>
  <c r="I734" i="4"/>
  <c r="W734" i="4" s="1"/>
  <c r="M733" i="4"/>
  <c r="L733" i="4"/>
  <c r="K733" i="4"/>
  <c r="Y733" i="4" s="1"/>
  <c r="J733" i="4"/>
  <c r="X733" i="4" s="1"/>
  <c r="I733" i="4"/>
  <c r="W733" i="4" s="1"/>
  <c r="Y732" i="4"/>
  <c r="M732" i="4"/>
  <c r="L732" i="4"/>
  <c r="K732" i="4"/>
  <c r="J732" i="4"/>
  <c r="X732" i="4" s="1"/>
  <c r="I732" i="4"/>
  <c r="W732" i="4" s="1"/>
  <c r="M731" i="4"/>
  <c r="L731" i="4"/>
  <c r="K731" i="4"/>
  <c r="Y731" i="4" s="1"/>
  <c r="J731" i="4"/>
  <c r="X731" i="4" s="1"/>
  <c r="I731" i="4"/>
  <c r="W731" i="4" s="1"/>
  <c r="Y730" i="4"/>
  <c r="M730" i="4"/>
  <c r="L730" i="4"/>
  <c r="K730" i="4"/>
  <c r="J730" i="4"/>
  <c r="X730" i="4" s="1"/>
  <c r="I730" i="4"/>
  <c r="W730" i="4" s="1"/>
  <c r="M729" i="4"/>
  <c r="L729" i="4"/>
  <c r="K729" i="4"/>
  <c r="Y729" i="4" s="1"/>
  <c r="J729" i="4"/>
  <c r="X729" i="4" s="1"/>
  <c r="I729" i="4"/>
  <c r="W729" i="4" s="1"/>
  <c r="Y728" i="4"/>
  <c r="M728" i="4"/>
  <c r="L728" i="4"/>
  <c r="K728" i="4"/>
  <c r="J728" i="4"/>
  <c r="X728" i="4" s="1"/>
  <c r="I728" i="4"/>
  <c r="W728" i="4" s="1"/>
  <c r="M727" i="4"/>
  <c r="L727" i="4"/>
  <c r="K727" i="4"/>
  <c r="Y727" i="4" s="1"/>
  <c r="J727" i="4"/>
  <c r="X727" i="4" s="1"/>
  <c r="I727" i="4"/>
  <c r="W727" i="4" s="1"/>
  <c r="Y726" i="4"/>
  <c r="M726" i="4"/>
  <c r="L726" i="4"/>
  <c r="K726" i="4"/>
  <c r="J726" i="4"/>
  <c r="X726" i="4" s="1"/>
  <c r="I726" i="4"/>
  <c r="W726" i="4" s="1"/>
  <c r="M725" i="4"/>
  <c r="L725" i="4"/>
  <c r="K725" i="4"/>
  <c r="Y725" i="4" s="1"/>
  <c r="J725" i="4"/>
  <c r="X725" i="4" s="1"/>
  <c r="I725" i="4"/>
  <c r="W725" i="4" s="1"/>
  <c r="Y724" i="4"/>
  <c r="M724" i="4"/>
  <c r="L724" i="4"/>
  <c r="K724" i="4"/>
  <c r="J724" i="4"/>
  <c r="X724" i="4" s="1"/>
  <c r="I724" i="4"/>
  <c r="W724" i="4" s="1"/>
  <c r="M723" i="4"/>
  <c r="L723" i="4"/>
  <c r="K723" i="4"/>
  <c r="Y723" i="4" s="1"/>
  <c r="J723" i="4"/>
  <c r="X723" i="4" s="1"/>
  <c r="I723" i="4"/>
  <c r="W723" i="4" s="1"/>
  <c r="M722" i="4"/>
  <c r="L722" i="4"/>
  <c r="K722" i="4"/>
  <c r="Y722" i="4" s="1"/>
  <c r="J722" i="4"/>
  <c r="X722" i="4" s="1"/>
  <c r="I722" i="4"/>
  <c r="W722" i="4" s="1"/>
  <c r="Y721" i="4"/>
  <c r="M721" i="4"/>
  <c r="L721" i="4"/>
  <c r="K721" i="4"/>
  <c r="J721" i="4"/>
  <c r="X721" i="4" s="1"/>
  <c r="I721" i="4"/>
  <c r="W721" i="4" s="1"/>
  <c r="M720" i="4"/>
  <c r="L720" i="4"/>
  <c r="K720" i="4"/>
  <c r="Y720" i="4" s="1"/>
  <c r="J720" i="4"/>
  <c r="X720" i="4" s="1"/>
  <c r="I720" i="4"/>
  <c r="W720" i="4" s="1"/>
  <c r="Y719" i="4"/>
  <c r="M719" i="4"/>
  <c r="L719" i="4"/>
  <c r="K719" i="4"/>
  <c r="J719" i="4"/>
  <c r="X719" i="4" s="1"/>
  <c r="I719" i="4"/>
  <c r="W719" i="4" s="1"/>
  <c r="M718" i="4"/>
  <c r="L718" i="4"/>
  <c r="K718" i="4"/>
  <c r="Y718" i="4" s="1"/>
  <c r="J718" i="4"/>
  <c r="X718" i="4" s="1"/>
  <c r="I718" i="4"/>
  <c r="W718" i="4" s="1"/>
  <c r="Y717" i="4"/>
  <c r="M717" i="4"/>
  <c r="L717" i="4"/>
  <c r="K717" i="4"/>
  <c r="J717" i="4"/>
  <c r="X717" i="4" s="1"/>
  <c r="I717" i="4"/>
  <c r="W717" i="4" s="1"/>
  <c r="M716" i="4"/>
  <c r="L716" i="4"/>
  <c r="K716" i="4"/>
  <c r="Y716" i="4" s="1"/>
  <c r="J716" i="4"/>
  <c r="X716" i="4" s="1"/>
  <c r="I716" i="4"/>
  <c r="W716" i="4" s="1"/>
  <c r="Y715" i="4"/>
  <c r="M715" i="4"/>
  <c r="L715" i="4"/>
  <c r="K715" i="4"/>
  <c r="J715" i="4"/>
  <c r="X715" i="4" s="1"/>
  <c r="I715" i="4"/>
  <c r="W715" i="4" s="1"/>
  <c r="M714" i="4"/>
  <c r="L714" i="4"/>
  <c r="K714" i="4"/>
  <c r="Y714" i="4" s="1"/>
  <c r="J714" i="4"/>
  <c r="X714" i="4" s="1"/>
  <c r="I714" i="4"/>
  <c r="W714" i="4" s="1"/>
  <c r="Y713" i="4"/>
  <c r="M713" i="4"/>
  <c r="L713" i="4"/>
  <c r="K713" i="4"/>
  <c r="J713" i="4"/>
  <c r="X713" i="4" s="1"/>
  <c r="I713" i="4"/>
  <c r="W713" i="4" s="1"/>
  <c r="M712" i="4"/>
  <c r="L712" i="4"/>
  <c r="K712" i="4"/>
  <c r="Y712" i="4" s="1"/>
  <c r="J712" i="4"/>
  <c r="X712" i="4" s="1"/>
  <c r="I712" i="4"/>
  <c r="W712" i="4" s="1"/>
  <c r="Y711" i="4"/>
  <c r="M711" i="4"/>
  <c r="L711" i="4"/>
  <c r="K711" i="4"/>
  <c r="J711" i="4"/>
  <c r="X711" i="4" s="1"/>
  <c r="I711" i="4"/>
  <c r="W711" i="4" s="1"/>
  <c r="M710" i="4"/>
  <c r="L710" i="4"/>
  <c r="K710" i="4"/>
  <c r="Y710" i="4" s="1"/>
  <c r="J710" i="4"/>
  <c r="X710" i="4" s="1"/>
  <c r="I710" i="4"/>
  <c r="W710" i="4" s="1"/>
  <c r="Y709" i="4"/>
  <c r="M709" i="4"/>
  <c r="L709" i="4"/>
  <c r="K709" i="4"/>
  <c r="J709" i="4"/>
  <c r="X709" i="4" s="1"/>
  <c r="I709" i="4"/>
  <c r="W709" i="4" s="1"/>
  <c r="M708" i="4"/>
  <c r="L708" i="4"/>
  <c r="K708" i="4"/>
  <c r="Y708" i="4" s="1"/>
  <c r="J708" i="4"/>
  <c r="X708" i="4" s="1"/>
  <c r="I708" i="4"/>
  <c r="W708" i="4" s="1"/>
  <c r="M707" i="4"/>
  <c r="L707" i="4"/>
  <c r="K707" i="4"/>
  <c r="Y707" i="4" s="1"/>
  <c r="J707" i="4"/>
  <c r="X707" i="4" s="1"/>
  <c r="I707" i="4"/>
  <c r="W707" i="4" s="1"/>
  <c r="M706" i="4"/>
  <c r="L706" i="4"/>
  <c r="K706" i="4"/>
  <c r="Y706" i="4" s="1"/>
  <c r="J706" i="4"/>
  <c r="X706" i="4" s="1"/>
  <c r="I706" i="4"/>
  <c r="W706" i="4" s="1"/>
  <c r="M705" i="4"/>
  <c r="L705" i="4"/>
  <c r="K705" i="4"/>
  <c r="Y705" i="4" s="1"/>
  <c r="J705" i="4"/>
  <c r="X705" i="4" s="1"/>
  <c r="I705" i="4"/>
  <c r="W705" i="4" s="1"/>
  <c r="Y704" i="4"/>
  <c r="M704" i="4"/>
  <c r="L704" i="4"/>
  <c r="K704" i="4"/>
  <c r="J704" i="4"/>
  <c r="X704" i="4" s="1"/>
  <c r="I704" i="4"/>
  <c r="W704" i="4" s="1"/>
  <c r="M703" i="4"/>
  <c r="L703" i="4"/>
  <c r="K703" i="4"/>
  <c r="Y703" i="4" s="1"/>
  <c r="J703" i="4"/>
  <c r="X703" i="4" s="1"/>
  <c r="I703" i="4"/>
  <c r="W703" i="4" s="1"/>
  <c r="Y702" i="4"/>
  <c r="M702" i="4"/>
  <c r="L702" i="4"/>
  <c r="K702" i="4"/>
  <c r="J702" i="4"/>
  <c r="X702" i="4" s="1"/>
  <c r="I702" i="4"/>
  <c r="W702" i="4" s="1"/>
  <c r="M701" i="4"/>
  <c r="L701" i="4"/>
  <c r="K701" i="4"/>
  <c r="Y701" i="4" s="1"/>
  <c r="J701" i="4"/>
  <c r="X701" i="4" s="1"/>
  <c r="I701" i="4"/>
  <c r="W701" i="4" s="1"/>
  <c r="Y700" i="4"/>
  <c r="M700" i="4"/>
  <c r="L700" i="4"/>
  <c r="K700" i="4"/>
  <c r="J700" i="4"/>
  <c r="X700" i="4" s="1"/>
  <c r="I700" i="4"/>
  <c r="W700" i="4" s="1"/>
  <c r="M699" i="4"/>
  <c r="L699" i="4"/>
  <c r="K699" i="4"/>
  <c r="Y699" i="4" s="1"/>
  <c r="J699" i="4"/>
  <c r="X699" i="4" s="1"/>
  <c r="I699" i="4"/>
  <c r="W699" i="4" s="1"/>
  <c r="Y698" i="4"/>
  <c r="M698" i="4"/>
  <c r="L698" i="4"/>
  <c r="K698" i="4"/>
  <c r="J698" i="4"/>
  <c r="X698" i="4" s="1"/>
  <c r="I698" i="4"/>
  <c r="W698" i="4" s="1"/>
  <c r="M697" i="4"/>
  <c r="L697" i="4"/>
  <c r="K697" i="4"/>
  <c r="Y697" i="4" s="1"/>
  <c r="J697" i="4"/>
  <c r="X697" i="4" s="1"/>
  <c r="I697" i="4"/>
  <c r="W697" i="4" s="1"/>
  <c r="Y696" i="4"/>
  <c r="M696" i="4"/>
  <c r="L696" i="4"/>
  <c r="K696" i="4"/>
  <c r="J696" i="4"/>
  <c r="X696" i="4" s="1"/>
  <c r="I696" i="4"/>
  <c r="W696" i="4" s="1"/>
  <c r="M695" i="4"/>
  <c r="L695" i="4"/>
  <c r="K695" i="4"/>
  <c r="Y695" i="4" s="1"/>
  <c r="J695" i="4"/>
  <c r="X695" i="4" s="1"/>
  <c r="I695" i="4"/>
  <c r="W695" i="4" s="1"/>
  <c r="Y694" i="4"/>
  <c r="M694" i="4"/>
  <c r="L694" i="4"/>
  <c r="K694" i="4"/>
  <c r="J694" i="4"/>
  <c r="X694" i="4" s="1"/>
  <c r="I694" i="4"/>
  <c r="W694" i="4" s="1"/>
  <c r="M693" i="4"/>
  <c r="L693" i="4"/>
  <c r="K693" i="4"/>
  <c r="Y693" i="4" s="1"/>
  <c r="J693" i="4"/>
  <c r="X693" i="4" s="1"/>
  <c r="I693" i="4"/>
  <c r="W693" i="4" s="1"/>
  <c r="Y692" i="4"/>
  <c r="M692" i="4"/>
  <c r="L692" i="4"/>
  <c r="K692" i="4"/>
  <c r="J692" i="4"/>
  <c r="X692" i="4" s="1"/>
  <c r="I692" i="4"/>
  <c r="W692" i="4" s="1"/>
  <c r="M691" i="4"/>
  <c r="L691" i="4"/>
  <c r="K691" i="4"/>
  <c r="Y691" i="4" s="1"/>
  <c r="J691" i="4"/>
  <c r="X691" i="4" s="1"/>
  <c r="I691" i="4"/>
  <c r="W691" i="4" s="1"/>
  <c r="M690" i="4"/>
  <c r="L690" i="4"/>
  <c r="K690" i="4"/>
  <c r="Y690" i="4" s="1"/>
  <c r="J690" i="4"/>
  <c r="X690" i="4" s="1"/>
  <c r="I690" i="4"/>
  <c r="W690" i="4" s="1"/>
  <c r="W689" i="4"/>
  <c r="M689" i="4"/>
  <c r="L689" i="4"/>
  <c r="K689" i="4"/>
  <c r="Y689" i="4" s="1"/>
  <c r="J689" i="4"/>
  <c r="X689" i="4" s="1"/>
  <c r="I689" i="4"/>
  <c r="M688" i="4"/>
  <c r="L688" i="4"/>
  <c r="K688" i="4"/>
  <c r="Y688" i="4" s="1"/>
  <c r="J688" i="4"/>
  <c r="X688" i="4" s="1"/>
  <c r="I688" i="4"/>
  <c r="W688" i="4" s="1"/>
  <c r="W687" i="4"/>
  <c r="M687" i="4"/>
  <c r="L687" i="4"/>
  <c r="K687" i="4"/>
  <c r="Y687" i="4" s="1"/>
  <c r="J687" i="4"/>
  <c r="X687" i="4" s="1"/>
  <c r="I687" i="4"/>
  <c r="M686" i="4"/>
  <c r="L686" i="4"/>
  <c r="K686" i="4"/>
  <c r="Y686" i="4" s="1"/>
  <c r="J686" i="4"/>
  <c r="X686" i="4" s="1"/>
  <c r="I686" i="4"/>
  <c r="W686" i="4" s="1"/>
  <c r="W685" i="4"/>
  <c r="M685" i="4"/>
  <c r="L685" i="4"/>
  <c r="K685" i="4"/>
  <c r="Y685" i="4" s="1"/>
  <c r="J685" i="4"/>
  <c r="X685" i="4" s="1"/>
  <c r="I685" i="4"/>
  <c r="M684" i="4"/>
  <c r="L684" i="4"/>
  <c r="K684" i="4"/>
  <c r="Y684" i="4" s="1"/>
  <c r="J684" i="4"/>
  <c r="X684" i="4" s="1"/>
  <c r="I684" i="4"/>
  <c r="W684" i="4" s="1"/>
  <c r="W683" i="4"/>
  <c r="M683" i="4"/>
  <c r="L683" i="4"/>
  <c r="K683" i="4"/>
  <c r="Y683" i="4" s="1"/>
  <c r="J683" i="4"/>
  <c r="X683" i="4" s="1"/>
  <c r="I683" i="4"/>
  <c r="M682" i="4"/>
  <c r="L682" i="4"/>
  <c r="K682" i="4"/>
  <c r="Y682" i="4" s="1"/>
  <c r="J682" i="4"/>
  <c r="X682" i="4" s="1"/>
  <c r="I682" i="4"/>
  <c r="W682" i="4" s="1"/>
  <c r="W681" i="4"/>
  <c r="M681" i="4"/>
  <c r="L681" i="4"/>
  <c r="K681" i="4"/>
  <c r="Y681" i="4" s="1"/>
  <c r="J681" i="4"/>
  <c r="X681" i="4" s="1"/>
  <c r="I681" i="4"/>
  <c r="M680" i="4"/>
  <c r="L680" i="4"/>
  <c r="K680" i="4"/>
  <c r="Y680" i="4" s="1"/>
  <c r="J680" i="4"/>
  <c r="X680" i="4" s="1"/>
  <c r="I680" i="4"/>
  <c r="W680" i="4" s="1"/>
  <c r="W679" i="4"/>
  <c r="M679" i="4"/>
  <c r="L679" i="4"/>
  <c r="K679" i="4"/>
  <c r="Y679" i="4" s="1"/>
  <c r="J679" i="4"/>
  <c r="X679" i="4" s="1"/>
  <c r="I679" i="4"/>
  <c r="M678" i="4"/>
  <c r="L678" i="4"/>
  <c r="K678" i="4"/>
  <c r="Y678" i="4" s="1"/>
  <c r="J678" i="4"/>
  <c r="X678" i="4" s="1"/>
  <c r="I678" i="4"/>
  <c r="W678" i="4" s="1"/>
  <c r="W677" i="4"/>
  <c r="M677" i="4"/>
  <c r="L677" i="4"/>
  <c r="K677" i="4"/>
  <c r="Y677" i="4" s="1"/>
  <c r="J677" i="4"/>
  <c r="X677" i="4" s="1"/>
  <c r="I677" i="4"/>
  <c r="M676" i="4"/>
  <c r="L676" i="4"/>
  <c r="K676" i="4"/>
  <c r="Y676" i="4" s="1"/>
  <c r="J676" i="4"/>
  <c r="X676" i="4" s="1"/>
  <c r="I676" i="4"/>
  <c r="W676" i="4" s="1"/>
  <c r="W675" i="4"/>
  <c r="M675" i="4"/>
  <c r="L675" i="4"/>
  <c r="K675" i="4"/>
  <c r="Y675" i="4" s="1"/>
  <c r="J675" i="4"/>
  <c r="X675" i="4" s="1"/>
  <c r="I675" i="4"/>
  <c r="M674" i="4"/>
  <c r="L674" i="4"/>
  <c r="K674" i="4"/>
  <c r="Y674" i="4" s="1"/>
  <c r="J674" i="4"/>
  <c r="X674" i="4" s="1"/>
  <c r="I674" i="4"/>
  <c r="W674" i="4" s="1"/>
  <c r="W673" i="4"/>
  <c r="M673" i="4"/>
  <c r="L673" i="4"/>
  <c r="K673" i="4"/>
  <c r="Y673" i="4" s="1"/>
  <c r="J673" i="4"/>
  <c r="X673" i="4" s="1"/>
  <c r="I673" i="4"/>
  <c r="M672" i="4"/>
  <c r="L672" i="4"/>
  <c r="K672" i="4"/>
  <c r="Y672" i="4" s="1"/>
  <c r="J672" i="4"/>
  <c r="X672" i="4" s="1"/>
  <c r="I672" i="4"/>
  <c r="W672" i="4" s="1"/>
  <c r="W671" i="4"/>
  <c r="M671" i="4"/>
  <c r="L671" i="4"/>
  <c r="K671" i="4"/>
  <c r="Y671" i="4" s="1"/>
  <c r="J671" i="4"/>
  <c r="X671" i="4" s="1"/>
  <c r="I671" i="4"/>
  <c r="M670" i="4"/>
  <c r="L670" i="4"/>
  <c r="K670" i="4"/>
  <c r="Y670" i="4" s="1"/>
  <c r="J670" i="4"/>
  <c r="X670" i="4" s="1"/>
  <c r="I670" i="4"/>
  <c r="W670" i="4" s="1"/>
  <c r="W669" i="4"/>
  <c r="M669" i="4"/>
  <c r="L669" i="4"/>
  <c r="K669" i="4"/>
  <c r="Y669" i="4" s="1"/>
  <c r="J669" i="4"/>
  <c r="X669" i="4" s="1"/>
  <c r="I669" i="4"/>
  <c r="M668" i="4"/>
  <c r="L668" i="4"/>
  <c r="K668" i="4"/>
  <c r="Y668" i="4" s="1"/>
  <c r="J668" i="4"/>
  <c r="X668" i="4" s="1"/>
  <c r="I668" i="4"/>
  <c r="W668" i="4" s="1"/>
  <c r="M667" i="4"/>
  <c r="L667" i="4"/>
  <c r="K667" i="4"/>
  <c r="Y667" i="4" s="1"/>
  <c r="J667" i="4"/>
  <c r="X667" i="4" s="1"/>
  <c r="I667" i="4"/>
  <c r="W667" i="4" s="1"/>
  <c r="W666" i="4"/>
  <c r="M666" i="4"/>
  <c r="L666" i="4"/>
  <c r="K666" i="4"/>
  <c r="Y666" i="4" s="1"/>
  <c r="J666" i="4"/>
  <c r="X666" i="4" s="1"/>
  <c r="I666" i="4"/>
  <c r="M665" i="4"/>
  <c r="L665" i="4"/>
  <c r="K665" i="4"/>
  <c r="Y665" i="4" s="1"/>
  <c r="J665" i="4"/>
  <c r="X665" i="4" s="1"/>
  <c r="I665" i="4"/>
  <c r="W665" i="4" s="1"/>
  <c r="W664" i="4"/>
  <c r="M664" i="4"/>
  <c r="L664" i="4"/>
  <c r="K664" i="4"/>
  <c r="Y664" i="4" s="1"/>
  <c r="J664" i="4"/>
  <c r="X664" i="4" s="1"/>
  <c r="I664" i="4"/>
  <c r="M663" i="4"/>
  <c r="L663" i="4"/>
  <c r="K663" i="4"/>
  <c r="Y663" i="4" s="1"/>
  <c r="J663" i="4"/>
  <c r="X663" i="4" s="1"/>
  <c r="I663" i="4"/>
  <c r="W663" i="4" s="1"/>
  <c r="M662" i="4"/>
  <c r="L662" i="4"/>
  <c r="K662" i="4"/>
  <c r="Y662" i="4" s="1"/>
  <c r="J662" i="4"/>
  <c r="X662" i="4" s="1"/>
  <c r="I662" i="4"/>
  <c r="W662" i="4" s="1"/>
  <c r="M661" i="4"/>
  <c r="L661" i="4"/>
  <c r="K661" i="4"/>
  <c r="Y661" i="4" s="1"/>
  <c r="J661" i="4"/>
  <c r="X661" i="4" s="1"/>
  <c r="I661" i="4"/>
  <c r="W661" i="4" s="1"/>
  <c r="M660" i="4"/>
  <c r="L660" i="4"/>
  <c r="K660" i="4"/>
  <c r="Y660" i="4" s="1"/>
  <c r="J660" i="4"/>
  <c r="X660" i="4" s="1"/>
  <c r="I660" i="4"/>
  <c r="W660" i="4" s="1"/>
  <c r="M659" i="4"/>
  <c r="L659" i="4"/>
  <c r="K659" i="4"/>
  <c r="Y659" i="4" s="1"/>
  <c r="J659" i="4"/>
  <c r="X659" i="4" s="1"/>
  <c r="I659" i="4"/>
  <c r="W659" i="4" s="1"/>
  <c r="W658" i="4"/>
  <c r="M658" i="4"/>
  <c r="L658" i="4"/>
  <c r="K658" i="4"/>
  <c r="Y658" i="4" s="1"/>
  <c r="J658" i="4"/>
  <c r="X658" i="4" s="1"/>
  <c r="I658" i="4"/>
  <c r="M657" i="4"/>
  <c r="L657" i="4"/>
  <c r="K657" i="4"/>
  <c r="Y657" i="4" s="1"/>
  <c r="J657" i="4"/>
  <c r="X657" i="4" s="1"/>
  <c r="I657" i="4"/>
  <c r="W657" i="4" s="1"/>
  <c r="W656" i="4"/>
  <c r="M656" i="4"/>
  <c r="L656" i="4"/>
  <c r="K656" i="4"/>
  <c r="Y656" i="4" s="1"/>
  <c r="J656" i="4"/>
  <c r="X656" i="4" s="1"/>
  <c r="I656" i="4"/>
  <c r="M655" i="4"/>
  <c r="L655" i="4"/>
  <c r="K655" i="4"/>
  <c r="Y655" i="4" s="1"/>
  <c r="J655" i="4"/>
  <c r="X655" i="4" s="1"/>
  <c r="I655" i="4"/>
  <c r="W655" i="4" s="1"/>
  <c r="M654" i="4"/>
  <c r="L654" i="4"/>
  <c r="K654" i="4"/>
  <c r="Y654" i="4" s="1"/>
  <c r="J654" i="4"/>
  <c r="X654" i="4" s="1"/>
  <c r="I654" i="4"/>
  <c r="W654" i="4" s="1"/>
  <c r="M653" i="4"/>
  <c r="L653" i="4"/>
  <c r="K653" i="4"/>
  <c r="Y653" i="4" s="1"/>
  <c r="J653" i="4"/>
  <c r="X653" i="4" s="1"/>
  <c r="I653" i="4"/>
  <c r="W653" i="4" s="1"/>
  <c r="M652" i="4"/>
  <c r="L652" i="4"/>
  <c r="K652" i="4"/>
  <c r="Y652" i="4" s="1"/>
  <c r="J652" i="4"/>
  <c r="X652" i="4" s="1"/>
  <c r="I652" i="4"/>
  <c r="W652" i="4" s="1"/>
  <c r="M651" i="4"/>
  <c r="L651" i="4"/>
  <c r="K651" i="4"/>
  <c r="Y651" i="4" s="1"/>
  <c r="J651" i="4"/>
  <c r="X651" i="4" s="1"/>
  <c r="I651" i="4"/>
  <c r="W651" i="4" s="1"/>
  <c r="W650" i="4"/>
  <c r="M650" i="4"/>
  <c r="L650" i="4"/>
  <c r="K650" i="4"/>
  <c r="Y650" i="4" s="1"/>
  <c r="J650" i="4"/>
  <c r="X650" i="4" s="1"/>
  <c r="I650" i="4"/>
  <c r="M649" i="4"/>
  <c r="L649" i="4"/>
  <c r="K649" i="4"/>
  <c r="Y649" i="4" s="1"/>
  <c r="J649" i="4"/>
  <c r="X649" i="4" s="1"/>
  <c r="I649" i="4"/>
  <c r="W649" i="4" s="1"/>
  <c r="W648" i="4"/>
  <c r="M648" i="4"/>
  <c r="L648" i="4"/>
  <c r="K648" i="4"/>
  <c r="Y648" i="4" s="1"/>
  <c r="J648" i="4"/>
  <c r="X648" i="4" s="1"/>
  <c r="I648" i="4"/>
  <c r="M647" i="4"/>
  <c r="L647" i="4"/>
  <c r="K647" i="4"/>
  <c r="Y647" i="4" s="1"/>
  <c r="J647" i="4"/>
  <c r="X647" i="4" s="1"/>
  <c r="I647" i="4"/>
  <c r="W647" i="4" s="1"/>
  <c r="M646" i="4"/>
  <c r="L646" i="4"/>
  <c r="K646" i="4"/>
  <c r="Y646" i="4" s="1"/>
  <c r="J646" i="4"/>
  <c r="X646" i="4" s="1"/>
  <c r="I646" i="4"/>
  <c r="W646" i="4" s="1"/>
  <c r="M645" i="4"/>
  <c r="L645" i="4"/>
  <c r="K645" i="4"/>
  <c r="Y645" i="4" s="1"/>
  <c r="J645" i="4"/>
  <c r="X645" i="4" s="1"/>
  <c r="I645" i="4"/>
  <c r="W645" i="4" s="1"/>
  <c r="M644" i="4"/>
  <c r="L644" i="4"/>
  <c r="K644" i="4"/>
  <c r="Y644" i="4" s="1"/>
  <c r="J644" i="4"/>
  <c r="X644" i="4" s="1"/>
  <c r="I644" i="4"/>
  <c r="W644" i="4" s="1"/>
  <c r="M643" i="4"/>
  <c r="L643" i="4"/>
  <c r="K643" i="4"/>
  <c r="Y643" i="4" s="1"/>
  <c r="J643" i="4"/>
  <c r="X643" i="4" s="1"/>
  <c r="I643" i="4"/>
  <c r="W643" i="4" s="1"/>
  <c r="W642" i="4"/>
  <c r="M642" i="4"/>
  <c r="L642" i="4"/>
  <c r="K642" i="4"/>
  <c r="Y642" i="4" s="1"/>
  <c r="J642" i="4"/>
  <c r="X642" i="4" s="1"/>
  <c r="I642" i="4"/>
  <c r="M641" i="4"/>
  <c r="L641" i="4"/>
  <c r="K641" i="4"/>
  <c r="Y641" i="4" s="1"/>
  <c r="J641" i="4"/>
  <c r="X641" i="4" s="1"/>
  <c r="I641" i="4"/>
  <c r="W641" i="4" s="1"/>
  <c r="W640" i="4"/>
  <c r="M640" i="4"/>
  <c r="L640" i="4"/>
  <c r="K640" i="4"/>
  <c r="Y640" i="4" s="1"/>
  <c r="J640" i="4"/>
  <c r="X640" i="4" s="1"/>
  <c r="I640" i="4"/>
  <c r="M639" i="4"/>
  <c r="L639" i="4"/>
  <c r="K639" i="4"/>
  <c r="Y639" i="4" s="1"/>
  <c r="J639" i="4"/>
  <c r="X639" i="4" s="1"/>
  <c r="I639" i="4"/>
  <c r="W639" i="4" s="1"/>
  <c r="M638" i="4"/>
  <c r="L638" i="4"/>
  <c r="K638" i="4"/>
  <c r="Y638" i="4" s="1"/>
  <c r="J638" i="4"/>
  <c r="X638" i="4" s="1"/>
  <c r="I638" i="4"/>
  <c r="W638" i="4" s="1"/>
  <c r="M637" i="4"/>
  <c r="L637" i="4"/>
  <c r="K637" i="4"/>
  <c r="Y637" i="4" s="1"/>
  <c r="J637" i="4"/>
  <c r="X637" i="4" s="1"/>
  <c r="I637" i="4"/>
  <c r="W637" i="4" s="1"/>
  <c r="M636" i="4"/>
  <c r="L636" i="4"/>
  <c r="K636" i="4"/>
  <c r="Y636" i="4" s="1"/>
  <c r="J636" i="4"/>
  <c r="X636" i="4" s="1"/>
  <c r="I636" i="4"/>
  <c r="W636" i="4" s="1"/>
  <c r="M635" i="4"/>
  <c r="L635" i="4"/>
  <c r="K635" i="4"/>
  <c r="Y635" i="4" s="1"/>
  <c r="J635" i="4"/>
  <c r="X635" i="4" s="1"/>
  <c r="I635" i="4"/>
  <c r="W635" i="4" s="1"/>
  <c r="W634" i="4"/>
  <c r="M634" i="4"/>
  <c r="L634" i="4"/>
  <c r="K634" i="4"/>
  <c r="Y634" i="4" s="1"/>
  <c r="J634" i="4"/>
  <c r="X634" i="4" s="1"/>
  <c r="I634" i="4"/>
  <c r="M633" i="4"/>
  <c r="L633" i="4"/>
  <c r="K633" i="4"/>
  <c r="Y633" i="4" s="1"/>
  <c r="J633" i="4"/>
  <c r="X633" i="4" s="1"/>
  <c r="I633" i="4"/>
  <c r="W633" i="4" s="1"/>
  <c r="W632" i="4"/>
  <c r="M632" i="4"/>
  <c r="L632" i="4"/>
  <c r="K632" i="4"/>
  <c r="Y632" i="4" s="1"/>
  <c r="J632" i="4"/>
  <c r="X632" i="4" s="1"/>
  <c r="I632" i="4"/>
  <c r="M631" i="4"/>
  <c r="L631" i="4"/>
  <c r="K631" i="4"/>
  <c r="Y631" i="4" s="1"/>
  <c r="J631" i="4"/>
  <c r="X631" i="4" s="1"/>
  <c r="I631" i="4"/>
  <c r="W631" i="4" s="1"/>
  <c r="M630" i="4"/>
  <c r="L630" i="4"/>
  <c r="K630" i="4"/>
  <c r="Y630" i="4" s="1"/>
  <c r="J630" i="4"/>
  <c r="X630" i="4" s="1"/>
  <c r="I630" i="4"/>
  <c r="W630" i="4" s="1"/>
  <c r="M629" i="4"/>
  <c r="L629" i="4"/>
  <c r="K629" i="4"/>
  <c r="Y629" i="4" s="1"/>
  <c r="J629" i="4"/>
  <c r="X629" i="4" s="1"/>
  <c r="I629" i="4"/>
  <c r="W629" i="4" s="1"/>
  <c r="M628" i="4"/>
  <c r="L628" i="4"/>
  <c r="K628" i="4"/>
  <c r="Y628" i="4" s="1"/>
  <c r="J628" i="4"/>
  <c r="X628" i="4" s="1"/>
  <c r="I628" i="4"/>
  <c r="W628" i="4" s="1"/>
  <c r="M627" i="4"/>
  <c r="L627" i="4"/>
  <c r="K627" i="4"/>
  <c r="Y627" i="4" s="1"/>
  <c r="J627" i="4"/>
  <c r="X627" i="4" s="1"/>
  <c r="I627" i="4"/>
  <c r="W627" i="4" s="1"/>
  <c r="W626" i="4"/>
  <c r="M626" i="4"/>
  <c r="L626" i="4"/>
  <c r="K626" i="4"/>
  <c r="Y626" i="4" s="1"/>
  <c r="J626" i="4"/>
  <c r="X626" i="4" s="1"/>
  <c r="I626" i="4"/>
  <c r="M625" i="4"/>
  <c r="L625" i="4"/>
  <c r="K625" i="4"/>
  <c r="Y625" i="4" s="1"/>
  <c r="J625" i="4"/>
  <c r="X625" i="4" s="1"/>
  <c r="I625" i="4"/>
  <c r="W625" i="4" s="1"/>
  <c r="W624" i="4"/>
  <c r="M624" i="4"/>
  <c r="L624" i="4"/>
  <c r="K624" i="4"/>
  <c r="Y624" i="4" s="1"/>
  <c r="J624" i="4"/>
  <c r="X624" i="4" s="1"/>
  <c r="I624" i="4"/>
  <c r="M623" i="4"/>
  <c r="L623" i="4"/>
  <c r="K623" i="4"/>
  <c r="Y623" i="4" s="1"/>
  <c r="J623" i="4"/>
  <c r="X623" i="4" s="1"/>
  <c r="I623" i="4"/>
  <c r="W623" i="4" s="1"/>
  <c r="M622" i="4"/>
  <c r="L622" i="4"/>
  <c r="K622" i="4"/>
  <c r="Y622" i="4" s="1"/>
  <c r="J622" i="4"/>
  <c r="X622" i="4" s="1"/>
  <c r="I622" i="4"/>
  <c r="W622" i="4" s="1"/>
  <c r="M621" i="4"/>
  <c r="L621" i="4"/>
  <c r="K621" i="4"/>
  <c r="Y621" i="4" s="1"/>
  <c r="J621" i="4"/>
  <c r="X621" i="4" s="1"/>
  <c r="I621" i="4"/>
  <c r="W621" i="4" s="1"/>
  <c r="M620" i="4"/>
  <c r="L620" i="4"/>
  <c r="K620" i="4"/>
  <c r="Y620" i="4" s="1"/>
  <c r="J620" i="4"/>
  <c r="X620" i="4" s="1"/>
  <c r="I620" i="4"/>
  <c r="W620" i="4" s="1"/>
  <c r="M619" i="4"/>
  <c r="L619" i="4"/>
  <c r="K619" i="4"/>
  <c r="Y619" i="4" s="1"/>
  <c r="J619" i="4"/>
  <c r="X619" i="4" s="1"/>
  <c r="I619" i="4"/>
  <c r="W619" i="4" s="1"/>
  <c r="W618" i="4"/>
  <c r="M618" i="4"/>
  <c r="L618" i="4"/>
  <c r="K618" i="4"/>
  <c r="Y618" i="4" s="1"/>
  <c r="J618" i="4"/>
  <c r="X618" i="4" s="1"/>
  <c r="I618" i="4"/>
  <c r="M617" i="4"/>
  <c r="L617" i="4"/>
  <c r="K617" i="4"/>
  <c r="Y617" i="4" s="1"/>
  <c r="J617" i="4"/>
  <c r="X617" i="4" s="1"/>
  <c r="I617" i="4"/>
  <c r="W617" i="4" s="1"/>
  <c r="W616" i="4"/>
  <c r="M616" i="4"/>
  <c r="L616" i="4"/>
  <c r="K616" i="4"/>
  <c r="Y616" i="4" s="1"/>
  <c r="J616" i="4"/>
  <c r="X616" i="4" s="1"/>
  <c r="I616" i="4"/>
  <c r="M615" i="4"/>
  <c r="L615" i="4"/>
  <c r="K615" i="4"/>
  <c r="Y615" i="4" s="1"/>
  <c r="J615" i="4"/>
  <c r="X615" i="4" s="1"/>
  <c r="I615" i="4"/>
  <c r="W615" i="4" s="1"/>
  <c r="M614" i="4"/>
  <c r="L614" i="4"/>
  <c r="K614" i="4"/>
  <c r="Y614" i="4" s="1"/>
  <c r="J614" i="4"/>
  <c r="X614" i="4" s="1"/>
  <c r="I614" i="4"/>
  <c r="W614" i="4" s="1"/>
  <c r="M613" i="4"/>
  <c r="L613" i="4"/>
  <c r="K613" i="4"/>
  <c r="Y613" i="4" s="1"/>
  <c r="J613" i="4"/>
  <c r="X613" i="4" s="1"/>
  <c r="I613" i="4"/>
  <c r="W613" i="4" s="1"/>
  <c r="M612" i="4"/>
  <c r="L612" i="4"/>
  <c r="K612" i="4"/>
  <c r="Y612" i="4" s="1"/>
  <c r="J612" i="4"/>
  <c r="X612" i="4" s="1"/>
  <c r="I612" i="4"/>
  <c r="W612" i="4" s="1"/>
  <c r="M611" i="4"/>
  <c r="L611" i="4"/>
  <c r="K611" i="4"/>
  <c r="Y611" i="4" s="1"/>
  <c r="J611" i="4"/>
  <c r="X611" i="4" s="1"/>
  <c r="I611" i="4"/>
  <c r="W611" i="4" s="1"/>
  <c r="W610" i="4"/>
  <c r="M610" i="4"/>
  <c r="L610" i="4"/>
  <c r="K610" i="4"/>
  <c r="Y610" i="4" s="1"/>
  <c r="J610" i="4"/>
  <c r="X610" i="4" s="1"/>
  <c r="I610" i="4"/>
  <c r="M609" i="4"/>
  <c r="L609" i="4"/>
  <c r="K609" i="4"/>
  <c r="Y609" i="4" s="1"/>
  <c r="J609" i="4"/>
  <c r="X609" i="4" s="1"/>
  <c r="I609" i="4"/>
  <c r="W609" i="4" s="1"/>
  <c r="W608" i="4"/>
  <c r="M608" i="4"/>
  <c r="L608" i="4"/>
  <c r="K608" i="4"/>
  <c r="Y608" i="4" s="1"/>
  <c r="J608" i="4"/>
  <c r="X608" i="4" s="1"/>
  <c r="I608" i="4"/>
  <c r="M607" i="4"/>
  <c r="L607" i="4"/>
  <c r="K607" i="4"/>
  <c r="Y607" i="4" s="1"/>
  <c r="J607" i="4"/>
  <c r="X607" i="4" s="1"/>
  <c r="I607" i="4"/>
  <c r="W607" i="4" s="1"/>
  <c r="M606" i="4"/>
  <c r="L606" i="4"/>
  <c r="K606" i="4"/>
  <c r="Y606" i="4" s="1"/>
  <c r="J606" i="4"/>
  <c r="X606" i="4" s="1"/>
  <c r="I606" i="4"/>
  <c r="W606" i="4" s="1"/>
  <c r="M605" i="4"/>
  <c r="L605" i="4"/>
  <c r="K605" i="4"/>
  <c r="Y605" i="4" s="1"/>
  <c r="J605" i="4"/>
  <c r="X605" i="4" s="1"/>
  <c r="I605" i="4"/>
  <c r="W605" i="4" s="1"/>
  <c r="M604" i="4"/>
  <c r="L604" i="4"/>
  <c r="K604" i="4"/>
  <c r="Y604" i="4" s="1"/>
  <c r="J604" i="4"/>
  <c r="X604" i="4" s="1"/>
  <c r="I604" i="4"/>
  <c r="W604" i="4" s="1"/>
  <c r="M603" i="4"/>
  <c r="L603" i="4"/>
  <c r="K603" i="4"/>
  <c r="Y603" i="4" s="1"/>
  <c r="J603" i="4"/>
  <c r="X603" i="4" s="1"/>
  <c r="I603" i="4"/>
  <c r="W603" i="4" s="1"/>
  <c r="W602" i="4"/>
  <c r="M602" i="4"/>
  <c r="L602" i="4"/>
  <c r="K602" i="4"/>
  <c r="Y602" i="4" s="1"/>
  <c r="J602" i="4"/>
  <c r="X602" i="4" s="1"/>
  <c r="I602" i="4"/>
  <c r="M601" i="4"/>
  <c r="L601" i="4"/>
  <c r="K601" i="4"/>
  <c r="Y601" i="4" s="1"/>
  <c r="J601" i="4"/>
  <c r="X601" i="4" s="1"/>
  <c r="I601" i="4"/>
  <c r="W601" i="4" s="1"/>
  <c r="W600" i="4"/>
  <c r="M600" i="4"/>
  <c r="L600" i="4"/>
  <c r="K600" i="4"/>
  <c r="Y600" i="4" s="1"/>
  <c r="J600" i="4"/>
  <c r="X600" i="4" s="1"/>
  <c r="I600" i="4"/>
  <c r="M599" i="4"/>
  <c r="L599" i="4"/>
  <c r="K599" i="4"/>
  <c r="Y599" i="4" s="1"/>
  <c r="J599" i="4"/>
  <c r="X599" i="4" s="1"/>
  <c r="I599" i="4"/>
  <c r="W599" i="4" s="1"/>
  <c r="M598" i="4"/>
  <c r="L598" i="4"/>
  <c r="K598" i="4"/>
  <c r="Y598" i="4" s="1"/>
  <c r="J598" i="4"/>
  <c r="X598" i="4" s="1"/>
  <c r="I598" i="4"/>
  <c r="W598" i="4" s="1"/>
  <c r="M597" i="4"/>
  <c r="L597" i="4"/>
  <c r="K597" i="4"/>
  <c r="Y597" i="4" s="1"/>
  <c r="J597" i="4"/>
  <c r="X597" i="4" s="1"/>
  <c r="I597" i="4"/>
  <c r="W597" i="4" s="1"/>
  <c r="M596" i="4"/>
  <c r="L596" i="4"/>
  <c r="K596" i="4"/>
  <c r="Y596" i="4" s="1"/>
  <c r="J596" i="4"/>
  <c r="X596" i="4" s="1"/>
  <c r="I596" i="4"/>
  <c r="W596" i="4" s="1"/>
  <c r="M595" i="4"/>
  <c r="L595" i="4"/>
  <c r="K595" i="4"/>
  <c r="Y595" i="4" s="1"/>
  <c r="J595" i="4"/>
  <c r="X595" i="4" s="1"/>
  <c r="I595" i="4"/>
  <c r="W595" i="4" s="1"/>
  <c r="W594" i="4"/>
  <c r="M594" i="4"/>
  <c r="L594" i="4"/>
  <c r="K594" i="4"/>
  <c r="Y594" i="4" s="1"/>
  <c r="J594" i="4"/>
  <c r="X594" i="4" s="1"/>
  <c r="I594" i="4"/>
  <c r="M593" i="4"/>
  <c r="L593" i="4"/>
  <c r="K593" i="4"/>
  <c r="Y593" i="4" s="1"/>
  <c r="J593" i="4"/>
  <c r="X593" i="4" s="1"/>
  <c r="I593" i="4"/>
  <c r="W593" i="4" s="1"/>
  <c r="W592" i="4"/>
  <c r="M592" i="4"/>
  <c r="L592" i="4"/>
  <c r="K592" i="4"/>
  <c r="Y592" i="4" s="1"/>
  <c r="J592" i="4"/>
  <c r="X592" i="4" s="1"/>
  <c r="I592" i="4"/>
  <c r="M591" i="4"/>
  <c r="L591" i="4"/>
  <c r="K591" i="4"/>
  <c r="Y591" i="4" s="1"/>
  <c r="J591" i="4"/>
  <c r="X591" i="4" s="1"/>
  <c r="I591" i="4"/>
  <c r="W591" i="4" s="1"/>
  <c r="M590" i="4"/>
  <c r="L590" i="4"/>
  <c r="K590" i="4"/>
  <c r="Y590" i="4" s="1"/>
  <c r="J590" i="4"/>
  <c r="X590" i="4" s="1"/>
  <c r="I590" i="4"/>
  <c r="W590" i="4" s="1"/>
  <c r="M589" i="4"/>
  <c r="L589" i="4"/>
  <c r="K589" i="4"/>
  <c r="Y589" i="4" s="1"/>
  <c r="J589" i="4"/>
  <c r="X589" i="4" s="1"/>
  <c r="I589" i="4"/>
  <c r="W589" i="4" s="1"/>
  <c r="M588" i="4"/>
  <c r="L588" i="4"/>
  <c r="K588" i="4"/>
  <c r="Y588" i="4" s="1"/>
  <c r="J588" i="4"/>
  <c r="X588" i="4" s="1"/>
  <c r="I588" i="4"/>
  <c r="W588" i="4" s="1"/>
  <c r="M587" i="4"/>
  <c r="L587" i="4"/>
  <c r="K587" i="4"/>
  <c r="Y587" i="4" s="1"/>
  <c r="J587" i="4"/>
  <c r="X587" i="4" s="1"/>
  <c r="I587" i="4"/>
  <c r="W587" i="4" s="1"/>
  <c r="W586" i="4"/>
  <c r="M586" i="4"/>
  <c r="L586" i="4"/>
  <c r="K586" i="4"/>
  <c r="Y586" i="4" s="1"/>
  <c r="J586" i="4"/>
  <c r="X586" i="4" s="1"/>
  <c r="I586" i="4"/>
  <c r="M585" i="4"/>
  <c r="L585" i="4"/>
  <c r="K585" i="4"/>
  <c r="Y585" i="4" s="1"/>
  <c r="J585" i="4"/>
  <c r="X585" i="4" s="1"/>
  <c r="I585" i="4"/>
  <c r="W585" i="4" s="1"/>
  <c r="W584" i="4"/>
  <c r="M584" i="4"/>
  <c r="L584" i="4"/>
  <c r="K584" i="4"/>
  <c r="Y584" i="4" s="1"/>
  <c r="J584" i="4"/>
  <c r="X584" i="4" s="1"/>
  <c r="I584" i="4"/>
  <c r="M583" i="4"/>
  <c r="L583" i="4"/>
  <c r="K583" i="4"/>
  <c r="Y583" i="4" s="1"/>
  <c r="J583" i="4"/>
  <c r="X583" i="4" s="1"/>
  <c r="I583" i="4"/>
  <c r="W583" i="4" s="1"/>
  <c r="M582" i="4"/>
  <c r="L582" i="4"/>
  <c r="K582" i="4"/>
  <c r="Y582" i="4" s="1"/>
  <c r="J582" i="4"/>
  <c r="X582" i="4" s="1"/>
  <c r="I582" i="4"/>
  <c r="W582" i="4" s="1"/>
  <c r="M581" i="4"/>
  <c r="L581" i="4"/>
  <c r="K581" i="4"/>
  <c r="Y581" i="4" s="1"/>
  <c r="J581" i="4"/>
  <c r="X581" i="4" s="1"/>
  <c r="I581" i="4"/>
  <c r="W581" i="4" s="1"/>
  <c r="M580" i="4"/>
  <c r="L580" i="4"/>
  <c r="K580" i="4"/>
  <c r="Y580" i="4" s="1"/>
  <c r="J580" i="4"/>
  <c r="X580" i="4" s="1"/>
  <c r="I580" i="4"/>
  <c r="W580" i="4" s="1"/>
  <c r="M579" i="4"/>
  <c r="L579" i="4"/>
  <c r="K579" i="4"/>
  <c r="Y579" i="4" s="1"/>
  <c r="J579" i="4"/>
  <c r="X579" i="4" s="1"/>
  <c r="I579" i="4"/>
  <c r="W579" i="4" s="1"/>
  <c r="W578" i="4"/>
  <c r="M578" i="4"/>
  <c r="L578" i="4"/>
  <c r="K578" i="4"/>
  <c r="Y578" i="4" s="1"/>
  <c r="J578" i="4"/>
  <c r="X578" i="4" s="1"/>
  <c r="I578" i="4"/>
  <c r="M577" i="4"/>
  <c r="L577" i="4"/>
  <c r="K577" i="4"/>
  <c r="Y577" i="4" s="1"/>
  <c r="J577" i="4"/>
  <c r="X577" i="4" s="1"/>
  <c r="I577" i="4"/>
  <c r="W577" i="4" s="1"/>
  <c r="W576" i="4"/>
  <c r="M576" i="4"/>
  <c r="L576" i="4"/>
  <c r="K576" i="4"/>
  <c r="Y576" i="4" s="1"/>
  <c r="J576" i="4"/>
  <c r="X576" i="4" s="1"/>
  <c r="I576" i="4"/>
  <c r="M575" i="4"/>
  <c r="L575" i="4"/>
  <c r="K575" i="4"/>
  <c r="Y575" i="4" s="1"/>
  <c r="J575" i="4"/>
  <c r="X575" i="4" s="1"/>
  <c r="I575" i="4"/>
  <c r="W575" i="4" s="1"/>
  <c r="M574" i="4"/>
  <c r="L574" i="4"/>
  <c r="K574" i="4"/>
  <c r="Y574" i="4" s="1"/>
  <c r="J574" i="4"/>
  <c r="X574" i="4" s="1"/>
  <c r="I574" i="4"/>
  <c r="W574" i="4" s="1"/>
  <c r="M573" i="4"/>
  <c r="L573" i="4"/>
  <c r="K573" i="4"/>
  <c r="Y573" i="4" s="1"/>
  <c r="J573" i="4"/>
  <c r="X573" i="4" s="1"/>
  <c r="I573" i="4"/>
  <c r="W573" i="4" s="1"/>
  <c r="M572" i="4"/>
  <c r="L572" i="4"/>
  <c r="K572" i="4"/>
  <c r="Y572" i="4" s="1"/>
  <c r="J572" i="4"/>
  <c r="X572" i="4" s="1"/>
  <c r="I572" i="4"/>
  <c r="W572" i="4" s="1"/>
  <c r="M571" i="4"/>
  <c r="L571" i="4"/>
  <c r="K571" i="4"/>
  <c r="Y571" i="4" s="1"/>
  <c r="J571" i="4"/>
  <c r="X571" i="4" s="1"/>
  <c r="I571" i="4"/>
  <c r="W571" i="4" s="1"/>
  <c r="W570" i="4"/>
  <c r="M570" i="4"/>
  <c r="L570" i="4"/>
  <c r="K570" i="4"/>
  <c r="Y570" i="4" s="1"/>
  <c r="J570" i="4"/>
  <c r="X570" i="4" s="1"/>
  <c r="I570" i="4"/>
  <c r="M569" i="4"/>
  <c r="L569" i="4"/>
  <c r="K569" i="4"/>
  <c r="Y569" i="4" s="1"/>
  <c r="J569" i="4"/>
  <c r="X569" i="4" s="1"/>
  <c r="I569" i="4"/>
  <c r="W569" i="4" s="1"/>
  <c r="W568" i="4"/>
  <c r="M568" i="4"/>
  <c r="L568" i="4"/>
  <c r="K568" i="4"/>
  <c r="Y568" i="4" s="1"/>
  <c r="J568" i="4"/>
  <c r="X568" i="4" s="1"/>
  <c r="I568" i="4"/>
  <c r="M567" i="4"/>
  <c r="L567" i="4"/>
  <c r="K567" i="4"/>
  <c r="Y567" i="4" s="1"/>
  <c r="J567" i="4"/>
  <c r="X567" i="4" s="1"/>
  <c r="I567" i="4"/>
  <c r="W567" i="4" s="1"/>
  <c r="M566" i="4"/>
  <c r="L566" i="4"/>
  <c r="K566" i="4"/>
  <c r="Y566" i="4" s="1"/>
  <c r="J566" i="4"/>
  <c r="X566" i="4" s="1"/>
  <c r="I566" i="4"/>
  <c r="W566" i="4" s="1"/>
  <c r="M565" i="4"/>
  <c r="L565" i="4"/>
  <c r="K565" i="4"/>
  <c r="Y565" i="4" s="1"/>
  <c r="J565" i="4"/>
  <c r="X565" i="4" s="1"/>
  <c r="I565" i="4"/>
  <c r="W565" i="4" s="1"/>
  <c r="M564" i="4"/>
  <c r="L564" i="4"/>
  <c r="K564" i="4"/>
  <c r="Y564" i="4" s="1"/>
  <c r="J564" i="4"/>
  <c r="X564" i="4" s="1"/>
  <c r="I564" i="4"/>
  <c r="W564" i="4" s="1"/>
  <c r="M563" i="4"/>
  <c r="L563" i="4"/>
  <c r="K563" i="4"/>
  <c r="Y563" i="4" s="1"/>
  <c r="J563" i="4"/>
  <c r="X563" i="4" s="1"/>
  <c r="I563" i="4"/>
  <c r="W563" i="4" s="1"/>
  <c r="W562" i="4"/>
  <c r="M562" i="4"/>
  <c r="L562" i="4"/>
  <c r="K562" i="4"/>
  <c r="Y562" i="4" s="1"/>
  <c r="J562" i="4"/>
  <c r="X562" i="4" s="1"/>
  <c r="I562" i="4"/>
  <c r="M561" i="4"/>
  <c r="L561" i="4"/>
  <c r="K561" i="4"/>
  <c r="Y561" i="4" s="1"/>
  <c r="J561" i="4"/>
  <c r="X561" i="4" s="1"/>
  <c r="I561" i="4"/>
  <c r="W561" i="4" s="1"/>
  <c r="W560" i="4"/>
  <c r="M560" i="4"/>
  <c r="L560" i="4"/>
  <c r="K560" i="4"/>
  <c r="Y560" i="4" s="1"/>
  <c r="J560" i="4"/>
  <c r="X560" i="4" s="1"/>
  <c r="I560" i="4"/>
  <c r="M559" i="4"/>
  <c r="L559" i="4"/>
  <c r="K559" i="4"/>
  <c r="Y559" i="4" s="1"/>
  <c r="J559" i="4"/>
  <c r="X559" i="4" s="1"/>
  <c r="I559" i="4"/>
  <c r="W559" i="4" s="1"/>
  <c r="M558" i="4"/>
  <c r="L558" i="4"/>
  <c r="K558" i="4"/>
  <c r="Y558" i="4" s="1"/>
  <c r="J558" i="4"/>
  <c r="X558" i="4" s="1"/>
  <c r="I558" i="4"/>
  <c r="W558" i="4" s="1"/>
  <c r="M557" i="4"/>
  <c r="L557" i="4"/>
  <c r="K557" i="4"/>
  <c r="Y557" i="4" s="1"/>
  <c r="J557" i="4"/>
  <c r="X557" i="4" s="1"/>
  <c r="I557" i="4"/>
  <c r="W557" i="4" s="1"/>
  <c r="M556" i="4"/>
  <c r="L556" i="4"/>
  <c r="K556" i="4"/>
  <c r="Y556" i="4" s="1"/>
  <c r="J556" i="4"/>
  <c r="X556" i="4" s="1"/>
  <c r="I556" i="4"/>
  <c r="W556" i="4" s="1"/>
  <c r="M555" i="4"/>
  <c r="L555" i="4"/>
  <c r="K555" i="4"/>
  <c r="Y555" i="4" s="1"/>
  <c r="J555" i="4"/>
  <c r="X555" i="4" s="1"/>
  <c r="I555" i="4"/>
  <c r="W555" i="4" s="1"/>
  <c r="W554" i="4"/>
  <c r="M554" i="4"/>
  <c r="L554" i="4"/>
  <c r="K554" i="4"/>
  <c r="Y554" i="4" s="1"/>
  <c r="J554" i="4"/>
  <c r="X554" i="4" s="1"/>
  <c r="I554" i="4"/>
  <c r="M553" i="4"/>
  <c r="L553" i="4"/>
  <c r="K553" i="4"/>
  <c r="Y553" i="4" s="1"/>
  <c r="J553" i="4"/>
  <c r="X553" i="4" s="1"/>
  <c r="I553" i="4"/>
  <c r="W553" i="4" s="1"/>
  <c r="W552" i="4"/>
  <c r="M552" i="4"/>
  <c r="L552" i="4"/>
  <c r="K552" i="4"/>
  <c r="Y552" i="4" s="1"/>
  <c r="J552" i="4"/>
  <c r="X552" i="4" s="1"/>
  <c r="I552" i="4"/>
  <c r="M551" i="4"/>
  <c r="L551" i="4"/>
  <c r="K551" i="4"/>
  <c r="Y551" i="4" s="1"/>
  <c r="J551" i="4"/>
  <c r="X551" i="4" s="1"/>
  <c r="I551" i="4"/>
  <c r="W551" i="4" s="1"/>
  <c r="M550" i="4"/>
  <c r="L550" i="4"/>
  <c r="K550" i="4"/>
  <c r="Y550" i="4" s="1"/>
  <c r="J550" i="4"/>
  <c r="X550" i="4" s="1"/>
  <c r="I550" i="4"/>
  <c r="W550" i="4" s="1"/>
  <c r="M549" i="4"/>
  <c r="L549" i="4"/>
  <c r="K549" i="4"/>
  <c r="Y549" i="4" s="1"/>
  <c r="J549" i="4"/>
  <c r="X549" i="4" s="1"/>
  <c r="I549" i="4"/>
  <c r="W549" i="4" s="1"/>
  <c r="M548" i="4"/>
  <c r="L548" i="4"/>
  <c r="K548" i="4"/>
  <c r="Y548" i="4" s="1"/>
  <c r="J548" i="4"/>
  <c r="X548" i="4" s="1"/>
  <c r="I548" i="4"/>
  <c r="W548" i="4" s="1"/>
  <c r="M547" i="4"/>
  <c r="L547" i="4"/>
  <c r="K547" i="4"/>
  <c r="Y547" i="4" s="1"/>
  <c r="J547" i="4"/>
  <c r="X547" i="4" s="1"/>
  <c r="I547" i="4"/>
  <c r="W547" i="4" s="1"/>
  <c r="W546" i="4"/>
  <c r="M546" i="4"/>
  <c r="L546" i="4"/>
  <c r="K546" i="4"/>
  <c r="Y546" i="4" s="1"/>
  <c r="J546" i="4"/>
  <c r="X546" i="4" s="1"/>
  <c r="I546" i="4"/>
  <c r="M545" i="4"/>
  <c r="L545" i="4"/>
  <c r="K545" i="4"/>
  <c r="Y545" i="4" s="1"/>
  <c r="J545" i="4"/>
  <c r="X545" i="4" s="1"/>
  <c r="I545" i="4"/>
  <c r="W545" i="4" s="1"/>
  <c r="W544" i="4"/>
  <c r="M544" i="4"/>
  <c r="L544" i="4"/>
  <c r="K544" i="4"/>
  <c r="Y544" i="4" s="1"/>
  <c r="J544" i="4"/>
  <c r="X544" i="4" s="1"/>
  <c r="I544" i="4"/>
  <c r="M543" i="4"/>
  <c r="L543" i="4"/>
  <c r="K543" i="4"/>
  <c r="Y543" i="4" s="1"/>
  <c r="J543" i="4"/>
  <c r="X543" i="4" s="1"/>
  <c r="I543" i="4"/>
  <c r="W543" i="4" s="1"/>
  <c r="M542" i="4"/>
  <c r="L542" i="4"/>
  <c r="K542" i="4"/>
  <c r="Y542" i="4" s="1"/>
  <c r="J542" i="4"/>
  <c r="X542" i="4" s="1"/>
  <c r="I542" i="4"/>
  <c r="W542" i="4" s="1"/>
  <c r="M541" i="4"/>
  <c r="L541" i="4"/>
  <c r="K541" i="4"/>
  <c r="Y541" i="4" s="1"/>
  <c r="J541" i="4"/>
  <c r="X541" i="4" s="1"/>
  <c r="I541" i="4"/>
  <c r="W541" i="4" s="1"/>
  <c r="M540" i="4"/>
  <c r="L540" i="4"/>
  <c r="K540" i="4"/>
  <c r="Y540" i="4" s="1"/>
  <c r="J540" i="4"/>
  <c r="X540" i="4" s="1"/>
  <c r="I540" i="4"/>
  <c r="W540" i="4" s="1"/>
  <c r="M539" i="4"/>
  <c r="L539" i="4"/>
  <c r="K539" i="4"/>
  <c r="Y539" i="4" s="1"/>
  <c r="J539" i="4"/>
  <c r="X539" i="4" s="1"/>
  <c r="I539" i="4"/>
  <c r="W539" i="4" s="1"/>
  <c r="W538" i="4"/>
  <c r="M538" i="4"/>
  <c r="L538" i="4"/>
  <c r="K538" i="4"/>
  <c r="Y538" i="4" s="1"/>
  <c r="J538" i="4"/>
  <c r="X538" i="4" s="1"/>
  <c r="I538" i="4"/>
  <c r="M537" i="4"/>
  <c r="L537" i="4"/>
  <c r="K537" i="4"/>
  <c r="Y537" i="4" s="1"/>
  <c r="J537" i="4"/>
  <c r="X537" i="4" s="1"/>
  <c r="I537" i="4"/>
  <c r="W537" i="4" s="1"/>
  <c r="W536" i="4"/>
  <c r="M536" i="4"/>
  <c r="L536" i="4"/>
  <c r="K536" i="4"/>
  <c r="Y536" i="4" s="1"/>
  <c r="J536" i="4"/>
  <c r="X536" i="4" s="1"/>
  <c r="I536" i="4"/>
  <c r="M535" i="4"/>
  <c r="L535" i="4"/>
  <c r="K535" i="4"/>
  <c r="Y535" i="4" s="1"/>
  <c r="J535" i="4"/>
  <c r="X535" i="4" s="1"/>
  <c r="I535" i="4"/>
  <c r="W535" i="4" s="1"/>
  <c r="M534" i="4"/>
  <c r="L534" i="4"/>
  <c r="K534" i="4"/>
  <c r="Y534" i="4" s="1"/>
  <c r="J534" i="4"/>
  <c r="X534" i="4" s="1"/>
  <c r="I534" i="4"/>
  <c r="W534" i="4" s="1"/>
  <c r="M533" i="4"/>
  <c r="L533" i="4"/>
  <c r="K533" i="4"/>
  <c r="Y533" i="4" s="1"/>
  <c r="J533" i="4"/>
  <c r="X533" i="4" s="1"/>
  <c r="I533" i="4"/>
  <c r="W533" i="4" s="1"/>
  <c r="M532" i="4"/>
  <c r="L532" i="4"/>
  <c r="K532" i="4"/>
  <c r="Y532" i="4" s="1"/>
  <c r="J532" i="4"/>
  <c r="X532" i="4" s="1"/>
  <c r="I532" i="4"/>
  <c r="W532" i="4" s="1"/>
  <c r="M531" i="4"/>
  <c r="L531" i="4"/>
  <c r="K531" i="4"/>
  <c r="Y531" i="4" s="1"/>
  <c r="J531" i="4"/>
  <c r="X531" i="4" s="1"/>
  <c r="I531" i="4"/>
  <c r="W531" i="4" s="1"/>
  <c r="W530" i="4"/>
  <c r="M530" i="4"/>
  <c r="L530" i="4"/>
  <c r="K530" i="4"/>
  <c r="Y530" i="4" s="1"/>
  <c r="J530" i="4"/>
  <c r="X530" i="4" s="1"/>
  <c r="I530" i="4"/>
  <c r="M529" i="4"/>
  <c r="L529" i="4"/>
  <c r="K529" i="4"/>
  <c r="Y529" i="4" s="1"/>
  <c r="J529" i="4"/>
  <c r="X529" i="4" s="1"/>
  <c r="I529" i="4"/>
  <c r="W529" i="4" s="1"/>
  <c r="W528" i="4"/>
  <c r="M528" i="4"/>
  <c r="L528" i="4"/>
  <c r="K528" i="4"/>
  <c r="Y528" i="4" s="1"/>
  <c r="J528" i="4"/>
  <c r="X528" i="4" s="1"/>
  <c r="I528" i="4"/>
  <c r="M527" i="4"/>
  <c r="L527" i="4"/>
  <c r="K527" i="4"/>
  <c r="Y527" i="4" s="1"/>
  <c r="J527" i="4"/>
  <c r="X527" i="4" s="1"/>
  <c r="I527" i="4"/>
  <c r="W527" i="4" s="1"/>
  <c r="M526" i="4"/>
  <c r="L526" i="4"/>
  <c r="K526" i="4"/>
  <c r="Y526" i="4" s="1"/>
  <c r="J526" i="4"/>
  <c r="X526" i="4" s="1"/>
  <c r="I526" i="4"/>
  <c r="W526" i="4" s="1"/>
  <c r="M525" i="4"/>
  <c r="L525" i="4"/>
  <c r="K525" i="4"/>
  <c r="Y525" i="4" s="1"/>
  <c r="J525" i="4"/>
  <c r="X525" i="4" s="1"/>
  <c r="I525" i="4"/>
  <c r="W525" i="4" s="1"/>
  <c r="W524" i="4"/>
  <c r="M524" i="4"/>
  <c r="L524" i="4"/>
  <c r="K524" i="4"/>
  <c r="Y524" i="4" s="1"/>
  <c r="J524" i="4"/>
  <c r="X524" i="4" s="1"/>
  <c r="I524" i="4"/>
  <c r="M523" i="4"/>
  <c r="L523" i="4"/>
  <c r="K523" i="4"/>
  <c r="Y523" i="4" s="1"/>
  <c r="J523" i="4"/>
  <c r="X523" i="4" s="1"/>
  <c r="I523" i="4"/>
  <c r="W523" i="4" s="1"/>
  <c r="W522" i="4"/>
  <c r="M522" i="4"/>
  <c r="L522" i="4"/>
  <c r="K522" i="4"/>
  <c r="Y522" i="4" s="1"/>
  <c r="J522" i="4"/>
  <c r="X522" i="4" s="1"/>
  <c r="I522" i="4"/>
  <c r="M521" i="4"/>
  <c r="L521" i="4"/>
  <c r="K521" i="4"/>
  <c r="Y521" i="4" s="1"/>
  <c r="J521" i="4"/>
  <c r="X521" i="4" s="1"/>
  <c r="I521" i="4"/>
  <c r="W521" i="4" s="1"/>
  <c r="W520" i="4"/>
  <c r="M520" i="4"/>
  <c r="L520" i="4"/>
  <c r="K520" i="4"/>
  <c r="Y520" i="4" s="1"/>
  <c r="J520" i="4"/>
  <c r="X520" i="4" s="1"/>
  <c r="I520" i="4"/>
  <c r="M519" i="4"/>
  <c r="L519" i="4"/>
  <c r="K519" i="4"/>
  <c r="Y519" i="4" s="1"/>
  <c r="J519" i="4"/>
  <c r="X519" i="4" s="1"/>
  <c r="I519" i="4"/>
  <c r="W519" i="4" s="1"/>
  <c r="M518" i="4"/>
  <c r="L518" i="4"/>
  <c r="K518" i="4"/>
  <c r="Y518" i="4" s="1"/>
  <c r="J518" i="4"/>
  <c r="X518" i="4" s="1"/>
  <c r="I518" i="4"/>
  <c r="W518" i="4" s="1"/>
  <c r="M517" i="4"/>
  <c r="L517" i="4"/>
  <c r="K517" i="4"/>
  <c r="Y517" i="4" s="1"/>
  <c r="J517" i="4"/>
  <c r="X517" i="4" s="1"/>
  <c r="I517" i="4"/>
  <c r="W517" i="4" s="1"/>
  <c r="W516" i="4"/>
  <c r="M516" i="4"/>
  <c r="L516" i="4"/>
  <c r="K516" i="4"/>
  <c r="Y516" i="4" s="1"/>
  <c r="J516" i="4"/>
  <c r="X516" i="4" s="1"/>
  <c r="I516" i="4"/>
  <c r="M515" i="4"/>
  <c r="L515" i="4"/>
  <c r="K515" i="4"/>
  <c r="Y515" i="4" s="1"/>
  <c r="J515" i="4"/>
  <c r="X515" i="4" s="1"/>
  <c r="I515" i="4"/>
  <c r="W515" i="4" s="1"/>
  <c r="W514" i="4"/>
  <c r="M514" i="4"/>
  <c r="L514" i="4"/>
  <c r="K514" i="4"/>
  <c r="Y514" i="4" s="1"/>
  <c r="J514" i="4"/>
  <c r="X514" i="4" s="1"/>
  <c r="I514" i="4"/>
  <c r="M513" i="4"/>
  <c r="L513" i="4"/>
  <c r="K513" i="4"/>
  <c r="Y513" i="4" s="1"/>
  <c r="J513" i="4"/>
  <c r="X513" i="4" s="1"/>
  <c r="I513" i="4"/>
  <c r="W513" i="4" s="1"/>
  <c r="W512" i="4"/>
  <c r="M512" i="4"/>
  <c r="L512" i="4"/>
  <c r="K512" i="4"/>
  <c r="Y512" i="4" s="1"/>
  <c r="J512" i="4"/>
  <c r="X512" i="4" s="1"/>
  <c r="I512" i="4"/>
  <c r="M511" i="4"/>
  <c r="L511" i="4"/>
  <c r="K511" i="4"/>
  <c r="Y511" i="4" s="1"/>
  <c r="J511" i="4"/>
  <c r="X511" i="4" s="1"/>
  <c r="I511" i="4"/>
  <c r="W511" i="4" s="1"/>
  <c r="M510" i="4"/>
  <c r="L510" i="4"/>
  <c r="K510" i="4"/>
  <c r="Y510" i="4" s="1"/>
  <c r="J510" i="4"/>
  <c r="X510" i="4" s="1"/>
  <c r="I510" i="4"/>
  <c r="W510" i="4" s="1"/>
  <c r="M509" i="4"/>
  <c r="L509" i="4"/>
  <c r="K509" i="4"/>
  <c r="Y509" i="4" s="1"/>
  <c r="J509" i="4"/>
  <c r="X509" i="4" s="1"/>
  <c r="I509" i="4"/>
  <c r="W509" i="4" s="1"/>
  <c r="W508" i="4"/>
  <c r="M508" i="4"/>
  <c r="L508" i="4"/>
  <c r="K508" i="4"/>
  <c r="Y508" i="4" s="1"/>
  <c r="J508" i="4"/>
  <c r="X508" i="4" s="1"/>
  <c r="I508" i="4"/>
  <c r="M507" i="4"/>
  <c r="L507" i="4"/>
  <c r="K507" i="4"/>
  <c r="Y507" i="4" s="1"/>
  <c r="J507" i="4"/>
  <c r="X507" i="4" s="1"/>
  <c r="I507" i="4"/>
  <c r="W507" i="4" s="1"/>
  <c r="W506" i="4"/>
  <c r="M506" i="4"/>
  <c r="L506" i="4"/>
  <c r="K506" i="4"/>
  <c r="Y506" i="4" s="1"/>
  <c r="J506" i="4"/>
  <c r="X506" i="4" s="1"/>
  <c r="I506" i="4"/>
  <c r="M505" i="4"/>
  <c r="L505" i="4"/>
  <c r="K505" i="4"/>
  <c r="Y505" i="4" s="1"/>
  <c r="J505" i="4"/>
  <c r="X505" i="4" s="1"/>
  <c r="I505" i="4"/>
  <c r="W505" i="4" s="1"/>
  <c r="W504" i="4"/>
  <c r="M504" i="4"/>
  <c r="L504" i="4"/>
  <c r="K504" i="4"/>
  <c r="Y504" i="4" s="1"/>
  <c r="J504" i="4"/>
  <c r="X504" i="4" s="1"/>
  <c r="I504" i="4"/>
  <c r="M503" i="4"/>
  <c r="L503" i="4"/>
  <c r="K503" i="4"/>
  <c r="Y503" i="4" s="1"/>
  <c r="J503" i="4"/>
  <c r="X503" i="4" s="1"/>
  <c r="I503" i="4"/>
  <c r="W503" i="4" s="1"/>
  <c r="M502" i="4"/>
  <c r="L502" i="4"/>
  <c r="K502" i="4"/>
  <c r="Y502" i="4" s="1"/>
  <c r="J502" i="4"/>
  <c r="X502" i="4" s="1"/>
  <c r="I502" i="4"/>
  <c r="W502" i="4" s="1"/>
  <c r="M501" i="4"/>
  <c r="L501" i="4"/>
  <c r="K501" i="4"/>
  <c r="Y501" i="4" s="1"/>
  <c r="J501" i="4"/>
  <c r="X501" i="4" s="1"/>
  <c r="I501" i="4"/>
  <c r="W501" i="4" s="1"/>
  <c r="W500" i="4"/>
  <c r="M500" i="4"/>
  <c r="L500" i="4"/>
  <c r="K500" i="4"/>
  <c r="Y500" i="4" s="1"/>
  <c r="J500" i="4"/>
  <c r="X500" i="4" s="1"/>
  <c r="I500" i="4"/>
  <c r="M499" i="4"/>
  <c r="L499" i="4"/>
  <c r="K499" i="4"/>
  <c r="Y499" i="4" s="1"/>
  <c r="J499" i="4"/>
  <c r="X499" i="4" s="1"/>
  <c r="I499" i="4"/>
  <c r="W499" i="4" s="1"/>
  <c r="W498" i="4"/>
  <c r="M498" i="4"/>
  <c r="L498" i="4"/>
  <c r="K498" i="4"/>
  <c r="Y498" i="4" s="1"/>
  <c r="J498" i="4"/>
  <c r="X498" i="4" s="1"/>
  <c r="I498" i="4"/>
  <c r="M497" i="4"/>
  <c r="L497" i="4"/>
  <c r="K497" i="4"/>
  <c r="Y497" i="4" s="1"/>
  <c r="J497" i="4"/>
  <c r="X497" i="4" s="1"/>
  <c r="I497" i="4"/>
  <c r="W497" i="4" s="1"/>
  <c r="M496" i="4"/>
  <c r="L496" i="4"/>
  <c r="K496" i="4"/>
  <c r="Y496" i="4" s="1"/>
  <c r="J496" i="4"/>
  <c r="X496" i="4" s="1"/>
  <c r="I496" i="4"/>
  <c r="W496" i="4" s="1"/>
  <c r="M495" i="4"/>
  <c r="L495" i="4"/>
  <c r="K495" i="4"/>
  <c r="Y495" i="4" s="1"/>
  <c r="J495" i="4"/>
  <c r="X495" i="4" s="1"/>
  <c r="I495" i="4"/>
  <c r="W495" i="4" s="1"/>
  <c r="M494" i="4"/>
  <c r="L494" i="4"/>
  <c r="K494" i="4"/>
  <c r="Y494" i="4" s="1"/>
  <c r="J494" i="4"/>
  <c r="X494" i="4" s="1"/>
  <c r="I494" i="4"/>
  <c r="W494" i="4" s="1"/>
  <c r="M493" i="4"/>
  <c r="L493" i="4"/>
  <c r="K493" i="4"/>
  <c r="Y493" i="4" s="1"/>
  <c r="J493" i="4"/>
  <c r="X493" i="4" s="1"/>
  <c r="I493" i="4"/>
  <c r="W493" i="4" s="1"/>
  <c r="M492" i="4"/>
  <c r="L492" i="4"/>
  <c r="K492" i="4"/>
  <c r="Y492" i="4" s="1"/>
  <c r="J492" i="4"/>
  <c r="X492" i="4" s="1"/>
  <c r="I492" i="4"/>
  <c r="W492" i="4" s="1"/>
  <c r="M491" i="4"/>
  <c r="L491" i="4"/>
  <c r="K491" i="4"/>
  <c r="Y491" i="4" s="1"/>
  <c r="J491" i="4"/>
  <c r="X491" i="4" s="1"/>
  <c r="I491" i="4"/>
  <c r="W491" i="4" s="1"/>
  <c r="M490" i="4"/>
  <c r="L490" i="4"/>
  <c r="K490" i="4"/>
  <c r="Y490" i="4" s="1"/>
  <c r="J490" i="4"/>
  <c r="X490" i="4" s="1"/>
  <c r="I490" i="4"/>
  <c r="W490" i="4" s="1"/>
  <c r="M489" i="4"/>
  <c r="L489" i="4"/>
  <c r="K489" i="4"/>
  <c r="Y489" i="4" s="1"/>
  <c r="J489" i="4"/>
  <c r="X489" i="4" s="1"/>
  <c r="I489" i="4"/>
  <c r="W489" i="4" s="1"/>
  <c r="M488" i="4"/>
  <c r="L488" i="4"/>
  <c r="K488" i="4"/>
  <c r="Y488" i="4" s="1"/>
  <c r="J488" i="4"/>
  <c r="X488" i="4" s="1"/>
  <c r="I488" i="4"/>
  <c r="W488" i="4" s="1"/>
  <c r="M487" i="4"/>
  <c r="L487" i="4"/>
  <c r="K487" i="4"/>
  <c r="Y487" i="4" s="1"/>
  <c r="J487" i="4"/>
  <c r="X487" i="4" s="1"/>
  <c r="I487" i="4"/>
  <c r="W487" i="4" s="1"/>
  <c r="M486" i="4"/>
  <c r="L486" i="4"/>
  <c r="K486" i="4"/>
  <c r="Y486" i="4" s="1"/>
  <c r="J486" i="4"/>
  <c r="X486" i="4" s="1"/>
  <c r="I486" i="4"/>
  <c r="W486" i="4" s="1"/>
  <c r="M485" i="4"/>
  <c r="L485" i="4"/>
  <c r="K485" i="4"/>
  <c r="Y485" i="4" s="1"/>
  <c r="J485" i="4"/>
  <c r="X485" i="4" s="1"/>
  <c r="I485" i="4"/>
  <c r="W485" i="4" s="1"/>
  <c r="M484" i="4"/>
  <c r="L484" i="4"/>
  <c r="K484" i="4"/>
  <c r="Y484" i="4" s="1"/>
  <c r="J484" i="4"/>
  <c r="X484" i="4" s="1"/>
  <c r="I484" i="4"/>
  <c r="W484" i="4" s="1"/>
  <c r="M483" i="4"/>
  <c r="L483" i="4"/>
  <c r="K483" i="4"/>
  <c r="Y483" i="4" s="1"/>
  <c r="J483" i="4"/>
  <c r="X483" i="4" s="1"/>
  <c r="I483" i="4"/>
  <c r="W483" i="4" s="1"/>
  <c r="M482" i="4"/>
  <c r="L482" i="4"/>
  <c r="K482" i="4"/>
  <c r="Y482" i="4" s="1"/>
  <c r="J482" i="4"/>
  <c r="X482" i="4" s="1"/>
  <c r="I482" i="4"/>
  <c r="W482" i="4" s="1"/>
  <c r="M481" i="4"/>
  <c r="L481" i="4"/>
  <c r="K481" i="4"/>
  <c r="Y481" i="4" s="1"/>
  <c r="J481" i="4"/>
  <c r="X481" i="4" s="1"/>
  <c r="I481" i="4"/>
  <c r="W481" i="4" s="1"/>
  <c r="M480" i="4"/>
  <c r="L480" i="4"/>
  <c r="K480" i="4"/>
  <c r="Y480" i="4" s="1"/>
  <c r="J480" i="4"/>
  <c r="X480" i="4" s="1"/>
  <c r="I480" i="4"/>
  <c r="W480" i="4" s="1"/>
  <c r="M479" i="4"/>
  <c r="L479" i="4"/>
  <c r="K479" i="4"/>
  <c r="Y479" i="4" s="1"/>
  <c r="J479" i="4"/>
  <c r="X479" i="4" s="1"/>
  <c r="I479" i="4"/>
  <c r="W479" i="4" s="1"/>
  <c r="M478" i="4"/>
  <c r="L478" i="4"/>
  <c r="K478" i="4"/>
  <c r="Y478" i="4" s="1"/>
  <c r="J478" i="4"/>
  <c r="X478" i="4" s="1"/>
  <c r="I478" i="4"/>
  <c r="W478" i="4" s="1"/>
  <c r="M477" i="4"/>
  <c r="L477" i="4"/>
  <c r="K477" i="4"/>
  <c r="Y477" i="4" s="1"/>
  <c r="J477" i="4"/>
  <c r="X477" i="4" s="1"/>
  <c r="I477" i="4"/>
  <c r="W477" i="4" s="1"/>
  <c r="M476" i="4"/>
  <c r="L476" i="4"/>
  <c r="K476" i="4"/>
  <c r="Y476" i="4" s="1"/>
  <c r="J476" i="4"/>
  <c r="X476" i="4" s="1"/>
  <c r="I476" i="4"/>
  <c r="W476" i="4" s="1"/>
  <c r="M475" i="4"/>
  <c r="L475" i="4"/>
  <c r="K475" i="4"/>
  <c r="Y475" i="4" s="1"/>
  <c r="J475" i="4"/>
  <c r="X475" i="4" s="1"/>
  <c r="I475" i="4"/>
  <c r="W475" i="4" s="1"/>
  <c r="M474" i="4"/>
  <c r="L474" i="4"/>
  <c r="K474" i="4"/>
  <c r="Y474" i="4" s="1"/>
  <c r="J474" i="4"/>
  <c r="X474" i="4" s="1"/>
  <c r="I474" i="4"/>
  <c r="W474" i="4" s="1"/>
  <c r="M473" i="4"/>
  <c r="L473" i="4"/>
  <c r="K473" i="4"/>
  <c r="Y473" i="4" s="1"/>
  <c r="J473" i="4"/>
  <c r="X473" i="4" s="1"/>
  <c r="I473" i="4"/>
  <c r="W473" i="4" s="1"/>
  <c r="M472" i="4"/>
  <c r="L472" i="4"/>
  <c r="K472" i="4"/>
  <c r="Y472" i="4" s="1"/>
  <c r="J472" i="4"/>
  <c r="X472" i="4" s="1"/>
  <c r="I472" i="4"/>
  <c r="W472" i="4" s="1"/>
  <c r="M471" i="4"/>
  <c r="L471" i="4"/>
  <c r="K471" i="4"/>
  <c r="Y471" i="4" s="1"/>
  <c r="J471" i="4"/>
  <c r="X471" i="4" s="1"/>
  <c r="I471" i="4"/>
  <c r="W471" i="4" s="1"/>
  <c r="M470" i="4"/>
  <c r="L470" i="4"/>
  <c r="K470" i="4"/>
  <c r="Y470" i="4" s="1"/>
  <c r="J470" i="4"/>
  <c r="X470" i="4" s="1"/>
  <c r="I470" i="4"/>
  <c r="W470" i="4" s="1"/>
  <c r="M469" i="4"/>
  <c r="L469" i="4"/>
  <c r="K469" i="4"/>
  <c r="Y469" i="4" s="1"/>
  <c r="J469" i="4"/>
  <c r="X469" i="4" s="1"/>
  <c r="I469" i="4"/>
  <c r="W469" i="4" s="1"/>
  <c r="M468" i="4"/>
  <c r="L468" i="4"/>
  <c r="K468" i="4"/>
  <c r="Y468" i="4" s="1"/>
  <c r="J468" i="4"/>
  <c r="X468" i="4" s="1"/>
  <c r="I468" i="4"/>
  <c r="W468" i="4" s="1"/>
  <c r="M467" i="4"/>
  <c r="L467" i="4"/>
  <c r="K467" i="4"/>
  <c r="Y467" i="4" s="1"/>
  <c r="J467" i="4"/>
  <c r="X467" i="4" s="1"/>
  <c r="I467" i="4"/>
  <c r="W467" i="4" s="1"/>
  <c r="M466" i="4"/>
  <c r="L466" i="4"/>
  <c r="K466" i="4"/>
  <c r="Y466" i="4" s="1"/>
  <c r="J466" i="4"/>
  <c r="X466" i="4" s="1"/>
  <c r="I466" i="4"/>
  <c r="W466" i="4" s="1"/>
  <c r="M465" i="4"/>
  <c r="L465" i="4"/>
  <c r="K465" i="4"/>
  <c r="Y465" i="4" s="1"/>
  <c r="J465" i="4"/>
  <c r="X465" i="4" s="1"/>
  <c r="I465" i="4"/>
  <c r="W465" i="4" s="1"/>
  <c r="M464" i="4"/>
  <c r="L464" i="4"/>
  <c r="K464" i="4"/>
  <c r="Y464" i="4" s="1"/>
  <c r="J464" i="4"/>
  <c r="X464" i="4" s="1"/>
  <c r="I464" i="4"/>
  <c r="W464" i="4" s="1"/>
  <c r="M463" i="4"/>
  <c r="L463" i="4"/>
  <c r="K463" i="4"/>
  <c r="Y463" i="4" s="1"/>
  <c r="J463" i="4"/>
  <c r="X463" i="4" s="1"/>
  <c r="I463" i="4"/>
  <c r="W463" i="4" s="1"/>
  <c r="M462" i="4"/>
  <c r="L462" i="4"/>
  <c r="K462" i="4"/>
  <c r="Y462" i="4" s="1"/>
  <c r="J462" i="4"/>
  <c r="X462" i="4" s="1"/>
  <c r="I462" i="4"/>
  <c r="W462" i="4" s="1"/>
  <c r="M461" i="4"/>
  <c r="L461" i="4"/>
  <c r="K461" i="4"/>
  <c r="Y461" i="4" s="1"/>
  <c r="J461" i="4"/>
  <c r="X461" i="4" s="1"/>
  <c r="I461" i="4"/>
  <c r="W461" i="4" s="1"/>
  <c r="M460" i="4"/>
  <c r="L460" i="4"/>
  <c r="K460" i="4"/>
  <c r="Y460" i="4" s="1"/>
  <c r="J460" i="4"/>
  <c r="X460" i="4" s="1"/>
  <c r="I460" i="4"/>
  <c r="W460" i="4" s="1"/>
  <c r="M459" i="4"/>
  <c r="L459" i="4"/>
  <c r="K459" i="4"/>
  <c r="Y459" i="4" s="1"/>
  <c r="J459" i="4"/>
  <c r="X459" i="4" s="1"/>
  <c r="I459" i="4"/>
  <c r="W459" i="4" s="1"/>
  <c r="M458" i="4"/>
  <c r="L458" i="4"/>
  <c r="K458" i="4"/>
  <c r="Y458" i="4" s="1"/>
  <c r="J458" i="4"/>
  <c r="X458" i="4" s="1"/>
  <c r="I458" i="4"/>
  <c r="W458" i="4" s="1"/>
  <c r="M457" i="4"/>
  <c r="L457" i="4"/>
  <c r="K457" i="4"/>
  <c r="Y457" i="4" s="1"/>
  <c r="J457" i="4"/>
  <c r="X457" i="4" s="1"/>
  <c r="I457" i="4"/>
  <c r="W457" i="4" s="1"/>
  <c r="M456" i="4"/>
  <c r="L456" i="4"/>
  <c r="K456" i="4"/>
  <c r="Y456" i="4" s="1"/>
  <c r="J456" i="4"/>
  <c r="X456" i="4" s="1"/>
  <c r="I456" i="4"/>
  <c r="W456" i="4" s="1"/>
  <c r="M455" i="4"/>
  <c r="L455" i="4"/>
  <c r="K455" i="4"/>
  <c r="Y455" i="4" s="1"/>
  <c r="J455" i="4"/>
  <c r="X455" i="4" s="1"/>
  <c r="I455" i="4"/>
  <c r="W455" i="4" s="1"/>
  <c r="M454" i="4"/>
  <c r="L454" i="4"/>
  <c r="K454" i="4"/>
  <c r="Y454" i="4" s="1"/>
  <c r="J454" i="4"/>
  <c r="X454" i="4" s="1"/>
  <c r="I454" i="4"/>
  <c r="W454" i="4" s="1"/>
  <c r="M453" i="4"/>
  <c r="L453" i="4"/>
  <c r="K453" i="4"/>
  <c r="Y453" i="4" s="1"/>
  <c r="J453" i="4"/>
  <c r="X453" i="4" s="1"/>
  <c r="I453" i="4"/>
  <c r="W453" i="4" s="1"/>
  <c r="M452" i="4"/>
  <c r="L452" i="4"/>
  <c r="K452" i="4"/>
  <c r="Y452" i="4" s="1"/>
  <c r="J452" i="4"/>
  <c r="X452" i="4" s="1"/>
  <c r="I452" i="4"/>
  <c r="W452" i="4" s="1"/>
  <c r="M451" i="4"/>
  <c r="L451" i="4"/>
  <c r="K451" i="4"/>
  <c r="Y451" i="4" s="1"/>
  <c r="J451" i="4"/>
  <c r="X451" i="4" s="1"/>
  <c r="I451" i="4"/>
  <c r="W451" i="4" s="1"/>
  <c r="M450" i="4"/>
  <c r="L450" i="4"/>
  <c r="K450" i="4"/>
  <c r="Y450" i="4" s="1"/>
  <c r="J450" i="4"/>
  <c r="X450" i="4" s="1"/>
  <c r="I450" i="4"/>
  <c r="W450" i="4" s="1"/>
  <c r="M449" i="4"/>
  <c r="L449" i="4"/>
  <c r="K449" i="4"/>
  <c r="Y449" i="4" s="1"/>
  <c r="J449" i="4"/>
  <c r="X449" i="4" s="1"/>
  <c r="I449" i="4"/>
  <c r="W449" i="4" s="1"/>
  <c r="M448" i="4"/>
  <c r="L448" i="4"/>
  <c r="K448" i="4"/>
  <c r="Y448" i="4" s="1"/>
  <c r="J448" i="4"/>
  <c r="X448" i="4" s="1"/>
  <c r="I448" i="4"/>
  <c r="W448" i="4" s="1"/>
  <c r="M447" i="4"/>
  <c r="L447" i="4"/>
  <c r="K447" i="4"/>
  <c r="Y447" i="4" s="1"/>
  <c r="J447" i="4"/>
  <c r="X447" i="4" s="1"/>
  <c r="I447" i="4"/>
  <c r="W447" i="4" s="1"/>
  <c r="M446" i="4"/>
  <c r="L446" i="4"/>
  <c r="K446" i="4"/>
  <c r="Y446" i="4" s="1"/>
  <c r="J446" i="4"/>
  <c r="X446" i="4" s="1"/>
  <c r="I446" i="4"/>
  <c r="W446" i="4" s="1"/>
  <c r="M445" i="4"/>
  <c r="L445" i="4"/>
  <c r="K445" i="4"/>
  <c r="Y445" i="4" s="1"/>
  <c r="J445" i="4"/>
  <c r="X445" i="4" s="1"/>
  <c r="I445" i="4"/>
  <c r="W445" i="4" s="1"/>
  <c r="M444" i="4"/>
  <c r="L444" i="4"/>
  <c r="K444" i="4"/>
  <c r="Y444" i="4" s="1"/>
  <c r="J444" i="4"/>
  <c r="X444" i="4" s="1"/>
  <c r="I444" i="4"/>
  <c r="W444" i="4" s="1"/>
  <c r="M443" i="4"/>
  <c r="L443" i="4"/>
  <c r="K443" i="4"/>
  <c r="Y443" i="4" s="1"/>
  <c r="J443" i="4"/>
  <c r="X443" i="4" s="1"/>
  <c r="I443" i="4"/>
  <c r="W443" i="4" s="1"/>
  <c r="M442" i="4"/>
  <c r="L442" i="4"/>
  <c r="K442" i="4"/>
  <c r="Y442" i="4" s="1"/>
  <c r="J442" i="4"/>
  <c r="X442" i="4" s="1"/>
  <c r="I442" i="4"/>
  <c r="W442" i="4" s="1"/>
  <c r="M441" i="4"/>
  <c r="L441" i="4"/>
  <c r="K441" i="4"/>
  <c r="Y441" i="4" s="1"/>
  <c r="J441" i="4"/>
  <c r="X441" i="4" s="1"/>
  <c r="I441" i="4"/>
  <c r="W441" i="4" s="1"/>
  <c r="M440" i="4"/>
  <c r="L440" i="4"/>
  <c r="K440" i="4"/>
  <c r="Y440" i="4" s="1"/>
  <c r="J440" i="4"/>
  <c r="X440" i="4" s="1"/>
  <c r="I440" i="4"/>
  <c r="W440" i="4" s="1"/>
  <c r="M439" i="4"/>
  <c r="L439" i="4"/>
  <c r="K439" i="4"/>
  <c r="Y439" i="4" s="1"/>
  <c r="J439" i="4"/>
  <c r="X439" i="4" s="1"/>
  <c r="I439" i="4"/>
  <c r="W439" i="4" s="1"/>
  <c r="M438" i="4"/>
  <c r="L438" i="4"/>
  <c r="K438" i="4"/>
  <c r="Y438" i="4" s="1"/>
  <c r="J438" i="4"/>
  <c r="X438" i="4" s="1"/>
  <c r="I438" i="4"/>
  <c r="W438" i="4" s="1"/>
  <c r="M437" i="4"/>
  <c r="L437" i="4"/>
  <c r="K437" i="4"/>
  <c r="Y437" i="4" s="1"/>
  <c r="J437" i="4"/>
  <c r="X437" i="4" s="1"/>
  <c r="I437" i="4"/>
  <c r="W437" i="4" s="1"/>
  <c r="M436" i="4"/>
  <c r="L436" i="4"/>
  <c r="K436" i="4"/>
  <c r="Y436" i="4" s="1"/>
  <c r="J436" i="4"/>
  <c r="X436" i="4" s="1"/>
  <c r="I436" i="4"/>
  <c r="W436" i="4" s="1"/>
  <c r="M435" i="4"/>
  <c r="L435" i="4"/>
  <c r="K435" i="4"/>
  <c r="Y435" i="4" s="1"/>
  <c r="J435" i="4"/>
  <c r="X435" i="4" s="1"/>
  <c r="I435" i="4"/>
  <c r="W435" i="4" s="1"/>
  <c r="M434" i="4"/>
  <c r="L434" i="4"/>
  <c r="K434" i="4"/>
  <c r="Y434" i="4" s="1"/>
  <c r="J434" i="4"/>
  <c r="X434" i="4" s="1"/>
  <c r="I434" i="4"/>
  <c r="W434" i="4" s="1"/>
  <c r="M433" i="4"/>
  <c r="L433" i="4"/>
  <c r="K433" i="4"/>
  <c r="Y433" i="4" s="1"/>
  <c r="J433" i="4"/>
  <c r="X433" i="4" s="1"/>
  <c r="I433" i="4"/>
  <c r="W433" i="4" s="1"/>
  <c r="M432" i="4"/>
  <c r="L432" i="4"/>
  <c r="K432" i="4"/>
  <c r="Y432" i="4" s="1"/>
  <c r="J432" i="4"/>
  <c r="X432" i="4" s="1"/>
  <c r="I432" i="4"/>
  <c r="W432" i="4" s="1"/>
  <c r="M431" i="4"/>
  <c r="L431" i="4"/>
  <c r="K431" i="4"/>
  <c r="Y431" i="4" s="1"/>
  <c r="J431" i="4"/>
  <c r="X431" i="4" s="1"/>
  <c r="I431" i="4"/>
  <c r="W431" i="4" s="1"/>
  <c r="M430" i="4"/>
  <c r="L430" i="4"/>
  <c r="K430" i="4"/>
  <c r="Y430" i="4" s="1"/>
  <c r="J430" i="4"/>
  <c r="X430" i="4" s="1"/>
  <c r="I430" i="4"/>
  <c r="W430" i="4" s="1"/>
  <c r="M429" i="4"/>
  <c r="L429" i="4"/>
  <c r="K429" i="4"/>
  <c r="Y429" i="4" s="1"/>
  <c r="J429" i="4"/>
  <c r="X429" i="4" s="1"/>
  <c r="I429" i="4"/>
  <c r="W429" i="4" s="1"/>
  <c r="M428" i="4"/>
  <c r="L428" i="4"/>
  <c r="K428" i="4"/>
  <c r="Y428" i="4" s="1"/>
  <c r="J428" i="4"/>
  <c r="X428" i="4" s="1"/>
  <c r="I428" i="4"/>
  <c r="W428" i="4" s="1"/>
  <c r="M427" i="4"/>
  <c r="L427" i="4"/>
  <c r="K427" i="4"/>
  <c r="Y427" i="4" s="1"/>
  <c r="J427" i="4"/>
  <c r="X427" i="4" s="1"/>
  <c r="I427" i="4"/>
  <c r="W427" i="4" s="1"/>
  <c r="M426" i="4"/>
  <c r="L426" i="4"/>
  <c r="K426" i="4"/>
  <c r="Y426" i="4" s="1"/>
  <c r="J426" i="4"/>
  <c r="X426" i="4" s="1"/>
  <c r="I426" i="4"/>
  <c r="W426" i="4" s="1"/>
  <c r="M425" i="4"/>
  <c r="L425" i="4"/>
  <c r="K425" i="4"/>
  <c r="Y425" i="4" s="1"/>
  <c r="J425" i="4"/>
  <c r="X425" i="4" s="1"/>
  <c r="I425" i="4"/>
  <c r="W425" i="4" s="1"/>
  <c r="M424" i="4"/>
  <c r="L424" i="4"/>
  <c r="K424" i="4"/>
  <c r="Y424" i="4" s="1"/>
  <c r="J424" i="4"/>
  <c r="X424" i="4" s="1"/>
  <c r="I424" i="4"/>
  <c r="W424" i="4" s="1"/>
  <c r="M423" i="4"/>
  <c r="L423" i="4"/>
  <c r="K423" i="4"/>
  <c r="Y423" i="4" s="1"/>
  <c r="J423" i="4"/>
  <c r="X423" i="4" s="1"/>
  <c r="I423" i="4"/>
  <c r="W423" i="4" s="1"/>
  <c r="M422" i="4"/>
  <c r="L422" i="4"/>
  <c r="K422" i="4"/>
  <c r="Y422" i="4" s="1"/>
  <c r="J422" i="4"/>
  <c r="X422" i="4" s="1"/>
  <c r="I422" i="4"/>
  <c r="W422" i="4" s="1"/>
  <c r="M421" i="4"/>
  <c r="L421" i="4"/>
  <c r="K421" i="4"/>
  <c r="Y421" i="4" s="1"/>
  <c r="J421" i="4"/>
  <c r="X421" i="4" s="1"/>
  <c r="I421" i="4"/>
  <c r="W421" i="4" s="1"/>
  <c r="M420" i="4"/>
  <c r="L420" i="4"/>
  <c r="K420" i="4"/>
  <c r="Y420" i="4" s="1"/>
  <c r="J420" i="4"/>
  <c r="X420" i="4" s="1"/>
  <c r="I420" i="4"/>
  <c r="W420" i="4" s="1"/>
  <c r="M419" i="4"/>
  <c r="L419" i="4"/>
  <c r="K419" i="4"/>
  <c r="Y419" i="4" s="1"/>
  <c r="J419" i="4"/>
  <c r="X419" i="4" s="1"/>
  <c r="I419" i="4"/>
  <c r="W419" i="4" s="1"/>
  <c r="M418" i="4"/>
  <c r="L418" i="4"/>
  <c r="K418" i="4"/>
  <c r="Y418" i="4" s="1"/>
  <c r="J418" i="4"/>
  <c r="X418" i="4" s="1"/>
  <c r="I418" i="4"/>
  <c r="W418" i="4" s="1"/>
  <c r="M417" i="4"/>
  <c r="L417" i="4"/>
  <c r="K417" i="4"/>
  <c r="Y417" i="4" s="1"/>
  <c r="J417" i="4"/>
  <c r="X417" i="4" s="1"/>
  <c r="I417" i="4"/>
  <c r="W417" i="4" s="1"/>
  <c r="M416" i="4"/>
  <c r="L416" i="4"/>
  <c r="K416" i="4"/>
  <c r="Y416" i="4" s="1"/>
  <c r="J416" i="4"/>
  <c r="X416" i="4" s="1"/>
  <c r="I416" i="4"/>
  <c r="W416" i="4" s="1"/>
  <c r="M415" i="4"/>
  <c r="L415" i="4"/>
  <c r="K415" i="4"/>
  <c r="Y415" i="4" s="1"/>
  <c r="J415" i="4"/>
  <c r="X415" i="4" s="1"/>
  <c r="I415" i="4"/>
  <c r="W415" i="4" s="1"/>
  <c r="M414" i="4"/>
  <c r="L414" i="4"/>
  <c r="K414" i="4"/>
  <c r="Y414" i="4" s="1"/>
  <c r="J414" i="4"/>
  <c r="X414" i="4" s="1"/>
  <c r="I414" i="4"/>
  <c r="W414" i="4" s="1"/>
  <c r="M413" i="4"/>
  <c r="L413" i="4"/>
  <c r="K413" i="4"/>
  <c r="Y413" i="4" s="1"/>
  <c r="J413" i="4"/>
  <c r="X413" i="4" s="1"/>
  <c r="I413" i="4"/>
  <c r="W413" i="4" s="1"/>
  <c r="M412" i="4"/>
  <c r="L412" i="4"/>
  <c r="K412" i="4"/>
  <c r="Y412" i="4" s="1"/>
  <c r="J412" i="4"/>
  <c r="X412" i="4" s="1"/>
  <c r="I412" i="4"/>
  <c r="W412" i="4" s="1"/>
  <c r="M411" i="4"/>
  <c r="L411" i="4"/>
  <c r="K411" i="4"/>
  <c r="Y411" i="4" s="1"/>
  <c r="J411" i="4"/>
  <c r="X411" i="4" s="1"/>
  <c r="I411" i="4"/>
  <c r="W411" i="4" s="1"/>
  <c r="M410" i="4"/>
  <c r="L410" i="4"/>
  <c r="K410" i="4"/>
  <c r="Y410" i="4" s="1"/>
  <c r="J410" i="4"/>
  <c r="X410" i="4" s="1"/>
  <c r="I410" i="4"/>
  <c r="W410" i="4" s="1"/>
  <c r="M409" i="4"/>
  <c r="L409" i="4"/>
  <c r="K409" i="4"/>
  <c r="Y409" i="4" s="1"/>
  <c r="J409" i="4"/>
  <c r="X409" i="4" s="1"/>
  <c r="I409" i="4"/>
  <c r="W409" i="4" s="1"/>
  <c r="M408" i="4"/>
  <c r="L408" i="4"/>
  <c r="K408" i="4"/>
  <c r="Y408" i="4" s="1"/>
  <c r="J408" i="4"/>
  <c r="X408" i="4" s="1"/>
  <c r="I408" i="4"/>
  <c r="W408" i="4" s="1"/>
  <c r="M407" i="4"/>
  <c r="L407" i="4"/>
  <c r="K407" i="4"/>
  <c r="Y407" i="4" s="1"/>
  <c r="J407" i="4"/>
  <c r="X407" i="4" s="1"/>
  <c r="I407" i="4"/>
  <c r="W407" i="4" s="1"/>
  <c r="M406" i="4"/>
  <c r="L406" i="4"/>
  <c r="K406" i="4"/>
  <c r="Y406" i="4" s="1"/>
  <c r="J406" i="4"/>
  <c r="X406" i="4" s="1"/>
  <c r="I406" i="4"/>
  <c r="W406" i="4" s="1"/>
  <c r="M405" i="4"/>
  <c r="L405" i="4"/>
  <c r="K405" i="4"/>
  <c r="Y405" i="4" s="1"/>
  <c r="J405" i="4"/>
  <c r="X405" i="4" s="1"/>
  <c r="I405" i="4"/>
  <c r="W405" i="4" s="1"/>
  <c r="M404" i="4"/>
  <c r="L404" i="4"/>
  <c r="K404" i="4"/>
  <c r="Y404" i="4" s="1"/>
  <c r="J404" i="4"/>
  <c r="X404" i="4" s="1"/>
  <c r="I404" i="4"/>
  <c r="W404" i="4" s="1"/>
  <c r="M403" i="4"/>
  <c r="L403" i="4"/>
  <c r="K403" i="4"/>
  <c r="Y403" i="4" s="1"/>
  <c r="J403" i="4"/>
  <c r="X403" i="4" s="1"/>
  <c r="I403" i="4"/>
  <c r="W403" i="4" s="1"/>
  <c r="M402" i="4"/>
  <c r="L402" i="4"/>
  <c r="K402" i="4"/>
  <c r="Y402" i="4" s="1"/>
  <c r="J402" i="4"/>
  <c r="X402" i="4" s="1"/>
  <c r="I402" i="4"/>
  <c r="W402" i="4" s="1"/>
  <c r="M401" i="4"/>
  <c r="L401" i="4"/>
  <c r="K401" i="4"/>
  <c r="Y401" i="4" s="1"/>
  <c r="J401" i="4"/>
  <c r="X401" i="4" s="1"/>
  <c r="I401" i="4"/>
  <c r="W401" i="4" s="1"/>
  <c r="M400" i="4"/>
  <c r="L400" i="4"/>
  <c r="K400" i="4"/>
  <c r="Y400" i="4" s="1"/>
  <c r="J400" i="4"/>
  <c r="X400" i="4" s="1"/>
  <c r="I400" i="4"/>
  <c r="W400" i="4" s="1"/>
  <c r="M399" i="4"/>
  <c r="L399" i="4"/>
  <c r="K399" i="4"/>
  <c r="Y399" i="4" s="1"/>
  <c r="J399" i="4"/>
  <c r="X399" i="4" s="1"/>
  <c r="I399" i="4"/>
  <c r="W399" i="4" s="1"/>
  <c r="M398" i="4"/>
  <c r="L398" i="4"/>
  <c r="K398" i="4"/>
  <c r="Y398" i="4" s="1"/>
  <c r="J398" i="4"/>
  <c r="X398" i="4" s="1"/>
  <c r="I398" i="4"/>
  <c r="W398" i="4" s="1"/>
  <c r="M397" i="4"/>
  <c r="L397" i="4"/>
  <c r="K397" i="4"/>
  <c r="Y397" i="4" s="1"/>
  <c r="J397" i="4"/>
  <c r="X397" i="4" s="1"/>
  <c r="I397" i="4"/>
  <c r="W397" i="4" s="1"/>
  <c r="M396" i="4"/>
  <c r="L396" i="4"/>
  <c r="K396" i="4"/>
  <c r="Y396" i="4" s="1"/>
  <c r="J396" i="4"/>
  <c r="X396" i="4" s="1"/>
  <c r="I396" i="4"/>
  <c r="W396" i="4" s="1"/>
  <c r="M395" i="4"/>
  <c r="L395" i="4"/>
  <c r="K395" i="4"/>
  <c r="Y395" i="4" s="1"/>
  <c r="J395" i="4"/>
  <c r="X395" i="4" s="1"/>
  <c r="I395" i="4"/>
  <c r="W395" i="4" s="1"/>
  <c r="M394" i="4"/>
  <c r="L394" i="4"/>
  <c r="K394" i="4"/>
  <c r="Y394" i="4" s="1"/>
  <c r="J394" i="4"/>
  <c r="X394" i="4" s="1"/>
  <c r="I394" i="4"/>
  <c r="W394" i="4" s="1"/>
  <c r="M393" i="4"/>
  <c r="L393" i="4"/>
  <c r="K393" i="4"/>
  <c r="Y393" i="4" s="1"/>
  <c r="J393" i="4"/>
  <c r="X393" i="4" s="1"/>
  <c r="I393" i="4"/>
  <c r="W393" i="4" s="1"/>
  <c r="M392" i="4"/>
  <c r="L392" i="4"/>
  <c r="K392" i="4"/>
  <c r="Y392" i="4" s="1"/>
  <c r="J392" i="4"/>
  <c r="X392" i="4" s="1"/>
  <c r="I392" i="4"/>
  <c r="W392" i="4" s="1"/>
  <c r="M391" i="4"/>
  <c r="L391" i="4"/>
  <c r="K391" i="4"/>
  <c r="Y391" i="4" s="1"/>
  <c r="J391" i="4"/>
  <c r="X391" i="4" s="1"/>
  <c r="I391" i="4"/>
  <c r="W391" i="4" s="1"/>
  <c r="M390" i="4"/>
  <c r="L390" i="4"/>
  <c r="K390" i="4"/>
  <c r="Y390" i="4" s="1"/>
  <c r="J390" i="4"/>
  <c r="X390" i="4" s="1"/>
  <c r="I390" i="4"/>
  <c r="W390" i="4" s="1"/>
  <c r="M389" i="4"/>
  <c r="L389" i="4"/>
  <c r="K389" i="4"/>
  <c r="Y389" i="4" s="1"/>
  <c r="J389" i="4"/>
  <c r="X389" i="4" s="1"/>
  <c r="I389" i="4"/>
  <c r="W389" i="4" s="1"/>
  <c r="M388" i="4"/>
  <c r="L388" i="4"/>
  <c r="K388" i="4"/>
  <c r="Y388" i="4" s="1"/>
  <c r="J388" i="4"/>
  <c r="X388" i="4" s="1"/>
  <c r="I388" i="4"/>
  <c r="W388" i="4" s="1"/>
  <c r="M387" i="4"/>
  <c r="L387" i="4"/>
  <c r="K387" i="4"/>
  <c r="Y387" i="4" s="1"/>
  <c r="J387" i="4"/>
  <c r="X387" i="4" s="1"/>
  <c r="I387" i="4"/>
  <c r="W387" i="4" s="1"/>
  <c r="M386" i="4"/>
  <c r="L386" i="4"/>
  <c r="K386" i="4"/>
  <c r="Y386" i="4" s="1"/>
  <c r="J386" i="4"/>
  <c r="X386" i="4" s="1"/>
  <c r="I386" i="4"/>
  <c r="W386" i="4" s="1"/>
  <c r="M385" i="4"/>
  <c r="L385" i="4"/>
  <c r="K385" i="4"/>
  <c r="Y385" i="4" s="1"/>
  <c r="J385" i="4"/>
  <c r="X385" i="4" s="1"/>
  <c r="I385" i="4"/>
  <c r="W385" i="4" s="1"/>
  <c r="M384" i="4"/>
  <c r="L384" i="4"/>
  <c r="K384" i="4"/>
  <c r="Y384" i="4" s="1"/>
  <c r="J384" i="4"/>
  <c r="X384" i="4" s="1"/>
  <c r="I384" i="4"/>
  <c r="W384" i="4" s="1"/>
  <c r="M383" i="4"/>
  <c r="L383" i="4"/>
  <c r="K383" i="4"/>
  <c r="Y383" i="4" s="1"/>
  <c r="J383" i="4"/>
  <c r="X383" i="4" s="1"/>
  <c r="I383" i="4"/>
  <c r="W383" i="4" s="1"/>
  <c r="M382" i="4"/>
  <c r="L382" i="4"/>
  <c r="K382" i="4"/>
  <c r="Y382" i="4" s="1"/>
  <c r="J382" i="4"/>
  <c r="X382" i="4" s="1"/>
  <c r="I382" i="4"/>
  <c r="W382" i="4" s="1"/>
  <c r="M381" i="4"/>
  <c r="L381" i="4"/>
  <c r="K381" i="4"/>
  <c r="Y381" i="4" s="1"/>
  <c r="J381" i="4"/>
  <c r="X381" i="4" s="1"/>
  <c r="I381" i="4"/>
  <c r="W381" i="4" s="1"/>
  <c r="M380" i="4"/>
  <c r="L380" i="4"/>
  <c r="K380" i="4"/>
  <c r="Y380" i="4" s="1"/>
  <c r="J380" i="4"/>
  <c r="X380" i="4" s="1"/>
  <c r="I380" i="4"/>
  <c r="W380" i="4" s="1"/>
  <c r="M379" i="4"/>
  <c r="L379" i="4"/>
  <c r="K379" i="4"/>
  <c r="Y379" i="4" s="1"/>
  <c r="J379" i="4"/>
  <c r="X379" i="4" s="1"/>
  <c r="I379" i="4"/>
  <c r="W379" i="4" s="1"/>
  <c r="M378" i="4"/>
  <c r="L378" i="4"/>
  <c r="K378" i="4"/>
  <c r="Y378" i="4" s="1"/>
  <c r="J378" i="4"/>
  <c r="X378" i="4" s="1"/>
  <c r="I378" i="4"/>
  <c r="W378" i="4" s="1"/>
  <c r="M377" i="4"/>
  <c r="L377" i="4"/>
  <c r="K377" i="4"/>
  <c r="Y377" i="4" s="1"/>
  <c r="J377" i="4"/>
  <c r="X377" i="4" s="1"/>
  <c r="I377" i="4"/>
  <c r="W377" i="4" s="1"/>
  <c r="M376" i="4"/>
  <c r="L376" i="4"/>
  <c r="K376" i="4"/>
  <c r="Y376" i="4" s="1"/>
  <c r="J376" i="4"/>
  <c r="X376" i="4" s="1"/>
  <c r="I376" i="4"/>
  <c r="W376" i="4" s="1"/>
  <c r="M375" i="4"/>
  <c r="L375" i="4"/>
  <c r="K375" i="4"/>
  <c r="Y375" i="4" s="1"/>
  <c r="J375" i="4"/>
  <c r="X375" i="4" s="1"/>
  <c r="I375" i="4"/>
  <c r="W375" i="4" s="1"/>
  <c r="M374" i="4"/>
  <c r="L374" i="4"/>
  <c r="K374" i="4"/>
  <c r="Y374" i="4" s="1"/>
  <c r="J374" i="4"/>
  <c r="X374" i="4" s="1"/>
  <c r="I374" i="4"/>
  <c r="W374" i="4" s="1"/>
  <c r="M373" i="4"/>
  <c r="L373" i="4"/>
  <c r="K373" i="4"/>
  <c r="Y373" i="4" s="1"/>
  <c r="J373" i="4"/>
  <c r="X373" i="4" s="1"/>
  <c r="I373" i="4"/>
  <c r="W373" i="4" s="1"/>
  <c r="M372" i="4"/>
  <c r="L372" i="4"/>
  <c r="K372" i="4"/>
  <c r="Y372" i="4" s="1"/>
  <c r="J372" i="4"/>
  <c r="X372" i="4" s="1"/>
  <c r="I372" i="4"/>
  <c r="W372" i="4" s="1"/>
  <c r="M371" i="4"/>
  <c r="L371" i="4"/>
  <c r="K371" i="4"/>
  <c r="Y371" i="4" s="1"/>
  <c r="J371" i="4"/>
  <c r="X371" i="4" s="1"/>
  <c r="I371" i="4"/>
  <c r="W371" i="4" s="1"/>
  <c r="M370" i="4"/>
  <c r="L370" i="4"/>
  <c r="K370" i="4"/>
  <c r="Y370" i="4" s="1"/>
  <c r="J370" i="4"/>
  <c r="X370" i="4" s="1"/>
  <c r="I370" i="4"/>
  <c r="W370" i="4" s="1"/>
  <c r="M369" i="4"/>
  <c r="L369" i="4"/>
  <c r="K369" i="4"/>
  <c r="Y369" i="4" s="1"/>
  <c r="J369" i="4"/>
  <c r="X369" i="4" s="1"/>
  <c r="I369" i="4"/>
  <c r="W369" i="4" s="1"/>
  <c r="M368" i="4"/>
  <c r="L368" i="4"/>
  <c r="K368" i="4"/>
  <c r="Y368" i="4" s="1"/>
  <c r="J368" i="4"/>
  <c r="X368" i="4" s="1"/>
  <c r="I368" i="4"/>
  <c r="W368" i="4" s="1"/>
  <c r="M367" i="4"/>
  <c r="L367" i="4"/>
  <c r="K367" i="4"/>
  <c r="Y367" i="4" s="1"/>
  <c r="J367" i="4"/>
  <c r="X367" i="4" s="1"/>
  <c r="I367" i="4"/>
  <c r="W367" i="4" s="1"/>
  <c r="M366" i="4"/>
  <c r="L366" i="4"/>
  <c r="K366" i="4"/>
  <c r="Y366" i="4" s="1"/>
  <c r="J366" i="4"/>
  <c r="X366" i="4" s="1"/>
  <c r="I366" i="4"/>
  <c r="W366" i="4" s="1"/>
  <c r="M365" i="4"/>
  <c r="L365" i="4"/>
  <c r="K365" i="4"/>
  <c r="Y365" i="4" s="1"/>
  <c r="J365" i="4"/>
  <c r="X365" i="4" s="1"/>
  <c r="I365" i="4"/>
  <c r="W365" i="4" s="1"/>
  <c r="M364" i="4"/>
  <c r="L364" i="4"/>
  <c r="K364" i="4"/>
  <c r="Y364" i="4" s="1"/>
  <c r="J364" i="4"/>
  <c r="X364" i="4" s="1"/>
  <c r="I364" i="4"/>
  <c r="W364" i="4" s="1"/>
  <c r="M363" i="4"/>
  <c r="L363" i="4"/>
  <c r="K363" i="4"/>
  <c r="Y363" i="4" s="1"/>
  <c r="J363" i="4"/>
  <c r="X363" i="4" s="1"/>
  <c r="I363" i="4"/>
  <c r="W363" i="4" s="1"/>
  <c r="M362" i="4"/>
  <c r="L362" i="4"/>
  <c r="K362" i="4"/>
  <c r="Y362" i="4" s="1"/>
  <c r="J362" i="4"/>
  <c r="X362" i="4" s="1"/>
  <c r="I362" i="4"/>
  <c r="W362" i="4" s="1"/>
  <c r="M361" i="4"/>
  <c r="L361" i="4"/>
  <c r="K361" i="4"/>
  <c r="Y361" i="4" s="1"/>
  <c r="J361" i="4"/>
  <c r="X361" i="4" s="1"/>
  <c r="I361" i="4"/>
  <c r="W361" i="4" s="1"/>
  <c r="M360" i="4"/>
  <c r="L360" i="4"/>
  <c r="K360" i="4"/>
  <c r="Y360" i="4" s="1"/>
  <c r="J360" i="4"/>
  <c r="X360" i="4" s="1"/>
  <c r="I360" i="4"/>
  <c r="W360" i="4" s="1"/>
  <c r="M359" i="4"/>
  <c r="L359" i="4"/>
  <c r="K359" i="4"/>
  <c r="Y359" i="4" s="1"/>
  <c r="J359" i="4"/>
  <c r="X359" i="4" s="1"/>
  <c r="I359" i="4"/>
  <c r="W359" i="4" s="1"/>
  <c r="M358" i="4"/>
  <c r="L358" i="4"/>
  <c r="K358" i="4"/>
  <c r="Y358" i="4" s="1"/>
  <c r="J358" i="4"/>
  <c r="X358" i="4" s="1"/>
  <c r="I358" i="4"/>
  <c r="W358" i="4" s="1"/>
  <c r="M357" i="4"/>
  <c r="L357" i="4"/>
  <c r="K357" i="4"/>
  <c r="Y357" i="4" s="1"/>
  <c r="J357" i="4"/>
  <c r="X357" i="4" s="1"/>
  <c r="I357" i="4"/>
  <c r="W357" i="4" s="1"/>
  <c r="M356" i="4"/>
  <c r="L356" i="4"/>
  <c r="K356" i="4"/>
  <c r="Y356" i="4" s="1"/>
  <c r="J356" i="4"/>
  <c r="X356" i="4" s="1"/>
  <c r="I356" i="4"/>
  <c r="W356" i="4" s="1"/>
  <c r="M355" i="4"/>
  <c r="L355" i="4"/>
  <c r="K355" i="4"/>
  <c r="Y355" i="4" s="1"/>
  <c r="J355" i="4"/>
  <c r="X355" i="4" s="1"/>
  <c r="I355" i="4"/>
  <c r="W355" i="4" s="1"/>
  <c r="M354" i="4"/>
  <c r="L354" i="4"/>
  <c r="K354" i="4"/>
  <c r="Y354" i="4" s="1"/>
  <c r="J354" i="4"/>
  <c r="X354" i="4" s="1"/>
  <c r="I354" i="4"/>
  <c r="W354" i="4" s="1"/>
  <c r="M353" i="4"/>
  <c r="L353" i="4"/>
  <c r="K353" i="4"/>
  <c r="Y353" i="4" s="1"/>
  <c r="J353" i="4"/>
  <c r="X353" i="4" s="1"/>
  <c r="I353" i="4"/>
  <c r="W353" i="4" s="1"/>
  <c r="M352" i="4"/>
  <c r="L352" i="4"/>
  <c r="K352" i="4"/>
  <c r="Y352" i="4" s="1"/>
  <c r="J352" i="4"/>
  <c r="X352" i="4" s="1"/>
  <c r="I352" i="4"/>
  <c r="W352" i="4" s="1"/>
  <c r="M351" i="4"/>
  <c r="L351" i="4"/>
  <c r="K351" i="4"/>
  <c r="Y351" i="4" s="1"/>
  <c r="J351" i="4"/>
  <c r="X351" i="4" s="1"/>
  <c r="I351" i="4"/>
  <c r="W351" i="4" s="1"/>
  <c r="M350" i="4"/>
  <c r="L350" i="4"/>
  <c r="K350" i="4"/>
  <c r="Y350" i="4" s="1"/>
  <c r="J350" i="4"/>
  <c r="X350" i="4" s="1"/>
  <c r="I350" i="4"/>
  <c r="W350" i="4" s="1"/>
  <c r="M349" i="4"/>
  <c r="L349" i="4"/>
  <c r="K349" i="4"/>
  <c r="Y349" i="4" s="1"/>
  <c r="J349" i="4"/>
  <c r="X349" i="4" s="1"/>
  <c r="I349" i="4"/>
  <c r="W349" i="4" s="1"/>
  <c r="M348" i="4"/>
  <c r="L348" i="4"/>
  <c r="K348" i="4"/>
  <c r="Y348" i="4" s="1"/>
  <c r="J348" i="4"/>
  <c r="X348" i="4" s="1"/>
  <c r="I348" i="4"/>
  <c r="W348" i="4" s="1"/>
  <c r="M347" i="4"/>
  <c r="L347" i="4"/>
  <c r="K347" i="4"/>
  <c r="Y347" i="4" s="1"/>
  <c r="J347" i="4"/>
  <c r="X347" i="4" s="1"/>
  <c r="I347" i="4"/>
  <c r="W347" i="4" s="1"/>
  <c r="M346" i="4"/>
  <c r="L346" i="4"/>
  <c r="K346" i="4"/>
  <c r="Y346" i="4" s="1"/>
  <c r="J346" i="4"/>
  <c r="X346" i="4" s="1"/>
  <c r="I346" i="4"/>
  <c r="W346" i="4" s="1"/>
  <c r="M345" i="4"/>
  <c r="L345" i="4"/>
  <c r="K345" i="4"/>
  <c r="Y345" i="4" s="1"/>
  <c r="J345" i="4"/>
  <c r="X345" i="4" s="1"/>
  <c r="I345" i="4"/>
  <c r="W345" i="4" s="1"/>
  <c r="M344" i="4"/>
  <c r="L344" i="4"/>
  <c r="K344" i="4"/>
  <c r="Y344" i="4" s="1"/>
  <c r="J344" i="4"/>
  <c r="X344" i="4" s="1"/>
  <c r="I344" i="4"/>
  <c r="W344" i="4" s="1"/>
  <c r="M343" i="4"/>
  <c r="L343" i="4"/>
  <c r="K343" i="4"/>
  <c r="Y343" i="4" s="1"/>
  <c r="J343" i="4"/>
  <c r="X343" i="4" s="1"/>
  <c r="I343" i="4"/>
  <c r="W343" i="4" s="1"/>
  <c r="M342" i="4"/>
  <c r="L342" i="4"/>
  <c r="K342" i="4"/>
  <c r="Y342" i="4" s="1"/>
  <c r="J342" i="4"/>
  <c r="X342" i="4" s="1"/>
  <c r="I342" i="4"/>
  <c r="W342" i="4" s="1"/>
  <c r="M341" i="4"/>
  <c r="L341" i="4"/>
  <c r="K341" i="4"/>
  <c r="Y341" i="4" s="1"/>
  <c r="J341" i="4"/>
  <c r="X341" i="4" s="1"/>
  <c r="I341" i="4"/>
  <c r="W341" i="4" s="1"/>
  <c r="M340" i="4"/>
  <c r="L340" i="4"/>
  <c r="K340" i="4"/>
  <c r="Y340" i="4" s="1"/>
  <c r="J340" i="4"/>
  <c r="X340" i="4" s="1"/>
  <c r="I340" i="4"/>
  <c r="W340" i="4" s="1"/>
  <c r="M339" i="4"/>
  <c r="L339" i="4"/>
  <c r="K339" i="4"/>
  <c r="Y339" i="4" s="1"/>
  <c r="J339" i="4"/>
  <c r="X339" i="4" s="1"/>
  <c r="I339" i="4"/>
  <c r="W339" i="4" s="1"/>
  <c r="M338" i="4"/>
  <c r="L338" i="4"/>
  <c r="K338" i="4"/>
  <c r="Y338" i="4" s="1"/>
  <c r="J338" i="4"/>
  <c r="X338" i="4" s="1"/>
  <c r="I338" i="4"/>
  <c r="W338" i="4" s="1"/>
  <c r="M337" i="4"/>
  <c r="L337" i="4"/>
  <c r="K337" i="4"/>
  <c r="Y337" i="4" s="1"/>
  <c r="J337" i="4"/>
  <c r="X337" i="4" s="1"/>
  <c r="I337" i="4"/>
  <c r="W337" i="4" s="1"/>
  <c r="M336" i="4"/>
  <c r="L336" i="4"/>
  <c r="K336" i="4"/>
  <c r="Y336" i="4" s="1"/>
  <c r="J336" i="4"/>
  <c r="X336" i="4" s="1"/>
  <c r="I336" i="4"/>
  <c r="W336" i="4" s="1"/>
  <c r="M335" i="4"/>
  <c r="L335" i="4"/>
  <c r="K335" i="4"/>
  <c r="Y335" i="4" s="1"/>
  <c r="J335" i="4"/>
  <c r="X335" i="4" s="1"/>
  <c r="I335" i="4"/>
  <c r="W335" i="4" s="1"/>
  <c r="M334" i="4"/>
  <c r="L334" i="4"/>
  <c r="K334" i="4"/>
  <c r="Y334" i="4" s="1"/>
  <c r="J334" i="4"/>
  <c r="X334" i="4" s="1"/>
  <c r="I334" i="4"/>
  <c r="W334" i="4" s="1"/>
  <c r="M333" i="4"/>
  <c r="L333" i="4"/>
  <c r="K333" i="4"/>
  <c r="Y333" i="4" s="1"/>
  <c r="J333" i="4"/>
  <c r="X333" i="4" s="1"/>
  <c r="I333" i="4"/>
  <c r="W333" i="4" s="1"/>
  <c r="M332" i="4"/>
  <c r="L332" i="4"/>
  <c r="K332" i="4"/>
  <c r="Y332" i="4" s="1"/>
  <c r="J332" i="4"/>
  <c r="X332" i="4" s="1"/>
  <c r="I332" i="4"/>
  <c r="W332" i="4" s="1"/>
  <c r="M331" i="4"/>
  <c r="L331" i="4"/>
  <c r="K331" i="4"/>
  <c r="Y331" i="4" s="1"/>
  <c r="J331" i="4"/>
  <c r="X331" i="4" s="1"/>
  <c r="I331" i="4"/>
  <c r="W331" i="4" s="1"/>
  <c r="M330" i="4"/>
  <c r="L330" i="4"/>
  <c r="K330" i="4"/>
  <c r="Y330" i="4" s="1"/>
  <c r="J330" i="4"/>
  <c r="X330" i="4" s="1"/>
  <c r="I330" i="4"/>
  <c r="W330" i="4" s="1"/>
  <c r="M329" i="4"/>
  <c r="L329" i="4"/>
  <c r="K329" i="4"/>
  <c r="Y329" i="4" s="1"/>
  <c r="J329" i="4"/>
  <c r="X329" i="4" s="1"/>
  <c r="I329" i="4"/>
  <c r="W329" i="4" s="1"/>
  <c r="M328" i="4"/>
  <c r="L328" i="4"/>
  <c r="K328" i="4"/>
  <c r="Y328" i="4" s="1"/>
  <c r="J328" i="4"/>
  <c r="X328" i="4" s="1"/>
  <c r="I328" i="4"/>
  <c r="W328" i="4" s="1"/>
  <c r="M327" i="4"/>
  <c r="L327" i="4"/>
  <c r="K327" i="4"/>
  <c r="Y327" i="4" s="1"/>
  <c r="J327" i="4"/>
  <c r="X327" i="4" s="1"/>
  <c r="I327" i="4"/>
  <c r="W327" i="4" s="1"/>
  <c r="M326" i="4"/>
  <c r="L326" i="4"/>
  <c r="K326" i="4"/>
  <c r="Y326" i="4" s="1"/>
  <c r="J326" i="4"/>
  <c r="X326" i="4" s="1"/>
  <c r="I326" i="4"/>
  <c r="W326" i="4" s="1"/>
  <c r="M325" i="4"/>
  <c r="L325" i="4"/>
  <c r="K325" i="4"/>
  <c r="Y325" i="4" s="1"/>
  <c r="J325" i="4"/>
  <c r="X325" i="4" s="1"/>
  <c r="I325" i="4"/>
  <c r="W325" i="4" s="1"/>
  <c r="M324" i="4"/>
  <c r="L324" i="4"/>
  <c r="K324" i="4"/>
  <c r="Y324" i="4" s="1"/>
  <c r="J324" i="4"/>
  <c r="X324" i="4" s="1"/>
  <c r="I324" i="4"/>
  <c r="W324" i="4" s="1"/>
  <c r="M323" i="4"/>
  <c r="L323" i="4"/>
  <c r="K323" i="4"/>
  <c r="Y323" i="4" s="1"/>
  <c r="J323" i="4"/>
  <c r="X323" i="4" s="1"/>
  <c r="I323" i="4"/>
  <c r="W323" i="4" s="1"/>
  <c r="M322" i="4"/>
  <c r="L322" i="4"/>
  <c r="K322" i="4"/>
  <c r="Y322" i="4" s="1"/>
  <c r="J322" i="4"/>
  <c r="X322" i="4" s="1"/>
  <c r="I322" i="4"/>
  <c r="W322" i="4" s="1"/>
  <c r="M321" i="4"/>
  <c r="L321" i="4"/>
  <c r="K321" i="4"/>
  <c r="Y321" i="4" s="1"/>
  <c r="J321" i="4"/>
  <c r="X321" i="4" s="1"/>
  <c r="I321" i="4"/>
  <c r="W321" i="4" s="1"/>
  <c r="M320" i="4"/>
  <c r="L320" i="4"/>
  <c r="K320" i="4"/>
  <c r="Y320" i="4" s="1"/>
  <c r="J320" i="4"/>
  <c r="X320" i="4" s="1"/>
  <c r="I320" i="4"/>
  <c r="W320" i="4" s="1"/>
  <c r="M319" i="4"/>
  <c r="L319" i="4"/>
  <c r="K319" i="4"/>
  <c r="Y319" i="4" s="1"/>
  <c r="J319" i="4"/>
  <c r="X319" i="4" s="1"/>
  <c r="I319" i="4"/>
  <c r="W319" i="4" s="1"/>
  <c r="M318" i="4"/>
  <c r="L318" i="4"/>
  <c r="K318" i="4"/>
  <c r="Y318" i="4" s="1"/>
  <c r="J318" i="4"/>
  <c r="X318" i="4" s="1"/>
  <c r="I318" i="4"/>
  <c r="W318" i="4" s="1"/>
  <c r="M317" i="4"/>
  <c r="L317" i="4"/>
  <c r="K317" i="4"/>
  <c r="Y317" i="4" s="1"/>
  <c r="J317" i="4"/>
  <c r="X317" i="4" s="1"/>
  <c r="I317" i="4"/>
  <c r="W317" i="4" s="1"/>
  <c r="M316" i="4"/>
  <c r="L316" i="4"/>
  <c r="K316" i="4"/>
  <c r="Y316" i="4" s="1"/>
  <c r="J316" i="4"/>
  <c r="X316" i="4" s="1"/>
  <c r="I316" i="4"/>
  <c r="W316" i="4" s="1"/>
  <c r="M315" i="4"/>
  <c r="L315" i="4"/>
  <c r="K315" i="4"/>
  <c r="Y315" i="4" s="1"/>
  <c r="J315" i="4"/>
  <c r="X315" i="4" s="1"/>
  <c r="I315" i="4"/>
  <c r="W315" i="4" s="1"/>
  <c r="M314" i="4"/>
  <c r="L314" i="4"/>
  <c r="K314" i="4"/>
  <c r="Y314" i="4" s="1"/>
  <c r="J314" i="4"/>
  <c r="X314" i="4" s="1"/>
  <c r="I314" i="4"/>
  <c r="W314" i="4" s="1"/>
  <c r="M313" i="4"/>
  <c r="L313" i="4"/>
  <c r="K313" i="4"/>
  <c r="Y313" i="4" s="1"/>
  <c r="J313" i="4"/>
  <c r="X313" i="4" s="1"/>
  <c r="I313" i="4"/>
  <c r="W313" i="4" s="1"/>
  <c r="M312" i="4"/>
  <c r="L312" i="4"/>
  <c r="K312" i="4"/>
  <c r="Y312" i="4" s="1"/>
  <c r="J312" i="4"/>
  <c r="X312" i="4" s="1"/>
  <c r="I312" i="4"/>
  <c r="W312" i="4" s="1"/>
  <c r="M311" i="4"/>
  <c r="L311" i="4"/>
  <c r="K311" i="4"/>
  <c r="Y311" i="4" s="1"/>
  <c r="J311" i="4"/>
  <c r="X311" i="4" s="1"/>
  <c r="I311" i="4"/>
  <c r="W311" i="4" s="1"/>
  <c r="M310" i="4"/>
  <c r="L310" i="4"/>
  <c r="K310" i="4"/>
  <c r="Y310" i="4" s="1"/>
  <c r="J310" i="4"/>
  <c r="X310" i="4" s="1"/>
  <c r="I310" i="4"/>
  <c r="W310" i="4" s="1"/>
  <c r="M309" i="4"/>
  <c r="L309" i="4"/>
  <c r="K309" i="4"/>
  <c r="Y309" i="4" s="1"/>
  <c r="J309" i="4"/>
  <c r="X309" i="4" s="1"/>
  <c r="I309" i="4"/>
  <c r="W309" i="4" s="1"/>
  <c r="M308" i="4"/>
  <c r="L308" i="4"/>
  <c r="K308" i="4"/>
  <c r="Y308" i="4" s="1"/>
  <c r="J308" i="4"/>
  <c r="X308" i="4" s="1"/>
  <c r="I308" i="4"/>
  <c r="W308" i="4" s="1"/>
  <c r="M307" i="4"/>
  <c r="L307" i="4"/>
  <c r="K307" i="4"/>
  <c r="Y307" i="4" s="1"/>
  <c r="J307" i="4"/>
  <c r="X307" i="4" s="1"/>
  <c r="I307" i="4"/>
  <c r="W307" i="4" s="1"/>
  <c r="M306" i="4"/>
  <c r="L306" i="4"/>
  <c r="K306" i="4"/>
  <c r="Y306" i="4" s="1"/>
  <c r="J306" i="4"/>
  <c r="X306" i="4" s="1"/>
  <c r="I306" i="4"/>
  <c r="W306" i="4" s="1"/>
  <c r="M305" i="4"/>
  <c r="L305" i="4"/>
  <c r="K305" i="4"/>
  <c r="Y305" i="4" s="1"/>
  <c r="J305" i="4"/>
  <c r="X305" i="4" s="1"/>
  <c r="I305" i="4"/>
  <c r="W305" i="4" s="1"/>
  <c r="M304" i="4"/>
  <c r="L304" i="4"/>
  <c r="K304" i="4"/>
  <c r="Y304" i="4" s="1"/>
  <c r="J304" i="4"/>
  <c r="X304" i="4" s="1"/>
  <c r="I304" i="4"/>
  <c r="W304" i="4" s="1"/>
  <c r="M303" i="4"/>
  <c r="L303" i="4"/>
  <c r="K303" i="4"/>
  <c r="Y303" i="4" s="1"/>
  <c r="J303" i="4"/>
  <c r="X303" i="4" s="1"/>
  <c r="I303" i="4"/>
  <c r="W303" i="4" s="1"/>
  <c r="M302" i="4"/>
  <c r="L302" i="4"/>
  <c r="K302" i="4"/>
  <c r="Y302" i="4" s="1"/>
  <c r="J302" i="4"/>
  <c r="X302" i="4" s="1"/>
  <c r="I302" i="4"/>
  <c r="W302" i="4" s="1"/>
  <c r="M301" i="4"/>
  <c r="L301" i="4"/>
  <c r="K301" i="4"/>
  <c r="Y301" i="4" s="1"/>
  <c r="J301" i="4"/>
  <c r="X301" i="4" s="1"/>
  <c r="I301" i="4"/>
  <c r="W301" i="4" s="1"/>
  <c r="M300" i="4"/>
  <c r="L300" i="4"/>
  <c r="K300" i="4"/>
  <c r="Y300" i="4" s="1"/>
  <c r="J300" i="4"/>
  <c r="X300" i="4" s="1"/>
  <c r="I300" i="4"/>
  <c r="W300" i="4" s="1"/>
  <c r="M299" i="4"/>
  <c r="L299" i="4"/>
  <c r="K299" i="4"/>
  <c r="Y299" i="4" s="1"/>
  <c r="J299" i="4"/>
  <c r="X299" i="4" s="1"/>
  <c r="I299" i="4"/>
  <c r="W299" i="4" s="1"/>
  <c r="M298" i="4"/>
  <c r="L298" i="4"/>
  <c r="K298" i="4"/>
  <c r="Y298" i="4" s="1"/>
  <c r="J298" i="4"/>
  <c r="X298" i="4" s="1"/>
  <c r="I298" i="4"/>
  <c r="W298" i="4" s="1"/>
  <c r="M297" i="4"/>
  <c r="L297" i="4"/>
  <c r="K297" i="4"/>
  <c r="Y297" i="4" s="1"/>
  <c r="J297" i="4"/>
  <c r="X297" i="4" s="1"/>
  <c r="I297" i="4"/>
  <c r="W297" i="4" s="1"/>
  <c r="M296" i="4"/>
  <c r="L296" i="4"/>
  <c r="K296" i="4"/>
  <c r="Y296" i="4" s="1"/>
  <c r="J296" i="4"/>
  <c r="X296" i="4" s="1"/>
  <c r="I296" i="4"/>
  <c r="W296" i="4" s="1"/>
  <c r="M295" i="4"/>
  <c r="L295" i="4"/>
  <c r="K295" i="4"/>
  <c r="Y295" i="4" s="1"/>
  <c r="J295" i="4"/>
  <c r="X295" i="4" s="1"/>
  <c r="I295" i="4"/>
  <c r="W295" i="4" s="1"/>
  <c r="M294" i="4"/>
  <c r="L294" i="4"/>
  <c r="K294" i="4"/>
  <c r="Y294" i="4" s="1"/>
  <c r="J294" i="4"/>
  <c r="X294" i="4" s="1"/>
  <c r="I294" i="4"/>
  <c r="W294" i="4" s="1"/>
  <c r="M293" i="4"/>
  <c r="L293" i="4"/>
  <c r="K293" i="4"/>
  <c r="Y293" i="4" s="1"/>
  <c r="J293" i="4"/>
  <c r="X293" i="4" s="1"/>
  <c r="I293" i="4"/>
  <c r="W293" i="4" s="1"/>
  <c r="M292" i="4"/>
  <c r="L292" i="4"/>
  <c r="K292" i="4"/>
  <c r="Y292" i="4" s="1"/>
  <c r="J292" i="4"/>
  <c r="X292" i="4" s="1"/>
  <c r="I292" i="4"/>
  <c r="W292" i="4" s="1"/>
  <c r="M291" i="4"/>
  <c r="L291" i="4"/>
  <c r="K291" i="4"/>
  <c r="Y291" i="4" s="1"/>
  <c r="J291" i="4"/>
  <c r="X291" i="4" s="1"/>
  <c r="I291" i="4"/>
  <c r="W291" i="4" s="1"/>
  <c r="M290" i="4"/>
  <c r="L290" i="4"/>
  <c r="K290" i="4"/>
  <c r="Y290" i="4" s="1"/>
  <c r="J290" i="4"/>
  <c r="X290" i="4" s="1"/>
  <c r="I290" i="4"/>
  <c r="W290" i="4" s="1"/>
  <c r="M289" i="4"/>
  <c r="L289" i="4"/>
  <c r="K289" i="4"/>
  <c r="Y289" i="4" s="1"/>
  <c r="J289" i="4"/>
  <c r="X289" i="4" s="1"/>
  <c r="I289" i="4"/>
  <c r="W289" i="4" s="1"/>
  <c r="M288" i="4"/>
  <c r="L288" i="4"/>
  <c r="K288" i="4"/>
  <c r="Y288" i="4" s="1"/>
  <c r="J288" i="4"/>
  <c r="X288" i="4" s="1"/>
  <c r="I288" i="4"/>
  <c r="W288" i="4" s="1"/>
  <c r="M287" i="4"/>
  <c r="L287" i="4"/>
  <c r="K287" i="4"/>
  <c r="Y287" i="4" s="1"/>
  <c r="J287" i="4"/>
  <c r="X287" i="4" s="1"/>
  <c r="I287" i="4"/>
  <c r="W287" i="4" s="1"/>
  <c r="M286" i="4"/>
  <c r="L286" i="4"/>
  <c r="K286" i="4"/>
  <c r="Y286" i="4" s="1"/>
  <c r="J286" i="4"/>
  <c r="X286" i="4" s="1"/>
  <c r="I286" i="4"/>
  <c r="W286" i="4" s="1"/>
  <c r="M285" i="4"/>
  <c r="L285" i="4"/>
  <c r="K285" i="4"/>
  <c r="Y285" i="4" s="1"/>
  <c r="J285" i="4"/>
  <c r="X285" i="4" s="1"/>
  <c r="I285" i="4"/>
  <c r="W285" i="4" s="1"/>
  <c r="M284" i="4"/>
  <c r="L284" i="4"/>
  <c r="K284" i="4"/>
  <c r="Y284" i="4" s="1"/>
  <c r="J284" i="4"/>
  <c r="X284" i="4" s="1"/>
  <c r="I284" i="4"/>
  <c r="W284" i="4" s="1"/>
  <c r="M283" i="4"/>
  <c r="L283" i="4"/>
  <c r="K283" i="4"/>
  <c r="Y283" i="4" s="1"/>
  <c r="J283" i="4"/>
  <c r="X283" i="4" s="1"/>
  <c r="I283" i="4"/>
  <c r="W283" i="4" s="1"/>
  <c r="M282" i="4"/>
  <c r="L282" i="4"/>
  <c r="K282" i="4"/>
  <c r="Y282" i="4" s="1"/>
  <c r="J282" i="4"/>
  <c r="X282" i="4" s="1"/>
  <c r="I282" i="4"/>
  <c r="W282" i="4" s="1"/>
  <c r="M281" i="4"/>
  <c r="L281" i="4"/>
  <c r="K281" i="4"/>
  <c r="Y281" i="4" s="1"/>
  <c r="J281" i="4"/>
  <c r="X281" i="4" s="1"/>
  <c r="I281" i="4"/>
  <c r="W281" i="4" s="1"/>
  <c r="M280" i="4"/>
  <c r="L280" i="4"/>
  <c r="K280" i="4"/>
  <c r="Y280" i="4" s="1"/>
  <c r="J280" i="4"/>
  <c r="X280" i="4" s="1"/>
  <c r="I280" i="4"/>
  <c r="W280" i="4" s="1"/>
  <c r="M279" i="4"/>
  <c r="L279" i="4"/>
  <c r="K279" i="4"/>
  <c r="Y279" i="4" s="1"/>
  <c r="J279" i="4"/>
  <c r="X279" i="4" s="1"/>
  <c r="I279" i="4"/>
  <c r="W279" i="4" s="1"/>
  <c r="M278" i="4"/>
  <c r="L278" i="4"/>
  <c r="K278" i="4"/>
  <c r="Y278" i="4" s="1"/>
  <c r="J278" i="4"/>
  <c r="X278" i="4" s="1"/>
  <c r="I278" i="4"/>
  <c r="W278" i="4" s="1"/>
  <c r="M277" i="4"/>
  <c r="L277" i="4"/>
  <c r="K277" i="4"/>
  <c r="Y277" i="4" s="1"/>
  <c r="J277" i="4"/>
  <c r="X277" i="4" s="1"/>
  <c r="I277" i="4"/>
  <c r="W277" i="4" s="1"/>
  <c r="M276" i="4"/>
  <c r="L276" i="4"/>
  <c r="K276" i="4"/>
  <c r="Y276" i="4" s="1"/>
  <c r="J276" i="4"/>
  <c r="X276" i="4" s="1"/>
  <c r="I276" i="4"/>
  <c r="W276" i="4" s="1"/>
  <c r="M275" i="4"/>
  <c r="L275" i="4"/>
  <c r="K275" i="4"/>
  <c r="Y275" i="4" s="1"/>
  <c r="J275" i="4"/>
  <c r="X275" i="4" s="1"/>
  <c r="I275" i="4"/>
  <c r="W275" i="4" s="1"/>
  <c r="M274" i="4"/>
  <c r="L274" i="4"/>
  <c r="K274" i="4"/>
  <c r="Y274" i="4" s="1"/>
  <c r="J274" i="4"/>
  <c r="X274" i="4" s="1"/>
  <c r="I274" i="4"/>
  <c r="W274" i="4" s="1"/>
  <c r="M273" i="4"/>
  <c r="L273" i="4"/>
  <c r="K273" i="4"/>
  <c r="Y273" i="4" s="1"/>
  <c r="J273" i="4"/>
  <c r="X273" i="4" s="1"/>
  <c r="I273" i="4"/>
  <c r="W273" i="4" s="1"/>
  <c r="M272" i="4"/>
  <c r="L272" i="4"/>
  <c r="K272" i="4"/>
  <c r="Y272" i="4" s="1"/>
  <c r="J272" i="4"/>
  <c r="X272" i="4" s="1"/>
  <c r="I272" i="4"/>
  <c r="W272" i="4" s="1"/>
  <c r="M271" i="4"/>
  <c r="L271" i="4"/>
  <c r="K271" i="4"/>
  <c r="Y271" i="4" s="1"/>
  <c r="J271" i="4"/>
  <c r="X271" i="4" s="1"/>
  <c r="I271" i="4"/>
  <c r="W271" i="4" s="1"/>
  <c r="M270" i="4"/>
  <c r="L270" i="4"/>
  <c r="K270" i="4"/>
  <c r="Y270" i="4" s="1"/>
  <c r="J270" i="4"/>
  <c r="X270" i="4" s="1"/>
  <c r="I270" i="4"/>
  <c r="W270" i="4" s="1"/>
  <c r="M269" i="4"/>
  <c r="L269" i="4"/>
  <c r="K269" i="4"/>
  <c r="Y269" i="4" s="1"/>
  <c r="J269" i="4"/>
  <c r="X269" i="4" s="1"/>
  <c r="I269" i="4"/>
  <c r="W269" i="4" s="1"/>
  <c r="M268" i="4"/>
  <c r="L268" i="4"/>
  <c r="K268" i="4"/>
  <c r="Y268" i="4" s="1"/>
  <c r="J268" i="4"/>
  <c r="X268" i="4" s="1"/>
  <c r="I268" i="4"/>
  <c r="W268" i="4" s="1"/>
  <c r="M267" i="4"/>
  <c r="L267" i="4"/>
  <c r="K267" i="4"/>
  <c r="Y267" i="4" s="1"/>
  <c r="J267" i="4"/>
  <c r="X267" i="4" s="1"/>
  <c r="I267" i="4"/>
  <c r="W267" i="4" s="1"/>
  <c r="M266" i="4"/>
  <c r="L266" i="4"/>
  <c r="K266" i="4"/>
  <c r="Y266" i="4" s="1"/>
  <c r="J266" i="4"/>
  <c r="X266" i="4" s="1"/>
  <c r="I266" i="4"/>
  <c r="W266" i="4" s="1"/>
  <c r="M265" i="4"/>
  <c r="L265" i="4"/>
  <c r="K265" i="4"/>
  <c r="Y265" i="4" s="1"/>
  <c r="J265" i="4"/>
  <c r="X265" i="4" s="1"/>
  <c r="I265" i="4"/>
  <c r="W265" i="4" s="1"/>
  <c r="M264" i="4"/>
  <c r="L264" i="4"/>
  <c r="K264" i="4"/>
  <c r="Y264" i="4" s="1"/>
  <c r="J264" i="4"/>
  <c r="X264" i="4" s="1"/>
  <c r="I264" i="4"/>
  <c r="W264" i="4" s="1"/>
  <c r="M263" i="4"/>
  <c r="L263" i="4"/>
  <c r="K263" i="4"/>
  <c r="Y263" i="4" s="1"/>
  <c r="J263" i="4"/>
  <c r="X263" i="4" s="1"/>
  <c r="I263" i="4"/>
  <c r="W263" i="4" s="1"/>
  <c r="M262" i="4"/>
  <c r="L262" i="4"/>
  <c r="K262" i="4"/>
  <c r="Y262" i="4" s="1"/>
  <c r="J262" i="4"/>
  <c r="X262" i="4" s="1"/>
  <c r="I262" i="4"/>
  <c r="W262" i="4" s="1"/>
  <c r="M261" i="4"/>
  <c r="L261" i="4"/>
  <c r="K261" i="4"/>
  <c r="Y261" i="4" s="1"/>
  <c r="J261" i="4"/>
  <c r="X261" i="4" s="1"/>
  <c r="I261" i="4"/>
  <c r="W261" i="4" s="1"/>
  <c r="M260" i="4"/>
  <c r="L260" i="4"/>
  <c r="K260" i="4"/>
  <c r="Y260" i="4" s="1"/>
  <c r="J260" i="4"/>
  <c r="X260" i="4" s="1"/>
  <c r="I260" i="4"/>
  <c r="W260" i="4" s="1"/>
  <c r="M259" i="4"/>
  <c r="L259" i="4"/>
  <c r="K259" i="4"/>
  <c r="Y259" i="4" s="1"/>
  <c r="J259" i="4"/>
  <c r="X259" i="4" s="1"/>
  <c r="I259" i="4"/>
  <c r="W259" i="4" s="1"/>
  <c r="M258" i="4"/>
  <c r="L258" i="4"/>
  <c r="K258" i="4"/>
  <c r="Y258" i="4" s="1"/>
  <c r="J258" i="4"/>
  <c r="X258" i="4" s="1"/>
  <c r="I258" i="4"/>
  <c r="W258" i="4" s="1"/>
  <c r="M257" i="4"/>
  <c r="L257" i="4"/>
  <c r="K257" i="4"/>
  <c r="Y257" i="4" s="1"/>
  <c r="J257" i="4"/>
  <c r="X257" i="4" s="1"/>
  <c r="I257" i="4"/>
  <c r="W257" i="4" s="1"/>
  <c r="M256" i="4"/>
  <c r="L256" i="4"/>
  <c r="K256" i="4"/>
  <c r="Y256" i="4" s="1"/>
  <c r="J256" i="4"/>
  <c r="X256" i="4" s="1"/>
  <c r="I256" i="4"/>
  <c r="W256" i="4" s="1"/>
  <c r="Y255" i="4"/>
  <c r="M255" i="4"/>
  <c r="L255" i="4"/>
  <c r="K255" i="4"/>
  <c r="J255" i="4"/>
  <c r="X255" i="4" s="1"/>
  <c r="I255" i="4"/>
  <c r="W255" i="4" s="1"/>
  <c r="M254" i="4"/>
  <c r="L254" i="4"/>
  <c r="K254" i="4"/>
  <c r="Y254" i="4" s="1"/>
  <c r="J254" i="4"/>
  <c r="X254" i="4" s="1"/>
  <c r="I254" i="4"/>
  <c r="W254" i="4" s="1"/>
  <c r="Y253" i="4"/>
  <c r="M253" i="4"/>
  <c r="L253" i="4"/>
  <c r="K253" i="4"/>
  <c r="J253" i="4"/>
  <c r="X253" i="4" s="1"/>
  <c r="I253" i="4"/>
  <c r="W253" i="4" s="1"/>
  <c r="M252" i="4"/>
  <c r="L252" i="4"/>
  <c r="K252" i="4"/>
  <c r="Y252" i="4" s="1"/>
  <c r="J252" i="4"/>
  <c r="X252" i="4" s="1"/>
  <c r="I252" i="4"/>
  <c r="W252" i="4" s="1"/>
  <c r="Y251" i="4"/>
  <c r="M251" i="4"/>
  <c r="L251" i="4"/>
  <c r="K251" i="4"/>
  <c r="J251" i="4"/>
  <c r="X251" i="4" s="1"/>
  <c r="I251" i="4"/>
  <c r="W251" i="4" s="1"/>
  <c r="M250" i="4"/>
  <c r="L250" i="4"/>
  <c r="K250" i="4"/>
  <c r="Y250" i="4" s="1"/>
  <c r="J250" i="4"/>
  <c r="X250" i="4" s="1"/>
  <c r="I250" i="4"/>
  <c r="W250" i="4" s="1"/>
  <c r="Y249" i="4"/>
  <c r="M249" i="4"/>
  <c r="L249" i="4"/>
  <c r="K249" i="4"/>
  <c r="J249" i="4"/>
  <c r="X249" i="4" s="1"/>
  <c r="I249" i="4"/>
  <c r="W249" i="4" s="1"/>
  <c r="M248" i="4"/>
  <c r="L248" i="4"/>
  <c r="K248" i="4"/>
  <c r="Y248" i="4" s="1"/>
  <c r="J248" i="4"/>
  <c r="X248" i="4" s="1"/>
  <c r="I248" i="4"/>
  <c r="W248" i="4" s="1"/>
  <c r="Y247" i="4"/>
  <c r="M247" i="4"/>
  <c r="L247" i="4"/>
  <c r="K247" i="4"/>
  <c r="J247" i="4"/>
  <c r="X247" i="4" s="1"/>
  <c r="I247" i="4"/>
  <c r="W247" i="4" s="1"/>
  <c r="M246" i="4"/>
  <c r="L246" i="4"/>
  <c r="K246" i="4"/>
  <c r="Y246" i="4" s="1"/>
  <c r="J246" i="4"/>
  <c r="X246" i="4" s="1"/>
  <c r="I246" i="4"/>
  <c r="W246" i="4" s="1"/>
  <c r="Y245" i="4"/>
  <c r="M245" i="4"/>
  <c r="L245" i="4"/>
  <c r="K245" i="4"/>
  <c r="J245" i="4"/>
  <c r="X245" i="4" s="1"/>
  <c r="I245" i="4"/>
  <c r="W245" i="4" s="1"/>
  <c r="M244" i="4"/>
  <c r="L244" i="4"/>
  <c r="K244" i="4"/>
  <c r="Y244" i="4" s="1"/>
  <c r="J244" i="4"/>
  <c r="X244" i="4" s="1"/>
  <c r="I244" i="4"/>
  <c r="W244" i="4" s="1"/>
  <c r="Y243" i="4"/>
  <c r="M243" i="4"/>
  <c r="L243" i="4"/>
  <c r="K243" i="4"/>
  <c r="J243" i="4"/>
  <c r="X243" i="4" s="1"/>
  <c r="I243" i="4"/>
  <c r="W243" i="4" s="1"/>
  <c r="M242" i="4"/>
  <c r="L242" i="4"/>
  <c r="K242" i="4"/>
  <c r="Y242" i="4" s="1"/>
  <c r="J242" i="4"/>
  <c r="X242" i="4" s="1"/>
  <c r="I242" i="4"/>
  <c r="W242" i="4" s="1"/>
  <c r="Y241" i="4"/>
  <c r="M241" i="4"/>
  <c r="L241" i="4"/>
  <c r="K241" i="4"/>
  <c r="J241" i="4"/>
  <c r="X241" i="4" s="1"/>
  <c r="I241" i="4"/>
  <c r="W241" i="4" s="1"/>
  <c r="M240" i="4"/>
  <c r="L240" i="4"/>
  <c r="K240" i="4"/>
  <c r="Y240" i="4" s="1"/>
  <c r="J240" i="4"/>
  <c r="X240" i="4" s="1"/>
  <c r="I240" i="4"/>
  <c r="W240" i="4" s="1"/>
  <c r="Y239" i="4"/>
  <c r="M239" i="4"/>
  <c r="L239" i="4"/>
  <c r="K239" i="4"/>
  <c r="J239" i="4"/>
  <c r="X239" i="4" s="1"/>
  <c r="I239" i="4"/>
  <c r="W239" i="4" s="1"/>
  <c r="M238" i="4"/>
  <c r="L238" i="4"/>
  <c r="K238" i="4"/>
  <c r="Y238" i="4" s="1"/>
  <c r="J238" i="4"/>
  <c r="X238" i="4" s="1"/>
  <c r="I238" i="4"/>
  <c r="W238" i="4" s="1"/>
  <c r="Y237" i="4"/>
  <c r="M237" i="4"/>
  <c r="L237" i="4"/>
  <c r="K237" i="4"/>
  <c r="J237" i="4"/>
  <c r="X237" i="4" s="1"/>
  <c r="I237" i="4"/>
  <c r="W237" i="4" s="1"/>
  <c r="M236" i="4"/>
  <c r="L236" i="4"/>
  <c r="K236" i="4"/>
  <c r="Y236" i="4" s="1"/>
  <c r="J236" i="4"/>
  <c r="X236" i="4" s="1"/>
  <c r="I236" i="4"/>
  <c r="W236" i="4" s="1"/>
  <c r="Y235" i="4"/>
  <c r="M235" i="4"/>
  <c r="L235" i="4"/>
  <c r="K235" i="4"/>
  <c r="J235" i="4"/>
  <c r="X235" i="4" s="1"/>
  <c r="I235" i="4"/>
  <c r="W235" i="4" s="1"/>
  <c r="M234" i="4"/>
  <c r="L234" i="4"/>
  <c r="K234" i="4"/>
  <c r="Y234" i="4" s="1"/>
  <c r="J234" i="4"/>
  <c r="X234" i="4" s="1"/>
  <c r="I234" i="4"/>
  <c r="W234" i="4" s="1"/>
  <c r="Y233" i="4"/>
  <c r="M233" i="4"/>
  <c r="L233" i="4"/>
  <c r="K233" i="4"/>
  <c r="J233" i="4"/>
  <c r="X233" i="4" s="1"/>
  <c r="I233" i="4"/>
  <c r="W233" i="4" s="1"/>
  <c r="M232" i="4"/>
  <c r="L232" i="4"/>
  <c r="K232" i="4"/>
  <c r="Y232" i="4" s="1"/>
  <c r="J232" i="4"/>
  <c r="X232" i="4" s="1"/>
  <c r="I232" i="4"/>
  <c r="W232" i="4" s="1"/>
  <c r="Y231" i="4"/>
  <c r="M231" i="4"/>
  <c r="L231" i="4"/>
  <c r="K231" i="4"/>
  <c r="J231" i="4"/>
  <c r="X231" i="4" s="1"/>
  <c r="I231" i="4"/>
  <c r="W231" i="4" s="1"/>
  <c r="M230" i="4"/>
  <c r="L230" i="4"/>
  <c r="K230" i="4"/>
  <c r="Y230" i="4" s="1"/>
  <c r="J230" i="4"/>
  <c r="X230" i="4" s="1"/>
  <c r="I230" i="4"/>
  <c r="W230" i="4" s="1"/>
  <c r="M229" i="4"/>
  <c r="L229" i="4"/>
  <c r="K229" i="4"/>
  <c r="Y229" i="4" s="1"/>
  <c r="J229" i="4"/>
  <c r="X229" i="4" s="1"/>
  <c r="I229" i="4"/>
  <c r="W229" i="4" s="1"/>
  <c r="M228" i="4"/>
  <c r="L228" i="4"/>
  <c r="K228" i="4"/>
  <c r="Y228" i="4" s="1"/>
  <c r="J228" i="4"/>
  <c r="X228" i="4" s="1"/>
  <c r="I228" i="4"/>
  <c r="W228" i="4" s="1"/>
  <c r="M227" i="4"/>
  <c r="L227" i="4"/>
  <c r="K227" i="4"/>
  <c r="Y227" i="4" s="1"/>
  <c r="J227" i="4"/>
  <c r="X227" i="4" s="1"/>
  <c r="I227" i="4"/>
  <c r="W227" i="4" s="1"/>
  <c r="Y226" i="4"/>
  <c r="M226" i="4"/>
  <c r="L226" i="4"/>
  <c r="K226" i="4"/>
  <c r="J226" i="4"/>
  <c r="X226" i="4" s="1"/>
  <c r="I226" i="4"/>
  <c r="W226" i="4" s="1"/>
  <c r="M225" i="4"/>
  <c r="L225" i="4"/>
  <c r="K225" i="4"/>
  <c r="Y225" i="4" s="1"/>
  <c r="J225" i="4"/>
  <c r="X225" i="4" s="1"/>
  <c r="I225" i="4"/>
  <c r="W225" i="4" s="1"/>
  <c r="M224" i="4"/>
  <c r="L224" i="4"/>
  <c r="K224" i="4"/>
  <c r="Y224" i="4" s="1"/>
  <c r="J224" i="4"/>
  <c r="X224" i="4" s="1"/>
  <c r="I224" i="4"/>
  <c r="W224" i="4" s="1"/>
  <c r="M223" i="4"/>
  <c r="L223" i="4"/>
  <c r="K223" i="4"/>
  <c r="Y223" i="4" s="1"/>
  <c r="J223" i="4"/>
  <c r="X223" i="4" s="1"/>
  <c r="I223" i="4"/>
  <c r="W223" i="4" s="1"/>
  <c r="M222" i="4"/>
  <c r="L222" i="4"/>
  <c r="K222" i="4"/>
  <c r="Y222" i="4" s="1"/>
  <c r="J222" i="4"/>
  <c r="X222" i="4" s="1"/>
  <c r="I222" i="4"/>
  <c r="W222" i="4" s="1"/>
  <c r="M221" i="4"/>
  <c r="L221" i="4"/>
  <c r="K221" i="4"/>
  <c r="Y221" i="4" s="1"/>
  <c r="J221" i="4"/>
  <c r="X221" i="4" s="1"/>
  <c r="I221" i="4"/>
  <c r="W221" i="4" s="1"/>
  <c r="M220" i="4"/>
  <c r="L220" i="4"/>
  <c r="K220" i="4"/>
  <c r="Y220" i="4" s="1"/>
  <c r="J220" i="4"/>
  <c r="X220" i="4" s="1"/>
  <c r="I220" i="4"/>
  <c r="W220" i="4" s="1"/>
  <c r="M219" i="4"/>
  <c r="L219" i="4"/>
  <c r="K219" i="4"/>
  <c r="Y219" i="4" s="1"/>
  <c r="J219" i="4"/>
  <c r="X219" i="4" s="1"/>
  <c r="I219" i="4"/>
  <c r="W219" i="4" s="1"/>
  <c r="Y218" i="4"/>
  <c r="M218" i="4"/>
  <c r="L218" i="4"/>
  <c r="K218" i="4"/>
  <c r="J218" i="4"/>
  <c r="X218" i="4" s="1"/>
  <c r="I218" i="4"/>
  <c r="W218" i="4" s="1"/>
  <c r="M217" i="4"/>
  <c r="L217" i="4"/>
  <c r="K217" i="4"/>
  <c r="Y217" i="4" s="1"/>
  <c r="J217" i="4"/>
  <c r="X217" i="4" s="1"/>
  <c r="I217" i="4"/>
  <c r="W217" i="4" s="1"/>
  <c r="M216" i="4"/>
  <c r="L216" i="4"/>
  <c r="K216" i="4"/>
  <c r="Y216" i="4" s="1"/>
  <c r="J216" i="4"/>
  <c r="X216" i="4" s="1"/>
  <c r="I216" i="4"/>
  <c r="W216" i="4" s="1"/>
  <c r="M215" i="4"/>
  <c r="L215" i="4"/>
  <c r="K215" i="4"/>
  <c r="Y215" i="4" s="1"/>
  <c r="J215" i="4"/>
  <c r="X215" i="4" s="1"/>
  <c r="I215" i="4"/>
  <c r="W215" i="4" s="1"/>
  <c r="M214" i="4"/>
  <c r="L214" i="4"/>
  <c r="K214" i="4"/>
  <c r="Y214" i="4" s="1"/>
  <c r="J214" i="4"/>
  <c r="X214" i="4" s="1"/>
  <c r="I214" i="4"/>
  <c r="W214" i="4" s="1"/>
  <c r="M213" i="4"/>
  <c r="L213" i="4"/>
  <c r="K213" i="4"/>
  <c r="Y213" i="4" s="1"/>
  <c r="J213" i="4"/>
  <c r="X213" i="4" s="1"/>
  <c r="I213" i="4"/>
  <c r="W213" i="4" s="1"/>
  <c r="M212" i="4"/>
  <c r="L212" i="4"/>
  <c r="K212" i="4"/>
  <c r="Y212" i="4" s="1"/>
  <c r="J212" i="4"/>
  <c r="X212" i="4" s="1"/>
  <c r="I212" i="4"/>
  <c r="W212" i="4" s="1"/>
  <c r="M211" i="4"/>
  <c r="L211" i="4"/>
  <c r="K211" i="4"/>
  <c r="Y211" i="4" s="1"/>
  <c r="J211" i="4"/>
  <c r="X211" i="4" s="1"/>
  <c r="I211" i="4"/>
  <c r="W211" i="4" s="1"/>
  <c r="Y210" i="4"/>
  <c r="M210" i="4"/>
  <c r="L210" i="4"/>
  <c r="K210" i="4"/>
  <c r="J210" i="4"/>
  <c r="X210" i="4" s="1"/>
  <c r="I210" i="4"/>
  <c r="W210" i="4" s="1"/>
  <c r="M209" i="4"/>
  <c r="L209" i="4"/>
  <c r="K209" i="4"/>
  <c r="Y209" i="4" s="1"/>
  <c r="J209" i="4"/>
  <c r="X209" i="4" s="1"/>
  <c r="I209" i="4"/>
  <c r="W209" i="4" s="1"/>
  <c r="M208" i="4"/>
  <c r="L208" i="4"/>
  <c r="K208" i="4"/>
  <c r="Y208" i="4" s="1"/>
  <c r="J208" i="4"/>
  <c r="X208" i="4" s="1"/>
  <c r="I208" i="4"/>
  <c r="W208" i="4" s="1"/>
  <c r="M207" i="4"/>
  <c r="L207" i="4"/>
  <c r="K207" i="4"/>
  <c r="Y207" i="4" s="1"/>
  <c r="J207" i="4"/>
  <c r="X207" i="4" s="1"/>
  <c r="I207" i="4"/>
  <c r="W207" i="4" s="1"/>
  <c r="M206" i="4"/>
  <c r="L206" i="4"/>
  <c r="K206" i="4"/>
  <c r="Y206" i="4" s="1"/>
  <c r="J206" i="4"/>
  <c r="X206" i="4" s="1"/>
  <c r="I206" i="4"/>
  <c r="W206" i="4" s="1"/>
  <c r="M205" i="4"/>
  <c r="L205" i="4"/>
  <c r="K205" i="4"/>
  <c r="Y205" i="4" s="1"/>
  <c r="J205" i="4"/>
  <c r="X205" i="4" s="1"/>
  <c r="I205" i="4"/>
  <c r="W205" i="4" s="1"/>
  <c r="M204" i="4"/>
  <c r="L204" i="4"/>
  <c r="K204" i="4"/>
  <c r="Y204" i="4" s="1"/>
  <c r="J204" i="4"/>
  <c r="X204" i="4" s="1"/>
  <c r="I204" i="4"/>
  <c r="W204" i="4" s="1"/>
  <c r="M203" i="4"/>
  <c r="L203" i="4"/>
  <c r="K203" i="4"/>
  <c r="Y203" i="4" s="1"/>
  <c r="J203" i="4"/>
  <c r="X203" i="4" s="1"/>
  <c r="I203" i="4"/>
  <c r="W203" i="4" s="1"/>
  <c r="Y202" i="4"/>
  <c r="M202" i="4"/>
  <c r="L202" i="4"/>
  <c r="K202" i="4"/>
  <c r="J202" i="4"/>
  <c r="X202" i="4" s="1"/>
  <c r="I202" i="4"/>
  <c r="W202" i="4" s="1"/>
  <c r="M201" i="4"/>
  <c r="L201" i="4"/>
  <c r="K201" i="4"/>
  <c r="Y201" i="4" s="1"/>
  <c r="J201" i="4"/>
  <c r="X201" i="4" s="1"/>
  <c r="I201" i="4"/>
  <c r="W201" i="4" s="1"/>
  <c r="M200" i="4"/>
  <c r="L200" i="4"/>
  <c r="K200" i="4"/>
  <c r="Y200" i="4" s="1"/>
  <c r="J200" i="4"/>
  <c r="X200" i="4" s="1"/>
  <c r="I200" i="4"/>
  <c r="W200" i="4" s="1"/>
  <c r="M199" i="4"/>
  <c r="L199" i="4"/>
  <c r="K199" i="4"/>
  <c r="Y199" i="4" s="1"/>
  <c r="J199" i="4"/>
  <c r="X199" i="4" s="1"/>
  <c r="I199" i="4"/>
  <c r="W199" i="4" s="1"/>
  <c r="M198" i="4"/>
  <c r="L198" i="4"/>
  <c r="K198" i="4"/>
  <c r="Y198" i="4" s="1"/>
  <c r="J198" i="4"/>
  <c r="X198" i="4" s="1"/>
  <c r="I198" i="4"/>
  <c r="W198" i="4" s="1"/>
  <c r="M197" i="4"/>
  <c r="L197" i="4"/>
  <c r="K197" i="4"/>
  <c r="Y197" i="4" s="1"/>
  <c r="J197" i="4"/>
  <c r="X197" i="4" s="1"/>
  <c r="I197" i="4"/>
  <c r="W197" i="4" s="1"/>
  <c r="M196" i="4"/>
  <c r="L196" i="4"/>
  <c r="K196" i="4"/>
  <c r="Y196" i="4" s="1"/>
  <c r="J196" i="4"/>
  <c r="X196" i="4" s="1"/>
  <c r="I196" i="4"/>
  <c r="W196" i="4" s="1"/>
  <c r="M195" i="4"/>
  <c r="L195" i="4"/>
  <c r="K195" i="4"/>
  <c r="Y195" i="4" s="1"/>
  <c r="J195" i="4"/>
  <c r="X195" i="4" s="1"/>
  <c r="I195" i="4"/>
  <c r="W195" i="4" s="1"/>
  <c r="M194" i="4"/>
  <c r="L194" i="4"/>
  <c r="K194" i="4"/>
  <c r="Y194" i="4" s="1"/>
  <c r="J194" i="4"/>
  <c r="X194" i="4" s="1"/>
  <c r="I194" i="4"/>
  <c r="W194" i="4" s="1"/>
  <c r="M193" i="4"/>
  <c r="L193" i="4"/>
  <c r="K193" i="4"/>
  <c r="Y193" i="4" s="1"/>
  <c r="J193" i="4"/>
  <c r="X193" i="4" s="1"/>
  <c r="I193" i="4"/>
  <c r="W193" i="4" s="1"/>
  <c r="M192" i="4"/>
  <c r="L192" i="4"/>
  <c r="K192" i="4"/>
  <c r="Y192" i="4" s="1"/>
  <c r="J192" i="4"/>
  <c r="X192" i="4" s="1"/>
  <c r="I192" i="4"/>
  <c r="W192" i="4" s="1"/>
  <c r="M191" i="4"/>
  <c r="L191" i="4"/>
  <c r="K191" i="4"/>
  <c r="Y191" i="4" s="1"/>
  <c r="J191" i="4"/>
  <c r="X191" i="4" s="1"/>
  <c r="I191" i="4"/>
  <c r="W191" i="4" s="1"/>
  <c r="W190" i="4"/>
  <c r="M190" i="4"/>
  <c r="L190" i="4"/>
  <c r="K190" i="4"/>
  <c r="Y190" i="4" s="1"/>
  <c r="J190" i="4"/>
  <c r="X190" i="4" s="1"/>
  <c r="I190" i="4"/>
  <c r="M189" i="4"/>
  <c r="L189" i="4"/>
  <c r="K189" i="4"/>
  <c r="Y189" i="4" s="1"/>
  <c r="J189" i="4"/>
  <c r="X189" i="4" s="1"/>
  <c r="I189" i="4"/>
  <c r="W189" i="4" s="1"/>
  <c r="M188" i="4"/>
  <c r="L188" i="4"/>
  <c r="K188" i="4"/>
  <c r="Y188" i="4" s="1"/>
  <c r="J188" i="4"/>
  <c r="X188" i="4" s="1"/>
  <c r="I188" i="4"/>
  <c r="W188" i="4" s="1"/>
  <c r="M187" i="4"/>
  <c r="L187" i="4"/>
  <c r="K187" i="4"/>
  <c r="Y187" i="4" s="1"/>
  <c r="J187" i="4"/>
  <c r="X187" i="4" s="1"/>
  <c r="I187" i="4"/>
  <c r="W187" i="4" s="1"/>
  <c r="M186" i="4"/>
  <c r="L186" i="4"/>
  <c r="K186" i="4"/>
  <c r="Y186" i="4" s="1"/>
  <c r="J186" i="4"/>
  <c r="X186" i="4" s="1"/>
  <c r="I186" i="4"/>
  <c r="W186" i="4" s="1"/>
  <c r="M185" i="4"/>
  <c r="L185" i="4"/>
  <c r="K185" i="4"/>
  <c r="Y185" i="4" s="1"/>
  <c r="J185" i="4"/>
  <c r="X185" i="4" s="1"/>
  <c r="I185" i="4"/>
  <c r="W185" i="4" s="1"/>
  <c r="M184" i="4"/>
  <c r="L184" i="4"/>
  <c r="K184" i="4"/>
  <c r="Y184" i="4" s="1"/>
  <c r="J184" i="4"/>
  <c r="X184" i="4" s="1"/>
  <c r="I184" i="4"/>
  <c r="W184" i="4" s="1"/>
  <c r="M183" i="4"/>
  <c r="L183" i="4"/>
  <c r="K183" i="4"/>
  <c r="Y183" i="4" s="1"/>
  <c r="J183" i="4"/>
  <c r="X183" i="4" s="1"/>
  <c r="I183" i="4"/>
  <c r="W183" i="4" s="1"/>
  <c r="M182" i="4"/>
  <c r="L182" i="4"/>
  <c r="K182" i="4"/>
  <c r="Y182" i="4" s="1"/>
  <c r="J182" i="4"/>
  <c r="X182" i="4" s="1"/>
  <c r="I182" i="4"/>
  <c r="W182" i="4" s="1"/>
  <c r="M181" i="4"/>
  <c r="L181" i="4"/>
  <c r="K181" i="4"/>
  <c r="Y181" i="4" s="1"/>
  <c r="J181" i="4"/>
  <c r="X181" i="4" s="1"/>
  <c r="I181" i="4"/>
  <c r="W181" i="4" s="1"/>
  <c r="M180" i="4"/>
  <c r="L180" i="4"/>
  <c r="K180" i="4"/>
  <c r="Y180" i="4" s="1"/>
  <c r="J180" i="4"/>
  <c r="X180" i="4" s="1"/>
  <c r="I180" i="4"/>
  <c r="W180" i="4" s="1"/>
  <c r="M179" i="4"/>
  <c r="L179" i="4"/>
  <c r="K179" i="4"/>
  <c r="Y179" i="4" s="1"/>
  <c r="J179" i="4"/>
  <c r="X179" i="4" s="1"/>
  <c r="I179" i="4"/>
  <c r="W179" i="4" s="1"/>
  <c r="M178" i="4"/>
  <c r="L178" i="4"/>
  <c r="K178" i="4"/>
  <c r="Y178" i="4" s="1"/>
  <c r="J178" i="4"/>
  <c r="X178" i="4" s="1"/>
  <c r="I178" i="4"/>
  <c r="W178" i="4" s="1"/>
  <c r="M177" i="4"/>
  <c r="L177" i="4"/>
  <c r="K177" i="4"/>
  <c r="Y177" i="4" s="1"/>
  <c r="J177" i="4"/>
  <c r="X177" i="4" s="1"/>
  <c r="I177" i="4"/>
  <c r="W177" i="4" s="1"/>
  <c r="M176" i="4"/>
  <c r="L176" i="4"/>
  <c r="K176" i="4"/>
  <c r="Y176" i="4" s="1"/>
  <c r="J176" i="4"/>
  <c r="X176" i="4" s="1"/>
  <c r="I176" i="4"/>
  <c r="W176" i="4" s="1"/>
  <c r="M175" i="4"/>
  <c r="L175" i="4"/>
  <c r="K175" i="4"/>
  <c r="Y175" i="4" s="1"/>
  <c r="J175" i="4"/>
  <c r="X175" i="4" s="1"/>
  <c r="I175" i="4"/>
  <c r="W175" i="4" s="1"/>
  <c r="M174" i="4"/>
  <c r="L174" i="4"/>
  <c r="K174" i="4"/>
  <c r="Y174" i="4" s="1"/>
  <c r="J174" i="4"/>
  <c r="X174" i="4" s="1"/>
  <c r="I174" i="4"/>
  <c r="W174" i="4" s="1"/>
  <c r="M173" i="4"/>
  <c r="L173" i="4"/>
  <c r="K173" i="4"/>
  <c r="Y173" i="4" s="1"/>
  <c r="J173" i="4"/>
  <c r="X173" i="4" s="1"/>
  <c r="I173" i="4"/>
  <c r="W173" i="4" s="1"/>
  <c r="W172" i="4"/>
  <c r="M172" i="4"/>
  <c r="L172" i="4"/>
  <c r="K172" i="4"/>
  <c r="Y172" i="4" s="1"/>
  <c r="J172" i="4"/>
  <c r="X172" i="4" s="1"/>
  <c r="I172" i="4"/>
  <c r="M171" i="4"/>
  <c r="L171" i="4"/>
  <c r="K171" i="4"/>
  <c r="Y171" i="4" s="1"/>
  <c r="J171" i="4"/>
  <c r="X171" i="4" s="1"/>
  <c r="I171" i="4"/>
  <c r="W171" i="4" s="1"/>
  <c r="M170" i="4"/>
  <c r="L170" i="4"/>
  <c r="K170" i="4"/>
  <c r="Y170" i="4" s="1"/>
  <c r="J170" i="4"/>
  <c r="X170" i="4" s="1"/>
  <c r="I170" i="4"/>
  <c r="W170" i="4" s="1"/>
  <c r="M169" i="4"/>
  <c r="L169" i="4"/>
  <c r="K169" i="4"/>
  <c r="Y169" i="4" s="1"/>
  <c r="J169" i="4"/>
  <c r="X169" i="4" s="1"/>
  <c r="I169" i="4"/>
  <c r="W169" i="4" s="1"/>
  <c r="M168" i="4"/>
  <c r="L168" i="4"/>
  <c r="K168" i="4"/>
  <c r="Y168" i="4" s="1"/>
  <c r="J168" i="4"/>
  <c r="X168" i="4" s="1"/>
  <c r="I168" i="4"/>
  <c r="W168" i="4" s="1"/>
  <c r="M167" i="4"/>
  <c r="L167" i="4"/>
  <c r="K167" i="4"/>
  <c r="Y167" i="4" s="1"/>
  <c r="J167" i="4"/>
  <c r="X167" i="4" s="1"/>
  <c r="I167" i="4"/>
  <c r="W167" i="4" s="1"/>
  <c r="M166" i="4"/>
  <c r="L166" i="4"/>
  <c r="K166" i="4"/>
  <c r="Y166" i="4" s="1"/>
  <c r="J166" i="4"/>
  <c r="X166" i="4" s="1"/>
  <c r="I166" i="4"/>
  <c r="W166" i="4" s="1"/>
  <c r="M165" i="4"/>
  <c r="L165" i="4"/>
  <c r="K165" i="4"/>
  <c r="Y165" i="4" s="1"/>
  <c r="J165" i="4"/>
  <c r="X165" i="4" s="1"/>
  <c r="I165" i="4"/>
  <c r="W165" i="4" s="1"/>
  <c r="M164" i="4"/>
  <c r="L164" i="4"/>
  <c r="K164" i="4"/>
  <c r="Y164" i="4" s="1"/>
  <c r="J164" i="4"/>
  <c r="X164" i="4" s="1"/>
  <c r="I164" i="4"/>
  <c r="W164" i="4" s="1"/>
  <c r="M163" i="4"/>
  <c r="L163" i="4"/>
  <c r="K163" i="4"/>
  <c r="Y163" i="4" s="1"/>
  <c r="J163" i="4"/>
  <c r="X163" i="4" s="1"/>
  <c r="I163" i="4"/>
  <c r="W163" i="4" s="1"/>
  <c r="M162" i="4"/>
  <c r="L162" i="4"/>
  <c r="K162" i="4"/>
  <c r="Y162" i="4" s="1"/>
  <c r="J162" i="4"/>
  <c r="X162" i="4" s="1"/>
  <c r="I162" i="4"/>
  <c r="W162" i="4" s="1"/>
  <c r="M161" i="4"/>
  <c r="L161" i="4"/>
  <c r="K161" i="4"/>
  <c r="Y161" i="4" s="1"/>
  <c r="J161" i="4"/>
  <c r="X161" i="4" s="1"/>
  <c r="I161" i="4"/>
  <c r="W161" i="4" s="1"/>
  <c r="M160" i="4"/>
  <c r="L160" i="4"/>
  <c r="K160" i="4"/>
  <c r="Y160" i="4" s="1"/>
  <c r="J160" i="4"/>
  <c r="X160" i="4" s="1"/>
  <c r="I160" i="4"/>
  <c r="W160" i="4" s="1"/>
  <c r="M159" i="4"/>
  <c r="L159" i="4"/>
  <c r="K159" i="4"/>
  <c r="Y159" i="4" s="1"/>
  <c r="J159" i="4"/>
  <c r="X159" i="4" s="1"/>
  <c r="I159" i="4"/>
  <c r="W159" i="4" s="1"/>
  <c r="M158" i="4"/>
  <c r="L158" i="4"/>
  <c r="K158" i="4"/>
  <c r="Y158" i="4" s="1"/>
  <c r="J158" i="4"/>
  <c r="X158" i="4" s="1"/>
  <c r="I158" i="4"/>
  <c r="W158" i="4" s="1"/>
  <c r="M157" i="4"/>
  <c r="L157" i="4"/>
  <c r="K157" i="4"/>
  <c r="Y157" i="4" s="1"/>
  <c r="J157" i="4"/>
  <c r="X157" i="4" s="1"/>
  <c r="I157" i="4"/>
  <c r="W157" i="4" s="1"/>
  <c r="M156" i="4"/>
  <c r="L156" i="4"/>
  <c r="K156" i="4"/>
  <c r="Y156" i="4" s="1"/>
  <c r="J156" i="4"/>
  <c r="X156" i="4" s="1"/>
  <c r="I156" i="4"/>
  <c r="W156" i="4" s="1"/>
  <c r="M155" i="4"/>
  <c r="L155" i="4"/>
  <c r="K155" i="4"/>
  <c r="Y155" i="4" s="1"/>
  <c r="J155" i="4"/>
  <c r="X155" i="4" s="1"/>
  <c r="I155" i="4"/>
  <c r="W155" i="4" s="1"/>
  <c r="M154" i="4"/>
  <c r="L154" i="4"/>
  <c r="K154" i="4"/>
  <c r="Y154" i="4" s="1"/>
  <c r="J154" i="4"/>
  <c r="X154" i="4" s="1"/>
  <c r="I154" i="4"/>
  <c r="W154" i="4" s="1"/>
  <c r="M153" i="4"/>
  <c r="L153" i="4"/>
  <c r="K153" i="4"/>
  <c r="Y153" i="4" s="1"/>
  <c r="J153" i="4"/>
  <c r="X153" i="4" s="1"/>
  <c r="I153" i="4"/>
  <c r="W153" i="4" s="1"/>
  <c r="M152" i="4"/>
  <c r="L152" i="4"/>
  <c r="K152" i="4"/>
  <c r="Y152" i="4" s="1"/>
  <c r="J152" i="4"/>
  <c r="X152" i="4" s="1"/>
  <c r="I152" i="4"/>
  <c r="W152" i="4" s="1"/>
  <c r="M151" i="4"/>
  <c r="L151" i="4"/>
  <c r="K151" i="4"/>
  <c r="Y151" i="4" s="1"/>
  <c r="J151" i="4"/>
  <c r="X151" i="4" s="1"/>
  <c r="I151" i="4"/>
  <c r="W151" i="4" s="1"/>
  <c r="M150" i="4"/>
  <c r="L150" i="4"/>
  <c r="K150" i="4"/>
  <c r="Y150" i="4" s="1"/>
  <c r="J150" i="4"/>
  <c r="X150" i="4" s="1"/>
  <c r="I150" i="4"/>
  <c r="W150" i="4" s="1"/>
  <c r="M149" i="4"/>
  <c r="L149" i="4"/>
  <c r="K149" i="4"/>
  <c r="Y149" i="4" s="1"/>
  <c r="J149" i="4"/>
  <c r="X149" i="4" s="1"/>
  <c r="I149" i="4"/>
  <c r="W149" i="4" s="1"/>
  <c r="M148" i="4"/>
  <c r="L148" i="4"/>
  <c r="K148" i="4"/>
  <c r="Y148" i="4" s="1"/>
  <c r="J148" i="4"/>
  <c r="X148" i="4" s="1"/>
  <c r="I148" i="4"/>
  <c r="W148" i="4" s="1"/>
  <c r="M147" i="4"/>
  <c r="L147" i="4"/>
  <c r="K147" i="4"/>
  <c r="Y147" i="4" s="1"/>
  <c r="J147" i="4"/>
  <c r="X147" i="4" s="1"/>
  <c r="I147" i="4"/>
  <c r="W147" i="4" s="1"/>
  <c r="M146" i="4"/>
  <c r="L146" i="4"/>
  <c r="K146" i="4"/>
  <c r="Y146" i="4" s="1"/>
  <c r="J146" i="4"/>
  <c r="X146" i="4" s="1"/>
  <c r="I146" i="4"/>
  <c r="W146" i="4" s="1"/>
  <c r="M145" i="4"/>
  <c r="L145" i="4"/>
  <c r="K145" i="4"/>
  <c r="Y145" i="4" s="1"/>
  <c r="J145" i="4"/>
  <c r="X145" i="4" s="1"/>
  <c r="I145" i="4"/>
  <c r="W145" i="4" s="1"/>
  <c r="M144" i="4"/>
  <c r="L144" i="4"/>
  <c r="K144" i="4"/>
  <c r="Y144" i="4" s="1"/>
  <c r="J144" i="4"/>
  <c r="X144" i="4" s="1"/>
  <c r="I144" i="4"/>
  <c r="W144" i="4" s="1"/>
  <c r="M143" i="4"/>
  <c r="L143" i="4"/>
  <c r="K143" i="4"/>
  <c r="Y143" i="4" s="1"/>
  <c r="J143" i="4"/>
  <c r="X143" i="4" s="1"/>
  <c r="I143" i="4"/>
  <c r="W143" i="4" s="1"/>
  <c r="M142" i="4"/>
  <c r="L142" i="4"/>
  <c r="K142" i="4"/>
  <c r="Y142" i="4" s="1"/>
  <c r="J142" i="4"/>
  <c r="X142" i="4" s="1"/>
  <c r="I142" i="4"/>
  <c r="W142" i="4" s="1"/>
  <c r="M141" i="4"/>
  <c r="L141" i="4"/>
  <c r="K141" i="4"/>
  <c r="Y141" i="4" s="1"/>
  <c r="J141" i="4"/>
  <c r="X141" i="4" s="1"/>
  <c r="I141" i="4"/>
  <c r="W141" i="4" s="1"/>
  <c r="M140" i="4"/>
  <c r="L140" i="4"/>
  <c r="K140" i="4"/>
  <c r="Y140" i="4" s="1"/>
  <c r="J140" i="4"/>
  <c r="X140" i="4" s="1"/>
  <c r="I140" i="4"/>
  <c r="W140" i="4" s="1"/>
  <c r="M139" i="4"/>
  <c r="L139" i="4"/>
  <c r="K139" i="4"/>
  <c r="Y139" i="4" s="1"/>
  <c r="J139" i="4"/>
  <c r="X139" i="4" s="1"/>
  <c r="I139" i="4"/>
  <c r="W139" i="4" s="1"/>
  <c r="M138" i="4"/>
  <c r="L138" i="4"/>
  <c r="K138" i="4"/>
  <c r="Y138" i="4" s="1"/>
  <c r="J138" i="4"/>
  <c r="X138" i="4" s="1"/>
  <c r="I138" i="4"/>
  <c r="W138" i="4" s="1"/>
  <c r="M137" i="4"/>
  <c r="L137" i="4"/>
  <c r="K137" i="4"/>
  <c r="Y137" i="4" s="1"/>
  <c r="J137" i="4"/>
  <c r="X137" i="4" s="1"/>
  <c r="I137" i="4"/>
  <c r="W137" i="4" s="1"/>
  <c r="M136" i="4"/>
  <c r="L136" i="4"/>
  <c r="K136" i="4"/>
  <c r="Y136" i="4" s="1"/>
  <c r="J136" i="4"/>
  <c r="X136" i="4" s="1"/>
  <c r="I136" i="4"/>
  <c r="W136" i="4" s="1"/>
  <c r="M135" i="4"/>
  <c r="L135" i="4"/>
  <c r="K135" i="4"/>
  <c r="Y135" i="4" s="1"/>
  <c r="J135" i="4"/>
  <c r="X135" i="4" s="1"/>
  <c r="I135" i="4"/>
  <c r="W135" i="4" s="1"/>
  <c r="M134" i="4"/>
  <c r="L134" i="4"/>
  <c r="K134" i="4"/>
  <c r="Y134" i="4" s="1"/>
  <c r="J134" i="4"/>
  <c r="X134" i="4" s="1"/>
  <c r="I134" i="4"/>
  <c r="W134" i="4" s="1"/>
  <c r="M133" i="4"/>
  <c r="L133" i="4"/>
  <c r="K133" i="4"/>
  <c r="Y133" i="4" s="1"/>
  <c r="J133" i="4"/>
  <c r="X133" i="4" s="1"/>
  <c r="I133" i="4"/>
  <c r="W133" i="4" s="1"/>
  <c r="M132" i="4"/>
  <c r="L132" i="4"/>
  <c r="K132" i="4"/>
  <c r="Y132" i="4" s="1"/>
  <c r="J132" i="4"/>
  <c r="X132" i="4" s="1"/>
  <c r="I132" i="4"/>
  <c r="W132" i="4" s="1"/>
  <c r="M131" i="4"/>
  <c r="L131" i="4"/>
  <c r="K131" i="4"/>
  <c r="Y131" i="4" s="1"/>
  <c r="J131" i="4"/>
  <c r="X131" i="4" s="1"/>
  <c r="I131" i="4"/>
  <c r="W131" i="4" s="1"/>
  <c r="M130" i="4"/>
  <c r="L130" i="4"/>
  <c r="K130" i="4"/>
  <c r="Y130" i="4" s="1"/>
  <c r="J130" i="4"/>
  <c r="X130" i="4" s="1"/>
  <c r="I130" i="4"/>
  <c r="W130" i="4" s="1"/>
  <c r="M129" i="4"/>
  <c r="L129" i="4"/>
  <c r="K129" i="4"/>
  <c r="Y129" i="4" s="1"/>
  <c r="J129" i="4"/>
  <c r="X129" i="4" s="1"/>
  <c r="I129" i="4"/>
  <c r="W129" i="4" s="1"/>
  <c r="M128" i="4"/>
  <c r="L128" i="4"/>
  <c r="K128" i="4"/>
  <c r="Y128" i="4" s="1"/>
  <c r="J128" i="4"/>
  <c r="X128" i="4" s="1"/>
  <c r="I128" i="4"/>
  <c r="W128" i="4" s="1"/>
  <c r="M127" i="4"/>
  <c r="L127" i="4"/>
  <c r="K127" i="4"/>
  <c r="Y127" i="4" s="1"/>
  <c r="J127" i="4"/>
  <c r="X127" i="4" s="1"/>
  <c r="I127" i="4"/>
  <c r="W127" i="4" s="1"/>
  <c r="M126" i="4"/>
  <c r="L126" i="4"/>
  <c r="K126" i="4"/>
  <c r="Y126" i="4" s="1"/>
  <c r="J126" i="4"/>
  <c r="X126" i="4" s="1"/>
  <c r="I126" i="4"/>
  <c r="W126" i="4" s="1"/>
  <c r="M125" i="4"/>
  <c r="L125" i="4"/>
  <c r="K125" i="4"/>
  <c r="Y125" i="4" s="1"/>
  <c r="J125" i="4"/>
  <c r="X125" i="4" s="1"/>
  <c r="I125" i="4"/>
  <c r="W125" i="4" s="1"/>
  <c r="M124" i="4"/>
  <c r="L124" i="4"/>
  <c r="K124" i="4"/>
  <c r="Y124" i="4" s="1"/>
  <c r="J124" i="4"/>
  <c r="X124" i="4" s="1"/>
  <c r="I124" i="4"/>
  <c r="W124" i="4" s="1"/>
  <c r="M123" i="4"/>
  <c r="L123" i="4"/>
  <c r="K123" i="4"/>
  <c r="Y123" i="4" s="1"/>
  <c r="J123" i="4"/>
  <c r="X123" i="4" s="1"/>
  <c r="I123" i="4"/>
  <c r="W123" i="4" s="1"/>
  <c r="M122" i="4"/>
  <c r="L122" i="4"/>
  <c r="K122" i="4"/>
  <c r="Y122" i="4" s="1"/>
  <c r="J122" i="4"/>
  <c r="X122" i="4" s="1"/>
  <c r="I122" i="4"/>
  <c r="W122" i="4" s="1"/>
  <c r="M121" i="4"/>
  <c r="L121" i="4"/>
  <c r="K121" i="4"/>
  <c r="Y121" i="4" s="1"/>
  <c r="J121" i="4"/>
  <c r="X121" i="4" s="1"/>
  <c r="I121" i="4"/>
  <c r="W121" i="4" s="1"/>
  <c r="M120" i="4"/>
  <c r="L120" i="4"/>
  <c r="K120" i="4"/>
  <c r="Y120" i="4" s="1"/>
  <c r="J120" i="4"/>
  <c r="X120" i="4" s="1"/>
  <c r="I120" i="4"/>
  <c r="W120" i="4" s="1"/>
  <c r="M119" i="4"/>
  <c r="L119" i="4"/>
  <c r="K119" i="4"/>
  <c r="Y119" i="4" s="1"/>
  <c r="J119" i="4"/>
  <c r="X119" i="4" s="1"/>
  <c r="I119" i="4"/>
  <c r="W119" i="4" s="1"/>
  <c r="M118" i="4"/>
  <c r="L118" i="4"/>
  <c r="K118" i="4"/>
  <c r="Y118" i="4" s="1"/>
  <c r="J118" i="4"/>
  <c r="X118" i="4" s="1"/>
  <c r="I118" i="4"/>
  <c r="W118" i="4" s="1"/>
  <c r="M117" i="4"/>
  <c r="L117" i="4"/>
  <c r="K117" i="4"/>
  <c r="Y117" i="4" s="1"/>
  <c r="J117" i="4"/>
  <c r="X117" i="4" s="1"/>
  <c r="I117" i="4"/>
  <c r="W117" i="4" s="1"/>
  <c r="M116" i="4"/>
  <c r="L116" i="4"/>
  <c r="K116" i="4"/>
  <c r="Y116" i="4" s="1"/>
  <c r="J116" i="4"/>
  <c r="X116" i="4" s="1"/>
  <c r="I116" i="4"/>
  <c r="W116" i="4" s="1"/>
  <c r="M115" i="4"/>
  <c r="L115" i="4"/>
  <c r="K115" i="4"/>
  <c r="Y115" i="4" s="1"/>
  <c r="J115" i="4"/>
  <c r="X115" i="4" s="1"/>
  <c r="I115" i="4"/>
  <c r="W115" i="4" s="1"/>
  <c r="M114" i="4"/>
  <c r="L114" i="4"/>
  <c r="K114" i="4"/>
  <c r="Y114" i="4" s="1"/>
  <c r="J114" i="4"/>
  <c r="X114" i="4" s="1"/>
  <c r="I114" i="4"/>
  <c r="W114" i="4" s="1"/>
  <c r="M113" i="4"/>
  <c r="L113" i="4"/>
  <c r="K113" i="4"/>
  <c r="Y113" i="4" s="1"/>
  <c r="J113" i="4"/>
  <c r="X113" i="4" s="1"/>
  <c r="I113" i="4"/>
  <c r="W113" i="4" s="1"/>
  <c r="M112" i="4"/>
  <c r="L112" i="4"/>
  <c r="K112" i="4"/>
  <c r="Y112" i="4" s="1"/>
  <c r="J112" i="4"/>
  <c r="X112" i="4" s="1"/>
  <c r="I112" i="4"/>
  <c r="W112" i="4" s="1"/>
  <c r="M111" i="4"/>
  <c r="L111" i="4"/>
  <c r="K111" i="4"/>
  <c r="Y111" i="4" s="1"/>
  <c r="J111" i="4"/>
  <c r="X111" i="4" s="1"/>
  <c r="I111" i="4"/>
  <c r="W111" i="4" s="1"/>
  <c r="M110" i="4"/>
  <c r="L110" i="4"/>
  <c r="K110" i="4"/>
  <c r="Y110" i="4" s="1"/>
  <c r="J110" i="4"/>
  <c r="X110" i="4" s="1"/>
  <c r="I110" i="4"/>
  <c r="W110" i="4" s="1"/>
  <c r="M109" i="4"/>
  <c r="L109" i="4"/>
  <c r="K109" i="4"/>
  <c r="Y109" i="4" s="1"/>
  <c r="J109" i="4"/>
  <c r="X109" i="4" s="1"/>
  <c r="I109" i="4"/>
  <c r="W109" i="4" s="1"/>
  <c r="M108" i="4"/>
  <c r="L108" i="4"/>
  <c r="K108" i="4"/>
  <c r="Y108" i="4" s="1"/>
  <c r="J108" i="4"/>
  <c r="X108" i="4" s="1"/>
  <c r="I108" i="4"/>
  <c r="W108" i="4" s="1"/>
  <c r="M107" i="4"/>
  <c r="L107" i="4"/>
  <c r="K107" i="4"/>
  <c r="Y107" i="4" s="1"/>
  <c r="J107" i="4"/>
  <c r="X107" i="4" s="1"/>
  <c r="I107" i="4"/>
  <c r="W107" i="4" s="1"/>
  <c r="M106" i="4"/>
  <c r="L106" i="4"/>
  <c r="K106" i="4"/>
  <c r="Y106" i="4" s="1"/>
  <c r="J106" i="4"/>
  <c r="X106" i="4" s="1"/>
  <c r="I106" i="4"/>
  <c r="W106" i="4" s="1"/>
  <c r="M105" i="4"/>
  <c r="L105" i="4"/>
  <c r="K105" i="4"/>
  <c r="Y105" i="4" s="1"/>
  <c r="J105" i="4"/>
  <c r="X105" i="4" s="1"/>
  <c r="I105" i="4"/>
  <c r="W105" i="4" s="1"/>
  <c r="M104" i="4"/>
  <c r="L104" i="4"/>
  <c r="K104" i="4"/>
  <c r="Y104" i="4" s="1"/>
  <c r="J104" i="4"/>
  <c r="X104" i="4" s="1"/>
  <c r="I104" i="4"/>
  <c r="W104" i="4" s="1"/>
  <c r="M103" i="4"/>
  <c r="L103" i="4"/>
  <c r="K103" i="4"/>
  <c r="Y103" i="4" s="1"/>
  <c r="J103" i="4"/>
  <c r="X103" i="4" s="1"/>
  <c r="I103" i="4"/>
  <c r="W103" i="4" s="1"/>
  <c r="M102" i="4"/>
  <c r="L102" i="4"/>
  <c r="K102" i="4"/>
  <c r="Y102" i="4" s="1"/>
  <c r="J102" i="4"/>
  <c r="X102" i="4" s="1"/>
  <c r="I102" i="4"/>
  <c r="W102" i="4" s="1"/>
  <c r="M101" i="4"/>
  <c r="L101" i="4"/>
  <c r="K101" i="4"/>
  <c r="Y101" i="4" s="1"/>
  <c r="J101" i="4"/>
  <c r="X101" i="4" s="1"/>
  <c r="I101" i="4"/>
  <c r="W101" i="4" s="1"/>
  <c r="M100" i="4"/>
  <c r="L100" i="4"/>
  <c r="K100" i="4"/>
  <c r="Y100" i="4" s="1"/>
  <c r="J100" i="4"/>
  <c r="X100" i="4" s="1"/>
  <c r="I100" i="4"/>
  <c r="W100" i="4" s="1"/>
  <c r="M99" i="4"/>
  <c r="L99" i="4"/>
  <c r="K99" i="4"/>
  <c r="Y99" i="4" s="1"/>
  <c r="J99" i="4"/>
  <c r="X99" i="4" s="1"/>
  <c r="I99" i="4"/>
  <c r="W99" i="4" s="1"/>
  <c r="M98" i="4"/>
  <c r="L98" i="4"/>
  <c r="K98" i="4"/>
  <c r="Y98" i="4" s="1"/>
  <c r="J98" i="4"/>
  <c r="X98" i="4" s="1"/>
  <c r="I98" i="4"/>
  <c r="W98" i="4" s="1"/>
  <c r="M97" i="4"/>
  <c r="L97" i="4"/>
  <c r="K97" i="4"/>
  <c r="Y97" i="4" s="1"/>
  <c r="J97" i="4"/>
  <c r="X97" i="4" s="1"/>
  <c r="I97" i="4"/>
  <c r="W97" i="4" s="1"/>
  <c r="M96" i="4"/>
  <c r="L96" i="4"/>
  <c r="K96" i="4"/>
  <c r="Y96" i="4" s="1"/>
  <c r="J96" i="4"/>
  <c r="X96" i="4" s="1"/>
  <c r="I96" i="4"/>
  <c r="W96" i="4" s="1"/>
  <c r="M95" i="4"/>
  <c r="L95" i="4"/>
  <c r="K95" i="4"/>
  <c r="Y95" i="4" s="1"/>
  <c r="J95" i="4"/>
  <c r="X95" i="4" s="1"/>
  <c r="I95" i="4"/>
  <c r="W95" i="4" s="1"/>
  <c r="M94" i="4"/>
  <c r="L94" i="4"/>
  <c r="K94" i="4"/>
  <c r="Y94" i="4" s="1"/>
  <c r="J94" i="4"/>
  <c r="X94" i="4" s="1"/>
  <c r="I94" i="4"/>
  <c r="W94" i="4" s="1"/>
  <c r="M93" i="4"/>
  <c r="L93" i="4"/>
  <c r="K93" i="4"/>
  <c r="Y93" i="4" s="1"/>
  <c r="J93" i="4"/>
  <c r="X93" i="4" s="1"/>
  <c r="I93" i="4"/>
  <c r="W93" i="4" s="1"/>
  <c r="M92" i="4"/>
  <c r="L92" i="4"/>
  <c r="K92" i="4"/>
  <c r="Y92" i="4" s="1"/>
  <c r="J92" i="4"/>
  <c r="X92" i="4" s="1"/>
  <c r="I92" i="4"/>
  <c r="W92" i="4" s="1"/>
  <c r="M91" i="4"/>
  <c r="L91" i="4"/>
  <c r="K91" i="4"/>
  <c r="Y91" i="4" s="1"/>
  <c r="J91" i="4"/>
  <c r="X91" i="4" s="1"/>
  <c r="I91" i="4"/>
  <c r="W91" i="4" s="1"/>
  <c r="M90" i="4"/>
  <c r="L90" i="4"/>
  <c r="K90" i="4"/>
  <c r="Y90" i="4" s="1"/>
  <c r="J90" i="4"/>
  <c r="X90" i="4" s="1"/>
  <c r="I90" i="4"/>
  <c r="W90" i="4" s="1"/>
  <c r="M89" i="4"/>
  <c r="L89" i="4"/>
  <c r="K89" i="4"/>
  <c r="Y89" i="4" s="1"/>
  <c r="J89" i="4"/>
  <c r="X89" i="4" s="1"/>
  <c r="I89" i="4"/>
  <c r="W89" i="4" s="1"/>
  <c r="M88" i="4"/>
  <c r="L88" i="4"/>
  <c r="K88" i="4"/>
  <c r="Y88" i="4" s="1"/>
  <c r="J88" i="4"/>
  <c r="X88" i="4" s="1"/>
  <c r="I88" i="4"/>
  <c r="W88" i="4" s="1"/>
  <c r="M87" i="4"/>
  <c r="L87" i="4"/>
  <c r="J87" i="4"/>
  <c r="I87" i="4"/>
  <c r="M86" i="4"/>
  <c r="L86" i="4"/>
  <c r="K86" i="4"/>
  <c r="Y86" i="4" s="1"/>
  <c r="J86" i="4"/>
  <c r="X86" i="4" s="1"/>
  <c r="I86" i="4"/>
  <c r="W86" i="4" s="1"/>
  <c r="M85" i="4"/>
  <c r="L85" i="4"/>
  <c r="J85" i="4"/>
  <c r="I85" i="4"/>
  <c r="M84" i="4"/>
  <c r="L84" i="4"/>
  <c r="K84" i="4"/>
  <c r="Y84" i="4" s="1"/>
  <c r="J84" i="4"/>
  <c r="X84" i="4" s="1"/>
  <c r="I84" i="4"/>
  <c r="W84" i="4" s="1"/>
  <c r="M83" i="4"/>
  <c r="L83" i="4"/>
  <c r="K83" i="4"/>
  <c r="Y83" i="4" s="1"/>
  <c r="J83" i="4"/>
  <c r="X83" i="4" s="1"/>
  <c r="I83" i="4"/>
  <c r="W83" i="4" s="1"/>
  <c r="M82" i="4"/>
  <c r="L82" i="4"/>
  <c r="K82" i="4"/>
  <c r="Y82" i="4" s="1"/>
  <c r="J82" i="4"/>
  <c r="X82" i="4" s="1"/>
  <c r="I82" i="4"/>
  <c r="W82" i="4" s="1"/>
  <c r="M81" i="4"/>
  <c r="L81" i="4"/>
  <c r="K81" i="4"/>
  <c r="Y81" i="4" s="1"/>
  <c r="J81" i="4"/>
  <c r="X81" i="4" s="1"/>
  <c r="I81" i="4"/>
  <c r="W81" i="4" s="1"/>
  <c r="M80" i="4"/>
  <c r="L80" i="4"/>
  <c r="K80" i="4"/>
  <c r="Y80" i="4" s="1"/>
  <c r="J80" i="4"/>
  <c r="X80" i="4" s="1"/>
  <c r="I80" i="4"/>
  <c r="W80" i="4" s="1"/>
  <c r="M79" i="4"/>
  <c r="L79" i="4"/>
  <c r="K79" i="4"/>
  <c r="Y79" i="4" s="1"/>
  <c r="J79" i="4"/>
  <c r="X79" i="4" s="1"/>
  <c r="I79" i="4"/>
  <c r="W79" i="4" s="1"/>
  <c r="M78" i="4"/>
  <c r="L78" i="4"/>
  <c r="K78" i="4"/>
  <c r="Y78" i="4" s="1"/>
  <c r="J78" i="4"/>
  <c r="X78" i="4" s="1"/>
  <c r="I78" i="4"/>
  <c r="W78" i="4" s="1"/>
  <c r="M77" i="4"/>
  <c r="L77" i="4"/>
  <c r="K77" i="4"/>
  <c r="Y77" i="4" s="1"/>
  <c r="J77" i="4"/>
  <c r="X77" i="4" s="1"/>
  <c r="I77" i="4"/>
  <c r="W77" i="4" s="1"/>
  <c r="M76" i="4"/>
  <c r="L76" i="4"/>
  <c r="K76" i="4"/>
  <c r="Y76" i="4" s="1"/>
  <c r="J76" i="4"/>
  <c r="X76" i="4" s="1"/>
  <c r="I76" i="4"/>
  <c r="W76" i="4" s="1"/>
  <c r="M75" i="4"/>
  <c r="L75" i="4"/>
  <c r="K75" i="4"/>
  <c r="Y75" i="4" s="1"/>
  <c r="J75" i="4"/>
  <c r="X75" i="4" s="1"/>
  <c r="I75" i="4"/>
  <c r="W75" i="4" s="1"/>
  <c r="M74" i="4"/>
  <c r="L74" i="4"/>
  <c r="K74" i="4"/>
  <c r="Y74" i="4" s="1"/>
  <c r="J74" i="4"/>
  <c r="X74" i="4" s="1"/>
  <c r="I74" i="4"/>
  <c r="W74" i="4" s="1"/>
  <c r="M73" i="4"/>
  <c r="L73" i="4"/>
  <c r="K73" i="4"/>
  <c r="Y73" i="4" s="1"/>
  <c r="J73" i="4"/>
  <c r="X73" i="4" s="1"/>
  <c r="I73" i="4"/>
  <c r="W73" i="4" s="1"/>
  <c r="M72" i="4"/>
  <c r="L72" i="4"/>
  <c r="K72" i="4"/>
  <c r="Y72" i="4" s="1"/>
  <c r="J72" i="4"/>
  <c r="X72" i="4" s="1"/>
  <c r="I72" i="4"/>
  <c r="W72" i="4" s="1"/>
  <c r="M71" i="4"/>
  <c r="L71" i="4"/>
  <c r="K71" i="4"/>
  <c r="Y71" i="4" s="1"/>
  <c r="J71" i="4"/>
  <c r="X71" i="4" s="1"/>
  <c r="I71" i="4"/>
  <c r="W71" i="4" s="1"/>
  <c r="M70" i="4"/>
  <c r="L70" i="4"/>
  <c r="K70" i="4"/>
  <c r="Y70" i="4" s="1"/>
  <c r="J70" i="4"/>
  <c r="X70" i="4" s="1"/>
  <c r="I70" i="4"/>
  <c r="W70" i="4" s="1"/>
  <c r="M69" i="4"/>
  <c r="L69" i="4"/>
  <c r="K69" i="4"/>
  <c r="Y69" i="4" s="1"/>
  <c r="J69" i="4"/>
  <c r="X69" i="4" s="1"/>
  <c r="I69" i="4"/>
  <c r="W69" i="4" s="1"/>
  <c r="M68" i="4"/>
  <c r="L68" i="4"/>
  <c r="K68" i="4"/>
  <c r="Y68" i="4" s="1"/>
  <c r="J68" i="4"/>
  <c r="X68" i="4" s="1"/>
  <c r="I68" i="4"/>
  <c r="W68" i="4" s="1"/>
  <c r="M67" i="4"/>
  <c r="L67" i="4"/>
  <c r="K67" i="4"/>
  <c r="Y67" i="4" s="1"/>
  <c r="J67" i="4"/>
  <c r="X67" i="4" s="1"/>
  <c r="I67" i="4"/>
  <c r="W67" i="4" s="1"/>
  <c r="M66" i="4"/>
  <c r="L66" i="4"/>
  <c r="K66" i="4"/>
  <c r="Y66" i="4" s="1"/>
  <c r="J66" i="4"/>
  <c r="X66" i="4" s="1"/>
  <c r="I66" i="4"/>
  <c r="W66" i="4" s="1"/>
  <c r="M65" i="4"/>
  <c r="L65" i="4"/>
  <c r="K65" i="4"/>
  <c r="Y65" i="4" s="1"/>
  <c r="J65" i="4"/>
  <c r="X65" i="4" s="1"/>
  <c r="I65" i="4"/>
  <c r="W65" i="4" s="1"/>
  <c r="M64" i="4"/>
  <c r="L64" i="4"/>
  <c r="K64" i="4"/>
  <c r="Y64" i="4" s="1"/>
  <c r="J64" i="4"/>
  <c r="X64" i="4" s="1"/>
  <c r="I64" i="4"/>
  <c r="W64" i="4" s="1"/>
  <c r="M63" i="4"/>
  <c r="L63" i="4"/>
  <c r="K63" i="4"/>
  <c r="Y63" i="4" s="1"/>
  <c r="J63" i="4"/>
  <c r="X63" i="4" s="1"/>
  <c r="I63" i="4"/>
  <c r="W63" i="4" s="1"/>
  <c r="M62" i="4"/>
  <c r="L62" i="4"/>
  <c r="K62" i="4"/>
  <c r="Y62" i="4" s="1"/>
  <c r="J62" i="4"/>
  <c r="X62" i="4" s="1"/>
  <c r="I62" i="4"/>
  <c r="W62" i="4" s="1"/>
  <c r="M61" i="4"/>
  <c r="L61" i="4"/>
  <c r="K61" i="4"/>
  <c r="Y61" i="4" s="1"/>
  <c r="J61" i="4"/>
  <c r="X61" i="4" s="1"/>
  <c r="I61" i="4"/>
  <c r="W61" i="4" s="1"/>
  <c r="M60" i="4"/>
  <c r="L60" i="4"/>
  <c r="K60" i="4"/>
  <c r="Y60" i="4" s="1"/>
  <c r="J60" i="4"/>
  <c r="X60" i="4" s="1"/>
  <c r="I60" i="4"/>
  <c r="W60" i="4" s="1"/>
  <c r="M59" i="4"/>
  <c r="L59" i="4"/>
  <c r="K59" i="4"/>
  <c r="Y59" i="4" s="1"/>
  <c r="J59" i="4"/>
  <c r="X59" i="4" s="1"/>
  <c r="I59" i="4"/>
  <c r="W59" i="4" s="1"/>
  <c r="M58" i="4"/>
  <c r="L58" i="4"/>
  <c r="K58" i="4"/>
  <c r="Y58" i="4" s="1"/>
  <c r="J58" i="4"/>
  <c r="X58" i="4" s="1"/>
  <c r="I58" i="4"/>
  <c r="W58" i="4" s="1"/>
  <c r="M57" i="4"/>
  <c r="L57" i="4"/>
  <c r="K57" i="4"/>
  <c r="Y57" i="4" s="1"/>
  <c r="J57" i="4"/>
  <c r="X57" i="4" s="1"/>
  <c r="I57" i="4"/>
  <c r="W57" i="4" s="1"/>
  <c r="M56" i="4"/>
  <c r="L56" i="4"/>
  <c r="K56" i="4"/>
  <c r="Y56" i="4" s="1"/>
  <c r="J56" i="4"/>
  <c r="X56" i="4" s="1"/>
  <c r="I56" i="4"/>
  <c r="W56" i="4" s="1"/>
  <c r="M55" i="4"/>
  <c r="L55" i="4"/>
  <c r="K55" i="4"/>
  <c r="Y55" i="4" s="1"/>
  <c r="J55" i="4"/>
  <c r="X55" i="4" s="1"/>
  <c r="I55" i="4"/>
  <c r="W55" i="4" s="1"/>
  <c r="M54" i="4"/>
  <c r="L54" i="4"/>
  <c r="K54" i="4"/>
  <c r="Y54" i="4" s="1"/>
  <c r="J54" i="4"/>
  <c r="X54" i="4" s="1"/>
  <c r="I54" i="4"/>
  <c r="W54" i="4" s="1"/>
  <c r="M53" i="4"/>
  <c r="L53" i="4"/>
  <c r="K53" i="4"/>
  <c r="Y53" i="4" s="1"/>
  <c r="J53" i="4"/>
  <c r="X53" i="4" s="1"/>
  <c r="I53" i="4"/>
  <c r="W53" i="4" s="1"/>
  <c r="M52" i="4"/>
  <c r="L52" i="4"/>
  <c r="K52" i="4"/>
  <c r="Y52" i="4" s="1"/>
  <c r="J52" i="4"/>
  <c r="X52" i="4" s="1"/>
  <c r="I52" i="4"/>
  <c r="W52" i="4" s="1"/>
  <c r="M51" i="4"/>
  <c r="L51" i="4"/>
  <c r="K51" i="4"/>
  <c r="Y51" i="4" s="1"/>
  <c r="J51" i="4"/>
  <c r="X51" i="4" s="1"/>
  <c r="I51" i="4"/>
  <c r="W51" i="4" s="1"/>
  <c r="M50" i="4"/>
  <c r="L50" i="4"/>
  <c r="K50" i="4"/>
  <c r="Y50" i="4" s="1"/>
  <c r="J50" i="4"/>
  <c r="X50" i="4" s="1"/>
  <c r="I50" i="4"/>
  <c r="W50" i="4" s="1"/>
  <c r="M49" i="4"/>
  <c r="L49" i="4"/>
  <c r="K49" i="4"/>
  <c r="Y49" i="4" s="1"/>
  <c r="J49" i="4"/>
  <c r="X49" i="4" s="1"/>
  <c r="I49" i="4"/>
  <c r="W49" i="4" s="1"/>
  <c r="M48" i="4"/>
  <c r="L48" i="4"/>
  <c r="K48" i="4"/>
  <c r="Y48" i="4" s="1"/>
  <c r="J48" i="4"/>
  <c r="X48" i="4" s="1"/>
  <c r="I48" i="4"/>
  <c r="W48" i="4" s="1"/>
  <c r="M47" i="4"/>
  <c r="L47" i="4"/>
  <c r="K47" i="4"/>
  <c r="Y47" i="4" s="1"/>
  <c r="J47" i="4"/>
  <c r="X47" i="4" s="1"/>
  <c r="I47" i="4"/>
  <c r="W47" i="4" s="1"/>
  <c r="M46" i="4"/>
  <c r="L46" i="4"/>
  <c r="K46" i="4"/>
  <c r="Y46" i="4" s="1"/>
  <c r="J46" i="4"/>
  <c r="X46" i="4" s="1"/>
  <c r="I46" i="4"/>
  <c r="W46" i="4" s="1"/>
  <c r="M45" i="4"/>
  <c r="L45" i="4"/>
  <c r="K45" i="4"/>
  <c r="Y45" i="4" s="1"/>
  <c r="J45" i="4"/>
  <c r="X45" i="4" s="1"/>
  <c r="I45" i="4"/>
  <c r="W45" i="4" s="1"/>
  <c r="M44" i="4"/>
  <c r="L44" i="4"/>
  <c r="K44" i="4"/>
  <c r="Y44" i="4" s="1"/>
  <c r="J44" i="4"/>
  <c r="X44" i="4" s="1"/>
  <c r="I44" i="4"/>
  <c r="W44" i="4" s="1"/>
  <c r="M43" i="4"/>
  <c r="L43" i="4"/>
  <c r="K43" i="4"/>
  <c r="Y43" i="4" s="1"/>
  <c r="J43" i="4"/>
  <c r="X43" i="4" s="1"/>
  <c r="I43" i="4"/>
  <c r="W43" i="4" s="1"/>
  <c r="M42" i="4"/>
  <c r="L42" i="4"/>
  <c r="K42" i="4"/>
  <c r="Y42" i="4" s="1"/>
  <c r="J42" i="4"/>
  <c r="X42" i="4" s="1"/>
  <c r="I42" i="4"/>
  <c r="W42" i="4" s="1"/>
  <c r="M41" i="4"/>
  <c r="L41" i="4"/>
  <c r="K41" i="4"/>
  <c r="Y41" i="4" s="1"/>
  <c r="J41" i="4"/>
  <c r="X41" i="4" s="1"/>
  <c r="I41" i="4"/>
  <c r="W41" i="4" s="1"/>
  <c r="M40" i="4"/>
  <c r="L40" i="4"/>
  <c r="K40" i="4"/>
  <c r="Y40" i="4" s="1"/>
  <c r="J40" i="4"/>
  <c r="X40" i="4" s="1"/>
  <c r="I40" i="4"/>
  <c r="W40" i="4" s="1"/>
  <c r="M39" i="4"/>
  <c r="L39" i="4"/>
  <c r="K39" i="4"/>
  <c r="Y39" i="4" s="1"/>
  <c r="J39" i="4"/>
  <c r="X39" i="4" s="1"/>
  <c r="I39" i="4"/>
  <c r="W39" i="4" s="1"/>
  <c r="M38" i="4"/>
  <c r="L38" i="4"/>
  <c r="K38" i="4"/>
  <c r="Y38" i="4" s="1"/>
  <c r="J38" i="4"/>
  <c r="X38" i="4" s="1"/>
  <c r="I38" i="4"/>
  <c r="W38" i="4" s="1"/>
  <c r="M37" i="4"/>
  <c r="L37" i="4"/>
  <c r="K37" i="4"/>
  <c r="Y37" i="4" s="1"/>
  <c r="J37" i="4"/>
  <c r="X37" i="4" s="1"/>
  <c r="I37" i="4"/>
  <c r="W37" i="4" s="1"/>
  <c r="M36" i="4"/>
  <c r="L36" i="4"/>
  <c r="K36" i="4"/>
  <c r="Y36" i="4" s="1"/>
  <c r="J36" i="4"/>
  <c r="X36" i="4" s="1"/>
  <c r="I36" i="4"/>
  <c r="W36" i="4" s="1"/>
  <c r="M35" i="4"/>
  <c r="L35" i="4"/>
  <c r="K35" i="4"/>
  <c r="Y35" i="4" s="1"/>
  <c r="J35" i="4"/>
  <c r="X35" i="4" s="1"/>
  <c r="I35" i="4"/>
  <c r="W35" i="4" s="1"/>
  <c r="M34" i="4"/>
  <c r="L34" i="4"/>
  <c r="K34" i="4"/>
  <c r="Y34" i="4" s="1"/>
  <c r="J34" i="4"/>
  <c r="X34" i="4" s="1"/>
  <c r="I34" i="4"/>
  <c r="W34" i="4" s="1"/>
  <c r="M33" i="4"/>
  <c r="L33" i="4"/>
  <c r="K33" i="4"/>
  <c r="Y33" i="4" s="1"/>
  <c r="J33" i="4"/>
  <c r="X33" i="4" s="1"/>
  <c r="I33" i="4"/>
  <c r="W33" i="4" s="1"/>
  <c r="M32" i="4"/>
  <c r="L32" i="4"/>
  <c r="K32" i="4"/>
  <c r="Y32" i="4" s="1"/>
  <c r="J32" i="4"/>
  <c r="X32" i="4" s="1"/>
  <c r="I32" i="4"/>
  <c r="W32" i="4" s="1"/>
  <c r="M31" i="4"/>
  <c r="L31" i="4"/>
  <c r="K31" i="4"/>
  <c r="Y31" i="4" s="1"/>
  <c r="J31" i="4"/>
  <c r="X31" i="4" s="1"/>
  <c r="I31" i="4"/>
  <c r="W31" i="4" s="1"/>
  <c r="M30" i="4"/>
  <c r="L30" i="4"/>
  <c r="K30" i="4"/>
  <c r="Y30" i="4" s="1"/>
  <c r="J30" i="4"/>
  <c r="X30" i="4" s="1"/>
  <c r="I30" i="4"/>
  <c r="W30" i="4" s="1"/>
  <c r="M29" i="4"/>
  <c r="L29" i="4"/>
  <c r="K29" i="4"/>
  <c r="Y29" i="4" s="1"/>
  <c r="J29" i="4"/>
  <c r="X29" i="4" s="1"/>
  <c r="I29" i="4"/>
  <c r="W29" i="4" s="1"/>
  <c r="M28" i="4"/>
  <c r="L28" i="4"/>
  <c r="K28" i="4"/>
  <c r="Y28" i="4" s="1"/>
  <c r="J28" i="4"/>
  <c r="X28" i="4" s="1"/>
  <c r="I28" i="4"/>
  <c r="W28" i="4" s="1"/>
  <c r="M27" i="4"/>
  <c r="L27" i="4"/>
  <c r="K27" i="4"/>
  <c r="Y27" i="4" s="1"/>
  <c r="J27" i="4"/>
  <c r="X27" i="4" s="1"/>
  <c r="I27" i="4"/>
  <c r="W27" i="4" s="1"/>
  <c r="M26" i="4"/>
  <c r="L26" i="4"/>
  <c r="K26" i="4"/>
  <c r="Y26" i="4" s="1"/>
  <c r="J26" i="4"/>
  <c r="X26" i="4" s="1"/>
  <c r="I26" i="4"/>
  <c r="W26" i="4" s="1"/>
  <c r="M25" i="4"/>
  <c r="L25" i="4"/>
  <c r="K25" i="4"/>
  <c r="Y25" i="4" s="1"/>
  <c r="J25" i="4"/>
  <c r="X25" i="4" s="1"/>
  <c r="I25" i="4"/>
  <c r="W25" i="4" s="1"/>
  <c r="M24" i="4"/>
  <c r="L24" i="4"/>
  <c r="K24" i="4"/>
  <c r="Y24" i="4" s="1"/>
  <c r="J24" i="4"/>
  <c r="X24" i="4" s="1"/>
  <c r="I24" i="4"/>
  <c r="W24" i="4" s="1"/>
  <c r="M23" i="4"/>
  <c r="L23" i="4"/>
  <c r="K23" i="4"/>
  <c r="Y23" i="4" s="1"/>
  <c r="J23" i="4"/>
  <c r="X23" i="4" s="1"/>
  <c r="I23" i="4"/>
  <c r="W23" i="4" s="1"/>
  <c r="M22" i="4"/>
  <c r="L22" i="4"/>
  <c r="K22" i="4"/>
  <c r="J22" i="4"/>
  <c r="I22" i="4"/>
  <c r="M21" i="4"/>
  <c r="L21" i="4"/>
  <c r="K21" i="4"/>
  <c r="J21" i="4"/>
  <c r="I21" i="4"/>
  <c r="M20" i="4"/>
  <c r="L20" i="4"/>
  <c r="K20" i="4"/>
  <c r="J20" i="4"/>
  <c r="I20" i="4"/>
  <c r="M19" i="4"/>
  <c r="L19" i="4"/>
  <c r="K19" i="4"/>
  <c r="Y19" i="4" s="1"/>
  <c r="J19" i="4"/>
  <c r="X19" i="4" s="1"/>
  <c r="I19" i="4"/>
  <c r="W19" i="4" s="1"/>
  <c r="K18" i="4"/>
  <c r="Y18" i="4" s="1"/>
  <c r="J18" i="4"/>
  <c r="X18" i="4" s="1"/>
  <c r="I18" i="4"/>
  <c r="W18" i="4" s="1"/>
  <c r="K17" i="4"/>
  <c r="Y17" i="4" s="1"/>
  <c r="J17" i="4"/>
  <c r="X17" i="4" s="1"/>
  <c r="I17" i="4"/>
  <c r="W17" i="4" s="1"/>
  <c r="K16" i="4"/>
  <c r="Y16" i="4" s="1"/>
  <c r="J16" i="4"/>
  <c r="X16" i="4" s="1"/>
  <c r="I16" i="4"/>
  <c r="W16" i="4" s="1"/>
  <c r="K15" i="4"/>
  <c r="Y15" i="4" s="1"/>
  <c r="J15" i="4"/>
  <c r="X15" i="4" s="1"/>
  <c r="I15" i="4"/>
  <c r="W15" i="4" s="1"/>
  <c r="K14" i="4"/>
  <c r="Y14" i="4" s="1"/>
  <c r="J14" i="4"/>
  <c r="P14" i="4" s="1"/>
  <c r="I14" i="4"/>
  <c r="AD13" i="4"/>
  <c r="AC13" i="4"/>
  <c r="AB13" i="4"/>
  <c r="K13" i="4"/>
  <c r="Y13" i="4" s="1"/>
  <c r="J13" i="4"/>
  <c r="X13" i="4" s="1"/>
  <c r="I13" i="4"/>
  <c r="M12" i="4"/>
  <c r="L12" i="4"/>
  <c r="K12" i="4"/>
  <c r="Y12" i="4" s="1"/>
  <c r="J12" i="4"/>
  <c r="X12" i="4" s="1"/>
  <c r="I12" i="4"/>
  <c r="W12" i="4" s="1"/>
  <c r="K11" i="4"/>
  <c r="Y11" i="4" s="1"/>
  <c r="J11" i="4"/>
  <c r="X11" i="4" s="1"/>
  <c r="I11" i="4"/>
  <c r="K10" i="4"/>
  <c r="Y10" i="4" s="1"/>
  <c r="J10" i="4"/>
  <c r="X10" i="4" s="1"/>
  <c r="I10" i="4"/>
  <c r="W10" i="4" s="1"/>
  <c r="K9" i="4"/>
  <c r="Y9" i="4" s="1"/>
  <c r="J9" i="4"/>
  <c r="X9" i="4" s="1"/>
  <c r="I9" i="4"/>
  <c r="W9" i="4" s="1"/>
  <c r="K8" i="4"/>
  <c r="Y8" i="4" s="1"/>
  <c r="J8" i="4"/>
  <c r="X8" i="4" s="1"/>
  <c r="I8" i="4"/>
  <c r="W8" i="4" s="1"/>
  <c r="K7" i="4"/>
  <c r="Y7" i="4" s="1"/>
  <c r="J7" i="4"/>
  <c r="X7" i="4" s="1"/>
  <c r="I7" i="4"/>
  <c r="K6" i="4"/>
  <c r="Y6" i="4" s="1"/>
  <c r="J6" i="4"/>
  <c r="X6" i="4" s="1"/>
  <c r="I6" i="4"/>
  <c r="W6" i="4" s="1"/>
  <c r="K5" i="4"/>
  <c r="Q5" i="4" s="1"/>
  <c r="J5" i="4"/>
  <c r="X5" i="4" s="1"/>
  <c r="I5" i="4"/>
  <c r="W5" i="4" s="1"/>
  <c r="AD4" i="4"/>
  <c r="AC4" i="4"/>
  <c r="AB4" i="4"/>
  <c r="K4" i="4"/>
  <c r="Y4" i="4" s="1"/>
  <c r="J4" i="4"/>
  <c r="P4" i="4" s="1"/>
  <c r="I4" i="4"/>
  <c r="T287" i="3"/>
  <c r="S287" i="3"/>
  <c r="R287" i="3"/>
  <c r="T286" i="3"/>
  <c r="S286" i="3"/>
  <c r="R286" i="3"/>
  <c r="T285" i="3"/>
  <c r="S285" i="3"/>
  <c r="R285" i="3"/>
  <c r="T284" i="3"/>
  <c r="S284" i="3"/>
  <c r="R284" i="3"/>
  <c r="T283" i="3"/>
  <c r="S283" i="3"/>
  <c r="R283" i="3"/>
  <c r="T282" i="3"/>
  <c r="S282" i="3"/>
  <c r="R282" i="3"/>
  <c r="T281" i="3"/>
  <c r="S281" i="3"/>
  <c r="R281" i="3"/>
  <c r="T280" i="3"/>
  <c r="S280" i="3"/>
  <c r="R280" i="3"/>
  <c r="T279" i="3"/>
  <c r="S279" i="3"/>
  <c r="R279" i="3"/>
  <c r="T278" i="3"/>
  <c r="S278" i="3"/>
  <c r="R278" i="3"/>
  <c r="T277" i="3"/>
  <c r="S277" i="3"/>
  <c r="R277" i="3"/>
  <c r="T276" i="3"/>
  <c r="S276" i="3"/>
  <c r="R276" i="3"/>
  <c r="T275" i="3"/>
  <c r="S275" i="3"/>
  <c r="R275" i="3"/>
  <c r="T274" i="3"/>
  <c r="S274" i="3"/>
  <c r="R274" i="3"/>
  <c r="T273" i="3"/>
  <c r="S273" i="3"/>
  <c r="R273" i="3"/>
  <c r="T272" i="3"/>
  <c r="S272" i="3"/>
  <c r="R272" i="3"/>
  <c r="T271" i="3"/>
  <c r="S271" i="3"/>
  <c r="R271" i="3"/>
  <c r="T270" i="3"/>
  <c r="S270" i="3"/>
  <c r="R270" i="3"/>
  <c r="T269" i="3"/>
  <c r="S269" i="3"/>
  <c r="R269" i="3"/>
  <c r="T268" i="3"/>
  <c r="S268" i="3"/>
  <c r="R268" i="3"/>
  <c r="T267" i="3"/>
  <c r="S267" i="3"/>
  <c r="R267" i="3"/>
  <c r="T266" i="3"/>
  <c r="S266" i="3"/>
  <c r="R266" i="3"/>
  <c r="T265" i="3"/>
  <c r="S265" i="3"/>
  <c r="R265" i="3"/>
  <c r="T264" i="3"/>
  <c r="S264" i="3"/>
  <c r="R264" i="3"/>
  <c r="T263" i="3"/>
  <c r="S263" i="3"/>
  <c r="R263" i="3"/>
  <c r="T262" i="3"/>
  <c r="S262" i="3"/>
  <c r="R262" i="3"/>
  <c r="T261" i="3"/>
  <c r="S261" i="3"/>
  <c r="R261" i="3"/>
  <c r="T260" i="3"/>
  <c r="S260" i="3"/>
  <c r="R260" i="3"/>
  <c r="T259" i="3"/>
  <c r="S259" i="3"/>
  <c r="R259" i="3"/>
  <c r="T258" i="3"/>
  <c r="S258" i="3"/>
  <c r="R258" i="3"/>
  <c r="T257" i="3"/>
  <c r="S257" i="3"/>
  <c r="R257" i="3"/>
  <c r="T256" i="3"/>
  <c r="S256" i="3"/>
  <c r="R256" i="3"/>
  <c r="T255" i="3"/>
  <c r="S255" i="3"/>
  <c r="R255" i="3"/>
  <c r="T254" i="3"/>
  <c r="S254" i="3"/>
  <c r="R254" i="3"/>
  <c r="T253" i="3"/>
  <c r="S253" i="3"/>
  <c r="R253" i="3"/>
  <c r="T252" i="3"/>
  <c r="S252" i="3"/>
  <c r="R252" i="3"/>
  <c r="T251" i="3"/>
  <c r="S251" i="3"/>
  <c r="R251" i="3"/>
  <c r="T250" i="3"/>
  <c r="S250" i="3"/>
  <c r="R250" i="3"/>
  <c r="T249" i="3"/>
  <c r="S249" i="3"/>
  <c r="R249" i="3"/>
  <c r="T248" i="3"/>
  <c r="S248" i="3"/>
  <c r="R248" i="3"/>
  <c r="T247" i="3"/>
  <c r="S247" i="3"/>
  <c r="R247" i="3"/>
  <c r="T246" i="3"/>
  <c r="S246" i="3"/>
  <c r="R246" i="3"/>
  <c r="T245" i="3"/>
  <c r="S245" i="3"/>
  <c r="R245" i="3"/>
  <c r="T244" i="3"/>
  <c r="S244" i="3"/>
  <c r="R244" i="3"/>
  <c r="T243" i="3"/>
  <c r="S243" i="3"/>
  <c r="R243" i="3"/>
  <c r="T242" i="3"/>
  <c r="S242" i="3"/>
  <c r="R242" i="3"/>
  <c r="T241" i="3"/>
  <c r="S241" i="3"/>
  <c r="R241" i="3"/>
  <c r="T240" i="3"/>
  <c r="S240" i="3"/>
  <c r="R240" i="3"/>
  <c r="T239" i="3"/>
  <c r="S239" i="3"/>
  <c r="R239" i="3"/>
  <c r="T238" i="3"/>
  <c r="S238" i="3"/>
  <c r="R238" i="3"/>
  <c r="T237" i="3"/>
  <c r="S237" i="3"/>
  <c r="R237" i="3"/>
  <c r="T236" i="3"/>
  <c r="S236" i="3"/>
  <c r="R236" i="3"/>
  <c r="T235" i="3"/>
  <c r="S235" i="3"/>
  <c r="R235" i="3"/>
  <c r="T234" i="3"/>
  <c r="S234" i="3"/>
  <c r="R234" i="3"/>
  <c r="T233" i="3"/>
  <c r="S233" i="3"/>
  <c r="R233" i="3"/>
  <c r="T232" i="3"/>
  <c r="S232" i="3"/>
  <c r="R232" i="3"/>
  <c r="T231" i="3"/>
  <c r="S231" i="3"/>
  <c r="R231" i="3"/>
  <c r="T230" i="3"/>
  <c r="S230" i="3"/>
  <c r="R230" i="3"/>
  <c r="T229" i="3"/>
  <c r="S229" i="3"/>
  <c r="R229" i="3"/>
  <c r="T228" i="3"/>
  <c r="S228" i="3"/>
  <c r="R228" i="3"/>
  <c r="T227" i="3"/>
  <c r="S227" i="3"/>
  <c r="R227" i="3"/>
  <c r="T226" i="3"/>
  <c r="S226" i="3"/>
  <c r="R226" i="3"/>
  <c r="T225" i="3"/>
  <c r="S225" i="3"/>
  <c r="R225" i="3"/>
  <c r="T224" i="3"/>
  <c r="S224" i="3"/>
  <c r="R224" i="3"/>
  <c r="T223" i="3"/>
  <c r="S223" i="3"/>
  <c r="R223" i="3"/>
  <c r="T222" i="3"/>
  <c r="S222" i="3"/>
  <c r="R222" i="3"/>
  <c r="T221" i="3"/>
  <c r="S221" i="3"/>
  <c r="R221" i="3"/>
  <c r="T220" i="3"/>
  <c r="S220" i="3"/>
  <c r="R220" i="3"/>
  <c r="T219" i="3"/>
  <c r="S219" i="3"/>
  <c r="R219" i="3"/>
  <c r="T218" i="3"/>
  <c r="S218" i="3"/>
  <c r="R218" i="3"/>
  <c r="T217" i="3"/>
  <c r="S217" i="3"/>
  <c r="R217" i="3"/>
  <c r="T216" i="3"/>
  <c r="S216" i="3"/>
  <c r="R216" i="3"/>
  <c r="T215" i="3"/>
  <c r="S215" i="3"/>
  <c r="R215" i="3"/>
  <c r="T214" i="3"/>
  <c r="S214" i="3"/>
  <c r="R214" i="3"/>
  <c r="T213" i="3"/>
  <c r="S213" i="3"/>
  <c r="R213" i="3"/>
  <c r="T212" i="3"/>
  <c r="S212" i="3"/>
  <c r="R212" i="3"/>
  <c r="T211" i="3"/>
  <c r="S211" i="3"/>
  <c r="R211" i="3"/>
  <c r="T210" i="3"/>
  <c r="S210" i="3"/>
  <c r="R210" i="3"/>
  <c r="T209" i="3"/>
  <c r="S209" i="3"/>
  <c r="R209" i="3"/>
  <c r="T208" i="3"/>
  <c r="S208" i="3"/>
  <c r="R208" i="3"/>
  <c r="T207" i="3"/>
  <c r="S207" i="3"/>
  <c r="R207" i="3"/>
  <c r="T206" i="3"/>
  <c r="S206" i="3"/>
  <c r="R206" i="3"/>
  <c r="T205" i="3"/>
  <c r="S205" i="3"/>
  <c r="R205" i="3"/>
  <c r="T204" i="3"/>
  <c r="S204" i="3"/>
  <c r="R204" i="3"/>
  <c r="T203" i="3"/>
  <c r="S203" i="3"/>
  <c r="R203" i="3"/>
  <c r="T202" i="3"/>
  <c r="S202" i="3"/>
  <c r="R202" i="3"/>
  <c r="T201" i="3"/>
  <c r="S201" i="3"/>
  <c r="R201" i="3"/>
  <c r="T200" i="3"/>
  <c r="S200" i="3"/>
  <c r="R200" i="3"/>
  <c r="T199" i="3"/>
  <c r="S199" i="3"/>
  <c r="R199" i="3"/>
  <c r="T198" i="3"/>
  <c r="S198" i="3"/>
  <c r="R198" i="3"/>
  <c r="T197" i="3"/>
  <c r="S197" i="3"/>
  <c r="R197" i="3"/>
  <c r="T196" i="3"/>
  <c r="S196" i="3"/>
  <c r="R196" i="3"/>
  <c r="T195" i="3"/>
  <c r="S195" i="3"/>
  <c r="R195" i="3"/>
  <c r="T194" i="3"/>
  <c r="S194" i="3"/>
  <c r="R194" i="3"/>
  <c r="T193" i="3"/>
  <c r="S193" i="3"/>
  <c r="R193" i="3"/>
  <c r="T192" i="3"/>
  <c r="S192" i="3"/>
  <c r="R192" i="3"/>
  <c r="T191" i="3"/>
  <c r="S191" i="3"/>
  <c r="R191" i="3"/>
  <c r="T190" i="3"/>
  <c r="S190" i="3"/>
  <c r="R190" i="3"/>
  <c r="T189" i="3"/>
  <c r="S189" i="3"/>
  <c r="R189" i="3"/>
  <c r="T188" i="3"/>
  <c r="S188" i="3"/>
  <c r="R188" i="3"/>
  <c r="T187" i="3"/>
  <c r="S187" i="3"/>
  <c r="R187" i="3"/>
  <c r="T186" i="3"/>
  <c r="S186" i="3"/>
  <c r="R186" i="3"/>
  <c r="T185" i="3"/>
  <c r="S185" i="3"/>
  <c r="R185" i="3"/>
  <c r="T184" i="3"/>
  <c r="S184" i="3"/>
  <c r="R184" i="3"/>
  <c r="T183" i="3"/>
  <c r="S183" i="3"/>
  <c r="R183" i="3"/>
  <c r="T182" i="3"/>
  <c r="S182" i="3"/>
  <c r="R182" i="3"/>
  <c r="T181" i="3"/>
  <c r="S181" i="3"/>
  <c r="R181" i="3"/>
  <c r="T180" i="3"/>
  <c r="S180" i="3"/>
  <c r="R180" i="3"/>
  <c r="T179" i="3"/>
  <c r="S179" i="3"/>
  <c r="R179" i="3"/>
  <c r="T178" i="3"/>
  <c r="S178" i="3"/>
  <c r="R178" i="3"/>
  <c r="T177" i="3"/>
  <c r="S177" i="3"/>
  <c r="R177" i="3"/>
  <c r="T176" i="3"/>
  <c r="S176" i="3"/>
  <c r="R176" i="3"/>
  <c r="T175" i="3"/>
  <c r="S175" i="3"/>
  <c r="R175" i="3"/>
  <c r="T174" i="3"/>
  <c r="S174" i="3"/>
  <c r="R174" i="3"/>
  <c r="T173" i="3"/>
  <c r="S173" i="3"/>
  <c r="R173" i="3"/>
  <c r="T172" i="3"/>
  <c r="S172" i="3"/>
  <c r="R172" i="3"/>
  <c r="T171" i="3"/>
  <c r="S171" i="3"/>
  <c r="R171" i="3"/>
  <c r="T170" i="3"/>
  <c r="S170" i="3"/>
  <c r="R170" i="3"/>
  <c r="T169" i="3"/>
  <c r="S169" i="3"/>
  <c r="R169" i="3"/>
  <c r="T168" i="3"/>
  <c r="S168" i="3"/>
  <c r="R168" i="3"/>
  <c r="T167" i="3"/>
  <c r="S167" i="3"/>
  <c r="R167" i="3"/>
  <c r="T166" i="3"/>
  <c r="S166" i="3"/>
  <c r="R166" i="3"/>
  <c r="T165" i="3"/>
  <c r="S165" i="3"/>
  <c r="R165" i="3"/>
  <c r="T164" i="3"/>
  <c r="S164" i="3"/>
  <c r="R164" i="3"/>
  <c r="T163" i="3"/>
  <c r="S163" i="3"/>
  <c r="R163" i="3"/>
  <c r="T162" i="3"/>
  <c r="S162" i="3"/>
  <c r="R162" i="3"/>
  <c r="T161" i="3"/>
  <c r="S161" i="3"/>
  <c r="R161" i="3"/>
  <c r="T160" i="3"/>
  <c r="S160" i="3"/>
  <c r="R160" i="3"/>
  <c r="T159" i="3"/>
  <c r="S159" i="3"/>
  <c r="R159" i="3"/>
  <c r="T158" i="3"/>
  <c r="S158" i="3"/>
  <c r="R158" i="3"/>
  <c r="T157" i="3"/>
  <c r="S157" i="3"/>
  <c r="R157" i="3"/>
  <c r="T156" i="3"/>
  <c r="R156" i="3"/>
  <c r="M156" i="3"/>
  <c r="K156" i="3"/>
  <c r="J156" i="3"/>
  <c r="I156" i="3"/>
  <c r="M155" i="3"/>
  <c r="K155" i="3"/>
  <c r="T155" i="3" s="1"/>
  <c r="J155" i="3"/>
  <c r="S155" i="3" s="1"/>
  <c r="I155" i="3"/>
  <c r="L155" i="3" s="1"/>
  <c r="M154" i="3"/>
  <c r="L154" i="3"/>
  <c r="K154" i="3"/>
  <c r="T154" i="3" s="1"/>
  <c r="J154" i="3"/>
  <c r="S154" i="3" s="1"/>
  <c r="I154" i="3"/>
  <c r="R154" i="3" s="1"/>
  <c r="T153" i="3"/>
  <c r="M153" i="3"/>
  <c r="K153" i="3"/>
  <c r="L153" i="3" s="1"/>
  <c r="J153" i="3"/>
  <c r="S153" i="3" s="1"/>
  <c r="I153" i="3"/>
  <c r="R153" i="3" s="1"/>
  <c r="T152" i="3"/>
  <c r="R152" i="3"/>
  <c r="M152" i="3"/>
  <c r="K152" i="3"/>
  <c r="J152" i="3"/>
  <c r="I152" i="3"/>
  <c r="M151" i="3"/>
  <c r="K151" i="3"/>
  <c r="T151" i="3" s="1"/>
  <c r="J151" i="3"/>
  <c r="S151" i="3" s="1"/>
  <c r="I151" i="3"/>
  <c r="L151" i="3" s="1"/>
  <c r="M150" i="3"/>
  <c r="L150" i="3"/>
  <c r="K150" i="3"/>
  <c r="T150" i="3" s="1"/>
  <c r="J150" i="3"/>
  <c r="S150" i="3" s="1"/>
  <c r="I150" i="3"/>
  <c r="R150" i="3" s="1"/>
  <c r="T149" i="3"/>
  <c r="M149" i="3"/>
  <c r="L149" i="3"/>
  <c r="K149" i="3"/>
  <c r="J149" i="3"/>
  <c r="S149" i="3" s="1"/>
  <c r="I149" i="3"/>
  <c r="R149" i="3" s="1"/>
  <c r="T148" i="3"/>
  <c r="R148" i="3"/>
  <c r="M148" i="3"/>
  <c r="K148" i="3"/>
  <c r="J148" i="3"/>
  <c r="I148" i="3"/>
  <c r="M147" i="3"/>
  <c r="K147" i="3"/>
  <c r="T147" i="3" s="1"/>
  <c r="J147" i="3"/>
  <c r="S147" i="3" s="1"/>
  <c r="I147" i="3"/>
  <c r="L147" i="3" s="1"/>
  <c r="M146" i="3"/>
  <c r="L146" i="3"/>
  <c r="K146" i="3"/>
  <c r="T146" i="3" s="1"/>
  <c r="J146" i="3"/>
  <c r="S146" i="3" s="1"/>
  <c r="I146" i="3"/>
  <c r="R146" i="3" s="1"/>
  <c r="T145" i="3"/>
  <c r="M145" i="3"/>
  <c r="K145" i="3"/>
  <c r="L145" i="3" s="1"/>
  <c r="J145" i="3"/>
  <c r="S145" i="3" s="1"/>
  <c r="I145" i="3"/>
  <c r="R145" i="3" s="1"/>
  <c r="T144" i="3"/>
  <c r="R144" i="3"/>
  <c r="M144" i="3"/>
  <c r="K144" i="3"/>
  <c r="J144" i="3"/>
  <c r="I144" i="3"/>
  <c r="M143" i="3"/>
  <c r="K143" i="3"/>
  <c r="T143" i="3" s="1"/>
  <c r="J143" i="3"/>
  <c r="S143" i="3" s="1"/>
  <c r="I143" i="3"/>
  <c r="L143" i="3" s="1"/>
  <c r="M142" i="3"/>
  <c r="L142" i="3"/>
  <c r="K142" i="3"/>
  <c r="T142" i="3" s="1"/>
  <c r="J142" i="3"/>
  <c r="S142" i="3" s="1"/>
  <c r="I142" i="3"/>
  <c r="R142" i="3" s="1"/>
  <c r="T141" i="3"/>
  <c r="M141" i="3"/>
  <c r="L141" i="3"/>
  <c r="K141" i="3"/>
  <c r="J141" i="3"/>
  <c r="S141" i="3" s="1"/>
  <c r="I141" i="3"/>
  <c r="R141" i="3" s="1"/>
  <c r="T140" i="3"/>
  <c r="R140" i="3"/>
  <c r="M140" i="3"/>
  <c r="K140" i="3"/>
  <c r="J140" i="3"/>
  <c r="I140" i="3"/>
  <c r="M139" i="3"/>
  <c r="K139" i="3"/>
  <c r="T139" i="3" s="1"/>
  <c r="J139" i="3"/>
  <c r="S139" i="3" s="1"/>
  <c r="I139" i="3"/>
  <c r="L139" i="3" s="1"/>
  <c r="M138" i="3"/>
  <c r="L138" i="3"/>
  <c r="K138" i="3"/>
  <c r="T138" i="3" s="1"/>
  <c r="J138" i="3"/>
  <c r="S138" i="3" s="1"/>
  <c r="I138" i="3"/>
  <c r="R138" i="3" s="1"/>
  <c r="T137" i="3"/>
  <c r="M137" i="3"/>
  <c r="L137" i="3"/>
  <c r="K137" i="3"/>
  <c r="J137" i="3"/>
  <c r="S137" i="3" s="1"/>
  <c r="I137" i="3"/>
  <c r="R137" i="3" s="1"/>
  <c r="R136" i="3"/>
  <c r="M136" i="3"/>
  <c r="K136" i="3"/>
  <c r="T136" i="3" s="1"/>
  <c r="J136" i="3"/>
  <c r="I136" i="3"/>
  <c r="M135" i="3"/>
  <c r="K135" i="3"/>
  <c r="T135" i="3" s="1"/>
  <c r="J135" i="3"/>
  <c r="S135" i="3" s="1"/>
  <c r="I135" i="3"/>
  <c r="L135" i="3" s="1"/>
  <c r="M134" i="3"/>
  <c r="K134" i="3"/>
  <c r="T134" i="3" s="1"/>
  <c r="J134" i="3"/>
  <c r="S134" i="3" s="1"/>
  <c r="I134" i="3"/>
  <c r="L134" i="3" s="1"/>
  <c r="M133" i="3"/>
  <c r="K133" i="3"/>
  <c r="T133" i="3" s="1"/>
  <c r="J133" i="3"/>
  <c r="S133" i="3" s="1"/>
  <c r="I133" i="3"/>
  <c r="R133" i="3" s="1"/>
  <c r="R132" i="3"/>
  <c r="M132" i="3"/>
  <c r="K132" i="3"/>
  <c r="T132" i="3" s="1"/>
  <c r="J132" i="3"/>
  <c r="S132" i="3" s="1"/>
  <c r="I132" i="3"/>
  <c r="T131" i="3"/>
  <c r="M131" i="3"/>
  <c r="K131" i="3"/>
  <c r="J131" i="3"/>
  <c r="S131" i="3" s="1"/>
  <c r="I131" i="3"/>
  <c r="R130" i="3"/>
  <c r="M130" i="3"/>
  <c r="K130" i="3"/>
  <c r="T130" i="3" s="1"/>
  <c r="J130" i="3"/>
  <c r="S130" i="3" s="1"/>
  <c r="I130" i="3"/>
  <c r="T129" i="3"/>
  <c r="M129" i="3"/>
  <c r="L129" i="3"/>
  <c r="K129" i="3"/>
  <c r="J129" i="3"/>
  <c r="S129" i="3" s="1"/>
  <c r="I129" i="3"/>
  <c r="R129" i="3" s="1"/>
  <c r="R128" i="3"/>
  <c r="M128" i="3"/>
  <c r="K128" i="3"/>
  <c r="L128" i="3" s="1"/>
  <c r="J128" i="3"/>
  <c r="S128" i="3" s="1"/>
  <c r="I128" i="3"/>
  <c r="M127" i="3"/>
  <c r="K127" i="3"/>
  <c r="T127" i="3" s="1"/>
  <c r="J127" i="3"/>
  <c r="S127" i="3" s="1"/>
  <c r="I127" i="3"/>
  <c r="L127" i="3" s="1"/>
  <c r="M126" i="3"/>
  <c r="K126" i="3"/>
  <c r="T126" i="3" s="1"/>
  <c r="J126" i="3"/>
  <c r="S126" i="3" s="1"/>
  <c r="I126" i="3"/>
  <c r="R126" i="3" s="1"/>
  <c r="M125" i="3"/>
  <c r="K125" i="3"/>
  <c r="T125" i="3" s="1"/>
  <c r="J125" i="3"/>
  <c r="S125" i="3" s="1"/>
  <c r="I125" i="3"/>
  <c r="R124" i="3"/>
  <c r="M124" i="3"/>
  <c r="L124" i="3"/>
  <c r="K124" i="3"/>
  <c r="T124" i="3" s="1"/>
  <c r="J124" i="3"/>
  <c r="S124" i="3" s="1"/>
  <c r="I124" i="3"/>
  <c r="T123" i="3"/>
  <c r="M123" i="3"/>
  <c r="K123" i="3"/>
  <c r="J123" i="3"/>
  <c r="S123" i="3" s="1"/>
  <c r="I123" i="3"/>
  <c r="M122" i="3"/>
  <c r="L122" i="3"/>
  <c r="K122" i="3"/>
  <c r="T122" i="3" s="1"/>
  <c r="J122" i="3"/>
  <c r="S122" i="3" s="1"/>
  <c r="I122" i="3"/>
  <c r="R122" i="3" s="1"/>
  <c r="T121" i="3"/>
  <c r="M121" i="3"/>
  <c r="K121" i="3"/>
  <c r="L121" i="3" s="1"/>
  <c r="J121" i="3"/>
  <c r="S121" i="3" s="1"/>
  <c r="I121" i="3"/>
  <c r="R121" i="3" s="1"/>
  <c r="R120" i="3"/>
  <c r="M120" i="3"/>
  <c r="K120" i="3"/>
  <c r="T120" i="3" s="1"/>
  <c r="J120" i="3"/>
  <c r="I120" i="3"/>
  <c r="M119" i="3"/>
  <c r="K119" i="3"/>
  <c r="T119" i="3" s="1"/>
  <c r="J119" i="3"/>
  <c r="S119" i="3" s="1"/>
  <c r="I119" i="3"/>
  <c r="L119" i="3" s="1"/>
  <c r="M118" i="3"/>
  <c r="K118" i="3"/>
  <c r="T118" i="3" s="1"/>
  <c r="J118" i="3"/>
  <c r="S118" i="3" s="1"/>
  <c r="I118" i="3"/>
  <c r="L118" i="3" s="1"/>
  <c r="M117" i="3"/>
  <c r="K117" i="3"/>
  <c r="T117" i="3" s="1"/>
  <c r="J117" i="3"/>
  <c r="S117" i="3" s="1"/>
  <c r="I117" i="3"/>
  <c r="R117" i="3" s="1"/>
  <c r="R116" i="3"/>
  <c r="M116" i="3"/>
  <c r="K116" i="3"/>
  <c r="T116" i="3" s="1"/>
  <c r="J116" i="3"/>
  <c r="S116" i="3" s="1"/>
  <c r="I116" i="3"/>
  <c r="T115" i="3"/>
  <c r="M115" i="3"/>
  <c r="K115" i="3"/>
  <c r="J115" i="3"/>
  <c r="S115" i="3" s="1"/>
  <c r="I115" i="3"/>
  <c r="R114" i="3"/>
  <c r="M114" i="3"/>
  <c r="K114" i="3"/>
  <c r="T114" i="3" s="1"/>
  <c r="J114" i="3"/>
  <c r="S114" i="3" s="1"/>
  <c r="I114" i="3"/>
  <c r="T113" i="3"/>
  <c r="M113" i="3"/>
  <c r="L113" i="3"/>
  <c r="K113" i="3"/>
  <c r="J113" i="3"/>
  <c r="S113" i="3" s="1"/>
  <c r="I113" i="3"/>
  <c r="R113" i="3" s="1"/>
  <c r="R112" i="3"/>
  <c r="M112" i="3"/>
  <c r="K112" i="3"/>
  <c r="T112" i="3" s="1"/>
  <c r="J112" i="3"/>
  <c r="S112" i="3" s="1"/>
  <c r="I112" i="3"/>
  <c r="M111" i="3"/>
  <c r="K111" i="3"/>
  <c r="T111" i="3" s="1"/>
  <c r="J111" i="3"/>
  <c r="S111" i="3" s="1"/>
  <c r="I111" i="3"/>
  <c r="L111" i="3" s="1"/>
  <c r="M110" i="3"/>
  <c r="K110" i="3"/>
  <c r="T110" i="3" s="1"/>
  <c r="J110" i="3"/>
  <c r="S110" i="3" s="1"/>
  <c r="I110" i="3"/>
  <c r="R110" i="3" s="1"/>
  <c r="M109" i="3"/>
  <c r="K109" i="3"/>
  <c r="T109" i="3" s="1"/>
  <c r="J109" i="3"/>
  <c r="S109" i="3" s="1"/>
  <c r="I109" i="3"/>
  <c r="M108" i="3"/>
  <c r="L108" i="3"/>
  <c r="K108" i="3"/>
  <c r="T108" i="3" s="1"/>
  <c r="J108" i="3"/>
  <c r="S108" i="3" s="1"/>
  <c r="I108" i="3"/>
  <c r="R108" i="3" s="1"/>
  <c r="T107" i="3"/>
  <c r="M107" i="3"/>
  <c r="K107" i="3"/>
  <c r="L107" i="3" s="1"/>
  <c r="J107" i="3"/>
  <c r="S107" i="3" s="1"/>
  <c r="I107" i="3"/>
  <c r="R107" i="3" s="1"/>
  <c r="R106" i="3"/>
  <c r="M106" i="3"/>
  <c r="K106" i="3"/>
  <c r="T106" i="3" s="1"/>
  <c r="J106" i="3"/>
  <c r="S106" i="3" s="1"/>
  <c r="I106" i="3"/>
  <c r="M105" i="3"/>
  <c r="K105" i="3"/>
  <c r="T105" i="3" s="1"/>
  <c r="J105" i="3"/>
  <c r="S105" i="3" s="1"/>
  <c r="I105" i="3"/>
  <c r="M104" i="3"/>
  <c r="K104" i="3"/>
  <c r="T104" i="3" s="1"/>
  <c r="J104" i="3"/>
  <c r="S104" i="3" s="1"/>
  <c r="I104" i="3"/>
  <c r="L104" i="3" s="1"/>
  <c r="M103" i="3"/>
  <c r="K103" i="3"/>
  <c r="T103" i="3" s="1"/>
  <c r="J103" i="3"/>
  <c r="S103" i="3" s="1"/>
  <c r="I103" i="3"/>
  <c r="R103" i="3" s="1"/>
  <c r="R102" i="3"/>
  <c r="M102" i="3"/>
  <c r="K102" i="3"/>
  <c r="T102" i="3" s="1"/>
  <c r="J102" i="3"/>
  <c r="S102" i="3" s="1"/>
  <c r="I102" i="3"/>
  <c r="T101" i="3"/>
  <c r="M101" i="3"/>
  <c r="K101" i="3"/>
  <c r="J101" i="3"/>
  <c r="S101" i="3" s="1"/>
  <c r="I101" i="3"/>
  <c r="L101" i="3" s="1"/>
  <c r="R100" i="3"/>
  <c r="M100" i="3"/>
  <c r="K100" i="3"/>
  <c r="T100" i="3" s="1"/>
  <c r="J100" i="3"/>
  <c r="S100" i="3" s="1"/>
  <c r="I100" i="3"/>
  <c r="T99" i="3"/>
  <c r="M99" i="3"/>
  <c r="L99" i="3"/>
  <c r="K99" i="3"/>
  <c r="J99" i="3"/>
  <c r="S99" i="3" s="1"/>
  <c r="I99" i="3"/>
  <c r="R99" i="3" s="1"/>
  <c r="R98" i="3"/>
  <c r="M98" i="3"/>
  <c r="K98" i="3"/>
  <c r="L98" i="3" s="1"/>
  <c r="J98" i="3"/>
  <c r="S98" i="3" s="1"/>
  <c r="I98" i="3"/>
  <c r="T97" i="3"/>
  <c r="M97" i="3"/>
  <c r="K97" i="3"/>
  <c r="J97" i="3"/>
  <c r="S97" i="3" s="1"/>
  <c r="I97" i="3"/>
  <c r="L97" i="3" s="1"/>
  <c r="M96" i="3"/>
  <c r="L96" i="3"/>
  <c r="K96" i="3"/>
  <c r="T96" i="3" s="1"/>
  <c r="J96" i="3"/>
  <c r="S96" i="3" s="1"/>
  <c r="I96" i="3"/>
  <c r="R96" i="3" s="1"/>
  <c r="T95" i="3"/>
  <c r="M95" i="3"/>
  <c r="K95" i="3"/>
  <c r="J95" i="3"/>
  <c r="S95" i="3" s="1"/>
  <c r="I95" i="3"/>
  <c r="R95" i="3" s="1"/>
  <c r="R94" i="3"/>
  <c r="M94" i="3"/>
  <c r="L94" i="3"/>
  <c r="K94" i="3"/>
  <c r="T94" i="3" s="1"/>
  <c r="J94" i="3"/>
  <c r="S94" i="3" s="1"/>
  <c r="I94" i="3"/>
  <c r="T93" i="3"/>
  <c r="M93" i="3"/>
  <c r="K93" i="3"/>
  <c r="J93" i="3"/>
  <c r="S93" i="3" s="1"/>
  <c r="I93" i="3"/>
  <c r="M92" i="3"/>
  <c r="L92" i="3"/>
  <c r="K92" i="3"/>
  <c r="T92" i="3" s="1"/>
  <c r="J92" i="3"/>
  <c r="S92" i="3" s="1"/>
  <c r="I92" i="3"/>
  <c r="R92" i="3" s="1"/>
  <c r="T91" i="3"/>
  <c r="M91" i="3"/>
  <c r="K91" i="3"/>
  <c r="L91" i="3" s="1"/>
  <c r="J91" i="3"/>
  <c r="S91" i="3" s="1"/>
  <c r="I91" i="3"/>
  <c r="R91" i="3" s="1"/>
  <c r="R90" i="3"/>
  <c r="M90" i="3"/>
  <c r="K90" i="3"/>
  <c r="T90" i="3" s="1"/>
  <c r="J90" i="3"/>
  <c r="S90" i="3" s="1"/>
  <c r="I90" i="3"/>
  <c r="M89" i="3"/>
  <c r="K89" i="3"/>
  <c r="T89" i="3" s="1"/>
  <c r="J89" i="3"/>
  <c r="S89" i="3" s="1"/>
  <c r="I89" i="3"/>
  <c r="M88" i="3"/>
  <c r="K88" i="3"/>
  <c r="T88" i="3" s="1"/>
  <c r="J88" i="3"/>
  <c r="S88" i="3" s="1"/>
  <c r="I88" i="3"/>
  <c r="L88" i="3" s="1"/>
  <c r="M87" i="3"/>
  <c r="K87" i="3"/>
  <c r="T87" i="3" s="1"/>
  <c r="J87" i="3"/>
  <c r="S87" i="3" s="1"/>
  <c r="I87" i="3"/>
  <c r="R87" i="3" s="1"/>
  <c r="R86" i="3"/>
  <c r="M86" i="3"/>
  <c r="K86" i="3"/>
  <c r="T86" i="3" s="1"/>
  <c r="J86" i="3"/>
  <c r="S86" i="3" s="1"/>
  <c r="I86" i="3"/>
  <c r="T85" i="3"/>
  <c r="M85" i="3"/>
  <c r="K85" i="3"/>
  <c r="J85" i="3"/>
  <c r="S85" i="3" s="1"/>
  <c r="I85" i="3"/>
  <c r="L85" i="3" s="1"/>
  <c r="R84" i="3"/>
  <c r="M84" i="3"/>
  <c r="K84" i="3"/>
  <c r="T84" i="3" s="1"/>
  <c r="J84" i="3"/>
  <c r="S84" i="3" s="1"/>
  <c r="I84" i="3"/>
  <c r="T83" i="3"/>
  <c r="M83" i="3"/>
  <c r="L83" i="3"/>
  <c r="K83" i="3"/>
  <c r="J83" i="3"/>
  <c r="S83" i="3" s="1"/>
  <c r="I83" i="3"/>
  <c r="R83" i="3" s="1"/>
  <c r="R82" i="3"/>
  <c r="M82" i="3"/>
  <c r="K82" i="3"/>
  <c r="L82" i="3" s="1"/>
  <c r="J82" i="3"/>
  <c r="S82" i="3" s="1"/>
  <c r="I82" i="3"/>
  <c r="T81" i="3"/>
  <c r="M81" i="3"/>
  <c r="K81" i="3"/>
  <c r="J81" i="3"/>
  <c r="S81" i="3" s="1"/>
  <c r="I81" i="3"/>
  <c r="L81" i="3" s="1"/>
  <c r="M80" i="3"/>
  <c r="L80" i="3"/>
  <c r="K80" i="3"/>
  <c r="T80" i="3" s="1"/>
  <c r="J80" i="3"/>
  <c r="S80" i="3" s="1"/>
  <c r="I80" i="3"/>
  <c r="R80" i="3" s="1"/>
  <c r="T79" i="3"/>
  <c r="M79" i="3"/>
  <c r="K79" i="3"/>
  <c r="J79" i="3"/>
  <c r="S79" i="3" s="1"/>
  <c r="I79" i="3"/>
  <c r="R79" i="3" s="1"/>
  <c r="R78" i="3"/>
  <c r="M78" i="3"/>
  <c r="L78" i="3"/>
  <c r="K78" i="3"/>
  <c r="T78" i="3" s="1"/>
  <c r="J78" i="3"/>
  <c r="S78" i="3" s="1"/>
  <c r="I78" i="3"/>
  <c r="T77" i="3"/>
  <c r="M77" i="3"/>
  <c r="K77" i="3"/>
  <c r="J77" i="3"/>
  <c r="S77" i="3" s="1"/>
  <c r="I77" i="3"/>
  <c r="M76" i="3"/>
  <c r="L76" i="3"/>
  <c r="K76" i="3"/>
  <c r="T76" i="3" s="1"/>
  <c r="J76" i="3"/>
  <c r="S76" i="3" s="1"/>
  <c r="I76" i="3"/>
  <c r="R76" i="3" s="1"/>
  <c r="T75" i="3"/>
  <c r="M75" i="3"/>
  <c r="K75" i="3"/>
  <c r="L75" i="3" s="1"/>
  <c r="J75" i="3"/>
  <c r="S75" i="3" s="1"/>
  <c r="I75" i="3"/>
  <c r="R75" i="3" s="1"/>
  <c r="R74" i="3"/>
  <c r="M74" i="3"/>
  <c r="K74" i="3"/>
  <c r="T74" i="3" s="1"/>
  <c r="J74" i="3"/>
  <c r="S74" i="3" s="1"/>
  <c r="I74" i="3"/>
  <c r="M73" i="3"/>
  <c r="K73" i="3"/>
  <c r="T73" i="3" s="1"/>
  <c r="J73" i="3"/>
  <c r="S73" i="3" s="1"/>
  <c r="I73" i="3"/>
  <c r="M72" i="3"/>
  <c r="K72" i="3"/>
  <c r="T72" i="3" s="1"/>
  <c r="J72" i="3"/>
  <c r="S72" i="3" s="1"/>
  <c r="I72" i="3"/>
  <c r="L72" i="3" s="1"/>
  <c r="M71" i="3"/>
  <c r="K71" i="3"/>
  <c r="T71" i="3" s="1"/>
  <c r="J71" i="3"/>
  <c r="S71" i="3" s="1"/>
  <c r="I71" i="3"/>
  <c r="R71" i="3" s="1"/>
  <c r="R70" i="3"/>
  <c r="M70" i="3"/>
  <c r="K70" i="3"/>
  <c r="T70" i="3" s="1"/>
  <c r="J70" i="3"/>
  <c r="S70" i="3" s="1"/>
  <c r="I70" i="3"/>
  <c r="T69" i="3"/>
  <c r="M69" i="3"/>
  <c r="K69" i="3"/>
  <c r="J69" i="3"/>
  <c r="S69" i="3" s="1"/>
  <c r="I69" i="3"/>
  <c r="L69" i="3" s="1"/>
  <c r="R68" i="3"/>
  <c r="M68" i="3"/>
  <c r="K68" i="3"/>
  <c r="T68" i="3" s="1"/>
  <c r="J68" i="3"/>
  <c r="S68" i="3" s="1"/>
  <c r="I68" i="3"/>
  <c r="T67" i="3"/>
  <c r="M67" i="3"/>
  <c r="L67" i="3"/>
  <c r="K67" i="3"/>
  <c r="J67" i="3"/>
  <c r="S67" i="3" s="1"/>
  <c r="I67" i="3"/>
  <c r="R67" i="3" s="1"/>
  <c r="R66" i="3"/>
  <c r="M66" i="3"/>
  <c r="K66" i="3"/>
  <c r="L66" i="3" s="1"/>
  <c r="J66" i="3"/>
  <c r="S66" i="3" s="1"/>
  <c r="I66" i="3"/>
  <c r="T65" i="3"/>
  <c r="M65" i="3"/>
  <c r="K65" i="3"/>
  <c r="J65" i="3"/>
  <c r="S65" i="3" s="1"/>
  <c r="I65" i="3"/>
  <c r="L65" i="3" s="1"/>
  <c r="M64" i="3"/>
  <c r="L64" i="3"/>
  <c r="K64" i="3"/>
  <c r="T64" i="3" s="1"/>
  <c r="J64" i="3"/>
  <c r="S64" i="3" s="1"/>
  <c r="I64" i="3"/>
  <c r="R64" i="3" s="1"/>
  <c r="T63" i="3"/>
  <c r="M63" i="3"/>
  <c r="K63" i="3"/>
  <c r="J63" i="3"/>
  <c r="S63" i="3" s="1"/>
  <c r="I63" i="3"/>
  <c r="R63" i="3" s="1"/>
  <c r="R62" i="3"/>
  <c r="M62" i="3"/>
  <c r="L62" i="3"/>
  <c r="K62" i="3"/>
  <c r="T62" i="3" s="1"/>
  <c r="J62" i="3"/>
  <c r="S62" i="3" s="1"/>
  <c r="I62" i="3"/>
  <c r="T61" i="3"/>
  <c r="M61" i="3"/>
  <c r="K61" i="3"/>
  <c r="J61" i="3"/>
  <c r="S61" i="3" s="1"/>
  <c r="I61" i="3"/>
  <c r="M60" i="3"/>
  <c r="L60" i="3"/>
  <c r="K60" i="3"/>
  <c r="T60" i="3" s="1"/>
  <c r="J60" i="3"/>
  <c r="S60" i="3" s="1"/>
  <c r="I60" i="3"/>
  <c r="R60" i="3" s="1"/>
  <c r="T59" i="3"/>
  <c r="M59" i="3"/>
  <c r="K59" i="3"/>
  <c r="L59" i="3" s="1"/>
  <c r="J59" i="3"/>
  <c r="S59" i="3" s="1"/>
  <c r="I59" i="3"/>
  <c r="R59" i="3" s="1"/>
  <c r="R58" i="3"/>
  <c r="M58" i="3"/>
  <c r="K58" i="3"/>
  <c r="T58" i="3" s="1"/>
  <c r="J58" i="3"/>
  <c r="S58" i="3" s="1"/>
  <c r="I58" i="3"/>
  <c r="M57" i="3"/>
  <c r="K57" i="3"/>
  <c r="T57" i="3" s="1"/>
  <c r="J57" i="3"/>
  <c r="S57" i="3" s="1"/>
  <c r="I57" i="3"/>
  <c r="M56" i="3"/>
  <c r="K56" i="3"/>
  <c r="T56" i="3" s="1"/>
  <c r="J56" i="3"/>
  <c r="S56" i="3" s="1"/>
  <c r="I56" i="3"/>
  <c r="L56" i="3" s="1"/>
  <c r="M55" i="3"/>
  <c r="K55" i="3"/>
  <c r="T55" i="3" s="1"/>
  <c r="J55" i="3"/>
  <c r="S55" i="3" s="1"/>
  <c r="I55" i="3"/>
  <c r="R55" i="3" s="1"/>
  <c r="R54" i="3"/>
  <c r="M54" i="3"/>
  <c r="K54" i="3"/>
  <c r="T54" i="3" s="1"/>
  <c r="J54" i="3"/>
  <c r="S54" i="3" s="1"/>
  <c r="I54" i="3"/>
  <c r="T53" i="3"/>
  <c r="M53" i="3"/>
  <c r="K53" i="3"/>
  <c r="J53" i="3"/>
  <c r="S53" i="3" s="1"/>
  <c r="I53" i="3"/>
  <c r="L53" i="3" s="1"/>
  <c r="R52" i="3"/>
  <c r="M52" i="3"/>
  <c r="K52" i="3"/>
  <c r="T52" i="3" s="1"/>
  <c r="J52" i="3"/>
  <c r="S52" i="3" s="1"/>
  <c r="I52" i="3"/>
  <c r="T51" i="3"/>
  <c r="M51" i="3"/>
  <c r="L51" i="3"/>
  <c r="K51" i="3"/>
  <c r="J51" i="3"/>
  <c r="S51" i="3" s="1"/>
  <c r="I51" i="3"/>
  <c r="R51" i="3" s="1"/>
  <c r="R50" i="3"/>
  <c r="M50" i="3"/>
  <c r="K50" i="3"/>
  <c r="L50" i="3" s="1"/>
  <c r="J50" i="3"/>
  <c r="S50" i="3" s="1"/>
  <c r="I50" i="3"/>
  <c r="T49" i="3"/>
  <c r="M49" i="3"/>
  <c r="K49" i="3"/>
  <c r="J49" i="3"/>
  <c r="S49" i="3" s="1"/>
  <c r="I49" i="3"/>
  <c r="L49" i="3" s="1"/>
  <c r="M48" i="3"/>
  <c r="L48" i="3"/>
  <c r="K48" i="3"/>
  <c r="T48" i="3" s="1"/>
  <c r="J48" i="3"/>
  <c r="S48" i="3" s="1"/>
  <c r="I48" i="3"/>
  <c r="R48" i="3" s="1"/>
  <c r="T47" i="3"/>
  <c r="M47" i="3"/>
  <c r="K47" i="3"/>
  <c r="J47" i="3"/>
  <c r="S47" i="3" s="1"/>
  <c r="I47" i="3"/>
  <c r="R47" i="3" s="1"/>
  <c r="R46" i="3"/>
  <c r="M46" i="3"/>
  <c r="L46" i="3"/>
  <c r="K46" i="3"/>
  <c r="T46" i="3" s="1"/>
  <c r="J46" i="3"/>
  <c r="S46" i="3" s="1"/>
  <c r="I46" i="3"/>
  <c r="T45" i="3"/>
  <c r="M45" i="3"/>
  <c r="K45" i="3"/>
  <c r="J45" i="3"/>
  <c r="S45" i="3" s="1"/>
  <c r="I45" i="3"/>
  <c r="M44" i="3"/>
  <c r="L44" i="3"/>
  <c r="K44" i="3"/>
  <c r="T44" i="3" s="1"/>
  <c r="J44" i="3"/>
  <c r="S44" i="3" s="1"/>
  <c r="I44" i="3"/>
  <c r="R44" i="3" s="1"/>
  <c r="T43" i="3"/>
  <c r="M43" i="3"/>
  <c r="K43" i="3"/>
  <c r="L43" i="3" s="1"/>
  <c r="J43" i="3"/>
  <c r="S43" i="3" s="1"/>
  <c r="I43" i="3"/>
  <c r="R43" i="3" s="1"/>
  <c r="R42" i="3"/>
  <c r="M42" i="3"/>
  <c r="K42" i="3"/>
  <c r="T42" i="3" s="1"/>
  <c r="J42" i="3"/>
  <c r="S42" i="3" s="1"/>
  <c r="I42" i="3"/>
  <c r="M41" i="3"/>
  <c r="K41" i="3"/>
  <c r="T41" i="3" s="1"/>
  <c r="J41" i="3"/>
  <c r="S41" i="3" s="1"/>
  <c r="I41" i="3"/>
  <c r="M40" i="3"/>
  <c r="K40" i="3"/>
  <c r="T40" i="3" s="1"/>
  <c r="J40" i="3"/>
  <c r="S40" i="3" s="1"/>
  <c r="I40" i="3"/>
  <c r="L40" i="3" s="1"/>
  <c r="M39" i="3"/>
  <c r="K39" i="3"/>
  <c r="T39" i="3" s="1"/>
  <c r="J39" i="3"/>
  <c r="S39" i="3" s="1"/>
  <c r="I39" i="3"/>
  <c r="R39" i="3" s="1"/>
  <c r="R38" i="3"/>
  <c r="M38" i="3"/>
  <c r="K38" i="3"/>
  <c r="T38" i="3" s="1"/>
  <c r="J38" i="3"/>
  <c r="S38" i="3" s="1"/>
  <c r="I38" i="3"/>
  <c r="T37" i="3"/>
  <c r="M37" i="3"/>
  <c r="K37" i="3"/>
  <c r="J37" i="3"/>
  <c r="S37" i="3" s="1"/>
  <c r="I37" i="3"/>
  <c r="L37" i="3" s="1"/>
  <c r="R36" i="3"/>
  <c r="M36" i="3"/>
  <c r="K36" i="3"/>
  <c r="T36" i="3" s="1"/>
  <c r="J36" i="3"/>
  <c r="S36" i="3" s="1"/>
  <c r="I36" i="3"/>
  <c r="T35" i="3"/>
  <c r="M35" i="3"/>
  <c r="L35" i="3"/>
  <c r="K35" i="3"/>
  <c r="J35" i="3"/>
  <c r="S35" i="3" s="1"/>
  <c r="I35" i="3"/>
  <c r="R35" i="3" s="1"/>
  <c r="R34" i="3"/>
  <c r="M34" i="3"/>
  <c r="K34" i="3"/>
  <c r="L34" i="3" s="1"/>
  <c r="J34" i="3"/>
  <c r="S34" i="3" s="1"/>
  <c r="I34" i="3"/>
  <c r="T33" i="3"/>
  <c r="M33" i="3"/>
  <c r="K33" i="3"/>
  <c r="J33" i="3"/>
  <c r="S33" i="3" s="1"/>
  <c r="I33" i="3"/>
  <c r="L33" i="3" s="1"/>
  <c r="M32" i="3"/>
  <c r="L32" i="3"/>
  <c r="K32" i="3"/>
  <c r="T32" i="3" s="1"/>
  <c r="J32" i="3"/>
  <c r="S32" i="3" s="1"/>
  <c r="I32" i="3"/>
  <c r="R32" i="3" s="1"/>
  <c r="T31" i="3"/>
  <c r="M31" i="3"/>
  <c r="K31" i="3"/>
  <c r="J31" i="3"/>
  <c r="S31" i="3" s="1"/>
  <c r="I31" i="3"/>
  <c r="R31" i="3" s="1"/>
  <c r="R30" i="3"/>
  <c r="M30" i="3"/>
  <c r="L30" i="3"/>
  <c r="K30" i="3"/>
  <c r="T30" i="3" s="1"/>
  <c r="J30" i="3"/>
  <c r="S30" i="3" s="1"/>
  <c r="I30" i="3"/>
  <c r="T29" i="3"/>
  <c r="M29" i="3"/>
  <c r="K29" i="3"/>
  <c r="J29" i="3"/>
  <c r="S29" i="3" s="1"/>
  <c r="I29" i="3"/>
  <c r="M28" i="3"/>
  <c r="L28" i="3"/>
  <c r="K28" i="3"/>
  <c r="T28" i="3" s="1"/>
  <c r="J28" i="3"/>
  <c r="S28" i="3" s="1"/>
  <c r="I28" i="3"/>
  <c r="R28" i="3" s="1"/>
  <c r="T27" i="3"/>
  <c r="M27" i="3"/>
  <c r="K27" i="3"/>
  <c r="L27" i="3" s="1"/>
  <c r="J27" i="3"/>
  <c r="S27" i="3" s="1"/>
  <c r="I27" i="3"/>
  <c r="R27" i="3" s="1"/>
  <c r="R26" i="3"/>
  <c r="M26" i="3"/>
  <c r="K26" i="3"/>
  <c r="T26" i="3" s="1"/>
  <c r="J26" i="3"/>
  <c r="S26" i="3" s="1"/>
  <c r="I26" i="3"/>
  <c r="M25" i="3"/>
  <c r="K25" i="3"/>
  <c r="T25" i="3" s="1"/>
  <c r="J25" i="3"/>
  <c r="S25" i="3" s="1"/>
  <c r="I25" i="3"/>
  <c r="M24" i="3"/>
  <c r="K24" i="3"/>
  <c r="T24" i="3" s="1"/>
  <c r="J24" i="3"/>
  <c r="S24" i="3" s="1"/>
  <c r="I24" i="3"/>
  <c r="L24" i="3" s="1"/>
  <c r="M23" i="3"/>
  <c r="K23" i="3"/>
  <c r="T23" i="3" s="1"/>
  <c r="J23" i="3"/>
  <c r="S23" i="3" s="1"/>
  <c r="I23" i="3"/>
  <c r="R23" i="3" s="1"/>
  <c r="R22" i="3"/>
  <c r="M22" i="3"/>
  <c r="K22" i="3"/>
  <c r="T22" i="3" s="1"/>
  <c r="J22" i="3"/>
  <c r="S22" i="3" s="1"/>
  <c r="I22" i="3"/>
  <c r="T21" i="3"/>
  <c r="M21" i="3"/>
  <c r="K21" i="3"/>
  <c r="J21" i="3"/>
  <c r="S21" i="3" s="1"/>
  <c r="I21" i="3"/>
  <c r="L21" i="3" s="1"/>
  <c r="R20" i="3"/>
  <c r="M20" i="3"/>
  <c r="K20" i="3"/>
  <c r="T20" i="3" s="1"/>
  <c r="J20" i="3"/>
  <c r="S20" i="3" s="1"/>
  <c r="I20" i="3"/>
  <c r="T19" i="3"/>
  <c r="M19" i="3"/>
  <c r="L19" i="3"/>
  <c r="K19" i="3"/>
  <c r="J19" i="3"/>
  <c r="S19" i="3" s="1"/>
  <c r="I19" i="3"/>
  <c r="R19" i="3" s="1"/>
  <c r="R18" i="3"/>
  <c r="M18" i="3"/>
  <c r="K18" i="3"/>
  <c r="T18" i="3" s="1"/>
  <c r="J18" i="3"/>
  <c r="S18" i="3" s="1"/>
  <c r="I18" i="3"/>
  <c r="T17" i="3"/>
  <c r="M17" i="3"/>
  <c r="K17" i="3"/>
  <c r="J17" i="3"/>
  <c r="S17" i="3" s="1"/>
  <c r="I17" i="3"/>
  <c r="L17" i="3" s="1"/>
  <c r="M16" i="3"/>
  <c r="K16" i="3"/>
  <c r="T16" i="3" s="1"/>
  <c r="J16" i="3"/>
  <c r="S16" i="3" s="1"/>
  <c r="I16" i="3"/>
  <c r="R16" i="3" s="1"/>
  <c r="R15" i="3"/>
  <c r="M15" i="3"/>
  <c r="K15" i="3"/>
  <c r="T15" i="3" s="1"/>
  <c r="J15" i="3"/>
  <c r="S15" i="3" s="1"/>
  <c r="I15" i="3"/>
  <c r="M14" i="3"/>
  <c r="K14" i="3"/>
  <c r="T14" i="3" s="1"/>
  <c r="J14" i="3"/>
  <c r="S14" i="3" s="1"/>
  <c r="I14" i="3"/>
  <c r="L14" i="3" s="1"/>
  <c r="M13" i="3"/>
  <c r="L13" i="3"/>
  <c r="K13" i="3"/>
  <c r="T13" i="3" s="1"/>
  <c r="J13" i="3"/>
  <c r="S13" i="3" s="1"/>
  <c r="I13" i="3"/>
  <c r="R13" i="3" s="1"/>
  <c r="M12" i="3"/>
  <c r="K12" i="3"/>
  <c r="L12" i="3" s="1"/>
  <c r="J12" i="3"/>
  <c r="S12" i="3" s="1"/>
  <c r="I12" i="3"/>
  <c r="R12" i="3" s="1"/>
  <c r="R11" i="3"/>
  <c r="M11" i="3"/>
  <c r="K11" i="3"/>
  <c r="T11" i="3" s="1"/>
  <c r="J11" i="3"/>
  <c r="S11" i="3" s="1"/>
  <c r="I11" i="3"/>
  <c r="M10" i="3"/>
  <c r="K10" i="3"/>
  <c r="T10" i="3" s="1"/>
  <c r="J10" i="3"/>
  <c r="S10" i="3" s="1"/>
  <c r="I10" i="3"/>
  <c r="L10" i="3" s="1"/>
  <c r="M9" i="3"/>
  <c r="L9" i="3"/>
  <c r="K9" i="3"/>
  <c r="T9" i="3" s="1"/>
  <c r="J9" i="3"/>
  <c r="S9" i="3" s="1"/>
  <c r="I9" i="3"/>
  <c r="R9" i="3" s="1"/>
  <c r="M8" i="3"/>
  <c r="K8" i="3"/>
  <c r="L8" i="3" s="1"/>
  <c r="J8" i="3"/>
  <c r="S8" i="3" s="1"/>
  <c r="I8" i="3"/>
  <c r="R8" i="3" s="1"/>
  <c r="S4" i="3"/>
  <c r="X4" i="3" s="1"/>
  <c r="D10" i="2" s="1"/>
  <c r="K4" i="3"/>
  <c r="T4" i="3" s="1"/>
  <c r="Y4" i="3" s="1"/>
  <c r="E10" i="2" s="1"/>
  <c r="J4" i="3"/>
  <c r="I4" i="3"/>
  <c r="L4" i="3" s="1"/>
  <c r="B23" i="2"/>
  <c r="D23" i="2" s="1"/>
  <c r="E14" i="2"/>
  <c r="D14" i="2"/>
  <c r="C14" i="2"/>
  <c r="E12" i="2"/>
  <c r="D12" i="2"/>
  <c r="C12" i="2"/>
  <c r="B12" i="2"/>
  <c r="E11" i="2"/>
  <c r="D11" i="2"/>
  <c r="C11" i="2"/>
  <c r="B11" i="2"/>
  <c r="D6" i="2"/>
  <c r="B6" i="2"/>
  <c r="D5" i="2"/>
  <c r="B5" i="2"/>
  <c r="D4" i="2"/>
  <c r="B4" i="2"/>
  <c r="B3" i="2"/>
  <c r="B2" i="2"/>
  <c r="T8" i="3" l="1"/>
  <c r="T12" i="3"/>
  <c r="T50" i="3"/>
  <c r="T66" i="3"/>
  <c r="R81" i="3"/>
  <c r="T98" i="3"/>
  <c r="R10" i="3"/>
  <c r="R14" i="3"/>
  <c r="L23" i="3"/>
  <c r="L39" i="3"/>
  <c r="R40" i="3"/>
  <c r="R56" i="3"/>
  <c r="L71" i="3"/>
  <c r="R72" i="3"/>
  <c r="R85" i="3"/>
  <c r="R101" i="3"/>
  <c r="R119" i="3"/>
  <c r="R127" i="3"/>
  <c r="T128" i="3"/>
  <c r="R143" i="3"/>
  <c r="L11" i="3"/>
  <c r="L15" i="3"/>
  <c r="L20" i="3"/>
  <c r="L22" i="3"/>
  <c r="L25" i="3"/>
  <c r="R25" i="3"/>
  <c r="L36" i="3"/>
  <c r="L38" i="3"/>
  <c r="L41" i="3"/>
  <c r="R41" i="3"/>
  <c r="L52" i="3"/>
  <c r="L54" i="3"/>
  <c r="L57" i="3"/>
  <c r="R57" i="3"/>
  <c r="L68" i="3"/>
  <c r="L70" i="3"/>
  <c r="L73" i="3"/>
  <c r="R73" i="3"/>
  <c r="L84" i="3"/>
  <c r="L86" i="3"/>
  <c r="L89" i="3"/>
  <c r="R89" i="3"/>
  <c r="L100" i="3"/>
  <c r="L102" i="3"/>
  <c r="L105" i="3"/>
  <c r="R105" i="3"/>
  <c r="L112" i="3"/>
  <c r="L115" i="3"/>
  <c r="R115" i="3"/>
  <c r="L117" i="3"/>
  <c r="L131" i="3"/>
  <c r="R131" i="3"/>
  <c r="L133" i="3"/>
  <c r="R17" i="3"/>
  <c r="R33" i="3"/>
  <c r="T34" i="3"/>
  <c r="R49" i="3"/>
  <c r="T82" i="3"/>
  <c r="L16" i="3"/>
  <c r="L18" i="3"/>
  <c r="R21" i="3"/>
  <c r="R24" i="3"/>
  <c r="R37" i="3"/>
  <c r="R53" i="3"/>
  <c r="L55" i="3"/>
  <c r="R69" i="3"/>
  <c r="L87" i="3"/>
  <c r="R88" i="3"/>
  <c r="L103" i="3"/>
  <c r="R104" i="3"/>
  <c r="R111" i="3"/>
  <c r="R135" i="3"/>
  <c r="S140" i="3"/>
  <c r="L140" i="3"/>
  <c r="S148" i="3"/>
  <c r="L148" i="3"/>
  <c r="R151" i="3"/>
  <c r="L26" i="3"/>
  <c r="L29" i="3"/>
  <c r="R29" i="3"/>
  <c r="L31" i="3"/>
  <c r="L42" i="3"/>
  <c r="L45" i="3"/>
  <c r="R45" i="3"/>
  <c r="L47" i="3"/>
  <c r="L58" i="3"/>
  <c r="L61" i="3"/>
  <c r="R61" i="3"/>
  <c r="L63" i="3"/>
  <c r="L74" i="3"/>
  <c r="L77" i="3"/>
  <c r="R77" i="3"/>
  <c r="L79" i="3"/>
  <c r="L90" i="3"/>
  <c r="L93" i="3"/>
  <c r="R93" i="3"/>
  <c r="L95" i="3"/>
  <c r="L106" i="3"/>
  <c r="R109" i="3"/>
  <c r="L109" i="3"/>
  <c r="L110" i="3"/>
  <c r="L114" i="3"/>
  <c r="L116" i="3"/>
  <c r="S120" i="3"/>
  <c r="L120" i="3"/>
  <c r="R125" i="3"/>
  <c r="L125" i="3"/>
  <c r="L126" i="3"/>
  <c r="L130" i="3"/>
  <c r="L132" i="3"/>
  <c r="S136" i="3"/>
  <c r="L136" i="3"/>
  <c r="R139" i="3"/>
  <c r="S144" i="3"/>
  <c r="L144" i="3"/>
  <c r="R147" i="3"/>
  <c r="S152" i="3"/>
  <c r="L152" i="3"/>
  <c r="R65" i="3"/>
  <c r="R97" i="3"/>
  <c r="R118" i="3"/>
  <c r="R134" i="3"/>
  <c r="S156" i="3"/>
  <c r="L156" i="3"/>
  <c r="R155" i="3"/>
  <c r="L123" i="3"/>
  <c r="R123" i="3"/>
  <c r="L11" i="4"/>
  <c r="M11" i="4" s="1"/>
  <c r="L7" i="4"/>
  <c r="M7" i="4" s="1"/>
  <c r="L8" i="4"/>
  <c r="M8" i="4" s="1"/>
  <c r="L13" i="4"/>
  <c r="Q15" i="4"/>
  <c r="Q13" i="4"/>
  <c r="P6" i="4"/>
  <c r="L4" i="4"/>
  <c r="X4" i="4"/>
  <c r="Y5" i="4"/>
  <c r="L5" i="4"/>
  <c r="S5" i="4" s="1"/>
  <c r="AD15" i="4"/>
  <c r="AD6" i="4"/>
  <c r="AB15" i="4"/>
  <c r="AB6" i="4"/>
  <c r="L9" i="4"/>
  <c r="M9" i="4" s="1"/>
  <c r="L14" i="4"/>
  <c r="M14" i="4" s="1"/>
  <c r="X14" i="4"/>
  <c r="O15" i="4"/>
  <c r="O5" i="4"/>
  <c r="W13" i="4"/>
  <c r="W7" i="4"/>
  <c r="L10" i="4"/>
  <c r="W11" i="4"/>
  <c r="O13" i="4"/>
  <c r="AC6" i="4"/>
  <c r="AC15" i="4"/>
  <c r="S13" i="4"/>
  <c r="M13" i="4"/>
  <c r="AD5" i="4"/>
  <c r="AD14" i="4"/>
  <c r="B14" i="2"/>
  <c r="M10" i="4"/>
  <c r="B10" i="2"/>
  <c r="M4" i="3"/>
  <c r="S4" i="4"/>
  <c r="M4" i="4"/>
  <c r="AC5" i="4"/>
  <c r="L15" i="4"/>
  <c r="R4" i="3"/>
  <c r="W4" i="3" s="1"/>
  <c r="C10" i="2" s="1"/>
  <c r="O4" i="4"/>
  <c r="W4" i="4"/>
  <c r="P5" i="4"/>
  <c r="L6" i="4"/>
  <c r="B21" i="2" s="1"/>
  <c r="D21" i="2" s="1"/>
  <c r="Q6" i="4"/>
  <c r="O14" i="4"/>
  <c r="W14" i="4"/>
  <c r="AC14" i="4"/>
  <c r="P15" i="4"/>
  <c r="L16" i="4"/>
  <c r="M16" i="4" s="1"/>
  <c r="L17" i="4"/>
  <c r="M17" i="4" s="1"/>
  <c r="L18" i="4"/>
  <c r="M18" i="4" s="1"/>
  <c r="Q4" i="4"/>
  <c r="M5" i="4"/>
  <c r="O6" i="4"/>
  <c r="P13" i="4"/>
  <c r="Q14" i="4"/>
  <c r="B22" i="2" l="1"/>
  <c r="D22" i="2" s="1"/>
  <c r="B24" i="2" s="1"/>
  <c r="B26" i="2" s="1"/>
  <c r="S14" i="4"/>
  <c r="E13" i="2"/>
  <c r="E15" i="2" s="1"/>
  <c r="B13" i="2"/>
  <c r="B15" i="2" s="1"/>
  <c r="B17" i="2" s="1"/>
  <c r="S6" i="4"/>
  <c r="M6" i="4"/>
  <c r="S15" i="4"/>
  <c r="M15" i="4"/>
  <c r="AB5" i="4"/>
  <c r="AB14" i="4"/>
  <c r="D13" i="2"/>
  <c r="D15" i="2" s="1"/>
  <c r="C13" i="2" l="1"/>
  <c r="C15" i="2" s="1"/>
</calcChain>
</file>

<file path=xl/comments1.xml><?xml version="1.0" encoding="utf-8"?>
<comments xmlns="http://schemas.openxmlformats.org/spreadsheetml/2006/main">
  <authors>
    <author/>
  </authors>
  <commentList>
    <comment ref="C12" authorId="0" shapeId="0">
      <text>
        <r>
          <rPr>
            <b/>
            <sz val="9"/>
            <color rgb="FF000000"/>
            <rFont val="Tahoma"/>
            <family val="2"/>
            <charset val="1"/>
          </rPr>
          <t>Indicar quais funcionalidades do Caso de Uso estão no escopo da contagem.</t>
        </r>
      </text>
    </comment>
    <comment ref="D12" authorId="0" shapeId="0">
      <text>
        <r>
          <rPr>
            <b/>
            <sz val="9"/>
            <color rgb="FF000000"/>
            <rFont val="Tahoma"/>
            <family val="2"/>
            <charset val="1"/>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
  </authors>
  <commentList>
    <comment ref="A26" authorId="0" shapeId="0">
      <text>
        <r>
          <rPr>
            <sz val="8"/>
            <color rgb="FF000000"/>
            <rFont val="Tahoma"/>
            <family val="2"/>
            <charset val="1"/>
          </rPr>
          <t>Correspondem a soma do Total de PF Local + Itens Não Mensuráveis</t>
        </r>
      </text>
    </comment>
  </commentList>
</comments>
</file>

<file path=xl/sharedStrings.xml><?xml version="1.0" encoding="utf-8"?>
<sst xmlns="http://schemas.openxmlformats.org/spreadsheetml/2006/main" count="308" uniqueCount="149">
  <si>
    <t>IDENTIFICAÇÃO DA CONTAGEM</t>
  </si>
  <si>
    <t>CC:</t>
  </si>
  <si>
    <t>Cliente:</t>
  </si>
  <si>
    <t>SEFAZ Tocantins</t>
  </si>
  <si>
    <t>Projeto:</t>
  </si>
  <si>
    <t>Sistema Tributário - Produto Arrecadação - Subproduto DARE-e Versão (1.0)</t>
  </si>
  <si>
    <t>Número OS:</t>
  </si>
  <si>
    <t>Código Contagem:</t>
  </si>
  <si>
    <t>Tipo de Demanda:</t>
  </si>
  <si>
    <t>Contagem de Pontos de Função</t>
  </si>
  <si>
    <t>Tipo de Contagem:</t>
  </si>
  <si>
    <t>Projeto de Desenvolvimento</t>
  </si>
  <si>
    <t>Método da Contagem:</t>
  </si>
  <si>
    <t>Contagem Detalhada</t>
  </si>
  <si>
    <t>Metodologia:</t>
  </si>
  <si>
    <t>IFPUG v.4.3</t>
  </si>
  <si>
    <t>PROPÓSITO DA CONTAGEM</t>
  </si>
  <si>
    <t>Estabelecer o tamanho funcional do Pacote Sistema Tributário - Serviços Transversais - Pacote Serviços Comunicação Eletrônica - Comunicação e Consulta. O escopo da contagem são as funcionalidades descritas nos Casos de Uso do Pacote.</t>
  </si>
  <si>
    <t>ESCOPO DA CONTAGEM</t>
  </si>
  <si>
    <t>Caso de Uso</t>
  </si>
  <si>
    <t>Revisão Artefato</t>
  </si>
  <si>
    <t>Processo Elementar</t>
  </si>
  <si>
    <t>Situação Processo Elementar</t>
  </si>
  <si>
    <t>ARRUC0210 - Gerar DARE-e</t>
  </si>
  <si>
    <t>ARRUC0240 - Processar Barra</t>
  </si>
  <si>
    <t>ARRUC0250 - Enviar EMail DARE</t>
  </si>
  <si>
    <t>ARRUC0260 - Imprimir DARE</t>
  </si>
  <si>
    <t>OUTROS DOCUMENTOS</t>
  </si>
  <si>
    <t>CONSIDERAÇÕES SOBRE A CONTAGEM</t>
  </si>
  <si>
    <t>Responsável:</t>
  </si>
  <si>
    <t>Claudia Hazan</t>
  </si>
  <si>
    <t>Data Contagem:</t>
  </si>
  <si>
    <t>RESUMO DA CONTAGEM</t>
  </si>
  <si>
    <t>Apuração do Total de PF de acordo com o IFPUG</t>
  </si>
  <si>
    <t>Tipo de Função</t>
  </si>
  <si>
    <t>Total de PF Não Ajustados</t>
  </si>
  <si>
    <t>Baixa</t>
  </si>
  <si>
    <t>Média</t>
  </si>
  <si>
    <t>Alta</t>
  </si>
  <si>
    <t>ALI</t>
  </si>
  <si>
    <t>AIE</t>
  </si>
  <si>
    <t>EE</t>
  </si>
  <si>
    <t>SE</t>
  </si>
  <si>
    <t>CE</t>
  </si>
  <si>
    <t>TOTAL</t>
  </si>
  <si>
    <t>TOTAL PF NÃO AJUSTADOS:</t>
  </si>
  <si>
    <t>Apuração do Total de PF Ajustados de acordo com o Deflator Específico para Contratação</t>
  </si>
  <si>
    <t>Situação do Processo</t>
  </si>
  <si>
    <t>Total de Não PF Ajustados</t>
  </si>
  <si>
    <t>DFL</t>
  </si>
  <si>
    <t>Local</t>
  </si>
  <si>
    <t>Inclusão</t>
  </si>
  <si>
    <t>Alteração</t>
  </si>
  <si>
    <t>Exclusão</t>
  </si>
  <si>
    <t>TOTAL PF LOCAL</t>
  </si>
  <si>
    <t>TOTAL PF NÃO AJUSTADOS LOCAL:</t>
  </si>
  <si>
    <t>FUNÇÕES DE DADOS</t>
  </si>
  <si>
    <t>Requisito / Caso de Uso</t>
  </si>
  <si>
    <t>Nome da Função</t>
  </si>
  <si>
    <t>Incluída/Alterada/Excluída</t>
  </si>
  <si>
    <t>Tipo</t>
  </si>
  <si>
    <t>RLR</t>
  </si>
  <si>
    <t>DER</t>
  </si>
  <si>
    <t>Complexidade</t>
  </si>
  <si>
    <t>PF</t>
  </si>
  <si>
    <t>PF Local</t>
  </si>
  <si>
    <t>Observações</t>
  </si>
  <si>
    <t>COMPLEX. EM VALOR</t>
  </si>
  <si>
    <t>Qtd</t>
  </si>
  <si>
    <t>Descrição</t>
  </si>
  <si>
    <t>BAIXA</t>
  </si>
  <si>
    <t>MEDIA</t>
  </si>
  <si>
    <t>ALTA</t>
  </si>
  <si>
    <t>ARRUC0210 - Gerar DARE-e /ARRUC0240 - Processar Barra</t>
  </si>
  <si>
    <t>I</t>
  </si>
  <si>
    <t>DARE e detalhes do DARE</t>
  </si>
  <si>
    <t>Data Vencimento
Instituição
UF Emissora
Município
Tipo Contribuinte
Tipo Identificação
CPF/CNPJ
Nome/Razão Social
Valor Total
Quantidade Débitos
Usuário
Barra
Identificador Detalhe
Tipo Imposto
Origem imposto
Receita
Subcódigo da receita
Periodo
Documento
Parcela
ValorImposto
Valor Correção
Valor Multa
Valor Redução Multa
Valor Juros
Valor Redução Juros
Valor TSE
Valor Total Detalhe
Conta Corrente
Observação</t>
  </si>
  <si>
    <t>FUNÇÕES DE TRANSAÇÕES</t>
  </si>
  <si>
    <t>Incluído
Alterado
Excluído</t>
  </si>
  <si>
    <t>ALR</t>
  </si>
  <si>
    <t>MEDIA</t>
  </si>
  <si>
    <t>Gerar DARE -  Débitos com Possibilidade de Pagamentos Parciais</t>
  </si>
  <si>
    <t>Débito, Aliquota, Base de Cálculo</t>
  </si>
  <si>
    <t>Gerar DARE -  Débitos sem Possibilidade de Pagamentos Parciais</t>
  </si>
  <si>
    <t>Gerar DARE -  Débitos de Pagamentos de IPVA</t>
  </si>
  <si>
    <t>Gerar DARE - Débitos de Pagamento de ICMS Frete</t>
  </si>
  <si>
    <t>Receita 
UF Oriegem
UF Destino
Distância
Peso
Nota Fiscal
Alíquota
Valor BC
Valor Imposto
Multa
Valor Multa
Valor Frete
Informações Complementares
ação
Mensagem</t>
  </si>
  <si>
    <t>Gerar DARE -  Débitos Diversos</t>
  </si>
  <si>
    <t>Documento
Receita
Sub código
Qtd TSE
Valor Unitário TSE
Valor TSE
Período Referência
Valor Imposto
Valor Multa
Valor Juros
Total a Recolher
Informações Complementares
Ação
Mensagem</t>
  </si>
  <si>
    <t>Gerar DARE</t>
  </si>
  <si>
    <t>CPF, CNPJ, Dados de Identificação do Pagamento, Código de Receita, DARE</t>
  </si>
  <si>
    <t>Nosso Numero
Date e Hora de Geração
Instituição
UF Emissora
Município
Tipo Contribuinte
Tipo Identificação
CPF/CNPJ
Nome
Tipo Imposto
Origem imposto
Doc
Periodo
Data Vencimento
Receita
ValorImposto
Valor Multa
Valor Juros
Valor Correção
Valor TSE
Valor Redução 
Valor Total
Quantidade
Ação
Mensagem</t>
  </si>
  <si>
    <t>Enviar DARE por e-mail</t>
  </si>
  <si>
    <t>e-mail , DARE</t>
  </si>
  <si>
    <t>Assunto, Mensagem, e-mail,Nosso Número, ação,mensagem, DARE</t>
  </si>
  <si>
    <t>Imprimir DARE</t>
  </si>
  <si>
    <t>DARE, CNPJ, Código de Receita</t>
  </si>
  <si>
    <t>Nosso Numero
Date e Hora de Geração
Instituição
UF Emissora
Município
Tipo Contribuinte
Tipo Identificação
CPF/CNPJ
Nome
Tipo Imposto
Origem imposto
Doc
Periodo
Data Vencimento
Receita
ValorImposto
Valor Multa
Valor Juros
Valor Correção
Valor TSE
Valor Redução 
Valor Total
Ação
Mensagem</t>
  </si>
  <si>
    <t>A</t>
  </si>
  <si>
    <t>Documento
Receita
Ano Referência
Valor Imposto
Valor Multa
Valor Juros
Valor Atualização Monetária
Valor Redução Multa
Valor Resução Juros
Valor a Pagar
Total a Recolher
Informações Complementares
Ação
Mensagem</t>
  </si>
  <si>
    <t>Tipo de Demanda</t>
  </si>
  <si>
    <t>Método de Contagem</t>
  </si>
  <si>
    <t>Contagem Estimada</t>
  </si>
  <si>
    <t>Validação de Contagem de PF</t>
  </si>
  <si>
    <t>E</t>
  </si>
  <si>
    <t>Divergência de Contagem de PF</t>
  </si>
  <si>
    <t>Contagem Indicativa</t>
  </si>
  <si>
    <t>Tipo de Contagem</t>
  </si>
  <si>
    <t>Metodologia</t>
  </si>
  <si>
    <t>Projeto de Melhoria</t>
  </si>
  <si>
    <t>Banpará</t>
  </si>
  <si>
    <t>Aplicação (Baseline)</t>
  </si>
  <si>
    <t>Tipo de Elemento</t>
  </si>
  <si>
    <t>Codedata</t>
  </si>
  <si>
    <t>Tabela de Complexidade</t>
  </si>
  <si>
    <t>ALI e AIE</t>
  </si>
  <si>
    <t>1 a 19 DERs</t>
  </si>
  <si>
    <t>20 a 50 DERs</t>
  </si>
  <si>
    <t>51 ou + DERs</t>
  </si>
  <si>
    <t>1 RLR</t>
  </si>
  <si>
    <t>2 a 5 RLRs</t>
  </si>
  <si>
    <t>6 ou + RLRs</t>
  </si>
  <si>
    <t>1 a 4 DERs</t>
  </si>
  <si>
    <t>5 a 15 DERs</t>
  </si>
  <si>
    <t>16 ou + DERs</t>
  </si>
  <si>
    <t>0 a 1 ALR</t>
  </si>
  <si>
    <t>2 ALRs</t>
  </si>
  <si>
    <t>3 ou + ALRs</t>
  </si>
  <si>
    <t>SE e CE</t>
  </si>
  <si>
    <t>1 a 5 DERs</t>
  </si>
  <si>
    <t>6 a 19 DERs</t>
  </si>
  <si>
    <t>20 ou + DERs</t>
  </si>
  <si>
    <t>2 a 3 ALRs</t>
  </si>
  <si>
    <t>4 ou + ALRs</t>
  </si>
  <si>
    <t>Tabela de Enquadramento da Complexidade</t>
  </si>
  <si>
    <t>Tipo/Complexidade</t>
  </si>
  <si>
    <t>SIM</t>
  </si>
  <si>
    <t>NÃO</t>
  </si>
  <si>
    <t>Dados DARE/ Detalhes DARE</t>
  </si>
  <si>
    <t>CPF/CNPJ
Ano Referencia Inicial
Ano Referencia Final
Documento Parcela
Período Ano
Data Vencimento
Receita
Valor Imposto
Valor Multa
Valor Correção Monetária
Valor Redução M
Valor Redução J
Juros
TSE
Total
Total Geral
Informações Complementares Total a Recolher
Ação
Mensagem</t>
  </si>
  <si>
    <t xml:space="preserve">
Ano Referencia Inicial
Ano Referencia Final
Documento Parcela
Período Ano
Data Vencimento
Receita
Valor Imposto
Valor Multa
Valor Correção Monetária
Valor Redução M
Valor Redução J
Juros
TSE
Total
Total Geral
Informações Complementares Total a Recolher
Ação
Mensagem</t>
  </si>
  <si>
    <r>
      <rPr>
        <sz val="10"/>
        <rFont val="Arial"/>
        <family val="2"/>
      </rPr>
      <t>Documento</t>
    </r>
    <r>
      <rPr>
        <sz val="10"/>
        <rFont val="Arial"/>
        <family val="2"/>
        <charset val="1"/>
      </rPr>
      <t>Documento Parcela
Período Ano
Data Vencimento
Receita
Valor Imposto
Valor Multa
Valor Correção Monetária
Valor Redução M
Valor Redução J
Juros
TSE
Total
Total Geral
Informações Complementares Total a Recolher
Ação
Mensagem</t>
    </r>
  </si>
  <si>
    <t>CPF/CNPJ Documento
Receita
Ano Referência
Valor Imposto
Valor Multa
Valor Juros
Valor Atualização Monetária
Valor Redução Multa
Valor Resução Juros
Valor a Pagar
Total a Recolher
Informações Complementares
Ação
Mensagem</t>
  </si>
  <si>
    <t>Foi solicitada exibição da identificação do Contribuinte</t>
  </si>
  <si>
    <r>
      <t>CPF,/CNPJ Documento</t>
    </r>
    <r>
      <rPr>
        <sz val="10"/>
        <rFont val="Arial"/>
        <family val="2"/>
        <charset val="1"/>
      </rPr>
      <t>Documento Parcela
CPF/CNPJ, Período Ano
Data Vencimento
Receita
Valor Imposto
Valor Multa
Valor Correção Monetária
Valor Redução M
Valor Redução J
Juros
TSE
Total
Total Geral
Informações Complementares Total a Recolher
Ação
Mensagem</t>
    </r>
  </si>
  <si>
    <t>Mudança de Regra de Cálculo Frete</t>
  </si>
  <si>
    <t xml:space="preserve">Mudança de Regras de Cálculo </t>
  </si>
  <si>
    <t>Mudanças Regras de Validação de Dados</t>
  </si>
  <si>
    <t xml:space="preserve">A Combo com os Subcódigos de Receita não foi contada porque já foi contada anteriormente em outras OSs. A função Processar Barra faz parte do Processo Elementar Gerar DARE e, de acordo com as regras de contagem de Pontos de Função. 
Na revisão foram contadas as alterações de requisitos das funções transacionais. Também foi contado o ajuste no Arquivo Lógico Interno DARE que também possui um Registro Lógico de Detalhes de DARE.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</si>
</sst>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R$&quot;* #,##0.00_);_(&quot;R$&quot;* \(#,##0.00\);_(&quot;R$&quot;* \-??_);_(@_)"/>
    <numFmt numFmtId="165" formatCode="_(* #,##0.00_);_(* \(#,##0.00\);_(* \-??_);_(@_)"/>
    <numFmt numFmtId="166" formatCode="_-* #,##0.00_-;\-* #,##0.00_-;_-* \-??_-;_-@_-"/>
    <numFmt numFmtId="167" formatCode="d/m/yyyy"/>
  </numFmts>
  <fonts count="11" x14ac:knownFonts="1">
    <font>
      <sz val="10"/>
      <name val="Arial"/>
      <family val="2"/>
      <charset val="1"/>
    </font>
    <font>
      <b/>
      <sz val="10"/>
      <name val="Arial"/>
      <family val="2"/>
      <charset val="1"/>
    </font>
    <font>
      <b/>
      <sz val="12"/>
      <name val="Arial"/>
      <family val="2"/>
      <charset val="1"/>
    </font>
    <font>
      <b/>
      <sz val="11"/>
      <name val="Arial"/>
      <family val="2"/>
      <charset val="1"/>
    </font>
    <font>
      <sz val="10"/>
      <color rgb="FF000000"/>
      <name val="Arial"/>
      <family val="2"/>
      <charset val="1"/>
    </font>
    <font>
      <b/>
      <sz val="9"/>
      <color rgb="FF000000"/>
      <name val="Tahoma"/>
      <family val="2"/>
      <charset val="1"/>
    </font>
    <font>
      <sz val="8"/>
      <color rgb="FF000000"/>
      <name val="Tahoma"/>
      <family val="2"/>
      <charset val="1"/>
    </font>
    <font>
      <sz val="10"/>
      <name val="Tahoma"/>
      <family val="2"/>
      <charset val="1"/>
    </font>
    <font>
      <sz val="12"/>
      <name val="Arial"/>
      <family val="2"/>
      <charset val="1"/>
    </font>
    <font>
      <sz val="10"/>
      <name val="Arial"/>
      <family val="2"/>
    </font>
    <font>
      <sz val="10"/>
      <name val="Arial"/>
      <family val="2"/>
      <charset val="1"/>
    </font>
  </fonts>
  <fills count="8">
    <fill>
      <patternFill patternType="none"/>
    </fill>
    <fill>
      <patternFill patternType="gray125"/>
    </fill>
    <fill>
      <patternFill patternType="solid">
        <fgColor rgb="FFA6A6A6"/>
        <bgColor rgb="FFBFBFBF"/>
      </patternFill>
    </fill>
    <fill>
      <patternFill patternType="solid">
        <fgColor rgb="FFD9D9D9"/>
        <bgColor rgb="FFF2F2F2"/>
      </patternFill>
    </fill>
    <fill>
      <patternFill patternType="solid">
        <fgColor rgb="FFBFBFBF"/>
        <bgColor rgb="FFA6A6A6"/>
      </patternFill>
    </fill>
    <fill>
      <patternFill patternType="solid">
        <fgColor rgb="FFF2F2F2"/>
        <bgColor rgb="FFFFFFCC"/>
      </patternFill>
    </fill>
    <fill>
      <patternFill patternType="solid">
        <fgColor rgb="FFFFFF00"/>
        <bgColor rgb="FFFFFF00"/>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4">
    <xf numFmtId="0" fontId="0" fillId="0" borderId="0"/>
    <xf numFmtId="165" fontId="10" fillId="0" borderId="0" applyBorder="0" applyProtection="0"/>
    <xf numFmtId="164" fontId="10" fillId="0" borderId="0" applyBorder="0" applyProtection="0"/>
    <xf numFmtId="166" fontId="10" fillId="0" borderId="0" applyBorder="0" applyProtection="0"/>
  </cellStyleXfs>
  <cellXfs count="147">
    <xf numFmtId="0" fontId="0" fillId="0" borderId="0" xfId="0"/>
    <xf numFmtId="0" fontId="1" fillId="0" borderId="0" xfId="0" applyFont="1"/>
    <xf numFmtId="0" fontId="2" fillId="0" borderId="1" xfId="0" applyFont="1" applyBorder="1" applyAlignment="1">
      <alignment vertical="center"/>
    </xf>
    <xf numFmtId="0" fontId="1" fillId="0" borderId="3" xfId="0" applyFont="1" applyBorder="1" applyAlignment="1">
      <alignment horizontal="left"/>
    </xf>
    <xf numFmtId="0" fontId="0" fillId="0" borderId="1" xfId="0" applyFont="1" applyBorder="1" applyAlignment="1">
      <alignment horizontal="left"/>
    </xf>
    <xf numFmtId="0" fontId="1" fillId="0" borderId="1" xfId="0" applyFont="1" applyBorder="1" applyAlignment="1">
      <alignment horizontal="left"/>
    </xf>
    <xf numFmtId="0" fontId="0" fillId="0" borderId="4" xfId="1" applyNumberFormat="1" applyFont="1" applyBorder="1" applyAlignment="1" applyProtection="1">
      <alignment horizontal="left"/>
    </xf>
    <xf numFmtId="49" fontId="1" fillId="0" borderId="2" xfId="1" applyNumberFormat="1" applyFont="1" applyBorder="1" applyAlignment="1" applyProtection="1">
      <alignment horizontal="left"/>
    </xf>
    <xf numFmtId="0" fontId="0" fillId="0" borderId="2" xfId="1" applyNumberFormat="1" applyFont="1" applyBorder="1" applyAlignment="1" applyProtection="1">
      <alignment horizontal="left"/>
    </xf>
    <xf numFmtId="0" fontId="0" fillId="0" borderId="4" xfId="0" applyFont="1" applyBorder="1"/>
    <xf numFmtId="0" fontId="1" fillId="0" borderId="2" xfId="0" applyFont="1" applyBorder="1" applyAlignment="1">
      <alignment horizontal="left"/>
    </xf>
    <xf numFmtId="0" fontId="0" fillId="0" borderId="1" xfId="0" applyFont="1" applyBorder="1" applyAlignment="1">
      <alignment horizontal="left"/>
    </xf>
    <xf numFmtId="0" fontId="0" fillId="0" borderId="5" xfId="0" applyFont="1" applyBorder="1"/>
    <xf numFmtId="0" fontId="1" fillId="0" borderId="6" xfId="0" applyFont="1" applyBorder="1" applyAlignment="1">
      <alignment horizontal="left"/>
    </xf>
    <xf numFmtId="0" fontId="0" fillId="0" borderId="5" xfId="0" applyFont="1" applyBorder="1" applyAlignment="1">
      <alignment horizontal="left"/>
    </xf>
    <xf numFmtId="0" fontId="1" fillId="0" borderId="5" xfId="0" applyFont="1" applyBorder="1" applyAlignment="1">
      <alignment horizontal="left"/>
    </xf>
    <xf numFmtId="0" fontId="0" fillId="0" borderId="7" xfId="0" applyFont="1" applyBorder="1" applyAlignment="1">
      <alignment horizontal="left"/>
    </xf>
    <xf numFmtId="0" fontId="0"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left" wrapText="1"/>
    </xf>
    <xf numFmtId="0" fontId="0" fillId="0" borderId="2" xfId="0" applyFont="1" applyBorder="1" applyAlignment="1">
      <alignment horizontal="center" vertical="center"/>
    </xf>
    <xf numFmtId="0" fontId="1" fillId="0" borderId="4" xfId="0" applyFont="1" applyBorder="1" applyAlignment="1">
      <alignment horizontal="left"/>
    </xf>
    <xf numFmtId="0" fontId="0" fillId="0" borderId="9" xfId="0" applyFont="1" applyBorder="1" applyAlignment="1">
      <alignment horizontal="left"/>
    </xf>
    <xf numFmtId="0" fontId="1" fillId="0" borderId="9" xfId="0" applyFont="1" applyBorder="1" applyAlignment="1">
      <alignment horizontal="left"/>
    </xf>
    <xf numFmtId="167" fontId="0" fillId="0" borderId="2" xfId="0" applyNumberFormat="1" applyFont="1" applyBorder="1" applyAlignment="1">
      <alignment horizontal="left"/>
    </xf>
    <xf numFmtId="0" fontId="0" fillId="0" borderId="1" xfId="0" applyBorder="1" applyAlignment="1" applyProtection="1">
      <alignment vertical="center"/>
    </xf>
    <xf numFmtId="49" fontId="1" fillId="0" borderId="9" xfId="1" applyNumberFormat="1" applyFont="1" applyBorder="1" applyAlignment="1" applyProtection="1">
      <alignment horizontal="left"/>
    </xf>
    <xf numFmtId="0" fontId="0" fillId="0" borderId="4" xfId="0" applyFont="1" applyBorder="1" applyAlignment="1">
      <alignment horizontal="left"/>
    </xf>
    <xf numFmtId="0" fontId="1" fillId="0" borderId="9" xfId="0" applyFont="1" applyBorder="1" applyAlignment="1">
      <alignment horizontal="left"/>
    </xf>
    <xf numFmtId="0" fontId="0" fillId="0" borderId="1" xfId="0" applyFont="1" applyBorder="1" applyAlignment="1">
      <alignment horizontal="center"/>
    </xf>
    <xf numFmtId="0" fontId="0" fillId="0" borderId="4" xfId="0" applyFont="1" applyBorder="1" applyAlignment="1">
      <alignment horizontal="left"/>
    </xf>
    <xf numFmtId="0" fontId="1" fillId="0" borderId="0" xfId="0" applyFont="1" applyBorder="1" applyAlignment="1">
      <alignment horizontal="left"/>
    </xf>
    <xf numFmtId="0" fontId="0" fillId="5" borderId="1" xfId="0" applyFont="1" applyFill="1" applyBorder="1" applyAlignment="1" applyProtection="1">
      <alignment horizontal="center" vertical="center" wrapText="1"/>
    </xf>
    <xf numFmtId="0" fontId="0" fillId="5" borderId="1" xfId="0" applyFont="1" applyFill="1" applyBorder="1" applyAlignment="1" applyProtection="1">
      <alignment horizontal="center" vertical="center"/>
    </xf>
    <xf numFmtId="0" fontId="0" fillId="0" borderId="0" xfId="0" applyBorder="1"/>
    <xf numFmtId="0" fontId="0" fillId="0" borderId="1" xfId="0" applyFont="1" applyBorder="1" applyAlignment="1" applyProtection="1">
      <alignment horizontal="center"/>
    </xf>
    <xf numFmtId="0" fontId="1" fillId="0" borderId="6" xfId="0" applyFont="1" applyBorder="1" applyAlignment="1" applyProtection="1">
      <alignment horizontal="center"/>
    </xf>
    <xf numFmtId="0" fontId="1" fillId="0" borderId="5" xfId="0" applyFont="1" applyBorder="1" applyAlignment="1" applyProtection="1">
      <alignment horizontal="center"/>
    </xf>
    <xf numFmtId="0" fontId="1" fillId="0" borderId="7" xfId="0" applyFont="1" applyBorder="1" applyAlignment="1" applyProtection="1">
      <alignment horizontal="center"/>
    </xf>
    <xf numFmtId="0" fontId="1" fillId="0" borderId="10" xfId="0" applyFont="1" applyBorder="1" applyAlignment="1" applyProtection="1">
      <alignment horizontal="left"/>
    </xf>
    <xf numFmtId="2" fontId="1" fillId="0" borderId="0" xfId="0" applyNumberFormat="1" applyFont="1" applyBorder="1" applyAlignment="1" applyProtection="1">
      <alignment horizontal="left"/>
    </xf>
    <xf numFmtId="0" fontId="1" fillId="0" borderId="0" xfId="0" applyFont="1" applyBorder="1" applyAlignment="1" applyProtection="1">
      <alignment horizontal="center"/>
    </xf>
    <xf numFmtId="0" fontId="1" fillId="0" borderId="11" xfId="0" applyFont="1" applyBorder="1" applyAlignment="1" applyProtection="1">
      <alignment horizontal="center"/>
    </xf>
    <xf numFmtId="0" fontId="0" fillId="0" borderId="1" xfId="0" applyFont="1" applyBorder="1" applyAlignment="1" applyProtection="1">
      <alignment horizontal="center" vertical="center"/>
    </xf>
    <xf numFmtId="0" fontId="0" fillId="0" borderId="10" xfId="0" applyFont="1" applyBorder="1" applyAlignment="1" applyProtection="1">
      <alignment horizontal="center" vertical="center"/>
    </xf>
    <xf numFmtId="1" fontId="0" fillId="0" borderId="0" xfId="0" applyNumberFormat="1" applyFont="1" applyBorder="1" applyAlignment="1" applyProtection="1">
      <alignment horizontal="center" vertical="center"/>
    </xf>
    <xf numFmtId="1" fontId="0" fillId="0" borderId="0" xfId="0" applyNumberFormat="1" applyFont="1" applyBorder="1" applyAlignment="1" applyProtection="1">
      <alignment vertical="center"/>
    </xf>
    <xf numFmtId="1" fontId="0" fillId="0" borderId="11" xfId="0" applyNumberFormat="1" applyFont="1" applyBorder="1" applyAlignment="1" applyProtection="1">
      <alignment horizontal="center" vertical="center"/>
    </xf>
    <xf numFmtId="0" fontId="1" fillId="3" borderId="10" xfId="0" applyFont="1" applyFill="1" applyBorder="1" applyAlignment="1" applyProtection="1">
      <alignment horizontal="left" vertical="center"/>
    </xf>
    <xf numFmtId="0" fontId="0" fillId="0" borderId="0" xfId="0" applyBorder="1"/>
    <xf numFmtId="0" fontId="0" fillId="0" borderId="12" xfId="0" applyFont="1" applyBorder="1"/>
    <xf numFmtId="0" fontId="0" fillId="0" borderId="13" xfId="0" applyBorder="1"/>
    <xf numFmtId="0" fontId="0" fillId="0" borderId="14" xfId="0" applyBorder="1"/>
    <xf numFmtId="0" fontId="2" fillId="0" borderId="0" xfId="0" applyFont="1" applyBorder="1" applyAlignment="1">
      <alignment horizontal="center"/>
    </xf>
    <xf numFmtId="0" fontId="1" fillId="0" borderId="0" xfId="0" applyFont="1" applyBorder="1" applyAlignment="1">
      <alignment horizontal="center" vertical="center" wrapText="1"/>
    </xf>
    <xf numFmtId="0" fontId="0" fillId="0" borderId="0" xfId="0" applyAlignment="1">
      <alignment horizontal="center" vertical="center"/>
    </xf>
    <xf numFmtId="0" fontId="0" fillId="0" borderId="13" xfId="0" applyFont="1" applyBorder="1" applyAlignment="1">
      <alignment horizontal="center" vertical="center"/>
    </xf>
    <xf numFmtId="0" fontId="0" fillId="3" borderId="1" xfId="0" applyFill="1" applyBorder="1" applyAlignment="1">
      <alignment horizontal="center"/>
    </xf>
    <xf numFmtId="0" fontId="1" fillId="3" borderId="1" xfId="0" applyFont="1" applyFill="1" applyBorder="1"/>
    <xf numFmtId="0" fontId="0" fillId="0" borderId="1" xfId="0" applyFont="1" applyBorder="1" applyAlignment="1">
      <alignment horizontal="left" vertical="top"/>
    </xf>
    <xf numFmtId="0" fontId="0" fillId="0" borderId="7" xfId="0" applyFont="1" applyBorder="1" applyAlignment="1">
      <alignment horizontal="center" vertical="center"/>
    </xf>
    <xf numFmtId="0" fontId="0" fillId="0" borderId="0" xfId="0" applyBorder="1" applyAlignment="1">
      <alignment horizontal="center" vertical="center"/>
    </xf>
    <xf numFmtId="0" fontId="0" fillId="0" borderId="1" xfId="0" applyFont="1" applyBorder="1"/>
    <xf numFmtId="0" fontId="0" fillId="0" borderId="1" xfId="0" applyFont="1" applyBorder="1"/>
    <xf numFmtId="0" fontId="0" fillId="0" borderId="1" xfId="0" applyBorder="1"/>
    <xf numFmtId="0" fontId="0" fillId="0" borderId="1" xfId="0" applyFont="1" applyBorder="1" applyAlignment="1">
      <alignment wrapText="1"/>
    </xf>
    <xf numFmtId="0" fontId="0" fillId="0" borderId="11" xfId="0" applyBorder="1" applyAlignment="1">
      <alignment horizontal="center" vertical="center"/>
    </xf>
    <xf numFmtId="0" fontId="0" fillId="0" borderId="1" xfId="0" applyBorder="1" applyAlignment="1">
      <alignment horizontal="left" vertical="top"/>
    </xf>
    <xf numFmtId="0" fontId="0" fillId="0" borderId="1" xfId="0" applyFont="1" applyBorder="1" applyAlignment="1">
      <alignment wrapText="1"/>
    </xf>
    <xf numFmtId="0" fontId="0" fillId="0" borderId="1" xfId="0" applyFont="1" applyBorder="1" applyAlignment="1">
      <alignment horizontal="center"/>
    </xf>
    <xf numFmtId="0" fontId="0" fillId="0" borderId="1" xfId="0" applyBorder="1"/>
    <xf numFmtId="0" fontId="0" fillId="0" borderId="1" xfId="0" applyFont="1" applyBorder="1" applyAlignment="1">
      <alignment horizontal="left" vertical="top"/>
    </xf>
    <xf numFmtId="0" fontId="7" fillId="0" borderId="1" xfId="0" applyFont="1" applyBorder="1" applyProtection="1">
      <protection locked="0"/>
    </xf>
    <xf numFmtId="0" fontId="0" fillId="0" borderId="1" xfId="0" applyBorder="1" applyAlignment="1">
      <alignment wrapText="1"/>
    </xf>
    <xf numFmtId="0" fontId="0" fillId="0" borderId="1" xfId="0" applyBorder="1" applyAlignment="1">
      <alignment vertical="top"/>
    </xf>
    <xf numFmtId="0" fontId="1" fillId="0" borderId="0" xfId="0" applyFont="1" applyBorder="1"/>
    <xf numFmtId="0" fontId="1" fillId="0" borderId="1" xfId="0" applyFont="1" applyBorder="1" applyAlignment="1">
      <alignment horizontal="center"/>
    </xf>
    <xf numFmtId="0" fontId="1" fillId="0" borderId="1" xfId="0" applyFont="1" applyBorder="1"/>
    <xf numFmtId="0" fontId="0" fillId="0" borderId="0" xfId="0" applyBorder="1" applyAlignment="1">
      <alignment horizontal="center"/>
    </xf>
    <xf numFmtId="0" fontId="1" fillId="0" borderId="0" xfId="0" applyFont="1" applyBorder="1"/>
    <xf numFmtId="0" fontId="0" fillId="0" borderId="0" xfId="0" applyFont="1"/>
    <xf numFmtId="0" fontId="0" fillId="0" borderId="0" xfId="0" applyAlignment="1">
      <alignment wrapText="1"/>
    </xf>
    <xf numFmtId="0" fontId="8"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4" xfId="0" applyFont="1" applyBorder="1" applyAlignment="1"/>
    <xf numFmtId="0" fontId="0" fillId="0" borderId="1" xfId="3" applyNumberFormat="1" applyFont="1" applyBorder="1" applyAlignment="1">
      <alignment horizontal="left"/>
    </xf>
    <xf numFmtId="0" fontId="0" fillId="0" borderId="1" xfId="0" applyFont="1" applyBorder="1" applyAlignment="1">
      <alignment horizontal="center" wrapText="1"/>
    </xf>
    <xf numFmtId="0" fontId="0" fillId="0" borderId="1" xfId="3" applyNumberFormat="1" applyFont="1" applyBorder="1" applyAlignment="1">
      <alignment horizontal="center"/>
    </xf>
    <xf numFmtId="0" fontId="10" fillId="0" borderId="1" xfId="3" applyNumberFormat="1" applyFont="1" applyBorder="1"/>
    <xf numFmtId="0" fontId="0" fillId="0" borderId="1" xfId="3" applyNumberFormat="1" applyFont="1" applyBorder="1" applyAlignment="1">
      <alignment wrapText="1"/>
    </xf>
    <xf numFmtId="0" fontId="0" fillId="0" borderId="0" xfId="0"/>
    <xf numFmtId="0" fontId="0" fillId="0" borderId="1" xfId="3" applyNumberFormat="1" applyFont="1" applyBorder="1" applyAlignment="1">
      <alignment horizontal="center" wrapText="1"/>
    </xf>
    <xf numFmtId="0" fontId="0" fillId="0" borderId="1" xfId="0" applyBorder="1" applyAlignment="1">
      <alignment wrapText="1"/>
    </xf>
    <xf numFmtId="0" fontId="0" fillId="0" borderId="1" xfId="0" applyFont="1" applyBorder="1" applyAlignment="1"/>
    <xf numFmtId="0" fontId="0" fillId="0" borderId="15" xfId="0" applyBorder="1"/>
    <xf numFmtId="0" fontId="7" fillId="0" borderId="1" xfId="0" applyFont="1" applyBorder="1" applyAlignment="1" applyProtection="1">
      <protection locked="0"/>
    </xf>
    <xf numFmtId="0" fontId="0" fillId="0" borderId="1" xfId="0" applyBorder="1" applyAlignment="1">
      <alignment horizontal="center"/>
    </xf>
    <xf numFmtId="0" fontId="0" fillId="0" borderId="1" xfId="0" applyBorder="1" applyAlignment="1"/>
    <xf numFmtId="0" fontId="8" fillId="0" borderId="0" xfId="0" applyFont="1" applyBorder="1"/>
    <xf numFmtId="0" fontId="9" fillId="0" borderId="1" xfId="3" applyNumberFormat="1" applyFont="1" applyBorder="1" applyAlignment="1">
      <alignment wrapText="1"/>
    </xf>
    <xf numFmtId="0" fontId="0" fillId="0" borderId="1" xfId="0"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justify" vertical="center" wrapText="1"/>
    </xf>
    <xf numFmtId="0" fontId="3" fillId="2" borderId="8" xfId="0" applyFont="1" applyFill="1" applyBorder="1" applyAlignment="1">
      <alignment horizontal="center" vertical="center"/>
    </xf>
    <xf numFmtId="0" fontId="0" fillId="3" borderId="1" xfId="0" applyFont="1" applyFill="1" applyBorder="1" applyAlignment="1">
      <alignment horizontal="center" vertical="center" wrapText="1"/>
    </xf>
    <xf numFmtId="0" fontId="3" fillId="2" borderId="3" xfId="2" applyNumberFormat="1" applyFont="1" applyFill="1" applyBorder="1" applyAlignment="1" applyProtection="1">
      <alignment horizontal="center" vertical="center"/>
    </xf>
    <xf numFmtId="0" fontId="2" fillId="0" borderId="2" xfId="0" applyFont="1" applyBorder="1" applyAlignment="1">
      <alignment horizontal="center" vertical="center"/>
    </xf>
    <xf numFmtId="3" fontId="0" fillId="0" borderId="1" xfId="0" applyNumberFormat="1" applyFont="1" applyBorder="1" applyAlignment="1">
      <alignment horizontal="left"/>
    </xf>
    <xf numFmtId="0" fontId="0" fillId="0" borderId="1" xfId="0" applyFont="1" applyBorder="1" applyAlignment="1">
      <alignment horizontal="left"/>
    </xf>
    <xf numFmtId="0" fontId="0" fillId="0" borderId="1" xfId="0" applyFont="1" applyBorder="1" applyAlignment="1">
      <alignment horizontal="left" vertical="top" wrapText="1"/>
    </xf>
    <xf numFmtId="0" fontId="0" fillId="0" borderId="1" xfId="0" applyFont="1" applyBorder="1" applyAlignment="1" applyProtection="1">
      <alignment horizontal="center" vertical="center"/>
    </xf>
    <xf numFmtId="2" fontId="0" fillId="0" borderId="1" xfId="0" applyNumberFormat="1" applyFont="1" applyBorder="1" applyAlignment="1" applyProtection="1">
      <alignment horizontal="center" vertical="center"/>
    </xf>
    <xf numFmtId="2" fontId="1" fillId="3" borderId="11" xfId="0" applyNumberFormat="1" applyFont="1" applyFill="1" applyBorder="1" applyAlignment="1">
      <alignment horizontal="center"/>
    </xf>
    <xf numFmtId="0" fontId="0" fillId="0" borderId="1" xfId="0" applyFont="1" applyBorder="1" applyAlignment="1">
      <alignment horizontal="center"/>
    </xf>
    <xf numFmtId="0" fontId="1" fillId="4" borderId="1" xfId="0" applyFont="1" applyFill="1" applyBorder="1" applyAlignment="1" applyProtection="1">
      <alignment horizontal="center" vertical="center"/>
    </xf>
    <xf numFmtId="0" fontId="0" fillId="5" borderId="1" xfId="0" applyFont="1" applyFill="1" applyBorder="1" applyAlignment="1" applyProtection="1">
      <alignment horizontal="center" vertical="center"/>
    </xf>
    <xf numFmtId="0" fontId="2" fillId="0" borderId="1" xfId="0" applyFont="1" applyBorder="1" applyAlignment="1" applyProtection="1">
      <alignment horizontal="center" vertical="center"/>
    </xf>
    <xf numFmtId="0" fontId="0" fillId="0" borderId="1" xfId="1" applyNumberFormat="1" applyFont="1" applyBorder="1" applyAlignment="1" applyProtection="1">
      <alignment horizontal="center"/>
    </xf>
    <xf numFmtId="0" fontId="0" fillId="0" borderId="0" xfId="0" applyFont="1" applyBorder="1" applyAlignment="1">
      <alignment horizontal="center" vertical="center"/>
    </xf>
    <xf numFmtId="0" fontId="2" fillId="0" borderId="13" xfId="0" applyFont="1" applyBorder="1" applyAlignment="1">
      <alignment horizontal="center" vertical="center"/>
    </xf>
    <xf numFmtId="0" fontId="0" fillId="3" borderId="1" xfId="0" applyFont="1" applyFill="1" applyBorder="1" applyAlignment="1">
      <alignment horizontal="center" vertical="center"/>
    </xf>
    <xf numFmtId="0" fontId="2" fillId="0" borderId="0" xfId="0" applyFont="1" applyBorder="1" applyAlignment="1">
      <alignment horizontal="center" vertical="center"/>
    </xf>
    <xf numFmtId="0" fontId="1" fillId="0" borderId="1" xfId="0" applyFont="1" applyBorder="1" applyAlignment="1">
      <alignment horizontal="center"/>
    </xf>
    <xf numFmtId="0" fontId="0" fillId="6" borderId="4" xfId="0" applyFont="1" applyFill="1" applyBorder="1" applyAlignment="1"/>
    <xf numFmtId="0" fontId="0" fillId="6" borderId="1" xfId="3" applyNumberFormat="1" applyFont="1" applyFill="1" applyBorder="1" applyAlignment="1">
      <alignment horizontal="left"/>
    </xf>
    <xf numFmtId="0" fontId="0" fillId="6" borderId="1" xfId="0" applyFont="1" applyFill="1" applyBorder="1" applyAlignment="1">
      <alignment horizontal="center" wrapText="1"/>
    </xf>
    <xf numFmtId="0" fontId="0" fillId="6" borderId="1" xfId="3" applyNumberFormat="1" applyFont="1" applyFill="1" applyBorder="1" applyAlignment="1">
      <alignment horizontal="center"/>
    </xf>
    <xf numFmtId="0" fontId="10" fillId="6" borderId="1" xfId="3" applyNumberFormat="1" applyFont="1" applyFill="1" applyBorder="1"/>
    <xf numFmtId="0" fontId="0" fillId="6" borderId="1" xfId="0" applyFont="1" applyFill="1" applyBorder="1" applyAlignment="1">
      <alignment wrapText="1"/>
    </xf>
    <xf numFmtId="0" fontId="0" fillId="7" borderId="1" xfId="3" applyNumberFormat="1" applyFont="1" applyFill="1" applyBorder="1" applyAlignment="1">
      <alignment wrapText="1"/>
    </xf>
    <xf numFmtId="0" fontId="0" fillId="6" borderId="1" xfId="3" applyNumberFormat="1" applyFont="1" applyFill="1" applyBorder="1" applyAlignment="1">
      <alignment horizontal="center" wrapText="1"/>
    </xf>
    <xf numFmtId="0" fontId="0" fillId="6" borderId="1" xfId="0" applyFont="1" applyFill="1" applyBorder="1" applyAlignment="1">
      <alignment horizontal="center"/>
    </xf>
    <xf numFmtId="0" fontId="0" fillId="7" borderId="1" xfId="0" applyFill="1" applyBorder="1"/>
    <xf numFmtId="0" fontId="9" fillId="7" borderId="1" xfId="3" applyNumberFormat="1" applyFont="1" applyFill="1" applyBorder="1" applyAlignment="1">
      <alignment wrapText="1"/>
    </xf>
    <xf numFmtId="0" fontId="0" fillId="7" borderId="1" xfId="0" applyFont="1" applyFill="1" applyBorder="1"/>
    <xf numFmtId="0" fontId="0" fillId="7" borderId="4" xfId="0" applyFont="1" applyFill="1" applyBorder="1" applyAlignment="1"/>
    <xf numFmtId="0" fontId="0" fillId="7" borderId="1" xfId="0" applyFont="1" applyFill="1" applyBorder="1" applyAlignment="1">
      <alignment horizontal="center"/>
    </xf>
    <xf numFmtId="0" fontId="10" fillId="7" borderId="1" xfId="3" applyNumberFormat="1" applyFont="1" applyFill="1" applyBorder="1"/>
    <xf numFmtId="0" fontId="0" fillId="7" borderId="1" xfId="0" applyFont="1" applyFill="1" applyBorder="1" applyAlignment="1">
      <alignment wrapText="1"/>
    </xf>
    <xf numFmtId="0" fontId="0" fillId="6" borderId="1" xfId="0" applyFill="1" applyBorder="1"/>
    <xf numFmtId="0" fontId="0" fillId="6" borderId="1" xfId="0" applyFill="1" applyBorder="1" applyAlignment="1">
      <alignment wrapText="1"/>
    </xf>
    <xf numFmtId="0" fontId="0" fillId="6" borderId="1" xfId="0" applyFont="1" applyFill="1" applyBorder="1"/>
  </cellXfs>
  <cellStyles count="4">
    <cellStyle name="Moeda" xfId="2" builtinId="4"/>
    <cellStyle name="Normal" xfId="0" builtinId="0"/>
    <cellStyle name="Texto Explicativo" xfId="3" builtinId="53" customBuiltin="1"/>
    <cellStyle name="Vírgula" xfId="1" builtinId="3"/>
  </cellStyles>
  <dxfs count="0"/>
  <tableStyles count="0" defaultTableStyle="TableStyleMedium9"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407880</xdr:colOff>
      <xdr:row>0</xdr:row>
      <xdr:rowOff>48240</xdr:rowOff>
    </xdr:from>
    <xdr:to>
      <xdr:col>0</xdr:col>
      <xdr:colOff>1140840</xdr:colOff>
      <xdr:row>0</xdr:row>
      <xdr:rowOff>829080</xdr:rowOff>
    </xdr:to>
    <xdr:pic>
      <xdr:nvPicPr>
        <xdr:cNvPr id="2" name="Imagem 2"/>
        <xdr:cNvPicPr/>
      </xdr:nvPicPr>
      <xdr:blipFill>
        <a:blip xmlns:r="http://schemas.openxmlformats.org/officeDocument/2006/relationships" r:embed="rId1" cstate="print"/>
        <a:stretch/>
      </xdr:blipFill>
      <xdr:spPr>
        <a:xfrm>
          <a:off x="407880" y="48240"/>
          <a:ext cx="732960" cy="780840"/>
        </a:xfrm>
        <a:prstGeom prst="rect">
          <a:avLst/>
        </a:prstGeom>
        <a:ln>
          <a:noFill/>
        </a:ln>
      </xdr:spPr>
    </xdr:pic>
    <xdr:clientData/>
  </xdr:twoCellAnchor>
  <xdr:twoCellAnchor>
    <xdr:from>
      <xdr:col>0</xdr:col>
      <xdr:colOff>0</xdr:colOff>
      <xdr:row>0</xdr:row>
      <xdr:rowOff>0</xdr:rowOff>
    </xdr:from>
    <xdr:to>
      <xdr:col>8</xdr:col>
      <xdr:colOff>0</xdr:colOff>
      <xdr:row>38</xdr:row>
      <xdr:rowOff>600075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38</xdr:row>
      <xdr:rowOff>600075</xdr:rowOff>
    </xdr:to>
    <xdr:sp macro="" textlink="">
      <xdr:nvSpPr>
        <xdr:cNvPr id="1026" name="Text Box 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426960</xdr:colOff>
      <xdr:row>0</xdr:row>
      <xdr:rowOff>67320</xdr:rowOff>
    </xdr:from>
    <xdr:to>
      <xdr:col>0</xdr:col>
      <xdr:colOff>1159920</xdr:colOff>
      <xdr:row>0</xdr:row>
      <xdr:rowOff>848160</xdr:rowOff>
    </xdr:to>
    <xdr:pic>
      <xdr:nvPicPr>
        <xdr:cNvPr id="2" name="Imagem 2"/>
        <xdr:cNvPicPr/>
      </xdr:nvPicPr>
      <xdr:blipFill>
        <a:blip xmlns:r="http://schemas.openxmlformats.org/officeDocument/2006/relationships" r:embed="rId1" cstate="print"/>
        <a:stretch/>
      </xdr:blipFill>
      <xdr:spPr>
        <a:xfrm>
          <a:off x="426960" y="67320"/>
          <a:ext cx="732960" cy="780840"/>
        </a:xfrm>
        <a:prstGeom prst="rect">
          <a:avLst/>
        </a:prstGeom>
        <a:ln>
          <a:noFill/>
        </a:ln>
      </xdr:spPr>
    </xdr:pic>
    <xdr:clientData/>
  </xdr:twoCellAnchor>
  <xdr:twoCellAnchor>
    <xdr:from>
      <xdr:col>0</xdr:col>
      <xdr:colOff>0</xdr:colOff>
      <xdr:row>0</xdr:row>
      <xdr:rowOff>0</xdr:rowOff>
    </xdr:from>
    <xdr:to>
      <xdr:col>9</xdr:col>
      <xdr:colOff>180975</xdr:colOff>
      <xdr:row>45</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250920</xdr:colOff>
      <xdr:row>0</xdr:row>
      <xdr:rowOff>36360</xdr:rowOff>
    </xdr:from>
    <xdr:to>
      <xdr:col>0</xdr:col>
      <xdr:colOff>983880</xdr:colOff>
      <xdr:row>0</xdr:row>
      <xdr:rowOff>817200</xdr:rowOff>
    </xdr:to>
    <xdr:pic>
      <xdr:nvPicPr>
        <xdr:cNvPr id="2" name="Imagem 2"/>
        <xdr:cNvPicPr/>
      </xdr:nvPicPr>
      <xdr:blipFill>
        <a:blip xmlns:r="http://schemas.openxmlformats.org/officeDocument/2006/relationships" r:embed="rId1" cstate="print"/>
        <a:stretch/>
      </xdr:blipFill>
      <xdr:spPr>
        <a:xfrm>
          <a:off x="250920" y="36360"/>
          <a:ext cx="732960" cy="7808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417600</xdr:colOff>
      <xdr:row>0</xdr:row>
      <xdr:rowOff>48240</xdr:rowOff>
    </xdr:from>
    <xdr:to>
      <xdr:col>0</xdr:col>
      <xdr:colOff>1150560</xdr:colOff>
      <xdr:row>0</xdr:row>
      <xdr:rowOff>829080</xdr:rowOff>
    </xdr:to>
    <xdr:pic>
      <xdr:nvPicPr>
        <xdr:cNvPr id="3" name="Imagem 2"/>
        <xdr:cNvPicPr/>
      </xdr:nvPicPr>
      <xdr:blipFill>
        <a:blip xmlns:r="http://schemas.openxmlformats.org/officeDocument/2006/relationships" r:embed="rId1" cstate="print"/>
        <a:stretch/>
      </xdr:blipFill>
      <xdr:spPr>
        <a:xfrm>
          <a:off x="417600" y="48240"/>
          <a:ext cx="732960" cy="7808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client/00_GESTAO_GERAL/05_ORDEM_SERVICO/06_OS4797/01_GESTAO/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client/00_GESTAO_GERAL/05_ORDEM_SERVICO/06_OS4797/01_GESTAO/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1-menu_cálculo_indicativo"/>
    </sheetNames>
    <sheetDataSet>
      <sheetData sheetId="0"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40"/>
  <sheetViews>
    <sheetView showGridLines="0" tabSelected="1" zoomScaleNormal="100" workbookViewId="0">
      <pane ySplit="1" topLeftCell="A2" activePane="bottomLeft" state="frozen"/>
      <selection pane="bottomLeft" activeCell="D6" sqref="D6"/>
    </sheetView>
  </sheetViews>
  <sheetFormatPr defaultRowHeight="12.75" x14ac:dyDescent="0.2"/>
  <cols>
    <col min="1" max="1" width="20.85546875"/>
    <col min="2" max="2" width="31.7109375" style="1"/>
    <col min="3" max="3" width="27.5703125"/>
    <col min="4" max="4" width="28.42578125"/>
    <col min="5" max="1025" width="8.5703125"/>
  </cols>
  <sheetData>
    <row r="1" spans="1:4" ht="72" customHeight="1" x14ac:dyDescent="0.2">
      <c r="A1" s="2"/>
      <c r="B1" s="111" t="s">
        <v>0</v>
      </c>
      <c r="C1" s="111"/>
      <c r="D1" s="111"/>
    </row>
    <row r="2" spans="1:4" ht="15.95" customHeight="1" x14ac:dyDescent="0.2">
      <c r="A2" s="3" t="s">
        <v>1</v>
      </c>
      <c r="B2" s="112">
        <v>122</v>
      </c>
      <c r="C2" s="112"/>
      <c r="D2" s="112"/>
    </row>
    <row r="3" spans="1:4" ht="15.95" customHeight="1" x14ac:dyDescent="0.2">
      <c r="A3" s="3" t="s">
        <v>2</v>
      </c>
      <c r="B3" s="113" t="s">
        <v>3</v>
      </c>
      <c r="C3" s="113"/>
      <c r="D3" s="113"/>
    </row>
    <row r="4" spans="1:4" ht="15.95" customHeight="1" x14ac:dyDescent="0.2">
      <c r="A4" s="3" t="s">
        <v>4</v>
      </c>
      <c r="B4" s="114" t="s">
        <v>5</v>
      </c>
      <c r="C4" s="114"/>
      <c r="D4" s="114"/>
    </row>
    <row r="5" spans="1:4" ht="15.95" customHeight="1" x14ac:dyDescent="0.2">
      <c r="A5" s="5" t="s">
        <v>6</v>
      </c>
      <c r="B5" s="6">
        <v>4797</v>
      </c>
      <c r="C5" s="7" t="s">
        <v>7</v>
      </c>
      <c r="D5" s="8">
        <v>20161017</v>
      </c>
    </row>
    <row r="6" spans="1:4" ht="15.95" customHeight="1" x14ac:dyDescent="0.2">
      <c r="A6" s="5" t="s">
        <v>8</v>
      </c>
      <c r="B6" s="9" t="s">
        <v>9</v>
      </c>
      <c r="C6" s="10" t="s">
        <v>10</v>
      </c>
      <c r="D6" s="11" t="s">
        <v>11</v>
      </c>
    </row>
    <row r="7" spans="1:4" ht="15.95" customHeight="1" x14ac:dyDescent="0.2">
      <c r="A7" s="5" t="s">
        <v>12</v>
      </c>
      <c r="B7" s="12" t="s">
        <v>13</v>
      </c>
      <c r="C7" s="10" t="s">
        <v>14</v>
      </c>
      <c r="D7" s="11" t="s">
        <v>15</v>
      </c>
    </row>
    <row r="8" spans="1:4" ht="15.95" customHeight="1" x14ac:dyDescent="0.2">
      <c r="A8" s="13"/>
      <c r="B8" s="14"/>
      <c r="C8" s="15"/>
      <c r="D8" s="16"/>
    </row>
    <row r="9" spans="1:4" ht="24" customHeight="1" x14ac:dyDescent="0.2">
      <c r="A9" s="110" t="s">
        <v>16</v>
      </c>
      <c r="B9" s="110"/>
      <c r="C9" s="110"/>
      <c r="D9" s="110"/>
    </row>
    <row r="10" spans="1:4" ht="61.5" customHeight="1" x14ac:dyDescent="0.2">
      <c r="A10" s="107" t="s">
        <v>17</v>
      </c>
      <c r="B10" s="107"/>
      <c r="C10" s="107"/>
      <c r="D10" s="107"/>
    </row>
    <row r="11" spans="1:4" ht="22.5" customHeight="1" x14ac:dyDescent="0.2">
      <c r="A11" s="108" t="s">
        <v>18</v>
      </c>
      <c r="B11" s="108"/>
      <c r="C11" s="108"/>
      <c r="D11" s="108"/>
    </row>
    <row r="12" spans="1:4" ht="20.25" customHeight="1" x14ac:dyDescent="0.2">
      <c r="A12" s="17" t="s">
        <v>19</v>
      </c>
      <c r="B12" s="17" t="s">
        <v>20</v>
      </c>
      <c r="C12" s="18" t="s">
        <v>21</v>
      </c>
      <c r="D12" s="17" t="s">
        <v>22</v>
      </c>
    </row>
    <row r="13" spans="1:4" ht="12.75" customHeight="1" x14ac:dyDescent="0.2">
      <c r="A13" s="19" t="s">
        <v>23</v>
      </c>
      <c r="B13" s="19"/>
      <c r="C13" s="20"/>
      <c r="D13" s="21"/>
    </row>
    <row r="14" spans="1:4" x14ac:dyDescent="0.2">
      <c r="A14" s="19" t="s">
        <v>24</v>
      </c>
      <c r="B14" s="19"/>
      <c r="C14" s="20"/>
      <c r="D14" s="21"/>
    </row>
    <row r="15" spans="1:4" ht="12.75" customHeight="1" x14ac:dyDescent="0.2">
      <c r="A15" s="19" t="s">
        <v>25</v>
      </c>
      <c r="B15" s="19"/>
      <c r="C15" s="20"/>
      <c r="D15" s="21"/>
    </row>
    <row r="16" spans="1:4" x14ac:dyDescent="0.2">
      <c r="A16" s="19" t="s">
        <v>26</v>
      </c>
      <c r="B16" s="19"/>
      <c r="C16" s="20"/>
      <c r="D16" s="21"/>
    </row>
    <row r="17" spans="1:4" x14ac:dyDescent="0.2">
      <c r="A17" s="19"/>
      <c r="B17" s="19"/>
      <c r="C17" s="20"/>
      <c r="D17" s="21"/>
    </row>
    <row r="18" spans="1:4" ht="12.75" customHeight="1" x14ac:dyDescent="0.2">
      <c r="A18" s="19"/>
      <c r="B18" s="19"/>
      <c r="C18" s="20"/>
      <c r="D18" s="21"/>
    </row>
    <row r="19" spans="1:4" x14ac:dyDescent="0.2">
      <c r="A19" s="19"/>
      <c r="B19" s="19"/>
      <c r="C19" s="20"/>
      <c r="D19" s="21"/>
    </row>
    <row r="20" spans="1:4" ht="12.75" customHeight="1" x14ac:dyDescent="0.2">
      <c r="A20" s="19"/>
      <c r="B20" s="19"/>
      <c r="C20" s="20"/>
      <c r="D20" s="21"/>
    </row>
    <row r="21" spans="1:4" x14ac:dyDescent="0.2">
      <c r="A21" s="19"/>
      <c r="B21" s="19"/>
      <c r="C21" s="20"/>
      <c r="D21" s="21"/>
    </row>
    <row r="22" spans="1:4" ht="12.75" customHeight="1" x14ac:dyDescent="0.2">
      <c r="A22" s="19"/>
      <c r="B22" s="19"/>
      <c r="C22" s="20"/>
      <c r="D22" s="21"/>
    </row>
    <row r="23" spans="1:4" x14ac:dyDescent="0.2">
      <c r="A23" s="19"/>
      <c r="B23" s="19"/>
      <c r="C23" s="20"/>
      <c r="D23" s="21"/>
    </row>
    <row r="24" spans="1:4" x14ac:dyDescent="0.2">
      <c r="A24" s="19"/>
      <c r="B24" s="19"/>
      <c r="C24" s="20"/>
      <c r="D24" s="21"/>
    </row>
    <row r="25" spans="1:4" x14ac:dyDescent="0.2">
      <c r="A25" s="19"/>
      <c r="B25" s="19"/>
      <c r="C25" s="20"/>
      <c r="D25" s="21"/>
    </row>
    <row r="26" spans="1:4" x14ac:dyDescent="0.2">
      <c r="A26" s="19"/>
      <c r="B26" s="19"/>
      <c r="C26" s="20"/>
      <c r="D26" s="21"/>
    </row>
    <row r="27" spans="1:4" ht="12.75" customHeight="1" x14ac:dyDescent="0.2">
      <c r="A27" s="19"/>
      <c r="B27" s="19"/>
      <c r="C27" s="20"/>
      <c r="D27" s="21"/>
    </row>
    <row r="28" spans="1:4" x14ac:dyDescent="0.2">
      <c r="A28" s="19"/>
      <c r="B28" s="19"/>
      <c r="C28" s="20"/>
      <c r="D28" s="21"/>
    </row>
    <row r="29" spans="1:4" x14ac:dyDescent="0.2">
      <c r="A29" s="19"/>
      <c r="B29" s="19"/>
      <c r="C29" s="20"/>
      <c r="D29" s="21"/>
    </row>
    <row r="30" spans="1:4" ht="12.75" customHeight="1" x14ac:dyDescent="0.2">
      <c r="A30" s="19"/>
      <c r="B30" s="19"/>
      <c r="C30" s="20"/>
      <c r="D30" s="21"/>
    </row>
    <row r="31" spans="1:4" x14ac:dyDescent="0.2">
      <c r="A31" s="19"/>
      <c r="B31" s="19"/>
      <c r="C31" s="20"/>
      <c r="D31" s="21"/>
    </row>
    <row r="32" spans="1:4" x14ac:dyDescent="0.2">
      <c r="A32" s="19"/>
      <c r="B32" s="19"/>
      <c r="C32" s="20"/>
      <c r="D32" s="21"/>
    </row>
    <row r="33" spans="1:4" ht="12.75" customHeight="1" x14ac:dyDescent="0.2">
      <c r="A33" s="19"/>
      <c r="B33" s="19"/>
      <c r="C33" s="20"/>
      <c r="D33" s="21"/>
    </row>
    <row r="34" spans="1:4" ht="12.75" customHeight="1" x14ac:dyDescent="0.2">
      <c r="A34" s="19"/>
      <c r="B34" s="22"/>
      <c r="C34" s="20"/>
      <c r="D34" s="22"/>
    </row>
    <row r="35" spans="1:4" ht="12.75" customHeight="1" x14ac:dyDescent="0.2">
      <c r="A35" s="19"/>
      <c r="B35" s="22"/>
      <c r="C35" s="23"/>
      <c r="D35" s="24"/>
    </row>
    <row r="36" spans="1:4" ht="12.75" customHeight="1" x14ac:dyDescent="0.2">
      <c r="A36" s="109" t="s">
        <v>27</v>
      </c>
      <c r="B36" s="109"/>
      <c r="C36" s="109"/>
      <c r="D36" s="109"/>
    </row>
    <row r="37" spans="1:4" ht="59.25" customHeight="1" x14ac:dyDescent="0.2">
      <c r="A37" s="106"/>
      <c r="B37" s="106"/>
      <c r="C37" s="106"/>
      <c r="D37" s="106"/>
    </row>
    <row r="38" spans="1:4" ht="27" customHeight="1" x14ac:dyDescent="0.2">
      <c r="A38" s="110" t="s">
        <v>28</v>
      </c>
      <c r="B38" s="110"/>
      <c r="C38" s="110"/>
      <c r="D38" s="110"/>
    </row>
    <row r="39" spans="1:4" ht="143.25" customHeight="1" x14ac:dyDescent="0.2">
      <c r="A39" s="105" t="s">
        <v>148</v>
      </c>
      <c r="B39" s="106"/>
      <c r="C39" s="106"/>
      <c r="D39" s="106"/>
    </row>
    <row r="40" spans="1:4" ht="15.95" customHeight="1" x14ac:dyDescent="0.2">
      <c r="A40" s="25" t="s">
        <v>29</v>
      </c>
      <c r="B40" s="26" t="s">
        <v>30</v>
      </c>
      <c r="C40" s="27" t="s">
        <v>31</v>
      </c>
      <c r="D40" s="28">
        <v>42660</v>
      </c>
    </row>
  </sheetData>
  <mergeCells count="11">
    <mergeCell ref="B1:D1"/>
    <mergeCell ref="B2:D2"/>
    <mergeCell ref="B3:D3"/>
    <mergeCell ref="B4:D4"/>
    <mergeCell ref="A9:D9"/>
    <mergeCell ref="A39:D39"/>
    <mergeCell ref="A10:D10"/>
    <mergeCell ref="A11:D11"/>
    <mergeCell ref="A36:D36"/>
    <mergeCell ref="A37:D37"/>
    <mergeCell ref="A38:D38"/>
  </mergeCells>
  <dataValidations count="3">
    <dataValidation type="list" allowBlank="1" showInputMessage="1" showErrorMessage="1" sqref="B7">
      <formula1>"Contagem Estimada,Contagem Detalhada,Contagem Indicativa"</formula1>
      <formula2>0</formula2>
    </dataValidation>
    <dataValidation type="list" allowBlank="1" showInputMessage="1" showErrorMessage="1" sqref="B6">
      <formula1>"Contagem de Pontos de Função,Validação de Contagem de PF,Divergência de Contagem de PF"</formula1>
      <formula2>0</formula2>
    </dataValidation>
    <dataValidation type="list" allowBlank="1" showInputMessage="1" showErrorMessage="1" sqref="D6">
      <formula1>"Projeto de Desenvolvimento,Projeto de Melhoria,Aplicação (Baseline)"</formula1>
      <formula2>0</formula2>
    </dataValidation>
  </dataValidations>
  <printOptions horizontalCentered="1"/>
  <pageMargins left="0.23611111111111099" right="0.23611111111111099" top="0.74791666666666701" bottom="0.7479166666666670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27"/>
  <sheetViews>
    <sheetView showGridLines="0" zoomScaleNormal="100" workbookViewId="0">
      <pane ySplit="1" topLeftCell="A16" activePane="bottomLeft" state="frozen"/>
      <selection pane="bottomLeft" activeCell="D22" sqref="D22:E22"/>
    </sheetView>
  </sheetViews>
  <sheetFormatPr defaultRowHeight="12.75" x14ac:dyDescent="0.2"/>
  <cols>
    <col min="1" max="1" width="34.42578125"/>
    <col min="2" max="2" width="28.42578125"/>
    <col min="3" max="3" width="17.85546875"/>
    <col min="4" max="5" width="12.5703125"/>
    <col min="6" max="1025" width="8.5703125"/>
  </cols>
  <sheetData>
    <row r="1" spans="1:6" ht="72" customHeight="1" x14ac:dyDescent="0.2">
      <c r="A1" s="29"/>
      <c r="B1" s="121" t="s">
        <v>32</v>
      </c>
      <c r="C1" s="121"/>
      <c r="D1" s="121"/>
      <c r="E1" s="121"/>
    </row>
    <row r="2" spans="1:6" ht="15.95" customHeight="1" x14ac:dyDescent="0.2">
      <c r="A2" s="3" t="s">
        <v>2</v>
      </c>
      <c r="B2" s="113" t="str">
        <f>Identificação!B3</f>
        <v>SEFAZ Tocantins</v>
      </c>
      <c r="C2" s="113"/>
      <c r="D2" s="113"/>
      <c r="E2" s="113"/>
    </row>
    <row r="3" spans="1:6" ht="15.95" customHeight="1" x14ac:dyDescent="0.2">
      <c r="A3" s="3" t="s">
        <v>4</v>
      </c>
      <c r="B3" s="114" t="str">
        <f>Identificação!B4</f>
        <v>Sistema Tributário - Produto Arrecadação - Subproduto DARE-e Versão (1.0)</v>
      </c>
      <c r="C3" s="114"/>
      <c r="D3" s="114"/>
      <c r="E3" s="114"/>
    </row>
    <row r="4" spans="1:6" ht="15.95" customHeight="1" x14ac:dyDescent="0.2">
      <c r="A4" s="5" t="s">
        <v>6</v>
      </c>
      <c r="B4" s="6">
        <f>Identificação!B5</f>
        <v>4797</v>
      </c>
      <c r="C4" s="30" t="s">
        <v>7</v>
      </c>
      <c r="D4" s="122">
        <f>Identificação!D5</f>
        <v>20161017</v>
      </c>
      <c r="E4" s="122"/>
    </row>
    <row r="5" spans="1:6" ht="15.95" customHeight="1" x14ac:dyDescent="0.2">
      <c r="A5" s="5" t="s">
        <v>8</v>
      </c>
      <c r="B5" s="31" t="str">
        <f>Identificação!B6</f>
        <v>Contagem de Pontos de Função</v>
      </c>
      <c r="C5" s="32" t="s">
        <v>10</v>
      </c>
      <c r="D5" s="118" t="str">
        <f>Identificação!D6</f>
        <v>Projeto de Desenvolvimento</v>
      </c>
      <c r="E5" s="118"/>
    </row>
    <row r="6" spans="1:6" ht="15.95" customHeight="1" x14ac:dyDescent="0.2">
      <c r="A6" s="5" t="s">
        <v>12</v>
      </c>
      <c r="B6" s="34" t="str">
        <f>Identificação!B7</f>
        <v>Contagem Detalhada</v>
      </c>
      <c r="C6" s="32" t="s">
        <v>14</v>
      </c>
      <c r="D6" s="118" t="str">
        <f>Identificação!D7</f>
        <v>IFPUG v.4.3</v>
      </c>
      <c r="E6" s="118"/>
    </row>
    <row r="7" spans="1:6" ht="15.95" customHeight="1" x14ac:dyDescent="0.2">
      <c r="A7" s="35"/>
      <c r="B7" s="35"/>
      <c r="C7" s="35"/>
      <c r="D7" s="35"/>
      <c r="E7" s="35"/>
    </row>
    <row r="8" spans="1:6" ht="27" customHeight="1" x14ac:dyDescent="0.2">
      <c r="A8" s="119" t="s">
        <v>33</v>
      </c>
      <c r="B8" s="119"/>
      <c r="C8" s="119"/>
      <c r="D8" s="119"/>
      <c r="E8" s="119"/>
    </row>
    <row r="9" spans="1:6" ht="25.5" customHeight="1" x14ac:dyDescent="0.2">
      <c r="A9" s="36" t="s">
        <v>34</v>
      </c>
      <c r="B9" s="37" t="s">
        <v>35</v>
      </c>
      <c r="C9" s="37" t="s">
        <v>36</v>
      </c>
      <c r="D9" s="37" t="s">
        <v>37</v>
      </c>
      <c r="E9" s="37" t="s">
        <v>38</v>
      </c>
      <c r="F9" s="38"/>
    </row>
    <row r="10" spans="1:6" ht="15" customHeight="1" x14ac:dyDescent="0.2">
      <c r="A10" s="39" t="s">
        <v>39</v>
      </c>
      <c r="B10" s="39">
        <f>SUMIF('Funções de Dados'!D4:D156,ALI,'Funções de Dados'!L4:L156)</f>
        <v>10</v>
      </c>
      <c r="C10" s="39">
        <f ca="1">SUMIF('Funções de Dados'!$D$4:$D$156,"ALI",'Funções de Dados'!W4)</f>
        <v>0</v>
      </c>
      <c r="D10" s="39">
        <f ca="1">SUMIF('Funções de Dados'!$D$4:$D$156,"ALI",'Funções de Dados'!X4)</f>
        <v>1</v>
      </c>
      <c r="E10" s="39">
        <f ca="1">SUMIF('Funções de Dados'!$D$4:$D$156,"ALI",'Funções de Dados'!Y4)</f>
        <v>0</v>
      </c>
      <c r="F10" s="38"/>
    </row>
    <row r="11" spans="1:6" ht="15" customHeight="1" x14ac:dyDescent="0.2">
      <c r="A11" s="39" t="s">
        <v>40</v>
      </c>
      <c r="B11" s="39">
        <f>SUMIF('Funções de Dados'!D4:D156,AIE,'Funções de Dados'!L4:L156)</f>
        <v>0</v>
      </c>
      <c r="C11" s="39">
        <f ca="1">SUMIF('Funções de Dados'!$D$4:$D$156,"AIE",'Funções de Dados'!W5)</f>
        <v>0</v>
      </c>
      <c r="D11" s="39">
        <f ca="1">SUMIF('Funções de Dados'!$D$4:$D$156,"AIE",'Funções de Dados'!X5)</f>
        <v>0</v>
      </c>
      <c r="E11" s="39">
        <f ca="1">SUMIF('Funções de Dados'!$D$4:$D$156,"AIE",'Funções de Dados'!Y5)</f>
        <v>0</v>
      </c>
      <c r="F11" s="38"/>
    </row>
    <row r="12" spans="1:6" ht="15" customHeight="1" x14ac:dyDescent="0.2">
      <c r="A12" s="39" t="s">
        <v>41</v>
      </c>
      <c r="B12" s="39">
        <f>SUMIF('Funções de Transações'!D4:D949,EE,'Funções de Transações'!L4:L949)</f>
        <v>0</v>
      </c>
      <c r="C12" s="39">
        <f ca="1">SUMIF('Funções de Transações'!$D$4:$D$926,"EE",'Funções de Transações'!AB4)</f>
        <v>0</v>
      </c>
      <c r="D12" s="39">
        <f ca="1">SUMIF('Funções de Transações'!$D$4:$D$926,"EE",'Funções de Transações'!AC4)</f>
        <v>0</v>
      </c>
      <c r="E12" s="39">
        <f ca="1">SUMIF('Funções de Transações'!$D$4:$D$926,"EE",'Funções de Transações'!AD4)</f>
        <v>0</v>
      </c>
      <c r="F12" s="38"/>
    </row>
    <row r="13" spans="1:6" ht="15" customHeight="1" x14ac:dyDescent="0.2">
      <c r="A13" s="39" t="s">
        <v>42</v>
      </c>
      <c r="B13" s="39">
        <f>SUMIF('Funções de Transações'!D4:D949,SE,'Funções de Transações'!L4:L949)</f>
        <v>73</v>
      </c>
      <c r="C13" s="39">
        <f ca="1">SUMIF('Funções de Transações'!$D$4:$D$926,"SE",'Funções de Transações'!AB5)</f>
        <v>0</v>
      </c>
      <c r="D13" s="39">
        <f ca="1">SUMIF('Funções de Transações'!$D$4:$D$926,"SE",'Funções de Transações'!AC5)</f>
        <v>20</v>
      </c>
      <c r="E13" s="39">
        <f ca="1">SUMIF('Funções de Transações'!$D$4:$D$926,"SE",'Funções de Transações'!AD5)</f>
        <v>8</v>
      </c>
      <c r="F13" s="38"/>
    </row>
    <row r="14" spans="1:6" ht="15" customHeight="1" x14ac:dyDescent="0.2">
      <c r="A14" s="39" t="s">
        <v>43</v>
      </c>
      <c r="B14" s="39">
        <f>SUMIF('Funções de Transações'!D4:D949,CE,'Funções de Transações'!L4:L949)</f>
        <v>4</v>
      </c>
      <c r="C14" s="39">
        <f ca="1">SUMIF('Funções de Transações'!$D$4:$D$926,"CE",'Funções de Transações'!AB6)</f>
        <v>0</v>
      </c>
      <c r="D14" s="39">
        <f ca="1">SUMIF('Funções de Transações'!$D$4:$D$926,"CE",'Funções de Transações'!AC6)</f>
        <v>0</v>
      </c>
      <c r="E14" s="39">
        <f ca="1">SUMIF('Funções de Transações'!$D$4:$D$926,"CE",'Funções de Transações'!AD6)</f>
        <v>0</v>
      </c>
      <c r="F14" s="38"/>
    </row>
    <row r="15" spans="1:6" ht="15" customHeight="1" x14ac:dyDescent="0.2">
      <c r="A15" s="39" t="s">
        <v>44</v>
      </c>
      <c r="B15" s="39">
        <f>SUM(B10:B14)</f>
        <v>87</v>
      </c>
      <c r="C15" s="39">
        <f ca="1">SUM(C10:C14)</f>
        <v>0</v>
      </c>
      <c r="D15" s="39">
        <f ca="1">SUM(D10:D14)</f>
        <v>21</v>
      </c>
      <c r="E15" s="39">
        <f ca="1">SUM(E10:E14)</f>
        <v>8</v>
      </c>
      <c r="F15" s="38"/>
    </row>
    <row r="16" spans="1:6" ht="15" customHeight="1" x14ac:dyDescent="0.2">
      <c r="A16" s="40"/>
      <c r="B16" s="41"/>
      <c r="C16" s="41"/>
      <c r="D16" s="41"/>
      <c r="E16" s="42"/>
      <c r="F16" s="38"/>
    </row>
    <row r="17" spans="1:6" ht="15" customHeight="1" x14ac:dyDescent="0.2">
      <c r="A17" s="43" t="s">
        <v>45</v>
      </c>
      <c r="B17" s="44">
        <f>B15</f>
        <v>87</v>
      </c>
      <c r="C17" s="45"/>
      <c r="D17" s="45"/>
      <c r="E17" s="46"/>
      <c r="F17" s="38"/>
    </row>
    <row r="18" spans="1:6" ht="20.25" customHeight="1" x14ac:dyDescent="0.2">
      <c r="A18" s="43"/>
      <c r="B18" s="45"/>
      <c r="C18" s="45"/>
      <c r="D18" s="45"/>
      <c r="E18" s="46"/>
      <c r="F18" s="38"/>
    </row>
    <row r="19" spans="1:6" ht="27" customHeight="1" x14ac:dyDescent="0.2">
      <c r="A19" s="119" t="s">
        <v>46</v>
      </c>
      <c r="B19" s="119"/>
      <c r="C19" s="119"/>
      <c r="D19" s="119"/>
      <c r="E19" s="119"/>
      <c r="F19" s="38"/>
    </row>
    <row r="20" spans="1:6" ht="25.5" customHeight="1" x14ac:dyDescent="0.2">
      <c r="A20" s="37" t="s">
        <v>47</v>
      </c>
      <c r="B20" s="37" t="s">
        <v>48</v>
      </c>
      <c r="C20" s="37" t="s">
        <v>49</v>
      </c>
      <c r="D20" s="120" t="s">
        <v>50</v>
      </c>
      <c r="E20" s="120"/>
      <c r="F20" s="38"/>
    </row>
    <row r="21" spans="1:6" ht="15" customHeight="1" x14ac:dyDescent="0.2">
      <c r="A21" s="47" t="s">
        <v>51</v>
      </c>
      <c r="B21" s="47">
        <f>SUMIF('Funções de Dados'!$C$4:$C$156,"I", 'Funções de Dados'!$L$4:$L$156) + SUMIF('Funções de Transações'!$C$4:$C$949,"I",'Funções de Transações'!$L$4:$L$949)</f>
        <v>53</v>
      </c>
      <c r="C21" s="47">
        <v>1</v>
      </c>
      <c r="D21" s="115">
        <f>C21*B21</f>
        <v>53</v>
      </c>
      <c r="E21" s="115"/>
      <c r="F21" s="38"/>
    </row>
    <row r="22" spans="1:6" ht="15" customHeight="1" x14ac:dyDescent="0.2">
      <c r="A22" s="47" t="s">
        <v>52</v>
      </c>
      <c r="B22" s="47">
        <f>SUMIF('Funções de Dados'!$C$4:$C$156,"A", 'Funções de Dados'!$L$4:$L$156)+SUMIF('Funções de Transações'!$C$4:$C$949,"A",'Funções de Transações'!$L$4:$L$949)</f>
        <v>34</v>
      </c>
      <c r="C22" s="47">
        <v>0.5</v>
      </c>
      <c r="D22" s="115">
        <f>C22*B22</f>
        <v>17</v>
      </c>
      <c r="E22" s="115"/>
      <c r="F22" s="38"/>
    </row>
    <row r="23" spans="1:6" ht="15" customHeight="1" x14ac:dyDescent="0.2">
      <c r="A23" s="47" t="s">
        <v>53</v>
      </c>
      <c r="B23" s="47">
        <f>SUMIF('Funções de Dados'!$C$4:$C$156,"E", 'Funções de Dados'!$L$4:$L$156)+SUMIF('Funções de Transações'!$C$4:$C$949,"E",'Funções de Transações'!$L$4:$L$949)</f>
        <v>0</v>
      </c>
      <c r="C23" s="47">
        <v>0.3</v>
      </c>
      <c r="D23" s="115">
        <f>C23*B23</f>
        <v>0</v>
      </c>
      <c r="E23" s="115"/>
      <c r="F23" s="38"/>
    </row>
    <row r="24" spans="1:6" ht="15" customHeight="1" x14ac:dyDescent="0.2">
      <c r="A24" s="47" t="s">
        <v>54</v>
      </c>
      <c r="B24" s="116">
        <f>SUM(D21:E23)</f>
        <v>70</v>
      </c>
      <c r="C24" s="116"/>
      <c r="D24" s="116"/>
      <c r="E24" s="116"/>
      <c r="F24" s="38"/>
    </row>
    <row r="25" spans="1:6" ht="15" customHeight="1" x14ac:dyDescent="0.2">
      <c r="A25" s="48"/>
      <c r="B25" s="49"/>
      <c r="C25" s="50"/>
      <c r="D25" s="49"/>
      <c r="E25" s="51"/>
      <c r="F25" s="38"/>
    </row>
    <row r="26" spans="1:6" s="53" customFormat="1" x14ac:dyDescent="0.2">
      <c r="A26" s="52" t="s">
        <v>55</v>
      </c>
      <c r="B26" s="117">
        <f>B24</f>
        <v>70</v>
      </c>
      <c r="C26" s="117"/>
      <c r="D26" s="117"/>
      <c r="E26" s="117"/>
    </row>
    <row r="27" spans="1:6" s="53" customFormat="1" ht="20.25" customHeight="1" x14ac:dyDescent="0.2">
      <c r="A27" s="54"/>
      <c r="B27" s="55"/>
      <c r="C27" s="55"/>
      <c r="D27" s="55"/>
      <c r="E27" s="56"/>
    </row>
  </sheetData>
  <mergeCells count="14">
    <mergeCell ref="B1:E1"/>
    <mergeCell ref="B2:E2"/>
    <mergeCell ref="B3:E3"/>
    <mergeCell ref="D4:E4"/>
    <mergeCell ref="D5:E5"/>
    <mergeCell ref="D22:E22"/>
    <mergeCell ref="D23:E23"/>
    <mergeCell ref="B24:E24"/>
    <mergeCell ref="B26:E26"/>
    <mergeCell ref="D6:E6"/>
    <mergeCell ref="A8:E8"/>
    <mergeCell ref="A19:E19"/>
    <mergeCell ref="D20:E20"/>
    <mergeCell ref="D21:E21"/>
  </mergeCells>
  <dataValidations count="1">
    <dataValidation allowBlank="1" showErrorMessage="1" prompt="tt" sqref="B5">
      <formula1>0</formula1>
      <formula2>0</formula2>
    </dataValidation>
  </dataValidations>
  <printOptions horizontalCentered="1"/>
  <pageMargins left="0.51180555555555496" right="0.51180555555555496" top="0.78749999999999998" bottom="0.78749999999999998"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87"/>
  <sheetViews>
    <sheetView showGridLines="0" zoomScale="86" zoomScaleNormal="86" workbookViewId="0">
      <pane xSplit="2" ySplit="3" topLeftCell="C4" activePane="bottomRight" state="frozen"/>
      <selection pane="topRight" activeCell="C1" sqref="C1"/>
      <selection pane="bottomLeft" activeCell="A4" sqref="A4"/>
      <selection pane="bottomRight" activeCell="A4" sqref="A4:H4"/>
    </sheetView>
  </sheetViews>
  <sheetFormatPr defaultRowHeight="12.75" x14ac:dyDescent="0.2"/>
  <cols>
    <col min="1" max="1" width="41.85546875"/>
    <col min="2" max="2" width="39.42578125"/>
    <col min="3" max="3" width="8.5703125"/>
    <col min="4" max="4" width="9.5703125"/>
    <col min="5" max="5" width="8.5703125"/>
    <col min="6" max="6" width="15.5703125"/>
    <col min="7" max="7" width="8.5703125"/>
    <col min="8" max="8" width="15.5703125"/>
    <col min="9" max="12" width="8.5703125"/>
    <col min="13" max="13" width="12.140625"/>
    <col min="14" max="14" width="25.42578125"/>
    <col min="15" max="15" width="6.28515625"/>
    <col min="16" max="26" width="0" hidden="1"/>
    <col min="27" max="27" width="9"/>
    <col min="28" max="1025" width="8.5703125"/>
  </cols>
  <sheetData>
    <row r="1" spans="1:25" ht="72" customHeight="1" x14ac:dyDescent="0.25">
      <c r="A1" s="124" t="s">
        <v>56</v>
      </c>
      <c r="B1" s="124"/>
      <c r="C1" s="124"/>
      <c r="D1" s="124"/>
      <c r="E1" s="124"/>
      <c r="F1" s="124"/>
      <c r="G1" s="124"/>
      <c r="H1" s="124"/>
      <c r="I1" s="124"/>
      <c r="J1" s="124"/>
      <c r="K1" s="124"/>
      <c r="L1" s="124"/>
      <c r="M1" s="124"/>
      <c r="N1" s="124"/>
      <c r="O1" s="57"/>
      <c r="P1" s="57"/>
    </row>
    <row r="2" spans="1:25" s="59" customFormat="1" ht="25.5" customHeight="1" x14ac:dyDescent="0.2">
      <c r="A2" s="109" t="s">
        <v>57</v>
      </c>
      <c r="B2" s="109" t="s">
        <v>58</v>
      </c>
      <c r="C2" s="109" t="s">
        <v>59</v>
      </c>
      <c r="D2" s="125" t="s">
        <v>60</v>
      </c>
      <c r="E2" s="109" t="s">
        <v>61</v>
      </c>
      <c r="F2" s="109"/>
      <c r="G2" s="109" t="s">
        <v>62</v>
      </c>
      <c r="H2" s="109"/>
      <c r="I2" s="125" t="s">
        <v>63</v>
      </c>
      <c r="J2" s="125"/>
      <c r="K2" s="125"/>
      <c r="L2" s="109" t="s">
        <v>64</v>
      </c>
      <c r="M2" s="109" t="s">
        <v>65</v>
      </c>
      <c r="N2" s="109" t="s">
        <v>66</v>
      </c>
      <c r="O2" s="58"/>
      <c r="R2" s="123" t="s">
        <v>67</v>
      </c>
      <c r="S2" s="123"/>
      <c r="T2" s="123"/>
    </row>
    <row r="3" spans="1:25" ht="18" customHeight="1" x14ac:dyDescent="0.2">
      <c r="A3" s="109"/>
      <c r="B3" s="109"/>
      <c r="C3" s="109"/>
      <c r="D3" s="125"/>
      <c r="E3" s="18" t="s">
        <v>68</v>
      </c>
      <c r="F3" s="18" t="s">
        <v>69</v>
      </c>
      <c r="G3" s="18" t="s">
        <v>68</v>
      </c>
      <c r="H3" s="18" t="s">
        <v>69</v>
      </c>
      <c r="I3" s="17" t="s">
        <v>36</v>
      </c>
      <c r="J3" s="17" t="s">
        <v>37</v>
      </c>
      <c r="K3" s="17" t="s">
        <v>38</v>
      </c>
      <c r="L3" s="109"/>
      <c r="M3" s="109"/>
      <c r="N3" s="109"/>
      <c r="O3" s="58"/>
      <c r="R3" s="60" t="s">
        <v>70</v>
      </c>
      <c r="S3" s="60" t="s">
        <v>71</v>
      </c>
      <c r="T3" s="60" t="s">
        <v>72</v>
      </c>
      <c r="V3" s="55"/>
      <c r="W3" s="60" t="s">
        <v>70</v>
      </c>
      <c r="X3" s="60" t="s">
        <v>71</v>
      </c>
      <c r="Y3" s="60" t="s">
        <v>72</v>
      </c>
    </row>
    <row r="4" spans="1:25" ht="15" customHeight="1" x14ac:dyDescent="0.2">
      <c r="A4" s="146" t="s">
        <v>73</v>
      </c>
      <c r="B4" s="144" t="s">
        <v>138</v>
      </c>
      <c r="C4" s="136" t="s">
        <v>74</v>
      </c>
      <c r="D4" s="146" t="s">
        <v>39</v>
      </c>
      <c r="E4" s="146">
        <v>2</v>
      </c>
      <c r="F4" s="144" t="s">
        <v>75</v>
      </c>
      <c r="G4" s="146">
        <v>30</v>
      </c>
      <c r="H4" s="133" t="s">
        <v>76</v>
      </c>
      <c r="I4" s="61" t="str">
        <f>IF(D4&lt;&gt;"", IF(D4 ="Codedata", "", IF(OR(AND(E4=1, G4&gt;0, G4&lt;51),AND(E4&gt;1, E4&lt;6, G4&gt;0, G4&lt;20)),"X","")),"")</f>
        <v/>
      </c>
      <c r="J4" s="61" t="str">
        <f>IF(D4&lt;&gt;"", IF(D4 ="Codedata", "", IF(OR(AND(E4=1, G4&gt;50),AND(E4&gt;1, E4&lt;6, G4&gt;19, G4&lt;51),AND(E4&gt;5, G4&gt;0, G4&lt;20)),"X","")),"")</f>
        <v>X</v>
      </c>
      <c r="K4" s="61" t="str">
        <f>IF(D4&lt;&gt;"", IF(D4 ="Codedata", "", IF(OR(AND(E4&gt;1, E4&lt;6, G4&gt;50),AND(E4&gt;5, G4&gt;19)),"X","")),"")</f>
        <v/>
      </c>
      <c r="L4" s="6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10</v>
      </c>
      <c r="M4" s="62">
        <f>IF(C4="I",L4*Resumo!$C$21, IF(C4="A",L4*Resumo!$C$22, IF(C4="E",L4*Resumo!$C$23,"")))</f>
        <v>10</v>
      </c>
      <c r="N4" s="63"/>
      <c r="O4" s="53"/>
      <c r="R4" s="59">
        <f>IF(I4="X",1,0)</f>
        <v>0</v>
      </c>
      <c r="S4" s="59">
        <f>IF(J4="X",1,0)</f>
        <v>1</v>
      </c>
      <c r="T4" s="59">
        <f>IF(K4="X",1,0)</f>
        <v>0</v>
      </c>
      <c r="V4" s="64" t="s">
        <v>39</v>
      </c>
      <c r="W4" s="65">
        <f>SUMIF($D$4:$D$287,"ALI",$R$4:$R$287)</f>
        <v>0</v>
      </c>
      <c r="X4" s="65">
        <f>SUMIF($D$4:$D$287,"ALI",$S$4:$S$287)</f>
        <v>1</v>
      </c>
      <c r="Y4" s="65">
        <f>SUMIF($D$4:$D$287,"ALI",$T4:$T$287)</f>
        <v>0</v>
      </c>
    </row>
    <row r="5" spans="1:25" ht="15" customHeight="1" x14ac:dyDescent="0.2">
      <c r="A5" s="66"/>
      <c r="B5" s="66"/>
      <c r="C5" s="33"/>
      <c r="D5" s="67"/>
      <c r="E5" s="68"/>
      <c r="F5" s="69"/>
      <c r="G5" s="68"/>
      <c r="H5" s="69"/>
      <c r="I5" s="61"/>
      <c r="J5" s="61"/>
      <c r="K5" s="61"/>
      <c r="L5" s="62"/>
      <c r="M5" s="62"/>
      <c r="N5" s="63"/>
      <c r="O5" s="53"/>
      <c r="R5" s="59"/>
      <c r="S5" s="59"/>
      <c r="T5" s="59"/>
      <c r="V5" s="70"/>
      <c r="W5" s="65"/>
      <c r="X5" s="65"/>
      <c r="Y5" s="65"/>
    </row>
    <row r="6" spans="1:25" ht="15" customHeight="1" x14ac:dyDescent="0.2">
      <c r="A6" s="66"/>
      <c r="B6" s="66"/>
      <c r="C6" s="33"/>
      <c r="D6" s="67"/>
      <c r="E6" s="68"/>
      <c r="F6" s="67"/>
      <c r="G6" s="68"/>
      <c r="H6" s="69"/>
      <c r="I6" s="61"/>
      <c r="J6" s="61"/>
      <c r="K6" s="61"/>
      <c r="L6" s="62"/>
      <c r="M6" s="62"/>
      <c r="N6" s="71"/>
      <c r="O6" s="53"/>
      <c r="R6" s="59"/>
      <c r="S6" s="59"/>
      <c r="T6" s="59"/>
    </row>
    <row r="7" spans="1:25" ht="15" customHeight="1" x14ac:dyDescent="0.2">
      <c r="A7" s="66"/>
      <c r="B7" s="72"/>
      <c r="C7" s="73"/>
      <c r="D7" s="66"/>
      <c r="E7" s="74"/>
      <c r="F7" s="69"/>
      <c r="G7" s="74"/>
      <c r="H7" s="72"/>
      <c r="I7" s="61"/>
      <c r="J7" s="61"/>
      <c r="K7" s="61"/>
      <c r="L7" s="62"/>
      <c r="M7" s="62"/>
      <c r="N7" s="75"/>
      <c r="O7" s="53"/>
      <c r="R7" s="59"/>
      <c r="S7" s="59"/>
      <c r="T7" s="59"/>
    </row>
    <row r="8" spans="1:25" ht="15" customHeight="1" x14ac:dyDescent="0.2">
      <c r="B8" s="66"/>
      <c r="C8" s="33"/>
      <c r="D8" s="67"/>
      <c r="E8" s="68"/>
      <c r="F8" s="69"/>
      <c r="G8" s="68"/>
      <c r="H8" s="69"/>
      <c r="I8" s="61" t="str">
        <f t="shared" ref="I8:I39" si="0">IF(D8&lt;&gt;"", IF(D8 ="Codedata", "", IF(OR(AND(E8=1, G8&gt;0, G8&lt;51),AND(E8&gt;1, E8&lt;6, G8&gt;0, G8&lt;20)),"X","")),"")</f>
        <v/>
      </c>
      <c r="J8" s="61" t="str">
        <f t="shared" ref="J8:J39" si="1">IF(D8&lt;&gt;"", IF(D8 ="Codedata", "", IF(OR(AND(E8=1, G8&gt;50),AND(E8&gt;1, E8&lt;6, G8&gt;19, G8&lt;51),AND(E8&gt;5, G8&gt;0, G8&lt;20)),"X","")),"")</f>
        <v/>
      </c>
      <c r="K8" s="61" t="str">
        <f t="shared" ref="K8:K39" si="2">IF(D8&lt;&gt;"", IF(D8 ="Codedata", "", IF(OR(AND(E8&gt;1, E8&lt;6, G8&gt;50),AND(E8&gt;5, G8&gt;19)),"X","")),"")</f>
        <v/>
      </c>
      <c r="L8" s="62" t="str">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
      </c>
      <c r="M8" s="62" t="str">
        <f>IF(C8="I",L8*Resumo!$C$21, IF(C8="A",L8*Resumo!$C$22, IF(C8="E",L8*Resumo!$C$23,"")))</f>
        <v/>
      </c>
      <c r="N8" s="75"/>
      <c r="O8" s="53"/>
      <c r="R8" s="59">
        <f t="shared" ref="R8:R71" si="3">IF(I8="X",1,0)</f>
        <v>0</v>
      </c>
      <c r="S8" s="59">
        <f t="shared" ref="S8:S71" si="4">IF(J8="X",1,0)</f>
        <v>0</v>
      </c>
      <c r="T8" s="59">
        <f t="shared" ref="T8:T71" si="5">IF(K8="X",1,0)</f>
        <v>0</v>
      </c>
    </row>
    <row r="9" spans="1:25" ht="15" customHeight="1" x14ac:dyDescent="0.2">
      <c r="B9" s="66"/>
      <c r="C9" s="33"/>
      <c r="D9" s="67"/>
      <c r="E9" s="68"/>
      <c r="F9" s="69"/>
      <c r="G9" s="68"/>
      <c r="H9" s="69"/>
      <c r="I9" s="61" t="str">
        <f t="shared" si="0"/>
        <v/>
      </c>
      <c r="J9" s="61" t="str">
        <f t="shared" si="1"/>
        <v/>
      </c>
      <c r="K9" s="61" t="str">
        <f t="shared" si="2"/>
        <v/>
      </c>
      <c r="L9" s="62" t="str">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
      </c>
      <c r="M9" s="62" t="str">
        <f>IF(C9="I",L9*Resumo!$C$21, IF(C9="A",L9*Resumo!$C$22, IF(C9="E",L9*Resumo!$C$23,"")))</f>
        <v/>
      </c>
      <c r="N9" s="75"/>
      <c r="O9" s="53"/>
      <c r="R9" s="59">
        <f t="shared" si="3"/>
        <v>0</v>
      </c>
      <c r="S9" s="59">
        <f t="shared" si="4"/>
        <v>0</v>
      </c>
      <c r="T9" s="59">
        <f t="shared" si="5"/>
        <v>0</v>
      </c>
    </row>
    <row r="10" spans="1:25" ht="15" customHeight="1" x14ac:dyDescent="0.2">
      <c r="A10" s="66"/>
      <c r="B10" s="66"/>
      <c r="C10" s="33"/>
      <c r="D10" s="67"/>
      <c r="E10" s="68"/>
      <c r="F10" s="76"/>
      <c r="G10" s="68"/>
      <c r="H10" s="69"/>
      <c r="I10" s="61" t="str">
        <f t="shared" si="0"/>
        <v/>
      </c>
      <c r="J10" s="61" t="str">
        <f t="shared" si="1"/>
        <v/>
      </c>
      <c r="K10" s="61" t="str">
        <f t="shared" si="2"/>
        <v/>
      </c>
      <c r="L10" s="62" t="str">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
      </c>
      <c r="M10" s="62" t="str">
        <f>IF(C10="I",L10*Resumo!$C$21, IF(C10="A",L10*Resumo!$C$22, IF(C10="E",L10*Resumo!$C$23,"")))</f>
        <v/>
      </c>
      <c r="N10" s="71"/>
      <c r="O10" s="53"/>
      <c r="R10" s="59">
        <f t="shared" si="3"/>
        <v>0</v>
      </c>
      <c r="S10" s="59">
        <f t="shared" si="4"/>
        <v>0</v>
      </c>
      <c r="T10" s="59">
        <f t="shared" si="5"/>
        <v>0</v>
      </c>
    </row>
    <row r="11" spans="1:25" ht="15" customHeight="1" x14ac:dyDescent="0.2">
      <c r="A11" s="66"/>
      <c r="B11" s="66"/>
      <c r="C11" s="33"/>
      <c r="D11" s="67"/>
      <c r="E11" s="68"/>
      <c r="F11" s="67"/>
      <c r="G11" s="68"/>
      <c r="H11" s="77"/>
      <c r="I11" s="61" t="str">
        <f t="shared" si="0"/>
        <v/>
      </c>
      <c r="J11" s="61" t="str">
        <f t="shared" si="1"/>
        <v/>
      </c>
      <c r="K11" s="61" t="str">
        <f t="shared" si="2"/>
        <v/>
      </c>
      <c r="L11" s="62" t="str">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
      </c>
      <c r="M11" s="62" t="str">
        <f>IF(C11="I",L11*Resumo!$C$21, IF(C11="A",L11*Resumo!$C$22, IF(C11="E",L11*Resumo!$C$23,"")))</f>
        <v/>
      </c>
      <c r="N11" s="75"/>
      <c r="O11" s="53"/>
      <c r="R11" s="59">
        <f t="shared" si="3"/>
        <v>0</v>
      </c>
      <c r="S11" s="59">
        <f t="shared" si="4"/>
        <v>0</v>
      </c>
      <c r="T11" s="59">
        <f t="shared" si="5"/>
        <v>0</v>
      </c>
    </row>
    <row r="12" spans="1:25" ht="15" customHeight="1" x14ac:dyDescent="0.2">
      <c r="A12" s="66"/>
      <c r="B12" s="66"/>
      <c r="C12" s="33"/>
      <c r="D12" s="67"/>
      <c r="E12" s="68"/>
      <c r="F12" s="67"/>
      <c r="G12" s="68"/>
      <c r="H12" s="67"/>
      <c r="I12" s="61" t="str">
        <f t="shared" si="0"/>
        <v/>
      </c>
      <c r="J12" s="61" t="str">
        <f t="shared" si="1"/>
        <v/>
      </c>
      <c r="K12" s="61" t="str">
        <f t="shared" si="2"/>
        <v/>
      </c>
      <c r="L12" s="62" t="str">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
      </c>
      <c r="M12" s="62" t="str">
        <f>IF(C12="I",L12*Resumo!$C$21, IF(C12="A",L12*Resumo!$C$22, IF(C12="E",L12*Resumo!$C$23,"")))</f>
        <v/>
      </c>
      <c r="N12" s="71"/>
      <c r="O12" s="53"/>
      <c r="R12" s="59">
        <f t="shared" si="3"/>
        <v>0</v>
      </c>
      <c r="S12" s="59">
        <f t="shared" si="4"/>
        <v>0</v>
      </c>
      <c r="T12" s="59">
        <f t="shared" si="5"/>
        <v>0</v>
      </c>
    </row>
    <row r="13" spans="1:25" ht="15" customHeight="1" x14ac:dyDescent="0.2">
      <c r="A13" s="76"/>
      <c r="B13" s="76"/>
      <c r="C13" s="73"/>
      <c r="D13" s="67"/>
      <c r="E13" s="68"/>
      <c r="F13" s="67"/>
      <c r="G13" s="68"/>
      <c r="H13" s="67"/>
      <c r="I13" s="61" t="str">
        <f t="shared" si="0"/>
        <v/>
      </c>
      <c r="J13" s="61" t="str">
        <f t="shared" si="1"/>
        <v/>
      </c>
      <c r="K13" s="61" t="str">
        <f t="shared" si="2"/>
        <v/>
      </c>
      <c r="L13" s="6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62" t="str">
        <f>IF(C13="I",L13*Resumo!$C$21, IF(C13="A",L13*Resumo!$C$22, IF(C13="E",L13*Resumo!$C$23,"")))</f>
        <v/>
      </c>
      <c r="N13" s="78"/>
      <c r="O13" s="53"/>
      <c r="R13" s="59">
        <f t="shared" si="3"/>
        <v>0</v>
      </c>
      <c r="S13" s="59">
        <f t="shared" si="4"/>
        <v>0</v>
      </c>
      <c r="T13" s="59">
        <f t="shared" si="5"/>
        <v>0</v>
      </c>
    </row>
    <row r="14" spans="1:25" ht="15" customHeight="1" x14ac:dyDescent="0.2">
      <c r="A14" s="76"/>
      <c r="B14" s="76"/>
      <c r="C14" s="73"/>
      <c r="D14" s="67"/>
      <c r="E14" s="68"/>
      <c r="F14" s="67"/>
      <c r="G14" s="68"/>
      <c r="H14" s="69"/>
      <c r="I14" s="61" t="str">
        <f t="shared" si="0"/>
        <v/>
      </c>
      <c r="J14" s="61" t="str">
        <f t="shared" si="1"/>
        <v/>
      </c>
      <c r="K14" s="61" t="str">
        <f t="shared" si="2"/>
        <v/>
      </c>
      <c r="L14" s="6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62" t="str">
        <f>IF(C14="I",L14*Resumo!$C$21, IF(C14="A",L14*Resumo!$C$22, IF(C14="E",L14*Resumo!$C$23,"")))</f>
        <v/>
      </c>
      <c r="N14" s="78"/>
      <c r="O14" s="53"/>
      <c r="R14" s="59">
        <f t="shared" si="3"/>
        <v>0</v>
      </c>
      <c r="S14" s="59">
        <f t="shared" si="4"/>
        <v>0</v>
      </c>
      <c r="T14" s="59">
        <f t="shared" si="5"/>
        <v>0</v>
      </c>
    </row>
    <row r="15" spans="1:25" ht="15" customHeight="1" x14ac:dyDescent="0.2">
      <c r="A15" s="66"/>
      <c r="B15" s="66"/>
      <c r="C15" s="73"/>
      <c r="D15" s="67"/>
      <c r="E15" s="68"/>
      <c r="F15" s="68"/>
      <c r="G15" s="68"/>
      <c r="H15" s="77"/>
      <c r="I15" s="61" t="str">
        <f t="shared" si="0"/>
        <v/>
      </c>
      <c r="J15" s="61" t="str">
        <f t="shared" si="1"/>
        <v/>
      </c>
      <c r="K15" s="61" t="str">
        <f t="shared" si="2"/>
        <v/>
      </c>
      <c r="L15" s="6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62" t="str">
        <f>IF(C15="I",L15*Resumo!$C$21, IF(C15="A",L15*Resumo!$C$22, IF(C15="E",L15*Resumo!$C$23,"")))</f>
        <v/>
      </c>
      <c r="N15" s="78"/>
      <c r="O15" s="53"/>
      <c r="R15" s="59">
        <f t="shared" si="3"/>
        <v>0</v>
      </c>
      <c r="S15" s="59">
        <f t="shared" si="4"/>
        <v>0</v>
      </c>
      <c r="T15" s="59">
        <f t="shared" si="5"/>
        <v>0</v>
      </c>
    </row>
    <row r="16" spans="1:25" ht="15" customHeight="1" x14ac:dyDescent="0.2">
      <c r="A16" s="66"/>
      <c r="B16" s="66"/>
      <c r="C16" s="73"/>
      <c r="D16" s="67"/>
      <c r="E16" s="68"/>
      <c r="F16" s="68"/>
      <c r="G16" s="68"/>
      <c r="H16" s="77"/>
      <c r="I16" s="61" t="str">
        <f t="shared" si="0"/>
        <v/>
      </c>
      <c r="J16" s="61" t="str">
        <f t="shared" si="1"/>
        <v/>
      </c>
      <c r="K16" s="61" t="str">
        <f t="shared" si="2"/>
        <v/>
      </c>
      <c r="L16" s="6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62" t="str">
        <f>IF(C16="I",L16*Resumo!$C$21, IF(C16="A",L16*Resumo!$C$22, IF(C16="E",L16*Resumo!$C$23,"")))</f>
        <v/>
      </c>
      <c r="N16" s="78"/>
      <c r="O16" s="53"/>
      <c r="R16" s="59">
        <f t="shared" si="3"/>
        <v>0</v>
      </c>
      <c r="S16" s="59">
        <f t="shared" si="4"/>
        <v>0</v>
      </c>
      <c r="T16" s="59">
        <f t="shared" si="5"/>
        <v>0</v>
      </c>
    </row>
    <row r="17" spans="1:20" ht="15" customHeight="1" x14ac:dyDescent="0.2">
      <c r="A17" s="67"/>
      <c r="B17" s="67"/>
      <c r="C17" s="73"/>
      <c r="D17" s="67"/>
      <c r="E17" s="68"/>
      <c r="F17" s="68"/>
      <c r="G17" s="68"/>
      <c r="H17" s="77"/>
      <c r="I17" s="61" t="str">
        <f t="shared" si="0"/>
        <v/>
      </c>
      <c r="J17" s="61" t="str">
        <f t="shared" si="1"/>
        <v/>
      </c>
      <c r="K17" s="61" t="str">
        <f t="shared" si="2"/>
        <v/>
      </c>
      <c r="L17" s="6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62" t="str">
        <f>IF(C17="I",L17*Resumo!$C$21, IF(C17="A",L17*Resumo!$C$22, IF(C17="E",L17*Resumo!$C$23,"")))</f>
        <v/>
      </c>
      <c r="N17" s="78"/>
      <c r="O17" s="53"/>
      <c r="R17" s="59">
        <f t="shared" si="3"/>
        <v>0</v>
      </c>
      <c r="S17" s="59">
        <f t="shared" si="4"/>
        <v>0</v>
      </c>
      <c r="T17" s="59">
        <f t="shared" si="5"/>
        <v>0</v>
      </c>
    </row>
    <row r="18" spans="1:20" ht="15" customHeight="1" x14ac:dyDescent="0.2">
      <c r="A18" s="67"/>
      <c r="B18" s="67"/>
      <c r="C18" s="73"/>
      <c r="D18" s="67"/>
      <c r="E18" s="68"/>
      <c r="F18" s="67"/>
      <c r="G18" s="68"/>
      <c r="H18" s="77"/>
      <c r="I18" s="61" t="str">
        <f t="shared" si="0"/>
        <v/>
      </c>
      <c r="J18" s="61" t="str">
        <f t="shared" si="1"/>
        <v/>
      </c>
      <c r="K18" s="61" t="str">
        <f t="shared" si="2"/>
        <v/>
      </c>
      <c r="L18" s="6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62" t="str">
        <f>IF(C18="I",L18*Resumo!$C$21, IF(C18="A",L18*Resumo!$C$22, IF(C18="E",L18*Resumo!$C$23,"")))</f>
        <v/>
      </c>
      <c r="N18" s="78"/>
      <c r="O18" s="53"/>
      <c r="R18" s="59">
        <f t="shared" si="3"/>
        <v>0</v>
      </c>
      <c r="S18" s="59">
        <f t="shared" si="4"/>
        <v>0</v>
      </c>
      <c r="T18" s="59">
        <f t="shared" si="5"/>
        <v>0</v>
      </c>
    </row>
    <row r="19" spans="1:20" ht="15" customHeight="1" x14ac:dyDescent="0.2">
      <c r="A19" s="68"/>
      <c r="B19" s="68"/>
      <c r="C19" s="73"/>
      <c r="D19" s="67"/>
      <c r="E19" s="68"/>
      <c r="F19" s="68"/>
      <c r="G19" s="68"/>
      <c r="H19" s="68"/>
      <c r="I19" s="61" t="str">
        <f t="shared" si="0"/>
        <v/>
      </c>
      <c r="J19" s="61" t="str">
        <f t="shared" si="1"/>
        <v/>
      </c>
      <c r="K19" s="61" t="str">
        <f t="shared" si="2"/>
        <v/>
      </c>
      <c r="L19" s="6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62" t="str">
        <f>IF(C19="I",L19*Resumo!$C$21, IF(C19="A",L19*Resumo!$C$22, IF(C19="E",L19*Resumo!$C$23,"")))</f>
        <v/>
      </c>
      <c r="N19" s="78"/>
      <c r="O19" s="53"/>
      <c r="R19" s="59">
        <f t="shared" si="3"/>
        <v>0</v>
      </c>
      <c r="S19" s="59">
        <f t="shared" si="4"/>
        <v>0</v>
      </c>
      <c r="T19" s="59">
        <f t="shared" si="5"/>
        <v>0</v>
      </c>
    </row>
    <row r="20" spans="1:20" ht="15" customHeight="1" x14ac:dyDescent="0.2">
      <c r="A20" s="68"/>
      <c r="B20" s="68"/>
      <c r="C20" s="73"/>
      <c r="D20" s="67"/>
      <c r="E20" s="68"/>
      <c r="F20" s="68"/>
      <c r="G20" s="68"/>
      <c r="H20" s="68"/>
      <c r="I20" s="61" t="str">
        <f t="shared" si="0"/>
        <v/>
      </c>
      <c r="J20" s="61" t="str">
        <f t="shared" si="1"/>
        <v/>
      </c>
      <c r="K20" s="61" t="str">
        <f t="shared" si="2"/>
        <v/>
      </c>
      <c r="L20" s="6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62" t="str">
        <f>IF(C20="I",L20*Resumo!$C$21, IF(C20="A",L20*Resumo!$C$22, IF(C20="E",L20*Resumo!$C$23,"")))</f>
        <v/>
      </c>
      <c r="N20" s="78"/>
      <c r="O20" s="53"/>
      <c r="R20" s="59">
        <f t="shared" si="3"/>
        <v>0</v>
      </c>
      <c r="S20" s="59">
        <f t="shared" si="4"/>
        <v>0</v>
      </c>
      <c r="T20" s="59">
        <f t="shared" si="5"/>
        <v>0</v>
      </c>
    </row>
    <row r="21" spans="1:20" ht="15" customHeight="1" x14ac:dyDescent="0.2">
      <c r="A21" s="68"/>
      <c r="B21" s="68"/>
      <c r="C21" s="73"/>
      <c r="D21" s="67"/>
      <c r="E21" s="68"/>
      <c r="F21" s="68"/>
      <c r="G21" s="68"/>
      <c r="H21" s="68"/>
      <c r="I21" s="61" t="str">
        <f t="shared" si="0"/>
        <v/>
      </c>
      <c r="J21" s="61" t="str">
        <f t="shared" si="1"/>
        <v/>
      </c>
      <c r="K21" s="61" t="str">
        <f t="shared" si="2"/>
        <v/>
      </c>
      <c r="L21" s="6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62" t="str">
        <f>IF(C21="I",L21*Resumo!$C$21, IF(C21="A",L21*Resumo!$C$22, IF(C21="E",L21*Resumo!$C$23,"")))</f>
        <v/>
      </c>
      <c r="N21" s="78"/>
      <c r="O21" s="53"/>
      <c r="R21" s="59">
        <f t="shared" si="3"/>
        <v>0</v>
      </c>
      <c r="S21" s="59">
        <f t="shared" si="4"/>
        <v>0</v>
      </c>
      <c r="T21" s="59">
        <f t="shared" si="5"/>
        <v>0</v>
      </c>
    </row>
    <row r="22" spans="1:20" ht="15" customHeight="1" x14ac:dyDescent="0.2">
      <c r="A22" s="68"/>
      <c r="B22" s="68"/>
      <c r="C22" s="73"/>
      <c r="D22" s="67"/>
      <c r="E22" s="68"/>
      <c r="F22" s="68"/>
      <c r="G22" s="68"/>
      <c r="H22" s="68"/>
      <c r="I22" s="61" t="str">
        <f t="shared" si="0"/>
        <v/>
      </c>
      <c r="J22" s="61" t="str">
        <f t="shared" si="1"/>
        <v/>
      </c>
      <c r="K22" s="61" t="str">
        <f t="shared" si="2"/>
        <v/>
      </c>
      <c r="L22" s="6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62" t="str">
        <f>IF(C22="I",L22*Resumo!$C$21, IF(C22="A",L22*Resumo!$C$22, IF(C22="E",L22*Resumo!$C$23,"")))</f>
        <v/>
      </c>
      <c r="N22" s="78"/>
      <c r="O22" s="53"/>
      <c r="R22" s="59">
        <f t="shared" si="3"/>
        <v>0</v>
      </c>
      <c r="S22" s="59">
        <f t="shared" si="4"/>
        <v>0</v>
      </c>
      <c r="T22" s="59">
        <f t="shared" si="5"/>
        <v>0</v>
      </c>
    </row>
    <row r="23" spans="1:20" ht="15" customHeight="1" x14ac:dyDescent="0.2">
      <c r="A23" s="68"/>
      <c r="B23" s="68"/>
      <c r="C23" s="73"/>
      <c r="D23" s="67"/>
      <c r="E23" s="68"/>
      <c r="F23" s="68"/>
      <c r="G23" s="68"/>
      <c r="H23" s="68"/>
      <c r="I23" s="61" t="str">
        <f t="shared" si="0"/>
        <v/>
      </c>
      <c r="J23" s="61" t="str">
        <f t="shared" si="1"/>
        <v/>
      </c>
      <c r="K23" s="61" t="str">
        <f t="shared" si="2"/>
        <v/>
      </c>
      <c r="L23" s="6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62" t="str">
        <f>IF(C23="I",L23*Resumo!$C$21, IF(C23="A",L23*Resumo!$C$22, IF(C23="E",L23*Resumo!$C$23,"")))</f>
        <v/>
      </c>
      <c r="N23" s="78"/>
      <c r="R23" s="59">
        <f t="shared" si="3"/>
        <v>0</v>
      </c>
      <c r="S23" s="59">
        <f t="shared" si="4"/>
        <v>0</v>
      </c>
      <c r="T23" s="59">
        <f t="shared" si="5"/>
        <v>0</v>
      </c>
    </row>
    <row r="24" spans="1:20" ht="15" customHeight="1" x14ac:dyDescent="0.2">
      <c r="A24" s="68"/>
      <c r="B24" s="68"/>
      <c r="C24" s="73"/>
      <c r="D24" s="67"/>
      <c r="E24" s="68"/>
      <c r="F24" s="68"/>
      <c r="G24" s="68"/>
      <c r="H24" s="68"/>
      <c r="I24" s="61" t="str">
        <f t="shared" si="0"/>
        <v/>
      </c>
      <c r="J24" s="61" t="str">
        <f t="shared" si="1"/>
        <v/>
      </c>
      <c r="K24" s="61" t="str">
        <f t="shared" si="2"/>
        <v/>
      </c>
      <c r="L24" s="6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62" t="str">
        <f>IF(C24="I",L24*Resumo!$C$21, IF(C24="A",L24*Resumo!$C$22, IF(C24="E",L24*Resumo!$C$23,"")))</f>
        <v/>
      </c>
      <c r="N24" s="78"/>
      <c r="R24" s="59">
        <f t="shared" si="3"/>
        <v>0</v>
      </c>
      <c r="S24" s="59">
        <f t="shared" si="4"/>
        <v>0</v>
      </c>
      <c r="T24" s="59">
        <f t="shared" si="5"/>
        <v>0</v>
      </c>
    </row>
    <row r="25" spans="1:20" ht="15" customHeight="1" x14ac:dyDescent="0.2">
      <c r="A25" s="68"/>
      <c r="B25" s="68"/>
      <c r="C25" s="73"/>
      <c r="D25" s="67"/>
      <c r="E25" s="68"/>
      <c r="F25" s="68"/>
      <c r="G25" s="68"/>
      <c r="H25" s="68"/>
      <c r="I25" s="61" t="str">
        <f t="shared" si="0"/>
        <v/>
      </c>
      <c r="J25" s="61" t="str">
        <f t="shared" si="1"/>
        <v/>
      </c>
      <c r="K25" s="61" t="str">
        <f t="shared" si="2"/>
        <v/>
      </c>
      <c r="L25" s="6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62" t="str">
        <f>IF(C25="I",L25*Resumo!$C$21, IF(C25="A",L25*Resumo!$C$22, IF(C25="E",L25*Resumo!$C$23,"")))</f>
        <v/>
      </c>
      <c r="N25" s="78"/>
      <c r="R25" s="59">
        <f t="shared" si="3"/>
        <v>0</v>
      </c>
      <c r="S25" s="59">
        <f t="shared" si="4"/>
        <v>0</v>
      </c>
      <c r="T25" s="59">
        <f t="shared" si="5"/>
        <v>0</v>
      </c>
    </row>
    <row r="26" spans="1:20" ht="15" customHeight="1" x14ac:dyDescent="0.2">
      <c r="A26" s="68"/>
      <c r="B26" s="68"/>
      <c r="C26" s="73"/>
      <c r="D26" s="67"/>
      <c r="E26" s="68"/>
      <c r="F26" s="68"/>
      <c r="G26" s="68"/>
      <c r="H26" s="68"/>
      <c r="I26" s="61" t="str">
        <f t="shared" si="0"/>
        <v/>
      </c>
      <c r="J26" s="61" t="str">
        <f t="shared" si="1"/>
        <v/>
      </c>
      <c r="K26" s="61" t="str">
        <f t="shared" si="2"/>
        <v/>
      </c>
      <c r="L26" s="6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62" t="str">
        <f>IF(C26="I",L26*Resumo!$C$21, IF(C26="A",L26*Resumo!$C$22, IF(C26="E",L26*Resumo!$C$23,"")))</f>
        <v/>
      </c>
      <c r="N26" s="78"/>
      <c r="R26" s="59">
        <f t="shared" si="3"/>
        <v>0</v>
      </c>
      <c r="S26" s="59">
        <f t="shared" si="4"/>
        <v>0</v>
      </c>
      <c r="T26" s="59">
        <f t="shared" si="5"/>
        <v>0</v>
      </c>
    </row>
    <row r="27" spans="1:20" ht="15" customHeight="1" x14ac:dyDescent="0.2">
      <c r="A27" s="68"/>
      <c r="B27" s="68"/>
      <c r="C27" s="73"/>
      <c r="D27" s="67"/>
      <c r="E27" s="68"/>
      <c r="F27" s="68"/>
      <c r="G27" s="68"/>
      <c r="H27" s="68"/>
      <c r="I27" s="61" t="str">
        <f t="shared" si="0"/>
        <v/>
      </c>
      <c r="J27" s="61" t="str">
        <f t="shared" si="1"/>
        <v/>
      </c>
      <c r="K27" s="61" t="str">
        <f t="shared" si="2"/>
        <v/>
      </c>
      <c r="L27" s="6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62" t="str">
        <f>IF(C27="I",L27*Resumo!$C$21, IF(C27="A",L27*Resumo!$C$22, IF(C27="E",L27*Resumo!$C$23,"")))</f>
        <v/>
      </c>
      <c r="N27" s="78"/>
      <c r="Q27" s="53"/>
      <c r="R27" s="59">
        <f t="shared" si="3"/>
        <v>0</v>
      </c>
      <c r="S27" s="59">
        <f t="shared" si="4"/>
        <v>0</v>
      </c>
      <c r="T27" s="59">
        <f t="shared" si="5"/>
        <v>0</v>
      </c>
    </row>
    <row r="28" spans="1:20" ht="15" customHeight="1" x14ac:dyDescent="0.2">
      <c r="A28" s="68"/>
      <c r="B28" s="68"/>
      <c r="C28" s="73"/>
      <c r="D28" s="67"/>
      <c r="E28" s="68"/>
      <c r="F28" s="68"/>
      <c r="G28" s="68"/>
      <c r="H28" s="68"/>
      <c r="I28" s="61" t="str">
        <f t="shared" si="0"/>
        <v/>
      </c>
      <c r="J28" s="61" t="str">
        <f t="shared" si="1"/>
        <v/>
      </c>
      <c r="K28" s="61" t="str">
        <f t="shared" si="2"/>
        <v/>
      </c>
      <c r="L28" s="6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62" t="str">
        <f>IF(C28="I",L28*Resumo!$C$21, IF(C28="A",L28*Resumo!$C$22, IF(C28="E",L28*Resumo!$C$23,"")))</f>
        <v/>
      </c>
      <c r="N28" s="78"/>
      <c r="Q28" s="53"/>
      <c r="R28" s="59">
        <f t="shared" si="3"/>
        <v>0</v>
      </c>
      <c r="S28" s="59">
        <f t="shared" si="4"/>
        <v>0</v>
      </c>
      <c r="T28" s="59">
        <f t="shared" si="5"/>
        <v>0</v>
      </c>
    </row>
    <row r="29" spans="1:20" ht="15" customHeight="1" x14ac:dyDescent="0.2">
      <c r="A29" s="68"/>
      <c r="B29" s="68"/>
      <c r="C29" s="73"/>
      <c r="D29" s="67"/>
      <c r="E29" s="68"/>
      <c r="F29" s="68"/>
      <c r="G29" s="68"/>
      <c r="H29" s="68"/>
      <c r="I29" s="61" t="str">
        <f t="shared" si="0"/>
        <v/>
      </c>
      <c r="J29" s="61" t="str">
        <f t="shared" si="1"/>
        <v/>
      </c>
      <c r="K29" s="61" t="str">
        <f t="shared" si="2"/>
        <v/>
      </c>
      <c r="L29" s="6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62" t="str">
        <f>IF(C29="I",L29*Resumo!$C$21, IF(C29="A",L29*Resumo!$C$22, IF(C29="E",L29*Resumo!$C$23,"")))</f>
        <v/>
      </c>
      <c r="N29" s="78"/>
      <c r="Q29" s="53"/>
      <c r="R29" s="59">
        <f t="shared" si="3"/>
        <v>0</v>
      </c>
      <c r="S29" s="59">
        <f t="shared" si="4"/>
        <v>0</v>
      </c>
      <c r="T29" s="59">
        <f t="shared" si="5"/>
        <v>0</v>
      </c>
    </row>
    <row r="30" spans="1:20" ht="15" customHeight="1" x14ac:dyDescent="0.2">
      <c r="A30" s="68"/>
      <c r="B30" s="68"/>
      <c r="C30" s="73"/>
      <c r="D30" s="67"/>
      <c r="E30" s="68"/>
      <c r="F30" s="68"/>
      <c r="G30" s="68"/>
      <c r="H30" s="68"/>
      <c r="I30" s="61" t="str">
        <f t="shared" si="0"/>
        <v/>
      </c>
      <c r="J30" s="61" t="str">
        <f t="shared" si="1"/>
        <v/>
      </c>
      <c r="K30" s="61" t="str">
        <f t="shared" si="2"/>
        <v/>
      </c>
      <c r="L30" s="6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62" t="str">
        <f>IF(C30="I",L30*Resumo!$C$21, IF(C30="A",L30*Resumo!$C$22, IF(C30="E",L30*Resumo!$C$23,"")))</f>
        <v/>
      </c>
      <c r="N30" s="78"/>
      <c r="Q30" s="53"/>
      <c r="R30" s="59">
        <f t="shared" si="3"/>
        <v>0</v>
      </c>
      <c r="S30" s="59">
        <f t="shared" si="4"/>
        <v>0</v>
      </c>
      <c r="T30" s="59">
        <f t="shared" si="5"/>
        <v>0</v>
      </c>
    </row>
    <row r="31" spans="1:20" ht="15" customHeight="1" x14ac:dyDescent="0.2">
      <c r="A31" s="68"/>
      <c r="B31" s="68"/>
      <c r="C31" s="73"/>
      <c r="D31" s="67"/>
      <c r="E31" s="68"/>
      <c r="F31" s="68"/>
      <c r="G31" s="68"/>
      <c r="H31" s="68"/>
      <c r="I31" s="61" t="str">
        <f t="shared" si="0"/>
        <v/>
      </c>
      <c r="J31" s="61" t="str">
        <f t="shared" si="1"/>
        <v/>
      </c>
      <c r="K31" s="61" t="str">
        <f t="shared" si="2"/>
        <v/>
      </c>
      <c r="L31" s="6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62" t="str">
        <f>IF(C31="I",L31*Resumo!$C$21, IF(C31="A",L31*Resumo!$C$22, IF(C31="E",L31*Resumo!$C$23,"")))</f>
        <v/>
      </c>
      <c r="N31" s="78"/>
      <c r="Q31" s="53"/>
      <c r="R31" s="59">
        <f t="shared" si="3"/>
        <v>0</v>
      </c>
      <c r="S31" s="59">
        <f t="shared" si="4"/>
        <v>0</v>
      </c>
      <c r="T31" s="59">
        <f t="shared" si="5"/>
        <v>0</v>
      </c>
    </row>
    <row r="32" spans="1:20" ht="15" customHeight="1" x14ac:dyDescent="0.2">
      <c r="A32" s="68"/>
      <c r="B32" s="68"/>
      <c r="C32" s="73"/>
      <c r="D32" s="67"/>
      <c r="E32" s="68"/>
      <c r="F32" s="68"/>
      <c r="G32" s="68"/>
      <c r="H32" s="68"/>
      <c r="I32" s="61" t="str">
        <f t="shared" si="0"/>
        <v/>
      </c>
      <c r="J32" s="61" t="str">
        <f t="shared" si="1"/>
        <v/>
      </c>
      <c r="K32" s="61" t="str">
        <f t="shared" si="2"/>
        <v/>
      </c>
      <c r="L32" s="6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62" t="str">
        <f>IF(C32="I",L32*Resumo!$C$21, IF(C32="A",L32*Resumo!$C$22, IF(C32="E",L32*Resumo!$C$23,"")))</f>
        <v/>
      </c>
      <c r="N32" s="78"/>
      <c r="Q32" s="53"/>
      <c r="R32" s="59">
        <f t="shared" si="3"/>
        <v>0</v>
      </c>
      <c r="S32" s="59">
        <f t="shared" si="4"/>
        <v>0</v>
      </c>
      <c r="T32" s="59">
        <f t="shared" si="5"/>
        <v>0</v>
      </c>
    </row>
    <row r="33" spans="1:20" ht="15" customHeight="1" x14ac:dyDescent="0.2">
      <c r="A33" s="68"/>
      <c r="B33" s="68"/>
      <c r="C33" s="73"/>
      <c r="D33" s="67"/>
      <c r="E33" s="68"/>
      <c r="F33" s="68"/>
      <c r="G33" s="68"/>
      <c r="H33" s="68"/>
      <c r="I33" s="61" t="str">
        <f t="shared" si="0"/>
        <v/>
      </c>
      <c r="J33" s="61" t="str">
        <f t="shared" si="1"/>
        <v/>
      </c>
      <c r="K33" s="61" t="str">
        <f t="shared" si="2"/>
        <v/>
      </c>
      <c r="L33" s="6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62" t="str">
        <f>IF(C33="I",L33*Resumo!$C$21, IF(C33="A",L33*Resumo!$C$22, IF(C33="E",L33*Resumo!$C$23,"")))</f>
        <v/>
      </c>
      <c r="N33" s="78"/>
      <c r="Q33" s="53"/>
      <c r="R33" s="59">
        <f t="shared" si="3"/>
        <v>0</v>
      </c>
      <c r="S33" s="59">
        <f t="shared" si="4"/>
        <v>0</v>
      </c>
      <c r="T33" s="59">
        <f t="shared" si="5"/>
        <v>0</v>
      </c>
    </row>
    <row r="34" spans="1:20" ht="15" customHeight="1" x14ac:dyDescent="0.2">
      <c r="A34" s="68"/>
      <c r="B34" s="68"/>
      <c r="C34" s="73"/>
      <c r="D34" s="67"/>
      <c r="E34" s="68"/>
      <c r="F34" s="68"/>
      <c r="G34" s="68"/>
      <c r="H34" s="68"/>
      <c r="I34" s="61" t="str">
        <f t="shared" si="0"/>
        <v/>
      </c>
      <c r="J34" s="61" t="str">
        <f t="shared" si="1"/>
        <v/>
      </c>
      <c r="K34" s="61" t="str">
        <f t="shared" si="2"/>
        <v/>
      </c>
      <c r="L34" s="6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62" t="str">
        <f>IF(C34="I",L34*Resumo!$C$21, IF(C34="A",L34*Resumo!$C$22, IF(C34="E",L34*Resumo!$C$23,"")))</f>
        <v/>
      </c>
      <c r="N34" s="78"/>
      <c r="Q34" s="53"/>
      <c r="R34" s="59">
        <f t="shared" si="3"/>
        <v>0</v>
      </c>
      <c r="S34" s="59">
        <f t="shared" si="4"/>
        <v>0</v>
      </c>
      <c r="T34" s="59">
        <f t="shared" si="5"/>
        <v>0</v>
      </c>
    </row>
    <row r="35" spans="1:20" ht="15" customHeight="1" x14ac:dyDescent="0.2">
      <c r="A35" s="68"/>
      <c r="B35" s="68"/>
      <c r="C35" s="73"/>
      <c r="D35" s="67"/>
      <c r="E35" s="68"/>
      <c r="F35" s="68"/>
      <c r="G35" s="68"/>
      <c r="H35" s="68"/>
      <c r="I35" s="61" t="str">
        <f t="shared" si="0"/>
        <v/>
      </c>
      <c r="J35" s="61" t="str">
        <f t="shared" si="1"/>
        <v/>
      </c>
      <c r="K35" s="61" t="str">
        <f t="shared" si="2"/>
        <v/>
      </c>
      <c r="L35" s="6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62" t="str">
        <f>IF(C35="I",L35*Resumo!$C$21, IF(C35="A",L35*Resumo!$C$22, IF(C35="E",L35*Resumo!$C$23,"")))</f>
        <v/>
      </c>
      <c r="N35" s="78"/>
      <c r="Q35" s="53"/>
      <c r="R35" s="59">
        <f t="shared" si="3"/>
        <v>0</v>
      </c>
      <c r="S35" s="59">
        <f t="shared" si="4"/>
        <v>0</v>
      </c>
      <c r="T35" s="59">
        <f t="shared" si="5"/>
        <v>0</v>
      </c>
    </row>
    <row r="36" spans="1:20" ht="15" customHeight="1" x14ac:dyDescent="0.2">
      <c r="A36" s="68"/>
      <c r="B36" s="68"/>
      <c r="C36" s="73"/>
      <c r="D36" s="67"/>
      <c r="E36" s="68"/>
      <c r="F36" s="68"/>
      <c r="G36" s="68"/>
      <c r="H36" s="68"/>
      <c r="I36" s="61" t="str">
        <f t="shared" si="0"/>
        <v/>
      </c>
      <c r="J36" s="61" t="str">
        <f t="shared" si="1"/>
        <v/>
      </c>
      <c r="K36" s="61" t="str">
        <f t="shared" si="2"/>
        <v/>
      </c>
      <c r="L36" s="6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62" t="str">
        <f>IF(C36="I",L36*Resumo!$C$21, IF(C36="A",L36*Resumo!$C$22, IF(C36="E",L36*Resumo!$C$23,"")))</f>
        <v/>
      </c>
      <c r="N36" s="78"/>
      <c r="Q36" s="53"/>
      <c r="R36" s="59">
        <f t="shared" si="3"/>
        <v>0</v>
      </c>
      <c r="S36" s="59">
        <f t="shared" si="4"/>
        <v>0</v>
      </c>
      <c r="T36" s="59">
        <f t="shared" si="5"/>
        <v>0</v>
      </c>
    </row>
    <row r="37" spans="1:20" ht="15" customHeight="1" x14ac:dyDescent="0.2">
      <c r="A37" s="68"/>
      <c r="B37" s="68"/>
      <c r="C37" s="73"/>
      <c r="D37" s="67"/>
      <c r="E37" s="68"/>
      <c r="F37" s="68"/>
      <c r="G37" s="68"/>
      <c r="H37" s="68"/>
      <c r="I37" s="61" t="str">
        <f t="shared" si="0"/>
        <v/>
      </c>
      <c r="J37" s="61" t="str">
        <f t="shared" si="1"/>
        <v/>
      </c>
      <c r="K37" s="61" t="str">
        <f t="shared" si="2"/>
        <v/>
      </c>
      <c r="L37" s="6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62" t="str">
        <f>IF(C37="I",L37*Resumo!$C$21, IF(C37="A",L37*Resumo!$C$22, IF(C37="E",L37*Resumo!$C$23,"")))</f>
        <v/>
      </c>
      <c r="N37" s="78"/>
      <c r="Q37" s="53"/>
      <c r="R37" s="59">
        <f t="shared" si="3"/>
        <v>0</v>
      </c>
      <c r="S37" s="59">
        <f t="shared" si="4"/>
        <v>0</v>
      </c>
      <c r="T37" s="59">
        <f t="shared" si="5"/>
        <v>0</v>
      </c>
    </row>
    <row r="38" spans="1:20" ht="15" customHeight="1" x14ac:dyDescent="0.2">
      <c r="A38" s="68"/>
      <c r="B38" s="68"/>
      <c r="C38" s="73"/>
      <c r="D38" s="67"/>
      <c r="E38" s="68"/>
      <c r="F38" s="68"/>
      <c r="G38" s="68"/>
      <c r="H38" s="68"/>
      <c r="I38" s="61" t="str">
        <f t="shared" si="0"/>
        <v/>
      </c>
      <c r="J38" s="61" t="str">
        <f t="shared" si="1"/>
        <v/>
      </c>
      <c r="K38" s="61" t="str">
        <f t="shared" si="2"/>
        <v/>
      </c>
      <c r="L38" s="6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62" t="str">
        <f>IF(C38="I",L38*Resumo!$C$21, IF(C38="A",L38*Resumo!$C$22, IF(C38="E",L38*Resumo!$C$23,"")))</f>
        <v/>
      </c>
      <c r="N38" s="78"/>
      <c r="Q38" s="53"/>
      <c r="R38" s="59">
        <f t="shared" si="3"/>
        <v>0</v>
      </c>
      <c r="S38" s="59">
        <f t="shared" si="4"/>
        <v>0</v>
      </c>
      <c r="T38" s="59">
        <f t="shared" si="5"/>
        <v>0</v>
      </c>
    </row>
    <row r="39" spans="1:20" ht="15" customHeight="1" x14ac:dyDescent="0.2">
      <c r="A39" s="68"/>
      <c r="B39" s="68"/>
      <c r="C39" s="73"/>
      <c r="D39" s="67"/>
      <c r="E39" s="68"/>
      <c r="F39" s="68"/>
      <c r="G39" s="68"/>
      <c r="H39" s="68"/>
      <c r="I39" s="61" t="str">
        <f t="shared" si="0"/>
        <v/>
      </c>
      <c r="J39" s="61" t="str">
        <f t="shared" si="1"/>
        <v/>
      </c>
      <c r="K39" s="61" t="str">
        <f t="shared" si="2"/>
        <v/>
      </c>
      <c r="L39" s="6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62" t="str">
        <f>IF(C39="I",L39*Resumo!$C$21, IF(C39="A",L39*Resumo!$C$22, IF(C39="E",L39*Resumo!$C$23,"")))</f>
        <v/>
      </c>
      <c r="N39" s="78"/>
      <c r="Q39" s="53"/>
      <c r="R39" s="59">
        <f t="shared" si="3"/>
        <v>0</v>
      </c>
      <c r="S39" s="59">
        <f t="shared" si="4"/>
        <v>0</v>
      </c>
      <c r="T39" s="59">
        <f t="shared" si="5"/>
        <v>0</v>
      </c>
    </row>
    <row r="40" spans="1:20" ht="15" customHeight="1" x14ac:dyDescent="0.2">
      <c r="A40" s="68"/>
      <c r="B40" s="68"/>
      <c r="C40" s="73"/>
      <c r="D40" s="67"/>
      <c r="E40" s="68"/>
      <c r="F40" s="68"/>
      <c r="G40" s="68"/>
      <c r="H40" s="68"/>
      <c r="I40" s="61" t="str">
        <f t="shared" ref="I40:I71" si="6">IF(D40&lt;&gt;"", IF(D40 ="Codedata", "", IF(OR(AND(E40=1, G40&gt;0, G40&lt;51),AND(E40&gt;1, E40&lt;6, G40&gt;0, G40&lt;20)),"X","")),"")</f>
        <v/>
      </c>
      <c r="J40" s="61" t="str">
        <f t="shared" ref="J40:J71" si="7">IF(D40&lt;&gt;"", IF(D40 ="Codedata", "", IF(OR(AND(E40=1, G40&gt;50),AND(E40&gt;1, E40&lt;6, G40&gt;19, G40&lt;51),AND(E40&gt;5, G40&gt;0, G40&lt;20)),"X","")),"")</f>
        <v/>
      </c>
      <c r="K40" s="61" t="str">
        <f t="shared" ref="K40:K71" si="8">IF(D40&lt;&gt;"", IF(D40 ="Codedata", "", IF(OR(AND(E40&gt;1, E40&lt;6, G40&gt;50),AND(E40&gt;5, G40&gt;19)),"X","")),"")</f>
        <v/>
      </c>
      <c r="L40" s="6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62" t="str">
        <f>IF(C40="I",L40*Resumo!$C$21, IF(C40="A",L40*Resumo!$C$22, IF(C40="E",L40*Resumo!$C$23,"")))</f>
        <v/>
      </c>
      <c r="N40" s="78"/>
      <c r="Q40" s="53"/>
      <c r="R40" s="59">
        <f t="shared" si="3"/>
        <v>0</v>
      </c>
      <c r="S40" s="59">
        <f t="shared" si="4"/>
        <v>0</v>
      </c>
      <c r="T40" s="59">
        <f t="shared" si="5"/>
        <v>0</v>
      </c>
    </row>
    <row r="41" spans="1:20" ht="15" customHeight="1" x14ac:dyDescent="0.2">
      <c r="A41" s="68"/>
      <c r="B41" s="68"/>
      <c r="C41" s="73"/>
      <c r="D41" s="67"/>
      <c r="E41" s="68"/>
      <c r="F41" s="68"/>
      <c r="G41" s="68"/>
      <c r="H41" s="68"/>
      <c r="I41" s="61" t="str">
        <f t="shared" si="6"/>
        <v/>
      </c>
      <c r="J41" s="61" t="str">
        <f t="shared" si="7"/>
        <v/>
      </c>
      <c r="K41" s="61" t="str">
        <f t="shared" si="8"/>
        <v/>
      </c>
      <c r="L41" s="6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62" t="str">
        <f>IF(C41="I",L41*Resumo!$C$21, IF(C41="A",L41*Resumo!$C$22, IF(C41="E",L41*Resumo!$C$23,"")))</f>
        <v/>
      </c>
      <c r="N41" s="78"/>
      <c r="Q41" s="53"/>
      <c r="R41" s="59">
        <f t="shared" si="3"/>
        <v>0</v>
      </c>
      <c r="S41" s="59">
        <f t="shared" si="4"/>
        <v>0</v>
      </c>
      <c r="T41" s="59">
        <f t="shared" si="5"/>
        <v>0</v>
      </c>
    </row>
    <row r="42" spans="1:20" ht="15" customHeight="1" x14ac:dyDescent="0.2">
      <c r="A42" s="68"/>
      <c r="B42" s="68"/>
      <c r="C42" s="73"/>
      <c r="D42" s="67"/>
      <c r="E42" s="68"/>
      <c r="F42" s="68"/>
      <c r="G42" s="68"/>
      <c r="H42" s="68"/>
      <c r="I42" s="61" t="str">
        <f t="shared" si="6"/>
        <v/>
      </c>
      <c r="J42" s="61" t="str">
        <f t="shared" si="7"/>
        <v/>
      </c>
      <c r="K42" s="61" t="str">
        <f t="shared" si="8"/>
        <v/>
      </c>
      <c r="L42" s="6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62" t="str">
        <f>IF(C42="I",L42*Resumo!$C$21, IF(C42="A",L42*Resumo!$C$22, IF(C42="E",L42*Resumo!$C$23,"")))</f>
        <v/>
      </c>
      <c r="N42" s="78"/>
      <c r="Q42" s="53"/>
      <c r="R42" s="59">
        <f t="shared" si="3"/>
        <v>0</v>
      </c>
      <c r="S42" s="59">
        <f t="shared" si="4"/>
        <v>0</v>
      </c>
      <c r="T42" s="59">
        <f t="shared" si="5"/>
        <v>0</v>
      </c>
    </row>
    <row r="43" spans="1:20" ht="15" customHeight="1" x14ac:dyDescent="0.2">
      <c r="A43" s="68"/>
      <c r="B43" s="68"/>
      <c r="C43" s="73"/>
      <c r="D43" s="67"/>
      <c r="E43" s="68"/>
      <c r="F43" s="68"/>
      <c r="G43" s="68"/>
      <c r="H43" s="68"/>
      <c r="I43" s="61" t="str">
        <f t="shared" si="6"/>
        <v/>
      </c>
      <c r="J43" s="61" t="str">
        <f t="shared" si="7"/>
        <v/>
      </c>
      <c r="K43" s="61" t="str">
        <f t="shared" si="8"/>
        <v/>
      </c>
      <c r="L43" s="6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62" t="str">
        <f>IF(C43="I",L43*Resumo!$C$21, IF(C43="A",L43*Resumo!$C$22, IF(C43="E",L43*Resumo!$C$23,"")))</f>
        <v/>
      </c>
      <c r="N43" s="78"/>
      <c r="Q43" s="53"/>
      <c r="R43" s="59">
        <f t="shared" si="3"/>
        <v>0</v>
      </c>
      <c r="S43" s="59">
        <f t="shared" si="4"/>
        <v>0</v>
      </c>
      <c r="T43" s="59">
        <f t="shared" si="5"/>
        <v>0</v>
      </c>
    </row>
    <row r="44" spans="1:20" ht="15" customHeight="1" x14ac:dyDescent="0.2">
      <c r="A44" s="68"/>
      <c r="B44" s="68"/>
      <c r="C44" s="73"/>
      <c r="D44" s="67"/>
      <c r="E44" s="68"/>
      <c r="F44" s="68"/>
      <c r="G44" s="68"/>
      <c r="H44" s="68"/>
      <c r="I44" s="61" t="str">
        <f t="shared" si="6"/>
        <v/>
      </c>
      <c r="J44" s="61" t="str">
        <f t="shared" si="7"/>
        <v/>
      </c>
      <c r="K44" s="61" t="str">
        <f t="shared" si="8"/>
        <v/>
      </c>
      <c r="L44" s="6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62" t="str">
        <f>IF(C44="I",L44*Resumo!$C$21, IF(C44="A",L44*Resumo!$C$22, IF(C44="E",L44*Resumo!$C$23,"")))</f>
        <v/>
      </c>
      <c r="N44" s="78"/>
      <c r="Q44" s="53"/>
      <c r="R44" s="59">
        <f t="shared" si="3"/>
        <v>0</v>
      </c>
      <c r="S44" s="59">
        <f t="shared" si="4"/>
        <v>0</v>
      </c>
      <c r="T44" s="59">
        <f t="shared" si="5"/>
        <v>0</v>
      </c>
    </row>
    <row r="45" spans="1:20" ht="15" customHeight="1" x14ac:dyDescent="0.2">
      <c r="A45" s="68"/>
      <c r="B45" s="68"/>
      <c r="C45" s="73"/>
      <c r="D45" s="67"/>
      <c r="E45" s="68"/>
      <c r="F45" s="68"/>
      <c r="G45" s="68"/>
      <c r="H45" s="68"/>
      <c r="I45" s="61" t="str">
        <f t="shared" si="6"/>
        <v/>
      </c>
      <c r="J45" s="61" t="str">
        <f t="shared" si="7"/>
        <v/>
      </c>
      <c r="K45" s="61" t="str">
        <f t="shared" si="8"/>
        <v/>
      </c>
      <c r="L45" s="6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62" t="str">
        <f>IF(C45="I",L45*Resumo!$C$21, IF(C45="A",L45*Resumo!$C$22, IF(C45="E",L45*Resumo!$C$23,"")))</f>
        <v/>
      </c>
      <c r="N45" s="78"/>
      <c r="Q45" s="53"/>
      <c r="R45" s="59">
        <f t="shared" si="3"/>
        <v>0</v>
      </c>
      <c r="S45" s="59">
        <f t="shared" si="4"/>
        <v>0</v>
      </c>
      <c r="T45" s="59">
        <f t="shared" si="5"/>
        <v>0</v>
      </c>
    </row>
    <row r="46" spans="1:20" ht="15" customHeight="1" x14ac:dyDescent="0.2">
      <c r="A46" s="68"/>
      <c r="B46" s="68"/>
      <c r="C46" s="73"/>
      <c r="D46" s="67"/>
      <c r="E46" s="68"/>
      <c r="F46" s="68"/>
      <c r="G46" s="68"/>
      <c r="H46" s="68"/>
      <c r="I46" s="61" t="str">
        <f t="shared" si="6"/>
        <v/>
      </c>
      <c r="J46" s="61" t="str">
        <f t="shared" si="7"/>
        <v/>
      </c>
      <c r="K46" s="61" t="str">
        <f t="shared" si="8"/>
        <v/>
      </c>
      <c r="L46" s="6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62" t="str">
        <f>IF(C46="I",L46*Resumo!$C$21, IF(C46="A",L46*Resumo!$C$22, IF(C46="E",L46*Resumo!$C$23,"")))</f>
        <v/>
      </c>
      <c r="N46" s="78"/>
      <c r="Q46" s="53"/>
      <c r="R46" s="59">
        <f t="shared" si="3"/>
        <v>0</v>
      </c>
      <c r="S46" s="59">
        <f t="shared" si="4"/>
        <v>0</v>
      </c>
      <c r="T46" s="59">
        <f t="shared" si="5"/>
        <v>0</v>
      </c>
    </row>
    <row r="47" spans="1:20" ht="15" customHeight="1" x14ac:dyDescent="0.2">
      <c r="A47" s="68"/>
      <c r="B47" s="68"/>
      <c r="C47" s="73"/>
      <c r="D47" s="67"/>
      <c r="E47" s="68"/>
      <c r="F47" s="68"/>
      <c r="G47" s="68"/>
      <c r="H47" s="68"/>
      <c r="I47" s="61" t="str">
        <f t="shared" si="6"/>
        <v/>
      </c>
      <c r="J47" s="61" t="str">
        <f t="shared" si="7"/>
        <v/>
      </c>
      <c r="K47" s="61" t="str">
        <f t="shared" si="8"/>
        <v/>
      </c>
      <c r="L47" s="6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62" t="str">
        <f>IF(C47="I",L47*Resumo!$C$21, IF(C47="A",L47*Resumo!$C$22, IF(C47="E",L47*Resumo!$C$23,"")))</f>
        <v/>
      </c>
      <c r="N47" s="78"/>
      <c r="Q47" s="53"/>
      <c r="R47" s="59">
        <f t="shared" si="3"/>
        <v>0</v>
      </c>
      <c r="S47" s="59">
        <f t="shared" si="4"/>
        <v>0</v>
      </c>
      <c r="T47" s="59">
        <f t="shared" si="5"/>
        <v>0</v>
      </c>
    </row>
    <row r="48" spans="1:20" ht="15" customHeight="1" x14ac:dyDescent="0.2">
      <c r="A48" s="68"/>
      <c r="B48" s="68"/>
      <c r="C48" s="73"/>
      <c r="D48" s="67"/>
      <c r="E48" s="68"/>
      <c r="F48" s="68"/>
      <c r="G48" s="68"/>
      <c r="H48" s="68"/>
      <c r="I48" s="61" t="str">
        <f t="shared" si="6"/>
        <v/>
      </c>
      <c r="J48" s="61" t="str">
        <f t="shared" si="7"/>
        <v/>
      </c>
      <c r="K48" s="61" t="str">
        <f t="shared" si="8"/>
        <v/>
      </c>
      <c r="L48" s="6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62" t="str">
        <f>IF(C48="I",L48*Resumo!$C$21, IF(C48="A",L48*Resumo!$C$22, IF(C48="E",L48*Resumo!$C$23,"")))</f>
        <v/>
      </c>
      <c r="N48" s="78"/>
      <c r="Q48" s="53"/>
      <c r="R48" s="59">
        <f t="shared" si="3"/>
        <v>0</v>
      </c>
      <c r="S48" s="59">
        <f t="shared" si="4"/>
        <v>0</v>
      </c>
      <c r="T48" s="59">
        <f t="shared" si="5"/>
        <v>0</v>
      </c>
    </row>
    <row r="49" spans="1:20" ht="15" customHeight="1" x14ac:dyDescent="0.2">
      <c r="A49" s="68"/>
      <c r="B49" s="68"/>
      <c r="C49" s="73"/>
      <c r="D49" s="67"/>
      <c r="E49" s="68"/>
      <c r="F49" s="68"/>
      <c r="G49" s="68"/>
      <c r="H49" s="68"/>
      <c r="I49" s="61" t="str">
        <f t="shared" si="6"/>
        <v/>
      </c>
      <c r="J49" s="61" t="str">
        <f t="shared" si="7"/>
        <v/>
      </c>
      <c r="K49" s="61" t="str">
        <f t="shared" si="8"/>
        <v/>
      </c>
      <c r="L49" s="6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62" t="str">
        <f>IF(C49="I",L49*Resumo!$C$21, IF(C49="A",L49*Resumo!$C$22, IF(C49="E",L49*Resumo!$C$23,"")))</f>
        <v/>
      </c>
      <c r="N49" s="78"/>
      <c r="Q49" s="53"/>
      <c r="R49" s="59">
        <f t="shared" si="3"/>
        <v>0</v>
      </c>
      <c r="S49" s="59">
        <f t="shared" si="4"/>
        <v>0</v>
      </c>
      <c r="T49" s="59">
        <f t="shared" si="5"/>
        <v>0</v>
      </c>
    </row>
    <row r="50" spans="1:20" ht="15" customHeight="1" x14ac:dyDescent="0.2">
      <c r="A50" s="68"/>
      <c r="B50" s="68"/>
      <c r="C50" s="73"/>
      <c r="D50" s="67"/>
      <c r="E50" s="68"/>
      <c r="F50" s="68"/>
      <c r="G50" s="68"/>
      <c r="H50" s="68"/>
      <c r="I50" s="61" t="str">
        <f t="shared" si="6"/>
        <v/>
      </c>
      <c r="J50" s="61" t="str">
        <f t="shared" si="7"/>
        <v/>
      </c>
      <c r="K50" s="61" t="str">
        <f t="shared" si="8"/>
        <v/>
      </c>
      <c r="L50" s="6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62" t="str">
        <f>IF(C50="I",L50*Resumo!$C$21, IF(C50="A",L50*Resumo!$C$22, IF(C50="E",L50*Resumo!$C$23,"")))</f>
        <v/>
      </c>
      <c r="N50" s="78"/>
      <c r="Q50" s="53"/>
      <c r="R50" s="59">
        <f t="shared" si="3"/>
        <v>0</v>
      </c>
      <c r="S50" s="59">
        <f t="shared" si="4"/>
        <v>0</v>
      </c>
      <c r="T50" s="59">
        <f t="shared" si="5"/>
        <v>0</v>
      </c>
    </row>
    <row r="51" spans="1:20" ht="15" customHeight="1" x14ac:dyDescent="0.2">
      <c r="A51" s="68"/>
      <c r="B51" s="68"/>
      <c r="C51" s="73"/>
      <c r="D51" s="67"/>
      <c r="E51" s="68"/>
      <c r="F51" s="68"/>
      <c r="G51" s="68"/>
      <c r="H51" s="68"/>
      <c r="I51" s="61" t="str">
        <f t="shared" si="6"/>
        <v/>
      </c>
      <c r="J51" s="61" t="str">
        <f t="shared" si="7"/>
        <v/>
      </c>
      <c r="K51" s="61" t="str">
        <f t="shared" si="8"/>
        <v/>
      </c>
      <c r="L51" s="6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62" t="str">
        <f>IF(C51="I",L51*Resumo!$C$21, IF(C51="A",L51*Resumo!$C$22, IF(C51="E",L51*Resumo!$C$23,"")))</f>
        <v/>
      </c>
      <c r="N51" s="78"/>
      <c r="Q51" s="53"/>
      <c r="R51" s="59">
        <f t="shared" si="3"/>
        <v>0</v>
      </c>
      <c r="S51" s="59">
        <f t="shared" si="4"/>
        <v>0</v>
      </c>
      <c r="T51" s="59">
        <f t="shared" si="5"/>
        <v>0</v>
      </c>
    </row>
    <row r="52" spans="1:20" ht="15" customHeight="1" x14ac:dyDescent="0.2">
      <c r="A52" s="68"/>
      <c r="B52" s="68"/>
      <c r="C52" s="73"/>
      <c r="D52" s="67"/>
      <c r="E52" s="68"/>
      <c r="F52" s="68"/>
      <c r="G52" s="68"/>
      <c r="H52" s="68"/>
      <c r="I52" s="61" t="str">
        <f t="shared" si="6"/>
        <v/>
      </c>
      <c r="J52" s="61" t="str">
        <f t="shared" si="7"/>
        <v/>
      </c>
      <c r="K52" s="61" t="str">
        <f t="shared" si="8"/>
        <v/>
      </c>
      <c r="L52" s="6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62" t="str">
        <f>IF(C52="I",L52*Resumo!$C$21, IF(C52="A",L52*Resumo!$C$22, IF(C52="E",L52*Resumo!$C$23,"")))</f>
        <v/>
      </c>
      <c r="N52" s="78"/>
      <c r="Q52" s="53"/>
      <c r="R52" s="59">
        <f t="shared" si="3"/>
        <v>0</v>
      </c>
      <c r="S52" s="59">
        <f t="shared" si="4"/>
        <v>0</v>
      </c>
      <c r="T52" s="59">
        <f t="shared" si="5"/>
        <v>0</v>
      </c>
    </row>
    <row r="53" spans="1:20" ht="15" customHeight="1" x14ac:dyDescent="0.2">
      <c r="A53" s="68"/>
      <c r="B53" s="68"/>
      <c r="C53" s="73"/>
      <c r="D53" s="67"/>
      <c r="E53" s="68"/>
      <c r="F53" s="68"/>
      <c r="G53" s="68"/>
      <c r="H53" s="68"/>
      <c r="I53" s="61" t="str">
        <f t="shared" si="6"/>
        <v/>
      </c>
      <c r="J53" s="61" t="str">
        <f t="shared" si="7"/>
        <v/>
      </c>
      <c r="K53" s="61" t="str">
        <f t="shared" si="8"/>
        <v/>
      </c>
      <c r="L53" s="6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62" t="str">
        <f>IF(C53="I",L53*Resumo!$C$21, IF(C53="A",L53*Resumo!$C$22, IF(C53="E",L53*Resumo!$C$23,"")))</f>
        <v/>
      </c>
      <c r="N53" s="78"/>
      <c r="Q53" s="53"/>
      <c r="R53" s="59">
        <f t="shared" si="3"/>
        <v>0</v>
      </c>
      <c r="S53" s="59">
        <f t="shared" si="4"/>
        <v>0</v>
      </c>
      <c r="T53" s="59">
        <f t="shared" si="5"/>
        <v>0</v>
      </c>
    </row>
    <row r="54" spans="1:20" ht="15" customHeight="1" x14ac:dyDescent="0.2">
      <c r="A54" s="68"/>
      <c r="B54" s="68"/>
      <c r="C54" s="73"/>
      <c r="D54" s="67"/>
      <c r="E54" s="68"/>
      <c r="F54" s="68"/>
      <c r="G54" s="68"/>
      <c r="H54" s="68"/>
      <c r="I54" s="61" t="str">
        <f t="shared" si="6"/>
        <v/>
      </c>
      <c r="J54" s="61" t="str">
        <f t="shared" si="7"/>
        <v/>
      </c>
      <c r="K54" s="61" t="str">
        <f t="shared" si="8"/>
        <v/>
      </c>
      <c r="L54" s="6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62" t="str">
        <f>IF(C54="I",L54*Resumo!$C$21, IF(C54="A",L54*Resumo!$C$22, IF(C54="E",L54*Resumo!$C$23,"")))</f>
        <v/>
      </c>
      <c r="N54" s="78"/>
      <c r="Q54" s="53"/>
      <c r="R54" s="59">
        <f t="shared" si="3"/>
        <v>0</v>
      </c>
      <c r="S54" s="59">
        <f t="shared" si="4"/>
        <v>0</v>
      </c>
      <c r="T54" s="59">
        <f t="shared" si="5"/>
        <v>0</v>
      </c>
    </row>
    <row r="55" spans="1:20" ht="15" customHeight="1" x14ac:dyDescent="0.2">
      <c r="A55" s="68"/>
      <c r="B55" s="68"/>
      <c r="C55" s="73"/>
      <c r="D55" s="67"/>
      <c r="E55" s="68"/>
      <c r="F55" s="68"/>
      <c r="G55" s="68"/>
      <c r="H55" s="68"/>
      <c r="I55" s="61" t="str">
        <f t="shared" si="6"/>
        <v/>
      </c>
      <c r="J55" s="61" t="str">
        <f t="shared" si="7"/>
        <v/>
      </c>
      <c r="K55" s="61" t="str">
        <f t="shared" si="8"/>
        <v/>
      </c>
      <c r="L55" s="6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62" t="str">
        <f>IF(C55="I",L55*Resumo!$C$21, IF(C55="A",L55*Resumo!$C$22, IF(C55="E",L55*Resumo!$C$23,"")))</f>
        <v/>
      </c>
      <c r="N55" s="78"/>
      <c r="Q55" s="53"/>
      <c r="R55" s="59">
        <f t="shared" si="3"/>
        <v>0</v>
      </c>
      <c r="S55" s="59">
        <f t="shared" si="4"/>
        <v>0</v>
      </c>
      <c r="T55" s="59">
        <f t="shared" si="5"/>
        <v>0</v>
      </c>
    </row>
    <row r="56" spans="1:20" ht="15" customHeight="1" x14ac:dyDescent="0.2">
      <c r="A56" s="68"/>
      <c r="B56" s="68"/>
      <c r="C56" s="73"/>
      <c r="D56" s="67"/>
      <c r="E56" s="68"/>
      <c r="F56" s="68"/>
      <c r="G56" s="68"/>
      <c r="H56" s="68"/>
      <c r="I56" s="61" t="str">
        <f t="shared" si="6"/>
        <v/>
      </c>
      <c r="J56" s="61" t="str">
        <f t="shared" si="7"/>
        <v/>
      </c>
      <c r="K56" s="61" t="str">
        <f t="shared" si="8"/>
        <v/>
      </c>
      <c r="L56" s="6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62" t="str">
        <f>IF(C56="I",L56*Resumo!$C$21, IF(C56="A",L56*Resumo!$C$22, IF(C56="E",L56*Resumo!$C$23,"")))</f>
        <v/>
      </c>
      <c r="N56" s="78"/>
      <c r="Q56" s="53"/>
      <c r="R56" s="59">
        <f t="shared" si="3"/>
        <v>0</v>
      </c>
      <c r="S56" s="59">
        <f t="shared" si="4"/>
        <v>0</v>
      </c>
      <c r="T56" s="59">
        <f t="shared" si="5"/>
        <v>0</v>
      </c>
    </row>
    <row r="57" spans="1:20" ht="15" customHeight="1" x14ac:dyDescent="0.2">
      <c r="A57" s="68"/>
      <c r="B57" s="68"/>
      <c r="C57" s="73"/>
      <c r="D57" s="67"/>
      <c r="E57" s="68"/>
      <c r="F57" s="68"/>
      <c r="G57" s="68"/>
      <c r="H57" s="68"/>
      <c r="I57" s="61" t="str">
        <f t="shared" si="6"/>
        <v/>
      </c>
      <c r="J57" s="61" t="str">
        <f t="shared" si="7"/>
        <v/>
      </c>
      <c r="K57" s="61" t="str">
        <f t="shared" si="8"/>
        <v/>
      </c>
      <c r="L57" s="6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62" t="str">
        <f>IF(C57="I",L57*Resumo!$C$21, IF(C57="A",L57*Resumo!$C$22, IF(C57="E",L57*Resumo!$C$23,"")))</f>
        <v/>
      </c>
      <c r="N57" s="78"/>
      <c r="Q57" s="53"/>
      <c r="R57" s="59">
        <f t="shared" si="3"/>
        <v>0</v>
      </c>
      <c r="S57" s="59">
        <f t="shared" si="4"/>
        <v>0</v>
      </c>
      <c r="T57" s="59">
        <f t="shared" si="5"/>
        <v>0</v>
      </c>
    </row>
    <row r="58" spans="1:20" ht="15" customHeight="1" x14ac:dyDescent="0.2">
      <c r="A58" s="68"/>
      <c r="B58" s="68"/>
      <c r="C58" s="73"/>
      <c r="D58" s="67"/>
      <c r="E58" s="68"/>
      <c r="F58" s="68"/>
      <c r="G58" s="68"/>
      <c r="H58" s="68"/>
      <c r="I58" s="61" t="str">
        <f t="shared" si="6"/>
        <v/>
      </c>
      <c r="J58" s="61" t="str">
        <f t="shared" si="7"/>
        <v/>
      </c>
      <c r="K58" s="61" t="str">
        <f t="shared" si="8"/>
        <v/>
      </c>
      <c r="L58" s="6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62" t="str">
        <f>IF(C58="I",L58*Resumo!$C$21, IF(C58="A",L58*Resumo!$C$22, IF(C58="E",L58*Resumo!$C$23,"")))</f>
        <v/>
      </c>
      <c r="N58" s="78"/>
      <c r="Q58" s="53"/>
      <c r="R58" s="59">
        <f t="shared" si="3"/>
        <v>0</v>
      </c>
      <c r="S58" s="59">
        <f t="shared" si="4"/>
        <v>0</v>
      </c>
      <c r="T58" s="59">
        <f t="shared" si="5"/>
        <v>0</v>
      </c>
    </row>
    <row r="59" spans="1:20" ht="15" customHeight="1" x14ac:dyDescent="0.2">
      <c r="A59" s="68"/>
      <c r="B59" s="68"/>
      <c r="C59" s="73"/>
      <c r="D59" s="67"/>
      <c r="E59" s="68"/>
      <c r="F59" s="68"/>
      <c r="G59" s="68"/>
      <c r="H59" s="68"/>
      <c r="I59" s="61" t="str">
        <f t="shared" si="6"/>
        <v/>
      </c>
      <c r="J59" s="61" t="str">
        <f t="shared" si="7"/>
        <v/>
      </c>
      <c r="K59" s="61" t="str">
        <f t="shared" si="8"/>
        <v/>
      </c>
      <c r="L59" s="6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62" t="str">
        <f>IF(C59="I",L59*Resumo!$C$21, IF(C59="A",L59*Resumo!$C$22, IF(C59="E",L59*Resumo!$C$23,"")))</f>
        <v/>
      </c>
      <c r="N59" s="78"/>
      <c r="Q59" s="53"/>
      <c r="R59" s="59">
        <f t="shared" si="3"/>
        <v>0</v>
      </c>
      <c r="S59" s="59">
        <f t="shared" si="4"/>
        <v>0</v>
      </c>
      <c r="T59" s="59">
        <f t="shared" si="5"/>
        <v>0</v>
      </c>
    </row>
    <row r="60" spans="1:20" ht="15" customHeight="1" x14ac:dyDescent="0.2">
      <c r="A60" s="68"/>
      <c r="B60" s="68"/>
      <c r="C60" s="73"/>
      <c r="D60" s="67"/>
      <c r="E60" s="68"/>
      <c r="F60" s="68"/>
      <c r="G60" s="68"/>
      <c r="H60" s="68"/>
      <c r="I60" s="61" t="str">
        <f t="shared" si="6"/>
        <v/>
      </c>
      <c r="J60" s="61" t="str">
        <f t="shared" si="7"/>
        <v/>
      </c>
      <c r="K60" s="61" t="str">
        <f t="shared" si="8"/>
        <v/>
      </c>
      <c r="L60" s="6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62" t="str">
        <f>IF(C60="I",L60*Resumo!$C$21, IF(C60="A",L60*Resumo!$C$22, IF(C60="E",L60*Resumo!$C$23,"")))</f>
        <v/>
      </c>
      <c r="N60" s="78"/>
      <c r="Q60" s="53"/>
      <c r="R60" s="59">
        <f t="shared" si="3"/>
        <v>0</v>
      </c>
      <c r="S60" s="59">
        <f t="shared" si="4"/>
        <v>0</v>
      </c>
      <c r="T60" s="59">
        <f t="shared" si="5"/>
        <v>0</v>
      </c>
    </row>
    <row r="61" spans="1:20" ht="15" customHeight="1" x14ac:dyDescent="0.2">
      <c r="A61" s="68"/>
      <c r="B61" s="68"/>
      <c r="C61" s="73"/>
      <c r="D61" s="67"/>
      <c r="E61" s="68"/>
      <c r="F61" s="68"/>
      <c r="G61" s="68"/>
      <c r="H61" s="68"/>
      <c r="I61" s="61" t="str">
        <f t="shared" si="6"/>
        <v/>
      </c>
      <c r="J61" s="61" t="str">
        <f t="shared" si="7"/>
        <v/>
      </c>
      <c r="K61" s="61" t="str">
        <f t="shared" si="8"/>
        <v/>
      </c>
      <c r="L61" s="6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62" t="str">
        <f>IF(C61="I",L61*Resumo!$C$21, IF(C61="A",L61*Resumo!$C$22, IF(C61="E",L61*Resumo!$C$23,"")))</f>
        <v/>
      </c>
      <c r="N61" s="78"/>
      <c r="Q61" s="53"/>
      <c r="R61" s="59">
        <f t="shared" si="3"/>
        <v>0</v>
      </c>
      <c r="S61" s="59">
        <f t="shared" si="4"/>
        <v>0</v>
      </c>
      <c r="T61" s="59">
        <f t="shared" si="5"/>
        <v>0</v>
      </c>
    </row>
    <row r="62" spans="1:20" ht="15" customHeight="1" x14ac:dyDescent="0.2">
      <c r="A62" s="68"/>
      <c r="B62" s="68"/>
      <c r="C62" s="73"/>
      <c r="D62" s="67"/>
      <c r="E62" s="68"/>
      <c r="F62" s="68"/>
      <c r="G62" s="68"/>
      <c r="H62" s="68"/>
      <c r="I62" s="61" t="str">
        <f t="shared" si="6"/>
        <v/>
      </c>
      <c r="J62" s="61" t="str">
        <f t="shared" si="7"/>
        <v/>
      </c>
      <c r="K62" s="61" t="str">
        <f t="shared" si="8"/>
        <v/>
      </c>
      <c r="L62" s="6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62" t="str">
        <f>IF(C62="I",L62*Resumo!$C$21, IF(C62="A",L62*Resumo!$C$22, IF(C62="E",L62*Resumo!$C$23,"")))</f>
        <v/>
      </c>
      <c r="N62" s="78"/>
      <c r="Q62" s="53"/>
      <c r="R62" s="59">
        <f t="shared" si="3"/>
        <v>0</v>
      </c>
      <c r="S62" s="59">
        <f t="shared" si="4"/>
        <v>0</v>
      </c>
      <c r="T62" s="59">
        <f t="shared" si="5"/>
        <v>0</v>
      </c>
    </row>
    <row r="63" spans="1:20" ht="15" customHeight="1" x14ac:dyDescent="0.2">
      <c r="A63" s="68"/>
      <c r="B63" s="68"/>
      <c r="C63" s="73"/>
      <c r="D63" s="67"/>
      <c r="E63" s="68"/>
      <c r="F63" s="68"/>
      <c r="G63" s="68"/>
      <c r="H63" s="68"/>
      <c r="I63" s="61" t="str">
        <f t="shared" si="6"/>
        <v/>
      </c>
      <c r="J63" s="61" t="str">
        <f t="shared" si="7"/>
        <v/>
      </c>
      <c r="K63" s="61" t="str">
        <f t="shared" si="8"/>
        <v/>
      </c>
      <c r="L63" s="6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62" t="str">
        <f>IF(C63="I",L63*Resumo!$C$21, IF(C63="A",L63*Resumo!$C$22, IF(C63="E",L63*Resumo!$C$23,"")))</f>
        <v/>
      </c>
      <c r="N63" s="78"/>
      <c r="Q63" s="53"/>
      <c r="R63" s="59">
        <f t="shared" si="3"/>
        <v>0</v>
      </c>
      <c r="S63" s="59">
        <f t="shared" si="4"/>
        <v>0</v>
      </c>
      <c r="T63" s="59">
        <f t="shared" si="5"/>
        <v>0</v>
      </c>
    </row>
    <row r="64" spans="1:20" ht="15" customHeight="1" x14ac:dyDescent="0.2">
      <c r="A64" s="68"/>
      <c r="B64" s="68"/>
      <c r="C64" s="73"/>
      <c r="D64" s="67"/>
      <c r="E64" s="68"/>
      <c r="F64" s="68"/>
      <c r="G64" s="68"/>
      <c r="H64" s="68"/>
      <c r="I64" s="61" t="str">
        <f t="shared" si="6"/>
        <v/>
      </c>
      <c r="J64" s="61" t="str">
        <f t="shared" si="7"/>
        <v/>
      </c>
      <c r="K64" s="61" t="str">
        <f t="shared" si="8"/>
        <v/>
      </c>
      <c r="L64" s="6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62" t="str">
        <f>IF(C64="I",L64*Resumo!$C$21, IF(C64="A",L64*Resumo!$C$22, IF(C64="E",L64*Resumo!$C$23,"")))</f>
        <v/>
      </c>
      <c r="N64" s="78"/>
      <c r="Q64" s="53"/>
      <c r="R64" s="59">
        <f t="shared" si="3"/>
        <v>0</v>
      </c>
      <c r="S64" s="59">
        <f t="shared" si="4"/>
        <v>0</v>
      </c>
      <c r="T64" s="59">
        <f t="shared" si="5"/>
        <v>0</v>
      </c>
    </row>
    <row r="65" spans="1:20" ht="15" customHeight="1" x14ac:dyDescent="0.2">
      <c r="A65" s="68"/>
      <c r="B65" s="68"/>
      <c r="C65" s="73"/>
      <c r="D65" s="67"/>
      <c r="E65" s="68"/>
      <c r="F65" s="68"/>
      <c r="G65" s="68"/>
      <c r="H65" s="68"/>
      <c r="I65" s="61" t="str">
        <f t="shared" si="6"/>
        <v/>
      </c>
      <c r="J65" s="61" t="str">
        <f t="shared" si="7"/>
        <v/>
      </c>
      <c r="K65" s="61" t="str">
        <f t="shared" si="8"/>
        <v/>
      </c>
      <c r="L65" s="6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62" t="str">
        <f>IF(C65="I",L65*Resumo!$C$21, IF(C65="A",L65*Resumo!$C$22, IF(C65="E",L65*Resumo!$C$23,"")))</f>
        <v/>
      </c>
      <c r="N65" s="78"/>
      <c r="Q65" s="53"/>
      <c r="R65" s="59">
        <f t="shared" si="3"/>
        <v>0</v>
      </c>
      <c r="S65" s="59">
        <f t="shared" si="4"/>
        <v>0</v>
      </c>
      <c r="T65" s="59">
        <f t="shared" si="5"/>
        <v>0</v>
      </c>
    </row>
    <row r="66" spans="1:20" ht="15" customHeight="1" x14ac:dyDescent="0.2">
      <c r="A66" s="68"/>
      <c r="B66" s="68"/>
      <c r="C66" s="73"/>
      <c r="D66" s="67"/>
      <c r="E66" s="68"/>
      <c r="F66" s="68"/>
      <c r="G66" s="68"/>
      <c r="H66" s="68"/>
      <c r="I66" s="61" t="str">
        <f t="shared" si="6"/>
        <v/>
      </c>
      <c r="J66" s="61" t="str">
        <f t="shared" si="7"/>
        <v/>
      </c>
      <c r="K66" s="61" t="str">
        <f t="shared" si="8"/>
        <v/>
      </c>
      <c r="L66" s="6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62" t="str">
        <f>IF(C66="I",L66*Resumo!$C$21, IF(C66="A",L66*Resumo!$C$22, IF(C66="E",L66*Resumo!$C$23,"")))</f>
        <v/>
      </c>
      <c r="N66" s="78"/>
      <c r="Q66" s="53"/>
      <c r="R66" s="59">
        <f t="shared" si="3"/>
        <v>0</v>
      </c>
      <c r="S66" s="59">
        <f t="shared" si="4"/>
        <v>0</v>
      </c>
      <c r="T66" s="59">
        <f t="shared" si="5"/>
        <v>0</v>
      </c>
    </row>
    <row r="67" spans="1:20" ht="15" customHeight="1" x14ac:dyDescent="0.2">
      <c r="A67" s="68"/>
      <c r="B67" s="68"/>
      <c r="C67" s="73"/>
      <c r="D67" s="67"/>
      <c r="E67" s="68"/>
      <c r="F67" s="68"/>
      <c r="G67" s="68"/>
      <c r="H67" s="68"/>
      <c r="I67" s="61" t="str">
        <f t="shared" si="6"/>
        <v/>
      </c>
      <c r="J67" s="61" t="str">
        <f t="shared" si="7"/>
        <v/>
      </c>
      <c r="K67" s="61" t="str">
        <f t="shared" si="8"/>
        <v/>
      </c>
      <c r="L67" s="6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62" t="str">
        <f>IF(C67="I",L67*Resumo!$C$21, IF(C67="A",L67*Resumo!$C$22, IF(C67="E",L67*Resumo!$C$23,"")))</f>
        <v/>
      </c>
      <c r="N67" s="78"/>
      <c r="Q67" s="53"/>
      <c r="R67" s="59">
        <f t="shared" si="3"/>
        <v>0</v>
      </c>
      <c r="S67" s="59">
        <f t="shared" si="4"/>
        <v>0</v>
      </c>
      <c r="T67" s="59">
        <f t="shared" si="5"/>
        <v>0</v>
      </c>
    </row>
    <row r="68" spans="1:20" ht="15" customHeight="1" x14ac:dyDescent="0.2">
      <c r="A68" s="68"/>
      <c r="B68" s="68"/>
      <c r="C68" s="73"/>
      <c r="D68" s="67"/>
      <c r="E68" s="68"/>
      <c r="F68" s="68"/>
      <c r="G68" s="68"/>
      <c r="H68" s="68"/>
      <c r="I68" s="61" t="str">
        <f t="shared" si="6"/>
        <v/>
      </c>
      <c r="J68" s="61" t="str">
        <f t="shared" si="7"/>
        <v/>
      </c>
      <c r="K68" s="61" t="str">
        <f t="shared" si="8"/>
        <v/>
      </c>
      <c r="L68" s="6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62" t="str">
        <f>IF(C68="I",L68*Resumo!$C$21, IF(C68="A",L68*Resumo!$C$22, IF(C68="E",L68*Resumo!$C$23,"")))</f>
        <v/>
      </c>
      <c r="N68" s="78"/>
      <c r="Q68" s="79"/>
      <c r="R68" s="59">
        <f t="shared" si="3"/>
        <v>0</v>
      </c>
      <c r="S68" s="59">
        <f t="shared" si="4"/>
        <v>0</v>
      </c>
      <c r="T68" s="59">
        <f t="shared" si="5"/>
        <v>0</v>
      </c>
    </row>
    <row r="69" spans="1:20" ht="15" customHeight="1" x14ac:dyDescent="0.2">
      <c r="A69" s="68"/>
      <c r="B69" s="68"/>
      <c r="C69" s="73"/>
      <c r="D69" s="67"/>
      <c r="E69" s="68"/>
      <c r="F69" s="68"/>
      <c r="G69" s="68"/>
      <c r="H69" s="68"/>
      <c r="I69" s="61" t="str">
        <f t="shared" si="6"/>
        <v/>
      </c>
      <c r="J69" s="61" t="str">
        <f t="shared" si="7"/>
        <v/>
      </c>
      <c r="K69" s="61" t="str">
        <f t="shared" si="8"/>
        <v/>
      </c>
      <c r="L69" s="6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62" t="str">
        <f>IF(C69="I",L69*Resumo!$C$21, IF(C69="A",L69*Resumo!$C$22, IF(C69="E",L69*Resumo!$C$23,"")))</f>
        <v/>
      </c>
      <c r="N69" s="78"/>
      <c r="Q69" s="53"/>
      <c r="R69" s="59">
        <f t="shared" si="3"/>
        <v>0</v>
      </c>
      <c r="S69" s="59">
        <f t="shared" si="4"/>
        <v>0</v>
      </c>
      <c r="T69" s="59">
        <f t="shared" si="5"/>
        <v>0</v>
      </c>
    </row>
    <row r="70" spans="1:20" ht="15" customHeight="1" x14ac:dyDescent="0.2">
      <c r="A70" s="68"/>
      <c r="B70" s="68"/>
      <c r="C70" s="73"/>
      <c r="D70" s="67"/>
      <c r="E70" s="68"/>
      <c r="F70" s="68"/>
      <c r="G70" s="68"/>
      <c r="H70" s="68"/>
      <c r="I70" s="61" t="str">
        <f t="shared" si="6"/>
        <v/>
      </c>
      <c r="J70" s="61" t="str">
        <f t="shared" si="7"/>
        <v/>
      </c>
      <c r="K70" s="61" t="str">
        <f t="shared" si="8"/>
        <v/>
      </c>
      <c r="L70" s="6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62" t="str">
        <f>IF(C70="I",L70*Resumo!$C$21, IF(C70="A",L70*Resumo!$C$22, IF(C70="E",L70*Resumo!$C$23,"")))</f>
        <v/>
      </c>
      <c r="N70" s="78"/>
      <c r="Q70" s="53"/>
      <c r="R70" s="59">
        <f t="shared" si="3"/>
        <v>0</v>
      </c>
      <c r="S70" s="59">
        <f t="shared" si="4"/>
        <v>0</v>
      </c>
      <c r="T70" s="59">
        <f t="shared" si="5"/>
        <v>0</v>
      </c>
    </row>
    <row r="71" spans="1:20" ht="15" customHeight="1" x14ac:dyDescent="0.2">
      <c r="A71" s="68"/>
      <c r="B71" s="68"/>
      <c r="C71" s="73"/>
      <c r="D71" s="67"/>
      <c r="E71" s="68"/>
      <c r="F71" s="68"/>
      <c r="G71" s="68"/>
      <c r="H71" s="68"/>
      <c r="I71" s="61" t="str">
        <f t="shared" si="6"/>
        <v/>
      </c>
      <c r="J71" s="61" t="str">
        <f t="shared" si="7"/>
        <v/>
      </c>
      <c r="K71" s="61" t="str">
        <f t="shared" si="8"/>
        <v/>
      </c>
      <c r="L71" s="6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62" t="str">
        <f>IF(C71="I",L71*Resumo!$C$21, IF(C71="A",L71*Resumo!$C$22, IF(C71="E",L71*Resumo!$C$23,"")))</f>
        <v/>
      </c>
      <c r="N71" s="78"/>
      <c r="Q71" s="53"/>
      <c r="R71" s="59">
        <f t="shared" si="3"/>
        <v>0</v>
      </c>
      <c r="S71" s="59">
        <f t="shared" si="4"/>
        <v>0</v>
      </c>
      <c r="T71" s="59">
        <f t="shared" si="5"/>
        <v>0</v>
      </c>
    </row>
    <row r="72" spans="1:20" ht="15" customHeight="1" x14ac:dyDescent="0.2">
      <c r="A72" s="68"/>
      <c r="B72" s="68"/>
      <c r="C72" s="73"/>
      <c r="D72" s="67"/>
      <c r="E72" s="68"/>
      <c r="F72" s="68"/>
      <c r="G72" s="68"/>
      <c r="H72" s="68"/>
      <c r="I72" s="61" t="str">
        <f t="shared" ref="I72:I103" si="9">IF(D72&lt;&gt;"", IF(D72 ="Codedata", "", IF(OR(AND(E72=1, G72&gt;0, G72&lt;51),AND(E72&gt;1, E72&lt;6, G72&gt;0, G72&lt;20)),"X","")),"")</f>
        <v/>
      </c>
      <c r="J72" s="61" t="str">
        <f t="shared" ref="J72:J103" si="10">IF(D72&lt;&gt;"", IF(D72 ="Codedata", "", IF(OR(AND(E72=1, G72&gt;50),AND(E72&gt;1, E72&lt;6, G72&gt;19, G72&lt;51),AND(E72&gt;5, G72&gt;0, G72&lt;20)),"X","")),"")</f>
        <v/>
      </c>
      <c r="K72" s="61" t="str">
        <f t="shared" ref="K72:K103" si="11">IF(D72&lt;&gt;"", IF(D72 ="Codedata", "", IF(OR(AND(E72&gt;1, E72&lt;6, G72&gt;50),AND(E72&gt;5, G72&gt;19)),"X","")),"")</f>
        <v/>
      </c>
      <c r="L72" s="6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62" t="str">
        <f>IF(C72="I",L72*Resumo!$C$21, IF(C72="A",L72*Resumo!$C$22, IF(C72="E",L72*Resumo!$C$23,"")))</f>
        <v/>
      </c>
      <c r="N72" s="78"/>
      <c r="Q72" s="53"/>
      <c r="R72" s="59">
        <f t="shared" ref="R72:R135" si="12">IF(I72="X",1,0)</f>
        <v>0</v>
      </c>
      <c r="S72" s="59">
        <f t="shared" ref="S72:S135" si="13">IF(J72="X",1,0)</f>
        <v>0</v>
      </c>
      <c r="T72" s="59">
        <f t="shared" ref="T72:T135" si="14">IF(K72="X",1,0)</f>
        <v>0</v>
      </c>
    </row>
    <row r="73" spans="1:20" ht="15" customHeight="1" x14ac:dyDescent="0.2">
      <c r="A73" s="68"/>
      <c r="B73" s="68"/>
      <c r="C73" s="73"/>
      <c r="D73" s="67"/>
      <c r="E73" s="68"/>
      <c r="F73" s="68"/>
      <c r="G73" s="68"/>
      <c r="H73" s="68"/>
      <c r="I73" s="61" t="str">
        <f t="shared" si="9"/>
        <v/>
      </c>
      <c r="J73" s="61" t="str">
        <f t="shared" si="10"/>
        <v/>
      </c>
      <c r="K73" s="61" t="str">
        <f t="shared" si="11"/>
        <v/>
      </c>
      <c r="L73" s="6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62" t="str">
        <f>IF(C73="I",L73*Resumo!$C$21, IF(C73="A",L73*Resumo!$C$22, IF(C73="E",L73*Resumo!$C$23,"")))</f>
        <v/>
      </c>
      <c r="N73" s="78"/>
      <c r="Q73" s="53"/>
      <c r="R73" s="59">
        <f t="shared" si="12"/>
        <v>0</v>
      </c>
      <c r="S73" s="59">
        <f t="shared" si="13"/>
        <v>0</v>
      </c>
      <c r="T73" s="59">
        <f t="shared" si="14"/>
        <v>0</v>
      </c>
    </row>
    <row r="74" spans="1:20" ht="15" customHeight="1" x14ac:dyDescent="0.2">
      <c r="A74" s="68"/>
      <c r="B74" s="68"/>
      <c r="C74" s="73"/>
      <c r="D74" s="67"/>
      <c r="E74" s="68"/>
      <c r="F74" s="68"/>
      <c r="G74" s="68"/>
      <c r="H74" s="68"/>
      <c r="I74" s="61" t="str">
        <f t="shared" si="9"/>
        <v/>
      </c>
      <c r="J74" s="61" t="str">
        <f t="shared" si="10"/>
        <v/>
      </c>
      <c r="K74" s="61" t="str">
        <f t="shared" si="11"/>
        <v/>
      </c>
      <c r="L74" s="6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62" t="str">
        <f>IF(C74="I",L74*Resumo!$C$21, IF(C74="A",L74*Resumo!$C$22, IF(C74="E",L74*Resumo!$C$23,"")))</f>
        <v/>
      </c>
      <c r="N74" s="78"/>
      <c r="Q74" s="53"/>
      <c r="R74" s="59">
        <f t="shared" si="12"/>
        <v>0</v>
      </c>
      <c r="S74" s="59">
        <f t="shared" si="13"/>
        <v>0</v>
      </c>
      <c r="T74" s="59">
        <f t="shared" si="14"/>
        <v>0</v>
      </c>
    </row>
    <row r="75" spans="1:20" ht="15" customHeight="1" x14ac:dyDescent="0.2">
      <c r="A75" s="68"/>
      <c r="B75" s="68"/>
      <c r="C75" s="73"/>
      <c r="D75" s="67"/>
      <c r="E75" s="68"/>
      <c r="F75" s="68"/>
      <c r="G75" s="68"/>
      <c r="H75" s="68"/>
      <c r="I75" s="61" t="str">
        <f t="shared" si="9"/>
        <v/>
      </c>
      <c r="J75" s="61" t="str">
        <f t="shared" si="10"/>
        <v/>
      </c>
      <c r="K75" s="61" t="str">
        <f t="shared" si="11"/>
        <v/>
      </c>
      <c r="L75" s="6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62" t="str">
        <f>IF(C75="I",L75*Resumo!$C$21, IF(C75="A",L75*Resumo!$C$22, IF(C75="E",L75*Resumo!$C$23,"")))</f>
        <v/>
      </c>
      <c r="N75" s="78"/>
      <c r="Q75" s="53"/>
      <c r="R75" s="59">
        <f t="shared" si="12"/>
        <v>0</v>
      </c>
      <c r="S75" s="59">
        <f t="shared" si="13"/>
        <v>0</v>
      </c>
      <c r="T75" s="59">
        <f t="shared" si="14"/>
        <v>0</v>
      </c>
    </row>
    <row r="76" spans="1:20" ht="15" customHeight="1" x14ac:dyDescent="0.2">
      <c r="A76" s="68"/>
      <c r="B76" s="68"/>
      <c r="C76" s="73"/>
      <c r="D76" s="67"/>
      <c r="E76" s="68"/>
      <c r="F76" s="68"/>
      <c r="G76" s="68"/>
      <c r="H76" s="68"/>
      <c r="I76" s="61" t="str">
        <f t="shared" si="9"/>
        <v/>
      </c>
      <c r="J76" s="61" t="str">
        <f t="shared" si="10"/>
        <v/>
      </c>
      <c r="K76" s="61" t="str">
        <f t="shared" si="11"/>
        <v/>
      </c>
      <c r="L76" s="6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62" t="str">
        <f>IF(C76="I",L76*Resumo!$C$21, IF(C76="A",L76*Resumo!$C$22, IF(C76="E",L76*Resumo!$C$23,"")))</f>
        <v/>
      </c>
      <c r="N76" s="78"/>
      <c r="Q76" s="53"/>
      <c r="R76" s="59">
        <f t="shared" si="12"/>
        <v>0</v>
      </c>
      <c r="S76" s="59">
        <f t="shared" si="13"/>
        <v>0</v>
      </c>
      <c r="T76" s="59">
        <f t="shared" si="14"/>
        <v>0</v>
      </c>
    </row>
    <row r="77" spans="1:20" ht="15" customHeight="1" x14ac:dyDescent="0.2">
      <c r="A77" s="68"/>
      <c r="B77" s="68"/>
      <c r="C77" s="73"/>
      <c r="D77" s="67"/>
      <c r="E77" s="68"/>
      <c r="F77" s="80"/>
      <c r="G77" s="68"/>
      <c r="H77" s="80"/>
      <c r="I77" s="61" t="str">
        <f t="shared" si="9"/>
        <v/>
      </c>
      <c r="J77" s="61" t="str">
        <f t="shared" si="10"/>
        <v/>
      </c>
      <c r="K77" s="61" t="str">
        <f t="shared" si="11"/>
        <v/>
      </c>
      <c r="L77" s="6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62" t="str">
        <f>IF(C77="I",L77*Resumo!$C$21, IF(C77="A",L77*Resumo!$C$22, IF(C77="E",L77*Resumo!$C$23,"")))</f>
        <v/>
      </c>
      <c r="N77" s="78"/>
      <c r="Q77" s="53"/>
      <c r="R77" s="59">
        <f t="shared" si="12"/>
        <v>0</v>
      </c>
      <c r="S77" s="59">
        <f t="shared" si="13"/>
        <v>0</v>
      </c>
      <c r="T77" s="59">
        <f t="shared" si="14"/>
        <v>0</v>
      </c>
    </row>
    <row r="78" spans="1:20" ht="15" customHeight="1" x14ac:dyDescent="0.2">
      <c r="A78" s="68"/>
      <c r="B78" s="68"/>
      <c r="C78" s="73"/>
      <c r="D78" s="67"/>
      <c r="E78" s="68"/>
      <c r="F78" s="68"/>
      <c r="G78" s="68"/>
      <c r="H78" s="68"/>
      <c r="I78" s="61" t="str">
        <f t="shared" si="9"/>
        <v/>
      </c>
      <c r="J78" s="61" t="str">
        <f t="shared" si="10"/>
        <v/>
      </c>
      <c r="K78" s="61" t="str">
        <f t="shared" si="11"/>
        <v/>
      </c>
      <c r="L78" s="6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62" t="str">
        <f>IF(C78="I",L78*Resumo!$C$21, IF(C78="A",L78*Resumo!$C$22, IF(C78="E",L78*Resumo!$C$23,"")))</f>
        <v/>
      </c>
      <c r="N78" s="78"/>
      <c r="Q78" s="53"/>
      <c r="R78" s="59">
        <f t="shared" si="12"/>
        <v>0</v>
      </c>
      <c r="S78" s="59">
        <f t="shared" si="13"/>
        <v>0</v>
      </c>
      <c r="T78" s="59">
        <f t="shared" si="14"/>
        <v>0</v>
      </c>
    </row>
    <row r="79" spans="1:20" ht="15" customHeight="1" x14ac:dyDescent="0.2">
      <c r="A79" s="68"/>
      <c r="B79" s="68"/>
      <c r="C79" s="73"/>
      <c r="D79" s="67"/>
      <c r="E79" s="68"/>
      <c r="F79" s="68"/>
      <c r="G79" s="68"/>
      <c r="H79" s="68"/>
      <c r="I79" s="61" t="str">
        <f t="shared" si="9"/>
        <v/>
      </c>
      <c r="J79" s="61" t="str">
        <f t="shared" si="10"/>
        <v/>
      </c>
      <c r="K79" s="61" t="str">
        <f t="shared" si="11"/>
        <v/>
      </c>
      <c r="L79" s="6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62" t="str">
        <f>IF(C79="I",L79*Resumo!$C$21, IF(C79="A",L79*Resumo!$C$22, IF(C79="E",L79*Resumo!$C$23,"")))</f>
        <v/>
      </c>
      <c r="N79" s="78"/>
      <c r="Q79" s="53"/>
      <c r="R79" s="59">
        <f t="shared" si="12"/>
        <v>0</v>
      </c>
      <c r="S79" s="59">
        <f t="shared" si="13"/>
        <v>0</v>
      </c>
      <c r="T79" s="59">
        <f t="shared" si="14"/>
        <v>0</v>
      </c>
    </row>
    <row r="80" spans="1:20" ht="15" customHeight="1" x14ac:dyDescent="0.2">
      <c r="A80" s="68"/>
      <c r="B80" s="68"/>
      <c r="C80" s="73"/>
      <c r="D80" s="67"/>
      <c r="E80" s="68"/>
      <c r="F80" s="68"/>
      <c r="G80" s="68"/>
      <c r="H80" s="68"/>
      <c r="I80" s="61" t="str">
        <f t="shared" si="9"/>
        <v/>
      </c>
      <c r="J80" s="61" t="str">
        <f t="shared" si="10"/>
        <v/>
      </c>
      <c r="K80" s="61" t="str">
        <f t="shared" si="11"/>
        <v/>
      </c>
      <c r="L80" s="6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62" t="str">
        <f>IF(C80="I",L80*Resumo!$C$21, IF(C80="A",L80*Resumo!$C$22, IF(C80="E",L80*Resumo!$C$23,"")))</f>
        <v/>
      </c>
      <c r="N80" s="78"/>
      <c r="Q80" s="53"/>
      <c r="R80" s="59">
        <f t="shared" si="12"/>
        <v>0</v>
      </c>
      <c r="S80" s="59">
        <f t="shared" si="13"/>
        <v>0</v>
      </c>
      <c r="T80" s="59">
        <f t="shared" si="14"/>
        <v>0</v>
      </c>
    </row>
    <row r="81" spans="1:20" ht="15" customHeight="1" x14ac:dyDescent="0.2">
      <c r="A81" s="68"/>
      <c r="B81" s="68"/>
      <c r="C81" s="73"/>
      <c r="D81" s="67"/>
      <c r="E81" s="68"/>
      <c r="F81" s="68"/>
      <c r="G81" s="68"/>
      <c r="H81" s="68"/>
      <c r="I81" s="61" t="str">
        <f t="shared" si="9"/>
        <v/>
      </c>
      <c r="J81" s="61" t="str">
        <f t="shared" si="10"/>
        <v/>
      </c>
      <c r="K81" s="61" t="str">
        <f t="shared" si="11"/>
        <v/>
      </c>
      <c r="L81" s="6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62" t="str">
        <f>IF(C81="I",L81*Resumo!$C$21, IF(C81="A",L81*Resumo!$C$22, IF(C81="E",L81*Resumo!$C$23,"")))</f>
        <v/>
      </c>
      <c r="N81" s="78"/>
      <c r="Q81" s="53"/>
      <c r="R81" s="59">
        <f t="shared" si="12"/>
        <v>0</v>
      </c>
      <c r="S81" s="59">
        <f t="shared" si="13"/>
        <v>0</v>
      </c>
      <c r="T81" s="59">
        <f t="shared" si="14"/>
        <v>0</v>
      </c>
    </row>
    <row r="82" spans="1:20" ht="15" customHeight="1" x14ac:dyDescent="0.2">
      <c r="A82" s="68"/>
      <c r="B82" s="68"/>
      <c r="C82" s="73"/>
      <c r="D82" s="67"/>
      <c r="E82" s="68"/>
      <c r="F82" s="81"/>
      <c r="G82" s="68"/>
      <c r="H82" s="81"/>
      <c r="I82" s="61" t="str">
        <f t="shared" si="9"/>
        <v/>
      </c>
      <c r="J82" s="61" t="str">
        <f t="shared" si="10"/>
        <v/>
      </c>
      <c r="K82" s="61" t="str">
        <f t="shared" si="11"/>
        <v/>
      </c>
      <c r="L82" s="6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62" t="str">
        <f>IF(C82="I",L82*Resumo!$C$21, IF(C82="A",L82*Resumo!$C$22, IF(C82="E",L82*Resumo!$C$23,"")))</f>
        <v/>
      </c>
      <c r="N82" s="78"/>
      <c r="Q82" s="53"/>
      <c r="R82" s="59">
        <f t="shared" si="12"/>
        <v>0</v>
      </c>
      <c r="S82" s="59">
        <f t="shared" si="13"/>
        <v>0</v>
      </c>
      <c r="T82" s="59">
        <f t="shared" si="14"/>
        <v>0</v>
      </c>
    </row>
    <row r="83" spans="1:20" ht="15" customHeight="1" x14ac:dyDescent="0.2">
      <c r="A83" s="68"/>
      <c r="B83" s="68"/>
      <c r="C83" s="73"/>
      <c r="D83" s="67"/>
      <c r="E83" s="68"/>
      <c r="F83" s="68"/>
      <c r="G83" s="68"/>
      <c r="H83" s="68"/>
      <c r="I83" s="61" t="str">
        <f t="shared" si="9"/>
        <v/>
      </c>
      <c r="J83" s="61" t="str">
        <f t="shared" si="10"/>
        <v/>
      </c>
      <c r="K83" s="61" t="str">
        <f t="shared" si="11"/>
        <v/>
      </c>
      <c r="L83" s="6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62" t="str">
        <f>IF(C83="I",L83*Resumo!$C$21, IF(C83="A",L83*Resumo!$C$22, IF(C83="E",L83*Resumo!$C$23,"")))</f>
        <v/>
      </c>
      <c r="N83" s="78"/>
      <c r="Q83" s="53"/>
      <c r="R83" s="59">
        <f t="shared" si="12"/>
        <v>0</v>
      </c>
      <c r="S83" s="59">
        <f t="shared" si="13"/>
        <v>0</v>
      </c>
      <c r="T83" s="59">
        <f t="shared" si="14"/>
        <v>0</v>
      </c>
    </row>
    <row r="84" spans="1:20" ht="15" customHeight="1" x14ac:dyDescent="0.2">
      <c r="A84" s="68"/>
      <c r="B84" s="68"/>
      <c r="C84" s="73"/>
      <c r="D84" s="67"/>
      <c r="E84" s="68"/>
      <c r="F84" s="68"/>
      <c r="G84" s="68"/>
      <c r="H84" s="68"/>
      <c r="I84" s="61" t="str">
        <f t="shared" si="9"/>
        <v/>
      </c>
      <c r="J84" s="61" t="str">
        <f t="shared" si="10"/>
        <v/>
      </c>
      <c r="K84" s="61" t="str">
        <f t="shared" si="11"/>
        <v/>
      </c>
      <c r="L84" s="6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62" t="str">
        <f>IF(C84="I",L84*Resumo!$C$21, IF(C84="A",L84*Resumo!$C$22, IF(C84="E",L84*Resumo!$C$23,"")))</f>
        <v/>
      </c>
      <c r="N84" s="78"/>
      <c r="R84" s="59">
        <f t="shared" si="12"/>
        <v>0</v>
      </c>
      <c r="S84" s="59">
        <f t="shared" si="13"/>
        <v>0</v>
      </c>
      <c r="T84" s="59">
        <f t="shared" si="14"/>
        <v>0</v>
      </c>
    </row>
    <row r="85" spans="1:20" ht="15" customHeight="1" x14ac:dyDescent="0.2">
      <c r="A85" s="68"/>
      <c r="B85" s="68"/>
      <c r="C85" s="73"/>
      <c r="D85" s="67"/>
      <c r="E85" s="68"/>
      <c r="F85" s="68"/>
      <c r="G85" s="68"/>
      <c r="H85" s="68"/>
      <c r="I85" s="61" t="str">
        <f t="shared" si="9"/>
        <v/>
      </c>
      <c r="J85" s="61" t="str">
        <f t="shared" si="10"/>
        <v/>
      </c>
      <c r="K85" s="61" t="str">
        <f t="shared" si="11"/>
        <v/>
      </c>
      <c r="L85" s="6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62" t="str">
        <f>IF(C85="I",L85*Resumo!$C$21, IF(C85="A",L85*Resumo!$C$22, IF(C85="E",L85*Resumo!$C$23,"")))</f>
        <v/>
      </c>
      <c r="N85" s="78"/>
      <c r="R85" s="59">
        <f t="shared" si="12"/>
        <v>0</v>
      </c>
      <c r="S85" s="59">
        <f t="shared" si="13"/>
        <v>0</v>
      </c>
      <c r="T85" s="59">
        <f t="shared" si="14"/>
        <v>0</v>
      </c>
    </row>
    <row r="86" spans="1:20" ht="15" customHeight="1" x14ac:dyDescent="0.2">
      <c r="A86" s="68"/>
      <c r="B86" s="68"/>
      <c r="C86" s="73"/>
      <c r="D86" s="67"/>
      <c r="E86" s="68"/>
      <c r="F86" s="68"/>
      <c r="G86" s="68"/>
      <c r="H86" s="68"/>
      <c r="I86" s="61" t="str">
        <f t="shared" si="9"/>
        <v/>
      </c>
      <c r="J86" s="61" t="str">
        <f t="shared" si="10"/>
        <v/>
      </c>
      <c r="K86" s="61" t="str">
        <f t="shared" si="11"/>
        <v/>
      </c>
      <c r="L86" s="6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62" t="str">
        <f>IF(C86="I",L86*Resumo!$C$21, IF(C86="A",L86*Resumo!$C$22, IF(C86="E",L86*Resumo!$C$23,"")))</f>
        <v/>
      </c>
      <c r="N86" s="78"/>
      <c r="R86" s="59">
        <f t="shared" si="12"/>
        <v>0</v>
      </c>
      <c r="S86" s="59">
        <f t="shared" si="13"/>
        <v>0</v>
      </c>
      <c r="T86" s="59">
        <f t="shared" si="14"/>
        <v>0</v>
      </c>
    </row>
    <row r="87" spans="1:20" ht="15" customHeight="1" x14ac:dyDescent="0.2">
      <c r="A87" s="68"/>
      <c r="B87" s="68"/>
      <c r="C87" s="73"/>
      <c r="D87" s="67"/>
      <c r="E87" s="68"/>
      <c r="F87" s="68"/>
      <c r="G87" s="68"/>
      <c r="H87" s="68"/>
      <c r="I87" s="61" t="str">
        <f t="shared" si="9"/>
        <v/>
      </c>
      <c r="J87" s="61" t="str">
        <f t="shared" si="10"/>
        <v/>
      </c>
      <c r="K87" s="61" t="str">
        <f t="shared" si="11"/>
        <v/>
      </c>
      <c r="L87" s="6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62" t="str">
        <f>IF(C87="I",L87*Resumo!$C$21, IF(C87="A",L87*Resumo!$C$22, IF(C87="E",L87*Resumo!$C$23,"")))</f>
        <v/>
      </c>
      <c r="N87" s="78"/>
      <c r="R87" s="59">
        <f t="shared" si="12"/>
        <v>0</v>
      </c>
      <c r="S87" s="59">
        <f t="shared" si="13"/>
        <v>0</v>
      </c>
      <c r="T87" s="59">
        <f t="shared" si="14"/>
        <v>0</v>
      </c>
    </row>
    <row r="88" spans="1:20" ht="15" customHeight="1" x14ac:dyDescent="0.2">
      <c r="A88" s="68"/>
      <c r="B88" s="68"/>
      <c r="C88" s="73"/>
      <c r="D88" s="67"/>
      <c r="E88" s="68"/>
      <c r="F88" s="68"/>
      <c r="G88" s="68"/>
      <c r="H88" s="68"/>
      <c r="I88" s="61" t="str">
        <f t="shared" si="9"/>
        <v/>
      </c>
      <c r="J88" s="61" t="str">
        <f t="shared" si="10"/>
        <v/>
      </c>
      <c r="K88" s="61" t="str">
        <f t="shared" si="11"/>
        <v/>
      </c>
      <c r="L88" s="6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62" t="str">
        <f>IF(C88="I",L88*Resumo!$C$21, IF(C88="A",L88*Resumo!$C$22, IF(C88="E",L88*Resumo!$C$23,"")))</f>
        <v/>
      </c>
      <c r="N88" s="78"/>
      <c r="R88" s="59">
        <f t="shared" si="12"/>
        <v>0</v>
      </c>
      <c r="S88" s="59">
        <f t="shared" si="13"/>
        <v>0</v>
      </c>
      <c r="T88" s="59">
        <f t="shared" si="14"/>
        <v>0</v>
      </c>
    </row>
    <row r="89" spans="1:20" ht="15" customHeight="1" x14ac:dyDescent="0.2">
      <c r="A89" s="68"/>
      <c r="B89" s="68"/>
      <c r="C89" s="73"/>
      <c r="D89" s="67"/>
      <c r="E89" s="68"/>
      <c r="F89" s="68"/>
      <c r="G89" s="68"/>
      <c r="H89" s="68"/>
      <c r="I89" s="61" t="str">
        <f t="shared" si="9"/>
        <v/>
      </c>
      <c r="J89" s="61" t="str">
        <f t="shared" si="10"/>
        <v/>
      </c>
      <c r="K89" s="61" t="str">
        <f t="shared" si="11"/>
        <v/>
      </c>
      <c r="L89" s="6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62" t="str">
        <f>IF(C89="I",L89*Resumo!$C$21, IF(C89="A",L89*Resumo!$C$22, IF(C89="E",L89*Resumo!$C$23,"")))</f>
        <v/>
      </c>
      <c r="N89" s="78"/>
      <c r="R89" s="59">
        <f t="shared" si="12"/>
        <v>0</v>
      </c>
      <c r="S89" s="59">
        <f t="shared" si="13"/>
        <v>0</v>
      </c>
      <c r="T89" s="59">
        <f t="shared" si="14"/>
        <v>0</v>
      </c>
    </row>
    <row r="90" spans="1:20" ht="15" customHeight="1" x14ac:dyDescent="0.2">
      <c r="A90" s="68"/>
      <c r="B90" s="68"/>
      <c r="C90" s="73"/>
      <c r="D90" s="67"/>
      <c r="E90" s="68"/>
      <c r="F90" s="68"/>
      <c r="G90" s="68"/>
      <c r="H90" s="68"/>
      <c r="I90" s="61" t="str">
        <f t="shared" si="9"/>
        <v/>
      </c>
      <c r="J90" s="61" t="str">
        <f t="shared" si="10"/>
        <v/>
      </c>
      <c r="K90" s="61" t="str">
        <f t="shared" si="11"/>
        <v/>
      </c>
      <c r="L90" s="6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62" t="str">
        <f>IF(C90="I",L90*Resumo!$C$21, IF(C90="A",L90*Resumo!$C$22, IF(C90="E",L90*Resumo!$C$23,"")))</f>
        <v/>
      </c>
      <c r="N90" s="78"/>
      <c r="R90" s="59">
        <f t="shared" si="12"/>
        <v>0</v>
      </c>
      <c r="S90" s="59">
        <f t="shared" si="13"/>
        <v>0</v>
      </c>
      <c r="T90" s="59">
        <f t="shared" si="14"/>
        <v>0</v>
      </c>
    </row>
    <row r="91" spans="1:20" ht="15" customHeight="1" x14ac:dyDescent="0.2">
      <c r="A91" s="68"/>
      <c r="B91" s="68"/>
      <c r="C91" s="73"/>
      <c r="D91" s="67"/>
      <c r="E91" s="68"/>
      <c r="F91" s="68"/>
      <c r="G91" s="68"/>
      <c r="H91" s="68"/>
      <c r="I91" s="61" t="str">
        <f t="shared" si="9"/>
        <v/>
      </c>
      <c r="J91" s="61" t="str">
        <f t="shared" si="10"/>
        <v/>
      </c>
      <c r="K91" s="61" t="str">
        <f t="shared" si="11"/>
        <v/>
      </c>
      <c r="L91" s="6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62" t="str">
        <f>IF(C91="I",L91*Resumo!$C$21, IF(C91="A",L91*Resumo!$C$22, IF(C91="E",L91*Resumo!$C$23,"")))</f>
        <v/>
      </c>
      <c r="N91" s="78"/>
      <c r="R91" s="59">
        <f t="shared" si="12"/>
        <v>0</v>
      </c>
      <c r="S91" s="59">
        <f t="shared" si="13"/>
        <v>0</v>
      </c>
      <c r="T91" s="59">
        <f t="shared" si="14"/>
        <v>0</v>
      </c>
    </row>
    <row r="92" spans="1:20" ht="15" customHeight="1" x14ac:dyDescent="0.2">
      <c r="A92" s="68"/>
      <c r="B92" s="68"/>
      <c r="C92" s="73"/>
      <c r="D92" s="67"/>
      <c r="E92" s="68"/>
      <c r="F92" s="68"/>
      <c r="G92" s="68"/>
      <c r="H92" s="68"/>
      <c r="I92" s="61" t="str">
        <f t="shared" si="9"/>
        <v/>
      </c>
      <c r="J92" s="61" t="str">
        <f t="shared" si="10"/>
        <v/>
      </c>
      <c r="K92" s="61" t="str">
        <f t="shared" si="11"/>
        <v/>
      </c>
      <c r="L92" s="6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62" t="str">
        <f>IF(C92="I",L92*Resumo!$C$21, IF(C92="A",L92*Resumo!$C$22, IF(C92="E",L92*Resumo!$C$23,"")))</f>
        <v/>
      </c>
      <c r="N92" s="78"/>
      <c r="R92" s="59">
        <f t="shared" si="12"/>
        <v>0</v>
      </c>
      <c r="S92" s="59">
        <f t="shared" si="13"/>
        <v>0</v>
      </c>
      <c r="T92" s="59">
        <f t="shared" si="14"/>
        <v>0</v>
      </c>
    </row>
    <row r="93" spans="1:20" ht="15" customHeight="1" x14ac:dyDescent="0.2">
      <c r="A93" s="68"/>
      <c r="B93" s="68"/>
      <c r="C93" s="73"/>
      <c r="D93" s="67"/>
      <c r="E93" s="68"/>
      <c r="F93" s="68"/>
      <c r="G93" s="68"/>
      <c r="H93" s="68"/>
      <c r="I93" s="61" t="str">
        <f t="shared" si="9"/>
        <v/>
      </c>
      <c r="J93" s="61" t="str">
        <f t="shared" si="10"/>
        <v/>
      </c>
      <c r="K93" s="61" t="str">
        <f t="shared" si="11"/>
        <v/>
      </c>
      <c r="L93" s="6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62" t="str">
        <f>IF(C93="I",L93*Resumo!$C$21, IF(C93="A",L93*Resumo!$C$22, IF(C93="E",L93*Resumo!$C$23,"")))</f>
        <v/>
      </c>
      <c r="N93" s="78"/>
      <c r="R93" s="59">
        <f t="shared" si="12"/>
        <v>0</v>
      </c>
      <c r="S93" s="59">
        <f t="shared" si="13"/>
        <v>0</v>
      </c>
      <c r="T93" s="59">
        <f t="shared" si="14"/>
        <v>0</v>
      </c>
    </row>
    <row r="94" spans="1:20" ht="15" customHeight="1" x14ac:dyDescent="0.2">
      <c r="A94" s="68"/>
      <c r="B94" s="68"/>
      <c r="C94" s="73"/>
      <c r="D94" s="67"/>
      <c r="E94" s="68"/>
      <c r="F94" s="68"/>
      <c r="G94" s="68"/>
      <c r="H94" s="68"/>
      <c r="I94" s="61" t="str">
        <f t="shared" si="9"/>
        <v/>
      </c>
      <c r="J94" s="61" t="str">
        <f t="shared" si="10"/>
        <v/>
      </c>
      <c r="K94" s="61" t="str">
        <f t="shared" si="11"/>
        <v/>
      </c>
      <c r="L94" s="6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62" t="str">
        <f>IF(C94="I",L94*Resumo!$C$21, IF(C94="A",L94*Resumo!$C$22, IF(C94="E",L94*Resumo!$C$23,"")))</f>
        <v/>
      </c>
      <c r="N94" s="78"/>
      <c r="R94" s="59">
        <f t="shared" si="12"/>
        <v>0</v>
      </c>
      <c r="S94" s="59">
        <f t="shared" si="13"/>
        <v>0</v>
      </c>
      <c r="T94" s="59">
        <f t="shared" si="14"/>
        <v>0</v>
      </c>
    </row>
    <row r="95" spans="1:20" ht="15" customHeight="1" x14ac:dyDescent="0.2">
      <c r="A95" s="68"/>
      <c r="B95" s="68"/>
      <c r="C95" s="73"/>
      <c r="D95" s="67"/>
      <c r="E95" s="68"/>
      <c r="F95" s="68"/>
      <c r="G95" s="68"/>
      <c r="H95" s="68"/>
      <c r="I95" s="61" t="str">
        <f t="shared" si="9"/>
        <v/>
      </c>
      <c r="J95" s="61" t="str">
        <f t="shared" si="10"/>
        <v/>
      </c>
      <c r="K95" s="61" t="str">
        <f t="shared" si="11"/>
        <v/>
      </c>
      <c r="L95" s="6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62" t="str">
        <f>IF(C95="I",L95*Resumo!$C$21, IF(C95="A",L95*Resumo!$C$22, IF(C95="E",L95*Resumo!$C$23,"")))</f>
        <v/>
      </c>
      <c r="N95" s="78"/>
      <c r="R95" s="59">
        <f t="shared" si="12"/>
        <v>0</v>
      </c>
      <c r="S95" s="59">
        <f t="shared" si="13"/>
        <v>0</v>
      </c>
      <c r="T95" s="59">
        <f t="shared" si="14"/>
        <v>0</v>
      </c>
    </row>
    <row r="96" spans="1:20" ht="15" customHeight="1" x14ac:dyDescent="0.2">
      <c r="A96" s="68"/>
      <c r="B96" s="68"/>
      <c r="C96" s="73"/>
      <c r="D96" s="67"/>
      <c r="E96" s="68"/>
      <c r="F96" s="68"/>
      <c r="G96" s="68"/>
      <c r="H96" s="68"/>
      <c r="I96" s="61" t="str">
        <f t="shared" si="9"/>
        <v/>
      </c>
      <c r="J96" s="61" t="str">
        <f t="shared" si="10"/>
        <v/>
      </c>
      <c r="K96" s="61" t="str">
        <f t="shared" si="11"/>
        <v/>
      </c>
      <c r="L96" s="6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62" t="str">
        <f>IF(C96="I",L96*Resumo!$C$21, IF(C96="A",L96*Resumo!$C$22, IF(C96="E",L96*Resumo!$C$23,"")))</f>
        <v/>
      </c>
      <c r="N96" s="78"/>
      <c r="R96" s="59">
        <f t="shared" si="12"/>
        <v>0</v>
      </c>
      <c r="S96" s="59">
        <f t="shared" si="13"/>
        <v>0</v>
      </c>
      <c r="T96" s="59">
        <f t="shared" si="14"/>
        <v>0</v>
      </c>
    </row>
    <row r="97" spans="1:20" ht="15" customHeight="1" x14ac:dyDescent="0.2">
      <c r="A97" s="68"/>
      <c r="B97" s="68"/>
      <c r="C97" s="73"/>
      <c r="D97" s="67"/>
      <c r="E97" s="68"/>
      <c r="F97" s="68"/>
      <c r="G97" s="68"/>
      <c r="H97" s="68"/>
      <c r="I97" s="61" t="str">
        <f t="shared" si="9"/>
        <v/>
      </c>
      <c r="J97" s="61" t="str">
        <f t="shared" si="10"/>
        <v/>
      </c>
      <c r="K97" s="61" t="str">
        <f t="shared" si="11"/>
        <v/>
      </c>
      <c r="L97" s="6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62" t="str">
        <f>IF(C97="I",L97*Resumo!$C$21, IF(C97="A",L97*Resumo!$C$22, IF(C97="E",L97*Resumo!$C$23,"")))</f>
        <v/>
      </c>
      <c r="N97" s="78"/>
      <c r="R97" s="59">
        <f t="shared" si="12"/>
        <v>0</v>
      </c>
      <c r="S97" s="59">
        <f t="shared" si="13"/>
        <v>0</v>
      </c>
      <c r="T97" s="59">
        <f t="shared" si="14"/>
        <v>0</v>
      </c>
    </row>
    <row r="98" spans="1:20" ht="15" customHeight="1" x14ac:dyDescent="0.2">
      <c r="A98" s="68"/>
      <c r="B98" s="68"/>
      <c r="C98" s="73"/>
      <c r="D98" s="67"/>
      <c r="E98" s="68"/>
      <c r="F98" s="68"/>
      <c r="G98" s="68"/>
      <c r="H98" s="68"/>
      <c r="I98" s="61" t="str">
        <f t="shared" si="9"/>
        <v/>
      </c>
      <c r="J98" s="61" t="str">
        <f t="shared" si="10"/>
        <v/>
      </c>
      <c r="K98" s="61" t="str">
        <f t="shared" si="11"/>
        <v/>
      </c>
      <c r="L98" s="6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62" t="str">
        <f>IF(C98="I",L98*Resumo!$C$21, IF(C98="A",L98*Resumo!$C$22, IF(C98="E",L98*Resumo!$C$23,"")))</f>
        <v/>
      </c>
      <c r="N98" s="78"/>
      <c r="R98" s="59">
        <f t="shared" si="12"/>
        <v>0</v>
      </c>
      <c r="S98" s="59">
        <f t="shared" si="13"/>
        <v>0</v>
      </c>
      <c r="T98" s="59">
        <f t="shared" si="14"/>
        <v>0</v>
      </c>
    </row>
    <row r="99" spans="1:20" ht="15" customHeight="1" x14ac:dyDescent="0.2">
      <c r="A99" s="68"/>
      <c r="B99" s="68"/>
      <c r="C99" s="73"/>
      <c r="D99" s="67"/>
      <c r="E99" s="68"/>
      <c r="F99" s="68"/>
      <c r="G99" s="68"/>
      <c r="H99" s="68"/>
      <c r="I99" s="61" t="str">
        <f t="shared" si="9"/>
        <v/>
      </c>
      <c r="J99" s="61" t="str">
        <f t="shared" si="10"/>
        <v/>
      </c>
      <c r="K99" s="61" t="str">
        <f t="shared" si="11"/>
        <v/>
      </c>
      <c r="L99" s="6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62" t="str">
        <f>IF(C99="I",L99*Resumo!$C$21, IF(C99="A",L99*Resumo!$C$22, IF(C99="E",L99*Resumo!$C$23,"")))</f>
        <v/>
      </c>
      <c r="N99" s="78"/>
      <c r="R99" s="59">
        <f t="shared" si="12"/>
        <v>0</v>
      </c>
      <c r="S99" s="59">
        <f t="shared" si="13"/>
        <v>0</v>
      </c>
      <c r="T99" s="59">
        <f t="shared" si="14"/>
        <v>0</v>
      </c>
    </row>
    <row r="100" spans="1:20" ht="15" customHeight="1" x14ac:dyDescent="0.2">
      <c r="A100" s="68"/>
      <c r="B100" s="68"/>
      <c r="C100" s="73"/>
      <c r="D100" s="67"/>
      <c r="E100" s="68"/>
      <c r="F100" s="68"/>
      <c r="G100" s="68"/>
      <c r="H100" s="68"/>
      <c r="I100" s="61" t="str">
        <f t="shared" si="9"/>
        <v/>
      </c>
      <c r="J100" s="61" t="str">
        <f t="shared" si="10"/>
        <v/>
      </c>
      <c r="K100" s="61" t="str">
        <f t="shared" si="11"/>
        <v/>
      </c>
      <c r="L100" s="6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62" t="str">
        <f>IF(C100="I",L100*Resumo!$C$21, IF(C100="A",L100*Resumo!$C$22, IF(C100="E",L100*Resumo!$C$23,"")))</f>
        <v/>
      </c>
      <c r="N100" s="78"/>
      <c r="R100" s="59">
        <f t="shared" si="12"/>
        <v>0</v>
      </c>
      <c r="S100" s="59">
        <f t="shared" si="13"/>
        <v>0</v>
      </c>
      <c r="T100" s="59">
        <f t="shared" si="14"/>
        <v>0</v>
      </c>
    </row>
    <row r="101" spans="1:20" ht="15" customHeight="1" x14ac:dyDescent="0.2">
      <c r="A101" s="68"/>
      <c r="B101" s="68"/>
      <c r="C101" s="73"/>
      <c r="D101" s="67"/>
      <c r="E101" s="68"/>
      <c r="F101" s="68"/>
      <c r="G101" s="68"/>
      <c r="H101" s="68"/>
      <c r="I101" s="61" t="str">
        <f t="shared" si="9"/>
        <v/>
      </c>
      <c r="J101" s="61" t="str">
        <f t="shared" si="10"/>
        <v/>
      </c>
      <c r="K101" s="61" t="str">
        <f t="shared" si="11"/>
        <v/>
      </c>
      <c r="L101" s="6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62" t="str">
        <f>IF(C101="I",L101*Resumo!$C$21, IF(C101="A",L101*Resumo!$C$22, IF(C101="E",L101*Resumo!$C$23,"")))</f>
        <v/>
      </c>
      <c r="N101" s="78"/>
      <c r="R101" s="59">
        <f t="shared" si="12"/>
        <v>0</v>
      </c>
      <c r="S101" s="59">
        <f t="shared" si="13"/>
        <v>0</v>
      </c>
      <c r="T101" s="59">
        <f t="shared" si="14"/>
        <v>0</v>
      </c>
    </row>
    <row r="102" spans="1:20" ht="15" customHeight="1" x14ac:dyDescent="0.2">
      <c r="A102" s="68"/>
      <c r="B102" s="68"/>
      <c r="C102" s="73"/>
      <c r="D102" s="67"/>
      <c r="E102" s="68"/>
      <c r="F102" s="68"/>
      <c r="G102" s="68"/>
      <c r="H102" s="68"/>
      <c r="I102" s="61" t="str">
        <f t="shared" si="9"/>
        <v/>
      </c>
      <c r="J102" s="61" t="str">
        <f t="shared" si="10"/>
        <v/>
      </c>
      <c r="K102" s="61" t="str">
        <f t="shared" si="11"/>
        <v/>
      </c>
      <c r="L102" s="6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62" t="str">
        <f>IF(C102="I",L102*Resumo!$C$21, IF(C102="A",L102*Resumo!$C$22, IF(C102="E",L102*Resumo!$C$23,"")))</f>
        <v/>
      </c>
      <c r="N102" s="78"/>
      <c r="R102" s="59">
        <f t="shared" si="12"/>
        <v>0</v>
      </c>
      <c r="S102" s="59">
        <f t="shared" si="13"/>
        <v>0</v>
      </c>
      <c r="T102" s="59">
        <f t="shared" si="14"/>
        <v>0</v>
      </c>
    </row>
    <row r="103" spans="1:20" ht="15" customHeight="1" x14ac:dyDescent="0.2">
      <c r="A103" s="68"/>
      <c r="B103" s="68"/>
      <c r="C103" s="73"/>
      <c r="D103" s="67"/>
      <c r="E103" s="68"/>
      <c r="F103" s="68"/>
      <c r="G103" s="68"/>
      <c r="H103" s="68"/>
      <c r="I103" s="61" t="str">
        <f t="shared" si="9"/>
        <v/>
      </c>
      <c r="J103" s="61" t="str">
        <f t="shared" si="10"/>
        <v/>
      </c>
      <c r="K103" s="61" t="str">
        <f t="shared" si="11"/>
        <v/>
      </c>
      <c r="L103" s="6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62" t="str">
        <f>IF(C103="I",L103*Resumo!$C$21, IF(C103="A",L103*Resumo!$C$22, IF(C103="E",L103*Resumo!$C$23,"")))</f>
        <v/>
      </c>
      <c r="N103" s="78"/>
      <c r="R103" s="59">
        <f t="shared" si="12"/>
        <v>0</v>
      </c>
      <c r="S103" s="59">
        <f t="shared" si="13"/>
        <v>0</v>
      </c>
      <c r="T103" s="59">
        <f t="shared" si="14"/>
        <v>0</v>
      </c>
    </row>
    <row r="104" spans="1:20" ht="15" customHeight="1" x14ac:dyDescent="0.2">
      <c r="A104" s="68"/>
      <c r="B104" s="68"/>
      <c r="C104" s="73"/>
      <c r="D104" s="67"/>
      <c r="E104" s="68"/>
      <c r="F104" s="68"/>
      <c r="G104" s="68"/>
      <c r="H104" s="68"/>
      <c r="I104" s="61" t="str">
        <f t="shared" ref="I104:I135" si="15">IF(D104&lt;&gt;"", IF(D104 ="Codedata", "", IF(OR(AND(E104=1, G104&gt;0, G104&lt;51),AND(E104&gt;1, E104&lt;6, G104&gt;0, G104&lt;20)),"X","")),"")</f>
        <v/>
      </c>
      <c r="J104" s="61" t="str">
        <f t="shared" ref="J104:J135" si="16">IF(D104&lt;&gt;"", IF(D104 ="Codedata", "", IF(OR(AND(E104=1, G104&gt;50),AND(E104&gt;1, E104&lt;6, G104&gt;19, G104&lt;51),AND(E104&gt;5, G104&gt;0, G104&lt;20)),"X","")),"")</f>
        <v/>
      </c>
      <c r="K104" s="61" t="str">
        <f t="shared" ref="K104:K135" si="17">IF(D104&lt;&gt;"", IF(D104 ="Codedata", "", IF(OR(AND(E104&gt;1, E104&lt;6, G104&gt;50),AND(E104&gt;5, G104&gt;19)),"X","")),"")</f>
        <v/>
      </c>
      <c r="L104" s="6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62" t="str">
        <f>IF(C104="I",L104*Resumo!$C$21, IF(C104="A",L104*Resumo!$C$22, IF(C104="E",L104*Resumo!$C$23,"")))</f>
        <v/>
      </c>
      <c r="N104" s="78"/>
      <c r="R104" s="59">
        <f t="shared" si="12"/>
        <v>0</v>
      </c>
      <c r="S104" s="59">
        <f t="shared" si="13"/>
        <v>0</v>
      </c>
      <c r="T104" s="59">
        <f t="shared" si="14"/>
        <v>0</v>
      </c>
    </row>
    <row r="105" spans="1:20" ht="15" customHeight="1" x14ac:dyDescent="0.2">
      <c r="A105" s="68"/>
      <c r="B105" s="68"/>
      <c r="C105" s="73"/>
      <c r="D105" s="67"/>
      <c r="E105" s="68"/>
      <c r="F105" s="68"/>
      <c r="G105" s="68"/>
      <c r="H105" s="68"/>
      <c r="I105" s="61" t="str">
        <f t="shared" si="15"/>
        <v/>
      </c>
      <c r="J105" s="61" t="str">
        <f t="shared" si="16"/>
        <v/>
      </c>
      <c r="K105" s="61" t="str">
        <f t="shared" si="17"/>
        <v/>
      </c>
      <c r="L105" s="6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62" t="str">
        <f>IF(C105="I",L105*Resumo!$C$21, IF(C105="A",L105*Resumo!$C$22, IF(C105="E",L105*Resumo!$C$23,"")))</f>
        <v/>
      </c>
      <c r="N105" s="78"/>
      <c r="R105" s="59">
        <f t="shared" si="12"/>
        <v>0</v>
      </c>
      <c r="S105" s="59">
        <f t="shared" si="13"/>
        <v>0</v>
      </c>
      <c r="T105" s="59">
        <f t="shared" si="14"/>
        <v>0</v>
      </c>
    </row>
    <row r="106" spans="1:20" ht="15" customHeight="1" x14ac:dyDescent="0.2">
      <c r="A106" s="68"/>
      <c r="B106" s="68"/>
      <c r="C106" s="73"/>
      <c r="D106" s="67"/>
      <c r="E106" s="68"/>
      <c r="F106" s="68"/>
      <c r="G106" s="68"/>
      <c r="H106" s="68"/>
      <c r="I106" s="61" t="str">
        <f t="shared" si="15"/>
        <v/>
      </c>
      <c r="J106" s="61" t="str">
        <f t="shared" si="16"/>
        <v/>
      </c>
      <c r="K106" s="61" t="str">
        <f t="shared" si="17"/>
        <v/>
      </c>
      <c r="L106" s="6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62" t="str">
        <f>IF(C106="I",L106*Resumo!$C$21, IF(C106="A",L106*Resumo!$C$22, IF(C106="E",L106*Resumo!$C$23,"")))</f>
        <v/>
      </c>
      <c r="N106" s="78"/>
      <c r="R106" s="59">
        <f t="shared" si="12"/>
        <v>0</v>
      </c>
      <c r="S106" s="59">
        <f t="shared" si="13"/>
        <v>0</v>
      </c>
      <c r="T106" s="59">
        <f t="shared" si="14"/>
        <v>0</v>
      </c>
    </row>
    <row r="107" spans="1:20" ht="15" customHeight="1" x14ac:dyDescent="0.2">
      <c r="A107" s="68"/>
      <c r="B107" s="68"/>
      <c r="C107" s="73"/>
      <c r="D107" s="67"/>
      <c r="E107" s="68"/>
      <c r="F107" s="68"/>
      <c r="G107" s="68"/>
      <c r="H107" s="68"/>
      <c r="I107" s="61" t="str">
        <f t="shared" si="15"/>
        <v/>
      </c>
      <c r="J107" s="61" t="str">
        <f t="shared" si="16"/>
        <v/>
      </c>
      <c r="K107" s="61" t="str">
        <f t="shared" si="17"/>
        <v/>
      </c>
      <c r="L107" s="6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62" t="str">
        <f>IF(C107="I",L107*Resumo!$C$21, IF(C107="A",L107*Resumo!$C$22, IF(C107="E",L107*Resumo!$C$23,"")))</f>
        <v/>
      </c>
      <c r="N107" s="78"/>
      <c r="R107" s="59">
        <f t="shared" si="12"/>
        <v>0</v>
      </c>
      <c r="S107" s="59">
        <f t="shared" si="13"/>
        <v>0</v>
      </c>
      <c r="T107" s="59">
        <f t="shared" si="14"/>
        <v>0</v>
      </c>
    </row>
    <row r="108" spans="1:20" ht="15" customHeight="1" x14ac:dyDescent="0.2">
      <c r="A108" s="68"/>
      <c r="B108" s="68"/>
      <c r="C108" s="73"/>
      <c r="D108" s="67"/>
      <c r="E108" s="68"/>
      <c r="F108" s="68"/>
      <c r="G108" s="68"/>
      <c r="H108" s="68"/>
      <c r="I108" s="61" t="str">
        <f t="shared" si="15"/>
        <v/>
      </c>
      <c r="J108" s="61" t="str">
        <f t="shared" si="16"/>
        <v/>
      </c>
      <c r="K108" s="61" t="str">
        <f t="shared" si="17"/>
        <v/>
      </c>
      <c r="L108" s="6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62" t="str">
        <f>IF(C108="I",L108*Resumo!$C$21, IF(C108="A",L108*Resumo!$C$22, IF(C108="E",L108*Resumo!$C$23,"")))</f>
        <v/>
      </c>
      <c r="N108" s="78"/>
      <c r="R108" s="59">
        <f t="shared" si="12"/>
        <v>0</v>
      </c>
      <c r="S108" s="59">
        <f t="shared" si="13"/>
        <v>0</v>
      </c>
      <c r="T108" s="59">
        <f t="shared" si="14"/>
        <v>0</v>
      </c>
    </row>
    <row r="109" spans="1:20" ht="15" customHeight="1" x14ac:dyDescent="0.2">
      <c r="A109" s="68"/>
      <c r="B109" s="68"/>
      <c r="C109" s="73"/>
      <c r="D109" s="67"/>
      <c r="E109" s="68"/>
      <c r="F109" s="68"/>
      <c r="G109" s="68"/>
      <c r="H109" s="68"/>
      <c r="I109" s="61" t="str">
        <f t="shared" si="15"/>
        <v/>
      </c>
      <c r="J109" s="61" t="str">
        <f t="shared" si="16"/>
        <v/>
      </c>
      <c r="K109" s="61" t="str">
        <f t="shared" si="17"/>
        <v/>
      </c>
      <c r="L109" s="6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62" t="str">
        <f>IF(C109="I",L109*Resumo!$C$21, IF(C109="A",L109*Resumo!$C$22, IF(C109="E",L109*Resumo!$C$23,"")))</f>
        <v/>
      </c>
      <c r="N109" s="78"/>
      <c r="R109" s="59">
        <f t="shared" si="12"/>
        <v>0</v>
      </c>
      <c r="S109" s="59">
        <f t="shared" si="13"/>
        <v>0</v>
      </c>
      <c r="T109" s="59">
        <f t="shared" si="14"/>
        <v>0</v>
      </c>
    </row>
    <row r="110" spans="1:20" ht="15" customHeight="1" x14ac:dyDescent="0.2">
      <c r="A110" s="68"/>
      <c r="B110" s="68"/>
      <c r="C110" s="73"/>
      <c r="D110" s="67"/>
      <c r="E110" s="68"/>
      <c r="F110" s="68"/>
      <c r="G110" s="68"/>
      <c r="H110" s="68"/>
      <c r="I110" s="61" t="str">
        <f t="shared" si="15"/>
        <v/>
      </c>
      <c r="J110" s="61" t="str">
        <f t="shared" si="16"/>
        <v/>
      </c>
      <c r="K110" s="61" t="str">
        <f t="shared" si="17"/>
        <v/>
      </c>
      <c r="L110" s="6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62" t="str">
        <f>IF(C110="I",L110*Resumo!$C$21, IF(C110="A",L110*Resumo!$C$22, IF(C110="E",L110*Resumo!$C$23,"")))</f>
        <v/>
      </c>
      <c r="N110" s="78"/>
      <c r="R110" s="59">
        <f t="shared" si="12"/>
        <v>0</v>
      </c>
      <c r="S110" s="59">
        <f t="shared" si="13"/>
        <v>0</v>
      </c>
      <c r="T110" s="59">
        <f t="shared" si="14"/>
        <v>0</v>
      </c>
    </row>
    <row r="111" spans="1:20" ht="15" customHeight="1" x14ac:dyDescent="0.2">
      <c r="A111" s="68"/>
      <c r="B111" s="68"/>
      <c r="C111" s="73"/>
      <c r="D111" s="67"/>
      <c r="E111" s="68"/>
      <c r="F111" s="68"/>
      <c r="G111" s="68"/>
      <c r="H111" s="68"/>
      <c r="I111" s="61" t="str">
        <f t="shared" si="15"/>
        <v/>
      </c>
      <c r="J111" s="61" t="str">
        <f t="shared" si="16"/>
        <v/>
      </c>
      <c r="K111" s="61" t="str">
        <f t="shared" si="17"/>
        <v/>
      </c>
      <c r="L111" s="6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62" t="str">
        <f>IF(C111="I",L111*Resumo!$C$21, IF(C111="A",L111*Resumo!$C$22, IF(C111="E",L111*Resumo!$C$23,"")))</f>
        <v/>
      </c>
      <c r="N111" s="78"/>
      <c r="R111" s="59">
        <f t="shared" si="12"/>
        <v>0</v>
      </c>
      <c r="S111" s="59">
        <f t="shared" si="13"/>
        <v>0</v>
      </c>
      <c r="T111" s="59">
        <f t="shared" si="14"/>
        <v>0</v>
      </c>
    </row>
    <row r="112" spans="1:20" ht="15" customHeight="1" x14ac:dyDescent="0.2">
      <c r="A112" s="68"/>
      <c r="B112" s="68"/>
      <c r="C112" s="73"/>
      <c r="D112" s="67"/>
      <c r="E112" s="68"/>
      <c r="F112" s="68"/>
      <c r="G112" s="68"/>
      <c r="H112" s="68"/>
      <c r="I112" s="61" t="str">
        <f t="shared" si="15"/>
        <v/>
      </c>
      <c r="J112" s="61" t="str">
        <f t="shared" si="16"/>
        <v/>
      </c>
      <c r="K112" s="61" t="str">
        <f t="shared" si="17"/>
        <v/>
      </c>
      <c r="L112" s="6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62" t="str">
        <f>IF(C112="I",L112*Resumo!$C$21, IF(C112="A",L112*Resumo!$C$22, IF(C112="E",L112*Resumo!$C$23,"")))</f>
        <v/>
      </c>
      <c r="N112" s="78"/>
      <c r="R112" s="59">
        <f t="shared" si="12"/>
        <v>0</v>
      </c>
      <c r="S112" s="59">
        <f t="shared" si="13"/>
        <v>0</v>
      </c>
      <c r="T112" s="59">
        <f t="shared" si="14"/>
        <v>0</v>
      </c>
    </row>
    <row r="113" spans="1:20" ht="15" customHeight="1" x14ac:dyDescent="0.2">
      <c r="A113" s="68"/>
      <c r="B113" s="68"/>
      <c r="C113" s="73"/>
      <c r="D113" s="67"/>
      <c r="E113" s="68"/>
      <c r="F113" s="68"/>
      <c r="G113" s="68"/>
      <c r="H113" s="68"/>
      <c r="I113" s="61" t="str">
        <f t="shared" si="15"/>
        <v/>
      </c>
      <c r="J113" s="61" t="str">
        <f t="shared" si="16"/>
        <v/>
      </c>
      <c r="K113" s="61" t="str">
        <f t="shared" si="17"/>
        <v/>
      </c>
      <c r="L113" s="6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62" t="str">
        <f>IF(C113="I",L113*Resumo!$C$21, IF(C113="A",L113*Resumo!$C$22, IF(C113="E",L113*Resumo!$C$23,"")))</f>
        <v/>
      </c>
      <c r="N113" s="78"/>
      <c r="R113" s="59">
        <f t="shared" si="12"/>
        <v>0</v>
      </c>
      <c r="S113" s="59">
        <f t="shared" si="13"/>
        <v>0</v>
      </c>
      <c r="T113" s="59">
        <f t="shared" si="14"/>
        <v>0</v>
      </c>
    </row>
    <row r="114" spans="1:20" ht="15" customHeight="1" x14ac:dyDescent="0.2">
      <c r="A114" s="68"/>
      <c r="B114" s="68"/>
      <c r="C114" s="73"/>
      <c r="D114" s="67"/>
      <c r="E114" s="68"/>
      <c r="F114" s="68"/>
      <c r="G114" s="68"/>
      <c r="H114" s="68"/>
      <c r="I114" s="61" t="str">
        <f t="shared" si="15"/>
        <v/>
      </c>
      <c r="J114" s="61" t="str">
        <f t="shared" si="16"/>
        <v/>
      </c>
      <c r="K114" s="61" t="str">
        <f t="shared" si="17"/>
        <v/>
      </c>
      <c r="L114" s="6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62" t="str">
        <f>IF(C114="I",L114*Resumo!$C$21, IF(C114="A",L114*Resumo!$C$22, IF(C114="E",L114*Resumo!$C$23,"")))</f>
        <v/>
      </c>
      <c r="N114" s="78"/>
      <c r="R114" s="59">
        <f t="shared" si="12"/>
        <v>0</v>
      </c>
      <c r="S114" s="59">
        <f t="shared" si="13"/>
        <v>0</v>
      </c>
      <c r="T114" s="59">
        <f t="shared" si="14"/>
        <v>0</v>
      </c>
    </row>
    <row r="115" spans="1:20" ht="15" customHeight="1" x14ac:dyDescent="0.2">
      <c r="A115" s="68"/>
      <c r="B115" s="68"/>
      <c r="C115" s="73"/>
      <c r="D115" s="67"/>
      <c r="E115" s="68"/>
      <c r="F115" s="68"/>
      <c r="G115" s="68"/>
      <c r="H115" s="68"/>
      <c r="I115" s="61" t="str">
        <f t="shared" si="15"/>
        <v/>
      </c>
      <c r="J115" s="61" t="str">
        <f t="shared" si="16"/>
        <v/>
      </c>
      <c r="K115" s="61" t="str">
        <f t="shared" si="17"/>
        <v/>
      </c>
      <c r="L115" s="6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62" t="str">
        <f>IF(C115="I",L115*Resumo!$C$21, IF(C115="A",L115*Resumo!$C$22, IF(C115="E",L115*Resumo!$C$23,"")))</f>
        <v/>
      </c>
      <c r="N115" s="78"/>
      <c r="R115" s="59">
        <f t="shared" si="12"/>
        <v>0</v>
      </c>
      <c r="S115" s="59">
        <f t="shared" si="13"/>
        <v>0</v>
      </c>
      <c r="T115" s="59">
        <f t="shared" si="14"/>
        <v>0</v>
      </c>
    </row>
    <row r="116" spans="1:20" ht="15" customHeight="1" x14ac:dyDescent="0.2">
      <c r="A116" s="68"/>
      <c r="B116" s="68"/>
      <c r="C116" s="73"/>
      <c r="D116" s="67"/>
      <c r="E116" s="68"/>
      <c r="F116" s="68"/>
      <c r="G116" s="68"/>
      <c r="H116" s="68"/>
      <c r="I116" s="61" t="str">
        <f t="shared" si="15"/>
        <v/>
      </c>
      <c r="J116" s="61" t="str">
        <f t="shared" si="16"/>
        <v/>
      </c>
      <c r="K116" s="61" t="str">
        <f t="shared" si="17"/>
        <v/>
      </c>
      <c r="L116" s="6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62" t="str">
        <f>IF(C116="I",L116*Resumo!$C$21, IF(C116="A",L116*Resumo!$C$22, IF(C116="E",L116*Resumo!$C$23,"")))</f>
        <v/>
      </c>
      <c r="N116" s="78"/>
      <c r="R116" s="59">
        <f t="shared" si="12"/>
        <v>0</v>
      </c>
      <c r="S116" s="59">
        <f t="shared" si="13"/>
        <v>0</v>
      </c>
      <c r="T116" s="59">
        <f t="shared" si="14"/>
        <v>0</v>
      </c>
    </row>
    <row r="117" spans="1:20" ht="15" customHeight="1" x14ac:dyDescent="0.2">
      <c r="A117" s="68"/>
      <c r="B117" s="68"/>
      <c r="C117" s="73"/>
      <c r="D117" s="67"/>
      <c r="E117" s="68"/>
      <c r="F117" s="68"/>
      <c r="G117" s="68"/>
      <c r="H117" s="68"/>
      <c r="I117" s="61" t="str">
        <f t="shared" si="15"/>
        <v/>
      </c>
      <c r="J117" s="61" t="str">
        <f t="shared" si="16"/>
        <v/>
      </c>
      <c r="K117" s="61" t="str">
        <f t="shared" si="17"/>
        <v/>
      </c>
      <c r="L117" s="6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62" t="str">
        <f>IF(C117="I",L117*Resumo!$C$21, IF(C117="A",L117*Resumo!$C$22, IF(C117="E",L117*Resumo!$C$23,"")))</f>
        <v/>
      </c>
      <c r="N117" s="78"/>
      <c r="R117" s="59">
        <f t="shared" si="12"/>
        <v>0</v>
      </c>
      <c r="S117" s="59">
        <f t="shared" si="13"/>
        <v>0</v>
      </c>
      <c r="T117" s="59">
        <f t="shared" si="14"/>
        <v>0</v>
      </c>
    </row>
    <row r="118" spans="1:20" ht="15" customHeight="1" x14ac:dyDescent="0.2">
      <c r="A118" s="68"/>
      <c r="B118" s="68"/>
      <c r="C118" s="73"/>
      <c r="D118" s="67"/>
      <c r="E118" s="68"/>
      <c r="F118" s="68"/>
      <c r="G118" s="68"/>
      <c r="H118" s="68"/>
      <c r="I118" s="61" t="str">
        <f t="shared" si="15"/>
        <v/>
      </c>
      <c r="J118" s="61" t="str">
        <f t="shared" si="16"/>
        <v/>
      </c>
      <c r="K118" s="61" t="str">
        <f t="shared" si="17"/>
        <v/>
      </c>
      <c r="L118" s="6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62" t="str">
        <f>IF(C118="I",L118*Resumo!$C$21, IF(C118="A",L118*Resumo!$C$22, IF(C118="E",L118*Resumo!$C$23,"")))</f>
        <v/>
      </c>
      <c r="N118" s="78"/>
      <c r="R118" s="59">
        <f t="shared" si="12"/>
        <v>0</v>
      </c>
      <c r="S118" s="59">
        <f t="shared" si="13"/>
        <v>0</v>
      </c>
      <c r="T118" s="59">
        <f t="shared" si="14"/>
        <v>0</v>
      </c>
    </row>
    <row r="119" spans="1:20" ht="15" customHeight="1" x14ac:dyDescent="0.2">
      <c r="A119" s="68"/>
      <c r="B119" s="68"/>
      <c r="C119" s="73"/>
      <c r="D119" s="67"/>
      <c r="E119" s="68"/>
      <c r="F119" s="68"/>
      <c r="G119" s="68"/>
      <c r="H119" s="68"/>
      <c r="I119" s="61" t="str">
        <f t="shared" si="15"/>
        <v/>
      </c>
      <c r="J119" s="61" t="str">
        <f t="shared" si="16"/>
        <v/>
      </c>
      <c r="K119" s="61" t="str">
        <f t="shared" si="17"/>
        <v/>
      </c>
      <c r="L119" s="6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62" t="str">
        <f>IF(C119="I",L119*Resumo!$C$21, IF(C119="A",L119*Resumo!$C$22, IF(C119="E",L119*Resumo!$C$23,"")))</f>
        <v/>
      </c>
      <c r="N119" s="78"/>
      <c r="R119" s="59">
        <f t="shared" si="12"/>
        <v>0</v>
      </c>
      <c r="S119" s="59">
        <f t="shared" si="13"/>
        <v>0</v>
      </c>
      <c r="T119" s="59">
        <f t="shared" si="14"/>
        <v>0</v>
      </c>
    </row>
    <row r="120" spans="1:20" ht="15" customHeight="1" x14ac:dyDescent="0.2">
      <c r="A120" s="68"/>
      <c r="B120" s="68"/>
      <c r="C120" s="73"/>
      <c r="D120" s="67"/>
      <c r="E120" s="68"/>
      <c r="F120" s="68"/>
      <c r="G120" s="68"/>
      <c r="H120" s="68"/>
      <c r="I120" s="61" t="str">
        <f t="shared" si="15"/>
        <v/>
      </c>
      <c r="J120" s="61" t="str">
        <f t="shared" si="16"/>
        <v/>
      </c>
      <c r="K120" s="61" t="str">
        <f t="shared" si="17"/>
        <v/>
      </c>
      <c r="L120" s="6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62" t="str">
        <f>IF(C120="I",L120*Resumo!$C$21, IF(C120="A",L120*Resumo!$C$22, IF(C120="E",L120*Resumo!$C$23,"")))</f>
        <v/>
      </c>
      <c r="N120" s="78"/>
      <c r="R120" s="59">
        <f t="shared" si="12"/>
        <v>0</v>
      </c>
      <c r="S120" s="59">
        <f t="shared" si="13"/>
        <v>0</v>
      </c>
      <c r="T120" s="59">
        <f t="shared" si="14"/>
        <v>0</v>
      </c>
    </row>
    <row r="121" spans="1:20" ht="15" customHeight="1" x14ac:dyDescent="0.2">
      <c r="A121" s="68"/>
      <c r="B121" s="68"/>
      <c r="C121" s="73"/>
      <c r="D121" s="67"/>
      <c r="E121" s="68"/>
      <c r="F121" s="68"/>
      <c r="G121" s="68"/>
      <c r="H121" s="68"/>
      <c r="I121" s="61" t="str">
        <f t="shared" si="15"/>
        <v/>
      </c>
      <c r="J121" s="61" t="str">
        <f t="shared" si="16"/>
        <v/>
      </c>
      <c r="K121" s="61" t="str">
        <f t="shared" si="17"/>
        <v/>
      </c>
      <c r="L121" s="6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62" t="str">
        <f>IF(C121="I",L121*Resumo!$C$21, IF(C121="A",L121*Resumo!$C$22, IF(C121="E",L121*Resumo!$C$23,"")))</f>
        <v/>
      </c>
      <c r="N121" s="78"/>
      <c r="R121" s="59">
        <f t="shared" si="12"/>
        <v>0</v>
      </c>
      <c r="S121" s="59">
        <f t="shared" si="13"/>
        <v>0</v>
      </c>
      <c r="T121" s="59">
        <f t="shared" si="14"/>
        <v>0</v>
      </c>
    </row>
    <row r="122" spans="1:20" ht="15" customHeight="1" x14ac:dyDescent="0.2">
      <c r="A122" s="68"/>
      <c r="B122" s="68"/>
      <c r="C122" s="73"/>
      <c r="D122" s="67"/>
      <c r="E122" s="68"/>
      <c r="F122" s="68"/>
      <c r="G122" s="68"/>
      <c r="H122" s="68"/>
      <c r="I122" s="61" t="str">
        <f t="shared" si="15"/>
        <v/>
      </c>
      <c r="J122" s="61" t="str">
        <f t="shared" si="16"/>
        <v/>
      </c>
      <c r="K122" s="61" t="str">
        <f t="shared" si="17"/>
        <v/>
      </c>
      <c r="L122" s="6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62" t="str">
        <f>IF(C122="I",L122*Resumo!$C$21, IF(C122="A",L122*Resumo!$C$22, IF(C122="E",L122*Resumo!$C$23,"")))</f>
        <v/>
      </c>
      <c r="N122" s="78"/>
      <c r="R122" s="59">
        <f t="shared" si="12"/>
        <v>0</v>
      </c>
      <c r="S122" s="59">
        <f t="shared" si="13"/>
        <v>0</v>
      </c>
      <c r="T122" s="59">
        <f t="shared" si="14"/>
        <v>0</v>
      </c>
    </row>
    <row r="123" spans="1:20" ht="15" customHeight="1" x14ac:dyDescent="0.2">
      <c r="A123" s="68"/>
      <c r="B123" s="68"/>
      <c r="C123" s="73"/>
      <c r="D123" s="67"/>
      <c r="E123" s="68"/>
      <c r="F123" s="68"/>
      <c r="G123" s="68"/>
      <c r="H123" s="68"/>
      <c r="I123" s="61" t="str">
        <f t="shared" si="15"/>
        <v/>
      </c>
      <c r="J123" s="61" t="str">
        <f t="shared" si="16"/>
        <v/>
      </c>
      <c r="K123" s="61" t="str">
        <f t="shared" si="17"/>
        <v/>
      </c>
      <c r="L123" s="6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62" t="str">
        <f>IF(C123="I",L123*Resumo!$C$21, IF(C123="A",L123*Resumo!$C$22, IF(C123="E",L123*Resumo!$C$23,"")))</f>
        <v/>
      </c>
      <c r="N123" s="78"/>
      <c r="R123" s="59">
        <f t="shared" si="12"/>
        <v>0</v>
      </c>
      <c r="S123" s="59">
        <f t="shared" si="13"/>
        <v>0</v>
      </c>
      <c r="T123" s="59">
        <f t="shared" si="14"/>
        <v>0</v>
      </c>
    </row>
    <row r="124" spans="1:20" ht="15" customHeight="1" x14ac:dyDescent="0.2">
      <c r="A124" s="68"/>
      <c r="B124" s="68"/>
      <c r="C124" s="73"/>
      <c r="D124" s="67"/>
      <c r="E124" s="68"/>
      <c r="F124" s="68"/>
      <c r="G124" s="68"/>
      <c r="H124" s="68"/>
      <c r="I124" s="61" t="str">
        <f t="shared" si="15"/>
        <v/>
      </c>
      <c r="J124" s="61" t="str">
        <f t="shared" si="16"/>
        <v/>
      </c>
      <c r="K124" s="61" t="str">
        <f t="shared" si="17"/>
        <v/>
      </c>
      <c r="L124" s="6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62" t="str">
        <f>IF(C124="I",L124*Resumo!$C$21, IF(C124="A",L124*Resumo!$C$22, IF(C124="E",L124*Resumo!$C$23,"")))</f>
        <v/>
      </c>
      <c r="N124" s="78"/>
      <c r="R124" s="59">
        <f t="shared" si="12"/>
        <v>0</v>
      </c>
      <c r="S124" s="59">
        <f t="shared" si="13"/>
        <v>0</v>
      </c>
      <c r="T124" s="59">
        <f t="shared" si="14"/>
        <v>0</v>
      </c>
    </row>
    <row r="125" spans="1:20" ht="15" customHeight="1" x14ac:dyDescent="0.2">
      <c r="A125" s="68"/>
      <c r="B125" s="68"/>
      <c r="C125" s="73"/>
      <c r="D125" s="67"/>
      <c r="E125" s="68"/>
      <c r="F125" s="68"/>
      <c r="G125" s="68"/>
      <c r="H125" s="68"/>
      <c r="I125" s="61" t="str">
        <f t="shared" si="15"/>
        <v/>
      </c>
      <c r="J125" s="61" t="str">
        <f t="shared" si="16"/>
        <v/>
      </c>
      <c r="K125" s="61" t="str">
        <f t="shared" si="17"/>
        <v/>
      </c>
      <c r="L125" s="6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62" t="str">
        <f>IF(C125="I",L125*Resumo!$C$21, IF(C125="A",L125*Resumo!$C$22, IF(C125="E",L125*Resumo!$C$23,"")))</f>
        <v/>
      </c>
      <c r="N125" s="78"/>
      <c r="R125" s="59">
        <f t="shared" si="12"/>
        <v>0</v>
      </c>
      <c r="S125" s="59">
        <f t="shared" si="13"/>
        <v>0</v>
      </c>
      <c r="T125" s="59">
        <f t="shared" si="14"/>
        <v>0</v>
      </c>
    </row>
    <row r="126" spans="1:20" ht="15" customHeight="1" x14ac:dyDescent="0.2">
      <c r="A126" s="68"/>
      <c r="B126" s="68"/>
      <c r="C126" s="73"/>
      <c r="D126" s="67"/>
      <c r="E126" s="68"/>
      <c r="F126" s="68"/>
      <c r="G126" s="68"/>
      <c r="H126" s="68"/>
      <c r="I126" s="61" t="str">
        <f t="shared" si="15"/>
        <v/>
      </c>
      <c r="J126" s="61" t="str">
        <f t="shared" si="16"/>
        <v/>
      </c>
      <c r="K126" s="61" t="str">
        <f t="shared" si="17"/>
        <v/>
      </c>
      <c r="L126" s="6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62" t="str">
        <f>IF(C126="I",L126*Resumo!$C$21, IF(C126="A",L126*Resumo!$C$22, IF(C126="E",L126*Resumo!$C$23,"")))</f>
        <v/>
      </c>
      <c r="N126" s="78"/>
      <c r="R126" s="59">
        <f t="shared" si="12"/>
        <v>0</v>
      </c>
      <c r="S126" s="59">
        <f t="shared" si="13"/>
        <v>0</v>
      </c>
      <c r="T126" s="59">
        <f t="shared" si="14"/>
        <v>0</v>
      </c>
    </row>
    <row r="127" spans="1:20" ht="15" customHeight="1" x14ac:dyDescent="0.2">
      <c r="A127" s="68"/>
      <c r="B127" s="68"/>
      <c r="C127" s="73"/>
      <c r="D127" s="67"/>
      <c r="E127" s="68"/>
      <c r="F127" s="68"/>
      <c r="G127" s="68"/>
      <c r="H127" s="68"/>
      <c r="I127" s="61" t="str">
        <f t="shared" si="15"/>
        <v/>
      </c>
      <c r="J127" s="61" t="str">
        <f t="shared" si="16"/>
        <v/>
      </c>
      <c r="K127" s="61" t="str">
        <f t="shared" si="17"/>
        <v/>
      </c>
      <c r="L127" s="6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62" t="str">
        <f>IF(C127="I",L127*Resumo!$C$21, IF(C127="A",L127*Resumo!$C$22, IF(C127="E",L127*Resumo!$C$23,"")))</f>
        <v/>
      </c>
      <c r="N127" s="78"/>
      <c r="R127" s="59">
        <f t="shared" si="12"/>
        <v>0</v>
      </c>
      <c r="S127" s="59">
        <f t="shared" si="13"/>
        <v>0</v>
      </c>
      <c r="T127" s="59">
        <f t="shared" si="14"/>
        <v>0</v>
      </c>
    </row>
    <row r="128" spans="1:20" ht="15" customHeight="1" x14ac:dyDescent="0.2">
      <c r="A128" s="68"/>
      <c r="B128" s="68"/>
      <c r="C128" s="73"/>
      <c r="D128" s="67"/>
      <c r="E128" s="68"/>
      <c r="F128" s="68"/>
      <c r="G128" s="68"/>
      <c r="H128" s="68"/>
      <c r="I128" s="61" t="str">
        <f t="shared" si="15"/>
        <v/>
      </c>
      <c r="J128" s="61" t="str">
        <f t="shared" si="16"/>
        <v/>
      </c>
      <c r="K128" s="61" t="str">
        <f t="shared" si="17"/>
        <v/>
      </c>
      <c r="L128" s="6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62" t="str">
        <f>IF(C128="I",L128*Resumo!$C$21, IF(C128="A",L128*Resumo!$C$22, IF(C128="E",L128*Resumo!$C$23,"")))</f>
        <v/>
      </c>
      <c r="N128" s="78"/>
      <c r="R128" s="59">
        <f t="shared" si="12"/>
        <v>0</v>
      </c>
      <c r="S128" s="59">
        <f t="shared" si="13"/>
        <v>0</v>
      </c>
      <c r="T128" s="59">
        <f t="shared" si="14"/>
        <v>0</v>
      </c>
    </row>
    <row r="129" spans="1:20" ht="15" customHeight="1" x14ac:dyDescent="0.2">
      <c r="A129" s="68"/>
      <c r="B129" s="68"/>
      <c r="C129" s="73"/>
      <c r="D129" s="67"/>
      <c r="E129" s="68"/>
      <c r="F129" s="68"/>
      <c r="G129" s="68"/>
      <c r="H129" s="68"/>
      <c r="I129" s="61" t="str">
        <f t="shared" si="15"/>
        <v/>
      </c>
      <c r="J129" s="61" t="str">
        <f t="shared" si="16"/>
        <v/>
      </c>
      <c r="K129" s="61" t="str">
        <f t="shared" si="17"/>
        <v/>
      </c>
      <c r="L129" s="6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62" t="str">
        <f>IF(C129="I",L129*Resumo!$C$21, IF(C129="A",L129*Resumo!$C$22, IF(C129="E",L129*Resumo!$C$23,"")))</f>
        <v/>
      </c>
      <c r="N129" s="78"/>
      <c r="R129" s="59">
        <f t="shared" si="12"/>
        <v>0</v>
      </c>
      <c r="S129" s="59">
        <f t="shared" si="13"/>
        <v>0</v>
      </c>
      <c r="T129" s="59">
        <f t="shared" si="14"/>
        <v>0</v>
      </c>
    </row>
    <row r="130" spans="1:20" ht="15" customHeight="1" x14ac:dyDescent="0.2">
      <c r="A130" s="68"/>
      <c r="B130" s="68"/>
      <c r="C130" s="73"/>
      <c r="D130" s="67"/>
      <c r="E130" s="68"/>
      <c r="F130" s="68"/>
      <c r="G130" s="68"/>
      <c r="H130" s="68"/>
      <c r="I130" s="61" t="str">
        <f t="shared" si="15"/>
        <v/>
      </c>
      <c r="J130" s="61" t="str">
        <f t="shared" si="16"/>
        <v/>
      </c>
      <c r="K130" s="61" t="str">
        <f t="shared" si="17"/>
        <v/>
      </c>
      <c r="L130" s="6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62" t="str">
        <f>IF(C130="I",L130*Resumo!$C$21, IF(C130="A",L130*Resumo!$C$22, IF(C130="E",L130*Resumo!$C$23,"")))</f>
        <v/>
      </c>
      <c r="N130" s="78"/>
      <c r="R130" s="59">
        <f t="shared" si="12"/>
        <v>0</v>
      </c>
      <c r="S130" s="59">
        <f t="shared" si="13"/>
        <v>0</v>
      </c>
      <c r="T130" s="59">
        <f t="shared" si="14"/>
        <v>0</v>
      </c>
    </row>
    <row r="131" spans="1:20" ht="15" customHeight="1" x14ac:dyDescent="0.2">
      <c r="A131" s="68"/>
      <c r="B131" s="68"/>
      <c r="C131" s="73"/>
      <c r="D131" s="67"/>
      <c r="E131" s="68"/>
      <c r="F131" s="68"/>
      <c r="G131" s="68"/>
      <c r="H131" s="68"/>
      <c r="I131" s="61" t="str">
        <f t="shared" si="15"/>
        <v/>
      </c>
      <c r="J131" s="61" t="str">
        <f t="shared" si="16"/>
        <v/>
      </c>
      <c r="K131" s="61" t="str">
        <f t="shared" si="17"/>
        <v/>
      </c>
      <c r="L131" s="6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62" t="str">
        <f>IF(C131="I",L131*Resumo!$C$21, IF(C131="A",L131*Resumo!$C$22, IF(C131="E",L131*Resumo!$C$23,"")))</f>
        <v/>
      </c>
      <c r="N131" s="78"/>
      <c r="R131" s="59">
        <f t="shared" si="12"/>
        <v>0</v>
      </c>
      <c r="S131" s="59">
        <f t="shared" si="13"/>
        <v>0</v>
      </c>
      <c r="T131" s="59">
        <f t="shared" si="14"/>
        <v>0</v>
      </c>
    </row>
    <row r="132" spans="1:20" ht="15" customHeight="1" x14ac:dyDescent="0.2">
      <c r="A132" s="68"/>
      <c r="B132" s="68"/>
      <c r="C132" s="73"/>
      <c r="D132" s="67"/>
      <c r="E132" s="68"/>
      <c r="F132" s="68"/>
      <c r="G132" s="68"/>
      <c r="H132" s="68"/>
      <c r="I132" s="61" t="str">
        <f t="shared" si="15"/>
        <v/>
      </c>
      <c r="J132" s="61" t="str">
        <f t="shared" si="16"/>
        <v/>
      </c>
      <c r="K132" s="61" t="str">
        <f t="shared" si="17"/>
        <v/>
      </c>
      <c r="L132" s="6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62" t="str">
        <f>IF(C132="I",L132*Resumo!$C$21, IF(C132="A",L132*Resumo!$C$22, IF(C132="E",L132*Resumo!$C$23,"")))</f>
        <v/>
      </c>
      <c r="N132" s="78"/>
      <c r="R132" s="59">
        <f t="shared" si="12"/>
        <v>0</v>
      </c>
      <c r="S132" s="59">
        <f t="shared" si="13"/>
        <v>0</v>
      </c>
      <c r="T132" s="59">
        <f t="shared" si="14"/>
        <v>0</v>
      </c>
    </row>
    <row r="133" spans="1:20" ht="15" customHeight="1" x14ac:dyDescent="0.2">
      <c r="A133" s="68"/>
      <c r="B133" s="68"/>
      <c r="C133" s="73"/>
      <c r="D133" s="67"/>
      <c r="E133" s="68"/>
      <c r="F133" s="68"/>
      <c r="G133" s="68"/>
      <c r="H133" s="68"/>
      <c r="I133" s="61" t="str">
        <f t="shared" si="15"/>
        <v/>
      </c>
      <c r="J133" s="61" t="str">
        <f t="shared" si="16"/>
        <v/>
      </c>
      <c r="K133" s="61" t="str">
        <f t="shared" si="17"/>
        <v/>
      </c>
      <c r="L133" s="6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62" t="str">
        <f>IF(C133="I",L133*Resumo!$C$21, IF(C133="A",L133*Resumo!$C$22, IF(C133="E",L133*Resumo!$C$23,"")))</f>
        <v/>
      </c>
      <c r="N133" s="78"/>
      <c r="R133" s="59">
        <f t="shared" si="12"/>
        <v>0</v>
      </c>
      <c r="S133" s="59">
        <f t="shared" si="13"/>
        <v>0</v>
      </c>
      <c r="T133" s="59">
        <f t="shared" si="14"/>
        <v>0</v>
      </c>
    </row>
    <row r="134" spans="1:20" ht="15" customHeight="1" x14ac:dyDescent="0.2">
      <c r="A134" s="68"/>
      <c r="B134" s="68"/>
      <c r="C134" s="73"/>
      <c r="D134" s="67"/>
      <c r="E134" s="68"/>
      <c r="F134" s="68"/>
      <c r="G134" s="68"/>
      <c r="H134" s="68"/>
      <c r="I134" s="61" t="str">
        <f t="shared" si="15"/>
        <v/>
      </c>
      <c r="J134" s="61" t="str">
        <f t="shared" si="16"/>
        <v/>
      </c>
      <c r="K134" s="61" t="str">
        <f t="shared" si="17"/>
        <v/>
      </c>
      <c r="L134" s="6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62" t="str">
        <f>IF(C134="I",L134*Resumo!$C$21, IF(C134="A",L134*Resumo!$C$22, IF(C134="E",L134*Resumo!$C$23,"")))</f>
        <v/>
      </c>
      <c r="N134" s="78"/>
      <c r="R134" s="59">
        <f t="shared" si="12"/>
        <v>0</v>
      </c>
      <c r="S134" s="59">
        <f t="shared" si="13"/>
        <v>0</v>
      </c>
      <c r="T134" s="59">
        <f t="shared" si="14"/>
        <v>0</v>
      </c>
    </row>
    <row r="135" spans="1:20" ht="15" customHeight="1" x14ac:dyDescent="0.2">
      <c r="A135" s="68"/>
      <c r="B135" s="68"/>
      <c r="C135" s="73"/>
      <c r="D135" s="67"/>
      <c r="E135" s="68"/>
      <c r="F135" s="68"/>
      <c r="G135" s="68"/>
      <c r="H135" s="68"/>
      <c r="I135" s="61" t="str">
        <f t="shared" si="15"/>
        <v/>
      </c>
      <c r="J135" s="61" t="str">
        <f t="shared" si="16"/>
        <v/>
      </c>
      <c r="K135" s="61" t="str">
        <f t="shared" si="17"/>
        <v/>
      </c>
      <c r="L135" s="6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62" t="str">
        <f>IF(C135="I",L135*Resumo!$C$21, IF(C135="A",L135*Resumo!$C$22, IF(C135="E",L135*Resumo!$C$23,"")))</f>
        <v/>
      </c>
      <c r="N135" s="78"/>
      <c r="R135" s="59">
        <f t="shared" si="12"/>
        <v>0</v>
      </c>
      <c r="S135" s="59">
        <f t="shared" si="13"/>
        <v>0</v>
      </c>
      <c r="T135" s="59">
        <f t="shared" si="14"/>
        <v>0</v>
      </c>
    </row>
    <row r="136" spans="1:20" ht="15" customHeight="1" x14ac:dyDescent="0.2">
      <c r="A136" s="68"/>
      <c r="B136" s="68"/>
      <c r="C136" s="73"/>
      <c r="D136" s="67"/>
      <c r="E136" s="68"/>
      <c r="F136" s="68"/>
      <c r="G136" s="68"/>
      <c r="H136" s="68"/>
      <c r="I136" s="61" t="str">
        <f t="shared" ref="I136:I156" si="18">IF(D136&lt;&gt;"", IF(D136 ="Codedata", "", IF(OR(AND(E136=1, G136&gt;0, G136&lt;51),AND(E136&gt;1, E136&lt;6, G136&gt;0, G136&lt;20)),"X","")),"")</f>
        <v/>
      </c>
      <c r="J136" s="61" t="str">
        <f t="shared" ref="J136:J156" si="19">IF(D136&lt;&gt;"", IF(D136 ="Codedata", "", IF(OR(AND(E136=1, G136&gt;50),AND(E136&gt;1, E136&lt;6, G136&gt;19, G136&lt;51),AND(E136&gt;5, G136&gt;0, G136&lt;20)),"X","")),"")</f>
        <v/>
      </c>
      <c r="K136" s="61" t="str">
        <f t="shared" ref="K136:K156" si="20">IF(D136&lt;&gt;"", IF(D136 ="Codedata", "", IF(OR(AND(E136&gt;1, E136&lt;6, G136&gt;50),AND(E136&gt;5, G136&gt;19)),"X","")),"")</f>
        <v/>
      </c>
      <c r="L136" s="6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62" t="str">
        <f>IF(C136="I",L136*Resumo!$C$21, IF(C136="A",L136*Resumo!$C$22, IF(C136="E",L136*Resumo!$C$23,"")))</f>
        <v/>
      </c>
      <c r="N136" s="78"/>
      <c r="R136" s="59">
        <f t="shared" ref="R136:R199" si="21">IF(I136="X",1,0)</f>
        <v>0</v>
      </c>
      <c r="S136" s="59">
        <f t="shared" ref="S136:S199" si="22">IF(J136="X",1,0)</f>
        <v>0</v>
      </c>
      <c r="T136" s="59">
        <f t="shared" ref="T136:T199" si="23">IF(K136="X",1,0)</f>
        <v>0</v>
      </c>
    </row>
    <row r="137" spans="1:20" ht="15" customHeight="1" x14ac:dyDescent="0.2">
      <c r="A137" s="68"/>
      <c r="B137" s="68"/>
      <c r="C137" s="73"/>
      <c r="D137" s="67"/>
      <c r="E137" s="68"/>
      <c r="F137" s="68"/>
      <c r="G137" s="68"/>
      <c r="H137" s="68"/>
      <c r="I137" s="61" t="str">
        <f t="shared" si="18"/>
        <v/>
      </c>
      <c r="J137" s="61" t="str">
        <f t="shared" si="19"/>
        <v/>
      </c>
      <c r="K137" s="61" t="str">
        <f t="shared" si="20"/>
        <v/>
      </c>
      <c r="L137" s="6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62" t="str">
        <f>IF(C137="I",L137*Resumo!$C$21, IF(C137="A",L137*Resumo!$C$22, IF(C137="E",L137*Resumo!$C$23,"")))</f>
        <v/>
      </c>
      <c r="N137" s="78"/>
      <c r="R137" s="59">
        <f t="shared" si="21"/>
        <v>0</v>
      </c>
      <c r="S137" s="59">
        <f t="shared" si="22"/>
        <v>0</v>
      </c>
      <c r="T137" s="59">
        <f t="shared" si="23"/>
        <v>0</v>
      </c>
    </row>
    <row r="138" spans="1:20" ht="15" customHeight="1" x14ac:dyDescent="0.2">
      <c r="A138" s="68"/>
      <c r="B138" s="68"/>
      <c r="C138" s="73"/>
      <c r="D138" s="67"/>
      <c r="E138" s="68"/>
      <c r="F138" s="68"/>
      <c r="G138" s="68"/>
      <c r="H138" s="68"/>
      <c r="I138" s="61" t="str">
        <f t="shared" si="18"/>
        <v/>
      </c>
      <c r="J138" s="61" t="str">
        <f t="shared" si="19"/>
        <v/>
      </c>
      <c r="K138" s="61" t="str">
        <f t="shared" si="20"/>
        <v/>
      </c>
      <c r="L138" s="6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62" t="str">
        <f>IF(C138="I",L138*Resumo!$C$21, IF(C138="A",L138*Resumo!$C$22, IF(C138="E",L138*Resumo!$C$23,"")))</f>
        <v/>
      </c>
      <c r="N138" s="78"/>
      <c r="R138" s="59">
        <f t="shared" si="21"/>
        <v>0</v>
      </c>
      <c r="S138" s="59">
        <f t="shared" si="22"/>
        <v>0</v>
      </c>
      <c r="T138" s="59">
        <f t="shared" si="23"/>
        <v>0</v>
      </c>
    </row>
    <row r="139" spans="1:20" ht="15" customHeight="1" x14ac:dyDescent="0.2">
      <c r="A139" s="68"/>
      <c r="B139" s="68"/>
      <c r="C139" s="73"/>
      <c r="D139" s="67"/>
      <c r="E139" s="68"/>
      <c r="F139" s="68"/>
      <c r="G139" s="68"/>
      <c r="H139" s="68"/>
      <c r="I139" s="61" t="str">
        <f t="shared" si="18"/>
        <v/>
      </c>
      <c r="J139" s="61" t="str">
        <f t="shared" si="19"/>
        <v/>
      </c>
      <c r="K139" s="61" t="str">
        <f t="shared" si="20"/>
        <v/>
      </c>
      <c r="L139" s="6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62" t="str">
        <f>IF(C139="I",L139*Resumo!$C$21, IF(C139="A",L139*Resumo!$C$22, IF(C139="E",L139*Resumo!$C$23,"")))</f>
        <v/>
      </c>
      <c r="N139" s="78"/>
      <c r="R139" s="59">
        <f t="shared" si="21"/>
        <v>0</v>
      </c>
      <c r="S139" s="59">
        <f t="shared" si="22"/>
        <v>0</v>
      </c>
      <c r="T139" s="59">
        <f t="shared" si="23"/>
        <v>0</v>
      </c>
    </row>
    <row r="140" spans="1:20" ht="15" customHeight="1" x14ac:dyDescent="0.2">
      <c r="A140" s="68"/>
      <c r="B140" s="68"/>
      <c r="C140" s="73"/>
      <c r="D140" s="67"/>
      <c r="E140" s="68"/>
      <c r="F140" s="68"/>
      <c r="G140" s="68"/>
      <c r="H140" s="68"/>
      <c r="I140" s="61" t="str">
        <f t="shared" si="18"/>
        <v/>
      </c>
      <c r="J140" s="61" t="str">
        <f t="shared" si="19"/>
        <v/>
      </c>
      <c r="K140" s="61" t="str">
        <f t="shared" si="20"/>
        <v/>
      </c>
      <c r="L140" s="6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62" t="str">
        <f>IF(C140="I",L140*Resumo!$C$21, IF(C140="A",L140*Resumo!$C$22, IF(C140="E",L140*Resumo!$C$23,"")))</f>
        <v/>
      </c>
      <c r="N140" s="78"/>
      <c r="R140" s="59">
        <f t="shared" si="21"/>
        <v>0</v>
      </c>
      <c r="S140" s="59">
        <f t="shared" si="22"/>
        <v>0</v>
      </c>
      <c r="T140" s="59">
        <f t="shared" si="23"/>
        <v>0</v>
      </c>
    </row>
    <row r="141" spans="1:20" ht="15" customHeight="1" x14ac:dyDescent="0.2">
      <c r="A141" s="68"/>
      <c r="B141" s="68"/>
      <c r="C141" s="73"/>
      <c r="D141" s="67"/>
      <c r="E141" s="68"/>
      <c r="F141" s="68"/>
      <c r="G141" s="68"/>
      <c r="H141" s="68"/>
      <c r="I141" s="61" t="str">
        <f t="shared" si="18"/>
        <v/>
      </c>
      <c r="J141" s="61" t="str">
        <f t="shared" si="19"/>
        <v/>
      </c>
      <c r="K141" s="61" t="str">
        <f t="shared" si="20"/>
        <v/>
      </c>
      <c r="L141" s="6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62" t="str">
        <f>IF(C141="I",L141*Resumo!$C$21, IF(C141="A",L141*Resumo!$C$22, IF(C141="E",L141*Resumo!$C$23,"")))</f>
        <v/>
      </c>
      <c r="N141" s="78"/>
      <c r="R141" s="59">
        <f t="shared" si="21"/>
        <v>0</v>
      </c>
      <c r="S141" s="59">
        <f t="shared" si="22"/>
        <v>0</v>
      </c>
      <c r="T141" s="59">
        <f t="shared" si="23"/>
        <v>0</v>
      </c>
    </row>
    <row r="142" spans="1:20" ht="15" customHeight="1" x14ac:dyDescent="0.2">
      <c r="A142" s="68"/>
      <c r="B142" s="68"/>
      <c r="C142" s="73"/>
      <c r="D142" s="67"/>
      <c r="E142" s="68"/>
      <c r="F142" s="68"/>
      <c r="G142" s="68"/>
      <c r="H142" s="68"/>
      <c r="I142" s="61" t="str">
        <f t="shared" si="18"/>
        <v/>
      </c>
      <c r="J142" s="61" t="str">
        <f t="shared" si="19"/>
        <v/>
      </c>
      <c r="K142" s="61" t="str">
        <f t="shared" si="20"/>
        <v/>
      </c>
      <c r="L142" s="6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62" t="str">
        <f>IF(C142="I",L142*Resumo!$C$21, IF(C142="A",L142*Resumo!$C$22, IF(C142="E",L142*Resumo!$C$23,"")))</f>
        <v/>
      </c>
      <c r="N142" s="78"/>
      <c r="R142" s="59">
        <f t="shared" si="21"/>
        <v>0</v>
      </c>
      <c r="S142" s="59">
        <f t="shared" si="22"/>
        <v>0</v>
      </c>
      <c r="T142" s="59">
        <f t="shared" si="23"/>
        <v>0</v>
      </c>
    </row>
    <row r="143" spans="1:20" ht="15" customHeight="1" x14ac:dyDescent="0.2">
      <c r="A143" s="68"/>
      <c r="B143" s="68"/>
      <c r="C143" s="73"/>
      <c r="D143" s="67"/>
      <c r="E143" s="68"/>
      <c r="F143" s="68"/>
      <c r="G143" s="68"/>
      <c r="H143" s="68"/>
      <c r="I143" s="61" t="str">
        <f t="shared" si="18"/>
        <v/>
      </c>
      <c r="J143" s="61" t="str">
        <f t="shared" si="19"/>
        <v/>
      </c>
      <c r="K143" s="61" t="str">
        <f t="shared" si="20"/>
        <v/>
      </c>
      <c r="L143" s="6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62" t="str">
        <f>IF(C143="I",L143*Resumo!$C$21, IF(C143="A",L143*Resumo!$C$22, IF(C143="E",L143*Resumo!$C$23,"")))</f>
        <v/>
      </c>
      <c r="N143" s="78"/>
      <c r="R143" s="59">
        <f t="shared" si="21"/>
        <v>0</v>
      </c>
      <c r="S143" s="59">
        <f t="shared" si="22"/>
        <v>0</v>
      </c>
      <c r="T143" s="59">
        <f t="shared" si="23"/>
        <v>0</v>
      </c>
    </row>
    <row r="144" spans="1:20" ht="15" customHeight="1" x14ac:dyDescent="0.2">
      <c r="A144" s="68"/>
      <c r="B144" s="68"/>
      <c r="C144" s="73"/>
      <c r="D144" s="67"/>
      <c r="E144" s="68"/>
      <c r="F144" s="68"/>
      <c r="G144" s="68"/>
      <c r="H144" s="68"/>
      <c r="I144" s="61" t="str">
        <f t="shared" si="18"/>
        <v/>
      </c>
      <c r="J144" s="61" t="str">
        <f t="shared" si="19"/>
        <v/>
      </c>
      <c r="K144" s="61" t="str">
        <f t="shared" si="20"/>
        <v/>
      </c>
      <c r="L144" s="6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62" t="str">
        <f>IF(C144="I",L144*Resumo!$C$21, IF(C144="A",L144*Resumo!$C$22, IF(C144="E",L144*Resumo!$C$23,"")))</f>
        <v/>
      </c>
      <c r="N144" s="78"/>
      <c r="R144" s="59">
        <f t="shared" si="21"/>
        <v>0</v>
      </c>
      <c r="S144" s="59">
        <f t="shared" si="22"/>
        <v>0</v>
      </c>
      <c r="T144" s="59">
        <f t="shared" si="23"/>
        <v>0</v>
      </c>
    </row>
    <row r="145" spans="1:20" ht="15" customHeight="1" x14ac:dyDescent="0.2">
      <c r="A145" s="68"/>
      <c r="B145" s="68"/>
      <c r="C145" s="73"/>
      <c r="D145" s="67"/>
      <c r="E145" s="68"/>
      <c r="F145" s="68"/>
      <c r="G145" s="68"/>
      <c r="H145" s="68"/>
      <c r="I145" s="61" t="str">
        <f t="shared" si="18"/>
        <v/>
      </c>
      <c r="J145" s="61" t="str">
        <f t="shared" si="19"/>
        <v/>
      </c>
      <c r="K145" s="61" t="str">
        <f t="shared" si="20"/>
        <v/>
      </c>
      <c r="L145" s="6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62" t="str">
        <f>IF(C145="I",L145*Resumo!$C$21, IF(C145="A",L145*Resumo!$C$22, IF(C145="E",L145*Resumo!$C$23,"")))</f>
        <v/>
      </c>
      <c r="N145" s="78"/>
      <c r="R145" s="59">
        <f t="shared" si="21"/>
        <v>0</v>
      </c>
      <c r="S145" s="59">
        <f t="shared" si="22"/>
        <v>0</v>
      </c>
      <c r="T145" s="59">
        <f t="shared" si="23"/>
        <v>0</v>
      </c>
    </row>
    <row r="146" spans="1:20" ht="15" customHeight="1" x14ac:dyDescent="0.2">
      <c r="A146" s="68"/>
      <c r="B146" s="68"/>
      <c r="C146" s="73"/>
      <c r="D146" s="67"/>
      <c r="E146" s="68"/>
      <c r="F146" s="68"/>
      <c r="G146" s="68"/>
      <c r="H146" s="68"/>
      <c r="I146" s="61" t="str">
        <f t="shared" si="18"/>
        <v/>
      </c>
      <c r="J146" s="61" t="str">
        <f t="shared" si="19"/>
        <v/>
      </c>
      <c r="K146" s="61" t="str">
        <f t="shared" si="20"/>
        <v/>
      </c>
      <c r="L146" s="6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62" t="str">
        <f>IF(C146="I",L146*Resumo!$C$21, IF(C146="A",L146*Resumo!$C$22, IF(C146="E",L146*Resumo!$C$23,"")))</f>
        <v/>
      </c>
      <c r="N146" s="78"/>
      <c r="R146" s="59">
        <f t="shared" si="21"/>
        <v>0</v>
      </c>
      <c r="S146" s="59">
        <f t="shared" si="22"/>
        <v>0</v>
      </c>
      <c r="T146" s="59">
        <f t="shared" si="23"/>
        <v>0</v>
      </c>
    </row>
    <row r="147" spans="1:20" ht="15" customHeight="1" x14ac:dyDescent="0.2">
      <c r="A147" s="68"/>
      <c r="B147" s="68"/>
      <c r="C147" s="73"/>
      <c r="D147" s="67"/>
      <c r="E147" s="68"/>
      <c r="F147" s="68"/>
      <c r="G147" s="68"/>
      <c r="H147" s="68"/>
      <c r="I147" s="61" t="str">
        <f t="shared" si="18"/>
        <v/>
      </c>
      <c r="J147" s="61" t="str">
        <f t="shared" si="19"/>
        <v/>
      </c>
      <c r="K147" s="61" t="str">
        <f t="shared" si="20"/>
        <v/>
      </c>
      <c r="L147" s="6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62" t="str">
        <f>IF(C147="I",L147*Resumo!$C$21, IF(C147="A",L147*Resumo!$C$22, IF(C147="E",L147*Resumo!$C$23,"")))</f>
        <v/>
      </c>
      <c r="N147" s="78"/>
      <c r="R147" s="59">
        <f t="shared" si="21"/>
        <v>0</v>
      </c>
      <c r="S147" s="59">
        <f t="shared" si="22"/>
        <v>0</v>
      </c>
      <c r="T147" s="59">
        <f t="shared" si="23"/>
        <v>0</v>
      </c>
    </row>
    <row r="148" spans="1:20" ht="15" customHeight="1" x14ac:dyDescent="0.2">
      <c r="A148" s="68"/>
      <c r="B148" s="68"/>
      <c r="C148" s="73"/>
      <c r="D148" s="67"/>
      <c r="E148" s="68"/>
      <c r="F148" s="68"/>
      <c r="G148" s="68"/>
      <c r="H148" s="68"/>
      <c r="I148" s="61" t="str">
        <f t="shared" si="18"/>
        <v/>
      </c>
      <c r="J148" s="61" t="str">
        <f t="shared" si="19"/>
        <v/>
      </c>
      <c r="K148" s="61" t="str">
        <f t="shared" si="20"/>
        <v/>
      </c>
      <c r="L148" s="6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62" t="str">
        <f>IF(C148="I",L148*Resumo!$C$21, IF(C148="A",L148*Resumo!$C$22, IF(C148="E",L148*Resumo!$C$23,"")))</f>
        <v/>
      </c>
      <c r="N148" s="78"/>
      <c r="R148" s="59">
        <f t="shared" si="21"/>
        <v>0</v>
      </c>
      <c r="S148" s="59">
        <f t="shared" si="22"/>
        <v>0</v>
      </c>
      <c r="T148" s="59">
        <f t="shared" si="23"/>
        <v>0</v>
      </c>
    </row>
    <row r="149" spans="1:20" ht="15" customHeight="1" x14ac:dyDescent="0.2">
      <c r="A149" s="68"/>
      <c r="B149" s="68"/>
      <c r="C149" s="73"/>
      <c r="D149" s="67"/>
      <c r="E149" s="68"/>
      <c r="F149" s="68"/>
      <c r="G149" s="68"/>
      <c r="H149" s="68"/>
      <c r="I149" s="61" t="str">
        <f t="shared" si="18"/>
        <v/>
      </c>
      <c r="J149" s="61" t="str">
        <f t="shared" si="19"/>
        <v/>
      </c>
      <c r="K149" s="61" t="str">
        <f t="shared" si="20"/>
        <v/>
      </c>
      <c r="L149" s="6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62" t="str">
        <f>IF(C149="I",L149*Resumo!$C$21, IF(C149="A",L149*Resumo!$C$22, IF(C149="E",L149*Resumo!$C$23,"")))</f>
        <v/>
      </c>
      <c r="N149" s="78"/>
      <c r="R149" s="59">
        <f t="shared" si="21"/>
        <v>0</v>
      </c>
      <c r="S149" s="59">
        <f t="shared" si="22"/>
        <v>0</v>
      </c>
      <c r="T149" s="59">
        <f t="shared" si="23"/>
        <v>0</v>
      </c>
    </row>
    <row r="150" spans="1:20" ht="15" customHeight="1" x14ac:dyDescent="0.2">
      <c r="A150" s="68"/>
      <c r="B150" s="68"/>
      <c r="C150" s="73"/>
      <c r="D150" s="67"/>
      <c r="E150" s="68"/>
      <c r="F150" s="68"/>
      <c r="G150" s="68"/>
      <c r="H150" s="68"/>
      <c r="I150" s="61" t="str">
        <f t="shared" si="18"/>
        <v/>
      </c>
      <c r="J150" s="61" t="str">
        <f t="shared" si="19"/>
        <v/>
      </c>
      <c r="K150" s="61" t="str">
        <f t="shared" si="20"/>
        <v/>
      </c>
      <c r="L150" s="6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62" t="str">
        <f>IF(C150="I",L150*Resumo!$C$21, IF(C150="A",L150*Resumo!$C$22, IF(C150="E",L150*Resumo!$C$23,"")))</f>
        <v/>
      </c>
      <c r="N150" s="78"/>
      <c r="R150" s="59">
        <f t="shared" si="21"/>
        <v>0</v>
      </c>
      <c r="S150" s="59">
        <f t="shared" si="22"/>
        <v>0</v>
      </c>
      <c r="T150" s="59">
        <f t="shared" si="23"/>
        <v>0</v>
      </c>
    </row>
    <row r="151" spans="1:20" ht="15" customHeight="1" x14ac:dyDescent="0.2">
      <c r="A151" s="68"/>
      <c r="B151" s="68"/>
      <c r="C151" s="73"/>
      <c r="D151" s="67"/>
      <c r="E151" s="68"/>
      <c r="F151" s="68"/>
      <c r="G151" s="68"/>
      <c r="H151" s="68"/>
      <c r="I151" s="61" t="str">
        <f t="shared" si="18"/>
        <v/>
      </c>
      <c r="J151" s="61" t="str">
        <f t="shared" si="19"/>
        <v/>
      </c>
      <c r="K151" s="61" t="str">
        <f t="shared" si="20"/>
        <v/>
      </c>
      <c r="L151" s="6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62" t="str">
        <f>IF(C151="I",L151*Resumo!$C$21, IF(C151="A",L151*Resumo!$C$22, IF(C151="E",L151*Resumo!$C$23,"")))</f>
        <v/>
      </c>
      <c r="N151" s="78"/>
      <c r="R151" s="59">
        <f t="shared" si="21"/>
        <v>0</v>
      </c>
      <c r="S151" s="59">
        <f t="shared" si="22"/>
        <v>0</v>
      </c>
      <c r="T151" s="59">
        <f t="shared" si="23"/>
        <v>0</v>
      </c>
    </row>
    <row r="152" spans="1:20" ht="15" customHeight="1" x14ac:dyDescent="0.2">
      <c r="A152" s="68"/>
      <c r="B152" s="68"/>
      <c r="C152" s="73"/>
      <c r="D152" s="67"/>
      <c r="E152" s="68"/>
      <c r="F152" s="68"/>
      <c r="G152" s="68"/>
      <c r="H152" s="68"/>
      <c r="I152" s="61" t="str">
        <f t="shared" si="18"/>
        <v/>
      </c>
      <c r="J152" s="61" t="str">
        <f t="shared" si="19"/>
        <v/>
      </c>
      <c r="K152" s="61" t="str">
        <f t="shared" si="20"/>
        <v/>
      </c>
      <c r="L152" s="6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62" t="str">
        <f>IF(C152="I",L152*Resumo!$C$21, IF(C152="A",L152*Resumo!$C$22, IF(C152="E",L152*Resumo!$C$23,"")))</f>
        <v/>
      </c>
      <c r="N152" s="78"/>
      <c r="R152" s="59">
        <f t="shared" si="21"/>
        <v>0</v>
      </c>
      <c r="S152" s="59">
        <f t="shared" si="22"/>
        <v>0</v>
      </c>
      <c r="T152" s="59">
        <f t="shared" si="23"/>
        <v>0</v>
      </c>
    </row>
    <row r="153" spans="1:20" ht="15" customHeight="1" x14ac:dyDescent="0.2">
      <c r="A153" s="68"/>
      <c r="B153" s="68"/>
      <c r="C153" s="73"/>
      <c r="D153" s="67"/>
      <c r="E153" s="68"/>
      <c r="F153" s="68"/>
      <c r="G153" s="68"/>
      <c r="H153" s="68"/>
      <c r="I153" s="61" t="str">
        <f t="shared" si="18"/>
        <v/>
      </c>
      <c r="J153" s="61" t="str">
        <f t="shared" si="19"/>
        <v/>
      </c>
      <c r="K153" s="61" t="str">
        <f t="shared" si="20"/>
        <v/>
      </c>
      <c r="L153" s="6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62" t="str">
        <f>IF(C153="I",L153*Resumo!$C$21, IF(C153="A",L153*Resumo!$C$22, IF(C153="E",L153*Resumo!$C$23,"")))</f>
        <v/>
      </c>
      <c r="N153" s="78"/>
      <c r="R153" s="59">
        <f t="shared" si="21"/>
        <v>0</v>
      </c>
      <c r="S153" s="59">
        <f t="shared" si="22"/>
        <v>0</v>
      </c>
      <c r="T153" s="59">
        <f t="shared" si="23"/>
        <v>0</v>
      </c>
    </row>
    <row r="154" spans="1:20" ht="15" customHeight="1" x14ac:dyDescent="0.2">
      <c r="A154" s="68"/>
      <c r="B154" s="68"/>
      <c r="C154" s="73"/>
      <c r="D154" s="67"/>
      <c r="E154" s="68"/>
      <c r="F154" s="68"/>
      <c r="G154" s="68"/>
      <c r="H154" s="68"/>
      <c r="I154" s="61" t="str">
        <f t="shared" si="18"/>
        <v/>
      </c>
      <c r="J154" s="61" t="str">
        <f t="shared" si="19"/>
        <v/>
      </c>
      <c r="K154" s="61" t="str">
        <f t="shared" si="20"/>
        <v/>
      </c>
      <c r="L154" s="62" t="str">
        <f>IF(Identificação!$B$7="Contagem Indicativa",IF(D154=ALI,Parâmetros!$E$40,IF(D154=AIE,Parâmetros!$E$41,"")),IF(Identificação!$B$7="Contagem Estimada",IF(D154=ALI,Parâmetros!$C$40,IF(D154=AIE,Parâmetros!$C$41,"")),IF(D154=ALI,IF(I154="X",Parâmetros!$B$40,IF(J154="X",Parâmetros!$C$40,IF(K154="X",Parâmetros!$D$40,""))),IF(I154="X",Parâmetros!$B$41,IF(J154="X",Parâmetros!$C$41,IF(K154="X",Parâmetros!$D$41,""))))))</f>
        <v/>
      </c>
      <c r="M154" s="62" t="str">
        <f>IF(C154="I",L154*Resumo!$C$21, IF(C154="A",L154*Resumo!$C$22, IF(C154="E",L154*Resumo!$C$23,"")))</f>
        <v/>
      </c>
      <c r="N154" s="78"/>
      <c r="R154" s="59">
        <f t="shared" si="21"/>
        <v>0</v>
      </c>
      <c r="S154" s="59">
        <f t="shared" si="22"/>
        <v>0</v>
      </c>
      <c r="T154" s="59">
        <f t="shared" si="23"/>
        <v>0</v>
      </c>
    </row>
    <row r="155" spans="1:20" ht="15" customHeight="1" x14ac:dyDescent="0.2">
      <c r="A155" s="68"/>
      <c r="B155" s="68"/>
      <c r="C155" s="73"/>
      <c r="D155" s="67"/>
      <c r="E155" s="68"/>
      <c r="F155" s="68"/>
      <c r="G155" s="68"/>
      <c r="H155" s="68"/>
      <c r="I155" s="61" t="str">
        <f t="shared" si="18"/>
        <v/>
      </c>
      <c r="J155" s="61" t="str">
        <f t="shared" si="19"/>
        <v/>
      </c>
      <c r="K155" s="61" t="str">
        <f t="shared" si="20"/>
        <v/>
      </c>
      <c r="L155" s="62" t="str">
        <f>IF(Identificação!$B$7="Contagem Indicativa",IF(D155=ALI,Parâmetros!$E$40,IF(D155=AIE,Parâmetros!$E$41,"")),IF(Identificação!$B$7="Contagem Estimada",IF(D155=ALI,Parâmetros!$C$40,IF(D155=AIE,Parâmetros!$C$41,"")),IF(D155=ALI,IF(I155="X",Parâmetros!$B$40,IF(J155="X",Parâmetros!$C$40,IF(K155="X",Parâmetros!$D$40,""))),IF(I155="X",Parâmetros!$B$41,IF(J155="X",Parâmetros!$C$41,IF(K155="X",Parâmetros!$D$41,""))))))</f>
        <v/>
      </c>
      <c r="M155" s="62" t="str">
        <f>IF(C155="I",L155*Resumo!$C$21, IF(C155="A",L155*Resumo!$C$22, IF(C155="E",L155*Resumo!$C$23,"")))</f>
        <v/>
      </c>
      <c r="N155" s="78"/>
      <c r="R155" s="59">
        <f t="shared" si="21"/>
        <v>0</v>
      </c>
      <c r="S155" s="59">
        <f t="shared" si="22"/>
        <v>0</v>
      </c>
      <c r="T155" s="59">
        <f t="shared" si="23"/>
        <v>0</v>
      </c>
    </row>
    <row r="156" spans="1:20" ht="15" customHeight="1" x14ac:dyDescent="0.2">
      <c r="A156" s="68"/>
      <c r="B156" s="68"/>
      <c r="C156" s="73"/>
      <c r="D156" s="67"/>
      <c r="E156" s="68"/>
      <c r="F156" s="68"/>
      <c r="G156" s="68"/>
      <c r="H156" s="68"/>
      <c r="I156" s="61" t="str">
        <f t="shared" si="18"/>
        <v/>
      </c>
      <c r="J156" s="61" t="str">
        <f t="shared" si="19"/>
        <v/>
      </c>
      <c r="K156" s="61" t="str">
        <f t="shared" si="20"/>
        <v/>
      </c>
      <c r="L156" s="62" t="str">
        <f>IF(Identificação!$B$7="Contagem Indicativa",IF(D156=ALI,Parâmetros!$E$40,IF(D156=AIE,Parâmetros!$E$41,"")),IF(Identificação!$B$7="Contagem Estimada",IF(D156=ALI,Parâmetros!$C$40,IF(D156=AIE,Parâmetros!$C$41,"")),IF(D156=ALI,IF(I156="X",Parâmetros!$B$40,IF(J156="X",Parâmetros!$C$40,IF(K156="X",Parâmetros!$D$40,""))),IF(I156="X",Parâmetros!$B$41,IF(J156="X",Parâmetros!$C$41,IF(K156="X",Parâmetros!$D$41,""))))))</f>
        <v/>
      </c>
      <c r="M156" s="62" t="str">
        <f>IF(C156="I",L156*Resumo!$C$21, IF(C156="A",L156*Resumo!$C$22, IF(C156="E",L156*Resumo!$C$23,"")))</f>
        <v/>
      </c>
      <c r="N156" s="78"/>
      <c r="R156" s="59">
        <f t="shared" si="21"/>
        <v>0</v>
      </c>
      <c r="S156" s="59">
        <f t="shared" si="22"/>
        <v>0</v>
      </c>
      <c r="T156" s="59">
        <f t="shared" si="23"/>
        <v>0</v>
      </c>
    </row>
    <row r="157" spans="1:20" ht="15" customHeight="1" x14ac:dyDescent="0.2">
      <c r="A157" s="38"/>
      <c r="B157" s="38"/>
      <c r="C157" s="82"/>
      <c r="D157" s="38"/>
      <c r="E157" s="38"/>
      <c r="F157" s="38"/>
      <c r="G157" s="38"/>
      <c r="H157" s="38"/>
      <c r="I157" s="82"/>
      <c r="J157" s="82"/>
      <c r="K157" s="82"/>
      <c r="L157" s="83"/>
      <c r="M157" s="83"/>
      <c r="N157" s="38"/>
      <c r="R157" s="59">
        <f t="shared" si="21"/>
        <v>0</v>
      </c>
      <c r="S157" s="59">
        <f t="shared" si="22"/>
        <v>0</v>
      </c>
      <c r="T157" s="59">
        <f t="shared" si="23"/>
        <v>0</v>
      </c>
    </row>
    <row r="158" spans="1:20" ht="15" customHeight="1" x14ac:dyDescent="0.2">
      <c r="A158" s="38"/>
      <c r="B158" s="38"/>
      <c r="C158" s="82"/>
      <c r="D158" s="38"/>
      <c r="E158" s="38"/>
      <c r="F158" s="38"/>
      <c r="G158" s="38"/>
      <c r="H158" s="38"/>
      <c r="I158" s="82"/>
      <c r="J158" s="82"/>
      <c r="K158" s="82"/>
      <c r="L158" s="83"/>
      <c r="M158" s="83"/>
      <c r="N158" s="38"/>
      <c r="R158" s="59">
        <f t="shared" si="21"/>
        <v>0</v>
      </c>
      <c r="S158" s="59">
        <f t="shared" si="22"/>
        <v>0</v>
      </c>
      <c r="T158" s="59">
        <f t="shared" si="23"/>
        <v>0</v>
      </c>
    </row>
    <row r="159" spans="1:20" ht="15" customHeight="1" x14ac:dyDescent="0.2">
      <c r="A159" s="38"/>
      <c r="B159" s="38"/>
      <c r="C159" s="82"/>
      <c r="D159" s="38"/>
      <c r="E159" s="38"/>
      <c r="F159" s="38"/>
      <c r="G159" s="38"/>
      <c r="H159" s="38"/>
      <c r="I159" s="82"/>
      <c r="J159" s="82"/>
      <c r="K159" s="82"/>
      <c r="L159" s="83"/>
      <c r="M159" s="83"/>
      <c r="N159" s="38"/>
      <c r="R159" s="59">
        <f t="shared" si="21"/>
        <v>0</v>
      </c>
      <c r="S159" s="59">
        <f t="shared" si="22"/>
        <v>0</v>
      </c>
      <c r="T159" s="59">
        <f t="shared" si="23"/>
        <v>0</v>
      </c>
    </row>
    <row r="160" spans="1:20" ht="15" customHeight="1" x14ac:dyDescent="0.2">
      <c r="A160" s="38"/>
      <c r="B160" s="38"/>
      <c r="C160" s="82"/>
      <c r="D160" s="38"/>
      <c r="E160" s="38"/>
      <c r="F160" s="38"/>
      <c r="G160" s="38"/>
      <c r="H160" s="38"/>
      <c r="I160" s="82"/>
      <c r="J160" s="82"/>
      <c r="K160" s="82"/>
      <c r="L160" s="83"/>
      <c r="M160" s="83"/>
      <c r="N160" s="38"/>
      <c r="R160" s="59">
        <f t="shared" si="21"/>
        <v>0</v>
      </c>
      <c r="S160" s="59">
        <f t="shared" si="22"/>
        <v>0</v>
      </c>
      <c r="T160" s="59">
        <f t="shared" si="23"/>
        <v>0</v>
      </c>
    </row>
    <row r="161" spans="1:20" ht="15" customHeight="1" x14ac:dyDescent="0.2">
      <c r="A161" s="38"/>
      <c r="B161" s="38"/>
      <c r="C161" s="82"/>
      <c r="D161" s="38"/>
      <c r="E161" s="38"/>
      <c r="F161" s="38"/>
      <c r="G161" s="38"/>
      <c r="H161" s="38"/>
      <c r="I161" s="82"/>
      <c r="J161" s="82"/>
      <c r="K161" s="82"/>
      <c r="L161" s="83"/>
      <c r="M161" s="83"/>
      <c r="N161" s="38"/>
      <c r="R161" s="59">
        <f t="shared" si="21"/>
        <v>0</v>
      </c>
      <c r="S161" s="59">
        <f t="shared" si="22"/>
        <v>0</v>
      </c>
      <c r="T161" s="59">
        <f t="shared" si="23"/>
        <v>0</v>
      </c>
    </row>
    <row r="162" spans="1:20" ht="15" customHeight="1" x14ac:dyDescent="0.2">
      <c r="A162" s="38"/>
      <c r="B162" s="38"/>
      <c r="C162" s="82"/>
      <c r="D162" s="38"/>
      <c r="E162" s="38"/>
      <c r="F162" s="38"/>
      <c r="G162" s="38"/>
      <c r="H162" s="38"/>
      <c r="I162" s="82"/>
      <c r="J162" s="82"/>
      <c r="K162" s="82"/>
      <c r="L162" s="83"/>
      <c r="M162" s="83"/>
      <c r="N162" s="38"/>
      <c r="R162" s="59">
        <f t="shared" si="21"/>
        <v>0</v>
      </c>
      <c r="S162" s="59">
        <f t="shared" si="22"/>
        <v>0</v>
      </c>
      <c r="T162" s="59">
        <f t="shared" si="23"/>
        <v>0</v>
      </c>
    </row>
    <row r="163" spans="1:20" ht="15" customHeight="1" x14ac:dyDescent="0.2">
      <c r="A163" s="38"/>
      <c r="B163" s="38"/>
      <c r="C163" s="82"/>
      <c r="D163" s="38"/>
      <c r="E163" s="38"/>
      <c r="F163" s="38"/>
      <c r="G163" s="38"/>
      <c r="H163" s="38"/>
      <c r="I163" s="82"/>
      <c r="J163" s="82"/>
      <c r="K163" s="82"/>
      <c r="L163" s="83"/>
      <c r="M163" s="83"/>
      <c r="N163" s="38"/>
      <c r="R163" s="59">
        <f t="shared" si="21"/>
        <v>0</v>
      </c>
      <c r="S163" s="59">
        <f t="shared" si="22"/>
        <v>0</v>
      </c>
      <c r="T163" s="59">
        <f t="shared" si="23"/>
        <v>0</v>
      </c>
    </row>
    <row r="164" spans="1:20" ht="15" customHeight="1" x14ac:dyDescent="0.2">
      <c r="A164" s="38"/>
      <c r="B164" s="38"/>
      <c r="C164" s="82"/>
      <c r="D164" s="38"/>
      <c r="E164" s="38"/>
      <c r="F164" s="38"/>
      <c r="G164" s="38"/>
      <c r="H164" s="38"/>
      <c r="I164" s="82"/>
      <c r="J164" s="82"/>
      <c r="K164" s="82"/>
      <c r="L164" s="83"/>
      <c r="M164" s="83"/>
      <c r="N164" s="38"/>
      <c r="R164" s="59">
        <f t="shared" si="21"/>
        <v>0</v>
      </c>
      <c r="S164" s="59">
        <f t="shared" si="22"/>
        <v>0</v>
      </c>
      <c r="T164" s="59">
        <f t="shared" si="23"/>
        <v>0</v>
      </c>
    </row>
    <row r="165" spans="1:20" ht="15" customHeight="1" x14ac:dyDescent="0.2">
      <c r="A165" s="38"/>
      <c r="B165" s="38"/>
      <c r="C165" s="82"/>
      <c r="D165" s="38"/>
      <c r="E165" s="38"/>
      <c r="F165" s="38"/>
      <c r="G165" s="38"/>
      <c r="H165" s="38"/>
      <c r="I165" s="82"/>
      <c r="J165" s="82"/>
      <c r="K165" s="82"/>
      <c r="L165" s="83"/>
      <c r="M165" s="83"/>
      <c r="N165" s="38"/>
      <c r="R165" s="59">
        <f t="shared" si="21"/>
        <v>0</v>
      </c>
      <c r="S165" s="59">
        <f t="shared" si="22"/>
        <v>0</v>
      </c>
      <c r="T165" s="59">
        <f t="shared" si="23"/>
        <v>0</v>
      </c>
    </row>
    <row r="166" spans="1:20" ht="15" customHeight="1" x14ac:dyDescent="0.2">
      <c r="A166" s="38"/>
      <c r="B166" s="38"/>
      <c r="C166" s="82"/>
      <c r="D166" s="38"/>
      <c r="E166" s="38"/>
      <c r="F166" s="38"/>
      <c r="G166" s="38"/>
      <c r="H166" s="38"/>
      <c r="I166" s="82"/>
      <c r="J166" s="82"/>
      <c r="K166" s="82"/>
      <c r="L166" s="83"/>
      <c r="M166" s="83"/>
      <c r="N166" s="38"/>
      <c r="R166" s="59">
        <f t="shared" si="21"/>
        <v>0</v>
      </c>
      <c r="S166" s="59">
        <f t="shared" si="22"/>
        <v>0</v>
      </c>
      <c r="T166" s="59">
        <f t="shared" si="23"/>
        <v>0</v>
      </c>
    </row>
    <row r="167" spans="1:20" ht="15" customHeight="1" x14ac:dyDescent="0.2">
      <c r="A167" s="38"/>
      <c r="B167" s="38"/>
      <c r="C167" s="82"/>
      <c r="D167" s="38"/>
      <c r="E167" s="38"/>
      <c r="F167" s="38"/>
      <c r="G167" s="38"/>
      <c r="H167" s="38"/>
      <c r="I167" s="82"/>
      <c r="J167" s="82"/>
      <c r="K167" s="82"/>
      <c r="L167" s="83"/>
      <c r="M167" s="83"/>
      <c r="N167" s="38"/>
      <c r="R167" s="59">
        <f t="shared" si="21"/>
        <v>0</v>
      </c>
      <c r="S167" s="59">
        <f t="shared" si="22"/>
        <v>0</v>
      </c>
      <c r="T167" s="59">
        <f t="shared" si="23"/>
        <v>0</v>
      </c>
    </row>
    <row r="168" spans="1:20" ht="15" customHeight="1" x14ac:dyDescent="0.2">
      <c r="A168" s="38"/>
      <c r="B168" s="38"/>
      <c r="C168" s="82"/>
      <c r="D168" s="38"/>
      <c r="E168" s="38"/>
      <c r="F168" s="38"/>
      <c r="G168" s="38"/>
      <c r="H168" s="38"/>
      <c r="I168" s="82"/>
      <c r="J168" s="82"/>
      <c r="K168" s="82"/>
      <c r="L168" s="83"/>
      <c r="M168" s="83"/>
      <c r="N168" s="38"/>
      <c r="R168" s="59">
        <f t="shared" si="21"/>
        <v>0</v>
      </c>
      <c r="S168" s="59">
        <f t="shared" si="22"/>
        <v>0</v>
      </c>
      <c r="T168" s="59">
        <f t="shared" si="23"/>
        <v>0</v>
      </c>
    </row>
    <row r="169" spans="1:20" ht="15" customHeight="1" x14ac:dyDescent="0.2">
      <c r="A169" s="38"/>
      <c r="B169" s="38"/>
      <c r="C169" s="82"/>
      <c r="D169" s="38"/>
      <c r="E169" s="38"/>
      <c r="F169" s="38"/>
      <c r="G169" s="38"/>
      <c r="H169" s="38"/>
      <c r="I169" s="82"/>
      <c r="J169" s="82"/>
      <c r="K169" s="82"/>
      <c r="L169" s="83"/>
      <c r="M169" s="83"/>
      <c r="N169" s="38"/>
      <c r="R169" s="59">
        <f t="shared" si="21"/>
        <v>0</v>
      </c>
      <c r="S169" s="59">
        <f t="shared" si="22"/>
        <v>0</v>
      </c>
      <c r="T169" s="59">
        <f t="shared" si="23"/>
        <v>0</v>
      </c>
    </row>
    <row r="170" spans="1:20" ht="15" customHeight="1" x14ac:dyDescent="0.2">
      <c r="A170" s="38"/>
      <c r="B170" s="38"/>
      <c r="C170" s="82"/>
      <c r="D170" s="38"/>
      <c r="E170" s="38"/>
      <c r="F170" s="38"/>
      <c r="G170" s="38"/>
      <c r="H170" s="38"/>
      <c r="I170" s="82"/>
      <c r="J170" s="82"/>
      <c r="K170" s="82"/>
      <c r="L170" s="83"/>
      <c r="M170" s="83"/>
      <c r="N170" s="38"/>
      <c r="R170" s="59">
        <f t="shared" si="21"/>
        <v>0</v>
      </c>
      <c r="S170" s="59">
        <f t="shared" si="22"/>
        <v>0</v>
      </c>
      <c r="T170" s="59">
        <f t="shared" si="23"/>
        <v>0</v>
      </c>
    </row>
    <row r="171" spans="1:20" ht="15" customHeight="1" x14ac:dyDescent="0.2">
      <c r="A171" s="38"/>
      <c r="B171" s="38"/>
      <c r="C171" s="82"/>
      <c r="D171" s="38"/>
      <c r="E171" s="38"/>
      <c r="F171" s="38"/>
      <c r="G171" s="38"/>
      <c r="H171" s="38"/>
      <c r="I171" s="82"/>
      <c r="J171" s="82"/>
      <c r="K171" s="82"/>
      <c r="L171" s="83"/>
      <c r="M171" s="83"/>
      <c r="N171" s="38"/>
      <c r="R171" s="59">
        <f t="shared" si="21"/>
        <v>0</v>
      </c>
      <c r="S171" s="59">
        <f t="shared" si="22"/>
        <v>0</v>
      </c>
      <c r="T171" s="59">
        <f t="shared" si="23"/>
        <v>0</v>
      </c>
    </row>
    <row r="172" spans="1:20" ht="15" customHeight="1" x14ac:dyDescent="0.2">
      <c r="A172" s="38"/>
      <c r="B172" s="38"/>
      <c r="C172" s="82"/>
      <c r="D172" s="38"/>
      <c r="E172" s="38"/>
      <c r="F172" s="38"/>
      <c r="G172" s="38"/>
      <c r="H172" s="38"/>
      <c r="I172" s="82"/>
      <c r="J172" s="82"/>
      <c r="K172" s="82"/>
      <c r="L172" s="83"/>
      <c r="M172" s="83"/>
      <c r="N172" s="38"/>
      <c r="R172" s="59">
        <f t="shared" si="21"/>
        <v>0</v>
      </c>
      <c r="S172" s="59">
        <f t="shared" si="22"/>
        <v>0</v>
      </c>
      <c r="T172" s="59">
        <f t="shared" si="23"/>
        <v>0</v>
      </c>
    </row>
    <row r="173" spans="1:20" ht="15" customHeight="1" x14ac:dyDescent="0.2">
      <c r="A173" s="38"/>
      <c r="B173" s="38"/>
      <c r="C173" s="82"/>
      <c r="D173" s="38"/>
      <c r="E173" s="38"/>
      <c r="F173" s="38"/>
      <c r="G173" s="38"/>
      <c r="H173" s="38"/>
      <c r="I173" s="82"/>
      <c r="J173" s="82"/>
      <c r="K173" s="82"/>
      <c r="L173" s="83"/>
      <c r="M173" s="83"/>
      <c r="N173" s="38"/>
      <c r="R173" s="59">
        <f t="shared" si="21"/>
        <v>0</v>
      </c>
      <c r="S173" s="59">
        <f t="shared" si="22"/>
        <v>0</v>
      </c>
      <c r="T173" s="59">
        <f t="shared" si="23"/>
        <v>0</v>
      </c>
    </row>
    <row r="174" spans="1:20" ht="15" customHeight="1" x14ac:dyDescent="0.2">
      <c r="A174" s="38"/>
      <c r="B174" s="38"/>
      <c r="C174" s="82"/>
      <c r="D174" s="38"/>
      <c r="E174" s="38"/>
      <c r="F174" s="38"/>
      <c r="G174" s="38"/>
      <c r="H174" s="38"/>
      <c r="I174" s="82"/>
      <c r="J174" s="82"/>
      <c r="K174" s="82"/>
      <c r="L174" s="83"/>
      <c r="M174" s="83"/>
      <c r="N174" s="38"/>
      <c r="R174" s="59">
        <f t="shared" si="21"/>
        <v>0</v>
      </c>
      <c r="S174" s="59">
        <f t="shared" si="22"/>
        <v>0</v>
      </c>
      <c r="T174" s="59">
        <f t="shared" si="23"/>
        <v>0</v>
      </c>
    </row>
    <row r="175" spans="1:20" ht="15" customHeight="1" x14ac:dyDescent="0.2">
      <c r="A175" s="38"/>
      <c r="B175" s="38"/>
      <c r="C175" s="82"/>
      <c r="D175" s="38"/>
      <c r="E175" s="38"/>
      <c r="F175" s="38"/>
      <c r="G175" s="38"/>
      <c r="H175" s="38"/>
      <c r="I175" s="82"/>
      <c r="J175" s="82"/>
      <c r="K175" s="82"/>
      <c r="L175" s="83"/>
      <c r="M175" s="83"/>
      <c r="N175" s="38"/>
      <c r="R175" s="59">
        <f t="shared" si="21"/>
        <v>0</v>
      </c>
      <c r="S175" s="59">
        <f t="shared" si="22"/>
        <v>0</v>
      </c>
      <c r="T175" s="59">
        <f t="shared" si="23"/>
        <v>0</v>
      </c>
    </row>
    <row r="176" spans="1:20" ht="15" customHeight="1" x14ac:dyDescent="0.2">
      <c r="A176" s="38"/>
      <c r="B176" s="38"/>
      <c r="C176" s="82"/>
      <c r="D176" s="38"/>
      <c r="E176" s="38"/>
      <c r="F176" s="38"/>
      <c r="G176" s="38"/>
      <c r="H176" s="38"/>
      <c r="I176" s="82"/>
      <c r="J176" s="82"/>
      <c r="K176" s="82"/>
      <c r="L176" s="83"/>
      <c r="M176" s="83"/>
      <c r="N176" s="38"/>
      <c r="R176" s="59">
        <f t="shared" si="21"/>
        <v>0</v>
      </c>
      <c r="S176" s="59">
        <f t="shared" si="22"/>
        <v>0</v>
      </c>
      <c r="T176" s="59">
        <f t="shared" si="23"/>
        <v>0</v>
      </c>
    </row>
    <row r="177" spans="1:20" ht="15" customHeight="1" x14ac:dyDescent="0.2">
      <c r="A177" s="38"/>
      <c r="B177" s="38"/>
      <c r="C177" s="82"/>
      <c r="D177" s="38"/>
      <c r="E177" s="38"/>
      <c r="F177" s="38"/>
      <c r="G177" s="38"/>
      <c r="H177" s="38"/>
      <c r="I177" s="82"/>
      <c r="J177" s="82"/>
      <c r="K177" s="82"/>
      <c r="L177" s="83"/>
      <c r="M177" s="83"/>
      <c r="N177" s="38"/>
      <c r="R177" s="59">
        <f t="shared" si="21"/>
        <v>0</v>
      </c>
      <c r="S177" s="59">
        <f t="shared" si="22"/>
        <v>0</v>
      </c>
      <c r="T177" s="59">
        <f t="shared" si="23"/>
        <v>0</v>
      </c>
    </row>
    <row r="178" spans="1:20" ht="15" customHeight="1" x14ac:dyDescent="0.2">
      <c r="A178" s="38"/>
      <c r="B178" s="38"/>
      <c r="C178" s="82"/>
      <c r="D178" s="38"/>
      <c r="E178" s="38"/>
      <c r="F178" s="38"/>
      <c r="G178" s="38"/>
      <c r="H178" s="38"/>
      <c r="I178" s="82"/>
      <c r="J178" s="82"/>
      <c r="K178" s="82"/>
      <c r="L178" s="83"/>
      <c r="M178" s="83"/>
      <c r="N178" s="38"/>
      <c r="R178" s="59">
        <f t="shared" si="21"/>
        <v>0</v>
      </c>
      <c r="S178" s="59">
        <f t="shared" si="22"/>
        <v>0</v>
      </c>
      <c r="T178" s="59">
        <f t="shared" si="23"/>
        <v>0</v>
      </c>
    </row>
    <row r="179" spans="1:20" ht="15" customHeight="1" x14ac:dyDescent="0.2">
      <c r="A179" s="38"/>
      <c r="B179" s="38"/>
      <c r="C179" s="82"/>
      <c r="D179" s="38"/>
      <c r="E179" s="38"/>
      <c r="F179" s="38"/>
      <c r="G179" s="38"/>
      <c r="H179" s="38"/>
      <c r="I179" s="82"/>
      <c r="J179" s="82"/>
      <c r="K179" s="82"/>
      <c r="L179" s="83"/>
      <c r="M179" s="83"/>
      <c r="N179" s="38"/>
      <c r="R179" s="59">
        <f t="shared" si="21"/>
        <v>0</v>
      </c>
      <c r="S179" s="59">
        <f t="shared" si="22"/>
        <v>0</v>
      </c>
      <c r="T179" s="59">
        <f t="shared" si="23"/>
        <v>0</v>
      </c>
    </row>
    <row r="180" spans="1:20" ht="15" customHeight="1" x14ac:dyDescent="0.2">
      <c r="A180" s="38"/>
      <c r="B180" s="38"/>
      <c r="C180" s="82"/>
      <c r="D180" s="38"/>
      <c r="E180" s="38"/>
      <c r="F180" s="38"/>
      <c r="G180" s="38"/>
      <c r="H180" s="38"/>
      <c r="I180" s="82"/>
      <c r="J180" s="82"/>
      <c r="K180" s="82"/>
      <c r="L180" s="83"/>
      <c r="M180" s="83"/>
      <c r="N180" s="38"/>
      <c r="R180" s="59">
        <f t="shared" si="21"/>
        <v>0</v>
      </c>
      <c r="S180" s="59">
        <f t="shared" si="22"/>
        <v>0</v>
      </c>
      <c r="T180" s="59">
        <f t="shared" si="23"/>
        <v>0</v>
      </c>
    </row>
    <row r="181" spans="1:20" ht="15" customHeight="1" x14ac:dyDescent="0.2">
      <c r="A181" s="38"/>
      <c r="B181" s="38"/>
      <c r="C181" s="82"/>
      <c r="D181" s="38"/>
      <c r="E181" s="38"/>
      <c r="F181" s="38"/>
      <c r="G181" s="38"/>
      <c r="H181" s="38"/>
      <c r="I181" s="82"/>
      <c r="J181" s="82"/>
      <c r="K181" s="82"/>
      <c r="L181" s="83"/>
      <c r="M181" s="83"/>
      <c r="N181" s="38"/>
      <c r="R181" s="59">
        <f t="shared" si="21"/>
        <v>0</v>
      </c>
      <c r="S181" s="59">
        <f t="shared" si="22"/>
        <v>0</v>
      </c>
      <c r="T181" s="59">
        <f t="shared" si="23"/>
        <v>0</v>
      </c>
    </row>
    <row r="182" spans="1:20" ht="15" customHeight="1" x14ac:dyDescent="0.2">
      <c r="A182" s="38"/>
      <c r="B182" s="38"/>
      <c r="C182" s="82"/>
      <c r="D182" s="38"/>
      <c r="E182" s="38"/>
      <c r="F182" s="38"/>
      <c r="G182" s="38"/>
      <c r="H182" s="38"/>
      <c r="I182" s="82"/>
      <c r="J182" s="82"/>
      <c r="K182" s="82"/>
      <c r="L182" s="83"/>
      <c r="M182" s="83"/>
      <c r="N182" s="38"/>
      <c r="R182" s="59">
        <f t="shared" si="21"/>
        <v>0</v>
      </c>
      <c r="S182" s="59">
        <f t="shared" si="22"/>
        <v>0</v>
      </c>
      <c r="T182" s="59">
        <f t="shared" si="23"/>
        <v>0</v>
      </c>
    </row>
    <row r="183" spans="1:20" ht="15" customHeight="1" x14ac:dyDescent="0.2">
      <c r="A183" s="38"/>
      <c r="B183" s="38"/>
      <c r="C183" s="82"/>
      <c r="D183" s="38"/>
      <c r="E183" s="38"/>
      <c r="F183" s="38"/>
      <c r="G183" s="38"/>
      <c r="H183" s="38"/>
      <c r="I183" s="82"/>
      <c r="J183" s="82"/>
      <c r="K183" s="82"/>
      <c r="L183" s="83"/>
      <c r="M183" s="83"/>
      <c r="N183" s="38"/>
      <c r="R183" s="59">
        <f t="shared" si="21"/>
        <v>0</v>
      </c>
      <c r="S183" s="59">
        <f t="shared" si="22"/>
        <v>0</v>
      </c>
      <c r="T183" s="59">
        <f t="shared" si="23"/>
        <v>0</v>
      </c>
    </row>
    <row r="184" spans="1:20" ht="15" customHeight="1" x14ac:dyDescent="0.2">
      <c r="A184" s="38"/>
      <c r="B184" s="38"/>
      <c r="C184" s="82"/>
      <c r="D184" s="38"/>
      <c r="E184" s="38"/>
      <c r="F184" s="38"/>
      <c r="G184" s="38"/>
      <c r="H184" s="38"/>
      <c r="I184" s="82"/>
      <c r="J184" s="82"/>
      <c r="K184" s="82"/>
      <c r="L184" s="83"/>
      <c r="M184" s="83"/>
      <c r="N184" s="38"/>
      <c r="R184" s="59">
        <f t="shared" si="21"/>
        <v>0</v>
      </c>
      <c r="S184" s="59">
        <f t="shared" si="22"/>
        <v>0</v>
      </c>
      <c r="T184" s="59">
        <f t="shared" si="23"/>
        <v>0</v>
      </c>
    </row>
    <row r="185" spans="1:20" ht="15" customHeight="1" x14ac:dyDescent="0.2">
      <c r="A185" s="38"/>
      <c r="B185" s="38"/>
      <c r="C185" s="82"/>
      <c r="D185" s="38"/>
      <c r="E185" s="38"/>
      <c r="F185" s="38"/>
      <c r="G185" s="38"/>
      <c r="H185" s="38"/>
      <c r="I185" s="82"/>
      <c r="J185" s="82"/>
      <c r="K185" s="82"/>
      <c r="L185" s="83"/>
      <c r="M185" s="83"/>
      <c r="N185" s="38"/>
      <c r="R185" s="59">
        <f t="shared" si="21"/>
        <v>0</v>
      </c>
      <c r="S185" s="59">
        <f t="shared" si="22"/>
        <v>0</v>
      </c>
      <c r="T185" s="59">
        <f t="shared" si="23"/>
        <v>0</v>
      </c>
    </row>
    <row r="186" spans="1:20" ht="15" customHeight="1" x14ac:dyDescent="0.2">
      <c r="A186" s="38"/>
      <c r="B186" s="38"/>
      <c r="C186" s="82"/>
      <c r="D186" s="38"/>
      <c r="E186" s="38"/>
      <c r="F186" s="38"/>
      <c r="G186" s="38"/>
      <c r="H186" s="38"/>
      <c r="I186" s="82"/>
      <c r="J186" s="82"/>
      <c r="K186" s="82"/>
      <c r="L186" s="83"/>
      <c r="M186" s="83"/>
      <c r="N186" s="38"/>
      <c r="R186" s="59">
        <f t="shared" si="21"/>
        <v>0</v>
      </c>
      <c r="S186" s="59">
        <f t="shared" si="22"/>
        <v>0</v>
      </c>
      <c r="T186" s="59">
        <f t="shared" si="23"/>
        <v>0</v>
      </c>
    </row>
    <row r="187" spans="1:20" ht="15" customHeight="1" x14ac:dyDescent="0.2">
      <c r="A187" s="38"/>
      <c r="B187" s="38"/>
      <c r="C187" s="82"/>
      <c r="D187" s="38"/>
      <c r="E187" s="38"/>
      <c r="F187" s="38"/>
      <c r="G187" s="38"/>
      <c r="H187" s="38"/>
      <c r="I187" s="82"/>
      <c r="J187" s="82"/>
      <c r="K187" s="82"/>
      <c r="L187" s="83"/>
      <c r="M187" s="83"/>
      <c r="N187" s="38"/>
      <c r="R187" s="59">
        <f t="shared" si="21"/>
        <v>0</v>
      </c>
      <c r="S187" s="59">
        <f t="shared" si="22"/>
        <v>0</v>
      </c>
      <c r="T187" s="59">
        <f t="shared" si="23"/>
        <v>0</v>
      </c>
    </row>
    <row r="188" spans="1:20" ht="15" customHeight="1" x14ac:dyDescent="0.2">
      <c r="A188" s="38"/>
      <c r="B188" s="38"/>
      <c r="C188" s="82"/>
      <c r="D188" s="38"/>
      <c r="E188" s="38"/>
      <c r="F188" s="38"/>
      <c r="G188" s="38"/>
      <c r="H188" s="38"/>
      <c r="I188" s="82"/>
      <c r="J188" s="82"/>
      <c r="K188" s="82"/>
      <c r="L188" s="83"/>
      <c r="M188" s="83"/>
      <c r="N188" s="38"/>
      <c r="R188" s="59">
        <f t="shared" si="21"/>
        <v>0</v>
      </c>
      <c r="S188" s="59">
        <f t="shared" si="22"/>
        <v>0</v>
      </c>
      <c r="T188" s="59">
        <f t="shared" si="23"/>
        <v>0</v>
      </c>
    </row>
    <row r="189" spans="1:20" ht="15" customHeight="1" x14ac:dyDescent="0.2">
      <c r="A189" s="38"/>
      <c r="B189" s="38"/>
      <c r="C189" s="82"/>
      <c r="D189" s="38"/>
      <c r="E189" s="38"/>
      <c r="F189" s="38"/>
      <c r="G189" s="38"/>
      <c r="H189" s="38"/>
      <c r="I189" s="82"/>
      <c r="J189" s="82"/>
      <c r="K189" s="82"/>
      <c r="L189" s="83"/>
      <c r="M189" s="83"/>
      <c r="N189" s="38"/>
      <c r="R189" s="59">
        <f t="shared" si="21"/>
        <v>0</v>
      </c>
      <c r="S189" s="59">
        <f t="shared" si="22"/>
        <v>0</v>
      </c>
      <c r="T189" s="59">
        <f t="shared" si="23"/>
        <v>0</v>
      </c>
    </row>
    <row r="190" spans="1:20" ht="15" customHeight="1" x14ac:dyDescent="0.2">
      <c r="A190" s="38"/>
      <c r="B190" s="38"/>
      <c r="C190" s="82"/>
      <c r="D190" s="38"/>
      <c r="E190" s="38"/>
      <c r="F190" s="38"/>
      <c r="G190" s="38"/>
      <c r="H190" s="38"/>
      <c r="I190" s="82"/>
      <c r="J190" s="82"/>
      <c r="K190" s="82"/>
      <c r="L190" s="83"/>
      <c r="M190" s="83"/>
      <c r="N190" s="38"/>
      <c r="R190" s="59">
        <f t="shared" si="21"/>
        <v>0</v>
      </c>
      <c r="S190" s="59">
        <f t="shared" si="22"/>
        <v>0</v>
      </c>
      <c r="T190" s="59">
        <f t="shared" si="23"/>
        <v>0</v>
      </c>
    </row>
    <row r="191" spans="1:20" ht="15" customHeight="1" x14ac:dyDescent="0.2">
      <c r="A191" s="38"/>
      <c r="B191" s="38"/>
      <c r="C191" s="82"/>
      <c r="D191" s="38"/>
      <c r="E191" s="38"/>
      <c r="F191" s="38"/>
      <c r="G191" s="38"/>
      <c r="H191" s="38"/>
      <c r="I191" s="82"/>
      <c r="J191" s="82"/>
      <c r="K191" s="82"/>
      <c r="L191" s="83"/>
      <c r="M191" s="83"/>
      <c r="N191" s="38"/>
      <c r="R191" s="59">
        <f t="shared" si="21"/>
        <v>0</v>
      </c>
      <c r="S191" s="59">
        <f t="shared" si="22"/>
        <v>0</v>
      </c>
      <c r="T191" s="59">
        <f t="shared" si="23"/>
        <v>0</v>
      </c>
    </row>
    <row r="192" spans="1:20" ht="15" customHeight="1" x14ac:dyDescent="0.2">
      <c r="A192" s="38"/>
      <c r="B192" s="38"/>
      <c r="C192" s="82"/>
      <c r="D192" s="38"/>
      <c r="E192" s="38"/>
      <c r="F192" s="38"/>
      <c r="G192" s="38"/>
      <c r="H192" s="38"/>
      <c r="I192" s="82"/>
      <c r="J192" s="82"/>
      <c r="K192" s="82"/>
      <c r="L192" s="83"/>
      <c r="M192" s="83"/>
      <c r="N192" s="38"/>
      <c r="R192" s="59">
        <f t="shared" si="21"/>
        <v>0</v>
      </c>
      <c r="S192" s="59">
        <f t="shared" si="22"/>
        <v>0</v>
      </c>
      <c r="T192" s="59">
        <f t="shared" si="23"/>
        <v>0</v>
      </c>
    </row>
    <row r="193" spans="1:20" ht="15" customHeight="1" x14ac:dyDescent="0.2">
      <c r="A193" s="38"/>
      <c r="B193" s="38"/>
      <c r="C193" s="82"/>
      <c r="D193" s="38"/>
      <c r="E193" s="38"/>
      <c r="F193" s="38"/>
      <c r="G193" s="38"/>
      <c r="H193" s="38"/>
      <c r="I193" s="82"/>
      <c r="J193" s="82"/>
      <c r="K193" s="82"/>
      <c r="L193" s="83"/>
      <c r="M193" s="83"/>
      <c r="N193" s="38"/>
      <c r="R193" s="59">
        <f t="shared" si="21"/>
        <v>0</v>
      </c>
      <c r="S193" s="59">
        <f t="shared" si="22"/>
        <v>0</v>
      </c>
      <c r="T193" s="59">
        <f t="shared" si="23"/>
        <v>0</v>
      </c>
    </row>
    <row r="194" spans="1:20" ht="15" customHeight="1" x14ac:dyDescent="0.2">
      <c r="A194" s="38"/>
      <c r="B194" s="38"/>
      <c r="C194" s="82"/>
      <c r="D194" s="38"/>
      <c r="E194" s="38"/>
      <c r="F194" s="38"/>
      <c r="G194" s="38"/>
      <c r="H194" s="38"/>
      <c r="I194" s="82"/>
      <c r="J194" s="82"/>
      <c r="K194" s="82"/>
      <c r="L194" s="83"/>
      <c r="M194" s="83"/>
      <c r="N194" s="38"/>
      <c r="R194" s="59">
        <f t="shared" si="21"/>
        <v>0</v>
      </c>
      <c r="S194" s="59">
        <f t="shared" si="22"/>
        <v>0</v>
      </c>
      <c r="T194" s="59">
        <f t="shared" si="23"/>
        <v>0</v>
      </c>
    </row>
    <row r="195" spans="1:20" ht="15" customHeight="1" x14ac:dyDescent="0.2">
      <c r="A195" s="38"/>
      <c r="B195" s="38"/>
      <c r="C195" s="82"/>
      <c r="D195" s="38"/>
      <c r="E195" s="38"/>
      <c r="F195" s="38"/>
      <c r="G195" s="38"/>
      <c r="H195" s="38"/>
      <c r="I195" s="82"/>
      <c r="J195" s="82"/>
      <c r="K195" s="82"/>
      <c r="L195" s="83"/>
      <c r="M195" s="83"/>
      <c r="N195" s="38"/>
      <c r="R195" s="59">
        <f t="shared" si="21"/>
        <v>0</v>
      </c>
      <c r="S195" s="59">
        <f t="shared" si="22"/>
        <v>0</v>
      </c>
      <c r="T195" s="59">
        <f t="shared" si="23"/>
        <v>0</v>
      </c>
    </row>
    <row r="196" spans="1:20" ht="15" customHeight="1" x14ac:dyDescent="0.2">
      <c r="A196" s="38"/>
      <c r="B196" s="38"/>
      <c r="C196" s="82"/>
      <c r="D196" s="38"/>
      <c r="E196" s="38"/>
      <c r="F196" s="38"/>
      <c r="G196" s="38"/>
      <c r="H196" s="38"/>
      <c r="I196" s="82"/>
      <c r="J196" s="82"/>
      <c r="K196" s="82"/>
      <c r="L196" s="83"/>
      <c r="M196" s="83"/>
      <c r="N196" s="38"/>
      <c r="R196" s="59">
        <f t="shared" si="21"/>
        <v>0</v>
      </c>
      <c r="S196" s="59">
        <f t="shared" si="22"/>
        <v>0</v>
      </c>
      <c r="T196" s="59">
        <f t="shared" si="23"/>
        <v>0</v>
      </c>
    </row>
    <row r="197" spans="1:20" ht="15" customHeight="1" x14ac:dyDescent="0.2">
      <c r="A197" s="38"/>
      <c r="B197" s="38"/>
      <c r="C197" s="82"/>
      <c r="D197" s="38"/>
      <c r="E197" s="38"/>
      <c r="F197" s="38"/>
      <c r="G197" s="38"/>
      <c r="H197" s="38"/>
      <c r="I197" s="82"/>
      <c r="J197" s="82"/>
      <c r="K197" s="82"/>
      <c r="L197" s="83"/>
      <c r="M197" s="83"/>
      <c r="N197" s="38"/>
      <c r="R197" s="59">
        <f t="shared" si="21"/>
        <v>0</v>
      </c>
      <c r="S197" s="59">
        <f t="shared" si="22"/>
        <v>0</v>
      </c>
      <c r="T197" s="59">
        <f t="shared" si="23"/>
        <v>0</v>
      </c>
    </row>
    <row r="198" spans="1:20" ht="15" customHeight="1" x14ac:dyDescent="0.2">
      <c r="A198" s="38"/>
      <c r="B198" s="38"/>
      <c r="C198" s="82"/>
      <c r="D198" s="38"/>
      <c r="E198" s="38"/>
      <c r="F198" s="38"/>
      <c r="G198" s="38"/>
      <c r="H198" s="38"/>
      <c r="I198" s="82"/>
      <c r="J198" s="82"/>
      <c r="K198" s="82"/>
      <c r="L198" s="83"/>
      <c r="M198" s="83"/>
      <c r="N198" s="38"/>
      <c r="R198" s="59">
        <f t="shared" si="21"/>
        <v>0</v>
      </c>
      <c r="S198" s="59">
        <f t="shared" si="22"/>
        <v>0</v>
      </c>
      <c r="T198" s="59">
        <f t="shared" si="23"/>
        <v>0</v>
      </c>
    </row>
    <row r="199" spans="1:20" ht="15" customHeight="1" x14ac:dyDescent="0.2">
      <c r="A199" s="38"/>
      <c r="B199" s="38"/>
      <c r="C199" s="82"/>
      <c r="D199" s="38"/>
      <c r="E199" s="38"/>
      <c r="F199" s="38"/>
      <c r="G199" s="38"/>
      <c r="H199" s="38"/>
      <c r="I199" s="82"/>
      <c r="J199" s="82"/>
      <c r="K199" s="82"/>
      <c r="L199" s="83"/>
      <c r="M199" s="83"/>
      <c r="N199" s="38"/>
      <c r="R199" s="59">
        <f t="shared" si="21"/>
        <v>0</v>
      </c>
      <c r="S199" s="59">
        <f t="shared" si="22"/>
        <v>0</v>
      </c>
      <c r="T199" s="59">
        <f t="shared" si="23"/>
        <v>0</v>
      </c>
    </row>
    <row r="200" spans="1:20" ht="15" customHeight="1" x14ac:dyDescent="0.2">
      <c r="A200" s="38"/>
      <c r="B200" s="38"/>
      <c r="C200" s="82"/>
      <c r="D200" s="38"/>
      <c r="E200" s="38"/>
      <c r="F200" s="38"/>
      <c r="G200" s="38"/>
      <c r="H200" s="38"/>
      <c r="I200" s="82"/>
      <c r="J200" s="82"/>
      <c r="K200" s="82"/>
      <c r="L200" s="83"/>
      <c r="M200" s="83"/>
      <c r="N200" s="38"/>
      <c r="R200" s="59">
        <f t="shared" ref="R200:R263" si="24">IF(I200="X",1,0)</f>
        <v>0</v>
      </c>
      <c r="S200" s="59">
        <f t="shared" ref="S200:S263" si="25">IF(J200="X",1,0)</f>
        <v>0</v>
      </c>
      <c r="T200" s="59">
        <f t="shared" ref="T200:T263" si="26">IF(K200="X",1,0)</f>
        <v>0</v>
      </c>
    </row>
    <row r="201" spans="1:20" ht="15" customHeight="1" x14ac:dyDescent="0.2">
      <c r="A201" s="38"/>
      <c r="B201" s="38"/>
      <c r="C201" s="82"/>
      <c r="D201" s="38"/>
      <c r="E201" s="38"/>
      <c r="F201" s="38"/>
      <c r="G201" s="38"/>
      <c r="H201" s="38"/>
      <c r="I201" s="82"/>
      <c r="J201" s="82"/>
      <c r="K201" s="82"/>
      <c r="L201" s="83"/>
      <c r="M201" s="83"/>
      <c r="N201" s="38"/>
      <c r="R201" s="59">
        <f t="shared" si="24"/>
        <v>0</v>
      </c>
      <c r="S201" s="59">
        <f t="shared" si="25"/>
        <v>0</v>
      </c>
      <c r="T201" s="59">
        <f t="shared" si="26"/>
        <v>0</v>
      </c>
    </row>
    <row r="202" spans="1:20" ht="15" customHeight="1" x14ac:dyDescent="0.2">
      <c r="A202" s="38"/>
      <c r="B202" s="38"/>
      <c r="C202" s="82"/>
      <c r="D202" s="38"/>
      <c r="E202" s="38"/>
      <c r="F202" s="38"/>
      <c r="G202" s="38"/>
      <c r="H202" s="38"/>
      <c r="I202" s="82"/>
      <c r="J202" s="82"/>
      <c r="K202" s="82"/>
      <c r="L202" s="83"/>
      <c r="M202" s="83"/>
      <c r="N202" s="38"/>
      <c r="R202" s="59">
        <f t="shared" si="24"/>
        <v>0</v>
      </c>
      <c r="S202" s="59">
        <f t="shared" si="25"/>
        <v>0</v>
      </c>
      <c r="T202" s="59">
        <f t="shared" si="26"/>
        <v>0</v>
      </c>
    </row>
    <row r="203" spans="1:20" ht="15" customHeight="1" x14ac:dyDescent="0.2">
      <c r="A203" s="38"/>
      <c r="B203" s="38"/>
      <c r="C203" s="82"/>
      <c r="D203" s="38"/>
      <c r="E203" s="38"/>
      <c r="F203" s="38"/>
      <c r="G203" s="38"/>
      <c r="H203" s="38"/>
      <c r="I203" s="82"/>
      <c r="J203" s="82"/>
      <c r="K203" s="82"/>
      <c r="L203" s="83"/>
      <c r="M203" s="83"/>
      <c r="N203" s="38"/>
      <c r="R203" s="59">
        <f t="shared" si="24"/>
        <v>0</v>
      </c>
      <c r="S203" s="59">
        <f t="shared" si="25"/>
        <v>0</v>
      </c>
      <c r="T203" s="59">
        <f t="shared" si="26"/>
        <v>0</v>
      </c>
    </row>
    <row r="204" spans="1:20" ht="15" customHeight="1" x14ac:dyDescent="0.2">
      <c r="A204" s="38"/>
      <c r="B204" s="38"/>
      <c r="C204" s="82"/>
      <c r="D204" s="38"/>
      <c r="E204" s="38"/>
      <c r="F204" s="38"/>
      <c r="G204" s="38"/>
      <c r="H204" s="38"/>
      <c r="I204" s="82"/>
      <c r="J204" s="82"/>
      <c r="K204" s="82"/>
      <c r="L204" s="83"/>
      <c r="M204" s="83"/>
      <c r="N204" s="38"/>
      <c r="R204" s="59">
        <f t="shared" si="24"/>
        <v>0</v>
      </c>
      <c r="S204" s="59">
        <f t="shared" si="25"/>
        <v>0</v>
      </c>
      <c r="T204" s="59">
        <f t="shared" si="26"/>
        <v>0</v>
      </c>
    </row>
    <row r="205" spans="1:20" ht="15" customHeight="1" x14ac:dyDescent="0.2">
      <c r="A205" s="38"/>
      <c r="B205" s="38"/>
      <c r="C205" s="82"/>
      <c r="D205" s="38"/>
      <c r="E205" s="38"/>
      <c r="F205" s="38"/>
      <c r="G205" s="38"/>
      <c r="H205" s="38"/>
      <c r="I205" s="82"/>
      <c r="J205" s="82"/>
      <c r="K205" s="82"/>
      <c r="L205" s="83"/>
      <c r="M205" s="83"/>
      <c r="N205" s="38"/>
      <c r="R205" s="59">
        <f t="shared" si="24"/>
        <v>0</v>
      </c>
      <c r="S205" s="59">
        <f t="shared" si="25"/>
        <v>0</v>
      </c>
      <c r="T205" s="59">
        <f t="shared" si="26"/>
        <v>0</v>
      </c>
    </row>
    <row r="206" spans="1:20" ht="15" customHeight="1" x14ac:dyDescent="0.2">
      <c r="A206" s="38"/>
      <c r="B206" s="38"/>
      <c r="C206" s="82"/>
      <c r="D206" s="38"/>
      <c r="E206" s="38"/>
      <c r="F206" s="38"/>
      <c r="G206" s="38"/>
      <c r="H206" s="38"/>
      <c r="I206" s="82"/>
      <c r="J206" s="82"/>
      <c r="K206" s="82"/>
      <c r="L206" s="83"/>
      <c r="M206" s="83"/>
      <c r="N206" s="38"/>
      <c r="R206" s="59">
        <f t="shared" si="24"/>
        <v>0</v>
      </c>
      <c r="S206" s="59">
        <f t="shared" si="25"/>
        <v>0</v>
      </c>
      <c r="T206" s="59">
        <f t="shared" si="26"/>
        <v>0</v>
      </c>
    </row>
    <row r="207" spans="1:20" ht="15" customHeight="1" x14ac:dyDescent="0.2">
      <c r="A207" s="38"/>
      <c r="B207" s="38"/>
      <c r="C207" s="82"/>
      <c r="D207" s="38"/>
      <c r="E207" s="38"/>
      <c r="F207" s="38"/>
      <c r="G207" s="38"/>
      <c r="H207" s="38"/>
      <c r="I207" s="82"/>
      <c r="J207" s="82"/>
      <c r="K207" s="82"/>
      <c r="L207" s="83"/>
      <c r="M207" s="83"/>
      <c r="N207" s="38"/>
      <c r="R207" s="59">
        <f t="shared" si="24"/>
        <v>0</v>
      </c>
      <c r="S207" s="59">
        <f t="shared" si="25"/>
        <v>0</v>
      </c>
      <c r="T207" s="59">
        <f t="shared" si="26"/>
        <v>0</v>
      </c>
    </row>
    <row r="208" spans="1:20" ht="15" customHeight="1" x14ac:dyDescent="0.2">
      <c r="A208" s="38"/>
      <c r="B208" s="38"/>
      <c r="C208" s="82"/>
      <c r="D208" s="38"/>
      <c r="E208" s="38"/>
      <c r="F208" s="38"/>
      <c r="G208" s="38"/>
      <c r="H208" s="38"/>
      <c r="I208" s="82"/>
      <c r="J208" s="82"/>
      <c r="K208" s="82"/>
      <c r="L208" s="83"/>
      <c r="M208" s="83"/>
      <c r="N208" s="38"/>
      <c r="R208" s="59">
        <f t="shared" si="24"/>
        <v>0</v>
      </c>
      <c r="S208" s="59">
        <f t="shared" si="25"/>
        <v>0</v>
      </c>
      <c r="T208" s="59">
        <f t="shared" si="26"/>
        <v>0</v>
      </c>
    </row>
    <row r="209" spans="1:20" ht="15" customHeight="1" x14ac:dyDescent="0.2">
      <c r="A209" s="38"/>
      <c r="B209" s="38"/>
      <c r="C209" s="82"/>
      <c r="D209" s="38"/>
      <c r="E209" s="38"/>
      <c r="F209" s="38"/>
      <c r="G209" s="38"/>
      <c r="H209" s="38"/>
      <c r="I209" s="82"/>
      <c r="J209" s="82"/>
      <c r="K209" s="82"/>
      <c r="L209" s="83"/>
      <c r="M209" s="83"/>
      <c r="N209" s="38"/>
      <c r="R209" s="59">
        <f t="shared" si="24"/>
        <v>0</v>
      </c>
      <c r="S209" s="59">
        <f t="shared" si="25"/>
        <v>0</v>
      </c>
      <c r="T209" s="59">
        <f t="shared" si="26"/>
        <v>0</v>
      </c>
    </row>
    <row r="210" spans="1:20" ht="15" customHeight="1" x14ac:dyDescent="0.2">
      <c r="A210" s="38"/>
      <c r="B210" s="38"/>
      <c r="C210" s="82"/>
      <c r="D210" s="38"/>
      <c r="E210" s="38"/>
      <c r="F210" s="38"/>
      <c r="G210" s="38"/>
      <c r="H210" s="38"/>
      <c r="I210" s="82"/>
      <c r="J210" s="82"/>
      <c r="K210" s="82"/>
      <c r="L210" s="83"/>
      <c r="M210" s="83"/>
      <c r="N210" s="38"/>
      <c r="R210" s="59">
        <f t="shared" si="24"/>
        <v>0</v>
      </c>
      <c r="S210" s="59">
        <f t="shared" si="25"/>
        <v>0</v>
      </c>
      <c r="T210" s="59">
        <f t="shared" si="26"/>
        <v>0</v>
      </c>
    </row>
    <row r="211" spans="1:20" ht="15" customHeight="1" x14ac:dyDescent="0.2">
      <c r="A211" s="38"/>
      <c r="B211" s="38"/>
      <c r="C211" s="82"/>
      <c r="D211" s="38"/>
      <c r="E211" s="38"/>
      <c r="F211" s="38"/>
      <c r="G211" s="38"/>
      <c r="H211" s="38"/>
      <c r="I211" s="82"/>
      <c r="J211" s="82"/>
      <c r="K211" s="82"/>
      <c r="L211" s="83"/>
      <c r="M211" s="83"/>
      <c r="N211" s="38"/>
      <c r="R211" s="59">
        <f t="shared" si="24"/>
        <v>0</v>
      </c>
      <c r="S211" s="59">
        <f t="shared" si="25"/>
        <v>0</v>
      </c>
      <c r="T211" s="59">
        <f t="shared" si="26"/>
        <v>0</v>
      </c>
    </row>
    <row r="212" spans="1:20" ht="15" customHeight="1" x14ac:dyDescent="0.2">
      <c r="A212" s="38"/>
      <c r="B212" s="38"/>
      <c r="C212" s="82"/>
      <c r="D212" s="38"/>
      <c r="E212" s="38"/>
      <c r="F212" s="38"/>
      <c r="G212" s="38"/>
      <c r="H212" s="38"/>
      <c r="I212" s="82"/>
      <c r="J212" s="82"/>
      <c r="K212" s="82"/>
      <c r="L212" s="83"/>
      <c r="M212" s="83"/>
      <c r="N212" s="38"/>
      <c r="R212" s="59">
        <f t="shared" si="24"/>
        <v>0</v>
      </c>
      <c r="S212" s="59">
        <f t="shared" si="25"/>
        <v>0</v>
      </c>
      <c r="T212" s="59">
        <f t="shared" si="26"/>
        <v>0</v>
      </c>
    </row>
    <row r="213" spans="1:20" ht="15" customHeight="1" x14ac:dyDescent="0.2">
      <c r="A213" s="38"/>
      <c r="B213" s="38"/>
      <c r="C213" s="82"/>
      <c r="D213" s="38"/>
      <c r="E213" s="38"/>
      <c r="F213" s="38"/>
      <c r="G213" s="38"/>
      <c r="H213" s="38"/>
      <c r="I213" s="82"/>
      <c r="J213" s="82"/>
      <c r="K213" s="82"/>
      <c r="L213" s="83"/>
      <c r="M213" s="83"/>
      <c r="N213" s="38"/>
      <c r="R213" s="59">
        <f t="shared" si="24"/>
        <v>0</v>
      </c>
      <c r="S213" s="59">
        <f t="shared" si="25"/>
        <v>0</v>
      </c>
      <c r="T213" s="59">
        <f t="shared" si="26"/>
        <v>0</v>
      </c>
    </row>
    <row r="214" spans="1:20" ht="15" customHeight="1" x14ac:dyDescent="0.2">
      <c r="A214" s="38"/>
      <c r="B214" s="38"/>
      <c r="C214" s="82"/>
      <c r="D214" s="38"/>
      <c r="E214" s="38"/>
      <c r="F214" s="38"/>
      <c r="G214" s="38"/>
      <c r="H214" s="38"/>
      <c r="I214" s="82"/>
      <c r="J214" s="82"/>
      <c r="K214" s="82"/>
      <c r="L214" s="83"/>
      <c r="M214" s="83"/>
      <c r="N214" s="38"/>
      <c r="R214" s="59">
        <f t="shared" si="24"/>
        <v>0</v>
      </c>
      <c r="S214" s="59">
        <f t="shared" si="25"/>
        <v>0</v>
      </c>
      <c r="T214" s="59">
        <f t="shared" si="26"/>
        <v>0</v>
      </c>
    </row>
    <row r="215" spans="1:20" ht="15" customHeight="1" x14ac:dyDescent="0.2">
      <c r="A215" s="38"/>
      <c r="B215" s="38"/>
      <c r="C215" s="82"/>
      <c r="D215" s="38"/>
      <c r="E215" s="38"/>
      <c r="F215" s="38"/>
      <c r="G215" s="38"/>
      <c r="H215" s="38"/>
      <c r="I215" s="82"/>
      <c r="J215" s="82"/>
      <c r="K215" s="82"/>
      <c r="L215" s="83"/>
      <c r="M215" s="83"/>
      <c r="N215" s="38"/>
      <c r="R215" s="59">
        <f t="shared" si="24"/>
        <v>0</v>
      </c>
      <c r="S215" s="59">
        <f t="shared" si="25"/>
        <v>0</v>
      </c>
      <c r="T215" s="59">
        <f t="shared" si="26"/>
        <v>0</v>
      </c>
    </row>
    <row r="216" spans="1:20" ht="15" customHeight="1" x14ac:dyDescent="0.2">
      <c r="A216" s="38"/>
      <c r="B216" s="38"/>
      <c r="C216" s="82"/>
      <c r="D216" s="38"/>
      <c r="E216" s="38"/>
      <c r="F216" s="38"/>
      <c r="G216" s="38"/>
      <c r="H216" s="38"/>
      <c r="I216" s="82"/>
      <c r="J216" s="82"/>
      <c r="K216" s="82"/>
      <c r="L216" s="83"/>
      <c r="M216" s="83"/>
      <c r="N216" s="38"/>
      <c r="R216" s="59">
        <f t="shared" si="24"/>
        <v>0</v>
      </c>
      <c r="S216" s="59">
        <f t="shared" si="25"/>
        <v>0</v>
      </c>
      <c r="T216" s="59">
        <f t="shared" si="26"/>
        <v>0</v>
      </c>
    </row>
    <row r="217" spans="1:20" ht="15" customHeight="1" x14ac:dyDescent="0.2">
      <c r="A217" s="38"/>
      <c r="B217" s="38"/>
      <c r="C217" s="82"/>
      <c r="D217" s="38"/>
      <c r="E217" s="38"/>
      <c r="F217" s="38"/>
      <c r="G217" s="38"/>
      <c r="H217" s="38"/>
      <c r="I217" s="82"/>
      <c r="J217" s="82"/>
      <c r="K217" s="82"/>
      <c r="L217" s="83"/>
      <c r="M217" s="83"/>
      <c r="N217" s="38"/>
      <c r="R217" s="59">
        <f t="shared" si="24"/>
        <v>0</v>
      </c>
      <c r="S217" s="59">
        <f t="shared" si="25"/>
        <v>0</v>
      </c>
      <c r="T217" s="59">
        <f t="shared" si="26"/>
        <v>0</v>
      </c>
    </row>
    <row r="218" spans="1:20" ht="15" customHeight="1" x14ac:dyDescent="0.2">
      <c r="A218" s="38"/>
      <c r="B218" s="38"/>
      <c r="C218" s="82"/>
      <c r="D218" s="38"/>
      <c r="E218" s="38"/>
      <c r="F218" s="38"/>
      <c r="G218" s="38"/>
      <c r="H218" s="38"/>
      <c r="I218" s="82"/>
      <c r="J218" s="82"/>
      <c r="K218" s="82"/>
      <c r="L218" s="83"/>
      <c r="M218" s="83"/>
      <c r="N218" s="38"/>
      <c r="R218" s="59">
        <f t="shared" si="24"/>
        <v>0</v>
      </c>
      <c r="S218" s="59">
        <f t="shared" si="25"/>
        <v>0</v>
      </c>
      <c r="T218" s="59">
        <f t="shared" si="26"/>
        <v>0</v>
      </c>
    </row>
    <row r="219" spans="1:20" ht="15" customHeight="1" x14ac:dyDescent="0.2">
      <c r="A219" s="38"/>
      <c r="B219" s="38"/>
      <c r="C219" s="82"/>
      <c r="D219" s="38"/>
      <c r="E219" s="38"/>
      <c r="F219" s="38"/>
      <c r="G219" s="38"/>
      <c r="H219" s="38"/>
      <c r="I219" s="82"/>
      <c r="J219" s="82"/>
      <c r="K219" s="82"/>
      <c r="L219" s="83"/>
      <c r="M219" s="83"/>
      <c r="N219" s="38"/>
      <c r="R219" s="59">
        <f t="shared" si="24"/>
        <v>0</v>
      </c>
      <c r="S219" s="59">
        <f t="shared" si="25"/>
        <v>0</v>
      </c>
      <c r="T219" s="59">
        <f t="shared" si="26"/>
        <v>0</v>
      </c>
    </row>
    <row r="220" spans="1:20" ht="15" customHeight="1" x14ac:dyDescent="0.2">
      <c r="A220" s="38"/>
      <c r="B220" s="38"/>
      <c r="C220" s="82"/>
      <c r="D220" s="38"/>
      <c r="E220" s="38"/>
      <c r="F220" s="38"/>
      <c r="G220" s="38"/>
      <c r="H220" s="38"/>
      <c r="I220" s="82"/>
      <c r="J220" s="82"/>
      <c r="K220" s="82"/>
      <c r="L220" s="83"/>
      <c r="M220" s="83"/>
      <c r="N220" s="38"/>
      <c r="R220" s="59">
        <f t="shared" si="24"/>
        <v>0</v>
      </c>
      <c r="S220" s="59">
        <f t="shared" si="25"/>
        <v>0</v>
      </c>
      <c r="T220" s="59">
        <f t="shared" si="26"/>
        <v>0</v>
      </c>
    </row>
    <row r="221" spans="1:20" ht="15" customHeight="1" x14ac:dyDescent="0.2">
      <c r="A221" s="38"/>
      <c r="B221" s="38"/>
      <c r="C221" s="82"/>
      <c r="D221" s="38"/>
      <c r="E221" s="38"/>
      <c r="F221" s="38"/>
      <c r="G221" s="38"/>
      <c r="H221" s="38"/>
      <c r="I221" s="82"/>
      <c r="J221" s="82"/>
      <c r="K221" s="82"/>
      <c r="L221" s="83"/>
      <c r="M221" s="83"/>
      <c r="N221" s="38"/>
      <c r="R221" s="59">
        <f t="shared" si="24"/>
        <v>0</v>
      </c>
      <c r="S221" s="59">
        <f t="shared" si="25"/>
        <v>0</v>
      </c>
      <c r="T221" s="59">
        <f t="shared" si="26"/>
        <v>0</v>
      </c>
    </row>
    <row r="222" spans="1:20" ht="15" customHeight="1" x14ac:dyDescent="0.2">
      <c r="A222" s="38"/>
      <c r="B222" s="38"/>
      <c r="C222" s="82"/>
      <c r="D222" s="38"/>
      <c r="E222" s="38"/>
      <c r="F222" s="38"/>
      <c r="G222" s="38"/>
      <c r="H222" s="38"/>
      <c r="I222" s="82"/>
      <c r="J222" s="82"/>
      <c r="K222" s="82"/>
      <c r="L222" s="83"/>
      <c r="M222" s="83"/>
      <c r="N222" s="38"/>
      <c r="R222" s="59">
        <f t="shared" si="24"/>
        <v>0</v>
      </c>
      <c r="S222" s="59">
        <f t="shared" si="25"/>
        <v>0</v>
      </c>
      <c r="T222" s="59">
        <f t="shared" si="26"/>
        <v>0</v>
      </c>
    </row>
    <row r="223" spans="1:20" ht="15" customHeight="1" x14ac:dyDescent="0.2">
      <c r="A223" s="38"/>
      <c r="B223" s="38"/>
      <c r="C223" s="82"/>
      <c r="D223" s="38"/>
      <c r="E223" s="38"/>
      <c r="F223" s="38"/>
      <c r="G223" s="38"/>
      <c r="H223" s="38"/>
      <c r="I223" s="82"/>
      <c r="J223" s="82"/>
      <c r="K223" s="82"/>
      <c r="L223" s="83"/>
      <c r="M223" s="83"/>
      <c r="N223" s="38"/>
      <c r="R223" s="59">
        <f t="shared" si="24"/>
        <v>0</v>
      </c>
      <c r="S223" s="59">
        <f t="shared" si="25"/>
        <v>0</v>
      </c>
      <c r="T223" s="59">
        <f t="shared" si="26"/>
        <v>0</v>
      </c>
    </row>
    <row r="224" spans="1:20" ht="15" customHeight="1" x14ac:dyDescent="0.2">
      <c r="A224" s="38"/>
      <c r="B224" s="38"/>
      <c r="C224" s="82"/>
      <c r="D224" s="38"/>
      <c r="E224" s="38"/>
      <c r="F224" s="38"/>
      <c r="G224" s="38"/>
      <c r="H224" s="38"/>
      <c r="I224" s="82"/>
      <c r="J224" s="82"/>
      <c r="K224" s="82"/>
      <c r="L224" s="83"/>
      <c r="M224" s="83"/>
      <c r="N224" s="38"/>
      <c r="R224" s="59">
        <f t="shared" si="24"/>
        <v>0</v>
      </c>
      <c r="S224" s="59">
        <f t="shared" si="25"/>
        <v>0</v>
      </c>
      <c r="T224" s="59">
        <f t="shared" si="26"/>
        <v>0</v>
      </c>
    </row>
    <row r="225" spans="1:20" ht="15" customHeight="1" x14ac:dyDescent="0.2">
      <c r="A225" s="38"/>
      <c r="B225" s="38"/>
      <c r="C225" s="82"/>
      <c r="D225" s="38"/>
      <c r="E225" s="38"/>
      <c r="F225" s="38"/>
      <c r="G225" s="38"/>
      <c r="H225" s="38"/>
      <c r="I225" s="82"/>
      <c r="J225" s="82"/>
      <c r="K225" s="82"/>
      <c r="L225" s="83"/>
      <c r="M225" s="83"/>
      <c r="N225" s="38"/>
      <c r="R225" s="59">
        <f t="shared" si="24"/>
        <v>0</v>
      </c>
      <c r="S225" s="59">
        <f t="shared" si="25"/>
        <v>0</v>
      </c>
      <c r="T225" s="59">
        <f t="shared" si="26"/>
        <v>0</v>
      </c>
    </row>
    <row r="226" spans="1:20" ht="15" customHeight="1" x14ac:dyDescent="0.2">
      <c r="A226" s="38"/>
      <c r="B226" s="38"/>
      <c r="C226" s="82"/>
      <c r="D226" s="38"/>
      <c r="E226" s="38"/>
      <c r="F226" s="38"/>
      <c r="G226" s="38"/>
      <c r="H226" s="38"/>
      <c r="I226" s="82"/>
      <c r="J226" s="82"/>
      <c r="K226" s="82"/>
      <c r="L226" s="83"/>
      <c r="M226" s="83"/>
      <c r="N226" s="38"/>
      <c r="R226" s="59">
        <f t="shared" si="24"/>
        <v>0</v>
      </c>
      <c r="S226" s="59">
        <f t="shared" si="25"/>
        <v>0</v>
      </c>
      <c r="T226" s="59">
        <f t="shared" si="26"/>
        <v>0</v>
      </c>
    </row>
    <row r="227" spans="1:20" ht="15" customHeight="1" x14ac:dyDescent="0.2">
      <c r="A227" s="38"/>
      <c r="B227" s="38"/>
      <c r="C227" s="82"/>
      <c r="D227" s="38"/>
      <c r="E227" s="38"/>
      <c r="F227" s="38"/>
      <c r="G227" s="38"/>
      <c r="H227" s="38"/>
      <c r="I227" s="82"/>
      <c r="J227" s="82"/>
      <c r="K227" s="82"/>
      <c r="L227" s="83"/>
      <c r="M227" s="83"/>
      <c r="N227" s="38"/>
      <c r="R227" s="59">
        <f t="shared" si="24"/>
        <v>0</v>
      </c>
      <c r="S227" s="59">
        <f t="shared" si="25"/>
        <v>0</v>
      </c>
      <c r="T227" s="59">
        <f t="shared" si="26"/>
        <v>0</v>
      </c>
    </row>
    <row r="228" spans="1:20" ht="15" customHeight="1" x14ac:dyDescent="0.2">
      <c r="A228" s="38"/>
      <c r="B228" s="38"/>
      <c r="C228" s="82"/>
      <c r="D228" s="38"/>
      <c r="E228" s="38"/>
      <c r="F228" s="38"/>
      <c r="G228" s="38"/>
      <c r="H228" s="38"/>
      <c r="I228" s="82"/>
      <c r="J228" s="82"/>
      <c r="K228" s="82"/>
      <c r="L228" s="83"/>
      <c r="M228" s="83"/>
      <c r="N228" s="38"/>
      <c r="R228" s="59">
        <f t="shared" si="24"/>
        <v>0</v>
      </c>
      <c r="S228" s="59">
        <f t="shared" si="25"/>
        <v>0</v>
      </c>
      <c r="T228" s="59">
        <f t="shared" si="26"/>
        <v>0</v>
      </c>
    </row>
    <row r="229" spans="1:20" ht="15" customHeight="1" x14ac:dyDescent="0.2">
      <c r="A229" s="38"/>
      <c r="B229" s="38"/>
      <c r="C229" s="82"/>
      <c r="D229" s="38"/>
      <c r="E229" s="38"/>
      <c r="F229" s="38"/>
      <c r="G229" s="38"/>
      <c r="H229" s="38"/>
      <c r="I229" s="82"/>
      <c r="J229" s="82"/>
      <c r="K229" s="82"/>
      <c r="L229" s="83"/>
      <c r="M229" s="83"/>
      <c r="N229" s="38"/>
      <c r="R229" s="59">
        <f t="shared" si="24"/>
        <v>0</v>
      </c>
      <c r="S229" s="59">
        <f t="shared" si="25"/>
        <v>0</v>
      </c>
      <c r="T229" s="59">
        <f t="shared" si="26"/>
        <v>0</v>
      </c>
    </row>
    <row r="230" spans="1:20" ht="15" customHeight="1" x14ac:dyDescent="0.2">
      <c r="A230" s="38"/>
      <c r="B230" s="38"/>
      <c r="C230" s="82"/>
      <c r="D230" s="38"/>
      <c r="E230" s="38"/>
      <c r="F230" s="38"/>
      <c r="G230" s="38"/>
      <c r="H230" s="38"/>
      <c r="I230" s="82"/>
      <c r="J230" s="82"/>
      <c r="K230" s="82"/>
      <c r="L230" s="83"/>
      <c r="M230" s="83"/>
      <c r="N230" s="38"/>
      <c r="R230" s="59">
        <f t="shared" si="24"/>
        <v>0</v>
      </c>
      <c r="S230" s="59">
        <f t="shared" si="25"/>
        <v>0</v>
      </c>
      <c r="T230" s="59">
        <f t="shared" si="26"/>
        <v>0</v>
      </c>
    </row>
    <row r="231" spans="1:20" ht="15" customHeight="1" x14ac:dyDescent="0.2">
      <c r="A231" s="38"/>
      <c r="B231" s="38"/>
      <c r="C231" s="82"/>
      <c r="D231" s="38"/>
      <c r="E231" s="38"/>
      <c r="F231" s="38"/>
      <c r="G231" s="38"/>
      <c r="H231" s="38"/>
      <c r="I231" s="82"/>
      <c r="J231" s="82"/>
      <c r="K231" s="82"/>
      <c r="L231" s="83"/>
      <c r="M231" s="83"/>
      <c r="N231" s="38"/>
      <c r="R231" s="59">
        <f t="shared" si="24"/>
        <v>0</v>
      </c>
      <c r="S231" s="59">
        <f t="shared" si="25"/>
        <v>0</v>
      </c>
      <c r="T231" s="59">
        <f t="shared" si="26"/>
        <v>0</v>
      </c>
    </row>
    <row r="232" spans="1:20" ht="15" customHeight="1" x14ac:dyDescent="0.2">
      <c r="A232" s="38"/>
      <c r="B232" s="38"/>
      <c r="C232" s="82"/>
      <c r="D232" s="38"/>
      <c r="E232" s="38"/>
      <c r="F232" s="38"/>
      <c r="G232" s="38"/>
      <c r="H232" s="38"/>
      <c r="I232" s="82"/>
      <c r="J232" s="82"/>
      <c r="K232" s="82"/>
      <c r="L232" s="83"/>
      <c r="M232" s="83"/>
      <c r="N232" s="38"/>
      <c r="R232" s="59">
        <f t="shared" si="24"/>
        <v>0</v>
      </c>
      <c r="S232" s="59">
        <f t="shared" si="25"/>
        <v>0</v>
      </c>
      <c r="T232" s="59">
        <f t="shared" si="26"/>
        <v>0</v>
      </c>
    </row>
    <row r="233" spans="1:20" ht="15" customHeight="1" x14ac:dyDescent="0.2">
      <c r="A233" s="38"/>
      <c r="B233" s="38"/>
      <c r="C233" s="82"/>
      <c r="D233" s="38"/>
      <c r="E233" s="38"/>
      <c r="F233" s="38"/>
      <c r="G233" s="38"/>
      <c r="H233" s="38"/>
      <c r="I233" s="82"/>
      <c r="J233" s="82"/>
      <c r="K233" s="82"/>
      <c r="L233" s="83"/>
      <c r="M233" s="83"/>
      <c r="N233" s="38"/>
      <c r="R233" s="59">
        <f t="shared" si="24"/>
        <v>0</v>
      </c>
      <c r="S233" s="59">
        <f t="shared" si="25"/>
        <v>0</v>
      </c>
      <c r="T233" s="59">
        <f t="shared" si="26"/>
        <v>0</v>
      </c>
    </row>
    <row r="234" spans="1:20" ht="15" customHeight="1" x14ac:dyDescent="0.2">
      <c r="A234" s="38"/>
      <c r="B234" s="38"/>
      <c r="C234" s="82"/>
      <c r="D234" s="38"/>
      <c r="E234" s="38"/>
      <c r="F234" s="38"/>
      <c r="G234" s="38"/>
      <c r="H234" s="38"/>
      <c r="I234" s="82"/>
      <c r="J234" s="82"/>
      <c r="K234" s="82"/>
      <c r="L234" s="83"/>
      <c r="M234" s="83"/>
      <c r="N234" s="38"/>
      <c r="R234" s="59">
        <f t="shared" si="24"/>
        <v>0</v>
      </c>
      <c r="S234" s="59">
        <f t="shared" si="25"/>
        <v>0</v>
      </c>
      <c r="T234" s="59">
        <f t="shared" si="26"/>
        <v>0</v>
      </c>
    </row>
    <row r="235" spans="1:20" ht="15" customHeight="1" x14ac:dyDescent="0.2">
      <c r="A235" s="38"/>
      <c r="B235" s="38"/>
      <c r="C235" s="82"/>
      <c r="D235" s="38"/>
      <c r="E235" s="38"/>
      <c r="F235" s="38"/>
      <c r="G235" s="38"/>
      <c r="H235" s="38"/>
      <c r="I235" s="82"/>
      <c r="J235" s="82"/>
      <c r="K235" s="82"/>
      <c r="L235" s="83"/>
      <c r="M235" s="83"/>
      <c r="N235" s="38"/>
      <c r="R235" s="59">
        <f t="shared" si="24"/>
        <v>0</v>
      </c>
      <c r="S235" s="59">
        <f t="shared" si="25"/>
        <v>0</v>
      </c>
      <c r="T235" s="59">
        <f t="shared" si="26"/>
        <v>0</v>
      </c>
    </row>
    <row r="236" spans="1:20" ht="15" customHeight="1" x14ac:dyDescent="0.2">
      <c r="A236" s="38"/>
      <c r="B236" s="38"/>
      <c r="C236" s="82"/>
      <c r="D236" s="38"/>
      <c r="E236" s="38"/>
      <c r="F236" s="38"/>
      <c r="G236" s="38"/>
      <c r="H236" s="38"/>
      <c r="I236" s="82"/>
      <c r="J236" s="82"/>
      <c r="K236" s="82"/>
      <c r="L236" s="83"/>
      <c r="M236" s="83"/>
      <c r="N236" s="38"/>
      <c r="R236" s="59">
        <f t="shared" si="24"/>
        <v>0</v>
      </c>
      <c r="S236" s="59">
        <f t="shared" si="25"/>
        <v>0</v>
      </c>
      <c r="T236" s="59">
        <f t="shared" si="26"/>
        <v>0</v>
      </c>
    </row>
    <row r="237" spans="1:20" ht="15" customHeight="1" x14ac:dyDescent="0.2">
      <c r="A237" s="38"/>
      <c r="B237" s="38"/>
      <c r="C237" s="82"/>
      <c r="D237" s="38"/>
      <c r="E237" s="38"/>
      <c r="F237" s="38"/>
      <c r="G237" s="38"/>
      <c r="H237" s="38"/>
      <c r="I237" s="82"/>
      <c r="J237" s="82"/>
      <c r="K237" s="82"/>
      <c r="L237" s="83"/>
      <c r="M237" s="83"/>
      <c r="N237" s="38"/>
      <c r="R237" s="59">
        <f t="shared" si="24"/>
        <v>0</v>
      </c>
      <c r="S237" s="59">
        <f t="shared" si="25"/>
        <v>0</v>
      </c>
      <c r="T237" s="59">
        <f t="shared" si="26"/>
        <v>0</v>
      </c>
    </row>
    <row r="238" spans="1:20" ht="15" customHeight="1" x14ac:dyDescent="0.2">
      <c r="A238" s="38"/>
      <c r="B238" s="38"/>
      <c r="C238" s="82"/>
      <c r="D238" s="38"/>
      <c r="E238" s="38"/>
      <c r="F238" s="38"/>
      <c r="G238" s="38"/>
      <c r="H238" s="38"/>
      <c r="I238" s="82"/>
      <c r="J238" s="82"/>
      <c r="K238" s="82"/>
      <c r="L238" s="83"/>
      <c r="M238" s="83"/>
      <c r="N238" s="38"/>
      <c r="R238" s="59">
        <f t="shared" si="24"/>
        <v>0</v>
      </c>
      <c r="S238" s="59">
        <f t="shared" si="25"/>
        <v>0</v>
      </c>
      <c r="T238" s="59">
        <f t="shared" si="26"/>
        <v>0</v>
      </c>
    </row>
    <row r="239" spans="1:20" ht="15" customHeight="1" x14ac:dyDescent="0.2">
      <c r="A239" s="38"/>
      <c r="B239" s="38"/>
      <c r="C239" s="82"/>
      <c r="D239" s="38"/>
      <c r="E239" s="38"/>
      <c r="F239" s="38"/>
      <c r="G239" s="38"/>
      <c r="H239" s="38"/>
      <c r="I239" s="82"/>
      <c r="J239" s="82"/>
      <c r="K239" s="82"/>
      <c r="L239" s="83"/>
      <c r="M239" s="83"/>
      <c r="N239" s="38"/>
      <c r="R239" s="59">
        <f t="shared" si="24"/>
        <v>0</v>
      </c>
      <c r="S239" s="59">
        <f t="shared" si="25"/>
        <v>0</v>
      </c>
      <c r="T239" s="59">
        <f t="shared" si="26"/>
        <v>0</v>
      </c>
    </row>
    <row r="240" spans="1:20" ht="15" customHeight="1" x14ac:dyDescent="0.2">
      <c r="A240" s="38"/>
      <c r="B240" s="38"/>
      <c r="C240" s="82"/>
      <c r="D240" s="38"/>
      <c r="E240" s="38"/>
      <c r="F240" s="38"/>
      <c r="G240" s="38"/>
      <c r="H240" s="38"/>
      <c r="I240" s="82"/>
      <c r="J240" s="82"/>
      <c r="K240" s="82"/>
      <c r="L240" s="83"/>
      <c r="M240" s="83"/>
      <c r="N240" s="38"/>
      <c r="R240" s="59">
        <f t="shared" si="24"/>
        <v>0</v>
      </c>
      <c r="S240" s="59">
        <f t="shared" si="25"/>
        <v>0</v>
      </c>
      <c r="T240" s="59">
        <f t="shared" si="26"/>
        <v>0</v>
      </c>
    </row>
    <row r="241" spans="1:20" ht="15" customHeight="1" x14ac:dyDescent="0.2">
      <c r="A241" s="38"/>
      <c r="B241" s="38"/>
      <c r="C241" s="82"/>
      <c r="D241" s="38"/>
      <c r="E241" s="38"/>
      <c r="F241" s="38"/>
      <c r="G241" s="38"/>
      <c r="H241" s="38"/>
      <c r="I241" s="82"/>
      <c r="J241" s="82"/>
      <c r="K241" s="82"/>
      <c r="L241" s="83"/>
      <c r="M241" s="83"/>
      <c r="N241" s="38"/>
      <c r="R241" s="59">
        <f t="shared" si="24"/>
        <v>0</v>
      </c>
      <c r="S241" s="59">
        <f t="shared" si="25"/>
        <v>0</v>
      </c>
      <c r="T241" s="59">
        <f t="shared" si="26"/>
        <v>0</v>
      </c>
    </row>
    <row r="242" spans="1:20" ht="15" customHeight="1" x14ac:dyDescent="0.2">
      <c r="A242" s="38"/>
      <c r="B242" s="38"/>
      <c r="C242" s="82"/>
      <c r="D242" s="38"/>
      <c r="E242" s="38"/>
      <c r="F242" s="38"/>
      <c r="G242" s="38"/>
      <c r="H242" s="38"/>
      <c r="I242" s="82"/>
      <c r="J242" s="82"/>
      <c r="K242" s="82"/>
      <c r="L242" s="83"/>
      <c r="M242" s="83"/>
      <c r="N242" s="38"/>
      <c r="R242" s="59">
        <f t="shared" si="24"/>
        <v>0</v>
      </c>
      <c r="S242" s="59">
        <f t="shared" si="25"/>
        <v>0</v>
      </c>
      <c r="T242" s="59">
        <f t="shared" si="26"/>
        <v>0</v>
      </c>
    </row>
    <row r="243" spans="1:20" ht="15" customHeight="1" x14ac:dyDescent="0.2">
      <c r="A243" s="38"/>
      <c r="B243" s="38"/>
      <c r="C243" s="82"/>
      <c r="D243" s="38"/>
      <c r="E243" s="38"/>
      <c r="F243" s="38"/>
      <c r="G243" s="38"/>
      <c r="H243" s="38"/>
      <c r="I243" s="82"/>
      <c r="J243" s="82"/>
      <c r="K243" s="82"/>
      <c r="L243" s="83"/>
      <c r="M243" s="83"/>
      <c r="N243" s="38"/>
      <c r="R243" s="59">
        <f t="shared" si="24"/>
        <v>0</v>
      </c>
      <c r="S243" s="59">
        <f t="shared" si="25"/>
        <v>0</v>
      </c>
      <c r="T243" s="59">
        <f t="shared" si="26"/>
        <v>0</v>
      </c>
    </row>
    <row r="244" spans="1:20" ht="15" customHeight="1" x14ac:dyDescent="0.2">
      <c r="A244" s="38"/>
      <c r="B244" s="38"/>
      <c r="C244" s="82"/>
      <c r="D244" s="38"/>
      <c r="E244" s="38"/>
      <c r="F244" s="38"/>
      <c r="G244" s="38"/>
      <c r="H244" s="38"/>
      <c r="I244" s="82"/>
      <c r="J244" s="82"/>
      <c r="K244" s="82"/>
      <c r="L244" s="83"/>
      <c r="M244" s="83"/>
      <c r="N244" s="38"/>
      <c r="R244" s="59">
        <f t="shared" si="24"/>
        <v>0</v>
      </c>
      <c r="S244" s="59">
        <f t="shared" si="25"/>
        <v>0</v>
      </c>
      <c r="T244" s="59">
        <f t="shared" si="26"/>
        <v>0</v>
      </c>
    </row>
    <row r="245" spans="1:20" ht="15" customHeight="1" x14ac:dyDescent="0.2">
      <c r="A245" s="38"/>
      <c r="B245" s="38"/>
      <c r="C245" s="82"/>
      <c r="D245" s="38"/>
      <c r="E245" s="38"/>
      <c r="F245" s="38"/>
      <c r="G245" s="38"/>
      <c r="H245" s="38"/>
      <c r="I245" s="82"/>
      <c r="J245" s="82"/>
      <c r="K245" s="82"/>
      <c r="L245" s="83"/>
      <c r="M245" s="83"/>
      <c r="N245" s="38"/>
      <c r="R245" s="59">
        <f t="shared" si="24"/>
        <v>0</v>
      </c>
      <c r="S245" s="59">
        <f t="shared" si="25"/>
        <v>0</v>
      </c>
      <c r="T245" s="59">
        <f t="shared" si="26"/>
        <v>0</v>
      </c>
    </row>
    <row r="246" spans="1:20" ht="15" customHeight="1" x14ac:dyDescent="0.2">
      <c r="A246" s="38"/>
      <c r="B246" s="38"/>
      <c r="C246" s="82"/>
      <c r="D246" s="38"/>
      <c r="E246" s="38"/>
      <c r="F246" s="38"/>
      <c r="G246" s="38"/>
      <c r="H246" s="38"/>
      <c r="I246" s="82"/>
      <c r="J246" s="82"/>
      <c r="K246" s="82"/>
      <c r="L246" s="83"/>
      <c r="M246" s="83"/>
      <c r="N246" s="38"/>
      <c r="R246" s="59">
        <f t="shared" si="24"/>
        <v>0</v>
      </c>
      <c r="S246" s="59">
        <f t="shared" si="25"/>
        <v>0</v>
      </c>
      <c r="T246" s="59">
        <f t="shared" si="26"/>
        <v>0</v>
      </c>
    </row>
    <row r="247" spans="1:20" ht="15" customHeight="1" x14ac:dyDescent="0.2">
      <c r="A247" s="38"/>
      <c r="B247" s="38"/>
      <c r="C247" s="82"/>
      <c r="D247" s="38"/>
      <c r="E247" s="38"/>
      <c r="F247" s="38"/>
      <c r="G247" s="38"/>
      <c r="H247" s="38"/>
      <c r="I247" s="82"/>
      <c r="J247" s="82"/>
      <c r="K247" s="82"/>
      <c r="L247" s="83"/>
      <c r="M247" s="83"/>
      <c r="N247" s="38"/>
      <c r="R247" s="59">
        <f t="shared" si="24"/>
        <v>0</v>
      </c>
      <c r="S247" s="59">
        <f t="shared" si="25"/>
        <v>0</v>
      </c>
      <c r="T247" s="59">
        <f t="shared" si="26"/>
        <v>0</v>
      </c>
    </row>
    <row r="248" spans="1:20" ht="15" customHeight="1" x14ac:dyDescent="0.2">
      <c r="A248" s="38"/>
      <c r="B248" s="38"/>
      <c r="C248" s="82"/>
      <c r="D248" s="38"/>
      <c r="E248" s="38"/>
      <c r="F248" s="38"/>
      <c r="G248" s="38"/>
      <c r="H248" s="38"/>
      <c r="I248" s="82"/>
      <c r="J248" s="82"/>
      <c r="K248" s="82"/>
      <c r="L248" s="83"/>
      <c r="M248" s="83"/>
      <c r="N248" s="38"/>
      <c r="R248" s="59">
        <f t="shared" si="24"/>
        <v>0</v>
      </c>
      <c r="S248" s="59">
        <f t="shared" si="25"/>
        <v>0</v>
      </c>
      <c r="T248" s="59">
        <f t="shared" si="26"/>
        <v>0</v>
      </c>
    </row>
    <row r="249" spans="1:20" ht="15" customHeight="1" x14ac:dyDescent="0.2">
      <c r="A249" s="38"/>
      <c r="B249" s="38"/>
      <c r="C249" s="82"/>
      <c r="D249" s="38"/>
      <c r="E249" s="38"/>
      <c r="F249" s="38"/>
      <c r="G249" s="38"/>
      <c r="H249" s="38"/>
      <c r="I249" s="82"/>
      <c r="J249" s="82"/>
      <c r="K249" s="82"/>
      <c r="L249" s="83"/>
      <c r="M249" s="83"/>
      <c r="N249" s="38"/>
      <c r="R249" s="59">
        <f t="shared" si="24"/>
        <v>0</v>
      </c>
      <c r="S249" s="59">
        <f t="shared" si="25"/>
        <v>0</v>
      </c>
      <c r="T249" s="59">
        <f t="shared" si="26"/>
        <v>0</v>
      </c>
    </row>
    <row r="250" spans="1:20" ht="15" customHeight="1" x14ac:dyDescent="0.2">
      <c r="A250" s="38"/>
      <c r="B250" s="38"/>
      <c r="C250" s="82"/>
      <c r="D250" s="38"/>
      <c r="E250" s="38"/>
      <c r="F250" s="38"/>
      <c r="G250" s="38"/>
      <c r="H250" s="38"/>
      <c r="I250" s="82"/>
      <c r="J250" s="82"/>
      <c r="K250" s="82"/>
      <c r="L250" s="83"/>
      <c r="M250" s="83"/>
      <c r="N250" s="38"/>
      <c r="R250" s="59">
        <f t="shared" si="24"/>
        <v>0</v>
      </c>
      <c r="S250" s="59">
        <f t="shared" si="25"/>
        <v>0</v>
      </c>
      <c r="T250" s="59">
        <f t="shared" si="26"/>
        <v>0</v>
      </c>
    </row>
    <row r="251" spans="1:20" ht="15" customHeight="1" x14ac:dyDescent="0.2">
      <c r="A251" s="38"/>
      <c r="B251" s="38"/>
      <c r="C251" s="82"/>
      <c r="D251" s="38"/>
      <c r="E251" s="38"/>
      <c r="F251" s="38"/>
      <c r="G251" s="38"/>
      <c r="H251" s="38"/>
      <c r="I251" s="82"/>
      <c r="J251" s="82"/>
      <c r="K251" s="82"/>
      <c r="L251" s="83"/>
      <c r="M251" s="83"/>
      <c r="N251" s="38"/>
      <c r="R251" s="59">
        <f t="shared" si="24"/>
        <v>0</v>
      </c>
      <c r="S251" s="59">
        <f t="shared" si="25"/>
        <v>0</v>
      </c>
      <c r="T251" s="59">
        <f t="shared" si="26"/>
        <v>0</v>
      </c>
    </row>
    <row r="252" spans="1:20" ht="15" customHeight="1" x14ac:dyDescent="0.2">
      <c r="A252" s="38"/>
      <c r="B252" s="38"/>
      <c r="C252" s="82"/>
      <c r="D252" s="38"/>
      <c r="E252" s="38"/>
      <c r="F252" s="38"/>
      <c r="G252" s="38"/>
      <c r="H252" s="38"/>
      <c r="I252" s="82"/>
      <c r="J252" s="82"/>
      <c r="K252" s="82"/>
      <c r="L252" s="83"/>
      <c r="M252" s="83"/>
      <c r="N252" s="38"/>
      <c r="R252" s="59">
        <f t="shared" si="24"/>
        <v>0</v>
      </c>
      <c r="S252" s="59">
        <f t="shared" si="25"/>
        <v>0</v>
      </c>
      <c r="T252" s="59">
        <f t="shared" si="26"/>
        <v>0</v>
      </c>
    </row>
    <row r="253" spans="1:20" ht="15" customHeight="1" x14ac:dyDescent="0.2">
      <c r="A253" s="38"/>
      <c r="B253" s="38"/>
      <c r="C253" s="82"/>
      <c r="D253" s="38"/>
      <c r="E253" s="38"/>
      <c r="F253" s="38"/>
      <c r="G253" s="38"/>
      <c r="H253" s="38"/>
      <c r="I253" s="82"/>
      <c r="J253" s="82"/>
      <c r="K253" s="82"/>
      <c r="L253" s="83"/>
      <c r="M253" s="83"/>
      <c r="N253" s="38"/>
      <c r="R253" s="59">
        <f t="shared" si="24"/>
        <v>0</v>
      </c>
      <c r="S253" s="59">
        <f t="shared" si="25"/>
        <v>0</v>
      </c>
      <c r="T253" s="59">
        <f t="shared" si="26"/>
        <v>0</v>
      </c>
    </row>
    <row r="254" spans="1:20" ht="15" customHeight="1" x14ac:dyDescent="0.2">
      <c r="A254" s="38"/>
      <c r="B254" s="38"/>
      <c r="C254" s="82"/>
      <c r="D254" s="38"/>
      <c r="E254" s="38"/>
      <c r="F254" s="38"/>
      <c r="G254" s="38"/>
      <c r="H254" s="38"/>
      <c r="I254" s="82"/>
      <c r="J254" s="82"/>
      <c r="K254" s="82"/>
      <c r="L254" s="83"/>
      <c r="M254" s="83"/>
      <c r="N254" s="38"/>
      <c r="R254" s="59">
        <f t="shared" si="24"/>
        <v>0</v>
      </c>
      <c r="S254" s="59">
        <f t="shared" si="25"/>
        <v>0</v>
      </c>
      <c r="T254" s="59">
        <f t="shared" si="26"/>
        <v>0</v>
      </c>
    </row>
    <row r="255" spans="1:20" ht="15" customHeight="1" x14ac:dyDescent="0.2">
      <c r="A255" s="38"/>
      <c r="B255" s="38"/>
      <c r="C255" s="82"/>
      <c r="D255" s="38"/>
      <c r="E255" s="38"/>
      <c r="F255" s="38"/>
      <c r="G255" s="38"/>
      <c r="H255" s="38"/>
      <c r="I255" s="82"/>
      <c r="J255" s="82"/>
      <c r="K255" s="82"/>
      <c r="L255" s="83"/>
      <c r="M255" s="83"/>
      <c r="N255" s="38"/>
      <c r="R255" s="59">
        <f t="shared" si="24"/>
        <v>0</v>
      </c>
      <c r="S255" s="59">
        <f t="shared" si="25"/>
        <v>0</v>
      </c>
      <c r="T255" s="59">
        <f t="shared" si="26"/>
        <v>0</v>
      </c>
    </row>
    <row r="256" spans="1:20" ht="15" customHeight="1" x14ac:dyDescent="0.2">
      <c r="A256" s="38"/>
      <c r="B256" s="38"/>
      <c r="C256" s="82"/>
      <c r="D256" s="38"/>
      <c r="E256" s="38"/>
      <c r="F256" s="38"/>
      <c r="G256" s="38"/>
      <c r="H256" s="38"/>
      <c r="I256" s="82"/>
      <c r="J256" s="82"/>
      <c r="K256" s="82"/>
      <c r="L256" s="83"/>
      <c r="M256" s="83"/>
      <c r="N256" s="38"/>
      <c r="R256" s="59">
        <f t="shared" si="24"/>
        <v>0</v>
      </c>
      <c r="S256" s="59">
        <f t="shared" si="25"/>
        <v>0</v>
      </c>
      <c r="T256" s="59">
        <f t="shared" si="26"/>
        <v>0</v>
      </c>
    </row>
    <row r="257" spans="1:20" ht="15" customHeight="1" x14ac:dyDescent="0.2">
      <c r="A257" s="38"/>
      <c r="B257" s="38"/>
      <c r="C257" s="82"/>
      <c r="D257" s="38"/>
      <c r="E257" s="38"/>
      <c r="F257" s="38"/>
      <c r="G257" s="38"/>
      <c r="H257" s="38"/>
      <c r="I257" s="82"/>
      <c r="J257" s="82"/>
      <c r="K257" s="82"/>
      <c r="L257" s="83"/>
      <c r="M257" s="83"/>
      <c r="N257" s="38"/>
      <c r="R257" s="59">
        <f t="shared" si="24"/>
        <v>0</v>
      </c>
      <c r="S257" s="59">
        <f t="shared" si="25"/>
        <v>0</v>
      </c>
      <c r="T257" s="59">
        <f t="shared" si="26"/>
        <v>0</v>
      </c>
    </row>
    <row r="258" spans="1:20" ht="15" customHeight="1" x14ac:dyDescent="0.2">
      <c r="A258" s="38"/>
      <c r="B258" s="38"/>
      <c r="C258" s="82"/>
      <c r="D258" s="38"/>
      <c r="E258" s="38"/>
      <c r="F258" s="38"/>
      <c r="G258" s="38"/>
      <c r="H258" s="38"/>
      <c r="I258" s="82"/>
      <c r="J258" s="82"/>
      <c r="K258" s="82"/>
      <c r="L258" s="83"/>
      <c r="M258" s="83"/>
      <c r="N258" s="38"/>
      <c r="R258" s="59">
        <f t="shared" si="24"/>
        <v>0</v>
      </c>
      <c r="S258" s="59">
        <f t="shared" si="25"/>
        <v>0</v>
      </c>
      <c r="T258" s="59">
        <f t="shared" si="26"/>
        <v>0</v>
      </c>
    </row>
    <row r="259" spans="1:20" ht="15" customHeight="1" x14ac:dyDescent="0.2">
      <c r="A259" s="38"/>
      <c r="B259" s="38"/>
      <c r="C259" s="82"/>
      <c r="D259" s="38"/>
      <c r="E259" s="38"/>
      <c r="F259" s="38"/>
      <c r="G259" s="38"/>
      <c r="H259" s="38"/>
      <c r="I259" s="82"/>
      <c r="J259" s="82"/>
      <c r="K259" s="82"/>
      <c r="L259" s="83"/>
      <c r="M259" s="83"/>
      <c r="N259" s="38"/>
      <c r="R259" s="59">
        <f t="shared" si="24"/>
        <v>0</v>
      </c>
      <c r="S259" s="59">
        <f t="shared" si="25"/>
        <v>0</v>
      </c>
      <c r="T259" s="59">
        <f t="shared" si="26"/>
        <v>0</v>
      </c>
    </row>
    <row r="260" spans="1:20" ht="15" customHeight="1" x14ac:dyDescent="0.2">
      <c r="A260" s="38"/>
      <c r="B260" s="38"/>
      <c r="C260" s="82"/>
      <c r="D260" s="38"/>
      <c r="E260" s="38"/>
      <c r="F260" s="38"/>
      <c r="G260" s="38"/>
      <c r="H260" s="38"/>
      <c r="I260" s="82"/>
      <c r="J260" s="82"/>
      <c r="K260" s="82"/>
      <c r="L260" s="83"/>
      <c r="M260" s="83"/>
      <c r="N260" s="38"/>
      <c r="R260" s="59">
        <f t="shared" si="24"/>
        <v>0</v>
      </c>
      <c r="S260" s="59">
        <f t="shared" si="25"/>
        <v>0</v>
      </c>
      <c r="T260" s="59">
        <f t="shared" si="26"/>
        <v>0</v>
      </c>
    </row>
    <row r="261" spans="1:20" ht="15" customHeight="1" x14ac:dyDescent="0.2">
      <c r="A261" s="38"/>
      <c r="B261" s="38"/>
      <c r="C261" s="82"/>
      <c r="D261" s="38"/>
      <c r="E261" s="38"/>
      <c r="F261" s="38"/>
      <c r="G261" s="38"/>
      <c r="H261" s="38"/>
      <c r="I261" s="82"/>
      <c r="J261" s="82"/>
      <c r="K261" s="82"/>
      <c r="L261" s="83"/>
      <c r="M261" s="83"/>
      <c r="N261" s="38"/>
      <c r="R261" s="59">
        <f t="shared" si="24"/>
        <v>0</v>
      </c>
      <c r="S261" s="59">
        <f t="shared" si="25"/>
        <v>0</v>
      </c>
      <c r="T261" s="59">
        <f t="shared" si="26"/>
        <v>0</v>
      </c>
    </row>
    <row r="262" spans="1:20" ht="15" customHeight="1" x14ac:dyDescent="0.2">
      <c r="A262" s="38"/>
      <c r="B262" s="38"/>
      <c r="C262" s="82"/>
      <c r="D262" s="38"/>
      <c r="E262" s="38"/>
      <c r="F262" s="38"/>
      <c r="G262" s="38"/>
      <c r="H262" s="38"/>
      <c r="I262" s="82"/>
      <c r="J262" s="82"/>
      <c r="K262" s="82"/>
      <c r="L262" s="83"/>
      <c r="M262" s="83"/>
      <c r="N262" s="38"/>
      <c r="R262" s="59">
        <f t="shared" si="24"/>
        <v>0</v>
      </c>
      <c r="S262" s="59">
        <f t="shared" si="25"/>
        <v>0</v>
      </c>
      <c r="T262" s="59">
        <f t="shared" si="26"/>
        <v>0</v>
      </c>
    </row>
    <row r="263" spans="1:20" ht="15" customHeight="1" x14ac:dyDescent="0.2">
      <c r="A263" s="38"/>
      <c r="B263" s="38"/>
      <c r="C263" s="82"/>
      <c r="D263" s="38"/>
      <c r="E263" s="38"/>
      <c r="F263" s="38"/>
      <c r="G263" s="38"/>
      <c r="H263" s="38"/>
      <c r="I263" s="82"/>
      <c r="J263" s="82"/>
      <c r="K263" s="82"/>
      <c r="L263" s="83"/>
      <c r="M263" s="83"/>
      <c r="N263" s="38"/>
      <c r="R263" s="59">
        <f t="shared" si="24"/>
        <v>0</v>
      </c>
      <c r="S263" s="59">
        <f t="shared" si="25"/>
        <v>0</v>
      </c>
      <c r="T263" s="59">
        <f t="shared" si="26"/>
        <v>0</v>
      </c>
    </row>
    <row r="264" spans="1:20" ht="15" customHeight="1" x14ac:dyDescent="0.2">
      <c r="A264" s="38"/>
      <c r="B264" s="38"/>
      <c r="C264" s="82"/>
      <c r="D264" s="38"/>
      <c r="E264" s="38"/>
      <c r="F264" s="38"/>
      <c r="G264" s="38"/>
      <c r="H264" s="38"/>
      <c r="I264" s="82"/>
      <c r="J264" s="82"/>
      <c r="K264" s="82"/>
      <c r="L264" s="83"/>
      <c r="M264" s="83"/>
      <c r="N264" s="38"/>
      <c r="R264" s="59">
        <f t="shared" ref="R264:R287" si="27">IF(I264="X",1,0)</f>
        <v>0</v>
      </c>
      <c r="S264" s="59">
        <f t="shared" ref="S264:S287" si="28">IF(J264="X",1,0)</f>
        <v>0</v>
      </c>
      <c r="T264" s="59">
        <f t="shared" ref="T264:T287" si="29">IF(K264="X",1,0)</f>
        <v>0</v>
      </c>
    </row>
    <row r="265" spans="1:20" ht="15" customHeight="1" x14ac:dyDescent="0.2">
      <c r="A265" s="38"/>
      <c r="B265" s="38"/>
      <c r="C265" s="82"/>
      <c r="D265" s="38"/>
      <c r="E265" s="38"/>
      <c r="F265" s="38"/>
      <c r="G265" s="38"/>
      <c r="H265" s="38"/>
      <c r="I265" s="82"/>
      <c r="J265" s="82"/>
      <c r="K265" s="82"/>
      <c r="L265" s="83"/>
      <c r="M265" s="83"/>
      <c r="N265" s="38"/>
      <c r="R265" s="59">
        <f t="shared" si="27"/>
        <v>0</v>
      </c>
      <c r="S265" s="59">
        <f t="shared" si="28"/>
        <v>0</v>
      </c>
      <c r="T265" s="59">
        <f t="shared" si="29"/>
        <v>0</v>
      </c>
    </row>
    <row r="266" spans="1:20" ht="15" customHeight="1" x14ac:dyDescent="0.2">
      <c r="A266" s="38"/>
      <c r="B266" s="38"/>
      <c r="C266" s="82"/>
      <c r="D266" s="38"/>
      <c r="E266" s="38"/>
      <c r="F266" s="38"/>
      <c r="G266" s="38"/>
      <c r="H266" s="38"/>
      <c r="I266" s="82"/>
      <c r="J266" s="82"/>
      <c r="K266" s="82"/>
      <c r="L266" s="83"/>
      <c r="M266" s="83"/>
      <c r="N266" s="38"/>
      <c r="R266" s="59">
        <f t="shared" si="27"/>
        <v>0</v>
      </c>
      <c r="S266" s="59">
        <f t="shared" si="28"/>
        <v>0</v>
      </c>
      <c r="T266" s="59">
        <f t="shared" si="29"/>
        <v>0</v>
      </c>
    </row>
    <row r="267" spans="1:20" ht="15" customHeight="1" x14ac:dyDescent="0.2">
      <c r="A267" s="38"/>
      <c r="B267" s="38"/>
      <c r="C267" s="82"/>
      <c r="D267" s="38"/>
      <c r="E267" s="38"/>
      <c r="F267" s="38"/>
      <c r="G267" s="38"/>
      <c r="H267" s="38"/>
      <c r="I267" s="82"/>
      <c r="J267" s="82"/>
      <c r="K267" s="82"/>
      <c r="L267" s="83"/>
      <c r="M267" s="83"/>
      <c r="N267" s="38"/>
      <c r="R267" s="59">
        <f t="shared" si="27"/>
        <v>0</v>
      </c>
      <c r="S267" s="59">
        <f t="shared" si="28"/>
        <v>0</v>
      </c>
      <c r="T267" s="59">
        <f t="shared" si="29"/>
        <v>0</v>
      </c>
    </row>
    <row r="268" spans="1:20" ht="15" customHeight="1" x14ac:dyDescent="0.2">
      <c r="A268" s="38"/>
      <c r="B268" s="38"/>
      <c r="C268" s="82"/>
      <c r="D268" s="38"/>
      <c r="E268" s="38"/>
      <c r="F268" s="38"/>
      <c r="G268" s="38"/>
      <c r="H268" s="38"/>
      <c r="I268" s="82"/>
      <c r="J268" s="82"/>
      <c r="K268" s="82"/>
      <c r="L268" s="83"/>
      <c r="M268" s="83"/>
      <c r="N268" s="38"/>
      <c r="R268" s="59">
        <f t="shared" si="27"/>
        <v>0</v>
      </c>
      <c r="S268" s="59">
        <f t="shared" si="28"/>
        <v>0</v>
      </c>
      <c r="T268" s="59">
        <f t="shared" si="29"/>
        <v>0</v>
      </c>
    </row>
    <row r="269" spans="1:20" ht="15" customHeight="1" x14ac:dyDescent="0.2">
      <c r="A269" s="38"/>
      <c r="B269" s="38"/>
      <c r="C269" s="82"/>
      <c r="D269" s="38"/>
      <c r="E269" s="38"/>
      <c r="F269" s="38"/>
      <c r="G269" s="38"/>
      <c r="H269" s="38"/>
      <c r="I269" s="82"/>
      <c r="J269" s="82"/>
      <c r="K269" s="82"/>
      <c r="L269" s="83"/>
      <c r="M269" s="83"/>
      <c r="N269" s="38"/>
      <c r="R269" s="59">
        <f t="shared" si="27"/>
        <v>0</v>
      </c>
      <c r="S269" s="59">
        <f t="shared" si="28"/>
        <v>0</v>
      </c>
      <c r="T269" s="59">
        <f t="shared" si="29"/>
        <v>0</v>
      </c>
    </row>
    <row r="270" spans="1:20" ht="15" customHeight="1" x14ac:dyDescent="0.2">
      <c r="A270" s="38"/>
      <c r="B270" s="38"/>
      <c r="C270" s="82"/>
      <c r="D270" s="38"/>
      <c r="E270" s="38"/>
      <c r="F270" s="38"/>
      <c r="G270" s="38"/>
      <c r="H270" s="38"/>
      <c r="I270" s="82"/>
      <c r="J270" s="82"/>
      <c r="K270" s="82"/>
      <c r="L270" s="83"/>
      <c r="M270" s="83"/>
      <c r="N270" s="38"/>
      <c r="R270" s="59">
        <f t="shared" si="27"/>
        <v>0</v>
      </c>
      <c r="S270" s="59">
        <f t="shared" si="28"/>
        <v>0</v>
      </c>
      <c r="T270" s="59">
        <f t="shared" si="29"/>
        <v>0</v>
      </c>
    </row>
    <row r="271" spans="1:20" ht="15" customHeight="1" x14ac:dyDescent="0.2">
      <c r="A271" s="38"/>
      <c r="B271" s="38"/>
      <c r="C271" s="82"/>
      <c r="D271" s="38"/>
      <c r="E271" s="38"/>
      <c r="F271" s="38"/>
      <c r="G271" s="38"/>
      <c r="H271" s="38"/>
      <c r="I271" s="82"/>
      <c r="J271" s="82"/>
      <c r="K271" s="82"/>
      <c r="L271" s="83"/>
      <c r="M271" s="83"/>
      <c r="N271" s="38"/>
      <c r="R271" s="59">
        <f t="shared" si="27"/>
        <v>0</v>
      </c>
      <c r="S271" s="59">
        <f t="shared" si="28"/>
        <v>0</v>
      </c>
      <c r="T271" s="59">
        <f t="shared" si="29"/>
        <v>0</v>
      </c>
    </row>
    <row r="272" spans="1:20" ht="15" customHeight="1" x14ac:dyDescent="0.2">
      <c r="A272" s="38"/>
      <c r="B272" s="38"/>
      <c r="C272" s="82"/>
      <c r="D272" s="38"/>
      <c r="E272" s="38"/>
      <c r="F272" s="38"/>
      <c r="G272" s="38"/>
      <c r="H272" s="38"/>
      <c r="I272" s="82"/>
      <c r="J272" s="82"/>
      <c r="K272" s="82"/>
      <c r="L272" s="83"/>
      <c r="M272" s="83"/>
      <c r="N272" s="38"/>
      <c r="R272" s="59">
        <f t="shared" si="27"/>
        <v>0</v>
      </c>
      <c r="S272" s="59">
        <f t="shared" si="28"/>
        <v>0</v>
      </c>
      <c r="T272" s="59">
        <f t="shared" si="29"/>
        <v>0</v>
      </c>
    </row>
    <row r="273" spans="1:20" ht="15" customHeight="1" x14ac:dyDescent="0.2">
      <c r="A273" s="38"/>
      <c r="B273" s="38"/>
      <c r="C273" s="82"/>
      <c r="D273" s="38"/>
      <c r="E273" s="38"/>
      <c r="F273" s="38"/>
      <c r="G273" s="38"/>
      <c r="H273" s="38"/>
      <c r="I273" s="82"/>
      <c r="J273" s="82"/>
      <c r="K273" s="82"/>
      <c r="L273" s="83"/>
      <c r="M273" s="83"/>
      <c r="N273" s="38"/>
      <c r="R273" s="59">
        <f t="shared" si="27"/>
        <v>0</v>
      </c>
      <c r="S273" s="59">
        <f t="shared" si="28"/>
        <v>0</v>
      </c>
      <c r="T273" s="59">
        <f t="shared" si="29"/>
        <v>0</v>
      </c>
    </row>
    <row r="274" spans="1:20" ht="15" customHeight="1" x14ac:dyDescent="0.2">
      <c r="A274" s="38"/>
      <c r="B274" s="38"/>
      <c r="C274" s="82"/>
      <c r="D274" s="38"/>
      <c r="E274" s="38"/>
      <c r="F274" s="38"/>
      <c r="G274" s="38"/>
      <c r="H274" s="38"/>
      <c r="I274" s="82"/>
      <c r="J274" s="82"/>
      <c r="K274" s="82"/>
      <c r="L274" s="83"/>
      <c r="M274" s="83"/>
      <c r="N274" s="38"/>
      <c r="R274" s="59">
        <f t="shared" si="27"/>
        <v>0</v>
      </c>
      <c r="S274" s="59">
        <f t="shared" si="28"/>
        <v>0</v>
      </c>
      <c r="T274" s="59">
        <f t="shared" si="29"/>
        <v>0</v>
      </c>
    </row>
    <row r="275" spans="1:20" ht="15" customHeight="1" x14ac:dyDescent="0.2">
      <c r="A275" s="38"/>
      <c r="B275" s="38"/>
      <c r="C275" s="82"/>
      <c r="D275" s="38"/>
      <c r="E275" s="38"/>
      <c r="F275" s="38"/>
      <c r="G275" s="38"/>
      <c r="H275" s="38"/>
      <c r="I275" s="82"/>
      <c r="J275" s="82"/>
      <c r="K275" s="82"/>
      <c r="L275" s="83"/>
      <c r="M275" s="83"/>
      <c r="N275" s="38"/>
      <c r="R275" s="59">
        <f t="shared" si="27"/>
        <v>0</v>
      </c>
      <c r="S275" s="59">
        <f t="shared" si="28"/>
        <v>0</v>
      </c>
      <c r="T275" s="59">
        <f t="shared" si="29"/>
        <v>0</v>
      </c>
    </row>
    <row r="276" spans="1:20" ht="15" customHeight="1" x14ac:dyDescent="0.2">
      <c r="A276" s="38"/>
      <c r="B276" s="38"/>
      <c r="C276" s="82"/>
      <c r="D276" s="38"/>
      <c r="E276" s="38"/>
      <c r="F276" s="38"/>
      <c r="G276" s="38"/>
      <c r="H276" s="38"/>
      <c r="I276" s="82"/>
      <c r="J276" s="82"/>
      <c r="K276" s="82"/>
      <c r="L276" s="83"/>
      <c r="M276" s="83"/>
      <c r="N276" s="38"/>
      <c r="R276" s="59">
        <f t="shared" si="27"/>
        <v>0</v>
      </c>
      <c r="S276" s="59">
        <f t="shared" si="28"/>
        <v>0</v>
      </c>
      <c r="T276" s="59">
        <f t="shared" si="29"/>
        <v>0</v>
      </c>
    </row>
    <row r="277" spans="1:20" ht="15" customHeight="1" x14ac:dyDescent="0.2">
      <c r="A277" s="38"/>
      <c r="B277" s="38"/>
      <c r="C277" s="82"/>
      <c r="D277" s="38"/>
      <c r="E277" s="38"/>
      <c r="F277" s="38"/>
      <c r="G277" s="38"/>
      <c r="H277" s="38"/>
      <c r="I277" s="82"/>
      <c r="J277" s="82"/>
      <c r="K277" s="82"/>
      <c r="L277" s="83"/>
      <c r="M277" s="83"/>
      <c r="N277" s="38"/>
      <c r="R277" s="59">
        <f t="shared" si="27"/>
        <v>0</v>
      </c>
      <c r="S277" s="59">
        <f t="shared" si="28"/>
        <v>0</v>
      </c>
      <c r="T277" s="59">
        <f t="shared" si="29"/>
        <v>0</v>
      </c>
    </row>
    <row r="278" spans="1:20" ht="15" customHeight="1" x14ac:dyDescent="0.2">
      <c r="A278" s="38"/>
      <c r="B278" s="38"/>
      <c r="C278" s="82"/>
      <c r="D278" s="38"/>
      <c r="E278" s="38"/>
      <c r="F278" s="38"/>
      <c r="G278" s="38"/>
      <c r="H278" s="38"/>
      <c r="I278" s="82"/>
      <c r="J278" s="82"/>
      <c r="K278" s="82"/>
      <c r="L278" s="83"/>
      <c r="M278" s="83"/>
      <c r="N278" s="38"/>
      <c r="R278" s="59">
        <f t="shared" si="27"/>
        <v>0</v>
      </c>
      <c r="S278" s="59">
        <f t="shared" si="28"/>
        <v>0</v>
      </c>
      <c r="T278" s="59">
        <f t="shared" si="29"/>
        <v>0</v>
      </c>
    </row>
    <row r="279" spans="1:20" ht="15" customHeight="1" x14ac:dyDescent="0.2">
      <c r="A279" s="38"/>
      <c r="B279" s="38"/>
      <c r="C279" s="82"/>
      <c r="D279" s="38"/>
      <c r="E279" s="38"/>
      <c r="F279" s="38"/>
      <c r="G279" s="38"/>
      <c r="H279" s="38"/>
      <c r="I279" s="82"/>
      <c r="J279" s="82"/>
      <c r="K279" s="82"/>
      <c r="L279" s="83"/>
      <c r="M279" s="83"/>
      <c r="N279" s="38"/>
      <c r="R279" s="59">
        <f t="shared" si="27"/>
        <v>0</v>
      </c>
      <c r="S279" s="59">
        <f t="shared" si="28"/>
        <v>0</v>
      </c>
      <c r="T279" s="59">
        <f t="shared" si="29"/>
        <v>0</v>
      </c>
    </row>
    <row r="280" spans="1:20" ht="15" customHeight="1" x14ac:dyDescent="0.2">
      <c r="A280" s="38"/>
      <c r="B280" s="38"/>
      <c r="C280" s="82"/>
      <c r="D280" s="38"/>
      <c r="E280" s="38"/>
      <c r="F280" s="38"/>
      <c r="G280" s="38"/>
      <c r="H280" s="38"/>
      <c r="I280" s="82"/>
      <c r="J280" s="82"/>
      <c r="K280" s="82"/>
      <c r="L280" s="83"/>
      <c r="M280" s="83"/>
      <c r="N280" s="38"/>
      <c r="R280" s="59">
        <f t="shared" si="27"/>
        <v>0</v>
      </c>
      <c r="S280" s="59">
        <f t="shared" si="28"/>
        <v>0</v>
      </c>
      <c r="T280" s="59">
        <f t="shared" si="29"/>
        <v>0</v>
      </c>
    </row>
    <row r="281" spans="1:20" ht="15" customHeight="1" x14ac:dyDescent="0.2">
      <c r="A281" s="38"/>
      <c r="B281" s="38"/>
      <c r="C281" s="82"/>
      <c r="D281" s="38"/>
      <c r="E281" s="38"/>
      <c r="F281" s="38"/>
      <c r="G281" s="38"/>
      <c r="H281" s="38"/>
      <c r="I281" s="82"/>
      <c r="J281" s="82"/>
      <c r="K281" s="82"/>
      <c r="L281" s="83"/>
      <c r="M281" s="83"/>
      <c r="N281" s="38"/>
      <c r="R281" s="59">
        <f t="shared" si="27"/>
        <v>0</v>
      </c>
      <c r="S281" s="59">
        <f t="shared" si="28"/>
        <v>0</v>
      </c>
      <c r="T281" s="59">
        <f t="shared" si="29"/>
        <v>0</v>
      </c>
    </row>
    <row r="282" spans="1:20" ht="15" customHeight="1" x14ac:dyDescent="0.2">
      <c r="A282" s="38"/>
      <c r="B282" s="38"/>
      <c r="C282" s="82"/>
      <c r="D282" s="38"/>
      <c r="E282" s="38"/>
      <c r="F282" s="38"/>
      <c r="G282" s="38"/>
      <c r="H282" s="38"/>
      <c r="I282" s="82"/>
      <c r="J282" s="82"/>
      <c r="K282" s="82"/>
      <c r="L282" s="83"/>
      <c r="M282" s="83"/>
      <c r="N282" s="38"/>
      <c r="R282" s="59">
        <f t="shared" si="27"/>
        <v>0</v>
      </c>
      <c r="S282" s="59">
        <f t="shared" si="28"/>
        <v>0</v>
      </c>
      <c r="T282" s="59">
        <f t="shared" si="29"/>
        <v>0</v>
      </c>
    </row>
    <row r="283" spans="1:20" ht="15" customHeight="1" x14ac:dyDescent="0.2">
      <c r="A283" s="38"/>
      <c r="B283" s="38"/>
      <c r="C283" s="82"/>
      <c r="D283" s="38"/>
      <c r="E283" s="38"/>
      <c r="F283" s="38"/>
      <c r="G283" s="38"/>
      <c r="H283" s="38"/>
      <c r="I283" s="82"/>
      <c r="J283" s="82"/>
      <c r="K283" s="82"/>
      <c r="L283" s="83"/>
      <c r="M283" s="83"/>
      <c r="N283" s="38"/>
      <c r="R283" s="59">
        <f t="shared" si="27"/>
        <v>0</v>
      </c>
      <c r="S283" s="59">
        <f t="shared" si="28"/>
        <v>0</v>
      </c>
      <c r="T283" s="59">
        <f t="shared" si="29"/>
        <v>0</v>
      </c>
    </row>
    <row r="284" spans="1:20" ht="15" customHeight="1" x14ac:dyDescent="0.2">
      <c r="A284" s="38"/>
      <c r="B284" s="38"/>
      <c r="C284" s="82"/>
      <c r="D284" s="38"/>
      <c r="E284" s="38"/>
      <c r="F284" s="38"/>
      <c r="G284" s="38"/>
      <c r="H284" s="38"/>
      <c r="I284" s="82"/>
      <c r="J284" s="82"/>
      <c r="K284" s="82"/>
      <c r="L284" s="83"/>
      <c r="M284" s="83"/>
      <c r="N284" s="38"/>
      <c r="R284" s="59">
        <f t="shared" si="27"/>
        <v>0</v>
      </c>
      <c r="S284" s="59">
        <f t="shared" si="28"/>
        <v>0</v>
      </c>
      <c r="T284" s="59">
        <f t="shared" si="29"/>
        <v>0</v>
      </c>
    </row>
    <row r="285" spans="1:20" ht="15" customHeight="1" x14ac:dyDescent="0.2">
      <c r="A285" s="38"/>
      <c r="B285" s="38"/>
      <c r="C285" s="82"/>
      <c r="D285" s="38"/>
      <c r="E285" s="38"/>
      <c r="F285" s="38"/>
      <c r="G285" s="38"/>
      <c r="H285" s="38"/>
      <c r="I285" s="82"/>
      <c r="J285" s="82"/>
      <c r="K285" s="82"/>
      <c r="L285" s="83"/>
      <c r="M285" s="83"/>
      <c r="N285" s="38"/>
      <c r="R285" s="59">
        <f t="shared" si="27"/>
        <v>0</v>
      </c>
      <c r="S285" s="59">
        <f t="shared" si="28"/>
        <v>0</v>
      </c>
      <c r="T285" s="59">
        <f t="shared" si="29"/>
        <v>0</v>
      </c>
    </row>
    <row r="286" spans="1:20" ht="15" customHeight="1" x14ac:dyDescent="0.2">
      <c r="A286" s="38"/>
      <c r="B286" s="38"/>
      <c r="C286" s="82"/>
      <c r="D286" s="38"/>
      <c r="E286" s="38"/>
      <c r="F286" s="38"/>
      <c r="G286" s="38"/>
      <c r="H286" s="38"/>
      <c r="I286" s="82"/>
      <c r="J286" s="82"/>
      <c r="K286" s="82"/>
      <c r="L286" s="83"/>
      <c r="M286" s="83"/>
      <c r="N286" s="38"/>
      <c r="R286" s="59">
        <f t="shared" si="27"/>
        <v>0</v>
      </c>
      <c r="S286" s="59">
        <f t="shared" si="28"/>
        <v>0</v>
      </c>
      <c r="T286" s="59">
        <f t="shared" si="29"/>
        <v>0</v>
      </c>
    </row>
    <row r="287" spans="1:20" ht="15" customHeight="1" x14ac:dyDescent="0.2">
      <c r="A287" s="38"/>
      <c r="B287" s="38"/>
      <c r="C287" s="82"/>
      <c r="D287" s="38"/>
      <c r="E287" s="38"/>
      <c r="F287" s="38"/>
      <c r="G287" s="38"/>
      <c r="H287" s="38"/>
      <c r="I287" s="82"/>
      <c r="J287" s="82"/>
      <c r="K287" s="82"/>
      <c r="L287" s="83"/>
      <c r="M287" s="83"/>
      <c r="N287" s="38"/>
      <c r="R287" s="59">
        <f t="shared" si="27"/>
        <v>0</v>
      </c>
      <c r="S287" s="59">
        <f t="shared" si="28"/>
        <v>0</v>
      </c>
      <c r="T287" s="59">
        <f t="shared" si="29"/>
        <v>0</v>
      </c>
    </row>
  </sheetData>
  <mergeCells count="12">
    <mergeCell ref="R2:T2"/>
    <mergeCell ref="A1:N1"/>
    <mergeCell ref="A2:A3"/>
    <mergeCell ref="B2:B3"/>
    <mergeCell ref="C2:C3"/>
    <mergeCell ref="D2:D3"/>
    <mergeCell ref="E2:F2"/>
    <mergeCell ref="G2:H2"/>
    <mergeCell ref="I2:K2"/>
    <mergeCell ref="L2:L3"/>
    <mergeCell ref="M2:M3"/>
    <mergeCell ref="N2:N3"/>
  </mergeCells>
  <dataValidations count="2">
    <dataValidation type="list" allowBlank="1" showInputMessage="1" showErrorMessage="1" sqref="D4:D6 D8:D156">
      <formula1>ALI_AIE_CODE</formula1>
      <formula2>0</formula2>
    </dataValidation>
    <dataValidation type="list" allowBlank="1" showInputMessage="1" showErrorMessage="1" sqref="C13:C156">
      <formula1>"I,A,E"</formula1>
      <formula2>0</formula2>
    </dataValidation>
  </dataValidations>
  <printOptions horizontalCentered="1"/>
  <pageMargins left="0.78749999999999998" right="0.78749999999999998" top="0.98402777777777795" bottom="0.98402777777777795" header="0.51180555555555496" footer="0.51180555555555496"/>
  <pageSetup paperSize="0" scale="0" firstPageNumber="0" fitToHeight="3"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49"/>
  <sheetViews>
    <sheetView showGridLines="0" zoomScale="65" zoomScaleNormal="65" workbookViewId="0">
      <pane ySplit="3" topLeftCell="A4" activePane="bottomLeft" state="frozen"/>
      <selection pane="bottomLeft" activeCell="A13" sqref="A13:H18"/>
    </sheetView>
  </sheetViews>
  <sheetFormatPr defaultRowHeight="12.75" x14ac:dyDescent="0.2"/>
  <cols>
    <col min="1" max="1" width="56.7109375" style="84"/>
    <col min="2" max="2" width="56.7109375" style="85"/>
    <col min="3" max="3" width="8.5703125"/>
    <col min="4" max="4" width="9.5703125"/>
    <col min="5" max="5" width="8.5703125"/>
    <col min="6" max="6" width="19"/>
    <col min="7" max="7" width="8.5703125"/>
    <col min="8" max="8" width="15.5703125"/>
    <col min="9" max="12" width="8.5703125"/>
    <col min="13" max="13" width="8.7109375"/>
    <col min="14" max="14" width="58.7109375" style="85"/>
    <col min="15" max="19" width="0" hidden="1"/>
    <col min="20" max="20" width="8.5703125"/>
    <col min="21" max="21" width="9"/>
    <col min="22" max="30" width="0" hidden="1"/>
    <col min="31" max="31" width="9"/>
    <col min="32" max="1025" width="8.5703125"/>
  </cols>
  <sheetData>
    <row r="1" spans="1:30" s="86" customFormat="1" ht="72" customHeight="1" x14ac:dyDescent="0.2">
      <c r="A1" s="126" t="s">
        <v>77</v>
      </c>
      <c r="B1" s="126"/>
      <c r="C1" s="126"/>
      <c r="D1" s="126"/>
      <c r="E1" s="126"/>
      <c r="F1" s="126"/>
      <c r="G1" s="126"/>
      <c r="H1" s="126"/>
      <c r="I1" s="126"/>
      <c r="J1" s="126"/>
      <c r="K1" s="126"/>
      <c r="L1" s="126"/>
      <c r="M1" s="126"/>
      <c r="N1" s="126"/>
    </row>
    <row r="2" spans="1:30" s="88" customFormat="1" ht="25.5" customHeight="1" x14ac:dyDescent="0.2">
      <c r="A2" s="109" t="s">
        <v>57</v>
      </c>
      <c r="B2" s="109" t="s">
        <v>21</v>
      </c>
      <c r="C2" s="109" t="s">
        <v>78</v>
      </c>
      <c r="D2" s="109" t="s">
        <v>60</v>
      </c>
      <c r="E2" s="109" t="s">
        <v>79</v>
      </c>
      <c r="F2" s="109"/>
      <c r="G2" s="109" t="s">
        <v>62</v>
      </c>
      <c r="H2" s="109"/>
      <c r="I2" s="109" t="s">
        <v>63</v>
      </c>
      <c r="J2" s="109"/>
      <c r="K2" s="109"/>
      <c r="L2" s="109" t="s">
        <v>64</v>
      </c>
      <c r="M2" s="109" t="s">
        <v>65</v>
      </c>
      <c r="N2" s="109" t="s">
        <v>66</v>
      </c>
      <c r="O2" s="87"/>
      <c r="P2" s="87"/>
      <c r="Q2" s="87"/>
      <c r="W2" s="123" t="s">
        <v>67</v>
      </c>
      <c r="X2" s="123"/>
      <c r="Y2" s="123"/>
    </row>
    <row r="3" spans="1:30" ht="18.75" customHeight="1" x14ac:dyDescent="0.2">
      <c r="A3" s="109"/>
      <c r="B3" s="109"/>
      <c r="C3" s="109"/>
      <c r="D3" s="109"/>
      <c r="E3" s="18" t="s">
        <v>68</v>
      </c>
      <c r="F3" s="18" t="s">
        <v>69</v>
      </c>
      <c r="G3" s="18" t="s">
        <v>68</v>
      </c>
      <c r="H3" s="18" t="s">
        <v>69</v>
      </c>
      <c r="I3" s="18" t="s">
        <v>36</v>
      </c>
      <c r="J3" s="18" t="s">
        <v>37</v>
      </c>
      <c r="K3" s="18" t="s">
        <v>38</v>
      </c>
      <c r="L3" s="109"/>
      <c r="M3" s="109"/>
      <c r="N3" s="109"/>
      <c r="O3" s="87" t="s">
        <v>70</v>
      </c>
      <c r="P3" s="87" t="s">
        <v>80</v>
      </c>
      <c r="Q3" s="87" t="s">
        <v>72</v>
      </c>
      <c r="W3" s="60" t="s">
        <v>70</v>
      </c>
      <c r="X3" s="60" t="s">
        <v>71</v>
      </c>
      <c r="Y3" s="60" t="s">
        <v>72</v>
      </c>
      <c r="AA3" s="55"/>
      <c r="AB3" s="60" t="s">
        <v>70</v>
      </c>
      <c r="AC3" s="60" t="s">
        <v>71</v>
      </c>
      <c r="AD3" s="60" t="s">
        <v>72</v>
      </c>
    </row>
    <row r="4" spans="1:30" ht="15" customHeight="1" x14ac:dyDescent="0.2">
      <c r="A4" s="89" t="s">
        <v>23</v>
      </c>
      <c r="B4" s="90" t="s">
        <v>81</v>
      </c>
      <c r="C4" s="91" t="s">
        <v>74</v>
      </c>
      <c r="D4" s="92" t="s">
        <v>42</v>
      </c>
      <c r="E4" s="93">
        <v>3</v>
      </c>
      <c r="F4" s="72" t="s">
        <v>82</v>
      </c>
      <c r="G4" s="93">
        <v>15</v>
      </c>
      <c r="H4" s="94" t="s">
        <v>99</v>
      </c>
      <c r="I4" s="61" t="str">
        <f t="shared" ref="I4:I67" si="0">IF(D4=EE,IF(OR(AND(E4&gt;-1,E4&lt;2,G4&gt;0,G4&lt;16),AND(E4&gt;1,E4&lt;3,G4&gt;0,G4&lt;5)),"X",""),IF(OR(AND(E4&gt;-1,E4&lt;2,G4&gt;0,G4&lt;20),AND(E4&gt;1,E4&lt;4,G4&gt;0,G4&lt;6)),"X",""))</f>
        <v/>
      </c>
      <c r="J4" s="61" t="str">
        <f t="shared" ref="J4:J67" si="1">IF(D4=EE,IF(OR(AND(E4&gt;-1,E4&lt;2,G4&gt;15),AND(E4&gt;1,E4&lt;3,G4&gt;4,G4&lt;16),AND(E4&gt;2,G4&gt;0,G4&lt;5)),"X",""),IF(OR(AND(E4&gt;-1,E4&lt;2,G4&gt;19),AND(E4&gt;1,E4&lt;4,G4&gt;5,G4&lt;20),AND(E4&gt;3,G4&gt;0,G4&lt;6)),"X",""))</f>
        <v>X</v>
      </c>
      <c r="K4" s="61" t="str">
        <f t="shared" ref="K4:K35" si="2">IF(D4=EE,IF(OR(AND(E4&gt;1,E4&lt;3,G4&gt;15),AND(E4&gt;2,G4&gt;4)),"X",""),IF(OR(AND(E4&gt;1,E4&lt;4,G4&gt;19),AND(E4&gt;3,G4&gt;5)),"X",""))</f>
        <v/>
      </c>
      <c r="L4" s="6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5</v>
      </c>
      <c r="M4" s="62">
        <f>IF(C4="I",L4*Resumo!$C$21, IF(C4="A",L4*Resumo!$C$22, IF(C4="E",L4*Resumo!$C$23,"")))</f>
        <v>5</v>
      </c>
      <c r="N4" s="72"/>
      <c r="O4" s="95">
        <f t="shared" ref="O4:Q6" si="3">IF(I4="X",1,0)</f>
        <v>0</v>
      </c>
      <c r="P4" s="95">
        <f t="shared" si="3"/>
        <v>1</v>
      </c>
      <c r="Q4" s="95">
        <f t="shared" si="3"/>
        <v>0</v>
      </c>
      <c r="S4">
        <f>IF(C4="I",L4,IF(C4="A",L4/2,IF(C4="E",L4/4,"")))</f>
        <v>5</v>
      </c>
      <c r="W4" s="59">
        <f t="shared" ref="W4:W19" si="4">IF(I4="X",1,0)</f>
        <v>0</v>
      </c>
      <c r="X4" s="59">
        <f t="shared" ref="X4:X19" si="5">IF(J4="X",1,0)</f>
        <v>1</v>
      </c>
      <c r="Y4" s="59">
        <f t="shared" ref="Y4:Y19" si="6">IF(K4="X",1,0)</f>
        <v>0</v>
      </c>
      <c r="AA4" t="s">
        <v>41</v>
      </c>
      <c r="AB4" s="65">
        <f>SUMIF($D$4:$D$926,"EE",W$4:W$926)</f>
        <v>0</v>
      </c>
      <c r="AC4" s="65">
        <f>SUMIF($D$4:$D$926,"EE",X$4:X$926)</f>
        <v>0</v>
      </c>
      <c r="AD4" s="65">
        <f>SUMIF($D$4:$D$926,"EE",Y$4:Y$926)</f>
        <v>0</v>
      </c>
    </row>
    <row r="5" spans="1:30" ht="15" customHeight="1" x14ac:dyDescent="0.2">
      <c r="A5" s="89" t="s">
        <v>23</v>
      </c>
      <c r="B5" s="90" t="s">
        <v>83</v>
      </c>
      <c r="C5" s="96" t="s">
        <v>74</v>
      </c>
      <c r="D5" s="73" t="s">
        <v>42</v>
      </c>
      <c r="E5" s="93">
        <v>3</v>
      </c>
      <c r="F5" s="72" t="s">
        <v>82</v>
      </c>
      <c r="G5" s="74">
        <v>18</v>
      </c>
      <c r="H5" s="104" t="s">
        <v>141</v>
      </c>
      <c r="I5" s="61" t="str">
        <f t="shared" si="0"/>
        <v/>
      </c>
      <c r="J5" s="61" t="str">
        <f t="shared" si="1"/>
        <v>X</v>
      </c>
      <c r="K5" s="61" t="str">
        <f t="shared" si="2"/>
        <v/>
      </c>
      <c r="L5" s="6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5</v>
      </c>
      <c r="M5" s="62">
        <f>IF(C5="I",L5*Resumo!$C$21, IF(C5="A",L5*Resumo!$C$22, IF(C5="E",L5*Resumo!$C$23,"")))</f>
        <v>5</v>
      </c>
      <c r="N5" s="72"/>
      <c r="O5" s="95">
        <f t="shared" si="3"/>
        <v>0</v>
      </c>
      <c r="P5" s="95">
        <f t="shared" si="3"/>
        <v>1</v>
      </c>
      <c r="Q5" s="95">
        <f t="shared" si="3"/>
        <v>0</v>
      </c>
      <c r="S5">
        <f>IF(C5="I",L5,IF(C5="A",L5/2,IF(C5="E",L5/4,"")))</f>
        <v>5</v>
      </c>
      <c r="W5" s="59">
        <f t="shared" si="4"/>
        <v>0</v>
      </c>
      <c r="X5" s="59">
        <f t="shared" si="5"/>
        <v>1</v>
      </c>
      <c r="Y5" s="59">
        <f t="shared" si="6"/>
        <v>0</v>
      </c>
      <c r="AA5" t="s">
        <v>42</v>
      </c>
      <c r="AB5" s="65">
        <f>SUMIF($D$4:$D$926,"SE",W$4:W$926)</f>
        <v>0</v>
      </c>
      <c r="AC5" s="65">
        <f>SUMIF($D$4:$D$926,"SE",X$4:X$926)</f>
        <v>9</v>
      </c>
      <c r="AD5" s="65">
        <f>SUMIF($D$4:$D$926,"SE",Y$4:Y$926)</f>
        <v>4</v>
      </c>
    </row>
    <row r="6" spans="1:30" ht="15" customHeight="1" x14ac:dyDescent="0.2">
      <c r="A6" s="89" t="s">
        <v>23</v>
      </c>
      <c r="B6" s="89" t="s">
        <v>84</v>
      </c>
      <c r="C6" s="73" t="s">
        <v>74</v>
      </c>
      <c r="D6" s="73" t="s">
        <v>42</v>
      </c>
      <c r="E6" s="93">
        <v>3</v>
      </c>
      <c r="F6" s="72" t="s">
        <v>82</v>
      </c>
      <c r="G6" s="66">
        <v>19</v>
      </c>
      <c r="H6" s="94" t="s">
        <v>140</v>
      </c>
      <c r="I6" s="61" t="str">
        <f t="shared" si="0"/>
        <v/>
      </c>
      <c r="J6" s="61" t="str">
        <f t="shared" si="1"/>
        <v>X</v>
      </c>
      <c r="K6" s="61" t="str">
        <f t="shared" si="2"/>
        <v/>
      </c>
      <c r="L6" s="6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5</v>
      </c>
      <c r="M6" s="62">
        <f>IF(C6="I",L6*Resumo!$C$21, IF(C6="A",L6*Resumo!$C$22, IF(C6="E",L6*Resumo!$C$23,"")))</f>
        <v>5</v>
      </c>
      <c r="N6" s="97"/>
      <c r="O6" s="95">
        <f t="shared" si="3"/>
        <v>0</v>
      </c>
      <c r="P6" s="95">
        <f t="shared" si="3"/>
        <v>1</v>
      </c>
      <c r="Q6" s="95">
        <f t="shared" si="3"/>
        <v>0</v>
      </c>
      <c r="S6">
        <f>IF(C6="I",L6,IF(C6="A",L6/2,IF(C6="E",L6/4,"")))</f>
        <v>5</v>
      </c>
      <c r="W6" s="59">
        <f t="shared" si="4"/>
        <v>0</v>
      </c>
      <c r="X6" s="59">
        <f t="shared" si="5"/>
        <v>1</v>
      </c>
      <c r="Y6" s="59">
        <f t="shared" si="6"/>
        <v>0</v>
      </c>
      <c r="AA6" t="s">
        <v>43</v>
      </c>
      <c r="AB6" s="65">
        <f>SUMIF($D$4:$D$926,"CE",W$4:W$926)</f>
        <v>0</v>
      </c>
      <c r="AC6" s="65">
        <f>SUMIF($D$4:$D$926,"CE",X$4:X$926)</f>
        <v>1</v>
      </c>
      <c r="AD6" s="65">
        <f>SUMIF($D$4:$D$926,"CE",Y$4:Y$926)</f>
        <v>0</v>
      </c>
    </row>
    <row r="7" spans="1:30" ht="15" customHeight="1" x14ac:dyDescent="0.2">
      <c r="A7" s="89" t="s">
        <v>23</v>
      </c>
      <c r="B7" s="89" t="s">
        <v>85</v>
      </c>
      <c r="C7" s="73" t="s">
        <v>74</v>
      </c>
      <c r="D7" s="73" t="s">
        <v>42</v>
      </c>
      <c r="E7" s="93">
        <v>3</v>
      </c>
      <c r="F7" s="72" t="s">
        <v>82</v>
      </c>
      <c r="G7" s="66">
        <v>16</v>
      </c>
      <c r="H7" s="94" t="s">
        <v>86</v>
      </c>
      <c r="I7" s="61" t="str">
        <f t="shared" si="0"/>
        <v/>
      </c>
      <c r="J7" s="61" t="str">
        <f t="shared" si="1"/>
        <v>X</v>
      </c>
      <c r="K7" s="61" t="str">
        <f t="shared" si="2"/>
        <v/>
      </c>
      <c r="L7" s="6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5</v>
      </c>
      <c r="M7" s="62">
        <f>IF(C7="I",L7*Resumo!$C$21, IF(C7="A",L7*Resumo!$C$22, IF(C7="E",L7*Resumo!$C$23,"")))</f>
        <v>5</v>
      </c>
      <c r="N7" s="97"/>
      <c r="O7" s="95"/>
      <c r="P7" s="95"/>
      <c r="Q7" s="95"/>
      <c r="W7" s="59">
        <f t="shared" si="4"/>
        <v>0</v>
      </c>
      <c r="X7" s="59">
        <f t="shared" si="5"/>
        <v>1</v>
      </c>
      <c r="Y7" s="59">
        <f t="shared" si="6"/>
        <v>0</v>
      </c>
    </row>
    <row r="8" spans="1:30" ht="15" customHeight="1" x14ac:dyDescent="0.2">
      <c r="A8" s="89" t="s">
        <v>23</v>
      </c>
      <c r="B8" s="89" t="s">
        <v>87</v>
      </c>
      <c r="C8" s="73" t="s">
        <v>74</v>
      </c>
      <c r="D8" s="73" t="s">
        <v>42</v>
      </c>
      <c r="E8" s="93">
        <v>3</v>
      </c>
      <c r="F8" s="72" t="s">
        <v>82</v>
      </c>
      <c r="G8" s="66">
        <v>14</v>
      </c>
      <c r="H8" s="72" t="s">
        <v>88</v>
      </c>
      <c r="I8" s="61" t="str">
        <f t="shared" si="0"/>
        <v/>
      </c>
      <c r="J8" s="61" t="str">
        <f t="shared" si="1"/>
        <v>X</v>
      </c>
      <c r="K8" s="61" t="str">
        <f t="shared" si="2"/>
        <v/>
      </c>
      <c r="L8" s="6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5</v>
      </c>
      <c r="M8" s="62">
        <f>IF(C8="I",L8*Resumo!$C$21, IF(C8="A",L8*Resumo!$C$22, IF(C8="E",L8*Resumo!$C$23,"")))</f>
        <v>5</v>
      </c>
      <c r="N8" s="97"/>
      <c r="O8" s="95"/>
      <c r="P8" s="95"/>
      <c r="Q8" s="95"/>
      <c r="W8" s="59">
        <f t="shared" si="4"/>
        <v>0</v>
      </c>
      <c r="X8" s="59">
        <f t="shared" si="5"/>
        <v>1</v>
      </c>
      <c r="Y8" s="59">
        <f t="shared" si="6"/>
        <v>0</v>
      </c>
    </row>
    <row r="9" spans="1:30" ht="15" customHeight="1" x14ac:dyDescent="0.2">
      <c r="A9" s="89" t="s">
        <v>73</v>
      </c>
      <c r="B9" s="90" t="s">
        <v>89</v>
      </c>
      <c r="C9" s="91" t="s">
        <v>74</v>
      </c>
      <c r="D9" s="92" t="s">
        <v>42</v>
      </c>
      <c r="E9" s="93">
        <v>5</v>
      </c>
      <c r="F9" s="72" t="s">
        <v>90</v>
      </c>
      <c r="G9" s="74">
        <v>26</v>
      </c>
      <c r="H9" s="72" t="s">
        <v>91</v>
      </c>
      <c r="I9" s="61" t="str">
        <f t="shared" si="0"/>
        <v/>
      </c>
      <c r="J9" s="61" t="str">
        <f t="shared" si="1"/>
        <v/>
      </c>
      <c r="K9" s="61" t="str">
        <f t="shared" si="2"/>
        <v>X</v>
      </c>
      <c r="L9" s="6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7</v>
      </c>
      <c r="M9" s="62">
        <f>IF(C9="I",L9*Resumo!$C$21, IF(C9="A",L9*Resumo!$C$22, IF(C9="E",L9*Resumo!$C$23,"")))</f>
        <v>7</v>
      </c>
      <c r="N9" s="72"/>
      <c r="O9" s="95"/>
      <c r="P9" s="95"/>
      <c r="Q9" s="95"/>
      <c r="W9" s="59">
        <f t="shared" si="4"/>
        <v>0</v>
      </c>
      <c r="X9" s="59">
        <f t="shared" si="5"/>
        <v>0</v>
      </c>
      <c r="Y9" s="59">
        <f t="shared" si="6"/>
        <v>1</v>
      </c>
    </row>
    <row r="10" spans="1:30" ht="15" customHeight="1" x14ac:dyDescent="0.2">
      <c r="A10" s="4" t="s">
        <v>25</v>
      </c>
      <c r="B10" s="90" t="s">
        <v>92</v>
      </c>
      <c r="C10" s="73" t="s">
        <v>74</v>
      </c>
      <c r="D10" s="73" t="s">
        <v>43</v>
      </c>
      <c r="E10" s="66">
        <v>2</v>
      </c>
      <c r="F10" s="72" t="s">
        <v>93</v>
      </c>
      <c r="G10" s="74">
        <v>7</v>
      </c>
      <c r="H10" s="72" t="s">
        <v>94</v>
      </c>
      <c r="I10" s="61" t="str">
        <f t="shared" si="0"/>
        <v/>
      </c>
      <c r="J10" s="61" t="str">
        <f t="shared" si="1"/>
        <v>X</v>
      </c>
      <c r="K10" s="61" t="str">
        <f t="shared" si="2"/>
        <v/>
      </c>
      <c r="L10" s="6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4</v>
      </c>
      <c r="M10" s="62">
        <f>IF(C10="I",L10*Resumo!$C$21, IF(C10="A",L10*Resumo!$C$22, IF(C10="E",L10*Resumo!$C$23,"")))</f>
        <v>4</v>
      </c>
      <c r="N10" s="97"/>
      <c r="O10" s="95"/>
      <c r="P10" s="95"/>
      <c r="Q10" s="95"/>
      <c r="W10" s="59">
        <f t="shared" si="4"/>
        <v>0</v>
      </c>
      <c r="X10" s="59">
        <f t="shared" si="5"/>
        <v>1</v>
      </c>
      <c r="Y10" s="59">
        <f t="shared" si="6"/>
        <v>0</v>
      </c>
    </row>
    <row r="11" spans="1:30" ht="15" customHeight="1" x14ac:dyDescent="0.2">
      <c r="A11" s="4" t="s">
        <v>26</v>
      </c>
      <c r="B11" s="89" t="s">
        <v>95</v>
      </c>
      <c r="C11" s="73" t="s">
        <v>74</v>
      </c>
      <c r="D11" s="73" t="s">
        <v>42</v>
      </c>
      <c r="E11" s="66">
        <v>3</v>
      </c>
      <c r="F11" s="72" t="s">
        <v>96</v>
      </c>
      <c r="G11" s="74">
        <v>25</v>
      </c>
      <c r="H11" s="72" t="s">
        <v>97</v>
      </c>
      <c r="I11" s="61" t="str">
        <f t="shared" si="0"/>
        <v/>
      </c>
      <c r="J11" s="61" t="str">
        <f t="shared" si="1"/>
        <v/>
      </c>
      <c r="K11" s="61" t="str">
        <f t="shared" si="2"/>
        <v>X</v>
      </c>
      <c r="L11" s="6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7</v>
      </c>
      <c r="M11" s="62">
        <f>IF(C11="I",L11*Resumo!$C$21, IF(C11="A",L11*Resumo!$C$22, IF(C11="E",L11*Resumo!$C$23,"")))</f>
        <v>7</v>
      </c>
      <c r="N11" s="97"/>
      <c r="O11" s="95"/>
      <c r="P11" s="95"/>
      <c r="Q11" s="95"/>
      <c r="W11" s="59">
        <f t="shared" si="4"/>
        <v>0</v>
      </c>
      <c r="X11" s="59">
        <f t="shared" si="5"/>
        <v>0</v>
      </c>
      <c r="Y11" s="59">
        <f t="shared" si="6"/>
        <v>1</v>
      </c>
    </row>
    <row r="12" spans="1:30" ht="15" customHeight="1" x14ac:dyDescent="0.2">
      <c r="A12" s="4"/>
      <c r="B12" s="98"/>
      <c r="C12" s="73"/>
      <c r="D12" s="73"/>
      <c r="E12" s="74"/>
      <c r="F12" s="72"/>
      <c r="G12" s="74"/>
      <c r="H12" s="72"/>
      <c r="I12" s="61" t="str">
        <f t="shared" si="0"/>
        <v/>
      </c>
      <c r="J12" s="61" t="str">
        <f t="shared" si="1"/>
        <v/>
      </c>
      <c r="K12" s="61" t="str">
        <f t="shared" si="2"/>
        <v/>
      </c>
      <c r="L12" s="62" t="str">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
      </c>
      <c r="M12" s="62" t="str">
        <f>IF(C12="I",L12*Resumo!$C$21, IF(C12="A",L12*Resumo!$C$22, IF(C12="E",L12*Resumo!$C$23,"")))</f>
        <v/>
      </c>
      <c r="N12" s="97"/>
      <c r="O12" s="95"/>
      <c r="P12" s="95"/>
      <c r="Q12" s="95"/>
      <c r="W12" s="59">
        <f t="shared" si="4"/>
        <v>0</v>
      </c>
      <c r="X12" s="59">
        <f t="shared" si="5"/>
        <v>0</v>
      </c>
      <c r="Y12" s="59">
        <f t="shared" si="6"/>
        <v>0</v>
      </c>
    </row>
    <row r="13" spans="1:30" ht="15" customHeight="1" x14ac:dyDescent="0.2">
      <c r="A13" s="128" t="s">
        <v>23</v>
      </c>
      <c r="B13" s="129" t="s">
        <v>81</v>
      </c>
      <c r="C13" s="130" t="s">
        <v>98</v>
      </c>
      <c r="D13" s="131" t="s">
        <v>42</v>
      </c>
      <c r="E13" s="132">
        <v>3</v>
      </c>
      <c r="F13" s="133" t="s">
        <v>82</v>
      </c>
      <c r="G13" s="132">
        <v>16</v>
      </c>
      <c r="H13" s="134" t="s">
        <v>142</v>
      </c>
      <c r="I13" s="61" t="str">
        <f t="shared" si="0"/>
        <v/>
      </c>
      <c r="J13" s="61" t="str">
        <f t="shared" si="1"/>
        <v>X</v>
      </c>
      <c r="K13" s="61" t="str">
        <f t="shared" si="2"/>
        <v/>
      </c>
      <c r="L13" s="62">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5</v>
      </c>
      <c r="M13" s="62">
        <f>IF(C13="I",L13*Resumo!$C$21, IF(C13="A",L13*Resumo!$C$22, IF(C13="E",L13*Resumo!$C$23,"")))</f>
        <v>2.5</v>
      </c>
      <c r="N13" s="97" t="s">
        <v>143</v>
      </c>
      <c r="O13" s="95">
        <f t="shared" ref="O13:Q15" si="7">IF(I13="X",1,0)</f>
        <v>0</v>
      </c>
      <c r="P13" s="95">
        <f t="shared" si="7"/>
        <v>1</v>
      </c>
      <c r="Q13" s="95">
        <f t="shared" si="7"/>
        <v>0</v>
      </c>
      <c r="S13">
        <f>IF(C13="I",L13,IF(C13="A",L13/2,IF(C13="E",L13/4,"")))</f>
        <v>2.5</v>
      </c>
      <c r="W13" s="59">
        <f t="shared" si="4"/>
        <v>0</v>
      </c>
      <c r="X13" s="59">
        <f t="shared" si="5"/>
        <v>1</v>
      </c>
      <c r="Y13" s="59">
        <f t="shared" si="6"/>
        <v>0</v>
      </c>
      <c r="AA13" t="s">
        <v>41</v>
      </c>
      <c r="AB13" s="65">
        <f>SUMIF($D$4:$D$926,"EE",W$4:W$926)</f>
        <v>0</v>
      </c>
      <c r="AC13" s="65">
        <f>SUMIF($D$4:$D$926,"EE",X$4:X$926)</f>
        <v>0</v>
      </c>
      <c r="AD13" s="65">
        <f>SUMIF($D$4:$D$926,"EE",Y$4:Y$926)</f>
        <v>0</v>
      </c>
    </row>
    <row r="14" spans="1:30" ht="15" customHeight="1" x14ac:dyDescent="0.2">
      <c r="A14" s="128" t="s">
        <v>23</v>
      </c>
      <c r="B14" s="129" t="s">
        <v>83</v>
      </c>
      <c r="C14" s="135" t="s">
        <v>98</v>
      </c>
      <c r="D14" s="136" t="s">
        <v>42</v>
      </c>
      <c r="E14" s="132">
        <v>3</v>
      </c>
      <c r="F14" s="133" t="s">
        <v>82</v>
      </c>
      <c r="G14" s="137">
        <v>19</v>
      </c>
      <c r="H14" s="138" t="s">
        <v>144</v>
      </c>
      <c r="I14" s="61" t="str">
        <f t="shared" si="0"/>
        <v/>
      </c>
      <c r="J14" s="61" t="str">
        <f t="shared" si="1"/>
        <v>X</v>
      </c>
      <c r="K14" s="61" t="str">
        <f t="shared" si="2"/>
        <v/>
      </c>
      <c r="L14" s="62">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5</v>
      </c>
      <c r="M14" s="62">
        <f>IF(C14="I",L14*Resumo!$C$21, IF(C14="A",L14*Resumo!$C$22, IF(C14="E",L14*Resumo!$C$23,"")))</f>
        <v>2.5</v>
      </c>
      <c r="N14" s="97" t="s">
        <v>143</v>
      </c>
      <c r="O14" s="95">
        <f t="shared" si="7"/>
        <v>0</v>
      </c>
      <c r="P14" s="95">
        <f t="shared" si="7"/>
        <v>1</v>
      </c>
      <c r="Q14" s="95">
        <f t="shared" si="7"/>
        <v>0</v>
      </c>
      <c r="S14">
        <f>IF(C14="I",L14,IF(C14="A",L14/2,IF(C14="E",L14/4,"")))</f>
        <v>2.5</v>
      </c>
      <c r="W14" s="59">
        <f t="shared" si="4"/>
        <v>0</v>
      </c>
      <c r="X14" s="59">
        <f t="shared" si="5"/>
        <v>1</v>
      </c>
      <c r="Y14" s="59">
        <f t="shared" si="6"/>
        <v>0</v>
      </c>
      <c r="AA14" t="s">
        <v>42</v>
      </c>
      <c r="AB14" s="65">
        <f>SUMIF($D$4:$D$926,"SE",W$4:W$926)</f>
        <v>0</v>
      </c>
      <c r="AC14" s="65">
        <f>SUMIF($D$4:$D$926,"SE",X$4:X$926)</f>
        <v>9</v>
      </c>
      <c r="AD14" s="65">
        <f>SUMIF($D$4:$D$926,"SE",Y$4:Y$926)</f>
        <v>4</v>
      </c>
    </row>
    <row r="15" spans="1:30" ht="15" customHeight="1" x14ac:dyDescent="0.2">
      <c r="A15" s="128" t="s">
        <v>23</v>
      </c>
      <c r="B15" s="128" t="s">
        <v>84</v>
      </c>
      <c r="C15" s="136" t="s">
        <v>98</v>
      </c>
      <c r="D15" s="136" t="s">
        <v>42</v>
      </c>
      <c r="E15" s="132">
        <v>3</v>
      </c>
      <c r="F15" s="133" t="s">
        <v>82</v>
      </c>
      <c r="G15" s="139">
        <v>20</v>
      </c>
      <c r="H15" s="134" t="s">
        <v>139</v>
      </c>
      <c r="I15" s="61" t="str">
        <f t="shared" si="0"/>
        <v/>
      </c>
      <c r="J15" s="61" t="str">
        <f t="shared" si="1"/>
        <v/>
      </c>
      <c r="K15" s="61" t="str">
        <f t="shared" si="2"/>
        <v>X</v>
      </c>
      <c r="L15" s="62">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7</v>
      </c>
      <c r="M15" s="62">
        <f>IF(C15="I",L15*Resumo!$C$21, IF(C15="A",L15*Resumo!$C$22, IF(C15="E",L15*Resumo!$C$23,"")))</f>
        <v>3.5</v>
      </c>
      <c r="N15" s="97" t="s">
        <v>143</v>
      </c>
      <c r="O15" s="95">
        <f t="shared" si="7"/>
        <v>0</v>
      </c>
      <c r="P15" s="95">
        <f t="shared" si="7"/>
        <v>0</v>
      </c>
      <c r="Q15" s="95">
        <f t="shared" si="7"/>
        <v>1</v>
      </c>
      <c r="S15">
        <f>IF(C15="I",L15,IF(C15="A",L15/2,IF(C15="E",L15/4,"")))</f>
        <v>3.5</v>
      </c>
      <c r="W15" s="59">
        <f t="shared" si="4"/>
        <v>0</v>
      </c>
      <c r="X15" s="59">
        <f t="shared" si="5"/>
        <v>0</v>
      </c>
      <c r="Y15" s="59">
        <f t="shared" si="6"/>
        <v>1</v>
      </c>
      <c r="AA15" t="s">
        <v>43</v>
      </c>
      <c r="AB15" s="65">
        <f>SUMIF($D$4:$D$926,"CE",W$4:W$926)</f>
        <v>0</v>
      </c>
      <c r="AC15" s="65">
        <f>SUMIF($D$4:$D$926,"CE",X$4:X$926)</f>
        <v>1</v>
      </c>
      <c r="AD15" s="65">
        <f>SUMIF($D$4:$D$926,"CE",Y$4:Y$926)</f>
        <v>0</v>
      </c>
    </row>
    <row r="16" spans="1:30" ht="15" customHeight="1" x14ac:dyDescent="0.2">
      <c r="A16" s="140" t="s">
        <v>23</v>
      </c>
      <c r="B16" s="140" t="s">
        <v>85</v>
      </c>
      <c r="C16" s="141" t="s">
        <v>98</v>
      </c>
      <c r="D16" s="141" t="s">
        <v>42</v>
      </c>
      <c r="E16" s="142">
        <v>3</v>
      </c>
      <c r="F16" s="143" t="s">
        <v>82</v>
      </c>
      <c r="G16" s="139">
        <v>16</v>
      </c>
      <c r="H16" s="134" t="s">
        <v>86</v>
      </c>
      <c r="I16" s="61" t="str">
        <f t="shared" si="0"/>
        <v/>
      </c>
      <c r="J16" s="61" t="str">
        <f t="shared" si="1"/>
        <v>X</v>
      </c>
      <c r="K16" s="61" t="str">
        <f t="shared" si="2"/>
        <v/>
      </c>
      <c r="L16" s="62">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5</v>
      </c>
      <c r="M16" s="62">
        <f>IF(C16="I",L16*Resumo!$C$21, IF(C16="A",L16*Resumo!$C$22, IF(C16="E",L16*Resumo!$C$23,"")))</f>
        <v>2.5</v>
      </c>
      <c r="N16" s="97" t="s">
        <v>145</v>
      </c>
      <c r="O16" s="95"/>
      <c r="P16" s="95"/>
      <c r="Q16" s="95"/>
      <c r="W16" s="59">
        <f t="shared" si="4"/>
        <v>0</v>
      </c>
      <c r="X16" s="59">
        <f t="shared" si="5"/>
        <v>1</v>
      </c>
      <c r="Y16" s="59">
        <f t="shared" si="6"/>
        <v>0</v>
      </c>
    </row>
    <row r="17" spans="1:25" ht="15" customHeight="1" x14ac:dyDescent="0.2">
      <c r="A17" s="140" t="s">
        <v>23</v>
      </c>
      <c r="B17" s="140" t="s">
        <v>87</v>
      </c>
      <c r="C17" s="141" t="s">
        <v>98</v>
      </c>
      <c r="D17" s="141" t="s">
        <v>42</v>
      </c>
      <c r="E17" s="142">
        <v>3</v>
      </c>
      <c r="F17" s="143" t="s">
        <v>82</v>
      </c>
      <c r="G17" s="139">
        <v>14</v>
      </c>
      <c r="H17" s="143" t="s">
        <v>88</v>
      </c>
      <c r="I17" s="61" t="str">
        <f t="shared" si="0"/>
        <v/>
      </c>
      <c r="J17" s="61" t="str">
        <f t="shared" si="1"/>
        <v>X</v>
      </c>
      <c r="K17" s="61" t="str">
        <f t="shared" si="2"/>
        <v/>
      </c>
      <c r="L17" s="62">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5</v>
      </c>
      <c r="M17" s="62">
        <f>IF(C17="I",L17*Resumo!$C$21, IF(C17="A",L17*Resumo!$C$22, IF(C17="E",L17*Resumo!$C$23,"")))</f>
        <v>2.5</v>
      </c>
      <c r="N17" s="97" t="s">
        <v>146</v>
      </c>
      <c r="O17" s="95"/>
      <c r="P17" s="95"/>
      <c r="Q17" s="95"/>
      <c r="W17" s="59">
        <f t="shared" si="4"/>
        <v>0</v>
      </c>
      <c r="X17" s="59">
        <f t="shared" si="5"/>
        <v>1</v>
      </c>
      <c r="Y17" s="59">
        <f t="shared" si="6"/>
        <v>0</v>
      </c>
    </row>
    <row r="18" spans="1:25" ht="15" customHeight="1" x14ac:dyDescent="0.2">
      <c r="A18" s="128" t="s">
        <v>73</v>
      </c>
      <c r="B18" s="129" t="s">
        <v>89</v>
      </c>
      <c r="C18" s="130" t="s">
        <v>98</v>
      </c>
      <c r="D18" s="131" t="s">
        <v>42</v>
      </c>
      <c r="E18" s="132">
        <v>5</v>
      </c>
      <c r="F18" s="133" t="s">
        <v>90</v>
      </c>
      <c r="G18" s="144">
        <v>26</v>
      </c>
      <c r="H18" s="145" t="s">
        <v>91</v>
      </c>
      <c r="I18" s="61" t="str">
        <f t="shared" si="0"/>
        <v/>
      </c>
      <c r="J18" s="61" t="str">
        <f t="shared" si="1"/>
        <v/>
      </c>
      <c r="K18" s="61" t="str">
        <f t="shared" si="2"/>
        <v>X</v>
      </c>
      <c r="L18" s="62">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7</v>
      </c>
      <c r="M18" s="62">
        <f>IF(C18="I",L18*Resumo!$C$21, IF(C18="A",L18*Resumo!$C$22, IF(C18="E",L18*Resumo!$C$23,"")))</f>
        <v>3.5</v>
      </c>
      <c r="N18" s="97" t="s">
        <v>147</v>
      </c>
      <c r="O18" s="95"/>
      <c r="P18" s="95"/>
      <c r="Q18" s="95"/>
      <c r="W18" s="59">
        <f t="shared" si="4"/>
        <v>0</v>
      </c>
      <c r="X18" s="59">
        <f t="shared" si="5"/>
        <v>0</v>
      </c>
      <c r="Y18" s="59">
        <f t="shared" si="6"/>
        <v>1</v>
      </c>
    </row>
    <row r="19" spans="1:25" ht="15" customHeight="1" x14ac:dyDescent="0.2">
      <c r="A19" s="4"/>
      <c r="B19" s="89"/>
      <c r="C19" s="73"/>
      <c r="D19" s="73"/>
      <c r="E19" s="66"/>
      <c r="F19" s="72"/>
      <c r="G19" s="74"/>
      <c r="H19" s="72"/>
      <c r="I19" s="61" t="str">
        <f t="shared" si="0"/>
        <v/>
      </c>
      <c r="J19" s="61" t="str">
        <f t="shared" si="1"/>
        <v/>
      </c>
      <c r="K19" s="61" t="str">
        <f t="shared" si="2"/>
        <v/>
      </c>
      <c r="L19" s="62"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62" t="str">
        <f>IF(C19="I",L19*Resumo!$C$21, IF(C19="A",L19*Resumo!$C$22, IF(C19="E",L19*Resumo!$C$23,"")))</f>
        <v/>
      </c>
      <c r="N19" s="97"/>
      <c r="O19" s="95"/>
      <c r="P19" s="95"/>
      <c r="Q19" s="95"/>
      <c r="W19" s="59">
        <f t="shared" si="4"/>
        <v>0</v>
      </c>
      <c r="X19" s="59">
        <f t="shared" si="5"/>
        <v>0</v>
      </c>
      <c r="Y19" s="59">
        <f t="shared" si="6"/>
        <v>0</v>
      </c>
    </row>
    <row r="20" spans="1:25" ht="15" customHeight="1" x14ac:dyDescent="0.2">
      <c r="A20" s="4"/>
      <c r="B20" s="76"/>
      <c r="C20" s="73"/>
      <c r="D20" s="73"/>
      <c r="E20" s="74"/>
      <c r="F20" s="72"/>
      <c r="G20" s="74"/>
      <c r="H20" s="72"/>
      <c r="I20" s="61" t="str">
        <f t="shared" si="0"/>
        <v/>
      </c>
      <c r="J20" s="61" t="str">
        <f t="shared" si="1"/>
        <v/>
      </c>
      <c r="K20" s="61" t="str">
        <f t="shared" si="2"/>
        <v/>
      </c>
      <c r="L20" s="62"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62" t="str">
        <f>IF(C20="I",L20*Resumo!$C$21, IF(C20="A",L20*Resumo!$C$22, IF(C20="E",L20*Resumo!$C$23,"")))</f>
        <v/>
      </c>
      <c r="N20" s="72"/>
      <c r="O20" s="95"/>
      <c r="P20" s="95"/>
      <c r="Q20" s="95"/>
      <c r="W20" s="59"/>
      <c r="X20" s="59"/>
      <c r="Y20" s="59"/>
    </row>
    <row r="21" spans="1:25" ht="15" customHeight="1" x14ac:dyDescent="0.2">
      <c r="A21" s="4"/>
      <c r="B21" s="76"/>
      <c r="C21" s="73"/>
      <c r="D21" s="73"/>
      <c r="E21" s="74"/>
      <c r="F21" s="72"/>
      <c r="G21" s="74"/>
      <c r="H21" s="72"/>
      <c r="I21" s="61" t="str">
        <f t="shared" si="0"/>
        <v/>
      </c>
      <c r="J21" s="61" t="str">
        <f t="shared" si="1"/>
        <v/>
      </c>
      <c r="K21" s="61" t="str">
        <f t="shared" si="2"/>
        <v/>
      </c>
      <c r="L21" s="6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62" t="str">
        <f>IF(C21="I",L21*Resumo!$C$21, IF(C21="A",L21*Resumo!$C$22, IF(C21="E",L21*Resumo!$C$23,"")))</f>
        <v/>
      </c>
      <c r="N21" s="72"/>
      <c r="O21" s="95"/>
      <c r="P21" s="95"/>
      <c r="Q21" s="95"/>
      <c r="W21" s="59"/>
      <c r="X21" s="59"/>
      <c r="Y21" s="59"/>
    </row>
    <row r="22" spans="1:25" ht="15" customHeight="1" x14ac:dyDescent="0.2">
      <c r="A22" s="4"/>
      <c r="B22" s="76"/>
      <c r="C22" s="73"/>
      <c r="D22" s="73"/>
      <c r="E22" s="74"/>
      <c r="F22" s="72"/>
      <c r="G22" s="99"/>
      <c r="H22" s="72"/>
      <c r="I22" s="61" t="str">
        <f t="shared" si="0"/>
        <v/>
      </c>
      <c r="J22" s="61" t="str">
        <f t="shared" si="1"/>
        <v/>
      </c>
      <c r="K22" s="61" t="str">
        <f t="shared" si="2"/>
        <v/>
      </c>
      <c r="L22" s="6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62" t="str">
        <f>IF(C22="I",L22*Resumo!$C$21, IF(C22="A",L22*Resumo!$C$22, IF(C22="E",L22*Resumo!$C$23,"")))</f>
        <v/>
      </c>
      <c r="N22" s="72"/>
      <c r="O22" s="95"/>
      <c r="P22" s="95"/>
      <c r="Q22" s="95"/>
      <c r="W22" s="59"/>
      <c r="X22" s="59"/>
      <c r="Y22" s="59"/>
    </row>
    <row r="23" spans="1:25" ht="15" customHeight="1" x14ac:dyDescent="0.2">
      <c r="A23" s="4"/>
      <c r="B23" s="76"/>
      <c r="C23" s="73"/>
      <c r="D23" s="73"/>
      <c r="E23" s="74"/>
      <c r="F23" s="72"/>
      <c r="G23" s="74"/>
      <c r="H23" s="72"/>
      <c r="I23" s="61" t="str">
        <f t="shared" si="0"/>
        <v/>
      </c>
      <c r="J23" s="61" t="str">
        <f t="shared" si="1"/>
        <v/>
      </c>
      <c r="K23" s="61" t="str">
        <f t="shared" si="2"/>
        <v/>
      </c>
      <c r="L23" s="6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62" t="str">
        <f>IF(C23="I",L23*Resumo!$C$21, IF(C23="A",L23*Resumo!$C$22, IF(C23="E",L23*Resumo!$C$23,"")))</f>
        <v/>
      </c>
      <c r="N23" s="97"/>
      <c r="O23" s="95"/>
      <c r="P23" s="95"/>
      <c r="Q23" s="95"/>
      <c r="W23" s="59">
        <f t="shared" ref="W23:W54" si="8">IF(I23="X",1,0)</f>
        <v>0</v>
      </c>
      <c r="X23" s="59">
        <f t="shared" ref="X23:X54" si="9">IF(J23="X",1,0)</f>
        <v>0</v>
      </c>
      <c r="Y23" s="59">
        <f t="shared" ref="Y23:Y54" si="10">IF(K23="X",1,0)</f>
        <v>0</v>
      </c>
    </row>
    <row r="24" spans="1:25" ht="15" customHeight="1" x14ac:dyDescent="0.2">
      <c r="A24" s="4"/>
      <c r="B24" s="76"/>
      <c r="C24" s="73"/>
      <c r="D24" s="73"/>
      <c r="E24" s="74"/>
      <c r="F24" s="72"/>
      <c r="G24" s="74"/>
      <c r="H24" s="72"/>
      <c r="I24" s="61" t="str">
        <f t="shared" si="0"/>
        <v/>
      </c>
      <c r="J24" s="61" t="str">
        <f t="shared" si="1"/>
        <v/>
      </c>
      <c r="K24" s="61" t="str">
        <f t="shared" si="2"/>
        <v/>
      </c>
      <c r="L24" s="6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62" t="str">
        <f>IF(C24="I",L24*Resumo!$C$21, IF(C24="A",L24*Resumo!$C$22, IF(C24="E",L24*Resumo!$C$23,"")))</f>
        <v/>
      </c>
      <c r="N24" s="72"/>
      <c r="O24" s="95"/>
      <c r="P24" s="95"/>
      <c r="Q24" s="95"/>
      <c r="W24" s="59">
        <f t="shared" si="8"/>
        <v>0</v>
      </c>
      <c r="X24" s="59">
        <f t="shared" si="9"/>
        <v>0</v>
      </c>
      <c r="Y24" s="59">
        <f t="shared" si="10"/>
        <v>0</v>
      </c>
    </row>
    <row r="25" spans="1:25" ht="15" customHeight="1" x14ac:dyDescent="0.2">
      <c r="A25" s="4"/>
      <c r="B25" s="76"/>
      <c r="C25" s="73"/>
      <c r="D25" s="73"/>
      <c r="E25" s="74"/>
      <c r="F25" s="72"/>
      <c r="G25" s="74"/>
      <c r="H25" s="72"/>
      <c r="I25" s="61" t="str">
        <f t="shared" si="0"/>
        <v/>
      </c>
      <c r="J25" s="61" t="str">
        <f t="shared" si="1"/>
        <v/>
      </c>
      <c r="K25" s="61" t="str">
        <f t="shared" si="2"/>
        <v/>
      </c>
      <c r="L25" s="6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62" t="str">
        <f>IF(C25="I",L25*Resumo!$C$21, IF(C25="A",L25*Resumo!$C$22, IF(C25="E",L25*Resumo!$C$23,"")))</f>
        <v/>
      </c>
      <c r="N25" s="72"/>
      <c r="O25" s="95"/>
      <c r="P25" s="95"/>
      <c r="Q25" s="95"/>
      <c r="W25" s="59">
        <f t="shared" si="8"/>
        <v>0</v>
      </c>
      <c r="X25" s="59">
        <f t="shared" si="9"/>
        <v>0</v>
      </c>
      <c r="Y25" s="59">
        <f t="shared" si="10"/>
        <v>0</v>
      </c>
    </row>
    <row r="26" spans="1:25" ht="15" customHeight="1" x14ac:dyDescent="0.2">
      <c r="A26" s="4"/>
      <c r="B26" s="76"/>
      <c r="C26" s="73"/>
      <c r="D26" s="73"/>
      <c r="E26" s="74"/>
      <c r="F26" s="72"/>
      <c r="G26" s="74"/>
      <c r="H26" s="72"/>
      <c r="I26" s="61" t="str">
        <f t="shared" si="0"/>
        <v/>
      </c>
      <c r="J26" s="61" t="str">
        <f t="shared" si="1"/>
        <v/>
      </c>
      <c r="K26" s="61" t="str">
        <f t="shared" si="2"/>
        <v/>
      </c>
      <c r="L26" s="6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62" t="str">
        <f>IF(C26="I",L26*Resumo!$C$21, IF(C26="A",L26*Resumo!$C$22, IF(C26="E",L26*Resumo!$C$23,"")))</f>
        <v/>
      </c>
      <c r="N26" s="72"/>
      <c r="O26" s="95"/>
      <c r="P26" s="95"/>
      <c r="Q26" s="95"/>
      <c r="W26" s="59">
        <f t="shared" si="8"/>
        <v>0</v>
      </c>
      <c r="X26" s="59">
        <f t="shared" si="9"/>
        <v>0</v>
      </c>
      <c r="Y26" s="59">
        <f t="shared" si="10"/>
        <v>0</v>
      </c>
    </row>
    <row r="27" spans="1:25" ht="15" customHeight="1" x14ac:dyDescent="0.2">
      <c r="A27" s="4"/>
      <c r="B27" s="76"/>
      <c r="C27" s="73"/>
      <c r="D27" s="73"/>
      <c r="E27" s="74"/>
      <c r="F27" s="72"/>
      <c r="G27" s="74"/>
      <c r="H27" s="72"/>
      <c r="I27" s="61" t="str">
        <f t="shared" si="0"/>
        <v/>
      </c>
      <c r="J27" s="61" t="str">
        <f t="shared" si="1"/>
        <v/>
      </c>
      <c r="K27" s="61" t="str">
        <f t="shared" si="2"/>
        <v/>
      </c>
      <c r="L27" s="6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62" t="str">
        <f>IF(C27="I",L27*Resumo!$C$21, IF(C27="A",L27*Resumo!$C$22, IF(C27="E",L27*Resumo!$C$23,"")))</f>
        <v/>
      </c>
      <c r="N27" s="72"/>
      <c r="O27" s="95"/>
      <c r="P27" s="95"/>
      <c r="Q27" s="95"/>
      <c r="W27" s="59">
        <f t="shared" si="8"/>
        <v>0</v>
      </c>
      <c r="X27" s="59">
        <f t="shared" si="9"/>
        <v>0</v>
      </c>
      <c r="Y27" s="59">
        <f t="shared" si="10"/>
        <v>0</v>
      </c>
    </row>
    <row r="28" spans="1:25" ht="15" customHeight="1" x14ac:dyDescent="0.2">
      <c r="A28" s="4"/>
      <c r="B28" s="76"/>
      <c r="C28" s="73"/>
      <c r="D28" s="73"/>
      <c r="E28" s="74"/>
      <c r="F28" s="72"/>
      <c r="G28" s="74"/>
      <c r="H28" s="72"/>
      <c r="I28" s="61" t="str">
        <f t="shared" si="0"/>
        <v/>
      </c>
      <c r="J28" s="61" t="str">
        <f t="shared" si="1"/>
        <v/>
      </c>
      <c r="K28" s="61" t="str">
        <f t="shared" si="2"/>
        <v/>
      </c>
      <c r="L28" s="6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62" t="str">
        <f>IF(C28="I",L28*Resumo!$C$21, IF(C28="A",L28*Resumo!$C$22, IF(C28="E",L28*Resumo!$C$23,"")))</f>
        <v/>
      </c>
      <c r="N28" s="72"/>
      <c r="O28" s="95"/>
      <c r="P28" s="95"/>
      <c r="Q28" s="95"/>
      <c r="W28" s="59">
        <f t="shared" si="8"/>
        <v>0</v>
      </c>
      <c r="X28" s="59">
        <f t="shared" si="9"/>
        <v>0</v>
      </c>
      <c r="Y28" s="59">
        <f t="shared" si="10"/>
        <v>0</v>
      </c>
    </row>
    <row r="29" spans="1:25" ht="15" customHeight="1" x14ac:dyDescent="0.2">
      <c r="A29" s="4"/>
      <c r="B29" s="76"/>
      <c r="C29" s="73"/>
      <c r="D29" s="73"/>
      <c r="E29" s="74"/>
      <c r="F29" s="72"/>
      <c r="G29" s="74"/>
      <c r="H29" s="72"/>
      <c r="I29" s="61" t="str">
        <f t="shared" si="0"/>
        <v/>
      </c>
      <c r="J29" s="61" t="str">
        <f t="shared" si="1"/>
        <v/>
      </c>
      <c r="K29" s="61" t="str">
        <f t="shared" si="2"/>
        <v/>
      </c>
      <c r="L29" s="6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62" t="str">
        <f>IF(C29="I",L29*Resumo!$C$21, IF(C29="A",L29*Resumo!$C$22, IF(C29="E",L29*Resumo!$C$23,"")))</f>
        <v/>
      </c>
      <c r="N29" s="72"/>
      <c r="O29" s="95"/>
      <c r="P29" s="95"/>
      <c r="Q29" s="95"/>
      <c r="W29" s="59">
        <f t="shared" si="8"/>
        <v>0</v>
      </c>
      <c r="X29" s="59">
        <f t="shared" si="9"/>
        <v>0</v>
      </c>
      <c r="Y29" s="59">
        <f t="shared" si="10"/>
        <v>0</v>
      </c>
    </row>
    <row r="30" spans="1:25" ht="15" customHeight="1" x14ac:dyDescent="0.2">
      <c r="A30" s="4"/>
      <c r="B30" s="76"/>
      <c r="C30" s="73"/>
      <c r="D30" s="73"/>
      <c r="E30" s="74"/>
      <c r="F30" s="72"/>
      <c r="G30" s="74"/>
      <c r="H30" s="72"/>
      <c r="I30" s="61" t="str">
        <f t="shared" si="0"/>
        <v/>
      </c>
      <c r="J30" s="61" t="str">
        <f t="shared" si="1"/>
        <v/>
      </c>
      <c r="K30" s="61" t="str">
        <f t="shared" si="2"/>
        <v/>
      </c>
      <c r="L30" s="6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62" t="str">
        <f>IF(C30="I",L30*Resumo!$C$21, IF(C30="A",L30*Resumo!$C$22, IF(C30="E",L30*Resumo!$C$23,"")))</f>
        <v/>
      </c>
      <c r="N30" s="72"/>
      <c r="O30" s="95"/>
      <c r="P30" s="95"/>
      <c r="Q30" s="95"/>
      <c r="W30" s="59">
        <f t="shared" si="8"/>
        <v>0</v>
      </c>
      <c r="X30" s="59">
        <f t="shared" si="9"/>
        <v>0</v>
      </c>
      <c r="Y30" s="59">
        <f t="shared" si="10"/>
        <v>0</v>
      </c>
    </row>
    <row r="31" spans="1:25" ht="15" customHeight="1" x14ac:dyDescent="0.2">
      <c r="A31" s="4"/>
      <c r="B31" s="76"/>
      <c r="C31" s="73"/>
      <c r="D31" s="73"/>
      <c r="E31" s="74"/>
      <c r="F31" s="72"/>
      <c r="G31" s="74"/>
      <c r="H31" s="72"/>
      <c r="I31" s="61" t="str">
        <f t="shared" si="0"/>
        <v/>
      </c>
      <c r="J31" s="61" t="str">
        <f t="shared" si="1"/>
        <v/>
      </c>
      <c r="K31" s="61" t="str">
        <f t="shared" si="2"/>
        <v/>
      </c>
      <c r="L31" s="6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62" t="str">
        <f>IF(C31="I",L31*Resumo!$C$21, IF(C31="A",L31*Resumo!$C$22, IF(C31="E",L31*Resumo!$C$23,"")))</f>
        <v/>
      </c>
      <c r="N31" s="72"/>
      <c r="O31" s="95"/>
      <c r="P31" s="95"/>
      <c r="Q31" s="95"/>
      <c r="W31" s="59">
        <f t="shared" si="8"/>
        <v>0</v>
      </c>
      <c r="X31" s="59">
        <f t="shared" si="9"/>
        <v>0</v>
      </c>
      <c r="Y31" s="59">
        <f t="shared" si="10"/>
        <v>0</v>
      </c>
    </row>
    <row r="32" spans="1:25" ht="15" customHeight="1" x14ac:dyDescent="0.2">
      <c r="A32" s="4"/>
      <c r="B32" s="76"/>
      <c r="C32" s="73"/>
      <c r="D32" s="73"/>
      <c r="E32" s="74"/>
      <c r="F32" s="72"/>
      <c r="G32" s="74"/>
      <c r="H32" s="72"/>
      <c r="I32" s="61" t="str">
        <f t="shared" si="0"/>
        <v/>
      </c>
      <c r="J32" s="61" t="str">
        <f t="shared" si="1"/>
        <v/>
      </c>
      <c r="K32" s="61" t="str">
        <f t="shared" si="2"/>
        <v/>
      </c>
      <c r="L32" s="6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62" t="str">
        <f>IF(C32="I",L32*Resumo!$C$21, IF(C32="A",L32*Resumo!$C$22, IF(C32="E",L32*Resumo!$C$23,"")))</f>
        <v/>
      </c>
      <c r="N32" s="72"/>
      <c r="O32" s="95"/>
      <c r="P32" s="95"/>
      <c r="Q32" s="95"/>
      <c r="W32" s="59">
        <f t="shared" si="8"/>
        <v>0</v>
      </c>
      <c r="X32" s="59">
        <f t="shared" si="9"/>
        <v>0</v>
      </c>
      <c r="Y32" s="59">
        <f t="shared" si="10"/>
        <v>0</v>
      </c>
    </row>
    <row r="33" spans="1:25" ht="15" customHeight="1" x14ac:dyDescent="0.2">
      <c r="A33" s="4"/>
      <c r="B33" s="76"/>
      <c r="C33" s="73"/>
      <c r="D33" s="73"/>
      <c r="E33" s="74"/>
      <c r="F33" s="72"/>
      <c r="G33" s="74"/>
      <c r="H33" s="72"/>
      <c r="I33" s="61" t="str">
        <f t="shared" si="0"/>
        <v/>
      </c>
      <c r="J33" s="61" t="str">
        <f t="shared" si="1"/>
        <v/>
      </c>
      <c r="K33" s="61" t="str">
        <f t="shared" si="2"/>
        <v/>
      </c>
      <c r="L33" s="6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62" t="str">
        <f>IF(C33="I",L33*Resumo!$C$21, IF(C33="A",L33*Resumo!$C$22, IF(C33="E",L33*Resumo!$C$23,"")))</f>
        <v/>
      </c>
      <c r="N33" s="72"/>
      <c r="O33" s="95"/>
      <c r="P33" s="95"/>
      <c r="Q33" s="95"/>
      <c r="W33" s="59">
        <f t="shared" si="8"/>
        <v>0</v>
      </c>
      <c r="X33" s="59">
        <f t="shared" si="9"/>
        <v>0</v>
      </c>
      <c r="Y33" s="59">
        <f t="shared" si="10"/>
        <v>0</v>
      </c>
    </row>
    <row r="34" spans="1:25" ht="15" customHeight="1" x14ac:dyDescent="0.2">
      <c r="A34" s="4"/>
      <c r="B34" s="76"/>
      <c r="C34" s="73"/>
      <c r="D34" s="73"/>
      <c r="E34" s="74"/>
      <c r="F34" s="72"/>
      <c r="G34" s="74"/>
      <c r="H34" s="72"/>
      <c r="I34" s="61" t="str">
        <f t="shared" si="0"/>
        <v/>
      </c>
      <c r="J34" s="61" t="str">
        <f t="shared" si="1"/>
        <v/>
      </c>
      <c r="K34" s="61" t="str">
        <f t="shared" si="2"/>
        <v/>
      </c>
      <c r="L34" s="6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62" t="str">
        <f>IF(C34="I",L34*Resumo!$C$21, IF(C34="A",L34*Resumo!$C$22, IF(C34="E",L34*Resumo!$C$23,"")))</f>
        <v/>
      </c>
      <c r="N34" s="72"/>
      <c r="O34" s="95"/>
      <c r="P34" s="95"/>
      <c r="Q34" s="95"/>
      <c r="W34" s="59">
        <f t="shared" si="8"/>
        <v>0</v>
      </c>
      <c r="X34" s="59">
        <f t="shared" si="9"/>
        <v>0</v>
      </c>
      <c r="Y34" s="59">
        <f t="shared" si="10"/>
        <v>0</v>
      </c>
    </row>
    <row r="35" spans="1:25" ht="15" customHeight="1" x14ac:dyDescent="0.2">
      <c r="A35" s="4"/>
      <c r="B35" s="76"/>
      <c r="C35" s="73"/>
      <c r="D35" s="73"/>
      <c r="E35" s="74"/>
      <c r="F35" s="72"/>
      <c r="G35" s="74"/>
      <c r="H35" s="72"/>
      <c r="I35" s="61" t="str">
        <f t="shared" si="0"/>
        <v/>
      </c>
      <c r="J35" s="61" t="str">
        <f t="shared" si="1"/>
        <v/>
      </c>
      <c r="K35" s="61" t="str">
        <f t="shared" si="2"/>
        <v/>
      </c>
      <c r="L35" s="6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62" t="str">
        <f>IF(C35="I",L35*Resumo!$C$21, IF(C35="A",L35*Resumo!$C$22, IF(C35="E",L35*Resumo!$C$23,"")))</f>
        <v/>
      </c>
      <c r="N35" s="97"/>
      <c r="O35" s="95"/>
      <c r="P35" s="95"/>
      <c r="Q35" s="95"/>
      <c r="W35" s="59">
        <f t="shared" si="8"/>
        <v>0</v>
      </c>
      <c r="X35" s="59">
        <f t="shared" si="9"/>
        <v>0</v>
      </c>
      <c r="Y35" s="59">
        <f t="shared" si="10"/>
        <v>0</v>
      </c>
    </row>
    <row r="36" spans="1:25" ht="15" customHeight="1" x14ac:dyDescent="0.2">
      <c r="A36" s="4"/>
      <c r="B36" s="76"/>
      <c r="C36" s="73"/>
      <c r="D36" s="73"/>
      <c r="E36" s="74"/>
      <c r="F36" s="72"/>
      <c r="G36" s="74"/>
      <c r="H36" s="72"/>
      <c r="I36" s="61" t="str">
        <f t="shared" si="0"/>
        <v/>
      </c>
      <c r="J36" s="61" t="str">
        <f t="shared" si="1"/>
        <v/>
      </c>
      <c r="K36" s="61" t="str">
        <f t="shared" ref="K36:K67" si="11">IF(D36=EE,IF(OR(AND(E36&gt;1,E36&lt;3,G36&gt;15),AND(E36&gt;2,G36&gt;4)),"X",""),IF(OR(AND(E36&gt;1,E36&lt;4,G36&gt;19),AND(E36&gt;3,G36&gt;5)),"X",""))</f>
        <v/>
      </c>
      <c r="L36" s="6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62" t="str">
        <f>IF(C36="I",L36*Resumo!$C$21, IF(C36="A",L36*Resumo!$C$22, IF(C36="E",L36*Resumo!$C$23,"")))</f>
        <v/>
      </c>
      <c r="N36" s="72"/>
      <c r="O36" s="95"/>
      <c r="P36" s="95"/>
      <c r="Q36" s="95"/>
      <c r="W36" s="59">
        <f t="shared" si="8"/>
        <v>0</v>
      </c>
      <c r="X36" s="59">
        <f t="shared" si="9"/>
        <v>0</v>
      </c>
      <c r="Y36" s="59">
        <f t="shared" si="10"/>
        <v>0</v>
      </c>
    </row>
    <row r="37" spans="1:25" ht="15" customHeight="1" x14ac:dyDescent="0.2">
      <c r="A37" s="4"/>
      <c r="B37" s="76"/>
      <c r="C37" s="73"/>
      <c r="D37" s="73"/>
      <c r="E37" s="74"/>
      <c r="F37" s="72"/>
      <c r="G37" s="74"/>
      <c r="H37" s="72"/>
      <c r="I37" s="61" t="str">
        <f t="shared" si="0"/>
        <v/>
      </c>
      <c r="J37" s="61" t="str">
        <f t="shared" si="1"/>
        <v/>
      </c>
      <c r="K37" s="61" t="str">
        <f t="shared" si="11"/>
        <v/>
      </c>
      <c r="L37" s="6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62" t="str">
        <f>IF(C37="I",L37*Resumo!$C$21, IF(C37="A",L37*Resumo!$C$22, IF(C37="E",L37*Resumo!$C$23,"")))</f>
        <v/>
      </c>
      <c r="N37" s="97"/>
      <c r="O37" s="95"/>
      <c r="P37" s="95"/>
      <c r="Q37" s="95"/>
      <c r="W37" s="59">
        <f t="shared" si="8"/>
        <v>0</v>
      </c>
      <c r="X37" s="59">
        <f t="shared" si="9"/>
        <v>0</v>
      </c>
      <c r="Y37" s="59">
        <f t="shared" si="10"/>
        <v>0</v>
      </c>
    </row>
    <row r="38" spans="1:25" ht="15" customHeight="1" x14ac:dyDescent="0.2">
      <c r="A38" s="4"/>
      <c r="B38" s="98"/>
      <c r="C38" s="73"/>
      <c r="D38" s="73"/>
      <c r="E38" s="74"/>
      <c r="F38" s="72"/>
      <c r="G38" s="74"/>
      <c r="H38" s="72"/>
      <c r="I38" s="61" t="str">
        <f t="shared" si="0"/>
        <v/>
      </c>
      <c r="J38" s="61" t="str">
        <f t="shared" si="1"/>
        <v/>
      </c>
      <c r="K38" s="61" t="str">
        <f t="shared" si="11"/>
        <v/>
      </c>
      <c r="L38" s="6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62" t="str">
        <f>IF(C38="I",L38*Resumo!$C$21, IF(C38="A",L38*Resumo!$C$22, IF(C38="E",L38*Resumo!$C$23,"")))</f>
        <v/>
      </c>
      <c r="N38" s="97"/>
      <c r="O38" s="95"/>
      <c r="P38" s="95"/>
      <c r="Q38" s="95"/>
      <c r="W38" s="59">
        <f t="shared" si="8"/>
        <v>0</v>
      </c>
      <c r="X38" s="59">
        <f t="shared" si="9"/>
        <v>0</v>
      </c>
      <c r="Y38" s="59">
        <f t="shared" si="10"/>
        <v>0</v>
      </c>
    </row>
    <row r="39" spans="1:25" ht="15" customHeight="1" x14ac:dyDescent="0.2">
      <c r="A39" s="66"/>
      <c r="B39" s="100"/>
      <c r="C39" s="73"/>
      <c r="D39" s="73"/>
      <c r="E39" s="74"/>
      <c r="F39" s="72"/>
      <c r="G39" s="74"/>
      <c r="H39" s="72"/>
      <c r="I39" s="61" t="str">
        <f t="shared" si="0"/>
        <v/>
      </c>
      <c r="J39" s="61" t="str">
        <f t="shared" si="1"/>
        <v/>
      </c>
      <c r="K39" s="61" t="str">
        <f t="shared" si="11"/>
        <v/>
      </c>
      <c r="L39" s="6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62" t="str">
        <f>IF(C39="I",L39*Resumo!$C$21, IF(C39="A",L39*Resumo!$C$22, IF(C39="E",L39*Resumo!$C$23,"")))</f>
        <v/>
      </c>
      <c r="N39" s="72"/>
      <c r="O39" s="95"/>
      <c r="P39" s="95"/>
      <c r="Q39" s="95"/>
      <c r="W39" s="59">
        <f t="shared" si="8"/>
        <v>0</v>
      </c>
      <c r="X39" s="59">
        <f t="shared" si="9"/>
        <v>0</v>
      </c>
      <c r="Y39" s="59">
        <f t="shared" si="10"/>
        <v>0</v>
      </c>
    </row>
    <row r="40" spans="1:25" ht="15" customHeight="1" x14ac:dyDescent="0.2">
      <c r="A40" s="4"/>
      <c r="B40" s="100"/>
      <c r="C40" s="73"/>
      <c r="D40" s="73"/>
      <c r="E40" s="74"/>
      <c r="F40" s="72"/>
      <c r="G40" s="74"/>
      <c r="H40" s="72"/>
      <c r="I40" s="61" t="str">
        <f t="shared" si="0"/>
        <v/>
      </c>
      <c r="J40" s="61" t="str">
        <f t="shared" si="1"/>
        <v/>
      </c>
      <c r="K40" s="61" t="str">
        <f t="shared" si="11"/>
        <v/>
      </c>
      <c r="L40" s="6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62" t="str">
        <f>IF(C40="I",L40*Resumo!$C$21, IF(C40="A",L40*Resumo!$C$22, IF(C40="E",L40*Resumo!$C$23,"")))</f>
        <v/>
      </c>
      <c r="N40" s="97"/>
      <c r="O40" s="95"/>
      <c r="P40" s="95"/>
      <c r="Q40" s="95"/>
      <c r="W40" s="59">
        <f t="shared" si="8"/>
        <v>0</v>
      </c>
      <c r="X40" s="59">
        <f t="shared" si="9"/>
        <v>0</v>
      </c>
      <c r="Y40" s="59">
        <f t="shared" si="10"/>
        <v>0</v>
      </c>
    </row>
    <row r="41" spans="1:25" ht="15" customHeight="1" x14ac:dyDescent="0.2">
      <c r="A41" s="4"/>
      <c r="B41" s="100"/>
      <c r="C41" s="73"/>
      <c r="D41" s="73"/>
      <c r="E41" s="74"/>
      <c r="F41" s="72"/>
      <c r="G41" s="74"/>
      <c r="H41" s="72"/>
      <c r="I41" s="61" t="str">
        <f t="shared" si="0"/>
        <v/>
      </c>
      <c r="J41" s="61" t="str">
        <f t="shared" si="1"/>
        <v/>
      </c>
      <c r="K41" s="61" t="str">
        <f t="shared" si="11"/>
        <v/>
      </c>
      <c r="L41" s="6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62" t="str">
        <f>IF(C41="I",L41*Resumo!$C$21, IF(C41="A",L41*Resumo!$C$22, IF(C41="E",L41*Resumo!$C$23,"")))</f>
        <v/>
      </c>
      <c r="N41" s="97"/>
      <c r="O41" s="95"/>
      <c r="P41" s="95"/>
      <c r="Q41" s="95"/>
      <c r="W41" s="59">
        <f t="shared" si="8"/>
        <v>0</v>
      </c>
      <c r="X41" s="59">
        <f t="shared" si="9"/>
        <v>0</v>
      </c>
      <c r="Y41" s="59">
        <f t="shared" si="10"/>
        <v>0</v>
      </c>
    </row>
    <row r="42" spans="1:25" ht="15" customHeight="1" x14ac:dyDescent="0.2">
      <c r="A42" s="4"/>
      <c r="B42" s="100"/>
      <c r="C42" s="73"/>
      <c r="D42" s="73"/>
      <c r="E42" s="74"/>
      <c r="F42" s="72"/>
      <c r="G42" s="74"/>
      <c r="H42" s="72"/>
      <c r="I42" s="61" t="str">
        <f t="shared" si="0"/>
        <v/>
      </c>
      <c r="J42" s="61" t="str">
        <f t="shared" si="1"/>
        <v/>
      </c>
      <c r="K42" s="61" t="str">
        <f t="shared" si="11"/>
        <v/>
      </c>
      <c r="L42" s="6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62" t="str">
        <f>IF(C42="I",L42*Resumo!$C$21, IF(C42="A",L42*Resumo!$C$22, IF(C42="E",L42*Resumo!$C$23,"")))</f>
        <v/>
      </c>
      <c r="N42" s="72"/>
      <c r="O42" s="95"/>
      <c r="P42" s="95"/>
      <c r="Q42" s="95"/>
      <c r="W42" s="59">
        <f t="shared" si="8"/>
        <v>0</v>
      </c>
      <c r="X42" s="59">
        <f t="shared" si="9"/>
        <v>0</v>
      </c>
      <c r="Y42" s="59">
        <f t="shared" si="10"/>
        <v>0</v>
      </c>
    </row>
    <row r="43" spans="1:25" ht="15" customHeight="1" x14ac:dyDescent="0.2">
      <c r="A43" s="4"/>
      <c r="B43" s="100"/>
      <c r="C43" s="73"/>
      <c r="D43" s="73"/>
      <c r="E43" s="74"/>
      <c r="F43" s="72"/>
      <c r="G43" s="74"/>
      <c r="H43" s="72"/>
      <c r="I43" s="61" t="str">
        <f t="shared" si="0"/>
        <v/>
      </c>
      <c r="J43" s="61" t="str">
        <f t="shared" si="1"/>
        <v/>
      </c>
      <c r="K43" s="61" t="str">
        <f t="shared" si="11"/>
        <v/>
      </c>
      <c r="L43" s="6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62" t="str">
        <f>IF(C43="I",L43*Resumo!$C$21, IF(C43="A",L43*Resumo!$C$22, IF(C43="E",L43*Resumo!$C$23,"")))</f>
        <v/>
      </c>
      <c r="N43" s="97"/>
      <c r="O43" s="95"/>
      <c r="P43" s="95"/>
      <c r="Q43" s="95"/>
      <c r="W43" s="59">
        <f t="shared" si="8"/>
        <v>0</v>
      </c>
      <c r="X43" s="59">
        <f t="shared" si="9"/>
        <v>0</v>
      </c>
      <c r="Y43" s="59">
        <f t="shared" si="10"/>
        <v>0</v>
      </c>
    </row>
    <row r="44" spans="1:25" ht="15" customHeight="1" x14ac:dyDescent="0.2">
      <c r="A44" s="4"/>
      <c r="B44" s="100"/>
      <c r="C44" s="73"/>
      <c r="D44" s="73"/>
      <c r="E44" s="74"/>
      <c r="F44" s="72"/>
      <c r="G44" s="74"/>
      <c r="H44" s="72"/>
      <c r="I44" s="61" t="str">
        <f t="shared" si="0"/>
        <v/>
      </c>
      <c r="J44" s="61" t="str">
        <f t="shared" si="1"/>
        <v/>
      </c>
      <c r="K44" s="61" t="str">
        <f t="shared" si="11"/>
        <v/>
      </c>
      <c r="L44" s="6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62" t="str">
        <f>IF(C44="I",L44*Resumo!$C$21, IF(C44="A",L44*Resumo!$C$22, IF(C44="E",L44*Resumo!$C$23,"")))</f>
        <v/>
      </c>
      <c r="N44" s="97"/>
      <c r="O44" s="95"/>
      <c r="P44" s="95"/>
      <c r="Q44" s="95"/>
      <c r="W44" s="59">
        <f t="shared" si="8"/>
        <v>0</v>
      </c>
      <c r="X44" s="59">
        <f t="shared" si="9"/>
        <v>0</v>
      </c>
      <c r="Y44" s="59">
        <f t="shared" si="10"/>
        <v>0</v>
      </c>
    </row>
    <row r="45" spans="1:25" ht="15" customHeight="1" x14ac:dyDescent="0.2">
      <c r="A45" s="4"/>
      <c r="B45" s="100"/>
      <c r="C45" s="73"/>
      <c r="D45" s="73"/>
      <c r="E45" s="74"/>
      <c r="F45" s="72"/>
      <c r="G45" s="74"/>
      <c r="H45" s="72"/>
      <c r="I45" s="61" t="str">
        <f t="shared" si="0"/>
        <v/>
      </c>
      <c r="J45" s="61" t="str">
        <f t="shared" si="1"/>
        <v/>
      </c>
      <c r="K45" s="61" t="str">
        <f t="shared" si="11"/>
        <v/>
      </c>
      <c r="L45" s="6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62" t="str">
        <f>IF(C45="I",L45*Resumo!$C$21, IF(C45="A",L45*Resumo!$C$22, IF(C45="E",L45*Resumo!$C$23,"")))</f>
        <v/>
      </c>
      <c r="N45" s="72"/>
      <c r="O45" s="95"/>
      <c r="P45" s="95"/>
      <c r="Q45" s="95"/>
      <c r="W45" s="59">
        <f t="shared" si="8"/>
        <v>0</v>
      </c>
      <c r="X45" s="59">
        <f t="shared" si="9"/>
        <v>0</v>
      </c>
      <c r="Y45" s="59">
        <f t="shared" si="10"/>
        <v>0</v>
      </c>
    </row>
    <row r="46" spans="1:25" ht="15" customHeight="1" x14ac:dyDescent="0.2">
      <c r="A46" s="4"/>
      <c r="B46" s="100"/>
      <c r="C46" s="73"/>
      <c r="D46" s="73"/>
      <c r="E46" s="74"/>
      <c r="F46" s="72"/>
      <c r="G46" s="74"/>
      <c r="H46" s="72"/>
      <c r="I46" s="61" t="str">
        <f t="shared" si="0"/>
        <v/>
      </c>
      <c r="J46" s="61" t="str">
        <f t="shared" si="1"/>
        <v/>
      </c>
      <c r="K46" s="61" t="str">
        <f t="shared" si="11"/>
        <v/>
      </c>
      <c r="L46" s="6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62" t="str">
        <f>IF(C46="I",L46*Resumo!$C$21, IF(C46="A",L46*Resumo!$C$22, IF(C46="E",L46*Resumo!$C$23,"")))</f>
        <v/>
      </c>
      <c r="N46" s="97"/>
      <c r="O46" s="95"/>
      <c r="P46" s="95"/>
      <c r="Q46" s="95"/>
      <c r="W46" s="59">
        <f t="shared" si="8"/>
        <v>0</v>
      </c>
      <c r="X46" s="59">
        <f t="shared" si="9"/>
        <v>0</v>
      </c>
      <c r="Y46" s="59">
        <f t="shared" si="10"/>
        <v>0</v>
      </c>
    </row>
    <row r="47" spans="1:25" ht="15" customHeight="1" x14ac:dyDescent="0.2">
      <c r="A47" s="4"/>
      <c r="B47" s="100"/>
      <c r="C47" s="73"/>
      <c r="D47" s="73"/>
      <c r="E47" s="74"/>
      <c r="F47" s="72"/>
      <c r="G47" s="74"/>
      <c r="H47" s="72"/>
      <c r="I47" s="61" t="str">
        <f t="shared" si="0"/>
        <v/>
      </c>
      <c r="J47" s="61" t="str">
        <f t="shared" si="1"/>
        <v/>
      </c>
      <c r="K47" s="61" t="str">
        <f t="shared" si="11"/>
        <v/>
      </c>
      <c r="L47" s="6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62" t="str">
        <f>IF(C47="I",L47*Resumo!$C$21, IF(C47="A",L47*Resumo!$C$22, IF(C47="E",L47*Resumo!$C$23,"")))</f>
        <v/>
      </c>
      <c r="N47" s="72"/>
      <c r="O47" s="95"/>
      <c r="P47" s="95"/>
      <c r="Q47" s="95"/>
      <c r="W47" s="59">
        <f t="shared" si="8"/>
        <v>0</v>
      </c>
      <c r="X47" s="59">
        <f t="shared" si="9"/>
        <v>0</v>
      </c>
      <c r="Y47" s="59">
        <f t="shared" si="10"/>
        <v>0</v>
      </c>
    </row>
    <row r="48" spans="1:25" ht="15" customHeight="1" x14ac:dyDescent="0.2">
      <c r="A48" s="4"/>
      <c r="B48" s="100"/>
      <c r="C48" s="73"/>
      <c r="D48" s="73"/>
      <c r="E48" s="74"/>
      <c r="F48" s="72"/>
      <c r="G48" s="74"/>
      <c r="H48" s="72"/>
      <c r="I48" s="61" t="str">
        <f t="shared" si="0"/>
        <v/>
      </c>
      <c r="J48" s="61" t="str">
        <f t="shared" si="1"/>
        <v/>
      </c>
      <c r="K48" s="61" t="str">
        <f t="shared" si="11"/>
        <v/>
      </c>
      <c r="L48" s="6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62" t="str">
        <f>IF(C48="I",L48*Resumo!$C$21, IF(C48="A",L48*Resumo!$C$22, IF(C48="E",L48*Resumo!$C$23,"")))</f>
        <v/>
      </c>
      <c r="N48" s="97"/>
      <c r="O48" s="95"/>
      <c r="P48" s="95"/>
      <c r="Q48" s="95"/>
      <c r="W48" s="59">
        <f t="shared" si="8"/>
        <v>0</v>
      </c>
      <c r="X48" s="59">
        <f t="shared" si="9"/>
        <v>0</v>
      </c>
      <c r="Y48" s="59">
        <f t="shared" si="10"/>
        <v>0</v>
      </c>
    </row>
    <row r="49" spans="1:25" ht="15" customHeight="1" x14ac:dyDescent="0.2">
      <c r="A49" s="4"/>
      <c r="B49" s="100"/>
      <c r="C49" s="73"/>
      <c r="D49" s="73"/>
      <c r="E49" s="74"/>
      <c r="F49" s="72"/>
      <c r="G49" s="74"/>
      <c r="H49" s="72"/>
      <c r="I49" s="61" t="str">
        <f t="shared" si="0"/>
        <v/>
      </c>
      <c r="J49" s="61" t="str">
        <f t="shared" si="1"/>
        <v/>
      </c>
      <c r="K49" s="61" t="str">
        <f t="shared" si="11"/>
        <v/>
      </c>
      <c r="L49" s="6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62" t="str">
        <f>IF(C49="I",L49*Resumo!$C$21, IF(C49="A",L49*Resumo!$C$22, IF(C49="E",L49*Resumo!$C$23,"")))</f>
        <v/>
      </c>
      <c r="N49" s="97"/>
      <c r="O49" s="95"/>
      <c r="P49" s="95"/>
      <c r="Q49" s="95"/>
      <c r="W49" s="59">
        <f t="shared" si="8"/>
        <v>0</v>
      </c>
      <c r="X49" s="59">
        <f t="shared" si="9"/>
        <v>0</v>
      </c>
      <c r="Y49" s="59">
        <f t="shared" si="10"/>
        <v>0</v>
      </c>
    </row>
    <row r="50" spans="1:25" ht="15" customHeight="1" x14ac:dyDescent="0.2">
      <c r="A50" s="9"/>
      <c r="B50" s="100"/>
      <c r="C50" s="73"/>
      <c r="D50" s="73"/>
      <c r="E50" s="74"/>
      <c r="F50" s="72"/>
      <c r="G50" s="74"/>
      <c r="H50" s="72"/>
      <c r="I50" s="61" t="str">
        <f t="shared" si="0"/>
        <v/>
      </c>
      <c r="J50" s="61" t="str">
        <f t="shared" si="1"/>
        <v/>
      </c>
      <c r="K50" s="61" t="str">
        <f t="shared" si="11"/>
        <v/>
      </c>
      <c r="L50" s="6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62" t="str">
        <f>IF(C50="I",L50*Resumo!$C$21, IF(C50="A",L50*Resumo!$C$22, IF(C50="E",L50*Resumo!$C$23,"")))</f>
        <v/>
      </c>
      <c r="N50" s="72"/>
      <c r="O50" s="95"/>
      <c r="P50" s="95"/>
      <c r="Q50" s="95"/>
      <c r="W50" s="59">
        <f t="shared" si="8"/>
        <v>0</v>
      </c>
      <c r="X50" s="59">
        <f t="shared" si="9"/>
        <v>0</v>
      </c>
      <c r="Y50" s="59">
        <f t="shared" si="10"/>
        <v>0</v>
      </c>
    </row>
    <row r="51" spans="1:25" ht="15" customHeight="1" x14ac:dyDescent="0.2">
      <c r="A51" s="9"/>
      <c r="B51" s="100"/>
      <c r="C51" s="73"/>
      <c r="D51" s="101"/>
      <c r="E51" s="74"/>
      <c r="F51" s="72"/>
      <c r="G51" s="74"/>
      <c r="H51" s="72"/>
      <c r="I51" s="61" t="str">
        <f t="shared" si="0"/>
        <v/>
      </c>
      <c r="J51" s="61" t="str">
        <f t="shared" si="1"/>
        <v/>
      </c>
      <c r="K51" s="61" t="str">
        <f t="shared" si="11"/>
        <v/>
      </c>
      <c r="L51" s="6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62" t="str">
        <f>IF(C51="I",L51*Resumo!$C$21, IF(C51="A",L51*Resumo!$C$22, IF(C51="E",L51*Resumo!$C$23,"")))</f>
        <v/>
      </c>
      <c r="N51" s="97"/>
      <c r="O51" s="95"/>
      <c r="P51" s="95"/>
      <c r="Q51" s="95"/>
      <c r="W51" s="59">
        <f t="shared" si="8"/>
        <v>0</v>
      </c>
      <c r="X51" s="59">
        <f t="shared" si="9"/>
        <v>0</v>
      </c>
      <c r="Y51" s="59">
        <f t="shared" si="10"/>
        <v>0</v>
      </c>
    </row>
    <row r="52" spans="1:25" ht="15" customHeight="1" x14ac:dyDescent="0.2">
      <c r="A52" s="9"/>
      <c r="B52" s="76"/>
      <c r="C52" s="73"/>
      <c r="D52" s="73"/>
      <c r="E52" s="74"/>
      <c r="F52" s="72"/>
      <c r="G52" s="74"/>
      <c r="H52" s="72"/>
      <c r="I52" s="61" t="str">
        <f t="shared" si="0"/>
        <v/>
      </c>
      <c r="J52" s="61" t="str">
        <f t="shared" si="1"/>
        <v/>
      </c>
      <c r="K52" s="61" t="str">
        <f t="shared" si="11"/>
        <v/>
      </c>
      <c r="L52" s="6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62" t="str">
        <f>IF(C52="I",L52*Resumo!$C$21, IF(C52="A",L52*Resumo!$C$22, IF(C52="E",L52*Resumo!$C$23,"")))</f>
        <v/>
      </c>
      <c r="N52" s="97"/>
      <c r="O52" s="95"/>
      <c r="P52" s="95"/>
      <c r="Q52" s="95"/>
      <c r="W52" s="59">
        <f t="shared" si="8"/>
        <v>0</v>
      </c>
      <c r="X52" s="59">
        <f t="shared" si="9"/>
        <v>0</v>
      </c>
      <c r="Y52" s="59">
        <f t="shared" si="10"/>
        <v>0</v>
      </c>
    </row>
    <row r="53" spans="1:25" ht="15" customHeight="1" x14ac:dyDescent="0.2">
      <c r="A53" s="9"/>
      <c r="B53" s="100"/>
      <c r="C53" s="73"/>
      <c r="D53" s="101"/>
      <c r="E53" s="74"/>
      <c r="F53" s="72"/>
      <c r="G53" s="74"/>
      <c r="H53" s="72"/>
      <c r="I53" s="61" t="str">
        <f t="shared" si="0"/>
        <v/>
      </c>
      <c r="J53" s="61" t="str">
        <f t="shared" si="1"/>
        <v/>
      </c>
      <c r="K53" s="61" t="str">
        <f t="shared" si="11"/>
        <v/>
      </c>
      <c r="L53" s="6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62" t="str">
        <f>IF(C53="I",L53*Resumo!$C$21, IF(C53="A",L53*Resumo!$C$22, IF(C53="E",L53*Resumo!$C$23,"")))</f>
        <v/>
      </c>
      <c r="N53" s="72"/>
      <c r="O53" s="95"/>
      <c r="P53" s="95"/>
      <c r="Q53" s="95"/>
      <c r="W53" s="59">
        <f t="shared" si="8"/>
        <v>0</v>
      </c>
      <c r="X53" s="59">
        <f t="shared" si="9"/>
        <v>0</v>
      </c>
      <c r="Y53" s="59">
        <f t="shared" si="10"/>
        <v>0</v>
      </c>
    </row>
    <row r="54" spans="1:25" ht="15" customHeight="1" x14ac:dyDescent="0.2">
      <c r="A54" s="9"/>
      <c r="B54" s="76"/>
      <c r="C54" s="73"/>
      <c r="D54" s="73"/>
      <c r="E54" s="74"/>
      <c r="F54" s="72"/>
      <c r="G54" s="74"/>
      <c r="H54" s="72"/>
      <c r="I54" s="61" t="str">
        <f t="shared" si="0"/>
        <v/>
      </c>
      <c r="J54" s="61" t="str">
        <f t="shared" si="1"/>
        <v/>
      </c>
      <c r="K54" s="61" t="str">
        <f t="shared" si="11"/>
        <v/>
      </c>
      <c r="L54" s="6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62" t="str">
        <f>IF(C54="I",L54*Resumo!$C$21, IF(C54="A",L54*Resumo!$C$22, IF(C54="E",L54*Resumo!$C$23,"")))</f>
        <v/>
      </c>
      <c r="N54" s="97"/>
      <c r="O54" s="95"/>
      <c r="P54" s="95"/>
      <c r="Q54" s="95"/>
      <c r="W54" s="59">
        <f t="shared" si="8"/>
        <v>0</v>
      </c>
      <c r="X54" s="59">
        <f t="shared" si="9"/>
        <v>0</v>
      </c>
      <c r="Y54" s="59">
        <f t="shared" si="10"/>
        <v>0</v>
      </c>
    </row>
    <row r="55" spans="1:25" ht="15" customHeight="1" x14ac:dyDescent="0.2">
      <c r="A55" s="9"/>
      <c r="B55" s="98"/>
      <c r="C55" s="73"/>
      <c r="D55" s="66"/>
      <c r="E55" s="74"/>
      <c r="F55" s="72"/>
      <c r="G55" s="74"/>
      <c r="H55" s="72"/>
      <c r="I55" s="61" t="str">
        <f t="shared" si="0"/>
        <v/>
      </c>
      <c r="J55" s="61" t="str">
        <f t="shared" si="1"/>
        <v/>
      </c>
      <c r="K55" s="61" t="str">
        <f t="shared" si="11"/>
        <v/>
      </c>
      <c r="L55" s="6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62" t="str">
        <f>IF(C55="I",L55*Resumo!$C$21, IF(C55="A",L55*Resumo!$C$22, IF(C55="E",L55*Resumo!$C$23,"")))</f>
        <v/>
      </c>
      <c r="N55" s="97"/>
      <c r="O55" s="95"/>
      <c r="P55" s="95"/>
      <c r="Q55" s="95"/>
      <c r="W55" s="59">
        <f t="shared" ref="W55:W84" si="12">IF(I55="X",1,0)</f>
        <v>0</v>
      </c>
      <c r="X55" s="59">
        <f t="shared" ref="X55:X84" si="13">IF(J55="X",1,0)</f>
        <v>0</v>
      </c>
      <c r="Y55" s="59">
        <f t="shared" ref="Y55:Y84" si="14">IF(K55="X",1,0)</f>
        <v>0</v>
      </c>
    </row>
    <row r="56" spans="1:25" ht="15" customHeight="1" x14ac:dyDescent="0.2">
      <c r="A56" s="9"/>
      <c r="B56" s="72"/>
      <c r="C56" s="73"/>
      <c r="D56" s="66"/>
      <c r="E56" s="74"/>
      <c r="F56" s="72"/>
      <c r="G56" s="74"/>
      <c r="H56" s="72"/>
      <c r="I56" s="61" t="str">
        <f t="shared" si="0"/>
        <v/>
      </c>
      <c r="J56" s="61" t="str">
        <f t="shared" si="1"/>
        <v/>
      </c>
      <c r="K56" s="61" t="str">
        <f t="shared" si="11"/>
        <v/>
      </c>
      <c r="L56" s="6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62" t="str">
        <f>IF(C56="I",L56*Resumo!$C$21, IF(C56="A",L56*Resumo!$C$22, IF(C56="E",L56*Resumo!$C$23,"")))</f>
        <v/>
      </c>
      <c r="N56" s="72"/>
      <c r="O56" s="95"/>
      <c r="P56" s="95"/>
      <c r="Q56" s="95"/>
      <c r="W56" s="59">
        <f t="shared" si="12"/>
        <v>0</v>
      </c>
      <c r="X56" s="59">
        <f t="shared" si="13"/>
        <v>0</v>
      </c>
      <c r="Y56" s="59">
        <f t="shared" si="14"/>
        <v>0</v>
      </c>
    </row>
    <row r="57" spans="1:25" ht="15" customHeight="1" x14ac:dyDescent="0.2">
      <c r="A57" s="9"/>
      <c r="B57" s="72"/>
      <c r="C57" s="73"/>
      <c r="D57" s="66"/>
      <c r="E57" s="74"/>
      <c r="F57" s="72"/>
      <c r="G57" s="74"/>
      <c r="H57" s="72"/>
      <c r="I57" s="61" t="str">
        <f t="shared" si="0"/>
        <v/>
      </c>
      <c r="J57" s="61" t="str">
        <f t="shared" si="1"/>
        <v/>
      </c>
      <c r="K57" s="61" t="str">
        <f t="shared" si="11"/>
        <v/>
      </c>
      <c r="L57" s="6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62" t="str">
        <f>IF(C57="I",L57*Resumo!$C$21, IF(C57="A",L57*Resumo!$C$22, IF(C57="E",L57*Resumo!$C$23,"")))</f>
        <v/>
      </c>
      <c r="N57" s="72"/>
      <c r="O57" s="95"/>
      <c r="P57" s="95"/>
      <c r="Q57" s="95"/>
      <c r="W57" s="59">
        <f t="shared" si="12"/>
        <v>0</v>
      </c>
      <c r="X57" s="59">
        <f t="shared" si="13"/>
        <v>0</v>
      </c>
      <c r="Y57" s="59">
        <f t="shared" si="14"/>
        <v>0</v>
      </c>
    </row>
    <row r="58" spans="1:25" ht="15" customHeight="1" x14ac:dyDescent="0.2">
      <c r="A58" s="9"/>
      <c r="B58" s="72"/>
      <c r="C58" s="73"/>
      <c r="D58" s="66"/>
      <c r="E58" s="74"/>
      <c r="F58" s="72"/>
      <c r="G58" s="74"/>
      <c r="H58" s="72"/>
      <c r="I58" s="61" t="str">
        <f t="shared" si="0"/>
        <v/>
      </c>
      <c r="J58" s="61" t="str">
        <f t="shared" si="1"/>
        <v/>
      </c>
      <c r="K58" s="61" t="str">
        <f t="shared" si="11"/>
        <v/>
      </c>
      <c r="L58" s="6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62" t="str">
        <f>IF(C58="I",L58*Resumo!$C$21, IF(C58="A",L58*Resumo!$C$22, IF(C58="E",L58*Resumo!$C$23,"")))</f>
        <v/>
      </c>
      <c r="N58" s="97"/>
      <c r="O58" s="95"/>
      <c r="P58" s="95"/>
      <c r="Q58" s="95"/>
      <c r="W58" s="59">
        <f t="shared" si="12"/>
        <v>0</v>
      </c>
      <c r="X58" s="59">
        <f t="shared" si="13"/>
        <v>0</v>
      </c>
      <c r="Y58" s="59">
        <f t="shared" si="14"/>
        <v>0</v>
      </c>
    </row>
    <row r="59" spans="1:25" ht="15" customHeight="1" x14ac:dyDescent="0.2">
      <c r="A59" s="9"/>
      <c r="B59" s="72"/>
      <c r="C59" s="73"/>
      <c r="D59" s="66"/>
      <c r="E59" s="74"/>
      <c r="F59" s="72"/>
      <c r="G59" s="74"/>
      <c r="H59" s="72"/>
      <c r="I59" s="61" t="str">
        <f t="shared" si="0"/>
        <v/>
      </c>
      <c r="J59" s="61" t="str">
        <f t="shared" si="1"/>
        <v/>
      </c>
      <c r="K59" s="61" t="str">
        <f t="shared" si="11"/>
        <v/>
      </c>
      <c r="L59" s="6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62" t="str">
        <f>IF(C59="I",L59*Resumo!$C$21, IF(C59="A",L59*Resumo!$C$22, IF(C59="E",L59*Resumo!$C$23,"")))</f>
        <v/>
      </c>
      <c r="N59" s="72"/>
      <c r="O59" s="95"/>
      <c r="P59" s="95"/>
      <c r="Q59" s="95"/>
      <c r="W59" s="59">
        <f t="shared" si="12"/>
        <v>0</v>
      </c>
      <c r="X59" s="59">
        <f t="shared" si="13"/>
        <v>0</v>
      </c>
      <c r="Y59" s="59">
        <f t="shared" si="14"/>
        <v>0</v>
      </c>
    </row>
    <row r="60" spans="1:25" ht="15" customHeight="1" x14ac:dyDescent="0.2">
      <c r="A60" s="9"/>
      <c r="B60" s="66"/>
      <c r="C60" s="73"/>
      <c r="D60" s="66"/>
      <c r="E60" s="74"/>
      <c r="F60" s="72"/>
      <c r="G60" s="74"/>
      <c r="H60" s="72"/>
      <c r="I60" s="61" t="str">
        <f t="shared" si="0"/>
        <v/>
      </c>
      <c r="J60" s="61" t="str">
        <f t="shared" si="1"/>
        <v/>
      </c>
      <c r="K60" s="61" t="str">
        <f t="shared" si="11"/>
        <v/>
      </c>
      <c r="L60" s="6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62" t="str">
        <f>IF(C60="I",L60*Resumo!$C$21, IF(C60="A",L60*Resumo!$C$22, IF(C60="E",L60*Resumo!$C$23,"")))</f>
        <v/>
      </c>
      <c r="N60" s="97"/>
      <c r="O60" s="95"/>
      <c r="P60" s="95"/>
      <c r="Q60" s="95"/>
      <c r="W60" s="59">
        <f t="shared" si="12"/>
        <v>0</v>
      </c>
      <c r="X60" s="59">
        <f t="shared" si="13"/>
        <v>0</v>
      </c>
      <c r="Y60" s="59">
        <f t="shared" si="14"/>
        <v>0</v>
      </c>
    </row>
    <row r="61" spans="1:25" ht="15" customHeight="1" x14ac:dyDescent="0.2">
      <c r="A61" s="9"/>
      <c r="B61" s="72"/>
      <c r="C61" s="73"/>
      <c r="D61" s="66"/>
      <c r="E61" s="74"/>
      <c r="F61" s="72"/>
      <c r="G61" s="74"/>
      <c r="H61" s="72"/>
      <c r="I61" s="61" t="str">
        <f t="shared" si="0"/>
        <v/>
      </c>
      <c r="J61" s="61" t="str">
        <f t="shared" si="1"/>
        <v/>
      </c>
      <c r="K61" s="61" t="str">
        <f t="shared" si="11"/>
        <v/>
      </c>
      <c r="L61" s="6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62" t="str">
        <f>IF(C61="I",L61*Resumo!$C$21, IF(C61="A",L61*Resumo!$C$22, IF(C61="E",L61*Resumo!$C$23,"")))</f>
        <v/>
      </c>
      <c r="N61" s="97"/>
      <c r="O61" s="95"/>
      <c r="P61" s="95"/>
      <c r="Q61" s="95"/>
      <c r="W61" s="59">
        <f t="shared" si="12"/>
        <v>0</v>
      </c>
      <c r="X61" s="59">
        <f t="shared" si="13"/>
        <v>0</v>
      </c>
      <c r="Y61" s="59">
        <f t="shared" si="14"/>
        <v>0</v>
      </c>
    </row>
    <row r="62" spans="1:25" ht="15" customHeight="1" x14ac:dyDescent="0.2">
      <c r="A62" s="9"/>
      <c r="B62" s="72"/>
      <c r="C62" s="73"/>
      <c r="D62" s="66"/>
      <c r="E62" s="74"/>
      <c r="F62" s="66"/>
      <c r="G62" s="74"/>
      <c r="H62" s="72"/>
      <c r="I62" s="61" t="str">
        <f t="shared" si="0"/>
        <v/>
      </c>
      <c r="J62" s="61" t="str">
        <f t="shared" si="1"/>
        <v/>
      </c>
      <c r="K62" s="61" t="str">
        <f t="shared" si="11"/>
        <v/>
      </c>
      <c r="L62" s="6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62" t="str">
        <f>IF(C62="I",L62*Resumo!$C$21, IF(C62="A",L62*Resumo!$C$22, IF(C62="E",L62*Resumo!$C$23,"")))</f>
        <v/>
      </c>
      <c r="N62" s="97"/>
      <c r="O62" s="95"/>
      <c r="P62" s="95"/>
      <c r="Q62" s="95"/>
      <c r="W62" s="59">
        <f t="shared" si="12"/>
        <v>0</v>
      </c>
      <c r="X62" s="59">
        <f t="shared" si="13"/>
        <v>0</v>
      </c>
      <c r="Y62" s="59">
        <f t="shared" si="14"/>
        <v>0</v>
      </c>
    </row>
    <row r="63" spans="1:25" ht="15" customHeight="1" x14ac:dyDescent="0.2">
      <c r="A63" s="9"/>
      <c r="B63" s="72"/>
      <c r="C63" s="73"/>
      <c r="D63" s="66"/>
      <c r="E63" s="74"/>
      <c r="F63" s="72"/>
      <c r="G63" s="74"/>
      <c r="H63" s="72"/>
      <c r="I63" s="61" t="str">
        <f t="shared" si="0"/>
        <v/>
      </c>
      <c r="J63" s="61" t="str">
        <f t="shared" si="1"/>
        <v/>
      </c>
      <c r="K63" s="61" t="str">
        <f t="shared" si="11"/>
        <v/>
      </c>
      <c r="L63" s="6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62" t="str">
        <f>IF(C63="I",L63*Resumo!$C$21, IF(C63="A",L63*Resumo!$C$22, IF(C63="E",L63*Resumo!$C$23,"")))</f>
        <v/>
      </c>
      <c r="N63" s="72"/>
      <c r="O63" s="95"/>
      <c r="P63" s="95"/>
      <c r="Q63" s="95"/>
      <c r="W63" s="59">
        <f t="shared" si="12"/>
        <v>0</v>
      </c>
      <c r="X63" s="59">
        <f t="shared" si="13"/>
        <v>0</v>
      </c>
      <c r="Y63" s="59">
        <f t="shared" si="14"/>
        <v>0</v>
      </c>
    </row>
    <row r="64" spans="1:25" ht="15" customHeight="1" x14ac:dyDescent="0.2">
      <c r="A64" s="9"/>
      <c r="B64" s="72"/>
      <c r="C64" s="73"/>
      <c r="D64" s="66"/>
      <c r="E64" s="74"/>
      <c r="F64" s="72"/>
      <c r="G64" s="74"/>
      <c r="H64" s="72"/>
      <c r="I64" s="61" t="str">
        <f t="shared" si="0"/>
        <v/>
      </c>
      <c r="J64" s="61" t="str">
        <f t="shared" si="1"/>
        <v/>
      </c>
      <c r="K64" s="61" t="str">
        <f t="shared" si="11"/>
        <v/>
      </c>
      <c r="L64" s="6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62" t="str">
        <f>IF(C64="I",L64*Resumo!$C$21, IF(C64="A",L64*Resumo!$C$22, IF(C64="E",L64*Resumo!$C$23,"")))</f>
        <v/>
      </c>
      <c r="N64" s="97"/>
      <c r="O64" s="95"/>
      <c r="P64" s="95"/>
      <c r="Q64" s="95"/>
      <c r="W64" s="59">
        <f t="shared" si="12"/>
        <v>0</v>
      </c>
      <c r="X64" s="59">
        <f t="shared" si="13"/>
        <v>0</v>
      </c>
      <c r="Y64" s="59">
        <f t="shared" si="14"/>
        <v>0</v>
      </c>
    </row>
    <row r="65" spans="1:25" ht="15" customHeight="1" x14ac:dyDescent="0.2">
      <c r="A65" s="9"/>
      <c r="B65" s="98"/>
      <c r="C65" s="73"/>
      <c r="D65" s="66"/>
      <c r="E65" s="74"/>
      <c r="F65" s="72"/>
      <c r="G65" s="74"/>
      <c r="H65" s="72"/>
      <c r="I65" s="61" t="str">
        <f t="shared" si="0"/>
        <v/>
      </c>
      <c r="J65" s="61" t="str">
        <f t="shared" si="1"/>
        <v/>
      </c>
      <c r="K65" s="61" t="str">
        <f t="shared" si="11"/>
        <v/>
      </c>
      <c r="L65" s="6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62" t="str">
        <f>IF(C65="I",L65*Resumo!$C$21, IF(C65="A",L65*Resumo!$C$22, IF(C65="E",L65*Resumo!$C$23,"")))</f>
        <v/>
      </c>
      <c r="N65" s="72"/>
      <c r="O65" s="95"/>
      <c r="P65" s="95"/>
      <c r="Q65" s="95"/>
      <c r="W65" s="59">
        <f t="shared" si="12"/>
        <v>0</v>
      </c>
      <c r="X65" s="59">
        <f t="shared" si="13"/>
        <v>0</v>
      </c>
      <c r="Y65" s="59">
        <f t="shared" si="14"/>
        <v>0</v>
      </c>
    </row>
    <row r="66" spans="1:25" ht="15" customHeight="1" x14ac:dyDescent="0.2">
      <c r="A66" s="9"/>
      <c r="B66" s="72"/>
      <c r="C66" s="73"/>
      <c r="D66" s="66"/>
      <c r="E66" s="74"/>
      <c r="F66" s="72"/>
      <c r="G66" s="74"/>
      <c r="H66" s="72"/>
      <c r="I66" s="61" t="str">
        <f t="shared" si="0"/>
        <v/>
      </c>
      <c r="J66" s="61" t="str">
        <f t="shared" si="1"/>
        <v/>
      </c>
      <c r="K66" s="61" t="str">
        <f t="shared" si="11"/>
        <v/>
      </c>
      <c r="L66" s="6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62" t="str">
        <f>IF(C66="I",L66*Resumo!$C$21, IF(C66="A",L66*Resumo!$C$22, IF(C66="E",L66*Resumo!$C$23,"")))</f>
        <v/>
      </c>
      <c r="N66" s="97"/>
      <c r="O66" s="95"/>
      <c r="P66" s="95"/>
      <c r="Q66" s="95"/>
      <c r="W66" s="59">
        <f t="shared" si="12"/>
        <v>0</v>
      </c>
      <c r="X66" s="59">
        <f t="shared" si="13"/>
        <v>0</v>
      </c>
      <c r="Y66" s="59">
        <f t="shared" si="14"/>
        <v>0</v>
      </c>
    </row>
    <row r="67" spans="1:25" ht="15" customHeight="1" x14ac:dyDescent="0.2">
      <c r="A67" s="9"/>
      <c r="B67" s="72"/>
      <c r="C67" s="73"/>
      <c r="D67" s="66"/>
      <c r="E67" s="66"/>
      <c r="F67" s="72"/>
      <c r="G67" s="66"/>
      <c r="H67" s="72"/>
      <c r="I67" s="61" t="str">
        <f t="shared" si="0"/>
        <v/>
      </c>
      <c r="J67" s="61" t="str">
        <f t="shared" si="1"/>
        <v/>
      </c>
      <c r="K67" s="61" t="str">
        <f t="shared" si="11"/>
        <v/>
      </c>
      <c r="L67" s="6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62" t="str">
        <f>IF(C67="I",L67*Resumo!$C$21, IF(C67="A",L67*Resumo!$C$22, IF(C67="E",L67*Resumo!$C$23,"")))</f>
        <v/>
      </c>
      <c r="N67" s="97"/>
      <c r="O67" s="95"/>
      <c r="P67" s="95"/>
      <c r="Q67" s="95"/>
      <c r="W67" s="59">
        <f t="shared" si="12"/>
        <v>0</v>
      </c>
      <c r="X67" s="59">
        <f t="shared" si="13"/>
        <v>0</v>
      </c>
      <c r="Y67" s="59">
        <f t="shared" si="14"/>
        <v>0</v>
      </c>
    </row>
    <row r="68" spans="1:25" ht="15" customHeight="1" x14ac:dyDescent="0.2">
      <c r="A68" s="9"/>
      <c r="B68" s="72"/>
      <c r="C68" s="73"/>
      <c r="D68" s="66"/>
      <c r="E68" s="74"/>
      <c r="F68" s="72"/>
      <c r="G68" s="74"/>
      <c r="H68" s="72"/>
      <c r="I68" s="61" t="str">
        <f t="shared" ref="I68:I131" si="15">IF(D68=EE,IF(OR(AND(E68&gt;-1,E68&lt;2,G68&gt;0,G68&lt;16),AND(E68&gt;1,E68&lt;3,G68&gt;0,G68&lt;5)),"X",""),IF(OR(AND(E68&gt;-1,E68&lt;2,G68&gt;0,G68&lt;20),AND(E68&gt;1,E68&lt;4,G68&gt;0,G68&lt;6)),"X",""))</f>
        <v/>
      </c>
      <c r="J68" s="61" t="str">
        <f t="shared" ref="J68:J131" si="16">IF(D68=EE,IF(OR(AND(E68&gt;-1,E68&lt;2,G68&gt;15),AND(E68&gt;1,E68&lt;3,G68&gt;4,G68&lt;16),AND(E68&gt;2,G68&gt;0,G68&lt;5)),"X",""),IF(OR(AND(E68&gt;-1,E68&lt;2,G68&gt;19),AND(E68&gt;1,E68&lt;4,G68&gt;5,G68&lt;20),AND(E68&gt;3,G68&gt;0,G68&lt;6)),"X",""))</f>
        <v/>
      </c>
      <c r="K68" s="61" t="str">
        <f t="shared" ref="K68:K84" si="17">IF(D68=EE,IF(OR(AND(E68&gt;1,E68&lt;3,G68&gt;15),AND(E68&gt;2,G68&gt;4)),"X",""),IF(OR(AND(E68&gt;1,E68&lt;4,G68&gt;19),AND(E68&gt;3,G68&gt;5)),"X",""))</f>
        <v/>
      </c>
      <c r="L68" s="6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62" t="str">
        <f>IF(C68="I",L68*Resumo!$C$21, IF(C68="A",L68*Resumo!$C$22, IF(C68="E",L68*Resumo!$C$23,"")))</f>
        <v/>
      </c>
      <c r="N68" s="72"/>
      <c r="O68" s="95"/>
      <c r="P68" s="95"/>
      <c r="Q68" s="95"/>
      <c r="W68" s="59">
        <f t="shared" si="12"/>
        <v>0</v>
      </c>
      <c r="X68" s="59">
        <f t="shared" si="13"/>
        <v>0</v>
      </c>
      <c r="Y68" s="59">
        <f t="shared" si="14"/>
        <v>0</v>
      </c>
    </row>
    <row r="69" spans="1:25" ht="15" customHeight="1" x14ac:dyDescent="0.2">
      <c r="A69" s="9"/>
      <c r="B69" s="72"/>
      <c r="C69" s="73"/>
      <c r="D69" s="66"/>
      <c r="E69" s="74"/>
      <c r="F69" s="72"/>
      <c r="G69" s="74"/>
      <c r="H69" s="72"/>
      <c r="I69" s="61" t="str">
        <f t="shared" si="15"/>
        <v/>
      </c>
      <c r="J69" s="61" t="str">
        <f t="shared" si="16"/>
        <v/>
      </c>
      <c r="K69" s="61" t="str">
        <f t="shared" si="17"/>
        <v/>
      </c>
      <c r="L69" s="6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62" t="str">
        <f>IF(C69="I",L69*Resumo!$C$21, IF(C69="A",L69*Resumo!$C$22, IF(C69="E",L69*Resumo!$C$23,"")))</f>
        <v/>
      </c>
      <c r="N69" s="72"/>
      <c r="O69" s="95"/>
      <c r="P69" s="95"/>
      <c r="Q69" s="95"/>
      <c r="W69" s="59">
        <f t="shared" si="12"/>
        <v>0</v>
      </c>
      <c r="X69" s="59">
        <f t="shared" si="13"/>
        <v>0</v>
      </c>
      <c r="Y69" s="59">
        <f t="shared" si="14"/>
        <v>0</v>
      </c>
    </row>
    <row r="70" spans="1:25" ht="15" customHeight="1" x14ac:dyDescent="0.2">
      <c r="A70" s="9"/>
      <c r="B70" s="72"/>
      <c r="C70" s="73"/>
      <c r="D70" s="66"/>
      <c r="E70" s="74"/>
      <c r="F70" s="72"/>
      <c r="G70" s="74"/>
      <c r="H70" s="72"/>
      <c r="I70" s="61" t="str">
        <f t="shared" si="15"/>
        <v/>
      </c>
      <c r="J70" s="61" t="str">
        <f t="shared" si="16"/>
        <v/>
      </c>
      <c r="K70" s="61" t="str">
        <f t="shared" si="17"/>
        <v/>
      </c>
      <c r="L70" s="6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62" t="str">
        <f>IF(C70="I",L70*Resumo!$C$21, IF(C70="A",L70*Resumo!$C$22, IF(C70="E",L70*Resumo!$C$23,"")))</f>
        <v/>
      </c>
      <c r="N70" s="97"/>
      <c r="O70" s="95"/>
      <c r="P70" s="95"/>
      <c r="Q70" s="95"/>
      <c r="W70" s="59">
        <f t="shared" si="12"/>
        <v>0</v>
      </c>
      <c r="X70" s="59">
        <f t="shared" si="13"/>
        <v>0</v>
      </c>
      <c r="Y70" s="59">
        <f t="shared" si="14"/>
        <v>0</v>
      </c>
    </row>
    <row r="71" spans="1:25" ht="15" customHeight="1" x14ac:dyDescent="0.2">
      <c r="A71" s="9"/>
      <c r="B71" s="66"/>
      <c r="C71" s="73"/>
      <c r="D71" s="66"/>
      <c r="E71" s="74"/>
      <c r="F71" s="72"/>
      <c r="G71" s="74"/>
      <c r="H71" s="72"/>
      <c r="I71" s="61" t="str">
        <f t="shared" si="15"/>
        <v/>
      </c>
      <c r="J71" s="61" t="str">
        <f t="shared" si="16"/>
        <v/>
      </c>
      <c r="K71" s="61" t="str">
        <f t="shared" si="17"/>
        <v/>
      </c>
      <c r="L71" s="6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62" t="str">
        <f>IF(C71="I",L71*Resumo!$C$21, IF(C71="A",L71*Resumo!$C$22, IF(C71="E",L71*Resumo!$C$23,"")))</f>
        <v/>
      </c>
      <c r="N71" s="72"/>
      <c r="O71" s="95"/>
      <c r="P71" s="95"/>
      <c r="Q71" s="95"/>
      <c r="W71" s="59">
        <f t="shared" si="12"/>
        <v>0</v>
      </c>
      <c r="X71" s="59">
        <f t="shared" si="13"/>
        <v>0</v>
      </c>
      <c r="Y71" s="59">
        <f t="shared" si="14"/>
        <v>0</v>
      </c>
    </row>
    <row r="72" spans="1:25" ht="15" customHeight="1" x14ac:dyDescent="0.2">
      <c r="A72" s="9"/>
      <c r="B72" s="66"/>
      <c r="C72" s="73"/>
      <c r="D72" s="66"/>
      <c r="E72" s="66"/>
      <c r="F72" s="72"/>
      <c r="G72" s="74"/>
      <c r="H72" s="72"/>
      <c r="I72" s="61" t="str">
        <f t="shared" si="15"/>
        <v/>
      </c>
      <c r="J72" s="61" t="str">
        <f t="shared" si="16"/>
        <v/>
      </c>
      <c r="K72" s="61" t="str">
        <f t="shared" si="17"/>
        <v/>
      </c>
      <c r="L72" s="6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62" t="str">
        <f>IF(C72="I",L72*Resumo!$C$21, IF(C72="A",L72*Resumo!$C$22, IF(C72="E",L72*Resumo!$C$23,"")))</f>
        <v/>
      </c>
      <c r="N72" s="97"/>
      <c r="O72" s="95"/>
      <c r="P72" s="95"/>
      <c r="Q72" s="95"/>
      <c r="W72" s="59">
        <f t="shared" si="12"/>
        <v>0</v>
      </c>
      <c r="X72" s="59">
        <f t="shared" si="13"/>
        <v>0</v>
      </c>
      <c r="Y72" s="59">
        <f t="shared" si="14"/>
        <v>0</v>
      </c>
    </row>
    <row r="73" spans="1:25" ht="15" customHeight="1" x14ac:dyDescent="0.2">
      <c r="A73" s="9"/>
      <c r="B73" s="9"/>
      <c r="C73" s="73"/>
      <c r="D73" s="66"/>
      <c r="E73" s="74"/>
      <c r="F73" s="72"/>
      <c r="G73" s="74"/>
      <c r="H73" s="72"/>
      <c r="I73" s="61" t="str">
        <f t="shared" si="15"/>
        <v/>
      </c>
      <c r="J73" s="61" t="str">
        <f t="shared" si="16"/>
        <v/>
      </c>
      <c r="K73" s="61" t="str">
        <f t="shared" si="17"/>
        <v/>
      </c>
      <c r="L73" s="6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62" t="str">
        <f>IF(C73="I",L73*Resumo!$C$21, IF(C73="A",L73*Resumo!$C$22, IF(C73="E",L73*Resumo!$C$23,"")))</f>
        <v/>
      </c>
      <c r="N73" s="97"/>
      <c r="O73" s="95"/>
      <c r="P73" s="95"/>
      <c r="Q73" s="95"/>
      <c r="W73" s="59">
        <f t="shared" si="12"/>
        <v>0</v>
      </c>
      <c r="X73" s="59">
        <f t="shared" si="13"/>
        <v>0</v>
      </c>
      <c r="Y73" s="59">
        <f t="shared" si="14"/>
        <v>0</v>
      </c>
    </row>
    <row r="74" spans="1:25" ht="15" customHeight="1" x14ac:dyDescent="0.2">
      <c r="A74" s="9"/>
      <c r="B74" s="9"/>
      <c r="C74" s="73"/>
      <c r="D74" s="66"/>
      <c r="E74" s="74"/>
      <c r="F74" s="72"/>
      <c r="G74" s="74"/>
      <c r="H74" s="72"/>
      <c r="I74" s="61" t="str">
        <f t="shared" si="15"/>
        <v/>
      </c>
      <c r="J74" s="61" t="str">
        <f t="shared" si="16"/>
        <v/>
      </c>
      <c r="K74" s="61" t="str">
        <f t="shared" si="17"/>
        <v/>
      </c>
      <c r="L74" s="6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62" t="str">
        <f>IF(C74="I",L74*Resumo!$C$21, IF(C74="A",L74*Resumo!$C$22, IF(C74="E",L74*Resumo!$C$23,"")))</f>
        <v/>
      </c>
      <c r="N74" s="97"/>
      <c r="O74" s="95"/>
      <c r="P74" s="95"/>
      <c r="Q74" s="95"/>
      <c r="W74" s="59">
        <f t="shared" si="12"/>
        <v>0</v>
      </c>
      <c r="X74" s="59">
        <f t="shared" si="13"/>
        <v>0</v>
      </c>
      <c r="Y74" s="59">
        <f t="shared" si="14"/>
        <v>0</v>
      </c>
    </row>
    <row r="75" spans="1:25" ht="15" customHeight="1" x14ac:dyDescent="0.2">
      <c r="A75" s="9"/>
      <c r="B75" s="72"/>
      <c r="C75" s="73"/>
      <c r="D75" s="66"/>
      <c r="E75" s="74"/>
      <c r="F75" s="72"/>
      <c r="G75" s="74"/>
      <c r="H75" s="97"/>
      <c r="I75" s="61" t="str">
        <f t="shared" si="15"/>
        <v/>
      </c>
      <c r="J75" s="61" t="str">
        <f t="shared" si="16"/>
        <v/>
      </c>
      <c r="K75" s="61" t="str">
        <f t="shared" si="17"/>
        <v/>
      </c>
      <c r="L75" s="6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62" t="str">
        <f>IF(C75="I",L75*Resumo!$C$21, IF(C75="A",L75*Resumo!$C$22, IF(C75="E",L75*Resumo!$C$23,"")))</f>
        <v/>
      </c>
      <c r="N75" s="97"/>
      <c r="O75" s="95"/>
      <c r="P75" s="95"/>
      <c r="Q75" s="95"/>
      <c r="W75" s="59">
        <f t="shared" si="12"/>
        <v>0</v>
      </c>
      <c r="X75" s="59">
        <f t="shared" si="13"/>
        <v>0</v>
      </c>
      <c r="Y75" s="59">
        <f t="shared" si="14"/>
        <v>0</v>
      </c>
    </row>
    <row r="76" spans="1:25" ht="15" customHeight="1" x14ac:dyDescent="0.2">
      <c r="A76" s="9"/>
      <c r="B76" s="98"/>
      <c r="C76" s="73"/>
      <c r="D76" s="66"/>
      <c r="E76" s="74"/>
      <c r="F76" s="72"/>
      <c r="G76" s="74"/>
      <c r="H76" s="97"/>
      <c r="I76" s="61" t="str">
        <f t="shared" si="15"/>
        <v/>
      </c>
      <c r="J76" s="61" t="str">
        <f t="shared" si="16"/>
        <v/>
      </c>
      <c r="K76" s="61" t="str">
        <f t="shared" si="17"/>
        <v/>
      </c>
      <c r="L76" s="6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62" t="str">
        <f>IF(C76="I",L76*Resumo!$C$21, IF(C76="A",L76*Resumo!$C$22, IF(C76="E",L76*Resumo!$C$23,"")))</f>
        <v/>
      </c>
      <c r="N76" s="97"/>
      <c r="O76" s="95"/>
      <c r="P76" s="95"/>
      <c r="Q76" s="95"/>
      <c r="W76" s="59">
        <f t="shared" si="12"/>
        <v>0</v>
      </c>
      <c r="X76" s="59">
        <f t="shared" si="13"/>
        <v>0</v>
      </c>
      <c r="Y76" s="59">
        <f t="shared" si="14"/>
        <v>0</v>
      </c>
    </row>
    <row r="77" spans="1:25" ht="15" customHeight="1" x14ac:dyDescent="0.2">
      <c r="A77" s="66"/>
      <c r="B77" s="66"/>
      <c r="C77" s="73"/>
      <c r="D77" s="66"/>
      <c r="E77" s="74"/>
      <c r="F77" s="72"/>
      <c r="G77" s="74"/>
      <c r="H77" s="97"/>
      <c r="I77" s="61" t="str">
        <f t="shared" si="15"/>
        <v/>
      </c>
      <c r="J77" s="61" t="str">
        <f t="shared" si="16"/>
        <v/>
      </c>
      <c r="K77" s="61" t="str">
        <f t="shared" si="17"/>
        <v/>
      </c>
      <c r="L77" s="6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62" t="str">
        <f>IF(C77="I",L77*Resumo!$C$21, IF(C77="A",L77*Resumo!$C$22, IF(C77="E",L77*Resumo!$C$23,"")))</f>
        <v/>
      </c>
      <c r="N77" s="97"/>
      <c r="O77" s="95"/>
      <c r="P77" s="95"/>
      <c r="Q77" s="95"/>
      <c r="W77" s="59">
        <f t="shared" si="12"/>
        <v>0</v>
      </c>
      <c r="X77" s="59">
        <f t="shared" si="13"/>
        <v>0</v>
      </c>
      <c r="Y77" s="59">
        <f t="shared" si="14"/>
        <v>0</v>
      </c>
    </row>
    <row r="78" spans="1:25" ht="15" customHeight="1" x14ac:dyDescent="0.2">
      <c r="A78" s="9"/>
      <c r="B78" s="72"/>
      <c r="C78" s="73"/>
      <c r="D78" s="66"/>
      <c r="E78" s="74"/>
      <c r="F78" s="72"/>
      <c r="G78" s="74"/>
      <c r="H78" s="97"/>
      <c r="I78" s="61" t="str">
        <f t="shared" si="15"/>
        <v/>
      </c>
      <c r="J78" s="61" t="str">
        <f t="shared" si="16"/>
        <v/>
      </c>
      <c r="K78" s="61" t="str">
        <f t="shared" si="17"/>
        <v/>
      </c>
      <c r="L78" s="6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62" t="str">
        <f>IF(C78="I",L78*Resumo!$C$21, IF(C78="A",L78*Resumo!$C$22, IF(C78="E",L78*Resumo!$C$23,"")))</f>
        <v/>
      </c>
      <c r="N78" s="97"/>
      <c r="O78" s="95"/>
      <c r="P78" s="95"/>
      <c r="Q78" s="95"/>
      <c r="W78" s="59">
        <f t="shared" si="12"/>
        <v>0</v>
      </c>
      <c r="X78" s="59">
        <f t="shared" si="13"/>
        <v>0</v>
      </c>
      <c r="Y78" s="59">
        <f t="shared" si="14"/>
        <v>0</v>
      </c>
    </row>
    <row r="79" spans="1:25" ht="15" customHeight="1" x14ac:dyDescent="0.2">
      <c r="A79" s="9"/>
      <c r="B79" s="72"/>
      <c r="C79" s="73"/>
      <c r="D79" s="66"/>
      <c r="E79" s="74"/>
      <c r="F79" s="72"/>
      <c r="G79" s="74"/>
      <c r="H79" s="72"/>
      <c r="I79" s="61" t="str">
        <f t="shared" si="15"/>
        <v/>
      </c>
      <c r="J79" s="61" t="str">
        <f t="shared" si="16"/>
        <v/>
      </c>
      <c r="K79" s="61" t="str">
        <f t="shared" si="17"/>
        <v/>
      </c>
      <c r="L79" s="6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62" t="str">
        <f>IF(C79="I",L79*Resumo!$C$21, IF(C79="A",L79*Resumo!$C$22, IF(C79="E",L79*Resumo!$C$23,"")))</f>
        <v/>
      </c>
      <c r="N79" s="97"/>
      <c r="O79" s="95"/>
      <c r="P79" s="95"/>
      <c r="Q79" s="95"/>
      <c r="W79" s="59">
        <f t="shared" si="12"/>
        <v>0</v>
      </c>
      <c r="X79" s="59">
        <f t="shared" si="13"/>
        <v>0</v>
      </c>
      <c r="Y79" s="59">
        <f t="shared" si="14"/>
        <v>0</v>
      </c>
    </row>
    <row r="80" spans="1:25" ht="15" customHeight="1" x14ac:dyDescent="0.2">
      <c r="A80" s="9"/>
      <c r="B80" s="72"/>
      <c r="C80" s="73"/>
      <c r="D80" s="66"/>
      <c r="E80" s="74"/>
      <c r="F80" s="66"/>
      <c r="G80" s="74"/>
      <c r="H80" s="72"/>
      <c r="I80" s="61" t="str">
        <f t="shared" si="15"/>
        <v/>
      </c>
      <c r="J80" s="61" t="str">
        <f t="shared" si="16"/>
        <v/>
      </c>
      <c r="K80" s="61" t="str">
        <f t="shared" si="17"/>
        <v/>
      </c>
      <c r="L80" s="6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62" t="str">
        <f>IF(C80="I",L80*Resumo!$C$21, IF(C80="A",L80*Resumo!$C$22, IF(C80="E",L80*Resumo!$C$23,"")))</f>
        <v/>
      </c>
      <c r="N80" s="97"/>
      <c r="O80" s="95"/>
      <c r="P80" s="95"/>
      <c r="Q80" s="95"/>
      <c r="W80" s="59">
        <f t="shared" si="12"/>
        <v>0</v>
      </c>
      <c r="X80" s="59">
        <f t="shared" si="13"/>
        <v>0</v>
      </c>
      <c r="Y80" s="59">
        <f t="shared" si="14"/>
        <v>0</v>
      </c>
    </row>
    <row r="81" spans="1:25" ht="15" customHeight="1" x14ac:dyDescent="0.2">
      <c r="A81" s="9"/>
      <c r="B81" s="72"/>
      <c r="C81" s="73"/>
      <c r="D81" s="66"/>
      <c r="E81" s="74"/>
      <c r="F81" s="72"/>
      <c r="G81" s="74"/>
      <c r="H81" s="72"/>
      <c r="I81" s="61" t="str">
        <f t="shared" si="15"/>
        <v/>
      </c>
      <c r="J81" s="61" t="str">
        <f t="shared" si="16"/>
        <v/>
      </c>
      <c r="K81" s="61" t="str">
        <f t="shared" si="17"/>
        <v/>
      </c>
      <c r="L81" s="6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62" t="str">
        <f>IF(C81="I",L81*Resumo!$C$21, IF(C81="A",L81*Resumo!$C$22, IF(C81="E",L81*Resumo!$C$23,"")))</f>
        <v/>
      </c>
      <c r="N81" s="97"/>
      <c r="O81" s="95"/>
      <c r="P81" s="95"/>
      <c r="Q81" s="95"/>
      <c r="W81" s="59">
        <f t="shared" si="12"/>
        <v>0</v>
      </c>
      <c r="X81" s="59">
        <f t="shared" si="13"/>
        <v>0</v>
      </c>
      <c r="Y81" s="59">
        <f t="shared" si="14"/>
        <v>0</v>
      </c>
    </row>
    <row r="82" spans="1:25" ht="15" customHeight="1" x14ac:dyDescent="0.2">
      <c r="A82" s="9"/>
      <c r="B82" s="72"/>
      <c r="C82" s="73"/>
      <c r="D82" s="66"/>
      <c r="E82" s="74"/>
      <c r="F82" s="72"/>
      <c r="G82" s="74"/>
      <c r="H82" s="72"/>
      <c r="I82" s="61" t="str">
        <f t="shared" si="15"/>
        <v/>
      </c>
      <c r="J82" s="61" t="str">
        <f t="shared" si="16"/>
        <v/>
      </c>
      <c r="K82" s="61" t="str">
        <f t="shared" si="17"/>
        <v/>
      </c>
      <c r="L82" s="6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62" t="str">
        <f>IF(C82="I",L82*Resumo!$C$21, IF(C82="A",L82*Resumo!$C$22, IF(C82="E",L82*Resumo!$C$23,"")))</f>
        <v/>
      </c>
      <c r="N82" s="97"/>
      <c r="O82" s="95"/>
      <c r="P82" s="95"/>
      <c r="Q82" s="95"/>
      <c r="W82" s="59">
        <f t="shared" si="12"/>
        <v>0</v>
      </c>
      <c r="X82" s="59">
        <f t="shared" si="13"/>
        <v>0</v>
      </c>
      <c r="Y82" s="59">
        <f t="shared" si="14"/>
        <v>0</v>
      </c>
    </row>
    <row r="83" spans="1:25" ht="15" customHeight="1" x14ac:dyDescent="0.2">
      <c r="A83" s="9"/>
      <c r="B83" s="98"/>
      <c r="C83" s="73"/>
      <c r="D83" s="66"/>
      <c r="E83" s="74"/>
      <c r="F83" s="72"/>
      <c r="G83" s="74"/>
      <c r="H83" s="72"/>
      <c r="I83" s="61" t="str">
        <f t="shared" si="15"/>
        <v/>
      </c>
      <c r="J83" s="61" t="str">
        <f t="shared" si="16"/>
        <v/>
      </c>
      <c r="K83" s="61" t="str">
        <f t="shared" si="17"/>
        <v/>
      </c>
      <c r="L83" s="6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62" t="str">
        <f>IF(C83="I",L83*Resumo!$C$21, IF(C83="A",L83*Resumo!$C$22, IF(C83="E",L83*Resumo!$C$23,"")))</f>
        <v/>
      </c>
      <c r="N83" s="97"/>
      <c r="O83" s="95"/>
      <c r="P83" s="95"/>
      <c r="Q83" s="95"/>
      <c r="W83" s="59">
        <f t="shared" si="12"/>
        <v>0</v>
      </c>
      <c r="X83" s="59">
        <f t="shared" si="13"/>
        <v>0</v>
      </c>
      <c r="Y83" s="59">
        <f t="shared" si="14"/>
        <v>0</v>
      </c>
    </row>
    <row r="84" spans="1:25" ht="15" customHeight="1" x14ac:dyDescent="0.2">
      <c r="A84" s="9"/>
      <c r="B84" s="72"/>
      <c r="C84" s="73"/>
      <c r="D84" s="66"/>
      <c r="E84" s="74"/>
      <c r="F84" s="72"/>
      <c r="G84" s="74"/>
      <c r="H84" s="72"/>
      <c r="I84" s="61" t="str">
        <f t="shared" si="15"/>
        <v/>
      </c>
      <c r="J84" s="61" t="str">
        <f t="shared" si="16"/>
        <v/>
      </c>
      <c r="K84" s="61" t="str">
        <f t="shared" si="17"/>
        <v/>
      </c>
      <c r="L84" s="6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62" t="str">
        <f>IF(C84="I",L84*Resumo!$C$21, IF(C84="A",L84*Resumo!$C$22, IF(C84="E",L84*Resumo!$C$23,"")))</f>
        <v/>
      </c>
      <c r="N84" s="97"/>
      <c r="O84" s="95"/>
      <c r="P84" s="95"/>
      <c r="Q84" s="95"/>
      <c r="W84" s="59">
        <f t="shared" si="12"/>
        <v>0</v>
      </c>
      <c r="X84" s="59">
        <f t="shared" si="13"/>
        <v>0</v>
      </c>
      <c r="Y84" s="59">
        <f t="shared" si="14"/>
        <v>0</v>
      </c>
    </row>
    <row r="85" spans="1:25" ht="15" customHeight="1" x14ac:dyDescent="0.2">
      <c r="A85" s="9"/>
      <c r="B85" s="72"/>
      <c r="C85" s="73"/>
      <c r="D85" s="66"/>
      <c r="E85" s="74"/>
      <c r="F85" s="72"/>
      <c r="G85" s="74"/>
      <c r="H85" s="72"/>
      <c r="I85" s="61" t="str">
        <f t="shared" si="15"/>
        <v/>
      </c>
      <c r="J85" s="61" t="str">
        <f t="shared" si="16"/>
        <v/>
      </c>
      <c r="K85" s="61"/>
      <c r="L85" s="6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62" t="str">
        <f>IF(C85="I",L85*Resumo!$C$21, IF(C85="A",L85*Resumo!$C$22, IF(C85="E",L85*Resumo!$C$23,"")))</f>
        <v/>
      </c>
      <c r="N85" s="97"/>
      <c r="O85" s="95"/>
      <c r="P85" s="95"/>
      <c r="Q85" s="95"/>
      <c r="W85" s="59"/>
      <c r="X85" s="59"/>
      <c r="Y85" s="59"/>
    </row>
    <row r="86" spans="1:25" ht="15" customHeight="1" x14ac:dyDescent="0.2">
      <c r="A86" s="9"/>
      <c r="B86" s="98"/>
      <c r="C86" s="73"/>
      <c r="D86" s="66"/>
      <c r="E86" s="74"/>
      <c r="F86" s="72"/>
      <c r="G86" s="74"/>
      <c r="H86" s="72"/>
      <c r="I86" s="61" t="str">
        <f t="shared" si="15"/>
        <v/>
      </c>
      <c r="J86" s="61" t="str">
        <f t="shared" si="16"/>
        <v/>
      </c>
      <c r="K86" s="61" t="str">
        <f>IF(D86=EE,IF(OR(AND(E86&gt;1,E86&lt;3,G86&gt;15),AND(E86&gt;2,G86&gt;4)),"X",""),IF(OR(AND(E86&gt;1,E86&lt;4,G86&gt;19),AND(E86&gt;3,G86&gt;5)),"X",""))</f>
        <v/>
      </c>
      <c r="L86" s="6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62" t="str">
        <f>IF(C86="I",L86*Resumo!$C$21, IF(C86="A",L86*Resumo!$C$22, IF(C86="E",L86*Resumo!$C$23,"")))</f>
        <v/>
      </c>
      <c r="N86" s="97"/>
      <c r="O86" s="95"/>
      <c r="P86" s="95"/>
      <c r="Q86" s="95"/>
      <c r="W86" s="59">
        <f>IF(I86="X",1,0)</f>
        <v>0</v>
      </c>
      <c r="X86" s="59">
        <f>IF(J86="X",1,0)</f>
        <v>0</v>
      </c>
      <c r="Y86" s="59">
        <f>IF(K86="X",1,0)</f>
        <v>0</v>
      </c>
    </row>
    <row r="87" spans="1:25" ht="15" customHeight="1" x14ac:dyDescent="0.2">
      <c r="A87" s="9"/>
      <c r="B87" s="98"/>
      <c r="C87" s="73"/>
      <c r="D87" s="66"/>
      <c r="E87" s="74"/>
      <c r="F87" s="72"/>
      <c r="G87" s="74"/>
      <c r="H87" s="72"/>
      <c r="I87" s="61" t="str">
        <f t="shared" si="15"/>
        <v/>
      </c>
      <c r="J87" s="61" t="str">
        <f t="shared" si="16"/>
        <v/>
      </c>
      <c r="K87" s="61"/>
      <c r="L87" s="6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62" t="str">
        <f>IF(C87="I",L87*Resumo!$C$21, IF(C87="A",L87*Resumo!$C$22, IF(C87="E",L87*Resumo!$C$23,"")))</f>
        <v/>
      </c>
      <c r="N87" s="97"/>
      <c r="O87" s="95"/>
      <c r="P87" s="95"/>
      <c r="Q87" s="95"/>
      <c r="W87" s="59"/>
      <c r="X87" s="59"/>
      <c r="Y87" s="59"/>
    </row>
    <row r="88" spans="1:25" ht="15" customHeight="1" x14ac:dyDescent="0.2">
      <c r="A88" s="9"/>
      <c r="B88" s="72"/>
      <c r="C88" s="73"/>
      <c r="D88" s="66"/>
      <c r="E88" s="74"/>
      <c r="F88" s="72"/>
      <c r="G88" s="74"/>
      <c r="H88" s="72"/>
      <c r="I88" s="61" t="str">
        <f t="shared" si="15"/>
        <v/>
      </c>
      <c r="J88" s="61" t="str">
        <f t="shared" si="16"/>
        <v/>
      </c>
      <c r="K88" s="61" t="str">
        <f t="shared" ref="K88:K151" si="18">IF(D88=EE,IF(OR(AND(E88&gt;1,E88&lt;3,G88&gt;15),AND(E88&gt;2,G88&gt;4)),"X",""),IF(OR(AND(E88&gt;1,E88&lt;4,G88&gt;19),AND(E88&gt;3,G88&gt;5)),"X",""))</f>
        <v/>
      </c>
      <c r="L88" s="6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62" t="str">
        <f>IF(C88="I",L88*Resumo!$C$21, IF(C88="A",L88*Resumo!$C$22, IF(C88="E",L88*Resumo!$C$23,"")))</f>
        <v/>
      </c>
      <c r="N88" s="97"/>
      <c r="O88" s="95"/>
      <c r="P88" s="95"/>
      <c r="Q88" s="95"/>
      <c r="W88" s="59">
        <f t="shared" ref="W88:W151" si="19">IF(I88="X",1,0)</f>
        <v>0</v>
      </c>
      <c r="X88" s="59">
        <f t="shared" ref="X88:X151" si="20">IF(J88="X",1,0)</f>
        <v>0</v>
      </c>
      <c r="Y88" s="59">
        <f t="shared" ref="Y88:Y151" si="21">IF(K88="X",1,0)</f>
        <v>0</v>
      </c>
    </row>
    <row r="89" spans="1:25" ht="15" customHeight="1" x14ac:dyDescent="0.2">
      <c r="A89" s="9"/>
      <c r="B89" s="72"/>
      <c r="C89" s="73"/>
      <c r="D89" s="66"/>
      <c r="E89" s="66"/>
      <c r="F89" s="72"/>
      <c r="G89" s="66"/>
      <c r="H89" s="72"/>
      <c r="I89" s="61" t="str">
        <f t="shared" si="15"/>
        <v/>
      </c>
      <c r="J89" s="61" t="str">
        <f t="shared" si="16"/>
        <v/>
      </c>
      <c r="K89" s="61" t="str">
        <f t="shared" si="18"/>
        <v/>
      </c>
      <c r="L89" s="6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62" t="str">
        <f>IF(C89="I",L89*Resumo!$C$21, IF(C89="A",L89*Resumo!$C$22, IF(C89="E",L89*Resumo!$C$23,"")))</f>
        <v/>
      </c>
      <c r="N89" s="97"/>
      <c r="O89" s="95"/>
      <c r="P89" s="95"/>
      <c r="Q89" s="95"/>
      <c r="W89" s="59">
        <f t="shared" si="19"/>
        <v>0</v>
      </c>
      <c r="X89" s="59">
        <f t="shared" si="20"/>
        <v>0</v>
      </c>
      <c r="Y89" s="59">
        <f t="shared" si="21"/>
        <v>0</v>
      </c>
    </row>
    <row r="90" spans="1:25" ht="15" customHeight="1" x14ac:dyDescent="0.2">
      <c r="A90" s="9"/>
      <c r="B90" s="72"/>
      <c r="C90" s="73"/>
      <c r="D90" s="66"/>
      <c r="E90" s="74"/>
      <c r="F90" s="72"/>
      <c r="G90" s="74"/>
      <c r="H90" s="72"/>
      <c r="I90" s="61" t="str">
        <f t="shared" si="15"/>
        <v/>
      </c>
      <c r="J90" s="61" t="str">
        <f t="shared" si="16"/>
        <v/>
      </c>
      <c r="K90" s="61" t="str">
        <f t="shared" si="18"/>
        <v/>
      </c>
      <c r="L90" s="6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62" t="str">
        <f>IF(C90="I",L90*Resumo!$C$21, IF(C90="A",L90*Resumo!$C$22, IF(C90="E",L90*Resumo!$C$23,"")))</f>
        <v/>
      </c>
      <c r="N90" s="97"/>
      <c r="O90" s="95"/>
      <c r="P90" s="95"/>
      <c r="Q90" s="95"/>
      <c r="W90" s="59">
        <f t="shared" si="19"/>
        <v>0</v>
      </c>
      <c r="X90" s="59">
        <f t="shared" si="20"/>
        <v>0</v>
      </c>
      <c r="Y90" s="59">
        <f t="shared" si="21"/>
        <v>0</v>
      </c>
    </row>
    <row r="91" spans="1:25" ht="15" customHeight="1" x14ac:dyDescent="0.2">
      <c r="A91" s="9"/>
      <c r="B91" s="98"/>
      <c r="C91" s="73"/>
      <c r="D91" s="66"/>
      <c r="E91" s="74"/>
      <c r="F91" s="72"/>
      <c r="G91" s="74"/>
      <c r="H91" s="72"/>
      <c r="I91" s="61" t="str">
        <f t="shared" si="15"/>
        <v/>
      </c>
      <c r="J91" s="61" t="str">
        <f t="shared" si="16"/>
        <v/>
      </c>
      <c r="K91" s="61" t="str">
        <f t="shared" si="18"/>
        <v/>
      </c>
      <c r="L91" s="6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62" t="str">
        <f>IF(C91="I",L91*Resumo!$C$21, IF(C91="A",L91*Resumo!$C$22, IF(C91="E",L91*Resumo!$C$23,"")))</f>
        <v/>
      </c>
      <c r="N91" s="97"/>
      <c r="O91" s="95"/>
      <c r="P91" s="95"/>
      <c r="Q91" s="95"/>
      <c r="W91" s="59">
        <f t="shared" si="19"/>
        <v>0</v>
      </c>
      <c r="X91" s="59">
        <f t="shared" si="20"/>
        <v>0</v>
      </c>
      <c r="Y91" s="59">
        <f t="shared" si="21"/>
        <v>0</v>
      </c>
    </row>
    <row r="92" spans="1:25" ht="15" customHeight="1" x14ac:dyDescent="0.2">
      <c r="A92" s="9"/>
      <c r="B92" s="98"/>
      <c r="C92" s="73"/>
      <c r="D92" s="66"/>
      <c r="E92" s="74"/>
      <c r="F92" s="72"/>
      <c r="G92" s="74"/>
      <c r="H92" s="72"/>
      <c r="I92" s="61" t="str">
        <f t="shared" si="15"/>
        <v/>
      </c>
      <c r="J92" s="61" t="str">
        <f t="shared" si="16"/>
        <v/>
      </c>
      <c r="K92" s="61" t="str">
        <f t="shared" si="18"/>
        <v/>
      </c>
      <c r="L92" s="6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62" t="str">
        <f>IF(C92="I",L92*Resumo!$C$21, IF(C92="A",L92*Resumo!$C$22, IF(C92="E",L92*Resumo!$C$23,"")))</f>
        <v/>
      </c>
      <c r="N92" s="97"/>
      <c r="O92" s="95"/>
      <c r="P92" s="95"/>
      <c r="Q92" s="95"/>
      <c r="W92" s="59">
        <f t="shared" si="19"/>
        <v>0</v>
      </c>
      <c r="X92" s="59">
        <f t="shared" si="20"/>
        <v>0</v>
      </c>
      <c r="Y92" s="59">
        <f t="shared" si="21"/>
        <v>0</v>
      </c>
    </row>
    <row r="93" spans="1:25" ht="15" customHeight="1" x14ac:dyDescent="0.2">
      <c r="A93" s="9"/>
      <c r="B93" s="9"/>
      <c r="C93" s="73"/>
      <c r="D93" s="66"/>
      <c r="E93" s="74"/>
      <c r="F93" s="72"/>
      <c r="G93" s="74"/>
      <c r="H93" s="72"/>
      <c r="I93" s="61" t="str">
        <f t="shared" si="15"/>
        <v/>
      </c>
      <c r="J93" s="61" t="str">
        <f t="shared" si="16"/>
        <v/>
      </c>
      <c r="K93" s="61" t="str">
        <f t="shared" si="18"/>
        <v/>
      </c>
      <c r="L93" s="6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62" t="str">
        <f>IF(C93="I",L93*Resumo!$C$21, IF(C93="A",L93*Resumo!$C$22, IF(C93="E",L93*Resumo!$C$23,"")))</f>
        <v/>
      </c>
      <c r="N93" s="97"/>
      <c r="O93" s="95"/>
      <c r="P93" s="95"/>
      <c r="Q93" s="95"/>
      <c r="W93" s="59">
        <f t="shared" si="19"/>
        <v>0</v>
      </c>
      <c r="X93" s="59">
        <f t="shared" si="20"/>
        <v>0</v>
      </c>
      <c r="Y93" s="59">
        <f t="shared" si="21"/>
        <v>0</v>
      </c>
    </row>
    <row r="94" spans="1:25" ht="15" customHeight="1" x14ac:dyDescent="0.2">
      <c r="A94" s="9"/>
      <c r="B94" s="66"/>
      <c r="C94" s="73"/>
      <c r="D94" s="66"/>
      <c r="E94" s="74"/>
      <c r="F94" s="72"/>
      <c r="G94" s="74"/>
      <c r="H94" s="72"/>
      <c r="I94" s="61" t="str">
        <f t="shared" si="15"/>
        <v/>
      </c>
      <c r="J94" s="61" t="str">
        <f t="shared" si="16"/>
        <v/>
      </c>
      <c r="K94" s="61" t="str">
        <f t="shared" si="18"/>
        <v/>
      </c>
      <c r="L94" s="6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62" t="str">
        <f>IF(C94="I",L94*Resumo!$C$21, IF(C94="A",L94*Resumo!$C$22, IF(C94="E",L94*Resumo!$C$23,"")))</f>
        <v/>
      </c>
      <c r="N94" s="97"/>
      <c r="O94" s="95"/>
      <c r="P94" s="95"/>
      <c r="Q94" s="95"/>
      <c r="W94" s="59">
        <f t="shared" si="19"/>
        <v>0</v>
      </c>
      <c r="X94" s="59">
        <f t="shared" si="20"/>
        <v>0</v>
      </c>
      <c r="Y94" s="59">
        <f t="shared" si="21"/>
        <v>0</v>
      </c>
    </row>
    <row r="95" spans="1:25" ht="15" customHeight="1" x14ac:dyDescent="0.2">
      <c r="A95" s="9"/>
      <c r="B95" s="9"/>
      <c r="C95" s="73"/>
      <c r="D95" s="66"/>
      <c r="E95" s="74"/>
      <c r="F95" s="72"/>
      <c r="G95" s="74"/>
      <c r="H95" s="72"/>
      <c r="I95" s="61" t="str">
        <f t="shared" si="15"/>
        <v/>
      </c>
      <c r="J95" s="61" t="str">
        <f t="shared" si="16"/>
        <v/>
      </c>
      <c r="K95" s="61" t="str">
        <f t="shared" si="18"/>
        <v/>
      </c>
      <c r="L95" s="6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62" t="str">
        <f>IF(C95="I",L95*Resumo!$C$21, IF(C95="A",L95*Resumo!$C$22, IF(C95="E",L95*Resumo!$C$23,"")))</f>
        <v/>
      </c>
      <c r="N95" s="97"/>
      <c r="O95" s="95"/>
      <c r="P95" s="95"/>
      <c r="Q95" s="95"/>
      <c r="W95" s="59">
        <f t="shared" si="19"/>
        <v>0</v>
      </c>
      <c r="X95" s="59">
        <f t="shared" si="20"/>
        <v>0</v>
      </c>
      <c r="Y95" s="59">
        <f t="shared" si="21"/>
        <v>0</v>
      </c>
    </row>
    <row r="96" spans="1:25" ht="15" customHeight="1" x14ac:dyDescent="0.2">
      <c r="A96" s="9"/>
      <c r="B96" s="98"/>
      <c r="C96" s="73"/>
      <c r="D96" s="66"/>
      <c r="E96" s="74"/>
      <c r="F96" s="72"/>
      <c r="G96" s="74"/>
      <c r="H96" s="72"/>
      <c r="I96" s="61" t="str">
        <f t="shared" si="15"/>
        <v/>
      </c>
      <c r="J96" s="61" t="str">
        <f t="shared" si="16"/>
        <v/>
      </c>
      <c r="K96" s="61" t="str">
        <f t="shared" si="18"/>
        <v/>
      </c>
      <c r="L96" s="6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62" t="str">
        <f>IF(C96="I",L96*Resumo!$C$21, IF(C96="A",L96*Resumo!$C$22, IF(C96="E",L96*Resumo!$C$23,"")))</f>
        <v/>
      </c>
      <c r="N96" s="97"/>
      <c r="O96" s="95"/>
      <c r="P96" s="95"/>
      <c r="Q96" s="95"/>
      <c r="W96" s="59">
        <f t="shared" si="19"/>
        <v>0</v>
      </c>
      <c r="X96" s="59">
        <f t="shared" si="20"/>
        <v>0</v>
      </c>
      <c r="Y96" s="59">
        <f t="shared" si="21"/>
        <v>0</v>
      </c>
    </row>
    <row r="97" spans="1:25" ht="15" customHeight="1" x14ac:dyDescent="0.2">
      <c r="A97" s="9"/>
      <c r="B97" s="98"/>
      <c r="C97" s="73"/>
      <c r="D97" s="66"/>
      <c r="E97" s="74"/>
      <c r="F97" s="72"/>
      <c r="G97" s="74"/>
      <c r="H97" s="72"/>
      <c r="I97" s="61" t="str">
        <f t="shared" si="15"/>
        <v/>
      </c>
      <c r="J97" s="61" t="str">
        <f t="shared" si="16"/>
        <v/>
      </c>
      <c r="K97" s="61" t="str">
        <f t="shared" si="18"/>
        <v/>
      </c>
      <c r="L97" s="6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62" t="str">
        <f>IF(C97="I",L97*Resumo!$C$21, IF(C97="A",L97*Resumo!$C$22, IF(C97="E",L97*Resumo!$C$23,"")))</f>
        <v/>
      </c>
      <c r="N97" s="97"/>
      <c r="O97" s="95"/>
      <c r="P97" s="95"/>
      <c r="Q97" s="95"/>
      <c r="W97" s="59">
        <f t="shared" si="19"/>
        <v>0</v>
      </c>
      <c r="X97" s="59">
        <f t="shared" si="20"/>
        <v>0</v>
      </c>
      <c r="Y97" s="59">
        <f t="shared" si="21"/>
        <v>0</v>
      </c>
    </row>
    <row r="98" spans="1:25" ht="15" customHeight="1" x14ac:dyDescent="0.2">
      <c r="A98" s="9"/>
      <c r="B98" s="9"/>
      <c r="C98" s="73"/>
      <c r="D98" s="66"/>
      <c r="E98" s="74"/>
      <c r="F98" s="72"/>
      <c r="G98" s="74"/>
      <c r="H98" s="72"/>
      <c r="I98" s="61" t="str">
        <f t="shared" si="15"/>
        <v/>
      </c>
      <c r="J98" s="61" t="str">
        <f t="shared" si="16"/>
        <v/>
      </c>
      <c r="K98" s="61" t="str">
        <f t="shared" si="18"/>
        <v/>
      </c>
      <c r="L98" s="6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62" t="str">
        <f>IF(C98="I",L98*Resumo!$C$21, IF(C98="A",L98*Resumo!$C$22, IF(C98="E",L98*Resumo!$C$23,"")))</f>
        <v/>
      </c>
      <c r="N98" s="97"/>
      <c r="O98" s="95"/>
      <c r="P98" s="95"/>
      <c r="Q98" s="95"/>
      <c r="W98" s="59">
        <f t="shared" si="19"/>
        <v>0</v>
      </c>
      <c r="X98" s="59">
        <f t="shared" si="20"/>
        <v>0</v>
      </c>
      <c r="Y98" s="59">
        <f t="shared" si="21"/>
        <v>0</v>
      </c>
    </row>
    <row r="99" spans="1:25" ht="15" customHeight="1" x14ac:dyDescent="0.2">
      <c r="A99" s="66"/>
      <c r="B99" s="66"/>
      <c r="C99" s="73"/>
      <c r="D99" s="66"/>
      <c r="E99" s="74"/>
      <c r="F99" s="72"/>
      <c r="G99" s="74"/>
      <c r="H99" s="72"/>
      <c r="I99" s="61" t="str">
        <f t="shared" si="15"/>
        <v/>
      </c>
      <c r="J99" s="61" t="str">
        <f t="shared" si="16"/>
        <v/>
      </c>
      <c r="K99" s="61" t="str">
        <f t="shared" si="18"/>
        <v/>
      </c>
      <c r="L99" s="6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62" t="str">
        <f>IF(C99="I",L99*Resumo!$C$21, IF(C99="A",L99*Resumo!$C$22, IF(C99="E",L99*Resumo!$C$23,"")))</f>
        <v/>
      </c>
      <c r="N99" s="97"/>
      <c r="O99" s="95"/>
      <c r="P99" s="95"/>
      <c r="Q99" s="95"/>
      <c r="W99" s="59">
        <f t="shared" si="19"/>
        <v>0</v>
      </c>
      <c r="X99" s="59">
        <f t="shared" si="20"/>
        <v>0</v>
      </c>
      <c r="Y99" s="59">
        <f t="shared" si="21"/>
        <v>0</v>
      </c>
    </row>
    <row r="100" spans="1:25" ht="15" customHeight="1" x14ac:dyDescent="0.2">
      <c r="A100" s="9"/>
      <c r="B100" s="9"/>
      <c r="C100" s="73"/>
      <c r="D100" s="66"/>
      <c r="E100" s="74"/>
      <c r="F100" s="72"/>
      <c r="G100" s="74"/>
      <c r="H100" s="72"/>
      <c r="I100" s="61" t="str">
        <f t="shared" si="15"/>
        <v/>
      </c>
      <c r="J100" s="61" t="str">
        <f t="shared" si="16"/>
        <v/>
      </c>
      <c r="K100" s="61" t="str">
        <f t="shared" si="18"/>
        <v/>
      </c>
      <c r="L100" s="6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62" t="str">
        <f>IF(C100="I",L100*Resumo!$C$21, IF(C100="A",L100*Resumo!$C$22, IF(C100="E",L100*Resumo!$C$23,"")))</f>
        <v/>
      </c>
      <c r="N100" s="97"/>
      <c r="O100" s="95"/>
      <c r="P100" s="95"/>
      <c r="Q100" s="95"/>
      <c r="W100" s="59">
        <f t="shared" si="19"/>
        <v>0</v>
      </c>
      <c r="X100" s="59">
        <f t="shared" si="20"/>
        <v>0</v>
      </c>
      <c r="Y100" s="59">
        <f t="shared" si="21"/>
        <v>0</v>
      </c>
    </row>
    <row r="101" spans="1:25" ht="15" customHeight="1" x14ac:dyDescent="0.2">
      <c r="A101" s="9"/>
      <c r="B101" s="98"/>
      <c r="C101" s="73"/>
      <c r="D101" s="66"/>
      <c r="E101" s="74"/>
      <c r="F101" s="72"/>
      <c r="G101" s="74"/>
      <c r="H101" s="72"/>
      <c r="I101" s="61" t="str">
        <f t="shared" si="15"/>
        <v/>
      </c>
      <c r="J101" s="61" t="str">
        <f t="shared" si="16"/>
        <v/>
      </c>
      <c r="K101" s="61" t="str">
        <f t="shared" si="18"/>
        <v/>
      </c>
      <c r="L101" s="6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62" t="str">
        <f>IF(C101="I",L101*Resumo!$C$21, IF(C101="A",L101*Resumo!$C$22, IF(C101="E",L101*Resumo!$C$23,"")))</f>
        <v/>
      </c>
      <c r="N101" s="97"/>
      <c r="O101" s="95"/>
      <c r="P101" s="95"/>
      <c r="Q101" s="95"/>
      <c r="W101" s="59">
        <f t="shared" si="19"/>
        <v>0</v>
      </c>
      <c r="X101" s="59">
        <f t="shared" si="20"/>
        <v>0</v>
      </c>
      <c r="Y101" s="59">
        <f t="shared" si="21"/>
        <v>0</v>
      </c>
    </row>
    <row r="102" spans="1:25" ht="15" customHeight="1" x14ac:dyDescent="0.2">
      <c r="A102" s="9"/>
      <c r="B102" s="98"/>
      <c r="C102" s="73"/>
      <c r="D102" s="66"/>
      <c r="E102" s="74"/>
      <c r="F102" s="72"/>
      <c r="G102" s="74"/>
      <c r="H102" s="72"/>
      <c r="I102" s="61" t="str">
        <f t="shared" si="15"/>
        <v/>
      </c>
      <c r="J102" s="61" t="str">
        <f t="shared" si="16"/>
        <v/>
      </c>
      <c r="K102" s="61" t="str">
        <f t="shared" si="18"/>
        <v/>
      </c>
      <c r="L102" s="6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62" t="str">
        <f>IF(C102="I",L102*Resumo!$C$21, IF(C102="A",L102*Resumo!$C$22, IF(C102="E",L102*Resumo!$C$23,"")))</f>
        <v/>
      </c>
      <c r="N102" s="97"/>
      <c r="O102" s="95"/>
      <c r="P102" s="95"/>
      <c r="Q102" s="95"/>
      <c r="W102" s="59">
        <f t="shared" si="19"/>
        <v>0</v>
      </c>
      <c r="X102" s="59">
        <f t="shared" si="20"/>
        <v>0</v>
      </c>
      <c r="Y102" s="59">
        <f t="shared" si="21"/>
        <v>0</v>
      </c>
    </row>
    <row r="103" spans="1:25" ht="15" customHeight="1" x14ac:dyDescent="0.2">
      <c r="A103" s="9"/>
      <c r="B103" s="9"/>
      <c r="C103" s="73"/>
      <c r="D103" s="66"/>
      <c r="E103" s="74"/>
      <c r="F103" s="72"/>
      <c r="G103" s="74"/>
      <c r="H103" s="72"/>
      <c r="I103" s="61" t="str">
        <f t="shared" si="15"/>
        <v/>
      </c>
      <c r="J103" s="61" t="str">
        <f t="shared" si="16"/>
        <v/>
      </c>
      <c r="K103" s="61" t="str">
        <f t="shared" si="18"/>
        <v/>
      </c>
      <c r="L103" s="6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62" t="str">
        <f>IF(C103="I",L103*Resumo!$C$21, IF(C103="A",L103*Resumo!$C$22, IF(C103="E",L103*Resumo!$C$23,"")))</f>
        <v/>
      </c>
      <c r="N103" s="97"/>
      <c r="O103" s="95"/>
      <c r="P103" s="95"/>
      <c r="Q103" s="95"/>
      <c r="W103" s="59">
        <f t="shared" si="19"/>
        <v>0</v>
      </c>
      <c r="X103" s="59">
        <f t="shared" si="20"/>
        <v>0</v>
      </c>
      <c r="Y103" s="59">
        <f t="shared" si="21"/>
        <v>0</v>
      </c>
    </row>
    <row r="104" spans="1:25" ht="15" customHeight="1" x14ac:dyDescent="0.2">
      <c r="A104" s="9"/>
      <c r="B104" s="9"/>
      <c r="C104" s="73"/>
      <c r="D104" s="66"/>
      <c r="E104" s="74"/>
      <c r="F104" s="72"/>
      <c r="G104" s="74"/>
      <c r="H104" s="72"/>
      <c r="I104" s="61" t="str">
        <f t="shared" si="15"/>
        <v/>
      </c>
      <c r="J104" s="61" t="str">
        <f t="shared" si="16"/>
        <v/>
      </c>
      <c r="K104" s="61" t="str">
        <f t="shared" si="18"/>
        <v/>
      </c>
      <c r="L104" s="6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62" t="str">
        <f>IF(C104="I",L104*Resumo!$C$21, IF(C104="A",L104*Resumo!$C$22, IF(C104="E",L104*Resumo!$C$23,"")))</f>
        <v/>
      </c>
      <c r="N104" s="97"/>
      <c r="O104" s="95"/>
      <c r="P104" s="95"/>
      <c r="Q104" s="95"/>
      <c r="W104" s="59">
        <f t="shared" si="19"/>
        <v>0</v>
      </c>
      <c r="X104" s="59">
        <f t="shared" si="20"/>
        <v>0</v>
      </c>
      <c r="Y104" s="59">
        <f t="shared" si="21"/>
        <v>0</v>
      </c>
    </row>
    <row r="105" spans="1:25" ht="15" customHeight="1" x14ac:dyDescent="0.2">
      <c r="A105" s="9"/>
      <c r="B105" s="9"/>
      <c r="C105" s="73"/>
      <c r="D105" s="66"/>
      <c r="E105" s="74"/>
      <c r="F105" s="72"/>
      <c r="G105" s="74"/>
      <c r="H105" s="72"/>
      <c r="I105" s="61" t="str">
        <f t="shared" si="15"/>
        <v/>
      </c>
      <c r="J105" s="61" t="str">
        <f t="shared" si="16"/>
        <v/>
      </c>
      <c r="K105" s="61" t="str">
        <f t="shared" si="18"/>
        <v/>
      </c>
      <c r="L105" s="6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62" t="str">
        <f>IF(C105="I",L105*Resumo!$C$21, IF(C105="A",L105*Resumo!$C$22, IF(C105="E",L105*Resumo!$C$23,"")))</f>
        <v/>
      </c>
      <c r="N105" s="97"/>
      <c r="O105" s="95"/>
      <c r="P105" s="95"/>
      <c r="Q105" s="95"/>
      <c r="W105" s="59">
        <f t="shared" si="19"/>
        <v>0</v>
      </c>
      <c r="X105" s="59">
        <f t="shared" si="20"/>
        <v>0</v>
      </c>
      <c r="Y105" s="59">
        <f t="shared" si="21"/>
        <v>0</v>
      </c>
    </row>
    <row r="106" spans="1:25" ht="15" customHeight="1" x14ac:dyDescent="0.2">
      <c r="A106" s="9"/>
      <c r="B106" s="66"/>
      <c r="C106" s="73"/>
      <c r="D106" s="66"/>
      <c r="E106" s="74"/>
      <c r="F106" s="72"/>
      <c r="G106" s="74"/>
      <c r="H106" s="72"/>
      <c r="I106" s="61" t="str">
        <f t="shared" si="15"/>
        <v/>
      </c>
      <c r="J106" s="61" t="str">
        <f t="shared" si="16"/>
        <v/>
      </c>
      <c r="K106" s="61" t="str">
        <f t="shared" si="18"/>
        <v/>
      </c>
      <c r="L106" s="6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62" t="str">
        <f>IF(C106="I",L106*Resumo!$C$21, IF(C106="A",L106*Resumo!$C$22, IF(C106="E",L106*Resumo!$C$23,"")))</f>
        <v/>
      </c>
      <c r="N106" s="97"/>
      <c r="O106" s="95"/>
      <c r="P106" s="95"/>
      <c r="Q106" s="95"/>
      <c r="W106" s="59">
        <f t="shared" si="19"/>
        <v>0</v>
      </c>
      <c r="X106" s="59">
        <f t="shared" si="20"/>
        <v>0</v>
      </c>
      <c r="Y106" s="59">
        <f t="shared" si="21"/>
        <v>0</v>
      </c>
    </row>
    <row r="107" spans="1:25" ht="15" customHeight="1" x14ac:dyDescent="0.2">
      <c r="A107" s="9"/>
      <c r="B107" s="66"/>
      <c r="C107" s="73"/>
      <c r="D107" s="66"/>
      <c r="E107" s="74"/>
      <c r="F107" s="72"/>
      <c r="G107" s="74"/>
      <c r="H107" s="72"/>
      <c r="I107" s="61" t="str">
        <f t="shared" si="15"/>
        <v/>
      </c>
      <c r="J107" s="61" t="str">
        <f t="shared" si="16"/>
        <v/>
      </c>
      <c r="K107" s="61" t="str">
        <f t="shared" si="18"/>
        <v/>
      </c>
      <c r="L107" s="6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62" t="str">
        <f>IF(C107="I",L107*Resumo!$C$21, IF(C107="A",L107*Resumo!$C$22, IF(C107="E",L107*Resumo!$C$23,"")))</f>
        <v/>
      </c>
      <c r="N107" s="97"/>
      <c r="O107" s="95"/>
      <c r="P107" s="95"/>
      <c r="Q107" s="95"/>
      <c r="W107" s="59">
        <f t="shared" si="19"/>
        <v>0</v>
      </c>
      <c r="X107" s="59">
        <f t="shared" si="20"/>
        <v>0</v>
      </c>
      <c r="Y107" s="59">
        <f t="shared" si="21"/>
        <v>0</v>
      </c>
    </row>
    <row r="108" spans="1:25" ht="15" customHeight="1" x14ac:dyDescent="0.2">
      <c r="A108" s="9"/>
      <c r="B108" s="9"/>
      <c r="C108" s="73"/>
      <c r="D108" s="66"/>
      <c r="E108" s="74"/>
      <c r="F108" s="72"/>
      <c r="G108" s="74"/>
      <c r="H108" s="72"/>
      <c r="I108" s="61" t="str">
        <f t="shared" si="15"/>
        <v/>
      </c>
      <c r="J108" s="61" t="str">
        <f t="shared" si="16"/>
        <v/>
      </c>
      <c r="K108" s="61" t="str">
        <f t="shared" si="18"/>
        <v/>
      </c>
      <c r="L108" s="6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62" t="str">
        <f>IF(C108="I",L108*Resumo!$C$21, IF(C108="A",L108*Resumo!$C$22, IF(C108="E",L108*Resumo!$C$23,"")))</f>
        <v/>
      </c>
      <c r="N108" s="97"/>
      <c r="O108" s="95"/>
      <c r="P108" s="95"/>
      <c r="Q108" s="95"/>
      <c r="W108" s="59">
        <f t="shared" si="19"/>
        <v>0</v>
      </c>
      <c r="X108" s="59">
        <f t="shared" si="20"/>
        <v>0</v>
      </c>
      <c r="Y108" s="59">
        <f t="shared" si="21"/>
        <v>0</v>
      </c>
    </row>
    <row r="109" spans="1:25" ht="15" customHeight="1" x14ac:dyDescent="0.2">
      <c r="A109" s="9"/>
      <c r="B109" s="9"/>
      <c r="C109" s="73"/>
      <c r="D109" s="66"/>
      <c r="E109" s="74"/>
      <c r="F109" s="72"/>
      <c r="G109" s="74"/>
      <c r="H109" s="72"/>
      <c r="I109" s="61" t="str">
        <f t="shared" si="15"/>
        <v/>
      </c>
      <c r="J109" s="61" t="str">
        <f t="shared" si="16"/>
        <v/>
      </c>
      <c r="K109" s="61" t="str">
        <f t="shared" si="18"/>
        <v/>
      </c>
      <c r="L109" s="6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62" t="str">
        <f>IF(C109="I",L109*Resumo!$C$21, IF(C109="A",L109*Resumo!$C$22, IF(C109="E",L109*Resumo!$C$23,"")))</f>
        <v/>
      </c>
      <c r="N109" s="97"/>
      <c r="O109" s="95"/>
      <c r="P109" s="95"/>
      <c r="Q109" s="95"/>
      <c r="W109" s="59">
        <f t="shared" si="19"/>
        <v>0</v>
      </c>
      <c r="X109" s="59">
        <f t="shared" si="20"/>
        <v>0</v>
      </c>
      <c r="Y109" s="59">
        <f t="shared" si="21"/>
        <v>0</v>
      </c>
    </row>
    <row r="110" spans="1:25" ht="15" customHeight="1" x14ac:dyDescent="0.2">
      <c r="A110" s="66"/>
      <c r="B110" s="102"/>
      <c r="C110" s="73"/>
      <c r="D110" s="74"/>
      <c r="E110" s="74"/>
      <c r="F110" s="72"/>
      <c r="G110" s="74"/>
      <c r="H110" s="97"/>
      <c r="I110" s="61" t="str">
        <f t="shared" si="15"/>
        <v/>
      </c>
      <c r="J110" s="61" t="str">
        <f t="shared" si="16"/>
        <v/>
      </c>
      <c r="K110" s="61" t="str">
        <f t="shared" si="18"/>
        <v/>
      </c>
      <c r="L110" s="6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62" t="str">
        <f>IF(C110="I",L110*Resumo!$C$21, IF(C110="A",L110*Resumo!$C$22, IF(C110="E",L110*Resumo!$C$23,"")))</f>
        <v/>
      </c>
      <c r="N110" s="97"/>
      <c r="O110" s="95"/>
      <c r="P110" s="95"/>
      <c r="Q110" s="95"/>
      <c r="W110" s="59">
        <f t="shared" si="19"/>
        <v>0</v>
      </c>
      <c r="X110" s="59">
        <f t="shared" si="20"/>
        <v>0</v>
      </c>
      <c r="Y110" s="59">
        <f t="shared" si="21"/>
        <v>0</v>
      </c>
    </row>
    <row r="111" spans="1:25" ht="15" customHeight="1" x14ac:dyDescent="0.2">
      <c r="A111" s="66"/>
      <c r="B111" s="97"/>
      <c r="C111" s="73"/>
      <c r="D111" s="74"/>
      <c r="E111" s="74"/>
      <c r="F111" s="74"/>
      <c r="G111" s="74"/>
      <c r="H111" s="74"/>
      <c r="I111" s="61" t="str">
        <f t="shared" si="15"/>
        <v/>
      </c>
      <c r="J111" s="61" t="str">
        <f t="shared" si="16"/>
        <v/>
      </c>
      <c r="K111" s="61" t="str">
        <f t="shared" si="18"/>
        <v/>
      </c>
      <c r="L111" s="6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62" t="str">
        <f>IF(C111="I",L111*Resumo!$C$21, IF(C111="A",L111*Resumo!$C$22, IF(C111="E",L111*Resumo!$C$23,"")))</f>
        <v/>
      </c>
      <c r="N111" s="97"/>
      <c r="O111" s="95"/>
      <c r="P111" s="95"/>
      <c r="Q111" s="95"/>
      <c r="W111" s="59">
        <f t="shared" si="19"/>
        <v>0</v>
      </c>
      <c r="X111" s="59">
        <f t="shared" si="20"/>
        <v>0</v>
      </c>
      <c r="Y111" s="59">
        <f t="shared" si="21"/>
        <v>0</v>
      </c>
    </row>
    <row r="112" spans="1:25" ht="15" customHeight="1" x14ac:dyDescent="0.2">
      <c r="A112" s="66"/>
      <c r="B112" s="97"/>
      <c r="C112" s="73"/>
      <c r="D112" s="74"/>
      <c r="E112" s="74"/>
      <c r="F112" s="74"/>
      <c r="G112" s="74"/>
      <c r="H112" s="74"/>
      <c r="I112" s="61" t="str">
        <f t="shared" si="15"/>
        <v/>
      </c>
      <c r="J112" s="61" t="str">
        <f t="shared" si="16"/>
        <v/>
      </c>
      <c r="K112" s="61" t="str">
        <f t="shared" si="18"/>
        <v/>
      </c>
      <c r="L112" s="6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62" t="str">
        <f>IF(C112="I",L112*Resumo!$C$21, IF(C112="A",L112*Resumo!$C$22, IF(C112="E",L112*Resumo!$C$23,"")))</f>
        <v/>
      </c>
      <c r="N112" s="97"/>
      <c r="O112" s="95"/>
      <c r="P112" s="95"/>
      <c r="Q112" s="95"/>
      <c r="W112" s="59">
        <f t="shared" si="19"/>
        <v>0</v>
      </c>
      <c r="X112" s="59">
        <f t="shared" si="20"/>
        <v>0</v>
      </c>
      <c r="Y112" s="59">
        <f t="shared" si="21"/>
        <v>0</v>
      </c>
    </row>
    <row r="113" spans="1:25" ht="15" customHeight="1" x14ac:dyDescent="0.2">
      <c r="A113" s="66"/>
      <c r="B113" s="98"/>
      <c r="C113" s="73"/>
      <c r="D113" s="66"/>
      <c r="E113" s="74"/>
      <c r="F113" s="72"/>
      <c r="G113" s="74"/>
      <c r="H113" s="72"/>
      <c r="I113" s="61" t="str">
        <f t="shared" si="15"/>
        <v/>
      </c>
      <c r="J113" s="61" t="str">
        <f t="shared" si="16"/>
        <v/>
      </c>
      <c r="K113" s="61" t="str">
        <f t="shared" si="18"/>
        <v/>
      </c>
      <c r="L113" s="6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62" t="str">
        <f>IF(C113="I",L113*Resumo!$C$21, IF(C113="A",L113*Resumo!$C$22, IF(C113="E",L113*Resumo!$C$23,"")))</f>
        <v/>
      </c>
      <c r="N113" s="97"/>
      <c r="O113" s="95"/>
      <c r="P113" s="95"/>
      <c r="Q113" s="95"/>
      <c r="W113" s="59">
        <f t="shared" si="19"/>
        <v>0</v>
      </c>
      <c r="X113" s="59">
        <f t="shared" si="20"/>
        <v>0</v>
      </c>
      <c r="Y113" s="59">
        <f t="shared" si="21"/>
        <v>0</v>
      </c>
    </row>
    <row r="114" spans="1:25" ht="15" customHeight="1" x14ac:dyDescent="0.2">
      <c r="A114" s="66"/>
      <c r="B114" s="98"/>
      <c r="C114" s="73"/>
      <c r="D114" s="66"/>
      <c r="E114" s="74"/>
      <c r="F114" s="72"/>
      <c r="G114" s="74"/>
      <c r="H114" s="72"/>
      <c r="I114" s="61" t="str">
        <f t="shared" si="15"/>
        <v/>
      </c>
      <c r="J114" s="61" t="str">
        <f t="shared" si="16"/>
        <v/>
      </c>
      <c r="K114" s="61" t="str">
        <f t="shared" si="18"/>
        <v/>
      </c>
      <c r="L114" s="6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62" t="str">
        <f>IF(C114="I",L114*Resumo!$C$21, IF(C114="A",L114*Resumo!$C$22, IF(C114="E",L114*Resumo!$C$23,"")))</f>
        <v/>
      </c>
      <c r="N114" s="97"/>
      <c r="O114" s="95"/>
      <c r="P114" s="95"/>
      <c r="Q114" s="95"/>
      <c r="W114" s="59">
        <f t="shared" si="19"/>
        <v>0</v>
      </c>
      <c r="X114" s="59">
        <f t="shared" si="20"/>
        <v>0</v>
      </c>
      <c r="Y114" s="59">
        <f t="shared" si="21"/>
        <v>0</v>
      </c>
    </row>
    <row r="115" spans="1:25" ht="15" customHeight="1" x14ac:dyDescent="0.2">
      <c r="A115" s="66"/>
      <c r="B115" s="97"/>
      <c r="C115" s="73"/>
      <c r="D115" s="74"/>
      <c r="E115" s="74"/>
      <c r="F115" s="74"/>
      <c r="G115" s="74"/>
      <c r="H115" s="74"/>
      <c r="I115" s="61" t="str">
        <f t="shared" si="15"/>
        <v/>
      </c>
      <c r="J115" s="61" t="str">
        <f t="shared" si="16"/>
        <v/>
      </c>
      <c r="K115" s="61" t="str">
        <f t="shared" si="18"/>
        <v/>
      </c>
      <c r="L115" s="6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62" t="str">
        <f>IF(C115="I",L115*Resumo!$C$21, IF(C115="A",L115*Resumo!$C$22, IF(C115="E",L115*Resumo!$C$23,"")))</f>
        <v/>
      </c>
      <c r="N115" s="97"/>
      <c r="O115" s="95"/>
      <c r="P115" s="95"/>
      <c r="Q115" s="95"/>
      <c r="W115" s="59">
        <f t="shared" si="19"/>
        <v>0</v>
      </c>
      <c r="X115" s="59">
        <f t="shared" si="20"/>
        <v>0</v>
      </c>
      <c r="Y115" s="59">
        <f t="shared" si="21"/>
        <v>0</v>
      </c>
    </row>
    <row r="116" spans="1:25" ht="15" customHeight="1" x14ac:dyDescent="0.2">
      <c r="A116" s="66"/>
      <c r="B116" s="97"/>
      <c r="C116" s="73"/>
      <c r="D116" s="74"/>
      <c r="E116" s="74"/>
      <c r="F116" s="74"/>
      <c r="G116" s="74"/>
      <c r="H116" s="74"/>
      <c r="I116" s="61" t="str">
        <f t="shared" si="15"/>
        <v/>
      </c>
      <c r="J116" s="61" t="str">
        <f t="shared" si="16"/>
        <v/>
      </c>
      <c r="K116" s="61" t="str">
        <f t="shared" si="18"/>
        <v/>
      </c>
      <c r="L116" s="6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62" t="str">
        <f>IF(C116="I",L116*Resumo!$C$21, IF(C116="A",L116*Resumo!$C$22, IF(C116="E",L116*Resumo!$C$23,"")))</f>
        <v/>
      </c>
      <c r="N116" s="97"/>
      <c r="O116" s="95"/>
      <c r="P116" s="95"/>
      <c r="Q116" s="95"/>
      <c r="W116" s="59">
        <f t="shared" si="19"/>
        <v>0</v>
      </c>
      <c r="X116" s="59">
        <f t="shared" si="20"/>
        <v>0</v>
      </c>
      <c r="Y116" s="59">
        <f t="shared" si="21"/>
        <v>0</v>
      </c>
    </row>
    <row r="117" spans="1:25" ht="15" customHeight="1" x14ac:dyDescent="0.2">
      <c r="A117" s="66"/>
      <c r="B117" s="97"/>
      <c r="C117" s="73"/>
      <c r="D117" s="74"/>
      <c r="E117" s="74"/>
      <c r="F117" s="74"/>
      <c r="G117" s="74"/>
      <c r="H117" s="74"/>
      <c r="I117" s="61" t="str">
        <f t="shared" si="15"/>
        <v/>
      </c>
      <c r="J117" s="61" t="str">
        <f t="shared" si="16"/>
        <v/>
      </c>
      <c r="K117" s="61" t="str">
        <f t="shared" si="18"/>
        <v/>
      </c>
      <c r="L117" s="6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62" t="str">
        <f>IF(C117="I",L117*Resumo!$C$21, IF(C117="A",L117*Resumo!$C$22, IF(C117="E",L117*Resumo!$C$23,"")))</f>
        <v/>
      </c>
      <c r="N117" s="97"/>
      <c r="O117" s="95"/>
      <c r="P117" s="95"/>
      <c r="Q117" s="95"/>
      <c r="W117" s="59">
        <f t="shared" si="19"/>
        <v>0</v>
      </c>
      <c r="X117" s="59">
        <f t="shared" si="20"/>
        <v>0</v>
      </c>
      <c r="Y117" s="59">
        <f t="shared" si="21"/>
        <v>0</v>
      </c>
    </row>
    <row r="118" spans="1:25" ht="15" customHeight="1" x14ac:dyDescent="0.2">
      <c r="A118" s="66"/>
      <c r="B118" s="97"/>
      <c r="C118" s="73"/>
      <c r="D118" s="74"/>
      <c r="E118" s="74"/>
      <c r="F118" s="74"/>
      <c r="G118" s="74"/>
      <c r="H118" s="74"/>
      <c r="I118" s="61" t="str">
        <f t="shared" si="15"/>
        <v/>
      </c>
      <c r="J118" s="61" t="str">
        <f t="shared" si="16"/>
        <v/>
      </c>
      <c r="K118" s="61" t="str">
        <f t="shared" si="18"/>
        <v/>
      </c>
      <c r="L118" s="6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62" t="str">
        <f>IF(C118="I",L118*Resumo!$C$21, IF(C118="A",L118*Resumo!$C$22, IF(C118="E",L118*Resumo!$C$23,"")))</f>
        <v/>
      </c>
      <c r="N118" s="97"/>
      <c r="O118" s="95"/>
      <c r="P118" s="95"/>
      <c r="Q118" s="95"/>
      <c r="W118" s="59">
        <f t="shared" si="19"/>
        <v>0</v>
      </c>
      <c r="X118" s="59">
        <f t="shared" si="20"/>
        <v>0</v>
      </c>
      <c r="Y118" s="59">
        <f t="shared" si="21"/>
        <v>0</v>
      </c>
    </row>
    <row r="119" spans="1:25" ht="15" customHeight="1" x14ac:dyDescent="0.2">
      <c r="A119" s="66"/>
      <c r="B119" s="97"/>
      <c r="C119" s="73"/>
      <c r="D119" s="74"/>
      <c r="E119" s="74"/>
      <c r="F119" s="74"/>
      <c r="G119" s="74"/>
      <c r="H119" s="74"/>
      <c r="I119" s="61" t="str">
        <f t="shared" si="15"/>
        <v/>
      </c>
      <c r="J119" s="61" t="str">
        <f t="shared" si="16"/>
        <v/>
      </c>
      <c r="K119" s="61" t="str">
        <f t="shared" si="18"/>
        <v/>
      </c>
      <c r="L119" s="6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62" t="str">
        <f>IF(C119="I",L119*Resumo!$C$21, IF(C119="A",L119*Resumo!$C$22, IF(C119="E",L119*Resumo!$C$23,"")))</f>
        <v/>
      </c>
      <c r="N119" s="97"/>
      <c r="O119" s="95"/>
      <c r="P119" s="95"/>
      <c r="Q119" s="95"/>
      <c r="W119" s="59">
        <f t="shared" si="19"/>
        <v>0</v>
      </c>
      <c r="X119" s="59">
        <f t="shared" si="20"/>
        <v>0</v>
      </c>
      <c r="Y119" s="59">
        <f t="shared" si="21"/>
        <v>0</v>
      </c>
    </row>
    <row r="120" spans="1:25" ht="15" customHeight="1" x14ac:dyDescent="0.2">
      <c r="A120" s="66"/>
      <c r="B120" s="97"/>
      <c r="C120" s="73"/>
      <c r="D120" s="74"/>
      <c r="E120" s="74"/>
      <c r="F120" s="74"/>
      <c r="G120" s="74"/>
      <c r="H120" s="74"/>
      <c r="I120" s="61" t="str">
        <f t="shared" si="15"/>
        <v/>
      </c>
      <c r="J120" s="61" t="str">
        <f t="shared" si="16"/>
        <v/>
      </c>
      <c r="K120" s="61" t="str">
        <f t="shared" si="18"/>
        <v/>
      </c>
      <c r="L120" s="6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62" t="str">
        <f>IF(C120="I",L120*Resumo!$C$21, IF(C120="A",L120*Resumo!$C$22, IF(C120="E",L120*Resumo!$C$23,"")))</f>
        <v/>
      </c>
      <c r="N120" s="97"/>
      <c r="O120" s="95"/>
      <c r="P120" s="95"/>
      <c r="Q120" s="95"/>
      <c r="W120" s="59">
        <f t="shared" si="19"/>
        <v>0</v>
      </c>
      <c r="X120" s="59">
        <f t="shared" si="20"/>
        <v>0</v>
      </c>
      <c r="Y120" s="59">
        <f t="shared" si="21"/>
        <v>0</v>
      </c>
    </row>
    <row r="121" spans="1:25" ht="15" customHeight="1" x14ac:dyDescent="0.2">
      <c r="A121" s="66"/>
      <c r="B121" s="97"/>
      <c r="C121" s="73"/>
      <c r="D121" s="74"/>
      <c r="E121" s="74"/>
      <c r="F121" s="74"/>
      <c r="G121" s="74"/>
      <c r="H121" s="74"/>
      <c r="I121" s="61" t="str">
        <f t="shared" si="15"/>
        <v/>
      </c>
      <c r="J121" s="61" t="str">
        <f t="shared" si="16"/>
        <v/>
      </c>
      <c r="K121" s="61" t="str">
        <f t="shared" si="18"/>
        <v/>
      </c>
      <c r="L121" s="6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62" t="str">
        <f>IF(C121="I",L121*Resumo!$C$21, IF(C121="A",L121*Resumo!$C$22, IF(C121="E",L121*Resumo!$C$23,"")))</f>
        <v/>
      </c>
      <c r="N121" s="97"/>
      <c r="O121" s="95"/>
      <c r="P121" s="95"/>
      <c r="Q121" s="95"/>
      <c r="W121" s="59">
        <f t="shared" si="19"/>
        <v>0</v>
      </c>
      <c r="X121" s="59">
        <f t="shared" si="20"/>
        <v>0</v>
      </c>
      <c r="Y121" s="59">
        <f t="shared" si="21"/>
        <v>0</v>
      </c>
    </row>
    <row r="122" spans="1:25" ht="15" customHeight="1" x14ac:dyDescent="0.2">
      <c r="A122" s="66"/>
      <c r="B122" s="97"/>
      <c r="C122" s="73"/>
      <c r="D122" s="74"/>
      <c r="E122" s="74"/>
      <c r="F122" s="74"/>
      <c r="G122" s="74"/>
      <c r="H122" s="74"/>
      <c r="I122" s="61" t="str">
        <f t="shared" si="15"/>
        <v/>
      </c>
      <c r="J122" s="61" t="str">
        <f t="shared" si="16"/>
        <v/>
      </c>
      <c r="K122" s="61" t="str">
        <f t="shared" si="18"/>
        <v/>
      </c>
      <c r="L122" s="6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62" t="str">
        <f>IF(C122="I",L122*Resumo!$C$21, IF(C122="A",L122*Resumo!$C$22, IF(C122="E",L122*Resumo!$C$23,"")))</f>
        <v/>
      </c>
      <c r="N122" s="97"/>
      <c r="O122" s="95"/>
      <c r="P122" s="95"/>
      <c r="Q122" s="95"/>
      <c r="W122" s="59">
        <f t="shared" si="19"/>
        <v>0</v>
      </c>
      <c r="X122" s="59">
        <f t="shared" si="20"/>
        <v>0</v>
      </c>
      <c r="Y122" s="59">
        <f t="shared" si="21"/>
        <v>0</v>
      </c>
    </row>
    <row r="123" spans="1:25" ht="15" customHeight="1" x14ac:dyDescent="0.2">
      <c r="A123" s="66"/>
      <c r="B123" s="97"/>
      <c r="C123" s="73"/>
      <c r="D123" s="74"/>
      <c r="E123" s="74"/>
      <c r="F123" s="74"/>
      <c r="G123" s="74"/>
      <c r="H123" s="74"/>
      <c r="I123" s="61" t="str">
        <f t="shared" si="15"/>
        <v/>
      </c>
      <c r="J123" s="61" t="str">
        <f t="shared" si="16"/>
        <v/>
      </c>
      <c r="K123" s="61" t="str">
        <f t="shared" si="18"/>
        <v/>
      </c>
      <c r="L123" s="6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62" t="str">
        <f>IF(C123="I",L123*Resumo!$C$21, IF(C123="A",L123*Resumo!$C$22, IF(C123="E",L123*Resumo!$C$23,"")))</f>
        <v/>
      </c>
      <c r="N123" s="97"/>
      <c r="O123" s="95"/>
      <c r="P123" s="95"/>
      <c r="Q123" s="95"/>
      <c r="W123" s="59">
        <f t="shared" si="19"/>
        <v>0</v>
      </c>
      <c r="X123" s="59">
        <f t="shared" si="20"/>
        <v>0</v>
      </c>
      <c r="Y123" s="59">
        <f t="shared" si="21"/>
        <v>0</v>
      </c>
    </row>
    <row r="124" spans="1:25" ht="15" customHeight="1" x14ac:dyDescent="0.2">
      <c r="A124" s="66"/>
      <c r="B124" s="97"/>
      <c r="C124" s="73"/>
      <c r="D124" s="74"/>
      <c r="E124" s="74"/>
      <c r="F124" s="74"/>
      <c r="G124" s="74"/>
      <c r="H124" s="74"/>
      <c r="I124" s="61" t="str">
        <f t="shared" si="15"/>
        <v/>
      </c>
      <c r="J124" s="61" t="str">
        <f t="shared" si="16"/>
        <v/>
      </c>
      <c r="K124" s="61" t="str">
        <f t="shared" si="18"/>
        <v/>
      </c>
      <c r="L124" s="6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62" t="str">
        <f>IF(C124="I",L124*Resumo!$C$21, IF(C124="A",L124*Resumo!$C$22, IF(C124="E",L124*Resumo!$C$23,"")))</f>
        <v/>
      </c>
      <c r="N124" s="97"/>
      <c r="O124" s="95"/>
      <c r="P124" s="95"/>
      <c r="Q124" s="95"/>
      <c r="W124" s="59">
        <f t="shared" si="19"/>
        <v>0</v>
      </c>
      <c r="X124" s="59">
        <f t="shared" si="20"/>
        <v>0</v>
      </c>
      <c r="Y124" s="59">
        <f t="shared" si="21"/>
        <v>0</v>
      </c>
    </row>
    <row r="125" spans="1:25" ht="15" customHeight="1" x14ac:dyDescent="0.2">
      <c r="A125" s="66"/>
      <c r="B125" s="97"/>
      <c r="C125" s="73"/>
      <c r="D125" s="74"/>
      <c r="E125" s="74"/>
      <c r="F125" s="74"/>
      <c r="G125" s="74"/>
      <c r="H125" s="74"/>
      <c r="I125" s="61" t="str">
        <f t="shared" si="15"/>
        <v/>
      </c>
      <c r="J125" s="61" t="str">
        <f t="shared" si="16"/>
        <v/>
      </c>
      <c r="K125" s="61" t="str">
        <f t="shared" si="18"/>
        <v/>
      </c>
      <c r="L125" s="6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62" t="str">
        <f>IF(C125="I",L125*Resumo!$C$21, IF(C125="A",L125*Resumo!$C$22, IF(C125="E",L125*Resumo!$C$23,"")))</f>
        <v/>
      </c>
      <c r="N125" s="97"/>
      <c r="O125" s="95"/>
      <c r="P125" s="95"/>
      <c r="Q125" s="95"/>
      <c r="W125" s="59">
        <f t="shared" si="19"/>
        <v>0</v>
      </c>
      <c r="X125" s="59">
        <f t="shared" si="20"/>
        <v>0</v>
      </c>
      <c r="Y125" s="59">
        <f t="shared" si="21"/>
        <v>0</v>
      </c>
    </row>
    <row r="126" spans="1:25" ht="15" customHeight="1" x14ac:dyDescent="0.2">
      <c r="A126" s="66"/>
      <c r="B126" s="97"/>
      <c r="C126" s="73"/>
      <c r="D126" s="74"/>
      <c r="E126" s="74"/>
      <c r="F126" s="74"/>
      <c r="G126" s="74"/>
      <c r="H126" s="74"/>
      <c r="I126" s="61" t="str">
        <f t="shared" si="15"/>
        <v/>
      </c>
      <c r="J126" s="61" t="str">
        <f t="shared" si="16"/>
        <v/>
      </c>
      <c r="K126" s="61" t="str">
        <f t="shared" si="18"/>
        <v/>
      </c>
      <c r="L126" s="6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62" t="str">
        <f>IF(C126="I",L126*Resumo!$C$21, IF(C126="A",L126*Resumo!$C$22, IF(C126="E",L126*Resumo!$C$23,"")))</f>
        <v/>
      </c>
      <c r="N126" s="97"/>
      <c r="O126" s="95"/>
      <c r="P126" s="95"/>
      <c r="Q126" s="95"/>
      <c r="W126" s="59">
        <f t="shared" si="19"/>
        <v>0</v>
      </c>
      <c r="X126" s="59">
        <f t="shared" si="20"/>
        <v>0</v>
      </c>
      <c r="Y126" s="59">
        <f t="shared" si="21"/>
        <v>0</v>
      </c>
    </row>
    <row r="127" spans="1:25" ht="15" customHeight="1" x14ac:dyDescent="0.2">
      <c r="A127" s="66"/>
      <c r="B127" s="97"/>
      <c r="C127" s="73"/>
      <c r="D127" s="74"/>
      <c r="E127" s="74"/>
      <c r="F127" s="74"/>
      <c r="G127" s="74"/>
      <c r="H127" s="74"/>
      <c r="I127" s="61" t="str">
        <f t="shared" si="15"/>
        <v/>
      </c>
      <c r="J127" s="61" t="str">
        <f t="shared" si="16"/>
        <v/>
      </c>
      <c r="K127" s="61" t="str">
        <f t="shared" si="18"/>
        <v/>
      </c>
      <c r="L127" s="6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62" t="str">
        <f>IF(C127="I",L127*Resumo!$C$21, IF(C127="A",L127*Resumo!$C$22, IF(C127="E",L127*Resumo!$C$23,"")))</f>
        <v/>
      </c>
      <c r="N127" s="97"/>
      <c r="O127" s="95"/>
      <c r="P127" s="95"/>
      <c r="Q127" s="95"/>
      <c r="W127" s="59">
        <f t="shared" si="19"/>
        <v>0</v>
      </c>
      <c r="X127" s="59">
        <f t="shared" si="20"/>
        <v>0</v>
      </c>
      <c r="Y127" s="59">
        <f t="shared" si="21"/>
        <v>0</v>
      </c>
    </row>
    <row r="128" spans="1:25" ht="15" customHeight="1" x14ac:dyDescent="0.2">
      <c r="A128" s="66"/>
      <c r="B128" s="97"/>
      <c r="C128" s="73"/>
      <c r="D128" s="74"/>
      <c r="E128" s="74"/>
      <c r="F128" s="74"/>
      <c r="G128" s="74"/>
      <c r="H128" s="74"/>
      <c r="I128" s="61" t="str">
        <f t="shared" si="15"/>
        <v/>
      </c>
      <c r="J128" s="61" t="str">
        <f t="shared" si="16"/>
        <v/>
      </c>
      <c r="K128" s="61" t="str">
        <f t="shared" si="18"/>
        <v/>
      </c>
      <c r="L128" s="6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62" t="str">
        <f>IF(C128="I",L128*Resumo!$C$21, IF(C128="A",L128*Resumo!$C$22, IF(C128="E",L128*Resumo!$C$23,"")))</f>
        <v/>
      </c>
      <c r="N128" s="97"/>
      <c r="O128" s="95"/>
      <c r="P128" s="95"/>
      <c r="Q128" s="95"/>
      <c r="W128" s="59">
        <f t="shared" si="19"/>
        <v>0</v>
      </c>
      <c r="X128" s="59">
        <f t="shared" si="20"/>
        <v>0</v>
      </c>
      <c r="Y128" s="59">
        <f t="shared" si="21"/>
        <v>0</v>
      </c>
    </row>
    <row r="129" spans="1:25" ht="15" customHeight="1" x14ac:dyDescent="0.2">
      <c r="A129" s="66"/>
      <c r="B129" s="97"/>
      <c r="C129" s="73"/>
      <c r="D129" s="74"/>
      <c r="E129" s="74"/>
      <c r="F129" s="74"/>
      <c r="G129" s="74"/>
      <c r="H129" s="74"/>
      <c r="I129" s="61" t="str">
        <f t="shared" si="15"/>
        <v/>
      </c>
      <c r="J129" s="61" t="str">
        <f t="shared" si="16"/>
        <v/>
      </c>
      <c r="K129" s="61" t="str">
        <f t="shared" si="18"/>
        <v/>
      </c>
      <c r="L129" s="6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62" t="str">
        <f>IF(C129="I",L129*Resumo!$C$21, IF(C129="A",L129*Resumo!$C$22, IF(C129="E",L129*Resumo!$C$23,"")))</f>
        <v/>
      </c>
      <c r="N129" s="97"/>
      <c r="O129" s="95"/>
      <c r="P129" s="95"/>
      <c r="Q129" s="95"/>
      <c r="W129" s="59">
        <f t="shared" si="19"/>
        <v>0</v>
      </c>
      <c r="X129" s="59">
        <f t="shared" si="20"/>
        <v>0</v>
      </c>
      <c r="Y129" s="59">
        <f t="shared" si="21"/>
        <v>0</v>
      </c>
    </row>
    <row r="130" spans="1:25" ht="15" customHeight="1" x14ac:dyDescent="0.2">
      <c r="A130" s="66"/>
      <c r="B130" s="97"/>
      <c r="C130" s="73"/>
      <c r="D130" s="74"/>
      <c r="E130" s="74"/>
      <c r="F130" s="74"/>
      <c r="G130" s="74"/>
      <c r="H130" s="74"/>
      <c r="I130" s="61" t="str">
        <f t="shared" si="15"/>
        <v/>
      </c>
      <c r="J130" s="61" t="str">
        <f t="shared" si="16"/>
        <v/>
      </c>
      <c r="K130" s="61" t="str">
        <f t="shared" si="18"/>
        <v/>
      </c>
      <c r="L130" s="6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62" t="str">
        <f>IF(C130="I",L130*Resumo!$C$21, IF(C130="A",L130*Resumo!$C$22, IF(C130="E",L130*Resumo!$C$23,"")))</f>
        <v/>
      </c>
      <c r="N130" s="97"/>
      <c r="O130" s="95"/>
      <c r="P130" s="95"/>
      <c r="Q130" s="95"/>
      <c r="W130" s="59">
        <f t="shared" si="19"/>
        <v>0</v>
      </c>
      <c r="X130" s="59">
        <f t="shared" si="20"/>
        <v>0</v>
      </c>
      <c r="Y130" s="59">
        <f t="shared" si="21"/>
        <v>0</v>
      </c>
    </row>
    <row r="131" spans="1:25" ht="15" customHeight="1" x14ac:dyDescent="0.2">
      <c r="A131" s="66"/>
      <c r="B131" s="97"/>
      <c r="C131" s="73"/>
      <c r="D131" s="74"/>
      <c r="E131" s="74"/>
      <c r="F131" s="74"/>
      <c r="G131" s="74"/>
      <c r="H131" s="74"/>
      <c r="I131" s="61" t="str">
        <f t="shared" si="15"/>
        <v/>
      </c>
      <c r="J131" s="61" t="str">
        <f t="shared" si="16"/>
        <v/>
      </c>
      <c r="K131" s="61" t="str">
        <f t="shared" si="18"/>
        <v/>
      </c>
      <c r="L131" s="6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62" t="str">
        <f>IF(C131="I",L131*Resumo!$C$21, IF(C131="A",L131*Resumo!$C$22, IF(C131="E",L131*Resumo!$C$23,"")))</f>
        <v/>
      </c>
      <c r="N131" s="97"/>
      <c r="O131" s="95"/>
      <c r="P131" s="95"/>
      <c r="Q131" s="95"/>
      <c r="W131" s="59">
        <f t="shared" si="19"/>
        <v>0</v>
      </c>
      <c r="X131" s="59">
        <f t="shared" si="20"/>
        <v>0</v>
      </c>
      <c r="Y131" s="59">
        <f t="shared" si="21"/>
        <v>0</v>
      </c>
    </row>
    <row r="132" spans="1:25" ht="15" customHeight="1" x14ac:dyDescent="0.2">
      <c r="A132" s="66"/>
      <c r="B132" s="97"/>
      <c r="C132" s="73"/>
      <c r="D132" s="74"/>
      <c r="E132" s="74"/>
      <c r="F132" s="74"/>
      <c r="G132" s="74"/>
      <c r="H132" s="74"/>
      <c r="I132" s="61" t="str">
        <f t="shared" ref="I132:I195" si="22">IF(D132=EE,IF(OR(AND(E132&gt;-1,E132&lt;2,G132&gt;0,G132&lt;16),AND(E132&gt;1,E132&lt;3,G132&gt;0,G132&lt;5)),"X",""),IF(OR(AND(E132&gt;-1,E132&lt;2,G132&gt;0,G132&lt;20),AND(E132&gt;1,E132&lt;4,G132&gt;0,G132&lt;6)),"X",""))</f>
        <v/>
      </c>
      <c r="J132" s="61" t="str">
        <f t="shared" ref="J132:J195" si="23">IF(D132=EE,IF(OR(AND(E132&gt;-1,E132&lt;2,G132&gt;15),AND(E132&gt;1,E132&lt;3,G132&gt;4,G132&lt;16),AND(E132&gt;2,G132&gt;0,G132&lt;5)),"X",""),IF(OR(AND(E132&gt;-1,E132&lt;2,G132&gt;19),AND(E132&gt;1,E132&lt;4,G132&gt;5,G132&lt;20),AND(E132&gt;3,G132&gt;0,G132&lt;6)),"X",""))</f>
        <v/>
      </c>
      <c r="K132" s="61" t="str">
        <f t="shared" si="18"/>
        <v/>
      </c>
      <c r="L132" s="6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62" t="str">
        <f>IF(C132="I",L132*Resumo!$C$21, IF(C132="A",L132*Resumo!$C$22, IF(C132="E",L132*Resumo!$C$23,"")))</f>
        <v/>
      </c>
      <c r="N132" s="97"/>
      <c r="O132" s="95"/>
      <c r="P132" s="95"/>
      <c r="Q132" s="95"/>
      <c r="W132" s="59">
        <f t="shared" si="19"/>
        <v>0</v>
      </c>
      <c r="X132" s="59">
        <f t="shared" si="20"/>
        <v>0</v>
      </c>
      <c r="Y132" s="59">
        <f t="shared" si="21"/>
        <v>0</v>
      </c>
    </row>
    <row r="133" spans="1:25" ht="15" customHeight="1" x14ac:dyDescent="0.2">
      <c r="A133" s="66"/>
      <c r="B133" s="97"/>
      <c r="C133" s="73"/>
      <c r="D133" s="74"/>
      <c r="E133" s="74"/>
      <c r="F133" s="74"/>
      <c r="G133" s="74"/>
      <c r="H133" s="74"/>
      <c r="I133" s="61" t="str">
        <f t="shared" si="22"/>
        <v/>
      </c>
      <c r="J133" s="61" t="str">
        <f t="shared" si="23"/>
        <v/>
      </c>
      <c r="K133" s="61" t="str">
        <f t="shared" si="18"/>
        <v/>
      </c>
      <c r="L133" s="6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62" t="str">
        <f>IF(C133="I",L133*Resumo!$C$21, IF(C133="A",L133*Resumo!$C$22, IF(C133="E",L133*Resumo!$C$23,"")))</f>
        <v/>
      </c>
      <c r="N133" s="97"/>
      <c r="O133" s="95"/>
      <c r="P133" s="95"/>
      <c r="Q133" s="95"/>
      <c r="W133" s="59">
        <f t="shared" si="19"/>
        <v>0</v>
      </c>
      <c r="X133" s="59">
        <f t="shared" si="20"/>
        <v>0</v>
      </c>
      <c r="Y133" s="59">
        <f t="shared" si="21"/>
        <v>0</v>
      </c>
    </row>
    <row r="134" spans="1:25" ht="15" customHeight="1" x14ac:dyDescent="0.2">
      <c r="A134" s="66"/>
      <c r="B134" s="97"/>
      <c r="C134" s="73"/>
      <c r="D134" s="74"/>
      <c r="E134" s="74"/>
      <c r="F134" s="74"/>
      <c r="G134" s="74"/>
      <c r="H134" s="74"/>
      <c r="I134" s="61" t="str">
        <f t="shared" si="22"/>
        <v/>
      </c>
      <c r="J134" s="61" t="str">
        <f t="shared" si="23"/>
        <v/>
      </c>
      <c r="K134" s="61" t="str">
        <f t="shared" si="18"/>
        <v/>
      </c>
      <c r="L134" s="6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62" t="str">
        <f>IF(C134="I",L134*Resumo!$C$21, IF(C134="A",L134*Resumo!$C$22, IF(C134="E",L134*Resumo!$C$23,"")))</f>
        <v/>
      </c>
      <c r="N134" s="97"/>
      <c r="O134" s="95"/>
      <c r="P134" s="95"/>
      <c r="Q134" s="95"/>
      <c r="W134" s="59">
        <f t="shared" si="19"/>
        <v>0</v>
      </c>
      <c r="X134" s="59">
        <f t="shared" si="20"/>
        <v>0</v>
      </c>
      <c r="Y134" s="59">
        <f t="shared" si="21"/>
        <v>0</v>
      </c>
    </row>
    <row r="135" spans="1:25" ht="15" customHeight="1" x14ac:dyDescent="0.2">
      <c r="A135" s="66"/>
      <c r="B135" s="97"/>
      <c r="C135" s="73"/>
      <c r="D135" s="74"/>
      <c r="E135" s="74"/>
      <c r="F135" s="74"/>
      <c r="G135" s="74"/>
      <c r="H135" s="74"/>
      <c r="I135" s="61" t="str">
        <f t="shared" si="22"/>
        <v/>
      </c>
      <c r="J135" s="61" t="str">
        <f t="shared" si="23"/>
        <v/>
      </c>
      <c r="K135" s="61" t="str">
        <f t="shared" si="18"/>
        <v/>
      </c>
      <c r="L135" s="6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62" t="str">
        <f>IF(C135="I",L135*Resumo!$C$21, IF(C135="A",L135*Resumo!$C$22, IF(C135="E",L135*Resumo!$C$23,"")))</f>
        <v/>
      </c>
      <c r="N135" s="97"/>
      <c r="O135" s="95"/>
      <c r="P135" s="95"/>
      <c r="Q135" s="95"/>
      <c r="W135" s="59">
        <f t="shared" si="19"/>
        <v>0</v>
      </c>
      <c r="X135" s="59">
        <f t="shared" si="20"/>
        <v>0</v>
      </c>
      <c r="Y135" s="59">
        <f t="shared" si="21"/>
        <v>0</v>
      </c>
    </row>
    <row r="136" spans="1:25" ht="15" customHeight="1" x14ac:dyDescent="0.2">
      <c r="A136" s="66"/>
      <c r="B136" s="97"/>
      <c r="C136" s="73"/>
      <c r="D136" s="74"/>
      <c r="E136" s="74"/>
      <c r="F136" s="74"/>
      <c r="G136" s="74"/>
      <c r="H136" s="74"/>
      <c r="I136" s="61" t="str">
        <f t="shared" si="22"/>
        <v/>
      </c>
      <c r="J136" s="61" t="str">
        <f t="shared" si="23"/>
        <v/>
      </c>
      <c r="K136" s="61" t="str">
        <f t="shared" si="18"/>
        <v/>
      </c>
      <c r="L136" s="6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62" t="str">
        <f>IF(C136="I",L136*Resumo!$C$21, IF(C136="A",L136*Resumo!$C$22, IF(C136="E",L136*Resumo!$C$23,"")))</f>
        <v/>
      </c>
      <c r="N136" s="97"/>
      <c r="O136" s="95"/>
      <c r="P136" s="95"/>
      <c r="Q136" s="95"/>
      <c r="W136" s="59">
        <f t="shared" si="19"/>
        <v>0</v>
      </c>
      <c r="X136" s="59">
        <f t="shared" si="20"/>
        <v>0</v>
      </c>
      <c r="Y136" s="59">
        <f t="shared" si="21"/>
        <v>0</v>
      </c>
    </row>
    <row r="137" spans="1:25" ht="15" customHeight="1" x14ac:dyDescent="0.2">
      <c r="A137" s="66"/>
      <c r="B137" s="97"/>
      <c r="C137" s="73"/>
      <c r="D137" s="74"/>
      <c r="E137" s="74"/>
      <c r="F137" s="74"/>
      <c r="G137" s="74"/>
      <c r="H137" s="74"/>
      <c r="I137" s="61" t="str">
        <f t="shared" si="22"/>
        <v/>
      </c>
      <c r="J137" s="61" t="str">
        <f t="shared" si="23"/>
        <v/>
      </c>
      <c r="K137" s="61" t="str">
        <f t="shared" si="18"/>
        <v/>
      </c>
      <c r="L137" s="6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62" t="str">
        <f>IF(C137="I",L137*Resumo!$C$21, IF(C137="A",L137*Resumo!$C$22, IF(C137="E",L137*Resumo!$C$23,"")))</f>
        <v/>
      </c>
      <c r="N137" s="97"/>
      <c r="O137" s="95"/>
      <c r="P137" s="95"/>
      <c r="Q137" s="95"/>
      <c r="W137" s="59">
        <f t="shared" si="19"/>
        <v>0</v>
      </c>
      <c r="X137" s="59">
        <f t="shared" si="20"/>
        <v>0</v>
      </c>
      <c r="Y137" s="59">
        <f t="shared" si="21"/>
        <v>0</v>
      </c>
    </row>
    <row r="138" spans="1:25" ht="15" customHeight="1" x14ac:dyDescent="0.2">
      <c r="A138" s="66"/>
      <c r="B138" s="97"/>
      <c r="C138" s="73"/>
      <c r="D138" s="74"/>
      <c r="E138" s="74"/>
      <c r="F138" s="74"/>
      <c r="G138" s="74"/>
      <c r="H138" s="74"/>
      <c r="I138" s="61" t="str">
        <f t="shared" si="22"/>
        <v/>
      </c>
      <c r="J138" s="61" t="str">
        <f t="shared" si="23"/>
        <v/>
      </c>
      <c r="K138" s="61" t="str">
        <f t="shared" si="18"/>
        <v/>
      </c>
      <c r="L138" s="6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62" t="str">
        <f>IF(C138="I",L138*Resumo!$C$21, IF(C138="A",L138*Resumo!$C$22, IF(C138="E",L138*Resumo!$C$23,"")))</f>
        <v/>
      </c>
      <c r="N138" s="97"/>
      <c r="O138" s="95"/>
      <c r="P138" s="95"/>
      <c r="Q138" s="95"/>
      <c r="W138" s="59">
        <f t="shared" si="19"/>
        <v>0</v>
      </c>
      <c r="X138" s="59">
        <f t="shared" si="20"/>
        <v>0</v>
      </c>
      <c r="Y138" s="59">
        <f t="shared" si="21"/>
        <v>0</v>
      </c>
    </row>
    <row r="139" spans="1:25" ht="15" customHeight="1" x14ac:dyDescent="0.2">
      <c r="A139" s="66"/>
      <c r="B139" s="97"/>
      <c r="C139" s="73"/>
      <c r="D139" s="74"/>
      <c r="E139" s="74"/>
      <c r="F139" s="74"/>
      <c r="G139" s="74"/>
      <c r="H139" s="74"/>
      <c r="I139" s="61" t="str">
        <f t="shared" si="22"/>
        <v/>
      </c>
      <c r="J139" s="61" t="str">
        <f t="shared" si="23"/>
        <v/>
      </c>
      <c r="K139" s="61" t="str">
        <f t="shared" si="18"/>
        <v/>
      </c>
      <c r="L139" s="6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62" t="str">
        <f>IF(C139="I",L139*Resumo!$C$21, IF(C139="A",L139*Resumo!$C$22, IF(C139="E",L139*Resumo!$C$23,"")))</f>
        <v/>
      </c>
      <c r="N139" s="97"/>
      <c r="O139" s="95"/>
      <c r="P139" s="95"/>
      <c r="Q139" s="95"/>
      <c r="W139" s="59">
        <f t="shared" si="19"/>
        <v>0</v>
      </c>
      <c r="X139" s="59">
        <f t="shared" si="20"/>
        <v>0</v>
      </c>
      <c r="Y139" s="59">
        <f t="shared" si="21"/>
        <v>0</v>
      </c>
    </row>
    <row r="140" spans="1:25" ht="15" customHeight="1" x14ac:dyDescent="0.2">
      <c r="A140" s="66"/>
      <c r="B140" s="97"/>
      <c r="C140" s="73"/>
      <c r="D140" s="74"/>
      <c r="E140" s="74"/>
      <c r="F140" s="74"/>
      <c r="G140" s="74"/>
      <c r="H140" s="74"/>
      <c r="I140" s="61" t="str">
        <f t="shared" si="22"/>
        <v/>
      </c>
      <c r="J140" s="61" t="str">
        <f t="shared" si="23"/>
        <v/>
      </c>
      <c r="K140" s="61" t="str">
        <f t="shared" si="18"/>
        <v/>
      </c>
      <c r="L140" s="6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62" t="str">
        <f>IF(C140="I",L140*Resumo!$C$21, IF(C140="A",L140*Resumo!$C$22, IF(C140="E",L140*Resumo!$C$23,"")))</f>
        <v/>
      </c>
      <c r="N140" s="97"/>
      <c r="O140" s="95"/>
      <c r="P140" s="95"/>
      <c r="Q140" s="95"/>
      <c r="W140" s="59">
        <f t="shared" si="19"/>
        <v>0</v>
      </c>
      <c r="X140" s="59">
        <f t="shared" si="20"/>
        <v>0</v>
      </c>
      <c r="Y140" s="59">
        <f t="shared" si="21"/>
        <v>0</v>
      </c>
    </row>
    <row r="141" spans="1:25" ht="15" customHeight="1" x14ac:dyDescent="0.2">
      <c r="A141" s="66"/>
      <c r="B141" s="97"/>
      <c r="C141" s="73"/>
      <c r="D141" s="74"/>
      <c r="E141" s="74"/>
      <c r="F141" s="74"/>
      <c r="G141" s="74"/>
      <c r="H141" s="74"/>
      <c r="I141" s="61" t="str">
        <f t="shared" si="22"/>
        <v/>
      </c>
      <c r="J141" s="61" t="str">
        <f t="shared" si="23"/>
        <v/>
      </c>
      <c r="K141" s="61" t="str">
        <f t="shared" si="18"/>
        <v/>
      </c>
      <c r="L141" s="6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62" t="str">
        <f>IF(C141="I",L141*Resumo!$C$21, IF(C141="A",L141*Resumo!$C$22, IF(C141="E",L141*Resumo!$C$23,"")))</f>
        <v/>
      </c>
      <c r="N141" s="97"/>
      <c r="O141" s="95"/>
      <c r="P141" s="95"/>
      <c r="Q141" s="95"/>
      <c r="W141" s="59">
        <f t="shared" si="19"/>
        <v>0</v>
      </c>
      <c r="X141" s="59">
        <f t="shared" si="20"/>
        <v>0</v>
      </c>
      <c r="Y141" s="59">
        <f t="shared" si="21"/>
        <v>0</v>
      </c>
    </row>
    <row r="142" spans="1:25" ht="15" customHeight="1" x14ac:dyDescent="0.2">
      <c r="A142" s="66"/>
      <c r="B142" s="97"/>
      <c r="C142" s="73"/>
      <c r="D142" s="74"/>
      <c r="E142" s="74"/>
      <c r="F142" s="74"/>
      <c r="G142" s="74"/>
      <c r="H142" s="74"/>
      <c r="I142" s="61" t="str">
        <f t="shared" si="22"/>
        <v/>
      </c>
      <c r="J142" s="61" t="str">
        <f t="shared" si="23"/>
        <v/>
      </c>
      <c r="K142" s="61" t="str">
        <f t="shared" si="18"/>
        <v/>
      </c>
      <c r="L142" s="6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62" t="str">
        <f>IF(C142="I",L142*Resumo!$C$21, IF(C142="A",L142*Resumo!$C$22, IF(C142="E",L142*Resumo!$C$23,"")))</f>
        <v/>
      </c>
      <c r="N142" s="97"/>
      <c r="O142" s="95"/>
      <c r="P142" s="95"/>
      <c r="Q142" s="95"/>
      <c r="W142" s="59">
        <f t="shared" si="19"/>
        <v>0</v>
      </c>
      <c r="X142" s="59">
        <f t="shared" si="20"/>
        <v>0</v>
      </c>
      <c r="Y142" s="59">
        <f t="shared" si="21"/>
        <v>0</v>
      </c>
    </row>
    <row r="143" spans="1:25" ht="15" customHeight="1" x14ac:dyDescent="0.2">
      <c r="A143" s="66"/>
      <c r="B143" s="97"/>
      <c r="C143" s="73"/>
      <c r="D143" s="74"/>
      <c r="E143" s="74"/>
      <c r="F143" s="74"/>
      <c r="G143" s="74"/>
      <c r="H143" s="74"/>
      <c r="I143" s="61" t="str">
        <f t="shared" si="22"/>
        <v/>
      </c>
      <c r="J143" s="61" t="str">
        <f t="shared" si="23"/>
        <v/>
      </c>
      <c r="K143" s="61" t="str">
        <f t="shared" si="18"/>
        <v/>
      </c>
      <c r="L143" s="6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62" t="str">
        <f>IF(C143="I",L143*Resumo!$C$21, IF(C143="A",L143*Resumo!$C$22, IF(C143="E",L143*Resumo!$C$23,"")))</f>
        <v/>
      </c>
      <c r="N143" s="97"/>
      <c r="O143" s="95"/>
      <c r="P143" s="95"/>
      <c r="Q143" s="95"/>
      <c r="W143" s="59">
        <f t="shared" si="19"/>
        <v>0</v>
      </c>
      <c r="X143" s="59">
        <f t="shared" si="20"/>
        <v>0</v>
      </c>
      <c r="Y143" s="59">
        <f t="shared" si="21"/>
        <v>0</v>
      </c>
    </row>
    <row r="144" spans="1:25" ht="15" customHeight="1" x14ac:dyDescent="0.2">
      <c r="A144" s="66"/>
      <c r="B144" s="97"/>
      <c r="C144" s="73"/>
      <c r="D144" s="74"/>
      <c r="E144" s="74"/>
      <c r="F144" s="74"/>
      <c r="G144" s="74"/>
      <c r="H144" s="74"/>
      <c r="I144" s="61" t="str">
        <f t="shared" si="22"/>
        <v/>
      </c>
      <c r="J144" s="61" t="str">
        <f t="shared" si="23"/>
        <v/>
      </c>
      <c r="K144" s="61" t="str">
        <f t="shared" si="18"/>
        <v/>
      </c>
      <c r="L144" s="6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62" t="str">
        <f>IF(C144="I",L144*Resumo!$C$21, IF(C144="A",L144*Resumo!$C$22, IF(C144="E",L144*Resumo!$C$23,"")))</f>
        <v/>
      </c>
      <c r="N144" s="97"/>
      <c r="O144" s="95"/>
      <c r="P144" s="95"/>
      <c r="Q144" s="95"/>
      <c r="W144" s="59">
        <f t="shared" si="19"/>
        <v>0</v>
      </c>
      <c r="X144" s="59">
        <f t="shared" si="20"/>
        <v>0</v>
      </c>
      <c r="Y144" s="59">
        <f t="shared" si="21"/>
        <v>0</v>
      </c>
    </row>
    <row r="145" spans="1:25" ht="15" customHeight="1" x14ac:dyDescent="0.2">
      <c r="A145" s="66"/>
      <c r="B145" s="97"/>
      <c r="C145" s="73"/>
      <c r="D145" s="74"/>
      <c r="E145" s="74"/>
      <c r="F145" s="74"/>
      <c r="G145" s="74"/>
      <c r="H145" s="74"/>
      <c r="I145" s="61" t="str">
        <f t="shared" si="22"/>
        <v/>
      </c>
      <c r="J145" s="61" t="str">
        <f t="shared" si="23"/>
        <v/>
      </c>
      <c r="K145" s="61" t="str">
        <f t="shared" si="18"/>
        <v/>
      </c>
      <c r="L145" s="6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62" t="str">
        <f>IF(C145="I",L145*Resumo!$C$21, IF(C145="A",L145*Resumo!$C$22, IF(C145="E",L145*Resumo!$C$23,"")))</f>
        <v/>
      </c>
      <c r="N145" s="97"/>
      <c r="O145" s="95"/>
      <c r="P145" s="95"/>
      <c r="Q145" s="95"/>
      <c r="W145" s="59">
        <f t="shared" si="19"/>
        <v>0</v>
      </c>
      <c r="X145" s="59">
        <f t="shared" si="20"/>
        <v>0</v>
      </c>
      <c r="Y145" s="59">
        <f t="shared" si="21"/>
        <v>0</v>
      </c>
    </row>
    <row r="146" spans="1:25" ht="15" customHeight="1" x14ac:dyDescent="0.2">
      <c r="A146" s="66"/>
      <c r="B146" s="97"/>
      <c r="C146" s="73"/>
      <c r="D146" s="74"/>
      <c r="E146" s="74"/>
      <c r="F146" s="74"/>
      <c r="G146" s="74"/>
      <c r="H146" s="74"/>
      <c r="I146" s="61" t="str">
        <f t="shared" si="22"/>
        <v/>
      </c>
      <c r="J146" s="61" t="str">
        <f t="shared" si="23"/>
        <v/>
      </c>
      <c r="K146" s="61" t="str">
        <f t="shared" si="18"/>
        <v/>
      </c>
      <c r="L146" s="6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62" t="str">
        <f>IF(C146="I",L146*Resumo!$C$21, IF(C146="A",L146*Resumo!$C$22, IF(C146="E",L146*Resumo!$C$23,"")))</f>
        <v/>
      </c>
      <c r="N146" s="97"/>
      <c r="O146" s="95"/>
      <c r="P146" s="95"/>
      <c r="Q146" s="95"/>
      <c r="W146" s="59">
        <f t="shared" si="19"/>
        <v>0</v>
      </c>
      <c r="X146" s="59">
        <f t="shared" si="20"/>
        <v>0</v>
      </c>
      <c r="Y146" s="59">
        <f t="shared" si="21"/>
        <v>0</v>
      </c>
    </row>
    <row r="147" spans="1:25" ht="15" customHeight="1" x14ac:dyDescent="0.2">
      <c r="A147" s="66"/>
      <c r="B147" s="97"/>
      <c r="C147" s="73"/>
      <c r="D147" s="74"/>
      <c r="E147" s="74"/>
      <c r="F147" s="74"/>
      <c r="G147" s="74"/>
      <c r="H147" s="74"/>
      <c r="I147" s="61" t="str">
        <f t="shared" si="22"/>
        <v/>
      </c>
      <c r="J147" s="61" t="str">
        <f t="shared" si="23"/>
        <v/>
      </c>
      <c r="K147" s="61" t="str">
        <f t="shared" si="18"/>
        <v/>
      </c>
      <c r="L147" s="6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62" t="str">
        <f>IF(C147="I",L147*Resumo!$C$21, IF(C147="A",L147*Resumo!$C$22, IF(C147="E",L147*Resumo!$C$23,"")))</f>
        <v/>
      </c>
      <c r="N147" s="97"/>
      <c r="O147" s="95"/>
      <c r="P147" s="95"/>
      <c r="Q147" s="95"/>
      <c r="W147" s="59">
        <f t="shared" si="19"/>
        <v>0</v>
      </c>
      <c r="X147" s="59">
        <f t="shared" si="20"/>
        <v>0</v>
      </c>
      <c r="Y147" s="59">
        <f t="shared" si="21"/>
        <v>0</v>
      </c>
    </row>
    <row r="148" spans="1:25" ht="15" customHeight="1" x14ac:dyDescent="0.2">
      <c r="A148" s="66"/>
      <c r="B148" s="97"/>
      <c r="C148" s="73"/>
      <c r="D148" s="74"/>
      <c r="E148" s="74"/>
      <c r="F148" s="74"/>
      <c r="G148" s="74"/>
      <c r="H148" s="74"/>
      <c r="I148" s="61" t="str">
        <f t="shared" si="22"/>
        <v/>
      </c>
      <c r="J148" s="61" t="str">
        <f t="shared" si="23"/>
        <v/>
      </c>
      <c r="K148" s="61" t="str">
        <f t="shared" si="18"/>
        <v/>
      </c>
      <c r="L148" s="6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62" t="str">
        <f>IF(C148="I",L148*Resumo!$C$21, IF(C148="A",L148*Resumo!$C$22, IF(C148="E",L148*Resumo!$C$23,"")))</f>
        <v/>
      </c>
      <c r="N148" s="97"/>
      <c r="O148" s="95"/>
      <c r="P148" s="95"/>
      <c r="Q148" s="95"/>
      <c r="W148" s="59">
        <f t="shared" si="19"/>
        <v>0</v>
      </c>
      <c r="X148" s="59">
        <f t="shared" si="20"/>
        <v>0</v>
      </c>
      <c r="Y148" s="59">
        <f t="shared" si="21"/>
        <v>0</v>
      </c>
    </row>
    <row r="149" spans="1:25" ht="15" customHeight="1" x14ac:dyDescent="0.2">
      <c r="A149" s="66"/>
      <c r="B149" s="97"/>
      <c r="C149" s="73"/>
      <c r="D149" s="74"/>
      <c r="E149" s="74"/>
      <c r="F149" s="74"/>
      <c r="G149" s="74"/>
      <c r="H149" s="74"/>
      <c r="I149" s="61" t="str">
        <f t="shared" si="22"/>
        <v/>
      </c>
      <c r="J149" s="61" t="str">
        <f t="shared" si="23"/>
        <v/>
      </c>
      <c r="K149" s="61" t="str">
        <f t="shared" si="18"/>
        <v/>
      </c>
      <c r="L149" s="6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62" t="str">
        <f>IF(C149="I",L149*Resumo!$C$21, IF(C149="A",L149*Resumo!$C$22, IF(C149="E",L149*Resumo!$C$23,"")))</f>
        <v/>
      </c>
      <c r="N149" s="97"/>
      <c r="O149" s="95"/>
      <c r="P149" s="95"/>
      <c r="Q149" s="95"/>
      <c r="W149" s="59">
        <f t="shared" si="19"/>
        <v>0</v>
      </c>
      <c r="X149" s="59">
        <f t="shared" si="20"/>
        <v>0</v>
      </c>
      <c r="Y149" s="59">
        <f t="shared" si="21"/>
        <v>0</v>
      </c>
    </row>
    <row r="150" spans="1:25" ht="15" customHeight="1" x14ac:dyDescent="0.2">
      <c r="A150" s="66"/>
      <c r="B150" s="97"/>
      <c r="C150" s="73"/>
      <c r="D150" s="74"/>
      <c r="E150" s="74"/>
      <c r="F150" s="74"/>
      <c r="G150" s="74"/>
      <c r="H150" s="74"/>
      <c r="I150" s="61" t="str">
        <f t="shared" si="22"/>
        <v/>
      </c>
      <c r="J150" s="61" t="str">
        <f t="shared" si="23"/>
        <v/>
      </c>
      <c r="K150" s="61" t="str">
        <f t="shared" si="18"/>
        <v/>
      </c>
      <c r="L150" s="6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62" t="str">
        <f>IF(C150="I",L150*Resumo!$C$21, IF(C150="A",L150*Resumo!$C$22, IF(C150="E",L150*Resumo!$C$23,"")))</f>
        <v/>
      </c>
      <c r="N150" s="97"/>
      <c r="O150" s="95"/>
      <c r="P150" s="95"/>
      <c r="Q150" s="95"/>
      <c r="W150" s="59">
        <f t="shared" si="19"/>
        <v>0</v>
      </c>
      <c r="X150" s="59">
        <f t="shared" si="20"/>
        <v>0</v>
      </c>
      <c r="Y150" s="59">
        <f t="shared" si="21"/>
        <v>0</v>
      </c>
    </row>
    <row r="151" spans="1:25" ht="15" customHeight="1" x14ac:dyDescent="0.2">
      <c r="A151" s="66"/>
      <c r="B151" s="97"/>
      <c r="C151" s="73"/>
      <c r="D151" s="74"/>
      <c r="E151" s="74"/>
      <c r="F151" s="74"/>
      <c r="G151" s="74"/>
      <c r="H151" s="74"/>
      <c r="I151" s="61" t="str">
        <f t="shared" si="22"/>
        <v/>
      </c>
      <c r="J151" s="61" t="str">
        <f t="shared" si="23"/>
        <v/>
      </c>
      <c r="K151" s="61" t="str">
        <f t="shared" si="18"/>
        <v/>
      </c>
      <c r="L151" s="6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62" t="str">
        <f>IF(C151="I",L151*Resumo!$C$21, IF(C151="A",L151*Resumo!$C$22, IF(C151="E",L151*Resumo!$C$23,"")))</f>
        <v/>
      </c>
      <c r="N151" s="97"/>
      <c r="O151" s="95"/>
      <c r="P151" s="95"/>
      <c r="Q151" s="95"/>
      <c r="W151" s="59">
        <f t="shared" si="19"/>
        <v>0</v>
      </c>
      <c r="X151" s="59">
        <f t="shared" si="20"/>
        <v>0</v>
      </c>
      <c r="Y151" s="59">
        <f t="shared" si="21"/>
        <v>0</v>
      </c>
    </row>
    <row r="152" spans="1:25" ht="15" customHeight="1" x14ac:dyDescent="0.2">
      <c r="A152" s="66"/>
      <c r="B152" s="97"/>
      <c r="C152" s="73"/>
      <c r="D152" s="74"/>
      <c r="E152" s="74"/>
      <c r="F152" s="74"/>
      <c r="G152" s="74"/>
      <c r="H152" s="74"/>
      <c r="I152" s="61" t="str">
        <f t="shared" si="22"/>
        <v/>
      </c>
      <c r="J152" s="61" t="str">
        <f t="shared" si="23"/>
        <v/>
      </c>
      <c r="K152" s="61" t="str">
        <f t="shared" ref="K152:K215" si="24">IF(D152=EE,IF(OR(AND(E152&gt;1,E152&lt;3,G152&gt;15),AND(E152&gt;2,G152&gt;4)),"X",""),IF(OR(AND(E152&gt;1,E152&lt;4,G152&gt;19),AND(E152&gt;3,G152&gt;5)),"X",""))</f>
        <v/>
      </c>
      <c r="L152" s="6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62" t="str">
        <f>IF(C152="I",L152*Resumo!$C$21, IF(C152="A",L152*Resumo!$C$22, IF(C152="E",L152*Resumo!$C$23,"")))</f>
        <v/>
      </c>
      <c r="N152" s="97"/>
      <c r="O152" s="95"/>
      <c r="P152" s="95"/>
      <c r="Q152" s="95"/>
      <c r="W152" s="59">
        <f t="shared" ref="W152:W215" si="25">IF(I152="X",1,0)</f>
        <v>0</v>
      </c>
      <c r="X152" s="59">
        <f t="shared" ref="X152:X215" si="26">IF(J152="X",1,0)</f>
        <v>0</v>
      </c>
      <c r="Y152" s="59">
        <f t="shared" ref="Y152:Y215" si="27">IF(K152="X",1,0)</f>
        <v>0</v>
      </c>
    </row>
    <row r="153" spans="1:25" ht="15" customHeight="1" x14ac:dyDescent="0.2">
      <c r="A153" s="66"/>
      <c r="B153" s="97"/>
      <c r="C153" s="73"/>
      <c r="D153" s="74"/>
      <c r="E153" s="74"/>
      <c r="F153" s="74"/>
      <c r="G153" s="74"/>
      <c r="H153" s="74"/>
      <c r="I153" s="61" t="str">
        <f t="shared" si="22"/>
        <v/>
      </c>
      <c r="J153" s="61" t="str">
        <f t="shared" si="23"/>
        <v/>
      </c>
      <c r="K153" s="61" t="str">
        <f t="shared" si="24"/>
        <v/>
      </c>
      <c r="L153" s="6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62" t="str">
        <f>IF(C153="I",L153*Resumo!$C$21, IF(C153="A",L153*Resumo!$C$22, IF(C153="E",L153*Resumo!$C$23,"")))</f>
        <v/>
      </c>
      <c r="N153" s="97"/>
      <c r="O153" s="95"/>
      <c r="P153" s="95"/>
      <c r="Q153" s="95"/>
      <c r="W153" s="59">
        <f t="shared" si="25"/>
        <v>0</v>
      </c>
      <c r="X153" s="59">
        <f t="shared" si="26"/>
        <v>0</v>
      </c>
      <c r="Y153" s="59">
        <f t="shared" si="27"/>
        <v>0</v>
      </c>
    </row>
    <row r="154" spans="1:25" ht="15" customHeight="1" x14ac:dyDescent="0.2">
      <c r="A154" s="66"/>
      <c r="B154" s="97"/>
      <c r="C154" s="73"/>
      <c r="D154" s="74"/>
      <c r="E154" s="74"/>
      <c r="F154" s="74"/>
      <c r="G154" s="74"/>
      <c r="H154" s="74"/>
      <c r="I154" s="61" t="str">
        <f t="shared" si="22"/>
        <v/>
      </c>
      <c r="J154" s="61" t="str">
        <f t="shared" si="23"/>
        <v/>
      </c>
      <c r="K154" s="61" t="str">
        <f t="shared" si="24"/>
        <v/>
      </c>
      <c r="L154" s="6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62" t="str">
        <f>IF(C154="I",L154*Resumo!$C$21, IF(C154="A",L154*Resumo!$C$22, IF(C154="E",L154*Resumo!$C$23,"")))</f>
        <v/>
      </c>
      <c r="N154" s="97"/>
      <c r="O154" s="95"/>
      <c r="P154" s="95"/>
      <c r="Q154" s="95"/>
      <c r="W154" s="59">
        <f t="shared" si="25"/>
        <v>0</v>
      </c>
      <c r="X154" s="59">
        <f t="shared" si="26"/>
        <v>0</v>
      </c>
      <c r="Y154" s="59">
        <f t="shared" si="27"/>
        <v>0</v>
      </c>
    </row>
    <row r="155" spans="1:25" ht="15" customHeight="1" x14ac:dyDescent="0.2">
      <c r="A155" s="66"/>
      <c r="B155" s="97"/>
      <c r="C155" s="73"/>
      <c r="D155" s="74"/>
      <c r="E155" s="74"/>
      <c r="F155" s="74"/>
      <c r="G155" s="74"/>
      <c r="H155" s="74"/>
      <c r="I155" s="61" t="str">
        <f t="shared" si="22"/>
        <v/>
      </c>
      <c r="J155" s="61" t="str">
        <f t="shared" si="23"/>
        <v/>
      </c>
      <c r="K155" s="61" t="str">
        <f t="shared" si="24"/>
        <v/>
      </c>
      <c r="L155" s="6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62" t="str">
        <f>IF(C155="I",L155*Resumo!$C$21, IF(C155="A",L155*Resumo!$C$22, IF(C155="E",L155*Resumo!$C$23,"")))</f>
        <v/>
      </c>
      <c r="N155" s="97"/>
      <c r="O155" s="95"/>
      <c r="P155" s="95"/>
      <c r="Q155" s="95"/>
      <c r="W155" s="59">
        <f t="shared" si="25"/>
        <v>0</v>
      </c>
      <c r="X155" s="59">
        <f t="shared" si="26"/>
        <v>0</v>
      </c>
      <c r="Y155" s="59">
        <f t="shared" si="27"/>
        <v>0</v>
      </c>
    </row>
    <row r="156" spans="1:25" ht="15" customHeight="1" x14ac:dyDescent="0.2">
      <c r="A156" s="66"/>
      <c r="B156" s="97"/>
      <c r="C156" s="73"/>
      <c r="D156" s="74"/>
      <c r="E156" s="74"/>
      <c r="F156" s="74"/>
      <c r="G156" s="74"/>
      <c r="H156" s="74"/>
      <c r="I156" s="61" t="str">
        <f t="shared" si="22"/>
        <v/>
      </c>
      <c r="J156" s="61" t="str">
        <f t="shared" si="23"/>
        <v/>
      </c>
      <c r="K156" s="61" t="str">
        <f t="shared" si="24"/>
        <v/>
      </c>
      <c r="L156" s="6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62" t="str">
        <f>IF(C156="I",L156*Resumo!$C$21, IF(C156="A",L156*Resumo!$C$22, IF(C156="E",L156*Resumo!$C$23,"")))</f>
        <v/>
      </c>
      <c r="N156" s="97"/>
      <c r="O156" s="95"/>
      <c r="P156" s="95"/>
      <c r="Q156" s="95"/>
      <c r="W156" s="59">
        <f t="shared" si="25"/>
        <v>0</v>
      </c>
      <c r="X156" s="59">
        <f t="shared" si="26"/>
        <v>0</v>
      </c>
      <c r="Y156" s="59">
        <f t="shared" si="27"/>
        <v>0</v>
      </c>
    </row>
    <row r="157" spans="1:25" ht="15" customHeight="1" x14ac:dyDescent="0.2">
      <c r="A157" s="66"/>
      <c r="B157" s="97"/>
      <c r="C157" s="73"/>
      <c r="D157" s="74"/>
      <c r="E157" s="74"/>
      <c r="F157" s="74"/>
      <c r="G157" s="74"/>
      <c r="H157" s="74"/>
      <c r="I157" s="61" t="str">
        <f t="shared" si="22"/>
        <v/>
      </c>
      <c r="J157" s="61" t="str">
        <f t="shared" si="23"/>
        <v/>
      </c>
      <c r="K157" s="61" t="str">
        <f t="shared" si="24"/>
        <v/>
      </c>
      <c r="L157" s="6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62" t="str">
        <f>IF(C157="I",L157*Resumo!$C$21, IF(C157="A",L157*Resumo!$C$22, IF(C157="E",L157*Resumo!$C$23,"")))</f>
        <v/>
      </c>
      <c r="N157" s="97"/>
      <c r="O157" s="95"/>
      <c r="P157" s="95"/>
      <c r="Q157" s="95"/>
      <c r="W157" s="59">
        <f t="shared" si="25"/>
        <v>0</v>
      </c>
      <c r="X157" s="59">
        <f t="shared" si="26"/>
        <v>0</v>
      </c>
      <c r="Y157" s="59">
        <f t="shared" si="27"/>
        <v>0</v>
      </c>
    </row>
    <row r="158" spans="1:25" ht="15" customHeight="1" x14ac:dyDescent="0.2">
      <c r="A158" s="66"/>
      <c r="B158" s="97"/>
      <c r="C158" s="73"/>
      <c r="D158" s="74"/>
      <c r="E158" s="74"/>
      <c r="F158" s="74"/>
      <c r="G158" s="74"/>
      <c r="H158" s="74"/>
      <c r="I158" s="61" t="str">
        <f t="shared" si="22"/>
        <v/>
      </c>
      <c r="J158" s="61" t="str">
        <f t="shared" si="23"/>
        <v/>
      </c>
      <c r="K158" s="61" t="str">
        <f t="shared" si="24"/>
        <v/>
      </c>
      <c r="L158" s="6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62" t="str">
        <f>IF(C158="I",L158*Resumo!$C$21, IF(C158="A",L158*Resumo!$C$22, IF(C158="E",L158*Resumo!$C$23,"")))</f>
        <v/>
      </c>
      <c r="N158" s="97"/>
      <c r="O158" s="95"/>
      <c r="P158" s="95"/>
      <c r="Q158" s="95"/>
      <c r="W158" s="59">
        <f t="shared" si="25"/>
        <v>0</v>
      </c>
      <c r="X158" s="59">
        <f t="shared" si="26"/>
        <v>0</v>
      </c>
      <c r="Y158" s="59">
        <f t="shared" si="27"/>
        <v>0</v>
      </c>
    </row>
    <row r="159" spans="1:25" ht="15" customHeight="1" x14ac:dyDescent="0.2">
      <c r="A159" s="66"/>
      <c r="B159" s="97"/>
      <c r="C159" s="73"/>
      <c r="D159" s="74"/>
      <c r="E159" s="74"/>
      <c r="F159" s="74"/>
      <c r="G159" s="74"/>
      <c r="H159" s="74"/>
      <c r="I159" s="61" t="str">
        <f t="shared" si="22"/>
        <v/>
      </c>
      <c r="J159" s="61" t="str">
        <f t="shared" si="23"/>
        <v/>
      </c>
      <c r="K159" s="61" t="str">
        <f t="shared" si="24"/>
        <v/>
      </c>
      <c r="L159" s="6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62" t="str">
        <f>IF(C159="I",L159*Resumo!$C$21, IF(C159="A",L159*Resumo!$C$22, IF(C159="E",L159*Resumo!$C$23,"")))</f>
        <v/>
      </c>
      <c r="N159" s="97"/>
      <c r="O159" s="95"/>
      <c r="P159" s="95"/>
      <c r="Q159" s="95"/>
      <c r="W159" s="59">
        <f t="shared" si="25"/>
        <v>0</v>
      </c>
      <c r="X159" s="59">
        <f t="shared" si="26"/>
        <v>0</v>
      </c>
      <c r="Y159" s="59">
        <f t="shared" si="27"/>
        <v>0</v>
      </c>
    </row>
    <row r="160" spans="1:25" ht="15" customHeight="1" x14ac:dyDescent="0.2">
      <c r="A160" s="66"/>
      <c r="B160" s="97"/>
      <c r="C160" s="73"/>
      <c r="D160" s="74"/>
      <c r="E160" s="74"/>
      <c r="F160" s="74"/>
      <c r="G160" s="74"/>
      <c r="H160" s="74"/>
      <c r="I160" s="61" t="str">
        <f t="shared" si="22"/>
        <v/>
      </c>
      <c r="J160" s="61" t="str">
        <f t="shared" si="23"/>
        <v/>
      </c>
      <c r="K160" s="61" t="str">
        <f t="shared" si="24"/>
        <v/>
      </c>
      <c r="L160" s="6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62" t="str">
        <f>IF(C160="I",L160*Resumo!$C$21, IF(C160="A",L160*Resumo!$C$22, IF(C160="E",L160*Resumo!$C$23,"")))</f>
        <v/>
      </c>
      <c r="N160" s="97"/>
      <c r="O160" s="95"/>
      <c r="P160" s="95"/>
      <c r="Q160" s="95"/>
      <c r="W160" s="59">
        <f t="shared" si="25"/>
        <v>0</v>
      </c>
      <c r="X160" s="59">
        <f t="shared" si="26"/>
        <v>0</v>
      </c>
      <c r="Y160" s="59">
        <f t="shared" si="27"/>
        <v>0</v>
      </c>
    </row>
    <row r="161" spans="1:25" ht="15" customHeight="1" x14ac:dyDescent="0.2">
      <c r="A161" s="66"/>
      <c r="B161" s="97"/>
      <c r="C161" s="73"/>
      <c r="D161" s="74"/>
      <c r="E161" s="74"/>
      <c r="F161" s="74"/>
      <c r="G161" s="74"/>
      <c r="H161" s="74"/>
      <c r="I161" s="61" t="str">
        <f t="shared" si="22"/>
        <v/>
      </c>
      <c r="J161" s="61" t="str">
        <f t="shared" si="23"/>
        <v/>
      </c>
      <c r="K161" s="61" t="str">
        <f t="shared" si="24"/>
        <v/>
      </c>
      <c r="L161" s="6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62" t="str">
        <f>IF(C161="I",L161*Resumo!$C$21, IF(C161="A",L161*Resumo!$C$22, IF(C161="E",L161*Resumo!$C$23,"")))</f>
        <v/>
      </c>
      <c r="N161" s="97"/>
      <c r="O161" s="95"/>
      <c r="P161" s="95"/>
      <c r="Q161" s="95"/>
      <c r="W161" s="59">
        <f t="shared" si="25"/>
        <v>0</v>
      </c>
      <c r="X161" s="59">
        <f t="shared" si="26"/>
        <v>0</v>
      </c>
      <c r="Y161" s="59">
        <f t="shared" si="27"/>
        <v>0</v>
      </c>
    </row>
    <row r="162" spans="1:25" ht="15" customHeight="1" x14ac:dyDescent="0.2">
      <c r="A162" s="66"/>
      <c r="B162" s="97"/>
      <c r="C162" s="73"/>
      <c r="D162" s="74"/>
      <c r="E162" s="74"/>
      <c r="F162" s="74"/>
      <c r="G162" s="74"/>
      <c r="H162" s="74"/>
      <c r="I162" s="61" t="str">
        <f t="shared" si="22"/>
        <v/>
      </c>
      <c r="J162" s="61" t="str">
        <f t="shared" si="23"/>
        <v/>
      </c>
      <c r="K162" s="61" t="str">
        <f t="shared" si="24"/>
        <v/>
      </c>
      <c r="L162" s="6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62" t="str">
        <f>IF(C162="I",L162*Resumo!$C$21, IF(C162="A",L162*Resumo!$C$22, IF(C162="E",L162*Resumo!$C$23,"")))</f>
        <v/>
      </c>
      <c r="N162" s="97"/>
      <c r="O162" s="95"/>
      <c r="P162" s="95"/>
      <c r="Q162" s="95"/>
      <c r="W162" s="59">
        <f t="shared" si="25"/>
        <v>0</v>
      </c>
      <c r="X162" s="59">
        <f t="shared" si="26"/>
        <v>0</v>
      </c>
      <c r="Y162" s="59">
        <f t="shared" si="27"/>
        <v>0</v>
      </c>
    </row>
    <row r="163" spans="1:25" ht="15" customHeight="1" x14ac:dyDescent="0.2">
      <c r="A163" s="66"/>
      <c r="B163" s="97"/>
      <c r="C163" s="73"/>
      <c r="D163" s="74"/>
      <c r="E163" s="74"/>
      <c r="F163" s="74"/>
      <c r="G163" s="74"/>
      <c r="H163" s="74"/>
      <c r="I163" s="61" t="str">
        <f t="shared" si="22"/>
        <v/>
      </c>
      <c r="J163" s="61" t="str">
        <f t="shared" si="23"/>
        <v/>
      </c>
      <c r="K163" s="61" t="str">
        <f t="shared" si="24"/>
        <v/>
      </c>
      <c r="L163" s="6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62" t="str">
        <f>IF(C163="I",L163*Resumo!$C$21, IF(C163="A",L163*Resumo!$C$22, IF(C163="E",L163*Resumo!$C$23,"")))</f>
        <v/>
      </c>
      <c r="N163" s="97"/>
      <c r="O163" s="95"/>
      <c r="P163" s="95"/>
      <c r="Q163" s="95"/>
      <c r="W163" s="59">
        <f t="shared" si="25"/>
        <v>0</v>
      </c>
      <c r="X163" s="59">
        <f t="shared" si="26"/>
        <v>0</v>
      </c>
      <c r="Y163" s="59">
        <f t="shared" si="27"/>
        <v>0</v>
      </c>
    </row>
    <row r="164" spans="1:25" ht="15" customHeight="1" x14ac:dyDescent="0.2">
      <c r="A164" s="66"/>
      <c r="B164" s="97"/>
      <c r="C164" s="73"/>
      <c r="D164" s="74"/>
      <c r="E164" s="74"/>
      <c r="F164" s="74"/>
      <c r="G164" s="74"/>
      <c r="H164" s="74"/>
      <c r="I164" s="61" t="str">
        <f t="shared" si="22"/>
        <v/>
      </c>
      <c r="J164" s="61" t="str">
        <f t="shared" si="23"/>
        <v/>
      </c>
      <c r="K164" s="61" t="str">
        <f t="shared" si="24"/>
        <v/>
      </c>
      <c r="L164" s="6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62" t="str">
        <f>IF(C164="I",L164*Resumo!$C$21, IF(C164="A",L164*Resumo!$C$22, IF(C164="E",L164*Resumo!$C$23,"")))</f>
        <v/>
      </c>
      <c r="N164" s="97"/>
      <c r="O164" s="95"/>
      <c r="P164" s="95"/>
      <c r="Q164" s="95"/>
      <c r="W164" s="59">
        <f t="shared" si="25"/>
        <v>0</v>
      </c>
      <c r="X164" s="59">
        <f t="shared" si="26"/>
        <v>0</v>
      </c>
      <c r="Y164" s="59">
        <f t="shared" si="27"/>
        <v>0</v>
      </c>
    </row>
    <row r="165" spans="1:25" ht="15" customHeight="1" x14ac:dyDescent="0.2">
      <c r="A165" s="66"/>
      <c r="B165" s="97"/>
      <c r="C165" s="73"/>
      <c r="D165" s="74"/>
      <c r="E165" s="74"/>
      <c r="F165" s="74"/>
      <c r="G165" s="74"/>
      <c r="H165" s="74"/>
      <c r="I165" s="61" t="str">
        <f t="shared" si="22"/>
        <v/>
      </c>
      <c r="J165" s="61" t="str">
        <f t="shared" si="23"/>
        <v/>
      </c>
      <c r="K165" s="61" t="str">
        <f t="shared" si="24"/>
        <v/>
      </c>
      <c r="L165" s="6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62" t="str">
        <f>IF(C165="I",L165*Resumo!$C$21, IF(C165="A",L165*Resumo!$C$22, IF(C165="E",L165*Resumo!$C$23,"")))</f>
        <v/>
      </c>
      <c r="N165" s="97"/>
      <c r="O165" s="95"/>
      <c r="P165" s="95"/>
      <c r="Q165" s="95"/>
      <c r="W165" s="59">
        <f t="shared" si="25"/>
        <v>0</v>
      </c>
      <c r="X165" s="59">
        <f t="shared" si="26"/>
        <v>0</v>
      </c>
      <c r="Y165" s="59">
        <f t="shared" si="27"/>
        <v>0</v>
      </c>
    </row>
    <row r="166" spans="1:25" ht="15" customHeight="1" x14ac:dyDescent="0.2">
      <c r="A166" s="66"/>
      <c r="B166" s="97"/>
      <c r="C166" s="73"/>
      <c r="D166" s="74"/>
      <c r="E166" s="74"/>
      <c r="F166" s="74"/>
      <c r="G166" s="74"/>
      <c r="H166" s="74"/>
      <c r="I166" s="61" t="str">
        <f t="shared" si="22"/>
        <v/>
      </c>
      <c r="J166" s="61" t="str">
        <f t="shared" si="23"/>
        <v/>
      </c>
      <c r="K166" s="61" t="str">
        <f t="shared" si="24"/>
        <v/>
      </c>
      <c r="L166" s="6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62" t="str">
        <f>IF(C166="I",L166*Resumo!$C$21, IF(C166="A",L166*Resumo!$C$22, IF(C166="E",L166*Resumo!$C$23,"")))</f>
        <v/>
      </c>
      <c r="N166" s="97"/>
      <c r="O166" s="95"/>
      <c r="P166" s="95"/>
      <c r="Q166" s="95"/>
      <c r="W166" s="59">
        <f t="shared" si="25"/>
        <v>0</v>
      </c>
      <c r="X166" s="59">
        <f t="shared" si="26"/>
        <v>0</v>
      </c>
      <c r="Y166" s="59">
        <f t="shared" si="27"/>
        <v>0</v>
      </c>
    </row>
    <row r="167" spans="1:25" ht="15" customHeight="1" x14ac:dyDescent="0.2">
      <c r="A167" s="66"/>
      <c r="B167" s="97"/>
      <c r="C167" s="73"/>
      <c r="D167" s="74"/>
      <c r="E167" s="74"/>
      <c r="F167" s="74"/>
      <c r="G167" s="74"/>
      <c r="H167" s="74"/>
      <c r="I167" s="61" t="str">
        <f t="shared" si="22"/>
        <v/>
      </c>
      <c r="J167" s="61" t="str">
        <f t="shared" si="23"/>
        <v/>
      </c>
      <c r="K167" s="61" t="str">
        <f t="shared" si="24"/>
        <v/>
      </c>
      <c r="L167" s="6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62" t="str">
        <f>IF(C167="I",L167*Resumo!$C$21, IF(C167="A",L167*Resumo!$C$22, IF(C167="E",L167*Resumo!$C$23,"")))</f>
        <v/>
      </c>
      <c r="N167" s="97"/>
      <c r="O167" s="95"/>
      <c r="P167" s="95"/>
      <c r="Q167" s="95"/>
      <c r="W167" s="59">
        <f t="shared" si="25"/>
        <v>0</v>
      </c>
      <c r="X167" s="59">
        <f t="shared" si="26"/>
        <v>0</v>
      </c>
      <c r="Y167" s="59">
        <f t="shared" si="27"/>
        <v>0</v>
      </c>
    </row>
    <row r="168" spans="1:25" ht="15" customHeight="1" x14ac:dyDescent="0.2">
      <c r="A168" s="66"/>
      <c r="B168" s="97"/>
      <c r="C168" s="73"/>
      <c r="D168" s="74"/>
      <c r="E168" s="74"/>
      <c r="F168" s="74"/>
      <c r="G168" s="74"/>
      <c r="H168" s="74"/>
      <c r="I168" s="61" t="str">
        <f t="shared" si="22"/>
        <v/>
      </c>
      <c r="J168" s="61" t="str">
        <f t="shared" si="23"/>
        <v/>
      </c>
      <c r="K168" s="61" t="str">
        <f t="shared" si="24"/>
        <v/>
      </c>
      <c r="L168" s="6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62" t="str">
        <f>IF(C168="I",L168*Resumo!$C$21, IF(C168="A",L168*Resumo!$C$22, IF(C168="E",L168*Resumo!$C$23,"")))</f>
        <v/>
      </c>
      <c r="N168" s="97"/>
      <c r="O168" s="95"/>
      <c r="P168" s="95"/>
      <c r="Q168" s="95"/>
      <c r="W168" s="59">
        <f t="shared" si="25"/>
        <v>0</v>
      </c>
      <c r="X168" s="59">
        <f t="shared" si="26"/>
        <v>0</v>
      </c>
      <c r="Y168" s="59">
        <f t="shared" si="27"/>
        <v>0</v>
      </c>
    </row>
    <row r="169" spans="1:25" ht="15" customHeight="1" x14ac:dyDescent="0.2">
      <c r="A169" s="66"/>
      <c r="B169" s="97"/>
      <c r="C169" s="73"/>
      <c r="D169" s="74"/>
      <c r="E169" s="74"/>
      <c r="F169" s="74"/>
      <c r="G169" s="74"/>
      <c r="H169" s="74"/>
      <c r="I169" s="61" t="str">
        <f t="shared" si="22"/>
        <v/>
      </c>
      <c r="J169" s="61" t="str">
        <f t="shared" si="23"/>
        <v/>
      </c>
      <c r="K169" s="61" t="str">
        <f t="shared" si="24"/>
        <v/>
      </c>
      <c r="L169" s="6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62" t="str">
        <f>IF(C169="I",L169*Resumo!$C$21, IF(C169="A",L169*Resumo!$C$22, IF(C169="E",L169*Resumo!$C$23,"")))</f>
        <v/>
      </c>
      <c r="N169" s="97"/>
      <c r="O169" s="95"/>
      <c r="P169" s="95"/>
      <c r="Q169" s="95"/>
      <c r="W169" s="59">
        <f t="shared" si="25"/>
        <v>0</v>
      </c>
      <c r="X169" s="59">
        <f t="shared" si="26"/>
        <v>0</v>
      </c>
      <c r="Y169" s="59">
        <f t="shared" si="27"/>
        <v>0</v>
      </c>
    </row>
    <row r="170" spans="1:25" ht="15" customHeight="1" x14ac:dyDescent="0.2">
      <c r="A170" s="66"/>
      <c r="B170" s="97"/>
      <c r="C170" s="73"/>
      <c r="D170" s="74"/>
      <c r="E170" s="74"/>
      <c r="F170" s="74"/>
      <c r="G170" s="74"/>
      <c r="H170" s="74"/>
      <c r="I170" s="61" t="str">
        <f t="shared" si="22"/>
        <v/>
      </c>
      <c r="J170" s="61" t="str">
        <f t="shared" si="23"/>
        <v/>
      </c>
      <c r="K170" s="61" t="str">
        <f t="shared" si="24"/>
        <v/>
      </c>
      <c r="L170" s="6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62" t="str">
        <f>IF(C170="I",L170*Resumo!$C$21, IF(C170="A",L170*Resumo!$C$22, IF(C170="E",L170*Resumo!$C$23,"")))</f>
        <v/>
      </c>
      <c r="N170" s="97"/>
      <c r="O170" s="95"/>
      <c r="P170" s="95"/>
      <c r="Q170" s="95"/>
      <c r="W170" s="59">
        <f t="shared" si="25"/>
        <v>0</v>
      </c>
      <c r="X170" s="59">
        <f t="shared" si="26"/>
        <v>0</v>
      </c>
      <c r="Y170" s="59">
        <f t="shared" si="27"/>
        <v>0</v>
      </c>
    </row>
    <row r="171" spans="1:25" ht="15" customHeight="1" x14ac:dyDescent="0.2">
      <c r="A171" s="66"/>
      <c r="B171" s="97"/>
      <c r="C171" s="73"/>
      <c r="D171" s="74"/>
      <c r="E171" s="74"/>
      <c r="F171" s="74"/>
      <c r="G171" s="74"/>
      <c r="H171" s="74"/>
      <c r="I171" s="61" t="str">
        <f t="shared" si="22"/>
        <v/>
      </c>
      <c r="J171" s="61" t="str">
        <f t="shared" si="23"/>
        <v/>
      </c>
      <c r="K171" s="61" t="str">
        <f t="shared" si="24"/>
        <v/>
      </c>
      <c r="L171" s="6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62" t="str">
        <f>IF(C171="I",L171*Resumo!$C$21, IF(C171="A",L171*Resumo!$C$22, IF(C171="E",L171*Resumo!$C$23,"")))</f>
        <v/>
      </c>
      <c r="N171" s="97"/>
      <c r="O171" s="95"/>
      <c r="P171" s="95"/>
      <c r="Q171" s="95"/>
      <c r="W171" s="59">
        <f t="shared" si="25"/>
        <v>0</v>
      </c>
      <c r="X171" s="59">
        <f t="shared" si="26"/>
        <v>0</v>
      </c>
      <c r="Y171" s="59">
        <f t="shared" si="27"/>
        <v>0</v>
      </c>
    </row>
    <row r="172" spans="1:25" ht="15" customHeight="1" x14ac:dyDescent="0.2">
      <c r="A172" s="66"/>
      <c r="B172" s="97"/>
      <c r="C172" s="73"/>
      <c r="D172" s="74"/>
      <c r="E172" s="74"/>
      <c r="F172" s="74"/>
      <c r="G172" s="74"/>
      <c r="H172" s="74"/>
      <c r="I172" s="61" t="str">
        <f t="shared" si="22"/>
        <v/>
      </c>
      <c r="J172" s="61" t="str">
        <f t="shared" si="23"/>
        <v/>
      </c>
      <c r="K172" s="61" t="str">
        <f t="shared" si="24"/>
        <v/>
      </c>
      <c r="L172" s="6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62" t="str">
        <f>IF(C172="I",L172*Resumo!$C$21, IF(C172="A",L172*Resumo!$C$22, IF(C172="E",L172*Resumo!$C$23,"")))</f>
        <v/>
      </c>
      <c r="N172" s="97"/>
      <c r="O172" s="95"/>
      <c r="P172" s="95"/>
      <c r="Q172" s="95"/>
      <c r="W172" s="59">
        <f t="shared" si="25"/>
        <v>0</v>
      </c>
      <c r="X172" s="59">
        <f t="shared" si="26"/>
        <v>0</v>
      </c>
      <c r="Y172" s="59">
        <f t="shared" si="27"/>
        <v>0</v>
      </c>
    </row>
    <row r="173" spans="1:25" ht="15" customHeight="1" x14ac:dyDescent="0.2">
      <c r="A173" s="66"/>
      <c r="B173" s="97"/>
      <c r="C173" s="73"/>
      <c r="D173" s="74"/>
      <c r="E173" s="74"/>
      <c r="F173" s="74"/>
      <c r="G173" s="74"/>
      <c r="H173" s="74"/>
      <c r="I173" s="61" t="str">
        <f t="shared" si="22"/>
        <v/>
      </c>
      <c r="J173" s="61" t="str">
        <f t="shared" si="23"/>
        <v/>
      </c>
      <c r="K173" s="61" t="str">
        <f t="shared" si="24"/>
        <v/>
      </c>
      <c r="L173" s="6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62" t="str">
        <f>IF(C173="I",L173*Resumo!$C$21, IF(C173="A",L173*Resumo!$C$22, IF(C173="E",L173*Resumo!$C$23,"")))</f>
        <v/>
      </c>
      <c r="N173" s="97"/>
      <c r="O173" s="95"/>
      <c r="P173" s="95"/>
      <c r="Q173" s="95"/>
      <c r="W173" s="59">
        <f t="shared" si="25"/>
        <v>0</v>
      </c>
      <c r="X173" s="59">
        <f t="shared" si="26"/>
        <v>0</v>
      </c>
      <c r="Y173" s="59">
        <f t="shared" si="27"/>
        <v>0</v>
      </c>
    </row>
    <row r="174" spans="1:25" ht="15" customHeight="1" x14ac:dyDescent="0.2">
      <c r="A174" s="66"/>
      <c r="B174" s="97"/>
      <c r="C174" s="73"/>
      <c r="D174" s="74"/>
      <c r="E174" s="74"/>
      <c r="F174" s="74"/>
      <c r="G174" s="74"/>
      <c r="H174" s="74"/>
      <c r="I174" s="61" t="str">
        <f t="shared" si="22"/>
        <v/>
      </c>
      <c r="J174" s="61" t="str">
        <f t="shared" si="23"/>
        <v/>
      </c>
      <c r="K174" s="61" t="str">
        <f t="shared" si="24"/>
        <v/>
      </c>
      <c r="L174" s="6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62" t="str">
        <f>IF(C174="I",L174*Resumo!$C$21, IF(C174="A",L174*Resumo!$C$22, IF(C174="E",L174*Resumo!$C$23,"")))</f>
        <v/>
      </c>
      <c r="N174" s="97"/>
      <c r="O174" s="95"/>
      <c r="P174" s="95"/>
      <c r="Q174" s="95"/>
      <c r="W174" s="59">
        <f t="shared" si="25"/>
        <v>0</v>
      </c>
      <c r="X174" s="59">
        <f t="shared" si="26"/>
        <v>0</v>
      </c>
      <c r="Y174" s="59">
        <f t="shared" si="27"/>
        <v>0</v>
      </c>
    </row>
    <row r="175" spans="1:25" ht="15" customHeight="1" x14ac:dyDescent="0.2">
      <c r="A175" s="66"/>
      <c r="B175" s="97"/>
      <c r="C175" s="73"/>
      <c r="D175" s="74"/>
      <c r="E175" s="74"/>
      <c r="F175" s="74"/>
      <c r="G175" s="74"/>
      <c r="H175" s="74"/>
      <c r="I175" s="61" t="str">
        <f t="shared" si="22"/>
        <v/>
      </c>
      <c r="J175" s="61" t="str">
        <f t="shared" si="23"/>
        <v/>
      </c>
      <c r="K175" s="61" t="str">
        <f t="shared" si="24"/>
        <v/>
      </c>
      <c r="L175" s="6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62" t="str">
        <f>IF(C175="I",L175*Resumo!$C$21, IF(C175="A",L175*Resumo!$C$22, IF(C175="E",L175*Resumo!$C$23,"")))</f>
        <v/>
      </c>
      <c r="N175" s="97"/>
      <c r="O175" s="95"/>
      <c r="P175" s="95"/>
      <c r="Q175" s="95"/>
      <c r="W175" s="59">
        <f t="shared" si="25"/>
        <v>0</v>
      </c>
      <c r="X175" s="59">
        <f t="shared" si="26"/>
        <v>0</v>
      </c>
      <c r="Y175" s="59">
        <f t="shared" si="27"/>
        <v>0</v>
      </c>
    </row>
    <row r="176" spans="1:25" ht="15" customHeight="1" x14ac:dyDescent="0.2">
      <c r="A176" s="66"/>
      <c r="B176" s="97"/>
      <c r="C176" s="73"/>
      <c r="D176" s="74"/>
      <c r="E176" s="74"/>
      <c r="F176" s="74"/>
      <c r="G176" s="74"/>
      <c r="H176" s="74"/>
      <c r="I176" s="61" t="str">
        <f t="shared" si="22"/>
        <v/>
      </c>
      <c r="J176" s="61" t="str">
        <f t="shared" si="23"/>
        <v/>
      </c>
      <c r="K176" s="61" t="str">
        <f t="shared" si="24"/>
        <v/>
      </c>
      <c r="L176" s="6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62" t="str">
        <f>IF(C176="I",L176*Resumo!$C$21, IF(C176="A",L176*Resumo!$C$22, IF(C176="E",L176*Resumo!$C$23,"")))</f>
        <v/>
      </c>
      <c r="N176" s="97"/>
      <c r="O176" s="95"/>
      <c r="P176" s="95"/>
      <c r="Q176" s="95"/>
      <c r="W176" s="59">
        <f t="shared" si="25"/>
        <v>0</v>
      </c>
      <c r="X176" s="59">
        <f t="shared" si="26"/>
        <v>0</v>
      </c>
      <c r="Y176" s="59">
        <f t="shared" si="27"/>
        <v>0</v>
      </c>
    </row>
    <row r="177" spans="1:25" ht="15" customHeight="1" x14ac:dyDescent="0.2">
      <c r="A177" s="66"/>
      <c r="B177" s="97"/>
      <c r="C177" s="73"/>
      <c r="D177" s="74"/>
      <c r="E177" s="74"/>
      <c r="F177" s="74"/>
      <c r="G177" s="74"/>
      <c r="H177" s="74"/>
      <c r="I177" s="61" t="str">
        <f t="shared" si="22"/>
        <v/>
      </c>
      <c r="J177" s="61" t="str">
        <f t="shared" si="23"/>
        <v/>
      </c>
      <c r="K177" s="61" t="str">
        <f t="shared" si="24"/>
        <v/>
      </c>
      <c r="L177" s="6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62" t="str">
        <f>IF(C177="I",L177*Resumo!$C$21, IF(C177="A",L177*Resumo!$C$22, IF(C177="E",L177*Resumo!$C$23,"")))</f>
        <v/>
      </c>
      <c r="N177" s="97"/>
      <c r="O177" s="95"/>
      <c r="P177" s="95"/>
      <c r="Q177" s="95"/>
      <c r="W177" s="59">
        <f t="shared" si="25"/>
        <v>0</v>
      </c>
      <c r="X177" s="59">
        <f t="shared" si="26"/>
        <v>0</v>
      </c>
      <c r="Y177" s="59">
        <f t="shared" si="27"/>
        <v>0</v>
      </c>
    </row>
    <row r="178" spans="1:25" ht="15" customHeight="1" x14ac:dyDescent="0.2">
      <c r="A178" s="66"/>
      <c r="B178" s="97"/>
      <c r="C178" s="73"/>
      <c r="D178" s="74"/>
      <c r="E178" s="74"/>
      <c r="F178" s="74"/>
      <c r="G178" s="74"/>
      <c r="H178" s="74"/>
      <c r="I178" s="61" t="str">
        <f t="shared" si="22"/>
        <v/>
      </c>
      <c r="J178" s="61" t="str">
        <f t="shared" si="23"/>
        <v/>
      </c>
      <c r="K178" s="61" t="str">
        <f t="shared" si="24"/>
        <v/>
      </c>
      <c r="L178" s="6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62" t="str">
        <f>IF(C178="I",L178*Resumo!$C$21, IF(C178="A",L178*Resumo!$C$22, IF(C178="E",L178*Resumo!$C$23,"")))</f>
        <v/>
      </c>
      <c r="N178" s="97"/>
      <c r="O178" s="95"/>
      <c r="P178" s="95"/>
      <c r="Q178" s="95"/>
      <c r="W178" s="59">
        <f t="shared" si="25"/>
        <v>0</v>
      </c>
      <c r="X178" s="59">
        <f t="shared" si="26"/>
        <v>0</v>
      </c>
      <c r="Y178" s="59">
        <f t="shared" si="27"/>
        <v>0</v>
      </c>
    </row>
    <row r="179" spans="1:25" ht="15" customHeight="1" x14ac:dyDescent="0.2">
      <c r="A179" s="66"/>
      <c r="B179" s="97"/>
      <c r="C179" s="73"/>
      <c r="D179" s="74"/>
      <c r="E179" s="74"/>
      <c r="F179" s="74"/>
      <c r="G179" s="74"/>
      <c r="H179" s="74"/>
      <c r="I179" s="61" t="str">
        <f t="shared" si="22"/>
        <v/>
      </c>
      <c r="J179" s="61" t="str">
        <f t="shared" si="23"/>
        <v/>
      </c>
      <c r="K179" s="61" t="str">
        <f t="shared" si="24"/>
        <v/>
      </c>
      <c r="L179" s="6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62" t="str">
        <f>IF(C179="I",L179*Resumo!$C$21, IF(C179="A",L179*Resumo!$C$22, IF(C179="E",L179*Resumo!$C$23,"")))</f>
        <v/>
      </c>
      <c r="N179" s="97"/>
      <c r="O179" s="95"/>
      <c r="P179" s="95"/>
      <c r="Q179" s="95"/>
      <c r="W179" s="59">
        <f t="shared" si="25"/>
        <v>0</v>
      </c>
      <c r="X179" s="59">
        <f t="shared" si="26"/>
        <v>0</v>
      </c>
      <c r="Y179" s="59">
        <f t="shared" si="27"/>
        <v>0</v>
      </c>
    </row>
    <row r="180" spans="1:25" ht="15" customHeight="1" x14ac:dyDescent="0.2">
      <c r="A180" s="66"/>
      <c r="B180" s="97"/>
      <c r="C180" s="73"/>
      <c r="D180" s="74"/>
      <c r="E180" s="74"/>
      <c r="F180" s="74"/>
      <c r="G180" s="74"/>
      <c r="H180" s="74"/>
      <c r="I180" s="61" t="str">
        <f t="shared" si="22"/>
        <v/>
      </c>
      <c r="J180" s="61" t="str">
        <f t="shared" si="23"/>
        <v/>
      </c>
      <c r="K180" s="61" t="str">
        <f t="shared" si="24"/>
        <v/>
      </c>
      <c r="L180" s="6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62" t="str">
        <f>IF(C180="I",L180*Resumo!$C$21, IF(C180="A",L180*Resumo!$C$22, IF(C180="E",L180*Resumo!$C$23,"")))</f>
        <v/>
      </c>
      <c r="N180" s="97"/>
      <c r="O180" s="95"/>
      <c r="P180" s="95"/>
      <c r="Q180" s="95"/>
      <c r="W180" s="59">
        <f t="shared" si="25"/>
        <v>0</v>
      </c>
      <c r="X180" s="59">
        <f t="shared" si="26"/>
        <v>0</v>
      </c>
      <c r="Y180" s="59">
        <f t="shared" si="27"/>
        <v>0</v>
      </c>
    </row>
    <row r="181" spans="1:25" ht="15" customHeight="1" x14ac:dyDescent="0.2">
      <c r="A181" s="66"/>
      <c r="B181" s="97"/>
      <c r="C181" s="73"/>
      <c r="D181" s="74"/>
      <c r="E181" s="74"/>
      <c r="F181" s="74"/>
      <c r="G181" s="74"/>
      <c r="H181" s="74"/>
      <c r="I181" s="61" t="str">
        <f t="shared" si="22"/>
        <v/>
      </c>
      <c r="J181" s="61" t="str">
        <f t="shared" si="23"/>
        <v/>
      </c>
      <c r="K181" s="61" t="str">
        <f t="shared" si="24"/>
        <v/>
      </c>
      <c r="L181" s="6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62" t="str">
        <f>IF(C181="I",L181*Resumo!$C$21, IF(C181="A",L181*Resumo!$C$22, IF(C181="E",L181*Resumo!$C$23,"")))</f>
        <v/>
      </c>
      <c r="N181" s="97"/>
      <c r="O181" s="95"/>
      <c r="P181" s="95"/>
      <c r="Q181" s="95"/>
      <c r="W181" s="59">
        <f t="shared" si="25"/>
        <v>0</v>
      </c>
      <c r="X181" s="59">
        <f t="shared" si="26"/>
        <v>0</v>
      </c>
      <c r="Y181" s="59">
        <f t="shared" si="27"/>
        <v>0</v>
      </c>
    </row>
    <row r="182" spans="1:25" ht="15" customHeight="1" x14ac:dyDescent="0.2">
      <c r="A182" s="66"/>
      <c r="B182" s="97"/>
      <c r="C182" s="73"/>
      <c r="D182" s="74"/>
      <c r="E182" s="74"/>
      <c r="F182" s="74"/>
      <c r="G182" s="74"/>
      <c r="H182" s="74"/>
      <c r="I182" s="61" t="str">
        <f t="shared" si="22"/>
        <v/>
      </c>
      <c r="J182" s="61" t="str">
        <f t="shared" si="23"/>
        <v/>
      </c>
      <c r="K182" s="61" t="str">
        <f t="shared" si="24"/>
        <v/>
      </c>
      <c r="L182" s="6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62" t="str">
        <f>IF(C182="I",L182*Resumo!$C$21, IF(C182="A",L182*Resumo!$C$22, IF(C182="E",L182*Resumo!$C$23,"")))</f>
        <v/>
      </c>
      <c r="N182" s="97"/>
      <c r="O182" s="95"/>
      <c r="P182" s="95"/>
      <c r="Q182" s="95"/>
      <c r="W182" s="59">
        <f t="shared" si="25"/>
        <v>0</v>
      </c>
      <c r="X182" s="59">
        <f t="shared" si="26"/>
        <v>0</v>
      </c>
      <c r="Y182" s="59">
        <f t="shared" si="27"/>
        <v>0</v>
      </c>
    </row>
    <row r="183" spans="1:25" ht="15" customHeight="1" x14ac:dyDescent="0.2">
      <c r="A183" s="66"/>
      <c r="B183" s="97"/>
      <c r="C183" s="73"/>
      <c r="D183" s="74"/>
      <c r="E183" s="74"/>
      <c r="F183" s="74"/>
      <c r="G183" s="74"/>
      <c r="H183" s="74"/>
      <c r="I183" s="61" t="str">
        <f t="shared" si="22"/>
        <v/>
      </c>
      <c r="J183" s="61" t="str">
        <f t="shared" si="23"/>
        <v/>
      </c>
      <c r="K183" s="61" t="str">
        <f t="shared" si="24"/>
        <v/>
      </c>
      <c r="L183" s="6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62" t="str">
        <f>IF(C183="I",L183*Resumo!$C$21, IF(C183="A",L183*Resumo!$C$22, IF(C183="E",L183*Resumo!$C$23,"")))</f>
        <v/>
      </c>
      <c r="N183" s="97"/>
      <c r="O183" s="95"/>
      <c r="P183" s="95"/>
      <c r="Q183" s="95"/>
      <c r="W183" s="59">
        <f t="shared" si="25"/>
        <v>0</v>
      </c>
      <c r="X183" s="59">
        <f t="shared" si="26"/>
        <v>0</v>
      </c>
      <c r="Y183" s="59">
        <f t="shared" si="27"/>
        <v>0</v>
      </c>
    </row>
    <row r="184" spans="1:25" ht="15" customHeight="1" x14ac:dyDescent="0.2">
      <c r="A184" s="66"/>
      <c r="B184" s="97"/>
      <c r="C184" s="73"/>
      <c r="D184" s="74"/>
      <c r="E184" s="74"/>
      <c r="F184" s="74"/>
      <c r="G184" s="74"/>
      <c r="H184" s="74"/>
      <c r="I184" s="61" t="str">
        <f t="shared" si="22"/>
        <v/>
      </c>
      <c r="J184" s="61" t="str">
        <f t="shared" si="23"/>
        <v/>
      </c>
      <c r="K184" s="61" t="str">
        <f t="shared" si="24"/>
        <v/>
      </c>
      <c r="L184" s="6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62" t="str">
        <f>IF(C184="I",L184*Resumo!$C$21, IF(C184="A",L184*Resumo!$C$22, IF(C184="E",L184*Resumo!$C$23,"")))</f>
        <v/>
      </c>
      <c r="N184" s="97"/>
      <c r="O184" s="95"/>
      <c r="P184" s="95"/>
      <c r="Q184" s="95"/>
      <c r="W184" s="59">
        <f t="shared" si="25"/>
        <v>0</v>
      </c>
      <c r="X184" s="59">
        <f t="shared" si="26"/>
        <v>0</v>
      </c>
      <c r="Y184" s="59">
        <f t="shared" si="27"/>
        <v>0</v>
      </c>
    </row>
    <row r="185" spans="1:25" ht="15" customHeight="1" x14ac:dyDescent="0.2">
      <c r="A185" s="66"/>
      <c r="B185" s="97"/>
      <c r="C185" s="73"/>
      <c r="D185" s="74"/>
      <c r="E185" s="74"/>
      <c r="F185" s="74"/>
      <c r="G185" s="74"/>
      <c r="H185" s="74"/>
      <c r="I185" s="61" t="str">
        <f t="shared" si="22"/>
        <v/>
      </c>
      <c r="J185" s="61" t="str">
        <f t="shared" si="23"/>
        <v/>
      </c>
      <c r="K185" s="61" t="str">
        <f t="shared" si="24"/>
        <v/>
      </c>
      <c r="L185" s="6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62" t="str">
        <f>IF(C185="I",L185*Resumo!$C$21, IF(C185="A",L185*Resumo!$C$22, IF(C185="E",L185*Resumo!$C$23,"")))</f>
        <v/>
      </c>
      <c r="N185" s="97"/>
      <c r="O185" s="95"/>
      <c r="P185" s="95"/>
      <c r="Q185" s="95"/>
      <c r="W185" s="59">
        <f t="shared" si="25"/>
        <v>0</v>
      </c>
      <c r="X185" s="59">
        <f t="shared" si="26"/>
        <v>0</v>
      </c>
      <c r="Y185" s="59">
        <f t="shared" si="27"/>
        <v>0</v>
      </c>
    </row>
    <row r="186" spans="1:25" ht="15" customHeight="1" x14ac:dyDescent="0.2">
      <c r="A186" s="66"/>
      <c r="B186" s="97"/>
      <c r="C186" s="73"/>
      <c r="D186" s="74"/>
      <c r="E186" s="74"/>
      <c r="F186" s="74"/>
      <c r="G186" s="74"/>
      <c r="H186" s="74"/>
      <c r="I186" s="61" t="str">
        <f t="shared" si="22"/>
        <v/>
      </c>
      <c r="J186" s="61" t="str">
        <f t="shared" si="23"/>
        <v/>
      </c>
      <c r="K186" s="61" t="str">
        <f t="shared" si="24"/>
        <v/>
      </c>
      <c r="L186" s="6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62" t="str">
        <f>IF(C186="I",L186*Resumo!$C$21, IF(C186="A",L186*Resumo!$C$22, IF(C186="E",L186*Resumo!$C$23,"")))</f>
        <v/>
      </c>
      <c r="N186" s="97"/>
      <c r="O186" s="95"/>
      <c r="P186" s="95"/>
      <c r="Q186" s="95"/>
      <c r="W186" s="59">
        <f t="shared" si="25"/>
        <v>0</v>
      </c>
      <c r="X186" s="59">
        <f t="shared" si="26"/>
        <v>0</v>
      </c>
      <c r="Y186" s="59">
        <f t="shared" si="27"/>
        <v>0</v>
      </c>
    </row>
    <row r="187" spans="1:25" ht="15" customHeight="1" x14ac:dyDescent="0.2">
      <c r="A187" s="66"/>
      <c r="B187" s="97"/>
      <c r="C187" s="73"/>
      <c r="D187" s="74"/>
      <c r="E187" s="74"/>
      <c r="F187" s="74"/>
      <c r="G187" s="74"/>
      <c r="H187" s="74"/>
      <c r="I187" s="61" t="str">
        <f t="shared" si="22"/>
        <v/>
      </c>
      <c r="J187" s="61" t="str">
        <f t="shared" si="23"/>
        <v/>
      </c>
      <c r="K187" s="61" t="str">
        <f t="shared" si="24"/>
        <v/>
      </c>
      <c r="L187" s="6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62" t="str">
        <f>IF(C187="I",L187*Resumo!$C$21, IF(C187="A",L187*Resumo!$C$22, IF(C187="E",L187*Resumo!$C$23,"")))</f>
        <v/>
      </c>
      <c r="N187" s="97"/>
      <c r="O187" s="95"/>
      <c r="P187" s="95"/>
      <c r="Q187" s="95"/>
      <c r="W187" s="59">
        <f t="shared" si="25"/>
        <v>0</v>
      </c>
      <c r="X187" s="59">
        <f t="shared" si="26"/>
        <v>0</v>
      </c>
      <c r="Y187" s="59">
        <f t="shared" si="27"/>
        <v>0</v>
      </c>
    </row>
    <row r="188" spans="1:25" ht="15" customHeight="1" x14ac:dyDescent="0.2">
      <c r="A188" s="66"/>
      <c r="B188" s="97"/>
      <c r="C188" s="73"/>
      <c r="D188" s="74"/>
      <c r="E188" s="74"/>
      <c r="F188" s="74"/>
      <c r="G188" s="74"/>
      <c r="H188" s="74"/>
      <c r="I188" s="61" t="str">
        <f t="shared" si="22"/>
        <v/>
      </c>
      <c r="J188" s="61" t="str">
        <f t="shared" si="23"/>
        <v/>
      </c>
      <c r="K188" s="61" t="str">
        <f t="shared" si="24"/>
        <v/>
      </c>
      <c r="L188" s="6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62" t="str">
        <f>IF(C188="I",L188*Resumo!$C$21, IF(C188="A",L188*Resumo!$C$22, IF(C188="E",L188*Resumo!$C$23,"")))</f>
        <v/>
      </c>
      <c r="N188" s="97"/>
      <c r="O188" s="95"/>
      <c r="P188" s="95"/>
      <c r="Q188" s="95"/>
      <c r="W188" s="59">
        <f t="shared" si="25"/>
        <v>0</v>
      </c>
      <c r="X188" s="59">
        <f t="shared" si="26"/>
        <v>0</v>
      </c>
      <c r="Y188" s="59">
        <f t="shared" si="27"/>
        <v>0</v>
      </c>
    </row>
    <row r="189" spans="1:25" ht="15" customHeight="1" x14ac:dyDescent="0.2">
      <c r="A189" s="66"/>
      <c r="B189" s="97"/>
      <c r="C189" s="73"/>
      <c r="D189" s="74"/>
      <c r="E189" s="74"/>
      <c r="F189" s="74"/>
      <c r="G189" s="74"/>
      <c r="H189" s="74"/>
      <c r="I189" s="61" t="str">
        <f t="shared" si="22"/>
        <v/>
      </c>
      <c r="J189" s="61" t="str">
        <f t="shared" si="23"/>
        <v/>
      </c>
      <c r="K189" s="61" t="str">
        <f t="shared" si="24"/>
        <v/>
      </c>
      <c r="L189" s="6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62" t="str">
        <f>IF(C189="I",L189*Resumo!$C$21, IF(C189="A",L189*Resumo!$C$22, IF(C189="E",L189*Resumo!$C$23,"")))</f>
        <v/>
      </c>
      <c r="N189" s="97"/>
      <c r="O189" s="95"/>
      <c r="P189" s="95"/>
      <c r="Q189" s="95"/>
      <c r="W189" s="59">
        <f t="shared" si="25"/>
        <v>0</v>
      </c>
      <c r="X189" s="59">
        <f t="shared" si="26"/>
        <v>0</v>
      </c>
      <c r="Y189" s="59">
        <f t="shared" si="27"/>
        <v>0</v>
      </c>
    </row>
    <row r="190" spans="1:25" ht="15" customHeight="1" x14ac:dyDescent="0.2">
      <c r="A190" s="66"/>
      <c r="B190" s="97"/>
      <c r="C190" s="73"/>
      <c r="D190" s="74"/>
      <c r="E190" s="74"/>
      <c r="F190" s="74"/>
      <c r="G190" s="74"/>
      <c r="H190" s="74"/>
      <c r="I190" s="61" t="str">
        <f t="shared" si="22"/>
        <v/>
      </c>
      <c r="J190" s="61" t="str">
        <f t="shared" si="23"/>
        <v/>
      </c>
      <c r="K190" s="61" t="str">
        <f t="shared" si="24"/>
        <v/>
      </c>
      <c r="L190" s="6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62" t="str">
        <f>IF(C190="I",L190*Resumo!$C$21, IF(C190="A",L190*Resumo!$C$22, IF(C190="E",L190*Resumo!$C$23,"")))</f>
        <v/>
      </c>
      <c r="N190" s="97"/>
      <c r="O190" s="95"/>
      <c r="P190" s="95"/>
      <c r="Q190" s="95"/>
      <c r="W190" s="59">
        <f t="shared" si="25"/>
        <v>0</v>
      </c>
      <c r="X190" s="59">
        <f t="shared" si="26"/>
        <v>0</v>
      </c>
      <c r="Y190" s="59">
        <f t="shared" si="27"/>
        <v>0</v>
      </c>
    </row>
    <row r="191" spans="1:25" ht="15" customHeight="1" x14ac:dyDescent="0.2">
      <c r="A191" s="66"/>
      <c r="B191" s="97"/>
      <c r="C191" s="73"/>
      <c r="D191" s="74"/>
      <c r="E191" s="74"/>
      <c r="F191" s="74"/>
      <c r="G191" s="74"/>
      <c r="H191" s="74"/>
      <c r="I191" s="61" t="str">
        <f t="shared" si="22"/>
        <v/>
      </c>
      <c r="J191" s="61" t="str">
        <f t="shared" si="23"/>
        <v/>
      </c>
      <c r="K191" s="61" t="str">
        <f t="shared" si="24"/>
        <v/>
      </c>
      <c r="L191" s="6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62" t="str">
        <f>IF(C191="I",L191*Resumo!$C$21, IF(C191="A",L191*Resumo!$C$22, IF(C191="E",L191*Resumo!$C$23,"")))</f>
        <v/>
      </c>
      <c r="N191" s="97"/>
      <c r="O191" s="95"/>
      <c r="P191" s="95"/>
      <c r="Q191" s="95"/>
      <c r="W191" s="59">
        <f t="shared" si="25"/>
        <v>0</v>
      </c>
      <c r="X191" s="59">
        <f t="shared" si="26"/>
        <v>0</v>
      </c>
      <c r="Y191" s="59">
        <f t="shared" si="27"/>
        <v>0</v>
      </c>
    </row>
    <row r="192" spans="1:25" ht="15" customHeight="1" x14ac:dyDescent="0.2">
      <c r="A192" s="66"/>
      <c r="B192" s="97"/>
      <c r="C192" s="73"/>
      <c r="D192" s="74"/>
      <c r="E192" s="74"/>
      <c r="F192" s="74"/>
      <c r="G192" s="74"/>
      <c r="H192" s="74"/>
      <c r="I192" s="61" t="str">
        <f t="shared" si="22"/>
        <v/>
      </c>
      <c r="J192" s="61" t="str">
        <f t="shared" si="23"/>
        <v/>
      </c>
      <c r="K192" s="61" t="str">
        <f t="shared" si="24"/>
        <v/>
      </c>
      <c r="L192" s="6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62" t="str">
        <f>IF(C192="I",L192*Resumo!$C$21, IF(C192="A",L192*Resumo!$C$22, IF(C192="E",L192*Resumo!$C$23,"")))</f>
        <v/>
      </c>
      <c r="N192" s="97"/>
      <c r="O192" s="95"/>
      <c r="P192" s="95"/>
      <c r="Q192" s="95"/>
      <c r="W192" s="59">
        <f t="shared" si="25"/>
        <v>0</v>
      </c>
      <c r="X192" s="59">
        <f t="shared" si="26"/>
        <v>0</v>
      </c>
      <c r="Y192" s="59">
        <f t="shared" si="27"/>
        <v>0</v>
      </c>
    </row>
    <row r="193" spans="1:25" ht="15" customHeight="1" x14ac:dyDescent="0.2">
      <c r="A193" s="66"/>
      <c r="B193" s="97"/>
      <c r="C193" s="73"/>
      <c r="D193" s="74"/>
      <c r="E193" s="74"/>
      <c r="F193" s="74"/>
      <c r="G193" s="74"/>
      <c r="H193" s="74"/>
      <c r="I193" s="61" t="str">
        <f t="shared" si="22"/>
        <v/>
      </c>
      <c r="J193" s="61" t="str">
        <f t="shared" si="23"/>
        <v/>
      </c>
      <c r="K193" s="61" t="str">
        <f t="shared" si="24"/>
        <v/>
      </c>
      <c r="L193" s="6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62" t="str">
        <f>IF(C193="I",L193*Resumo!$C$21, IF(C193="A",L193*Resumo!$C$22, IF(C193="E",L193*Resumo!$C$23,"")))</f>
        <v/>
      </c>
      <c r="N193" s="97"/>
      <c r="O193" s="95"/>
      <c r="P193" s="95"/>
      <c r="Q193" s="95"/>
      <c r="W193" s="59">
        <f t="shared" si="25"/>
        <v>0</v>
      </c>
      <c r="X193" s="59">
        <f t="shared" si="26"/>
        <v>0</v>
      </c>
      <c r="Y193" s="59">
        <f t="shared" si="27"/>
        <v>0</v>
      </c>
    </row>
    <row r="194" spans="1:25" ht="15" customHeight="1" x14ac:dyDescent="0.2">
      <c r="A194" s="66"/>
      <c r="B194" s="97"/>
      <c r="C194" s="73"/>
      <c r="D194" s="74"/>
      <c r="E194" s="74"/>
      <c r="F194" s="74"/>
      <c r="G194" s="74"/>
      <c r="H194" s="74"/>
      <c r="I194" s="61" t="str">
        <f t="shared" si="22"/>
        <v/>
      </c>
      <c r="J194" s="61" t="str">
        <f t="shared" si="23"/>
        <v/>
      </c>
      <c r="K194" s="61" t="str">
        <f t="shared" si="24"/>
        <v/>
      </c>
      <c r="L194" s="6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62" t="str">
        <f>IF(C194="I",L194*Resumo!$C$21, IF(C194="A",L194*Resumo!$C$22, IF(C194="E",L194*Resumo!$C$23,"")))</f>
        <v/>
      </c>
      <c r="N194" s="97"/>
      <c r="O194" s="95"/>
      <c r="P194" s="95"/>
      <c r="Q194" s="95"/>
      <c r="W194" s="59">
        <f t="shared" si="25"/>
        <v>0</v>
      </c>
      <c r="X194" s="59">
        <f t="shared" si="26"/>
        <v>0</v>
      </c>
      <c r="Y194" s="59">
        <f t="shared" si="27"/>
        <v>0</v>
      </c>
    </row>
    <row r="195" spans="1:25" ht="15" customHeight="1" x14ac:dyDescent="0.2">
      <c r="A195" s="66"/>
      <c r="B195" s="97"/>
      <c r="C195" s="73"/>
      <c r="D195" s="74"/>
      <c r="E195" s="74"/>
      <c r="F195" s="74"/>
      <c r="G195" s="74"/>
      <c r="H195" s="74"/>
      <c r="I195" s="61" t="str">
        <f t="shared" si="22"/>
        <v/>
      </c>
      <c r="J195" s="61" t="str">
        <f t="shared" si="23"/>
        <v/>
      </c>
      <c r="K195" s="61" t="str">
        <f t="shared" si="24"/>
        <v/>
      </c>
      <c r="L195" s="6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62" t="str">
        <f>IF(C195="I",L195*Resumo!$C$21, IF(C195="A",L195*Resumo!$C$22, IF(C195="E",L195*Resumo!$C$23,"")))</f>
        <v/>
      </c>
      <c r="N195" s="97"/>
      <c r="O195" s="95"/>
      <c r="P195" s="95"/>
      <c r="Q195" s="95"/>
      <c r="W195" s="59">
        <f t="shared" si="25"/>
        <v>0</v>
      </c>
      <c r="X195" s="59">
        <f t="shared" si="26"/>
        <v>0</v>
      </c>
      <c r="Y195" s="59">
        <f t="shared" si="27"/>
        <v>0</v>
      </c>
    </row>
    <row r="196" spans="1:25" ht="15" customHeight="1" x14ac:dyDescent="0.2">
      <c r="A196" s="66"/>
      <c r="B196" s="97"/>
      <c r="C196" s="73"/>
      <c r="D196" s="74"/>
      <c r="E196" s="74"/>
      <c r="F196" s="74"/>
      <c r="G196" s="74"/>
      <c r="H196" s="74"/>
      <c r="I196" s="61" t="str">
        <f t="shared" ref="I196:I259" si="28">IF(D196=EE,IF(OR(AND(E196&gt;-1,E196&lt;2,G196&gt;0,G196&lt;16),AND(E196&gt;1,E196&lt;3,G196&gt;0,G196&lt;5)),"X",""),IF(OR(AND(E196&gt;-1,E196&lt;2,G196&gt;0,G196&lt;20),AND(E196&gt;1,E196&lt;4,G196&gt;0,G196&lt;6)),"X",""))</f>
        <v/>
      </c>
      <c r="J196" s="61" t="str">
        <f t="shared" ref="J196:J259" si="29">IF(D196=EE,IF(OR(AND(E196&gt;-1,E196&lt;2,G196&gt;15),AND(E196&gt;1,E196&lt;3,G196&gt;4,G196&lt;16),AND(E196&gt;2,G196&gt;0,G196&lt;5)),"X",""),IF(OR(AND(E196&gt;-1,E196&lt;2,G196&gt;19),AND(E196&gt;1,E196&lt;4,G196&gt;5,G196&lt;20),AND(E196&gt;3,G196&gt;0,G196&lt;6)),"X",""))</f>
        <v/>
      </c>
      <c r="K196" s="61" t="str">
        <f t="shared" si="24"/>
        <v/>
      </c>
      <c r="L196" s="6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62" t="str">
        <f>IF(C196="I",L196*Resumo!$C$21, IF(C196="A",L196*Resumo!$C$22, IF(C196="E",L196*Resumo!$C$23,"")))</f>
        <v/>
      </c>
      <c r="N196" s="97"/>
      <c r="O196" s="95"/>
      <c r="P196" s="95"/>
      <c r="Q196" s="95"/>
      <c r="W196" s="59">
        <f t="shared" si="25"/>
        <v>0</v>
      </c>
      <c r="X196" s="59">
        <f t="shared" si="26"/>
        <v>0</v>
      </c>
      <c r="Y196" s="59">
        <f t="shared" si="27"/>
        <v>0</v>
      </c>
    </row>
    <row r="197" spans="1:25" ht="15" customHeight="1" x14ac:dyDescent="0.2">
      <c r="A197" s="66"/>
      <c r="B197" s="97"/>
      <c r="C197" s="73"/>
      <c r="D197" s="74"/>
      <c r="E197" s="74"/>
      <c r="F197" s="74"/>
      <c r="G197" s="74"/>
      <c r="H197" s="74"/>
      <c r="I197" s="61" t="str">
        <f t="shared" si="28"/>
        <v/>
      </c>
      <c r="J197" s="61" t="str">
        <f t="shared" si="29"/>
        <v/>
      </c>
      <c r="K197" s="61" t="str">
        <f t="shared" si="24"/>
        <v/>
      </c>
      <c r="L197" s="6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62" t="str">
        <f>IF(C197="I",L197*Resumo!$C$21, IF(C197="A",L197*Resumo!$C$22, IF(C197="E",L197*Resumo!$C$23,"")))</f>
        <v/>
      </c>
      <c r="N197" s="97"/>
      <c r="O197" s="95"/>
      <c r="P197" s="95"/>
      <c r="Q197" s="95"/>
      <c r="W197" s="59">
        <f t="shared" si="25"/>
        <v>0</v>
      </c>
      <c r="X197" s="59">
        <f t="shared" si="26"/>
        <v>0</v>
      </c>
      <c r="Y197" s="59">
        <f t="shared" si="27"/>
        <v>0</v>
      </c>
    </row>
    <row r="198" spans="1:25" ht="15" customHeight="1" x14ac:dyDescent="0.2">
      <c r="A198" s="66"/>
      <c r="B198" s="97"/>
      <c r="C198" s="73"/>
      <c r="D198" s="74"/>
      <c r="E198" s="74"/>
      <c r="F198" s="74"/>
      <c r="G198" s="74"/>
      <c r="H198" s="74"/>
      <c r="I198" s="61" t="str">
        <f t="shared" si="28"/>
        <v/>
      </c>
      <c r="J198" s="61" t="str">
        <f t="shared" si="29"/>
        <v/>
      </c>
      <c r="K198" s="61" t="str">
        <f t="shared" si="24"/>
        <v/>
      </c>
      <c r="L198" s="6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62" t="str">
        <f>IF(C198="I",L198*Resumo!$C$21, IF(C198="A",L198*Resumo!$C$22, IF(C198="E",L198*Resumo!$C$23,"")))</f>
        <v/>
      </c>
      <c r="N198" s="97"/>
      <c r="O198" s="95"/>
      <c r="P198" s="95"/>
      <c r="Q198" s="95"/>
      <c r="W198" s="59">
        <f t="shared" si="25"/>
        <v>0</v>
      </c>
      <c r="X198" s="59">
        <f t="shared" si="26"/>
        <v>0</v>
      </c>
      <c r="Y198" s="59">
        <f t="shared" si="27"/>
        <v>0</v>
      </c>
    </row>
    <row r="199" spans="1:25" ht="15" customHeight="1" x14ac:dyDescent="0.2">
      <c r="A199" s="66"/>
      <c r="B199" s="97"/>
      <c r="C199" s="73"/>
      <c r="D199" s="74"/>
      <c r="E199" s="74"/>
      <c r="F199" s="74"/>
      <c r="G199" s="74"/>
      <c r="H199" s="74"/>
      <c r="I199" s="61" t="str">
        <f t="shared" si="28"/>
        <v/>
      </c>
      <c r="J199" s="61" t="str">
        <f t="shared" si="29"/>
        <v/>
      </c>
      <c r="K199" s="61" t="str">
        <f t="shared" si="24"/>
        <v/>
      </c>
      <c r="L199" s="6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62" t="str">
        <f>IF(C199="I",L199*Resumo!$C$21, IF(C199="A",L199*Resumo!$C$22, IF(C199="E",L199*Resumo!$C$23,"")))</f>
        <v/>
      </c>
      <c r="N199" s="97"/>
      <c r="O199" s="95"/>
      <c r="P199" s="95"/>
      <c r="Q199" s="95"/>
      <c r="W199" s="59">
        <f t="shared" si="25"/>
        <v>0</v>
      </c>
      <c r="X199" s="59">
        <f t="shared" si="26"/>
        <v>0</v>
      </c>
      <c r="Y199" s="59">
        <f t="shared" si="27"/>
        <v>0</v>
      </c>
    </row>
    <row r="200" spans="1:25" ht="15" customHeight="1" x14ac:dyDescent="0.2">
      <c r="A200" s="66"/>
      <c r="B200" s="97"/>
      <c r="C200" s="73"/>
      <c r="D200" s="74"/>
      <c r="E200" s="74"/>
      <c r="F200" s="74"/>
      <c r="G200" s="74"/>
      <c r="H200" s="74"/>
      <c r="I200" s="61" t="str">
        <f t="shared" si="28"/>
        <v/>
      </c>
      <c r="J200" s="61" t="str">
        <f t="shared" si="29"/>
        <v/>
      </c>
      <c r="K200" s="61" t="str">
        <f t="shared" si="24"/>
        <v/>
      </c>
      <c r="L200" s="6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62" t="str">
        <f>IF(C200="I",L200*Resumo!$C$21, IF(C200="A",L200*Resumo!$C$22, IF(C200="E",L200*Resumo!$C$23,"")))</f>
        <v/>
      </c>
      <c r="N200" s="97"/>
      <c r="O200" s="95"/>
      <c r="P200" s="95"/>
      <c r="Q200" s="95"/>
      <c r="W200" s="59">
        <f t="shared" si="25"/>
        <v>0</v>
      </c>
      <c r="X200" s="59">
        <f t="shared" si="26"/>
        <v>0</v>
      </c>
      <c r="Y200" s="59">
        <f t="shared" si="27"/>
        <v>0</v>
      </c>
    </row>
    <row r="201" spans="1:25" ht="15" customHeight="1" x14ac:dyDescent="0.2">
      <c r="A201" s="66"/>
      <c r="B201" s="97"/>
      <c r="C201" s="73"/>
      <c r="D201" s="74"/>
      <c r="E201" s="74"/>
      <c r="F201" s="74"/>
      <c r="G201" s="74"/>
      <c r="H201" s="74"/>
      <c r="I201" s="61" t="str">
        <f t="shared" si="28"/>
        <v/>
      </c>
      <c r="J201" s="61" t="str">
        <f t="shared" si="29"/>
        <v/>
      </c>
      <c r="K201" s="61" t="str">
        <f t="shared" si="24"/>
        <v/>
      </c>
      <c r="L201" s="6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62" t="str">
        <f>IF(C201="I",L201*Resumo!$C$21, IF(C201="A",L201*Resumo!$C$22, IF(C201="E",L201*Resumo!$C$23,"")))</f>
        <v/>
      </c>
      <c r="N201" s="97"/>
      <c r="O201" s="95"/>
      <c r="P201" s="95"/>
      <c r="Q201" s="95"/>
      <c r="W201" s="59">
        <f t="shared" si="25"/>
        <v>0</v>
      </c>
      <c r="X201" s="59">
        <f t="shared" si="26"/>
        <v>0</v>
      </c>
      <c r="Y201" s="59">
        <f t="shared" si="27"/>
        <v>0</v>
      </c>
    </row>
    <row r="202" spans="1:25" ht="15" customHeight="1" x14ac:dyDescent="0.2">
      <c r="A202" s="66"/>
      <c r="B202" s="97"/>
      <c r="C202" s="73"/>
      <c r="D202" s="74"/>
      <c r="E202" s="74"/>
      <c r="F202" s="74"/>
      <c r="G202" s="74"/>
      <c r="H202" s="74"/>
      <c r="I202" s="61" t="str">
        <f t="shared" si="28"/>
        <v/>
      </c>
      <c r="J202" s="61" t="str">
        <f t="shared" si="29"/>
        <v/>
      </c>
      <c r="K202" s="61" t="str">
        <f t="shared" si="24"/>
        <v/>
      </c>
      <c r="L202" s="6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62" t="str">
        <f>IF(C202="I",L202*Resumo!$C$21, IF(C202="A",L202*Resumo!$C$22, IF(C202="E",L202*Resumo!$C$23,"")))</f>
        <v/>
      </c>
      <c r="N202" s="97"/>
      <c r="O202" s="95"/>
      <c r="P202" s="95"/>
      <c r="Q202" s="95"/>
      <c r="W202" s="59">
        <f t="shared" si="25"/>
        <v>0</v>
      </c>
      <c r="X202" s="59">
        <f t="shared" si="26"/>
        <v>0</v>
      </c>
      <c r="Y202" s="59">
        <f t="shared" si="27"/>
        <v>0</v>
      </c>
    </row>
    <row r="203" spans="1:25" ht="15" customHeight="1" x14ac:dyDescent="0.2">
      <c r="A203" s="66"/>
      <c r="B203" s="97"/>
      <c r="C203" s="73"/>
      <c r="D203" s="74"/>
      <c r="E203" s="74"/>
      <c r="F203" s="74"/>
      <c r="G203" s="74"/>
      <c r="H203" s="74"/>
      <c r="I203" s="61" t="str">
        <f t="shared" si="28"/>
        <v/>
      </c>
      <c r="J203" s="61" t="str">
        <f t="shared" si="29"/>
        <v/>
      </c>
      <c r="K203" s="61" t="str">
        <f t="shared" si="24"/>
        <v/>
      </c>
      <c r="L203" s="6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62" t="str">
        <f>IF(C203="I",L203*Resumo!$C$21, IF(C203="A",L203*Resumo!$C$22, IF(C203="E",L203*Resumo!$C$23,"")))</f>
        <v/>
      </c>
      <c r="N203" s="97"/>
      <c r="O203" s="95"/>
      <c r="P203" s="95"/>
      <c r="Q203" s="95"/>
      <c r="W203" s="59">
        <f t="shared" si="25"/>
        <v>0</v>
      </c>
      <c r="X203" s="59">
        <f t="shared" si="26"/>
        <v>0</v>
      </c>
      <c r="Y203" s="59">
        <f t="shared" si="27"/>
        <v>0</v>
      </c>
    </row>
    <row r="204" spans="1:25" ht="15" customHeight="1" x14ac:dyDescent="0.2">
      <c r="A204" s="66"/>
      <c r="B204" s="97"/>
      <c r="C204" s="73"/>
      <c r="D204" s="74"/>
      <c r="E204" s="74"/>
      <c r="F204" s="74"/>
      <c r="G204" s="74"/>
      <c r="H204" s="74"/>
      <c r="I204" s="61" t="str">
        <f t="shared" si="28"/>
        <v/>
      </c>
      <c r="J204" s="61" t="str">
        <f t="shared" si="29"/>
        <v/>
      </c>
      <c r="K204" s="61" t="str">
        <f t="shared" si="24"/>
        <v/>
      </c>
      <c r="L204" s="6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62" t="str">
        <f>IF(C204="I",L204*Resumo!$C$21, IF(C204="A",L204*Resumo!$C$22, IF(C204="E",L204*Resumo!$C$23,"")))</f>
        <v/>
      </c>
      <c r="N204" s="97"/>
      <c r="O204" s="95"/>
      <c r="P204" s="95"/>
      <c r="Q204" s="95"/>
      <c r="W204" s="59">
        <f t="shared" si="25"/>
        <v>0</v>
      </c>
      <c r="X204" s="59">
        <f t="shared" si="26"/>
        <v>0</v>
      </c>
      <c r="Y204" s="59">
        <f t="shared" si="27"/>
        <v>0</v>
      </c>
    </row>
    <row r="205" spans="1:25" ht="15" customHeight="1" x14ac:dyDescent="0.2">
      <c r="A205" s="66"/>
      <c r="B205" s="97"/>
      <c r="C205" s="73"/>
      <c r="D205" s="74"/>
      <c r="E205" s="74"/>
      <c r="F205" s="74"/>
      <c r="G205" s="74"/>
      <c r="H205" s="74"/>
      <c r="I205" s="61" t="str">
        <f t="shared" si="28"/>
        <v/>
      </c>
      <c r="J205" s="61" t="str">
        <f t="shared" si="29"/>
        <v/>
      </c>
      <c r="K205" s="61" t="str">
        <f t="shared" si="24"/>
        <v/>
      </c>
      <c r="L205" s="6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62" t="str">
        <f>IF(C205="I",L205*Resumo!$C$21, IF(C205="A",L205*Resumo!$C$22, IF(C205="E",L205*Resumo!$C$23,"")))</f>
        <v/>
      </c>
      <c r="N205" s="97"/>
      <c r="O205" s="95"/>
      <c r="P205" s="95"/>
      <c r="Q205" s="95"/>
      <c r="W205" s="59">
        <f t="shared" si="25"/>
        <v>0</v>
      </c>
      <c r="X205" s="59">
        <f t="shared" si="26"/>
        <v>0</v>
      </c>
      <c r="Y205" s="59">
        <f t="shared" si="27"/>
        <v>0</v>
      </c>
    </row>
    <row r="206" spans="1:25" ht="15" customHeight="1" x14ac:dyDescent="0.2">
      <c r="A206" s="66"/>
      <c r="B206" s="97"/>
      <c r="C206" s="73"/>
      <c r="D206" s="74"/>
      <c r="E206" s="74"/>
      <c r="F206" s="74"/>
      <c r="G206" s="74"/>
      <c r="H206" s="74"/>
      <c r="I206" s="61" t="str">
        <f t="shared" si="28"/>
        <v/>
      </c>
      <c r="J206" s="61" t="str">
        <f t="shared" si="29"/>
        <v/>
      </c>
      <c r="K206" s="61" t="str">
        <f t="shared" si="24"/>
        <v/>
      </c>
      <c r="L206" s="6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62" t="str">
        <f>IF(C206="I",L206*Resumo!$C$21, IF(C206="A",L206*Resumo!$C$22, IF(C206="E",L206*Resumo!$C$23,"")))</f>
        <v/>
      </c>
      <c r="N206" s="97"/>
      <c r="O206" s="95"/>
      <c r="P206" s="95"/>
      <c r="Q206" s="95"/>
      <c r="W206" s="59">
        <f t="shared" si="25"/>
        <v>0</v>
      </c>
      <c r="X206" s="59">
        <f t="shared" si="26"/>
        <v>0</v>
      </c>
      <c r="Y206" s="59">
        <f t="shared" si="27"/>
        <v>0</v>
      </c>
    </row>
    <row r="207" spans="1:25" ht="15" customHeight="1" x14ac:dyDescent="0.2">
      <c r="A207" s="66"/>
      <c r="B207" s="97"/>
      <c r="C207" s="73"/>
      <c r="D207" s="74"/>
      <c r="E207" s="74"/>
      <c r="F207" s="74"/>
      <c r="G207" s="74"/>
      <c r="H207" s="74"/>
      <c r="I207" s="61" t="str">
        <f t="shared" si="28"/>
        <v/>
      </c>
      <c r="J207" s="61" t="str">
        <f t="shared" si="29"/>
        <v/>
      </c>
      <c r="K207" s="61" t="str">
        <f t="shared" si="24"/>
        <v/>
      </c>
      <c r="L207" s="6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62" t="str">
        <f>IF(C207="I",L207*Resumo!$C$21, IF(C207="A",L207*Resumo!$C$22, IF(C207="E",L207*Resumo!$C$23,"")))</f>
        <v/>
      </c>
      <c r="N207" s="97"/>
      <c r="O207" s="95"/>
      <c r="P207" s="95"/>
      <c r="Q207" s="95"/>
      <c r="W207" s="59">
        <f t="shared" si="25"/>
        <v>0</v>
      </c>
      <c r="X207" s="59">
        <f t="shared" si="26"/>
        <v>0</v>
      </c>
      <c r="Y207" s="59">
        <f t="shared" si="27"/>
        <v>0</v>
      </c>
    </row>
    <row r="208" spans="1:25" ht="15" customHeight="1" x14ac:dyDescent="0.2">
      <c r="A208" s="66"/>
      <c r="B208" s="97"/>
      <c r="C208" s="73"/>
      <c r="D208" s="74"/>
      <c r="E208" s="74"/>
      <c r="F208" s="74"/>
      <c r="G208" s="74"/>
      <c r="H208" s="74"/>
      <c r="I208" s="61" t="str">
        <f t="shared" si="28"/>
        <v/>
      </c>
      <c r="J208" s="61" t="str">
        <f t="shared" si="29"/>
        <v/>
      </c>
      <c r="K208" s="61" t="str">
        <f t="shared" si="24"/>
        <v/>
      </c>
      <c r="L208" s="6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62" t="str">
        <f>IF(C208="I",L208*Resumo!$C$21, IF(C208="A",L208*Resumo!$C$22, IF(C208="E",L208*Resumo!$C$23,"")))</f>
        <v/>
      </c>
      <c r="N208" s="97"/>
      <c r="O208" s="95"/>
      <c r="P208" s="95"/>
      <c r="Q208" s="95"/>
      <c r="W208" s="59">
        <f t="shared" si="25"/>
        <v>0</v>
      </c>
      <c r="X208" s="59">
        <f t="shared" si="26"/>
        <v>0</v>
      </c>
      <c r="Y208" s="59">
        <f t="shared" si="27"/>
        <v>0</v>
      </c>
    </row>
    <row r="209" spans="1:25" ht="15" customHeight="1" x14ac:dyDescent="0.2">
      <c r="A209" s="66"/>
      <c r="B209" s="97"/>
      <c r="C209" s="73"/>
      <c r="D209" s="74"/>
      <c r="E209" s="74"/>
      <c r="F209" s="74"/>
      <c r="G209" s="74"/>
      <c r="H209" s="74"/>
      <c r="I209" s="61" t="str">
        <f t="shared" si="28"/>
        <v/>
      </c>
      <c r="J209" s="61" t="str">
        <f t="shared" si="29"/>
        <v/>
      </c>
      <c r="K209" s="61" t="str">
        <f t="shared" si="24"/>
        <v/>
      </c>
      <c r="L209" s="6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62" t="str">
        <f>IF(C209="I",L209*Resumo!$C$21, IF(C209="A",L209*Resumo!$C$22, IF(C209="E",L209*Resumo!$C$23,"")))</f>
        <v/>
      </c>
      <c r="N209" s="97"/>
      <c r="O209" s="95"/>
      <c r="P209" s="95"/>
      <c r="Q209" s="95"/>
      <c r="W209" s="59">
        <f t="shared" si="25"/>
        <v>0</v>
      </c>
      <c r="X209" s="59">
        <f t="shared" si="26"/>
        <v>0</v>
      </c>
      <c r="Y209" s="59">
        <f t="shared" si="27"/>
        <v>0</v>
      </c>
    </row>
    <row r="210" spans="1:25" ht="15" customHeight="1" x14ac:dyDescent="0.2">
      <c r="A210" s="66"/>
      <c r="B210" s="97"/>
      <c r="C210" s="73"/>
      <c r="D210" s="74"/>
      <c r="E210" s="74"/>
      <c r="F210" s="74"/>
      <c r="G210" s="74"/>
      <c r="H210" s="74"/>
      <c r="I210" s="61" t="str">
        <f t="shared" si="28"/>
        <v/>
      </c>
      <c r="J210" s="61" t="str">
        <f t="shared" si="29"/>
        <v/>
      </c>
      <c r="K210" s="61" t="str">
        <f t="shared" si="24"/>
        <v/>
      </c>
      <c r="L210" s="6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62" t="str">
        <f>IF(C210="I",L210*Resumo!$C$21, IF(C210="A",L210*Resumo!$C$22, IF(C210="E",L210*Resumo!$C$23,"")))</f>
        <v/>
      </c>
      <c r="N210" s="97"/>
      <c r="O210" s="95"/>
      <c r="P210" s="95"/>
      <c r="Q210" s="95"/>
      <c r="W210" s="59">
        <f t="shared" si="25"/>
        <v>0</v>
      </c>
      <c r="X210" s="59">
        <f t="shared" si="26"/>
        <v>0</v>
      </c>
      <c r="Y210" s="59">
        <f t="shared" si="27"/>
        <v>0</v>
      </c>
    </row>
    <row r="211" spans="1:25" ht="15" customHeight="1" x14ac:dyDescent="0.2">
      <c r="A211" s="66"/>
      <c r="B211" s="97"/>
      <c r="C211" s="73"/>
      <c r="D211" s="74"/>
      <c r="E211" s="74"/>
      <c r="F211" s="74"/>
      <c r="G211" s="74"/>
      <c r="H211" s="74"/>
      <c r="I211" s="61" t="str">
        <f t="shared" si="28"/>
        <v/>
      </c>
      <c r="J211" s="61" t="str">
        <f t="shared" si="29"/>
        <v/>
      </c>
      <c r="K211" s="61" t="str">
        <f t="shared" si="24"/>
        <v/>
      </c>
      <c r="L211" s="6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62" t="str">
        <f>IF(C211="I",L211*Resumo!$C$21, IF(C211="A",L211*Resumo!$C$22, IF(C211="E",L211*Resumo!$C$23,"")))</f>
        <v/>
      </c>
      <c r="N211" s="97"/>
      <c r="O211" s="95"/>
      <c r="P211" s="95"/>
      <c r="Q211" s="95"/>
      <c r="W211" s="59">
        <f t="shared" si="25"/>
        <v>0</v>
      </c>
      <c r="X211" s="59">
        <f t="shared" si="26"/>
        <v>0</v>
      </c>
      <c r="Y211" s="59">
        <f t="shared" si="27"/>
        <v>0</v>
      </c>
    </row>
    <row r="212" spans="1:25" ht="15" customHeight="1" x14ac:dyDescent="0.2">
      <c r="A212" s="66"/>
      <c r="B212" s="97"/>
      <c r="C212" s="73"/>
      <c r="D212" s="74"/>
      <c r="E212" s="74"/>
      <c r="F212" s="74"/>
      <c r="G212" s="74"/>
      <c r="H212" s="74"/>
      <c r="I212" s="61" t="str">
        <f t="shared" si="28"/>
        <v/>
      </c>
      <c r="J212" s="61" t="str">
        <f t="shared" si="29"/>
        <v/>
      </c>
      <c r="K212" s="61" t="str">
        <f t="shared" si="24"/>
        <v/>
      </c>
      <c r="L212" s="6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62" t="str">
        <f>IF(C212="I",L212*Resumo!$C$21, IF(C212="A",L212*Resumo!$C$22, IF(C212="E",L212*Resumo!$C$23,"")))</f>
        <v/>
      </c>
      <c r="N212" s="97"/>
      <c r="O212" s="95"/>
      <c r="P212" s="95"/>
      <c r="Q212" s="95"/>
      <c r="W212" s="59">
        <f t="shared" si="25"/>
        <v>0</v>
      </c>
      <c r="X212" s="59">
        <f t="shared" si="26"/>
        <v>0</v>
      </c>
      <c r="Y212" s="59">
        <f t="shared" si="27"/>
        <v>0</v>
      </c>
    </row>
    <row r="213" spans="1:25" ht="15" customHeight="1" x14ac:dyDescent="0.2">
      <c r="A213" s="66"/>
      <c r="B213" s="97"/>
      <c r="C213" s="73"/>
      <c r="D213" s="74"/>
      <c r="E213" s="74"/>
      <c r="F213" s="74"/>
      <c r="G213" s="74"/>
      <c r="H213" s="74"/>
      <c r="I213" s="61" t="str">
        <f t="shared" si="28"/>
        <v/>
      </c>
      <c r="J213" s="61" t="str">
        <f t="shared" si="29"/>
        <v/>
      </c>
      <c r="K213" s="61" t="str">
        <f t="shared" si="24"/>
        <v/>
      </c>
      <c r="L213" s="6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62" t="str">
        <f>IF(C213="I",L213*Resumo!$C$21, IF(C213="A",L213*Resumo!$C$22, IF(C213="E",L213*Resumo!$C$23,"")))</f>
        <v/>
      </c>
      <c r="N213" s="97"/>
      <c r="O213" s="95"/>
      <c r="P213" s="95"/>
      <c r="Q213" s="95"/>
      <c r="W213" s="59">
        <f t="shared" si="25"/>
        <v>0</v>
      </c>
      <c r="X213" s="59">
        <f t="shared" si="26"/>
        <v>0</v>
      </c>
      <c r="Y213" s="59">
        <f t="shared" si="27"/>
        <v>0</v>
      </c>
    </row>
    <row r="214" spans="1:25" ht="15" customHeight="1" x14ac:dyDescent="0.2">
      <c r="A214" s="66"/>
      <c r="B214" s="97"/>
      <c r="C214" s="73"/>
      <c r="D214" s="74"/>
      <c r="E214" s="74"/>
      <c r="F214" s="74"/>
      <c r="G214" s="74"/>
      <c r="H214" s="74"/>
      <c r="I214" s="61" t="str">
        <f t="shared" si="28"/>
        <v/>
      </c>
      <c r="J214" s="61" t="str">
        <f t="shared" si="29"/>
        <v/>
      </c>
      <c r="K214" s="61" t="str">
        <f t="shared" si="24"/>
        <v/>
      </c>
      <c r="L214" s="6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62" t="str">
        <f>IF(C214="I",L214*Resumo!$C$21, IF(C214="A",L214*Resumo!$C$22, IF(C214="E",L214*Resumo!$C$23,"")))</f>
        <v/>
      </c>
      <c r="N214" s="97"/>
      <c r="O214" s="95"/>
      <c r="P214" s="95"/>
      <c r="Q214" s="95"/>
      <c r="W214" s="59">
        <f t="shared" si="25"/>
        <v>0</v>
      </c>
      <c r="X214" s="59">
        <f t="shared" si="26"/>
        <v>0</v>
      </c>
      <c r="Y214" s="59">
        <f t="shared" si="27"/>
        <v>0</v>
      </c>
    </row>
    <row r="215" spans="1:25" ht="15" customHeight="1" x14ac:dyDescent="0.2">
      <c r="A215" s="66"/>
      <c r="B215" s="97"/>
      <c r="C215" s="73"/>
      <c r="D215" s="74"/>
      <c r="E215" s="74"/>
      <c r="F215" s="74"/>
      <c r="G215" s="74"/>
      <c r="H215" s="74"/>
      <c r="I215" s="61" t="str">
        <f t="shared" si="28"/>
        <v/>
      </c>
      <c r="J215" s="61" t="str">
        <f t="shared" si="29"/>
        <v/>
      </c>
      <c r="K215" s="61" t="str">
        <f t="shared" si="24"/>
        <v/>
      </c>
      <c r="L215" s="6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62" t="str">
        <f>IF(C215="I",L215*Resumo!$C$21, IF(C215="A",L215*Resumo!$C$22, IF(C215="E",L215*Resumo!$C$23,"")))</f>
        <v/>
      </c>
      <c r="N215" s="97"/>
      <c r="O215" s="95"/>
      <c r="P215" s="95"/>
      <c r="Q215" s="95"/>
      <c r="W215" s="59">
        <f t="shared" si="25"/>
        <v>0</v>
      </c>
      <c r="X215" s="59">
        <f t="shared" si="26"/>
        <v>0</v>
      </c>
      <c r="Y215" s="59">
        <f t="shared" si="27"/>
        <v>0</v>
      </c>
    </row>
    <row r="216" spans="1:25" ht="15" customHeight="1" x14ac:dyDescent="0.2">
      <c r="A216" s="66"/>
      <c r="B216" s="97"/>
      <c r="C216" s="73"/>
      <c r="D216" s="74"/>
      <c r="E216" s="74"/>
      <c r="F216" s="74"/>
      <c r="G216" s="74"/>
      <c r="H216" s="74"/>
      <c r="I216" s="61" t="str">
        <f t="shared" si="28"/>
        <v/>
      </c>
      <c r="J216" s="61" t="str">
        <f t="shared" si="29"/>
        <v/>
      </c>
      <c r="K216" s="61" t="str">
        <f t="shared" ref="K216:K279" si="30">IF(D216=EE,IF(OR(AND(E216&gt;1,E216&lt;3,G216&gt;15),AND(E216&gt;2,G216&gt;4)),"X",""),IF(OR(AND(E216&gt;1,E216&lt;4,G216&gt;19),AND(E216&gt;3,G216&gt;5)),"X",""))</f>
        <v/>
      </c>
      <c r="L216" s="6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62" t="str">
        <f>IF(C216="I",L216*Resumo!$C$21, IF(C216="A",L216*Resumo!$C$22, IF(C216="E",L216*Resumo!$C$23,"")))</f>
        <v/>
      </c>
      <c r="N216" s="97"/>
      <c r="O216" s="95"/>
      <c r="P216" s="95"/>
      <c r="Q216" s="95"/>
      <c r="W216" s="59">
        <f t="shared" ref="W216:W279" si="31">IF(I216="X",1,0)</f>
        <v>0</v>
      </c>
      <c r="X216" s="59">
        <f t="shared" ref="X216:X279" si="32">IF(J216="X",1,0)</f>
        <v>0</v>
      </c>
      <c r="Y216" s="59">
        <f t="shared" ref="Y216:Y279" si="33">IF(K216="X",1,0)</f>
        <v>0</v>
      </c>
    </row>
    <row r="217" spans="1:25" ht="15" customHeight="1" x14ac:dyDescent="0.2">
      <c r="A217" s="66"/>
      <c r="B217" s="97"/>
      <c r="C217" s="73"/>
      <c r="D217" s="74"/>
      <c r="E217" s="74"/>
      <c r="F217" s="74"/>
      <c r="G217" s="74"/>
      <c r="H217" s="74"/>
      <c r="I217" s="61" t="str">
        <f t="shared" si="28"/>
        <v/>
      </c>
      <c r="J217" s="61" t="str">
        <f t="shared" si="29"/>
        <v/>
      </c>
      <c r="K217" s="61" t="str">
        <f t="shared" si="30"/>
        <v/>
      </c>
      <c r="L217" s="6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62" t="str">
        <f>IF(C217="I",L217*Resumo!$C$21, IF(C217="A",L217*Resumo!$C$22, IF(C217="E",L217*Resumo!$C$23,"")))</f>
        <v/>
      </c>
      <c r="N217" s="97"/>
      <c r="O217" s="95"/>
      <c r="P217" s="95"/>
      <c r="Q217" s="95"/>
      <c r="W217" s="59">
        <f t="shared" si="31"/>
        <v>0</v>
      </c>
      <c r="X217" s="59">
        <f t="shared" si="32"/>
        <v>0</v>
      </c>
      <c r="Y217" s="59">
        <f t="shared" si="33"/>
        <v>0</v>
      </c>
    </row>
    <row r="218" spans="1:25" ht="15" customHeight="1" x14ac:dyDescent="0.2">
      <c r="A218" s="66"/>
      <c r="B218" s="97"/>
      <c r="C218" s="73"/>
      <c r="D218" s="74"/>
      <c r="E218" s="74"/>
      <c r="F218" s="74"/>
      <c r="G218" s="74"/>
      <c r="H218" s="74"/>
      <c r="I218" s="61" t="str">
        <f t="shared" si="28"/>
        <v/>
      </c>
      <c r="J218" s="61" t="str">
        <f t="shared" si="29"/>
        <v/>
      </c>
      <c r="K218" s="61" t="str">
        <f t="shared" si="30"/>
        <v/>
      </c>
      <c r="L218" s="6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62" t="str">
        <f>IF(C218="I",L218*Resumo!$C$21, IF(C218="A",L218*Resumo!$C$22, IF(C218="E",L218*Resumo!$C$23,"")))</f>
        <v/>
      </c>
      <c r="N218" s="97"/>
      <c r="O218" s="95"/>
      <c r="P218" s="95"/>
      <c r="Q218" s="95"/>
      <c r="W218" s="59">
        <f t="shared" si="31"/>
        <v>0</v>
      </c>
      <c r="X218" s="59">
        <f t="shared" si="32"/>
        <v>0</v>
      </c>
      <c r="Y218" s="59">
        <f t="shared" si="33"/>
        <v>0</v>
      </c>
    </row>
    <row r="219" spans="1:25" ht="15" customHeight="1" x14ac:dyDescent="0.2">
      <c r="A219" s="66"/>
      <c r="B219" s="97"/>
      <c r="C219" s="73"/>
      <c r="D219" s="74"/>
      <c r="E219" s="74"/>
      <c r="F219" s="74"/>
      <c r="G219" s="74"/>
      <c r="H219" s="74"/>
      <c r="I219" s="61" t="str">
        <f t="shared" si="28"/>
        <v/>
      </c>
      <c r="J219" s="61" t="str">
        <f t="shared" si="29"/>
        <v/>
      </c>
      <c r="K219" s="61" t="str">
        <f t="shared" si="30"/>
        <v/>
      </c>
      <c r="L219" s="6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62" t="str">
        <f>IF(C219="I",L219*Resumo!$C$21, IF(C219="A",L219*Resumo!$C$22, IF(C219="E",L219*Resumo!$C$23,"")))</f>
        <v/>
      </c>
      <c r="N219" s="97"/>
      <c r="O219" s="95"/>
      <c r="P219" s="95"/>
      <c r="Q219" s="95"/>
      <c r="W219" s="59">
        <f t="shared" si="31"/>
        <v>0</v>
      </c>
      <c r="X219" s="59">
        <f t="shared" si="32"/>
        <v>0</v>
      </c>
      <c r="Y219" s="59">
        <f t="shared" si="33"/>
        <v>0</v>
      </c>
    </row>
    <row r="220" spans="1:25" ht="15" customHeight="1" x14ac:dyDescent="0.2">
      <c r="A220" s="66"/>
      <c r="B220" s="97"/>
      <c r="C220" s="73"/>
      <c r="D220" s="74"/>
      <c r="E220" s="74"/>
      <c r="F220" s="74"/>
      <c r="G220" s="74"/>
      <c r="H220" s="74"/>
      <c r="I220" s="61" t="str">
        <f t="shared" si="28"/>
        <v/>
      </c>
      <c r="J220" s="61" t="str">
        <f t="shared" si="29"/>
        <v/>
      </c>
      <c r="K220" s="61" t="str">
        <f t="shared" si="30"/>
        <v/>
      </c>
      <c r="L220" s="6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62" t="str">
        <f>IF(C220="I",L220*Resumo!$C$21, IF(C220="A",L220*Resumo!$C$22, IF(C220="E",L220*Resumo!$C$23,"")))</f>
        <v/>
      </c>
      <c r="N220" s="97"/>
      <c r="O220" s="95"/>
      <c r="P220" s="95"/>
      <c r="Q220" s="95"/>
      <c r="W220" s="59">
        <f t="shared" si="31"/>
        <v>0</v>
      </c>
      <c r="X220" s="59">
        <f t="shared" si="32"/>
        <v>0</v>
      </c>
      <c r="Y220" s="59">
        <f t="shared" si="33"/>
        <v>0</v>
      </c>
    </row>
    <row r="221" spans="1:25" ht="15" customHeight="1" x14ac:dyDescent="0.2">
      <c r="A221" s="66"/>
      <c r="B221" s="97"/>
      <c r="C221" s="73"/>
      <c r="D221" s="74"/>
      <c r="E221" s="74"/>
      <c r="F221" s="74"/>
      <c r="G221" s="74"/>
      <c r="H221" s="74"/>
      <c r="I221" s="61" t="str">
        <f t="shared" si="28"/>
        <v/>
      </c>
      <c r="J221" s="61" t="str">
        <f t="shared" si="29"/>
        <v/>
      </c>
      <c r="K221" s="61" t="str">
        <f t="shared" si="30"/>
        <v/>
      </c>
      <c r="L221" s="6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62" t="str">
        <f>IF(C221="I",L221*Resumo!$C$21, IF(C221="A",L221*Resumo!$C$22, IF(C221="E",L221*Resumo!$C$23,"")))</f>
        <v/>
      </c>
      <c r="N221" s="97"/>
      <c r="O221" s="95"/>
      <c r="P221" s="95"/>
      <c r="Q221" s="95"/>
      <c r="W221" s="59">
        <f t="shared" si="31"/>
        <v>0</v>
      </c>
      <c r="X221" s="59">
        <f t="shared" si="32"/>
        <v>0</v>
      </c>
      <c r="Y221" s="59">
        <f t="shared" si="33"/>
        <v>0</v>
      </c>
    </row>
    <row r="222" spans="1:25" ht="15" customHeight="1" x14ac:dyDescent="0.2">
      <c r="A222" s="66"/>
      <c r="B222" s="97"/>
      <c r="C222" s="73"/>
      <c r="D222" s="74"/>
      <c r="E222" s="74"/>
      <c r="F222" s="74"/>
      <c r="G222" s="74"/>
      <c r="H222" s="74"/>
      <c r="I222" s="61" t="str">
        <f t="shared" si="28"/>
        <v/>
      </c>
      <c r="J222" s="61" t="str">
        <f t="shared" si="29"/>
        <v/>
      </c>
      <c r="K222" s="61" t="str">
        <f t="shared" si="30"/>
        <v/>
      </c>
      <c r="L222" s="6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62" t="str">
        <f>IF(C222="I",L222*Resumo!$C$21, IF(C222="A",L222*Resumo!$C$22, IF(C222="E",L222*Resumo!$C$23,"")))</f>
        <v/>
      </c>
      <c r="N222" s="97"/>
      <c r="O222" s="95"/>
      <c r="P222" s="95"/>
      <c r="Q222" s="95"/>
      <c r="W222" s="59">
        <f t="shared" si="31"/>
        <v>0</v>
      </c>
      <c r="X222" s="59">
        <f t="shared" si="32"/>
        <v>0</v>
      </c>
      <c r="Y222" s="59">
        <f t="shared" si="33"/>
        <v>0</v>
      </c>
    </row>
    <row r="223" spans="1:25" ht="15" customHeight="1" x14ac:dyDescent="0.2">
      <c r="A223" s="66"/>
      <c r="B223" s="97"/>
      <c r="C223" s="73"/>
      <c r="D223" s="74"/>
      <c r="E223" s="74"/>
      <c r="F223" s="74"/>
      <c r="G223" s="74"/>
      <c r="H223" s="74"/>
      <c r="I223" s="61" t="str">
        <f t="shared" si="28"/>
        <v/>
      </c>
      <c r="J223" s="61" t="str">
        <f t="shared" si="29"/>
        <v/>
      </c>
      <c r="K223" s="61" t="str">
        <f t="shared" si="30"/>
        <v/>
      </c>
      <c r="L223" s="6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62" t="str">
        <f>IF(C223="I",L223*Resumo!$C$21, IF(C223="A",L223*Resumo!$C$22, IF(C223="E",L223*Resumo!$C$23,"")))</f>
        <v/>
      </c>
      <c r="N223" s="97"/>
      <c r="O223" s="95"/>
      <c r="P223" s="95"/>
      <c r="Q223" s="95"/>
      <c r="W223" s="59">
        <f t="shared" si="31"/>
        <v>0</v>
      </c>
      <c r="X223" s="59">
        <f t="shared" si="32"/>
        <v>0</v>
      </c>
      <c r="Y223" s="59">
        <f t="shared" si="33"/>
        <v>0</v>
      </c>
    </row>
    <row r="224" spans="1:25" ht="15" customHeight="1" x14ac:dyDescent="0.2">
      <c r="A224" s="66"/>
      <c r="B224" s="97"/>
      <c r="C224" s="73"/>
      <c r="D224" s="74"/>
      <c r="E224" s="74"/>
      <c r="F224" s="74"/>
      <c r="G224" s="74"/>
      <c r="H224" s="74"/>
      <c r="I224" s="61" t="str">
        <f t="shared" si="28"/>
        <v/>
      </c>
      <c r="J224" s="61" t="str">
        <f t="shared" si="29"/>
        <v/>
      </c>
      <c r="K224" s="61" t="str">
        <f t="shared" si="30"/>
        <v/>
      </c>
      <c r="L224" s="6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62" t="str">
        <f>IF(C224="I",L224*Resumo!$C$21, IF(C224="A",L224*Resumo!$C$22, IF(C224="E",L224*Resumo!$C$23,"")))</f>
        <v/>
      </c>
      <c r="N224" s="97"/>
      <c r="O224" s="95"/>
      <c r="P224" s="95"/>
      <c r="Q224" s="95"/>
      <c r="W224" s="59">
        <f t="shared" si="31"/>
        <v>0</v>
      </c>
      <c r="X224" s="59">
        <f t="shared" si="32"/>
        <v>0</v>
      </c>
      <c r="Y224" s="59">
        <f t="shared" si="33"/>
        <v>0</v>
      </c>
    </row>
    <row r="225" spans="1:25" ht="15" customHeight="1" x14ac:dyDescent="0.2">
      <c r="A225" s="66"/>
      <c r="B225" s="97"/>
      <c r="C225" s="73"/>
      <c r="D225" s="74"/>
      <c r="E225" s="74"/>
      <c r="F225" s="74"/>
      <c r="G225" s="74"/>
      <c r="H225" s="74"/>
      <c r="I225" s="61" t="str">
        <f t="shared" si="28"/>
        <v/>
      </c>
      <c r="J225" s="61" t="str">
        <f t="shared" si="29"/>
        <v/>
      </c>
      <c r="K225" s="61" t="str">
        <f t="shared" si="30"/>
        <v/>
      </c>
      <c r="L225" s="6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62" t="str">
        <f>IF(C225="I",L225*Resumo!$C$21, IF(C225="A",L225*Resumo!$C$22, IF(C225="E",L225*Resumo!$C$23,"")))</f>
        <v/>
      </c>
      <c r="N225" s="97"/>
      <c r="O225" s="95"/>
      <c r="P225" s="95"/>
      <c r="Q225" s="95"/>
      <c r="W225" s="59">
        <f t="shared" si="31"/>
        <v>0</v>
      </c>
      <c r="X225" s="59">
        <f t="shared" si="32"/>
        <v>0</v>
      </c>
      <c r="Y225" s="59">
        <f t="shared" si="33"/>
        <v>0</v>
      </c>
    </row>
    <row r="226" spans="1:25" ht="15" customHeight="1" x14ac:dyDescent="0.2">
      <c r="A226" s="66"/>
      <c r="B226" s="97"/>
      <c r="C226" s="73"/>
      <c r="D226" s="74"/>
      <c r="E226" s="74"/>
      <c r="F226" s="74"/>
      <c r="G226" s="74"/>
      <c r="H226" s="74"/>
      <c r="I226" s="61" t="str">
        <f t="shared" si="28"/>
        <v/>
      </c>
      <c r="J226" s="61" t="str">
        <f t="shared" si="29"/>
        <v/>
      </c>
      <c r="K226" s="61" t="str">
        <f t="shared" si="30"/>
        <v/>
      </c>
      <c r="L226" s="6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62" t="str">
        <f>IF(C226="I",L226*Resumo!$C$21, IF(C226="A",L226*Resumo!$C$22, IF(C226="E",L226*Resumo!$C$23,"")))</f>
        <v/>
      </c>
      <c r="N226" s="97"/>
      <c r="O226" s="95"/>
      <c r="P226" s="95"/>
      <c r="Q226" s="95"/>
      <c r="W226" s="59">
        <f t="shared" si="31"/>
        <v>0</v>
      </c>
      <c r="X226" s="59">
        <f t="shared" si="32"/>
        <v>0</v>
      </c>
      <c r="Y226" s="59">
        <f t="shared" si="33"/>
        <v>0</v>
      </c>
    </row>
    <row r="227" spans="1:25" ht="15" customHeight="1" x14ac:dyDescent="0.2">
      <c r="A227" s="66"/>
      <c r="B227" s="97"/>
      <c r="C227" s="73"/>
      <c r="D227" s="74"/>
      <c r="E227" s="74"/>
      <c r="F227" s="74"/>
      <c r="G227" s="74"/>
      <c r="H227" s="74"/>
      <c r="I227" s="61" t="str">
        <f t="shared" si="28"/>
        <v/>
      </c>
      <c r="J227" s="61" t="str">
        <f t="shared" si="29"/>
        <v/>
      </c>
      <c r="K227" s="61" t="str">
        <f t="shared" si="30"/>
        <v/>
      </c>
      <c r="L227" s="6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62" t="str">
        <f>IF(C227="I",L227*Resumo!$C$21, IF(C227="A",L227*Resumo!$C$22, IF(C227="E",L227*Resumo!$C$23,"")))</f>
        <v/>
      </c>
      <c r="N227" s="97"/>
      <c r="O227" s="95"/>
      <c r="P227" s="95"/>
      <c r="Q227" s="95"/>
      <c r="W227" s="59">
        <f t="shared" si="31"/>
        <v>0</v>
      </c>
      <c r="X227" s="59">
        <f t="shared" si="32"/>
        <v>0</v>
      </c>
      <c r="Y227" s="59">
        <f t="shared" si="33"/>
        <v>0</v>
      </c>
    </row>
    <row r="228" spans="1:25" ht="15" customHeight="1" x14ac:dyDescent="0.2">
      <c r="A228" s="66"/>
      <c r="B228" s="97"/>
      <c r="C228" s="73"/>
      <c r="D228" s="74"/>
      <c r="E228" s="74"/>
      <c r="F228" s="74"/>
      <c r="G228" s="74"/>
      <c r="H228" s="74"/>
      <c r="I228" s="61" t="str">
        <f t="shared" si="28"/>
        <v/>
      </c>
      <c r="J228" s="61" t="str">
        <f t="shared" si="29"/>
        <v/>
      </c>
      <c r="K228" s="61" t="str">
        <f t="shared" si="30"/>
        <v/>
      </c>
      <c r="L228" s="6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62" t="str">
        <f>IF(C228="I",L228*Resumo!$C$21, IF(C228="A",L228*Resumo!$C$22, IF(C228="E",L228*Resumo!$C$23,"")))</f>
        <v/>
      </c>
      <c r="N228" s="97"/>
      <c r="O228" s="95"/>
      <c r="P228" s="95"/>
      <c r="Q228" s="95"/>
      <c r="W228" s="59">
        <f t="shared" si="31"/>
        <v>0</v>
      </c>
      <c r="X228" s="59">
        <f t="shared" si="32"/>
        <v>0</v>
      </c>
      <c r="Y228" s="59">
        <f t="shared" si="33"/>
        <v>0</v>
      </c>
    </row>
    <row r="229" spans="1:25" ht="15" customHeight="1" x14ac:dyDescent="0.2">
      <c r="A229" s="66"/>
      <c r="B229" s="97"/>
      <c r="C229" s="73"/>
      <c r="D229" s="74"/>
      <c r="E229" s="74"/>
      <c r="F229" s="74"/>
      <c r="G229" s="74"/>
      <c r="H229" s="74"/>
      <c r="I229" s="61" t="str">
        <f t="shared" si="28"/>
        <v/>
      </c>
      <c r="J229" s="61" t="str">
        <f t="shared" si="29"/>
        <v/>
      </c>
      <c r="K229" s="61" t="str">
        <f t="shared" si="30"/>
        <v/>
      </c>
      <c r="L229" s="6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62" t="str">
        <f>IF(C229="I",L229*Resumo!$C$21, IF(C229="A",L229*Resumo!$C$22, IF(C229="E",L229*Resumo!$C$23,"")))</f>
        <v/>
      </c>
      <c r="N229" s="97"/>
      <c r="O229" s="95"/>
      <c r="P229" s="95"/>
      <c r="Q229" s="95"/>
      <c r="W229" s="59">
        <f t="shared" si="31"/>
        <v>0</v>
      </c>
      <c r="X229" s="59">
        <f t="shared" si="32"/>
        <v>0</v>
      </c>
      <c r="Y229" s="59">
        <f t="shared" si="33"/>
        <v>0</v>
      </c>
    </row>
    <row r="230" spans="1:25" ht="15" customHeight="1" x14ac:dyDescent="0.2">
      <c r="A230" s="66"/>
      <c r="B230" s="97"/>
      <c r="C230" s="73"/>
      <c r="D230" s="74"/>
      <c r="E230" s="74"/>
      <c r="F230" s="74"/>
      <c r="G230" s="74"/>
      <c r="H230" s="74"/>
      <c r="I230" s="61" t="str">
        <f t="shared" si="28"/>
        <v/>
      </c>
      <c r="J230" s="61" t="str">
        <f t="shared" si="29"/>
        <v/>
      </c>
      <c r="K230" s="61" t="str">
        <f t="shared" si="30"/>
        <v/>
      </c>
      <c r="L230" s="6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62" t="str">
        <f>IF(C230="I",L230*Resumo!$C$21, IF(C230="A",L230*Resumo!$C$22, IF(C230="E",L230*Resumo!$C$23,"")))</f>
        <v/>
      </c>
      <c r="N230" s="97"/>
      <c r="O230" s="95"/>
      <c r="P230" s="95"/>
      <c r="Q230" s="95"/>
      <c r="W230" s="59">
        <f t="shared" si="31"/>
        <v>0</v>
      </c>
      <c r="X230" s="59">
        <f t="shared" si="32"/>
        <v>0</v>
      </c>
      <c r="Y230" s="59">
        <f t="shared" si="33"/>
        <v>0</v>
      </c>
    </row>
    <row r="231" spans="1:25" ht="15" customHeight="1" x14ac:dyDescent="0.2">
      <c r="A231" s="66"/>
      <c r="B231" s="97"/>
      <c r="C231" s="73"/>
      <c r="D231" s="74"/>
      <c r="E231" s="74"/>
      <c r="F231" s="74"/>
      <c r="G231" s="74"/>
      <c r="H231" s="74"/>
      <c r="I231" s="61" t="str">
        <f t="shared" si="28"/>
        <v/>
      </c>
      <c r="J231" s="61" t="str">
        <f t="shared" si="29"/>
        <v/>
      </c>
      <c r="K231" s="61" t="str">
        <f t="shared" si="30"/>
        <v/>
      </c>
      <c r="L231" s="6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62" t="str">
        <f>IF(C231="I",L231*Resumo!$C$21, IF(C231="A",L231*Resumo!$C$22, IF(C231="E",L231*Resumo!$C$23,"")))</f>
        <v/>
      </c>
      <c r="N231" s="97"/>
      <c r="O231" s="95"/>
      <c r="P231" s="95"/>
      <c r="Q231" s="95"/>
      <c r="W231" s="59">
        <f t="shared" si="31"/>
        <v>0</v>
      </c>
      <c r="X231" s="59">
        <f t="shared" si="32"/>
        <v>0</v>
      </c>
      <c r="Y231" s="59">
        <f t="shared" si="33"/>
        <v>0</v>
      </c>
    </row>
    <row r="232" spans="1:25" ht="15" customHeight="1" x14ac:dyDescent="0.2">
      <c r="A232" s="66"/>
      <c r="B232" s="97"/>
      <c r="C232" s="73"/>
      <c r="D232" s="74"/>
      <c r="E232" s="74"/>
      <c r="F232" s="74"/>
      <c r="G232" s="74"/>
      <c r="H232" s="74"/>
      <c r="I232" s="61" t="str">
        <f t="shared" si="28"/>
        <v/>
      </c>
      <c r="J232" s="61" t="str">
        <f t="shared" si="29"/>
        <v/>
      </c>
      <c r="K232" s="61" t="str">
        <f t="shared" si="30"/>
        <v/>
      </c>
      <c r="L232" s="6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62" t="str">
        <f>IF(C232="I",L232*Resumo!$C$21, IF(C232="A",L232*Resumo!$C$22, IF(C232="E",L232*Resumo!$C$23,"")))</f>
        <v/>
      </c>
      <c r="N232" s="97"/>
      <c r="O232" s="95"/>
      <c r="P232" s="95"/>
      <c r="Q232" s="95"/>
      <c r="W232" s="59">
        <f t="shared" si="31"/>
        <v>0</v>
      </c>
      <c r="X232" s="59">
        <f t="shared" si="32"/>
        <v>0</v>
      </c>
      <c r="Y232" s="59">
        <f t="shared" si="33"/>
        <v>0</v>
      </c>
    </row>
    <row r="233" spans="1:25" ht="15" customHeight="1" x14ac:dyDescent="0.2">
      <c r="A233" s="66"/>
      <c r="B233" s="97"/>
      <c r="C233" s="73"/>
      <c r="D233" s="74"/>
      <c r="E233" s="74"/>
      <c r="F233" s="74"/>
      <c r="G233" s="74"/>
      <c r="H233" s="74"/>
      <c r="I233" s="61" t="str">
        <f t="shared" si="28"/>
        <v/>
      </c>
      <c r="J233" s="61" t="str">
        <f t="shared" si="29"/>
        <v/>
      </c>
      <c r="K233" s="61" t="str">
        <f t="shared" si="30"/>
        <v/>
      </c>
      <c r="L233" s="6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62" t="str">
        <f>IF(C233="I",L233*Resumo!$C$21, IF(C233="A",L233*Resumo!$C$22, IF(C233="E",L233*Resumo!$C$23,"")))</f>
        <v/>
      </c>
      <c r="N233" s="97"/>
      <c r="O233" s="95"/>
      <c r="P233" s="95"/>
      <c r="Q233" s="95"/>
      <c r="W233" s="59">
        <f t="shared" si="31"/>
        <v>0</v>
      </c>
      <c r="X233" s="59">
        <f t="shared" si="32"/>
        <v>0</v>
      </c>
      <c r="Y233" s="59">
        <f t="shared" si="33"/>
        <v>0</v>
      </c>
    </row>
    <row r="234" spans="1:25" ht="15" customHeight="1" x14ac:dyDescent="0.2">
      <c r="A234" s="66"/>
      <c r="B234" s="97"/>
      <c r="C234" s="73"/>
      <c r="D234" s="74"/>
      <c r="E234" s="74"/>
      <c r="F234" s="74"/>
      <c r="G234" s="74"/>
      <c r="H234" s="74"/>
      <c r="I234" s="61" t="str">
        <f t="shared" si="28"/>
        <v/>
      </c>
      <c r="J234" s="61" t="str">
        <f t="shared" si="29"/>
        <v/>
      </c>
      <c r="K234" s="61" t="str">
        <f t="shared" si="30"/>
        <v/>
      </c>
      <c r="L234" s="6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62" t="str">
        <f>IF(C234="I",L234*Resumo!$C$21, IF(C234="A",L234*Resumo!$C$22, IF(C234="E",L234*Resumo!$C$23,"")))</f>
        <v/>
      </c>
      <c r="N234" s="97"/>
      <c r="O234" s="95"/>
      <c r="P234" s="95"/>
      <c r="Q234" s="95"/>
      <c r="W234" s="59">
        <f t="shared" si="31"/>
        <v>0</v>
      </c>
      <c r="X234" s="59">
        <f t="shared" si="32"/>
        <v>0</v>
      </c>
      <c r="Y234" s="59">
        <f t="shared" si="33"/>
        <v>0</v>
      </c>
    </row>
    <row r="235" spans="1:25" ht="15" customHeight="1" x14ac:dyDescent="0.2">
      <c r="A235" s="66"/>
      <c r="B235" s="97"/>
      <c r="C235" s="73"/>
      <c r="D235" s="74"/>
      <c r="E235" s="74"/>
      <c r="F235" s="74"/>
      <c r="G235" s="74"/>
      <c r="H235" s="74"/>
      <c r="I235" s="61" t="str">
        <f t="shared" si="28"/>
        <v/>
      </c>
      <c r="J235" s="61" t="str">
        <f t="shared" si="29"/>
        <v/>
      </c>
      <c r="K235" s="61" t="str">
        <f t="shared" si="30"/>
        <v/>
      </c>
      <c r="L235" s="6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62" t="str">
        <f>IF(C235="I",L235*Resumo!$C$21, IF(C235="A",L235*Resumo!$C$22, IF(C235="E",L235*Resumo!$C$23,"")))</f>
        <v/>
      </c>
      <c r="N235" s="97"/>
      <c r="O235" s="95"/>
      <c r="P235" s="95"/>
      <c r="Q235" s="95"/>
      <c r="W235" s="59">
        <f t="shared" si="31"/>
        <v>0</v>
      </c>
      <c r="X235" s="59">
        <f t="shared" si="32"/>
        <v>0</v>
      </c>
      <c r="Y235" s="59">
        <f t="shared" si="33"/>
        <v>0</v>
      </c>
    </row>
    <row r="236" spans="1:25" ht="15" customHeight="1" x14ac:dyDescent="0.2">
      <c r="A236" s="66"/>
      <c r="B236" s="97"/>
      <c r="C236" s="73"/>
      <c r="D236" s="74"/>
      <c r="E236" s="74"/>
      <c r="F236" s="74"/>
      <c r="G236" s="74"/>
      <c r="H236" s="74"/>
      <c r="I236" s="61" t="str">
        <f t="shared" si="28"/>
        <v/>
      </c>
      <c r="J236" s="61" t="str">
        <f t="shared" si="29"/>
        <v/>
      </c>
      <c r="K236" s="61" t="str">
        <f t="shared" si="30"/>
        <v/>
      </c>
      <c r="L236" s="6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62" t="str">
        <f>IF(C236="I",L236*Resumo!$C$21, IF(C236="A",L236*Resumo!$C$22, IF(C236="E",L236*Resumo!$C$23,"")))</f>
        <v/>
      </c>
      <c r="N236" s="97"/>
      <c r="O236" s="95"/>
      <c r="P236" s="95"/>
      <c r="Q236" s="95"/>
      <c r="W236" s="59">
        <f t="shared" si="31"/>
        <v>0</v>
      </c>
      <c r="X236" s="59">
        <f t="shared" si="32"/>
        <v>0</v>
      </c>
      <c r="Y236" s="59">
        <f t="shared" si="33"/>
        <v>0</v>
      </c>
    </row>
    <row r="237" spans="1:25" ht="15" customHeight="1" x14ac:dyDescent="0.2">
      <c r="A237" s="66"/>
      <c r="B237" s="97"/>
      <c r="C237" s="73"/>
      <c r="D237" s="74"/>
      <c r="E237" s="74"/>
      <c r="F237" s="74"/>
      <c r="G237" s="74"/>
      <c r="H237" s="74"/>
      <c r="I237" s="61" t="str">
        <f t="shared" si="28"/>
        <v/>
      </c>
      <c r="J237" s="61" t="str">
        <f t="shared" si="29"/>
        <v/>
      </c>
      <c r="K237" s="61" t="str">
        <f t="shared" si="30"/>
        <v/>
      </c>
      <c r="L237" s="6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62" t="str">
        <f>IF(C237="I",L237*Resumo!$C$21, IF(C237="A",L237*Resumo!$C$22, IF(C237="E",L237*Resumo!$C$23,"")))</f>
        <v/>
      </c>
      <c r="N237" s="97"/>
      <c r="O237" s="95"/>
      <c r="P237" s="95"/>
      <c r="Q237" s="95"/>
      <c r="W237" s="59">
        <f t="shared" si="31"/>
        <v>0</v>
      </c>
      <c r="X237" s="59">
        <f t="shared" si="32"/>
        <v>0</v>
      </c>
      <c r="Y237" s="59">
        <f t="shared" si="33"/>
        <v>0</v>
      </c>
    </row>
    <row r="238" spans="1:25" ht="15" customHeight="1" x14ac:dyDescent="0.2">
      <c r="A238" s="66"/>
      <c r="B238" s="97"/>
      <c r="C238" s="73"/>
      <c r="D238" s="74"/>
      <c r="E238" s="74"/>
      <c r="F238" s="74"/>
      <c r="G238" s="74"/>
      <c r="H238" s="74"/>
      <c r="I238" s="61" t="str">
        <f t="shared" si="28"/>
        <v/>
      </c>
      <c r="J238" s="61" t="str">
        <f t="shared" si="29"/>
        <v/>
      </c>
      <c r="K238" s="61" t="str">
        <f t="shared" si="30"/>
        <v/>
      </c>
      <c r="L238" s="6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62" t="str">
        <f>IF(C238="I",L238*Resumo!$C$21, IF(C238="A",L238*Resumo!$C$22, IF(C238="E",L238*Resumo!$C$23,"")))</f>
        <v/>
      </c>
      <c r="N238" s="97"/>
      <c r="O238" s="95"/>
      <c r="P238" s="95"/>
      <c r="Q238" s="95"/>
      <c r="W238" s="59">
        <f t="shared" si="31"/>
        <v>0</v>
      </c>
      <c r="X238" s="59">
        <f t="shared" si="32"/>
        <v>0</v>
      </c>
      <c r="Y238" s="59">
        <f t="shared" si="33"/>
        <v>0</v>
      </c>
    </row>
    <row r="239" spans="1:25" ht="15" customHeight="1" x14ac:dyDescent="0.2">
      <c r="A239" s="66"/>
      <c r="B239" s="97"/>
      <c r="C239" s="73"/>
      <c r="D239" s="74"/>
      <c r="E239" s="74"/>
      <c r="F239" s="74"/>
      <c r="G239" s="74"/>
      <c r="H239" s="74"/>
      <c r="I239" s="61" t="str">
        <f t="shared" si="28"/>
        <v/>
      </c>
      <c r="J239" s="61" t="str">
        <f t="shared" si="29"/>
        <v/>
      </c>
      <c r="K239" s="61" t="str">
        <f t="shared" si="30"/>
        <v/>
      </c>
      <c r="L239" s="6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62" t="str">
        <f>IF(C239="I",L239*Resumo!$C$21, IF(C239="A",L239*Resumo!$C$22, IF(C239="E",L239*Resumo!$C$23,"")))</f>
        <v/>
      </c>
      <c r="N239" s="97"/>
      <c r="O239" s="95"/>
      <c r="P239" s="95"/>
      <c r="Q239" s="95"/>
      <c r="W239" s="59">
        <f t="shared" si="31"/>
        <v>0</v>
      </c>
      <c r="X239" s="59">
        <f t="shared" si="32"/>
        <v>0</v>
      </c>
      <c r="Y239" s="59">
        <f t="shared" si="33"/>
        <v>0</v>
      </c>
    </row>
    <row r="240" spans="1:25" ht="15" customHeight="1" x14ac:dyDescent="0.2">
      <c r="A240" s="66"/>
      <c r="B240" s="97"/>
      <c r="C240" s="73"/>
      <c r="D240" s="74"/>
      <c r="E240" s="74"/>
      <c r="F240" s="74"/>
      <c r="G240" s="74"/>
      <c r="H240" s="74"/>
      <c r="I240" s="61" t="str">
        <f t="shared" si="28"/>
        <v/>
      </c>
      <c r="J240" s="61" t="str">
        <f t="shared" si="29"/>
        <v/>
      </c>
      <c r="K240" s="61" t="str">
        <f t="shared" si="30"/>
        <v/>
      </c>
      <c r="L240" s="6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62" t="str">
        <f>IF(C240="I",L240*Resumo!$C$21, IF(C240="A",L240*Resumo!$C$22, IF(C240="E",L240*Resumo!$C$23,"")))</f>
        <v/>
      </c>
      <c r="N240" s="97"/>
      <c r="O240" s="95"/>
      <c r="P240" s="95"/>
      <c r="Q240" s="95"/>
      <c r="W240" s="59">
        <f t="shared" si="31"/>
        <v>0</v>
      </c>
      <c r="X240" s="59">
        <f t="shared" si="32"/>
        <v>0</v>
      </c>
      <c r="Y240" s="59">
        <f t="shared" si="33"/>
        <v>0</v>
      </c>
    </row>
    <row r="241" spans="1:25" ht="15" customHeight="1" x14ac:dyDescent="0.2">
      <c r="A241" s="66"/>
      <c r="B241" s="97"/>
      <c r="C241" s="73"/>
      <c r="D241" s="74"/>
      <c r="E241" s="74"/>
      <c r="F241" s="74"/>
      <c r="G241" s="74"/>
      <c r="H241" s="74"/>
      <c r="I241" s="61" t="str">
        <f t="shared" si="28"/>
        <v/>
      </c>
      <c r="J241" s="61" t="str">
        <f t="shared" si="29"/>
        <v/>
      </c>
      <c r="K241" s="61" t="str">
        <f t="shared" si="30"/>
        <v/>
      </c>
      <c r="L241" s="6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62" t="str">
        <f>IF(C241="I",L241*Resumo!$C$21, IF(C241="A",L241*Resumo!$C$22, IF(C241="E",L241*Resumo!$C$23,"")))</f>
        <v/>
      </c>
      <c r="N241" s="97"/>
      <c r="O241" s="95"/>
      <c r="P241" s="95"/>
      <c r="Q241" s="95"/>
      <c r="W241" s="59">
        <f t="shared" si="31"/>
        <v>0</v>
      </c>
      <c r="X241" s="59">
        <f t="shared" si="32"/>
        <v>0</v>
      </c>
      <c r="Y241" s="59">
        <f t="shared" si="33"/>
        <v>0</v>
      </c>
    </row>
    <row r="242" spans="1:25" ht="15" customHeight="1" x14ac:dyDescent="0.2">
      <c r="A242" s="66"/>
      <c r="B242" s="97"/>
      <c r="C242" s="73"/>
      <c r="D242" s="74"/>
      <c r="E242" s="74"/>
      <c r="F242" s="74"/>
      <c r="G242" s="74"/>
      <c r="H242" s="74"/>
      <c r="I242" s="61" t="str">
        <f t="shared" si="28"/>
        <v/>
      </c>
      <c r="J242" s="61" t="str">
        <f t="shared" si="29"/>
        <v/>
      </c>
      <c r="K242" s="61" t="str">
        <f t="shared" si="30"/>
        <v/>
      </c>
      <c r="L242" s="6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62" t="str">
        <f>IF(C242="I",L242*Resumo!$C$21, IF(C242="A",L242*Resumo!$C$22, IF(C242="E",L242*Resumo!$C$23,"")))</f>
        <v/>
      </c>
      <c r="N242" s="97"/>
      <c r="O242" s="95"/>
      <c r="P242" s="95"/>
      <c r="Q242" s="95"/>
      <c r="W242" s="59">
        <f t="shared" si="31"/>
        <v>0</v>
      </c>
      <c r="X242" s="59">
        <f t="shared" si="32"/>
        <v>0</v>
      </c>
      <c r="Y242" s="59">
        <f t="shared" si="33"/>
        <v>0</v>
      </c>
    </row>
    <row r="243" spans="1:25" ht="15" customHeight="1" x14ac:dyDescent="0.2">
      <c r="A243" s="66"/>
      <c r="B243" s="97"/>
      <c r="C243" s="73"/>
      <c r="D243" s="74"/>
      <c r="E243" s="74"/>
      <c r="F243" s="74"/>
      <c r="G243" s="74"/>
      <c r="H243" s="74"/>
      <c r="I243" s="61" t="str">
        <f t="shared" si="28"/>
        <v/>
      </c>
      <c r="J243" s="61" t="str">
        <f t="shared" si="29"/>
        <v/>
      </c>
      <c r="K243" s="61" t="str">
        <f t="shared" si="30"/>
        <v/>
      </c>
      <c r="L243" s="6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62" t="str">
        <f>IF(C243="I",L243*Resumo!$C$21, IF(C243="A",L243*Resumo!$C$22, IF(C243="E",L243*Resumo!$C$23,"")))</f>
        <v/>
      </c>
      <c r="N243" s="97"/>
      <c r="O243" s="95"/>
      <c r="P243" s="95"/>
      <c r="Q243" s="95"/>
      <c r="W243" s="59">
        <f t="shared" si="31"/>
        <v>0</v>
      </c>
      <c r="X243" s="59">
        <f t="shared" si="32"/>
        <v>0</v>
      </c>
      <c r="Y243" s="59">
        <f t="shared" si="33"/>
        <v>0</v>
      </c>
    </row>
    <row r="244" spans="1:25" ht="15" customHeight="1" x14ac:dyDescent="0.2">
      <c r="A244" s="66"/>
      <c r="B244" s="97"/>
      <c r="C244" s="73"/>
      <c r="D244" s="74"/>
      <c r="E244" s="74"/>
      <c r="F244" s="74"/>
      <c r="G244" s="74"/>
      <c r="H244" s="74"/>
      <c r="I244" s="61" t="str">
        <f t="shared" si="28"/>
        <v/>
      </c>
      <c r="J244" s="61" t="str">
        <f t="shared" si="29"/>
        <v/>
      </c>
      <c r="K244" s="61" t="str">
        <f t="shared" si="30"/>
        <v/>
      </c>
      <c r="L244" s="6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62" t="str">
        <f>IF(C244="I",L244*Resumo!$C$21, IF(C244="A",L244*Resumo!$C$22, IF(C244="E",L244*Resumo!$C$23,"")))</f>
        <v/>
      </c>
      <c r="N244" s="97"/>
      <c r="O244" s="95"/>
      <c r="P244" s="95"/>
      <c r="Q244" s="95"/>
      <c r="W244" s="59">
        <f t="shared" si="31"/>
        <v>0</v>
      </c>
      <c r="X244" s="59">
        <f t="shared" si="32"/>
        <v>0</v>
      </c>
      <c r="Y244" s="59">
        <f t="shared" si="33"/>
        <v>0</v>
      </c>
    </row>
    <row r="245" spans="1:25" ht="15" customHeight="1" x14ac:dyDescent="0.2">
      <c r="A245" s="66"/>
      <c r="B245" s="97"/>
      <c r="C245" s="73"/>
      <c r="D245" s="74"/>
      <c r="E245" s="74"/>
      <c r="F245" s="74"/>
      <c r="G245" s="74"/>
      <c r="H245" s="74"/>
      <c r="I245" s="61" t="str">
        <f t="shared" si="28"/>
        <v/>
      </c>
      <c r="J245" s="61" t="str">
        <f t="shared" si="29"/>
        <v/>
      </c>
      <c r="K245" s="61" t="str">
        <f t="shared" si="30"/>
        <v/>
      </c>
      <c r="L245" s="6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62" t="str">
        <f>IF(C245="I",L245*Resumo!$C$21, IF(C245="A",L245*Resumo!$C$22, IF(C245="E",L245*Resumo!$C$23,"")))</f>
        <v/>
      </c>
      <c r="N245" s="97"/>
      <c r="O245" s="95"/>
      <c r="P245" s="95"/>
      <c r="Q245" s="95"/>
      <c r="W245" s="59">
        <f t="shared" si="31"/>
        <v>0</v>
      </c>
      <c r="X245" s="59">
        <f t="shared" si="32"/>
        <v>0</v>
      </c>
      <c r="Y245" s="59">
        <f t="shared" si="33"/>
        <v>0</v>
      </c>
    </row>
    <row r="246" spans="1:25" ht="15" customHeight="1" x14ac:dyDescent="0.2">
      <c r="A246" s="66"/>
      <c r="B246" s="97"/>
      <c r="C246" s="73"/>
      <c r="D246" s="74"/>
      <c r="E246" s="74"/>
      <c r="F246" s="74"/>
      <c r="G246" s="74"/>
      <c r="H246" s="74"/>
      <c r="I246" s="61" t="str">
        <f t="shared" si="28"/>
        <v/>
      </c>
      <c r="J246" s="61" t="str">
        <f t="shared" si="29"/>
        <v/>
      </c>
      <c r="K246" s="61" t="str">
        <f t="shared" si="30"/>
        <v/>
      </c>
      <c r="L246" s="6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62" t="str">
        <f>IF(C246="I",L246*Resumo!$C$21, IF(C246="A",L246*Resumo!$C$22, IF(C246="E",L246*Resumo!$C$23,"")))</f>
        <v/>
      </c>
      <c r="N246" s="97"/>
      <c r="O246" s="95"/>
      <c r="P246" s="95"/>
      <c r="Q246" s="95"/>
      <c r="W246" s="59">
        <f t="shared" si="31"/>
        <v>0</v>
      </c>
      <c r="X246" s="59">
        <f t="shared" si="32"/>
        <v>0</v>
      </c>
      <c r="Y246" s="59">
        <f t="shared" si="33"/>
        <v>0</v>
      </c>
    </row>
    <row r="247" spans="1:25" ht="15" customHeight="1" x14ac:dyDescent="0.2">
      <c r="A247" s="66"/>
      <c r="B247" s="97"/>
      <c r="C247" s="73"/>
      <c r="D247" s="74"/>
      <c r="E247" s="74"/>
      <c r="F247" s="74"/>
      <c r="G247" s="74"/>
      <c r="H247" s="74"/>
      <c r="I247" s="61" t="str">
        <f t="shared" si="28"/>
        <v/>
      </c>
      <c r="J247" s="61" t="str">
        <f t="shared" si="29"/>
        <v/>
      </c>
      <c r="K247" s="61" t="str">
        <f t="shared" si="30"/>
        <v/>
      </c>
      <c r="L247" s="6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62" t="str">
        <f>IF(C247="I",L247*Resumo!$C$21, IF(C247="A",L247*Resumo!$C$22, IF(C247="E",L247*Resumo!$C$23,"")))</f>
        <v/>
      </c>
      <c r="N247" s="97"/>
      <c r="O247" s="95"/>
      <c r="P247" s="95"/>
      <c r="Q247" s="95"/>
      <c r="W247" s="59">
        <f t="shared" si="31"/>
        <v>0</v>
      </c>
      <c r="X247" s="59">
        <f t="shared" si="32"/>
        <v>0</v>
      </c>
      <c r="Y247" s="59">
        <f t="shared" si="33"/>
        <v>0</v>
      </c>
    </row>
    <row r="248" spans="1:25" ht="15" customHeight="1" x14ac:dyDescent="0.2">
      <c r="A248" s="66"/>
      <c r="B248" s="97"/>
      <c r="C248" s="73"/>
      <c r="D248" s="74"/>
      <c r="E248" s="74"/>
      <c r="F248" s="74"/>
      <c r="G248" s="74"/>
      <c r="H248" s="74"/>
      <c r="I248" s="61" t="str">
        <f t="shared" si="28"/>
        <v/>
      </c>
      <c r="J248" s="61" t="str">
        <f t="shared" si="29"/>
        <v/>
      </c>
      <c r="K248" s="61" t="str">
        <f t="shared" si="30"/>
        <v/>
      </c>
      <c r="L248" s="6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62" t="str">
        <f>IF(C248="I",L248*Resumo!$C$21, IF(C248="A",L248*Resumo!$C$22, IF(C248="E",L248*Resumo!$C$23,"")))</f>
        <v/>
      </c>
      <c r="N248" s="97"/>
      <c r="O248" s="95"/>
      <c r="P248" s="95"/>
      <c r="Q248" s="95"/>
      <c r="W248" s="59">
        <f t="shared" si="31"/>
        <v>0</v>
      </c>
      <c r="X248" s="59">
        <f t="shared" si="32"/>
        <v>0</v>
      </c>
      <c r="Y248" s="59">
        <f t="shared" si="33"/>
        <v>0</v>
      </c>
    </row>
    <row r="249" spans="1:25" ht="15" customHeight="1" x14ac:dyDescent="0.2">
      <c r="A249" s="66"/>
      <c r="B249" s="97"/>
      <c r="C249" s="73"/>
      <c r="D249" s="74"/>
      <c r="E249" s="74"/>
      <c r="F249" s="74"/>
      <c r="G249" s="74"/>
      <c r="H249" s="74"/>
      <c r="I249" s="61" t="str">
        <f t="shared" si="28"/>
        <v/>
      </c>
      <c r="J249" s="61" t="str">
        <f t="shared" si="29"/>
        <v/>
      </c>
      <c r="K249" s="61" t="str">
        <f t="shared" si="30"/>
        <v/>
      </c>
      <c r="L249" s="6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62" t="str">
        <f>IF(C249="I",L249*Resumo!$C$21, IF(C249="A",L249*Resumo!$C$22, IF(C249="E",L249*Resumo!$C$23,"")))</f>
        <v/>
      </c>
      <c r="N249" s="97"/>
      <c r="O249" s="95"/>
      <c r="P249" s="95"/>
      <c r="Q249" s="95"/>
      <c r="W249" s="59">
        <f t="shared" si="31"/>
        <v>0</v>
      </c>
      <c r="X249" s="59">
        <f t="shared" si="32"/>
        <v>0</v>
      </c>
      <c r="Y249" s="59">
        <f t="shared" si="33"/>
        <v>0</v>
      </c>
    </row>
    <row r="250" spans="1:25" ht="15" customHeight="1" x14ac:dyDescent="0.2">
      <c r="A250" s="66"/>
      <c r="B250" s="97"/>
      <c r="C250" s="73"/>
      <c r="D250" s="74"/>
      <c r="E250" s="74"/>
      <c r="F250" s="74"/>
      <c r="G250" s="74"/>
      <c r="H250" s="74"/>
      <c r="I250" s="61" t="str">
        <f t="shared" si="28"/>
        <v/>
      </c>
      <c r="J250" s="61" t="str">
        <f t="shared" si="29"/>
        <v/>
      </c>
      <c r="K250" s="61" t="str">
        <f t="shared" si="30"/>
        <v/>
      </c>
      <c r="L250" s="6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62" t="str">
        <f>IF(C250="I",L250*Resumo!$C$21, IF(C250="A",L250*Resumo!$C$22, IF(C250="E",L250*Resumo!$C$23,"")))</f>
        <v/>
      </c>
      <c r="N250" s="97"/>
      <c r="O250" s="95"/>
      <c r="P250" s="95"/>
      <c r="Q250" s="95"/>
      <c r="W250" s="59">
        <f t="shared" si="31"/>
        <v>0</v>
      </c>
      <c r="X250" s="59">
        <f t="shared" si="32"/>
        <v>0</v>
      </c>
      <c r="Y250" s="59">
        <f t="shared" si="33"/>
        <v>0</v>
      </c>
    </row>
    <row r="251" spans="1:25" ht="15" customHeight="1" x14ac:dyDescent="0.2">
      <c r="A251" s="66"/>
      <c r="B251" s="97"/>
      <c r="C251" s="73"/>
      <c r="D251" s="74"/>
      <c r="E251" s="74"/>
      <c r="F251" s="74"/>
      <c r="G251" s="74"/>
      <c r="H251" s="74"/>
      <c r="I251" s="61" t="str">
        <f t="shared" si="28"/>
        <v/>
      </c>
      <c r="J251" s="61" t="str">
        <f t="shared" si="29"/>
        <v/>
      </c>
      <c r="K251" s="61" t="str">
        <f t="shared" si="30"/>
        <v/>
      </c>
      <c r="L251" s="6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62" t="str">
        <f>IF(C251="I",L251*Resumo!$C$21, IF(C251="A",L251*Resumo!$C$22, IF(C251="E",L251*Resumo!$C$23,"")))</f>
        <v/>
      </c>
      <c r="N251" s="97"/>
      <c r="O251" s="95"/>
      <c r="P251" s="95"/>
      <c r="Q251" s="95"/>
      <c r="W251" s="59">
        <f t="shared" si="31"/>
        <v>0</v>
      </c>
      <c r="X251" s="59">
        <f t="shared" si="32"/>
        <v>0</v>
      </c>
      <c r="Y251" s="59">
        <f t="shared" si="33"/>
        <v>0</v>
      </c>
    </row>
    <row r="252" spans="1:25" ht="15" customHeight="1" x14ac:dyDescent="0.2">
      <c r="A252" s="66"/>
      <c r="B252" s="97"/>
      <c r="C252" s="73"/>
      <c r="D252" s="74"/>
      <c r="E252" s="74"/>
      <c r="F252" s="74"/>
      <c r="G252" s="74"/>
      <c r="H252" s="74"/>
      <c r="I252" s="61" t="str">
        <f t="shared" si="28"/>
        <v/>
      </c>
      <c r="J252" s="61" t="str">
        <f t="shared" si="29"/>
        <v/>
      </c>
      <c r="K252" s="61" t="str">
        <f t="shared" si="30"/>
        <v/>
      </c>
      <c r="L252" s="6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62" t="str">
        <f>IF(C252="I",L252*Resumo!$C$21, IF(C252="A",L252*Resumo!$C$22, IF(C252="E",L252*Resumo!$C$23,"")))</f>
        <v/>
      </c>
      <c r="N252" s="97"/>
      <c r="O252" s="95"/>
      <c r="P252" s="95"/>
      <c r="Q252" s="95"/>
      <c r="W252" s="59">
        <f t="shared" si="31"/>
        <v>0</v>
      </c>
      <c r="X252" s="59">
        <f t="shared" si="32"/>
        <v>0</v>
      </c>
      <c r="Y252" s="59">
        <f t="shared" si="33"/>
        <v>0</v>
      </c>
    </row>
    <row r="253" spans="1:25" ht="15" customHeight="1" x14ac:dyDescent="0.2">
      <c r="A253" s="66"/>
      <c r="B253" s="97"/>
      <c r="C253" s="73"/>
      <c r="D253" s="74"/>
      <c r="E253" s="74"/>
      <c r="F253" s="74"/>
      <c r="G253" s="74"/>
      <c r="H253" s="74"/>
      <c r="I253" s="61" t="str">
        <f t="shared" si="28"/>
        <v/>
      </c>
      <c r="J253" s="61" t="str">
        <f t="shared" si="29"/>
        <v/>
      </c>
      <c r="K253" s="61" t="str">
        <f t="shared" si="30"/>
        <v/>
      </c>
      <c r="L253" s="6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62" t="str">
        <f>IF(C253="I",L253*Resumo!$C$21, IF(C253="A",L253*Resumo!$C$22, IF(C253="E",L253*Resumo!$C$23,"")))</f>
        <v/>
      </c>
      <c r="N253" s="97"/>
      <c r="O253" s="95"/>
      <c r="P253" s="95"/>
      <c r="Q253" s="95"/>
      <c r="W253" s="59">
        <f t="shared" si="31"/>
        <v>0</v>
      </c>
      <c r="X253" s="59">
        <f t="shared" si="32"/>
        <v>0</v>
      </c>
      <c r="Y253" s="59">
        <f t="shared" si="33"/>
        <v>0</v>
      </c>
    </row>
    <row r="254" spans="1:25" ht="15" customHeight="1" x14ac:dyDescent="0.2">
      <c r="A254" s="66"/>
      <c r="B254" s="97"/>
      <c r="C254" s="73"/>
      <c r="D254" s="74"/>
      <c r="E254" s="74"/>
      <c r="F254" s="74"/>
      <c r="G254" s="74"/>
      <c r="H254" s="74"/>
      <c r="I254" s="61" t="str">
        <f t="shared" si="28"/>
        <v/>
      </c>
      <c r="J254" s="61" t="str">
        <f t="shared" si="29"/>
        <v/>
      </c>
      <c r="K254" s="61" t="str">
        <f t="shared" si="30"/>
        <v/>
      </c>
      <c r="L254" s="6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62" t="str">
        <f>IF(C254="I",L254*Resumo!$C$21, IF(C254="A",L254*Resumo!$C$22, IF(C254="E",L254*Resumo!$C$23,"")))</f>
        <v/>
      </c>
      <c r="N254" s="97"/>
      <c r="O254" s="95"/>
      <c r="P254" s="95"/>
      <c r="Q254" s="95"/>
      <c r="W254" s="59">
        <f t="shared" si="31"/>
        <v>0</v>
      </c>
      <c r="X254" s="59">
        <f t="shared" si="32"/>
        <v>0</v>
      </c>
      <c r="Y254" s="59">
        <f t="shared" si="33"/>
        <v>0</v>
      </c>
    </row>
    <row r="255" spans="1:25" ht="15" customHeight="1" x14ac:dyDescent="0.2">
      <c r="A255" s="66"/>
      <c r="B255" s="97"/>
      <c r="C255" s="73"/>
      <c r="D255" s="74"/>
      <c r="E255" s="74"/>
      <c r="F255" s="74"/>
      <c r="G255" s="74"/>
      <c r="H255" s="74"/>
      <c r="I255" s="61" t="str">
        <f t="shared" si="28"/>
        <v/>
      </c>
      <c r="J255" s="61" t="str">
        <f t="shared" si="29"/>
        <v/>
      </c>
      <c r="K255" s="61" t="str">
        <f t="shared" si="30"/>
        <v/>
      </c>
      <c r="L255" s="6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62" t="str">
        <f>IF(C255="I",L255*Resumo!$C$21, IF(C255="A",L255*Resumo!$C$22, IF(C255="E",L255*Resumo!$C$23,"")))</f>
        <v/>
      </c>
      <c r="N255" s="97"/>
      <c r="O255" s="95"/>
      <c r="P255" s="95"/>
      <c r="Q255" s="95"/>
      <c r="W255" s="59">
        <f t="shared" si="31"/>
        <v>0</v>
      </c>
      <c r="X255" s="59">
        <f t="shared" si="32"/>
        <v>0</v>
      </c>
      <c r="Y255" s="59">
        <f t="shared" si="33"/>
        <v>0</v>
      </c>
    </row>
    <row r="256" spans="1:25" ht="15" customHeight="1" x14ac:dyDescent="0.2">
      <c r="A256" s="66"/>
      <c r="B256" s="97"/>
      <c r="C256" s="73"/>
      <c r="D256" s="74"/>
      <c r="E256" s="74"/>
      <c r="F256" s="74"/>
      <c r="G256" s="74"/>
      <c r="H256" s="74"/>
      <c r="I256" s="61" t="str">
        <f t="shared" si="28"/>
        <v/>
      </c>
      <c r="J256" s="61" t="str">
        <f t="shared" si="29"/>
        <v/>
      </c>
      <c r="K256" s="61" t="str">
        <f t="shared" si="30"/>
        <v/>
      </c>
      <c r="L256" s="6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62" t="str">
        <f>IF(C256="I",L256*Resumo!$C$21, IF(C256="A",L256*Resumo!$C$22, IF(C256="E",L256*Resumo!$C$23,"")))</f>
        <v/>
      </c>
      <c r="N256" s="97"/>
      <c r="O256" s="95"/>
      <c r="P256" s="95"/>
      <c r="Q256" s="95"/>
      <c r="W256" s="59">
        <f t="shared" si="31"/>
        <v>0</v>
      </c>
      <c r="X256" s="59">
        <f t="shared" si="32"/>
        <v>0</v>
      </c>
      <c r="Y256" s="59">
        <f t="shared" si="33"/>
        <v>0</v>
      </c>
    </row>
    <row r="257" spans="1:25" ht="15" customHeight="1" x14ac:dyDescent="0.2">
      <c r="A257" s="66"/>
      <c r="B257" s="97"/>
      <c r="C257" s="73"/>
      <c r="D257" s="74"/>
      <c r="E257" s="74"/>
      <c r="F257" s="74"/>
      <c r="G257" s="74"/>
      <c r="H257" s="74"/>
      <c r="I257" s="61" t="str">
        <f t="shared" si="28"/>
        <v/>
      </c>
      <c r="J257" s="61" t="str">
        <f t="shared" si="29"/>
        <v/>
      </c>
      <c r="K257" s="61" t="str">
        <f t="shared" si="30"/>
        <v/>
      </c>
      <c r="L257" s="6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62" t="str">
        <f>IF(C257="I",L257*Resumo!$C$21, IF(C257="A",L257*Resumo!$C$22, IF(C257="E",L257*Resumo!$C$23,"")))</f>
        <v/>
      </c>
      <c r="N257" s="97"/>
      <c r="O257" s="95"/>
      <c r="P257" s="95"/>
      <c r="Q257" s="95"/>
      <c r="W257" s="59">
        <f t="shared" si="31"/>
        <v>0</v>
      </c>
      <c r="X257" s="59">
        <f t="shared" si="32"/>
        <v>0</v>
      </c>
      <c r="Y257" s="59">
        <f t="shared" si="33"/>
        <v>0</v>
      </c>
    </row>
    <row r="258" spans="1:25" ht="15" customHeight="1" x14ac:dyDescent="0.2">
      <c r="A258" s="66"/>
      <c r="B258" s="97"/>
      <c r="C258" s="73"/>
      <c r="D258" s="74"/>
      <c r="E258" s="74"/>
      <c r="F258" s="74"/>
      <c r="G258" s="74"/>
      <c r="H258" s="74"/>
      <c r="I258" s="61" t="str">
        <f t="shared" si="28"/>
        <v/>
      </c>
      <c r="J258" s="61" t="str">
        <f t="shared" si="29"/>
        <v/>
      </c>
      <c r="K258" s="61" t="str">
        <f t="shared" si="30"/>
        <v/>
      </c>
      <c r="L258" s="6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62" t="str">
        <f>IF(C258="I",L258*Resumo!$C$21, IF(C258="A",L258*Resumo!$C$22, IF(C258="E",L258*Resumo!$C$23,"")))</f>
        <v/>
      </c>
      <c r="N258" s="97"/>
      <c r="O258" s="95"/>
      <c r="P258" s="95"/>
      <c r="Q258" s="95"/>
      <c r="W258" s="59">
        <f t="shared" si="31"/>
        <v>0</v>
      </c>
      <c r="X258" s="59">
        <f t="shared" si="32"/>
        <v>0</v>
      </c>
      <c r="Y258" s="59">
        <f t="shared" si="33"/>
        <v>0</v>
      </c>
    </row>
    <row r="259" spans="1:25" ht="15" customHeight="1" x14ac:dyDescent="0.2">
      <c r="A259" s="66"/>
      <c r="B259" s="97"/>
      <c r="C259" s="73"/>
      <c r="D259" s="74"/>
      <c r="E259" s="74"/>
      <c r="F259" s="74"/>
      <c r="G259" s="74"/>
      <c r="H259" s="74"/>
      <c r="I259" s="61" t="str">
        <f t="shared" si="28"/>
        <v/>
      </c>
      <c r="J259" s="61" t="str">
        <f t="shared" si="29"/>
        <v/>
      </c>
      <c r="K259" s="61" t="str">
        <f t="shared" si="30"/>
        <v/>
      </c>
      <c r="L259" s="6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62" t="str">
        <f>IF(C259="I",L259*Resumo!$C$21, IF(C259="A",L259*Resumo!$C$22, IF(C259="E",L259*Resumo!$C$23,"")))</f>
        <v/>
      </c>
      <c r="N259" s="97"/>
      <c r="O259" s="95"/>
      <c r="P259" s="95"/>
      <c r="Q259" s="95"/>
      <c r="W259" s="59">
        <f t="shared" si="31"/>
        <v>0</v>
      </c>
      <c r="X259" s="59">
        <f t="shared" si="32"/>
        <v>0</v>
      </c>
      <c r="Y259" s="59">
        <f t="shared" si="33"/>
        <v>0</v>
      </c>
    </row>
    <row r="260" spans="1:25" ht="15" customHeight="1" x14ac:dyDescent="0.2">
      <c r="A260" s="66"/>
      <c r="B260" s="97"/>
      <c r="C260" s="73"/>
      <c r="D260" s="74"/>
      <c r="E260" s="74"/>
      <c r="F260" s="74"/>
      <c r="G260" s="74"/>
      <c r="H260" s="74"/>
      <c r="I260" s="61" t="str">
        <f t="shared" ref="I260:I323" si="34">IF(D260=EE,IF(OR(AND(E260&gt;-1,E260&lt;2,G260&gt;0,G260&lt;16),AND(E260&gt;1,E260&lt;3,G260&gt;0,G260&lt;5)),"X",""),IF(OR(AND(E260&gt;-1,E260&lt;2,G260&gt;0,G260&lt;20),AND(E260&gt;1,E260&lt;4,G260&gt;0,G260&lt;6)),"X",""))</f>
        <v/>
      </c>
      <c r="J260" s="61" t="str">
        <f t="shared" ref="J260:J323" si="35">IF(D260=EE,IF(OR(AND(E260&gt;-1,E260&lt;2,G260&gt;15),AND(E260&gt;1,E260&lt;3,G260&gt;4,G260&lt;16),AND(E260&gt;2,G260&gt;0,G260&lt;5)),"X",""),IF(OR(AND(E260&gt;-1,E260&lt;2,G260&gt;19),AND(E260&gt;1,E260&lt;4,G260&gt;5,G260&lt;20),AND(E260&gt;3,G260&gt;0,G260&lt;6)),"X",""))</f>
        <v/>
      </c>
      <c r="K260" s="61" t="str">
        <f t="shared" si="30"/>
        <v/>
      </c>
      <c r="L260" s="6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62" t="str">
        <f>IF(C260="I",L260*Resumo!$C$21, IF(C260="A",L260*Resumo!$C$22, IF(C260="E",L260*Resumo!$C$23,"")))</f>
        <v/>
      </c>
      <c r="N260" s="97"/>
      <c r="O260" s="95"/>
      <c r="P260" s="95"/>
      <c r="Q260" s="95"/>
      <c r="W260" s="59">
        <f t="shared" si="31"/>
        <v>0</v>
      </c>
      <c r="X260" s="59">
        <f t="shared" si="32"/>
        <v>0</v>
      </c>
      <c r="Y260" s="59">
        <f t="shared" si="33"/>
        <v>0</v>
      </c>
    </row>
    <row r="261" spans="1:25" ht="15" customHeight="1" x14ac:dyDescent="0.2">
      <c r="A261" s="66"/>
      <c r="B261" s="97"/>
      <c r="C261" s="73"/>
      <c r="D261" s="74"/>
      <c r="E261" s="74"/>
      <c r="F261" s="74"/>
      <c r="G261" s="74"/>
      <c r="H261" s="74"/>
      <c r="I261" s="61" t="str">
        <f t="shared" si="34"/>
        <v/>
      </c>
      <c r="J261" s="61" t="str">
        <f t="shared" si="35"/>
        <v/>
      </c>
      <c r="K261" s="61" t="str">
        <f t="shared" si="30"/>
        <v/>
      </c>
      <c r="L261" s="6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62" t="str">
        <f>IF(C261="I",L261*Resumo!$C$21, IF(C261="A",L261*Resumo!$C$22, IF(C261="E",L261*Resumo!$C$23,"")))</f>
        <v/>
      </c>
      <c r="N261" s="97"/>
      <c r="O261" s="95"/>
      <c r="P261" s="95"/>
      <c r="Q261" s="95"/>
      <c r="W261" s="59">
        <f t="shared" si="31"/>
        <v>0</v>
      </c>
      <c r="X261" s="59">
        <f t="shared" si="32"/>
        <v>0</v>
      </c>
      <c r="Y261" s="59">
        <f t="shared" si="33"/>
        <v>0</v>
      </c>
    </row>
    <row r="262" spans="1:25" ht="15" customHeight="1" x14ac:dyDescent="0.2">
      <c r="A262" s="66"/>
      <c r="B262" s="97"/>
      <c r="C262" s="73"/>
      <c r="D262" s="74"/>
      <c r="E262" s="74"/>
      <c r="F262" s="74"/>
      <c r="G262" s="74"/>
      <c r="H262" s="74"/>
      <c r="I262" s="61" t="str">
        <f t="shared" si="34"/>
        <v/>
      </c>
      <c r="J262" s="61" t="str">
        <f t="shared" si="35"/>
        <v/>
      </c>
      <c r="K262" s="61" t="str">
        <f t="shared" si="30"/>
        <v/>
      </c>
      <c r="L262" s="6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62" t="str">
        <f>IF(C262="I",L262*Resumo!$C$21, IF(C262="A",L262*Resumo!$C$22, IF(C262="E",L262*Resumo!$C$23,"")))</f>
        <v/>
      </c>
      <c r="N262" s="97"/>
      <c r="O262" s="95"/>
      <c r="P262" s="95"/>
      <c r="Q262" s="95"/>
      <c r="W262" s="59">
        <f t="shared" si="31"/>
        <v>0</v>
      </c>
      <c r="X262" s="59">
        <f t="shared" si="32"/>
        <v>0</v>
      </c>
      <c r="Y262" s="59">
        <f t="shared" si="33"/>
        <v>0</v>
      </c>
    </row>
    <row r="263" spans="1:25" ht="15" customHeight="1" x14ac:dyDescent="0.2">
      <c r="A263" s="66"/>
      <c r="B263" s="97"/>
      <c r="C263" s="73"/>
      <c r="D263" s="74"/>
      <c r="E263" s="74"/>
      <c r="F263" s="74"/>
      <c r="G263" s="74"/>
      <c r="H263" s="74"/>
      <c r="I263" s="61" t="str">
        <f t="shared" si="34"/>
        <v/>
      </c>
      <c r="J263" s="61" t="str">
        <f t="shared" si="35"/>
        <v/>
      </c>
      <c r="K263" s="61" t="str">
        <f t="shared" si="30"/>
        <v/>
      </c>
      <c r="L263" s="6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62" t="str">
        <f>IF(C263="I",L263*Resumo!$C$21, IF(C263="A",L263*Resumo!$C$22, IF(C263="E",L263*Resumo!$C$23,"")))</f>
        <v/>
      </c>
      <c r="N263" s="97"/>
      <c r="O263" s="95"/>
      <c r="P263" s="95"/>
      <c r="Q263" s="95"/>
      <c r="W263" s="59">
        <f t="shared" si="31"/>
        <v>0</v>
      </c>
      <c r="X263" s="59">
        <f t="shared" si="32"/>
        <v>0</v>
      </c>
      <c r="Y263" s="59">
        <f t="shared" si="33"/>
        <v>0</v>
      </c>
    </row>
    <row r="264" spans="1:25" ht="15" customHeight="1" x14ac:dyDescent="0.2">
      <c r="A264" s="66"/>
      <c r="B264" s="97"/>
      <c r="C264" s="73"/>
      <c r="D264" s="74"/>
      <c r="E264" s="74"/>
      <c r="F264" s="74"/>
      <c r="G264" s="74"/>
      <c r="H264" s="74"/>
      <c r="I264" s="61" t="str">
        <f t="shared" si="34"/>
        <v/>
      </c>
      <c r="J264" s="61" t="str">
        <f t="shared" si="35"/>
        <v/>
      </c>
      <c r="K264" s="61" t="str">
        <f t="shared" si="30"/>
        <v/>
      </c>
      <c r="L264" s="6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62" t="str">
        <f>IF(C264="I",L264*Resumo!$C$21, IF(C264="A",L264*Resumo!$C$22, IF(C264="E",L264*Resumo!$C$23,"")))</f>
        <v/>
      </c>
      <c r="N264" s="97"/>
      <c r="O264" s="95"/>
      <c r="P264" s="95"/>
      <c r="Q264" s="95"/>
      <c r="W264" s="59">
        <f t="shared" si="31"/>
        <v>0</v>
      </c>
      <c r="X264" s="59">
        <f t="shared" si="32"/>
        <v>0</v>
      </c>
      <c r="Y264" s="59">
        <f t="shared" si="33"/>
        <v>0</v>
      </c>
    </row>
    <row r="265" spans="1:25" ht="15" customHeight="1" x14ac:dyDescent="0.2">
      <c r="A265" s="66"/>
      <c r="B265" s="97"/>
      <c r="C265" s="73"/>
      <c r="D265" s="74"/>
      <c r="E265" s="74"/>
      <c r="F265" s="74"/>
      <c r="G265" s="74"/>
      <c r="H265" s="74"/>
      <c r="I265" s="61" t="str">
        <f t="shared" si="34"/>
        <v/>
      </c>
      <c r="J265" s="61" t="str">
        <f t="shared" si="35"/>
        <v/>
      </c>
      <c r="K265" s="61" t="str">
        <f t="shared" si="30"/>
        <v/>
      </c>
      <c r="L265" s="6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62" t="str">
        <f>IF(C265="I",L265*Resumo!$C$21, IF(C265="A",L265*Resumo!$C$22, IF(C265="E",L265*Resumo!$C$23,"")))</f>
        <v/>
      </c>
      <c r="N265" s="97"/>
      <c r="O265" s="95"/>
      <c r="P265" s="95"/>
      <c r="Q265" s="95"/>
      <c r="W265" s="59">
        <f t="shared" si="31"/>
        <v>0</v>
      </c>
      <c r="X265" s="59">
        <f t="shared" si="32"/>
        <v>0</v>
      </c>
      <c r="Y265" s="59">
        <f t="shared" si="33"/>
        <v>0</v>
      </c>
    </row>
    <row r="266" spans="1:25" ht="15" customHeight="1" x14ac:dyDescent="0.2">
      <c r="A266" s="66"/>
      <c r="B266" s="97"/>
      <c r="C266" s="73"/>
      <c r="D266" s="74"/>
      <c r="E266" s="74"/>
      <c r="F266" s="74"/>
      <c r="G266" s="74"/>
      <c r="H266" s="74"/>
      <c r="I266" s="61" t="str">
        <f t="shared" si="34"/>
        <v/>
      </c>
      <c r="J266" s="61" t="str">
        <f t="shared" si="35"/>
        <v/>
      </c>
      <c r="K266" s="61" t="str">
        <f t="shared" si="30"/>
        <v/>
      </c>
      <c r="L266" s="6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62" t="str">
        <f>IF(C266="I",L266*Resumo!$C$21, IF(C266="A",L266*Resumo!$C$22, IF(C266="E",L266*Resumo!$C$23,"")))</f>
        <v/>
      </c>
      <c r="N266" s="97"/>
      <c r="O266" s="95"/>
      <c r="P266" s="95"/>
      <c r="Q266" s="95"/>
      <c r="W266" s="59">
        <f t="shared" si="31"/>
        <v>0</v>
      </c>
      <c r="X266" s="59">
        <f t="shared" si="32"/>
        <v>0</v>
      </c>
      <c r="Y266" s="59">
        <f t="shared" si="33"/>
        <v>0</v>
      </c>
    </row>
    <row r="267" spans="1:25" ht="15" customHeight="1" x14ac:dyDescent="0.2">
      <c r="A267" s="66"/>
      <c r="B267" s="97"/>
      <c r="C267" s="73"/>
      <c r="D267" s="74"/>
      <c r="E267" s="74"/>
      <c r="F267" s="74"/>
      <c r="G267" s="74"/>
      <c r="H267" s="74"/>
      <c r="I267" s="61" t="str">
        <f t="shared" si="34"/>
        <v/>
      </c>
      <c r="J267" s="61" t="str">
        <f t="shared" si="35"/>
        <v/>
      </c>
      <c r="K267" s="61" t="str">
        <f t="shared" si="30"/>
        <v/>
      </c>
      <c r="L267" s="6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62" t="str">
        <f>IF(C267="I",L267*Resumo!$C$21, IF(C267="A",L267*Resumo!$C$22, IF(C267="E",L267*Resumo!$C$23,"")))</f>
        <v/>
      </c>
      <c r="N267" s="97"/>
      <c r="O267" s="95"/>
      <c r="P267" s="95"/>
      <c r="Q267" s="95"/>
      <c r="W267" s="59">
        <f t="shared" si="31"/>
        <v>0</v>
      </c>
      <c r="X267" s="59">
        <f t="shared" si="32"/>
        <v>0</v>
      </c>
      <c r="Y267" s="59">
        <f t="shared" si="33"/>
        <v>0</v>
      </c>
    </row>
    <row r="268" spans="1:25" ht="15" customHeight="1" x14ac:dyDescent="0.2">
      <c r="A268" s="66"/>
      <c r="B268" s="97"/>
      <c r="C268" s="73"/>
      <c r="D268" s="74"/>
      <c r="E268" s="74"/>
      <c r="F268" s="74"/>
      <c r="G268" s="74"/>
      <c r="H268" s="74"/>
      <c r="I268" s="61" t="str">
        <f t="shared" si="34"/>
        <v/>
      </c>
      <c r="J268" s="61" t="str">
        <f t="shared" si="35"/>
        <v/>
      </c>
      <c r="K268" s="61" t="str">
        <f t="shared" si="30"/>
        <v/>
      </c>
      <c r="L268" s="6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62" t="str">
        <f>IF(C268="I",L268*Resumo!$C$21, IF(C268="A",L268*Resumo!$C$22, IF(C268="E",L268*Resumo!$C$23,"")))</f>
        <v/>
      </c>
      <c r="N268" s="97"/>
      <c r="O268" s="95"/>
      <c r="P268" s="95"/>
      <c r="Q268" s="95"/>
      <c r="W268" s="59">
        <f t="shared" si="31"/>
        <v>0</v>
      </c>
      <c r="X268" s="59">
        <f t="shared" si="32"/>
        <v>0</v>
      </c>
      <c r="Y268" s="59">
        <f t="shared" si="33"/>
        <v>0</v>
      </c>
    </row>
    <row r="269" spans="1:25" ht="15" customHeight="1" x14ac:dyDescent="0.2">
      <c r="A269" s="66"/>
      <c r="B269" s="97"/>
      <c r="C269" s="73"/>
      <c r="D269" s="74"/>
      <c r="E269" s="74"/>
      <c r="F269" s="74"/>
      <c r="G269" s="74"/>
      <c r="H269" s="74"/>
      <c r="I269" s="61" t="str">
        <f t="shared" si="34"/>
        <v/>
      </c>
      <c r="J269" s="61" t="str">
        <f t="shared" si="35"/>
        <v/>
      </c>
      <c r="K269" s="61" t="str">
        <f t="shared" si="30"/>
        <v/>
      </c>
      <c r="L269" s="6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62" t="str">
        <f>IF(C269="I",L269*Resumo!$C$21, IF(C269="A",L269*Resumo!$C$22, IF(C269="E",L269*Resumo!$C$23,"")))</f>
        <v/>
      </c>
      <c r="N269" s="97"/>
      <c r="O269" s="95"/>
      <c r="P269" s="95"/>
      <c r="Q269" s="95"/>
      <c r="W269" s="59">
        <f t="shared" si="31"/>
        <v>0</v>
      </c>
      <c r="X269" s="59">
        <f t="shared" si="32"/>
        <v>0</v>
      </c>
      <c r="Y269" s="59">
        <f t="shared" si="33"/>
        <v>0</v>
      </c>
    </row>
    <row r="270" spans="1:25" ht="15" customHeight="1" x14ac:dyDescent="0.2">
      <c r="A270" s="66"/>
      <c r="B270" s="97"/>
      <c r="C270" s="73"/>
      <c r="D270" s="74"/>
      <c r="E270" s="74"/>
      <c r="F270" s="74"/>
      <c r="G270" s="74"/>
      <c r="H270" s="74"/>
      <c r="I270" s="61" t="str">
        <f t="shared" si="34"/>
        <v/>
      </c>
      <c r="J270" s="61" t="str">
        <f t="shared" si="35"/>
        <v/>
      </c>
      <c r="K270" s="61" t="str">
        <f t="shared" si="30"/>
        <v/>
      </c>
      <c r="L270" s="6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62" t="str">
        <f>IF(C270="I",L270*Resumo!$C$21, IF(C270="A",L270*Resumo!$C$22, IF(C270="E",L270*Resumo!$C$23,"")))</f>
        <v/>
      </c>
      <c r="N270" s="97"/>
      <c r="O270" s="95"/>
      <c r="P270" s="95"/>
      <c r="Q270" s="95"/>
      <c r="W270" s="59">
        <f t="shared" si="31"/>
        <v>0</v>
      </c>
      <c r="X270" s="59">
        <f t="shared" si="32"/>
        <v>0</v>
      </c>
      <c r="Y270" s="59">
        <f t="shared" si="33"/>
        <v>0</v>
      </c>
    </row>
    <row r="271" spans="1:25" ht="15" customHeight="1" x14ac:dyDescent="0.2">
      <c r="A271" s="66"/>
      <c r="B271" s="97"/>
      <c r="C271" s="73"/>
      <c r="D271" s="74"/>
      <c r="E271" s="74"/>
      <c r="F271" s="74"/>
      <c r="G271" s="74"/>
      <c r="H271" s="74"/>
      <c r="I271" s="61" t="str">
        <f t="shared" si="34"/>
        <v/>
      </c>
      <c r="J271" s="61" t="str">
        <f t="shared" si="35"/>
        <v/>
      </c>
      <c r="K271" s="61" t="str">
        <f t="shared" si="30"/>
        <v/>
      </c>
      <c r="L271" s="6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62" t="str">
        <f>IF(C271="I",L271*Resumo!$C$21, IF(C271="A",L271*Resumo!$C$22, IF(C271="E",L271*Resumo!$C$23,"")))</f>
        <v/>
      </c>
      <c r="N271" s="97"/>
      <c r="O271" s="95"/>
      <c r="P271" s="95"/>
      <c r="Q271" s="95"/>
      <c r="W271" s="59">
        <f t="shared" si="31"/>
        <v>0</v>
      </c>
      <c r="X271" s="59">
        <f t="shared" si="32"/>
        <v>0</v>
      </c>
      <c r="Y271" s="59">
        <f t="shared" si="33"/>
        <v>0</v>
      </c>
    </row>
    <row r="272" spans="1:25" ht="15" customHeight="1" x14ac:dyDescent="0.2">
      <c r="A272" s="66"/>
      <c r="B272" s="97"/>
      <c r="C272" s="73"/>
      <c r="D272" s="74"/>
      <c r="E272" s="74"/>
      <c r="F272" s="74"/>
      <c r="G272" s="74"/>
      <c r="H272" s="74"/>
      <c r="I272" s="61" t="str">
        <f t="shared" si="34"/>
        <v/>
      </c>
      <c r="J272" s="61" t="str">
        <f t="shared" si="35"/>
        <v/>
      </c>
      <c r="K272" s="61" t="str">
        <f t="shared" si="30"/>
        <v/>
      </c>
      <c r="L272" s="6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62" t="str">
        <f>IF(C272="I",L272*Resumo!$C$21, IF(C272="A",L272*Resumo!$C$22, IF(C272="E",L272*Resumo!$C$23,"")))</f>
        <v/>
      </c>
      <c r="N272" s="97"/>
      <c r="O272" s="95"/>
      <c r="P272" s="95"/>
      <c r="Q272" s="95"/>
      <c r="W272" s="59">
        <f t="shared" si="31"/>
        <v>0</v>
      </c>
      <c r="X272" s="59">
        <f t="shared" si="32"/>
        <v>0</v>
      </c>
      <c r="Y272" s="59">
        <f t="shared" si="33"/>
        <v>0</v>
      </c>
    </row>
    <row r="273" spans="1:25" ht="15" customHeight="1" x14ac:dyDescent="0.2">
      <c r="A273" s="66"/>
      <c r="B273" s="97"/>
      <c r="C273" s="73"/>
      <c r="D273" s="74"/>
      <c r="E273" s="74"/>
      <c r="F273" s="74"/>
      <c r="G273" s="74"/>
      <c r="H273" s="74"/>
      <c r="I273" s="61" t="str">
        <f t="shared" si="34"/>
        <v/>
      </c>
      <c r="J273" s="61" t="str">
        <f t="shared" si="35"/>
        <v/>
      </c>
      <c r="K273" s="61" t="str">
        <f t="shared" si="30"/>
        <v/>
      </c>
      <c r="L273" s="6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62" t="str">
        <f>IF(C273="I",L273*Resumo!$C$21, IF(C273="A",L273*Resumo!$C$22, IF(C273="E",L273*Resumo!$C$23,"")))</f>
        <v/>
      </c>
      <c r="N273" s="97"/>
      <c r="O273" s="95"/>
      <c r="P273" s="95"/>
      <c r="Q273" s="95"/>
      <c r="W273" s="59">
        <f t="shared" si="31"/>
        <v>0</v>
      </c>
      <c r="X273" s="59">
        <f t="shared" si="32"/>
        <v>0</v>
      </c>
      <c r="Y273" s="59">
        <f t="shared" si="33"/>
        <v>0</v>
      </c>
    </row>
    <row r="274" spans="1:25" ht="15" customHeight="1" x14ac:dyDescent="0.2">
      <c r="A274" s="66"/>
      <c r="B274" s="97"/>
      <c r="C274" s="73"/>
      <c r="D274" s="74"/>
      <c r="E274" s="74"/>
      <c r="F274" s="74"/>
      <c r="G274" s="74"/>
      <c r="H274" s="74"/>
      <c r="I274" s="61" t="str">
        <f t="shared" si="34"/>
        <v/>
      </c>
      <c r="J274" s="61" t="str">
        <f t="shared" si="35"/>
        <v/>
      </c>
      <c r="K274" s="61" t="str">
        <f t="shared" si="30"/>
        <v/>
      </c>
      <c r="L274" s="6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62" t="str">
        <f>IF(C274="I",L274*Resumo!$C$21, IF(C274="A",L274*Resumo!$C$22, IF(C274="E",L274*Resumo!$C$23,"")))</f>
        <v/>
      </c>
      <c r="N274" s="97"/>
      <c r="O274" s="95"/>
      <c r="P274" s="95"/>
      <c r="Q274" s="95"/>
      <c r="W274" s="59">
        <f t="shared" si="31"/>
        <v>0</v>
      </c>
      <c r="X274" s="59">
        <f t="shared" si="32"/>
        <v>0</v>
      </c>
      <c r="Y274" s="59">
        <f t="shared" si="33"/>
        <v>0</v>
      </c>
    </row>
    <row r="275" spans="1:25" ht="15" customHeight="1" x14ac:dyDescent="0.2">
      <c r="A275" s="66"/>
      <c r="B275" s="97"/>
      <c r="C275" s="73"/>
      <c r="D275" s="74"/>
      <c r="E275" s="74"/>
      <c r="F275" s="74"/>
      <c r="G275" s="74"/>
      <c r="H275" s="74"/>
      <c r="I275" s="61" t="str">
        <f t="shared" si="34"/>
        <v/>
      </c>
      <c r="J275" s="61" t="str">
        <f t="shared" si="35"/>
        <v/>
      </c>
      <c r="K275" s="61" t="str">
        <f t="shared" si="30"/>
        <v/>
      </c>
      <c r="L275" s="6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62" t="str">
        <f>IF(C275="I",L275*Resumo!$C$21, IF(C275="A",L275*Resumo!$C$22, IF(C275="E",L275*Resumo!$C$23,"")))</f>
        <v/>
      </c>
      <c r="N275" s="97"/>
      <c r="O275" s="95"/>
      <c r="P275" s="95"/>
      <c r="Q275" s="95"/>
      <c r="W275" s="59">
        <f t="shared" si="31"/>
        <v>0</v>
      </c>
      <c r="X275" s="59">
        <f t="shared" si="32"/>
        <v>0</v>
      </c>
      <c r="Y275" s="59">
        <f t="shared" si="33"/>
        <v>0</v>
      </c>
    </row>
    <row r="276" spans="1:25" ht="15" customHeight="1" x14ac:dyDescent="0.2">
      <c r="A276" s="66"/>
      <c r="B276" s="97"/>
      <c r="C276" s="73"/>
      <c r="D276" s="74"/>
      <c r="E276" s="74"/>
      <c r="F276" s="74"/>
      <c r="G276" s="74"/>
      <c r="H276" s="74"/>
      <c r="I276" s="61" t="str">
        <f t="shared" si="34"/>
        <v/>
      </c>
      <c r="J276" s="61" t="str">
        <f t="shared" si="35"/>
        <v/>
      </c>
      <c r="K276" s="61" t="str">
        <f t="shared" si="30"/>
        <v/>
      </c>
      <c r="L276" s="6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62" t="str">
        <f>IF(C276="I",L276*Resumo!$C$21, IF(C276="A",L276*Resumo!$C$22, IF(C276="E",L276*Resumo!$C$23,"")))</f>
        <v/>
      </c>
      <c r="N276" s="97"/>
      <c r="O276" s="95"/>
      <c r="P276" s="95"/>
      <c r="Q276" s="95"/>
      <c r="W276" s="59">
        <f t="shared" si="31"/>
        <v>0</v>
      </c>
      <c r="X276" s="59">
        <f t="shared" si="32"/>
        <v>0</v>
      </c>
      <c r="Y276" s="59">
        <f t="shared" si="33"/>
        <v>0</v>
      </c>
    </row>
    <row r="277" spans="1:25" ht="15" customHeight="1" x14ac:dyDescent="0.2">
      <c r="A277" s="66"/>
      <c r="B277" s="97"/>
      <c r="C277" s="73"/>
      <c r="D277" s="74"/>
      <c r="E277" s="74"/>
      <c r="F277" s="74"/>
      <c r="G277" s="74"/>
      <c r="H277" s="74"/>
      <c r="I277" s="61" t="str">
        <f t="shared" si="34"/>
        <v/>
      </c>
      <c r="J277" s="61" t="str">
        <f t="shared" si="35"/>
        <v/>
      </c>
      <c r="K277" s="61" t="str">
        <f t="shared" si="30"/>
        <v/>
      </c>
      <c r="L277" s="6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62" t="str">
        <f>IF(C277="I",L277*Resumo!$C$21, IF(C277="A",L277*Resumo!$C$22, IF(C277="E",L277*Resumo!$C$23,"")))</f>
        <v/>
      </c>
      <c r="N277" s="97"/>
      <c r="O277" s="95"/>
      <c r="P277" s="95"/>
      <c r="Q277" s="95"/>
      <c r="W277" s="59">
        <f t="shared" si="31"/>
        <v>0</v>
      </c>
      <c r="X277" s="59">
        <f t="shared" si="32"/>
        <v>0</v>
      </c>
      <c r="Y277" s="59">
        <f t="shared" si="33"/>
        <v>0</v>
      </c>
    </row>
    <row r="278" spans="1:25" ht="15" customHeight="1" x14ac:dyDescent="0.2">
      <c r="A278" s="66"/>
      <c r="B278" s="97"/>
      <c r="C278" s="73"/>
      <c r="D278" s="74"/>
      <c r="E278" s="74"/>
      <c r="F278" s="74"/>
      <c r="G278" s="74"/>
      <c r="H278" s="74"/>
      <c r="I278" s="61" t="str">
        <f t="shared" si="34"/>
        <v/>
      </c>
      <c r="J278" s="61" t="str">
        <f t="shared" si="35"/>
        <v/>
      </c>
      <c r="K278" s="61" t="str">
        <f t="shared" si="30"/>
        <v/>
      </c>
      <c r="L278" s="6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62" t="str">
        <f>IF(C278="I",L278*Resumo!$C$21, IF(C278="A",L278*Resumo!$C$22, IF(C278="E",L278*Resumo!$C$23,"")))</f>
        <v/>
      </c>
      <c r="N278" s="97"/>
      <c r="O278" s="95"/>
      <c r="P278" s="95"/>
      <c r="Q278" s="95"/>
      <c r="W278" s="59">
        <f t="shared" si="31"/>
        <v>0</v>
      </c>
      <c r="X278" s="59">
        <f t="shared" si="32"/>
        <v>0</v>
      </c>
      <c r="Y278" s="59">
        <f t="shared" si="33"/>
        <v>0</v>
      </c>
    </row>
    <row r="279" spans="1:25" ht="15" customHeight="1" x14ac:dyDescent="0.2">
      <c r="A279" s="66"/>
      <c r="B279" s="97"/>
      <c r="C279" s="73"/>
      <c r="D279" s="74"/>
      <c r="E279" s="74"/>
      <c r="F279" s="74"/>
      <c r="G279" s="74"/>
      <c r="H279" s="74"/>
      <c r="I279" s="61" t="str">
        <f t="shared" si="34"/>
        <v/>
      </c>
      <c r="J279" s="61" t="str">
        <f t="shared" si="35"/>
        <v/>
      </c>
      <c r="K279" s="61" t="str">
        <f t="shared" si="30"/>
        <v/>
      </c>
      <c r="L279" s="6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62" t="str">
        <f>IF(C279="I",L279*Resumo!$C$21, IF(C279="A",L279*Resumo!$C$22, IF(C279="E",L279*Resumo!$C$23,"")))</f>
        <v/>
      </c>
      <c r="N279" s="97"/>
      <c r="O279" s="95"/>
      <c r="P279" s="95"/>
      <c r="Q279" s="95"/>
      <c r="W279" s="59">
        <f t="shared" si="31"/>
        <v>0</v>
      </c>
      <c r="X279" s="59">
        <f t="shared" si="32"/>
        <v>0</v>
      </c>
      <c r="Y279" s="59">
        <f t="shared" si="33"/>
        <v>0</v>
      </c>
    </row>
    <row r="280" spans="1:25" ht="15" customHeight="1" x14ac:dyDescent="0.2">
      <c r="A280" s="66"/>
      <c r="B280" s="97"/>
      <c r="C280" s="73"/>
      <c r="D280" s="74"/>
      <c r="E280" s="74"/>
      <c r="F280" s="74"/>
      <c r="G280" s="74"/>
      <c r="H280" s="74"/>
      <c r="I280" s="61" t="str">
        <f t="shared" si="34"/>
        <v/>
      </c>
      <c r="J280" s="61" t="str">
        <f t="shared" si="35"/>
        <v/>
      </c>
      <c r="K280" s="61" t="str">
        <f t="shared" ref="K280:K343" si="36">IF(D280=EE,IF(OR(AND(E280&gt;1,E280&lt;3,G280&gt;15),AND(E280&gt;2,G280&gt;4)),"X",""),IF(OR(AND(E280&gt;1,E280&lt;4,G280&gt;19),AND(E280&gt;3,G280&gt;5)),"X",""))</f>
        <v/>
      </c>
      <c r="L280" s="6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62" t="str">
        <f>IF(C280="I",L280*Resumo!$C$21, IF(C280="A",L280*Resumo!$C$22, IF(C280="E",L280*Resumo!$C$23,"")))</f>
        <v/>
      </c>
      <c r="N280" s="97"/>
      <c r="O280" s="95"/>
      <c r="P280" s="95"/>
      <c r="Q280" s="95"/>
      <c r="W280" s="59">
        <f t="shared" ref="W280:W343" si="37">IF(I280="X",1,0)</f>
        <v>0</v>
      </c>
      <c r="X280" s="59">
        <f t="shared" ref="X280:X343" si="38">IF(J280="X",1,0)</f>
        <v>0</v>
      </c>
      <c r="Y280" s="59">
        <f t="shared" ref="Y280:Y343" si="39">IF(K280="X",1,0)</f>
        <v>0</v>
      </c>
    </row>
    <row r="281" spans="1:25" ht="15" customHeight="1" x14ac:dyDescent="0.2">
      <c r="A281" s="66"/>
      <c r="B281" s="97"/>
      <c r="C281" s="73"/>
      <c r="D281" s="74"/>
      <c r="E281" s="74"/>
      <c r="F281" s="74"/>
      <c r="G281" s="74"/>
      <c r="H281" s="74"/>
      <c r="I281" s="61" t="str">
        <f t="shared" si="34"/>
        <v/>
      </c>
      <c r="J281" s="61" t="str">
        <f t="shared" si="35"/>
        <v/>
      </c>
      <c r="K281" s="61" t="str">
        <f t="shared" si="36"/>
        <v/>
      </c>
      <c r="L281" s="6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62" t="str">
        <f>IF(C281="I",L281*Resumo!$C$21, IF(C281="A",L281*Resumo!$C$22, IF(C281="E",L281*Resumo!$C$23,"")))</f>
        <v/>
      </c>
      <c r="N281" s="97"/>
      <c r="O281" s="95"/>
      <c r="P281" s="95"/>
      <c r="Q281" s="95"/>
      <c r="W281" s="59">
        <f t="shared" si="37"/>
        <v>0</v>
      </c>
      <c r="X281" s="59">
        <f t="shared" si="38"/>
        <v>0</v>
      </c>
      <c r="Y281" s="59">
        <f t="shared" si="39"/>
        <v>0</v>
      </c>
    </row>
    <row r="282" spans="1:25" ht="15" customHeight="1" x14ac:dyDescent="0.2">
      <c r="A282" s="66"/>
      <c r="B282" s="97"/>
      <c r="C282" s="73"/>
      <c r="D282" s="74"/>
      <c r="E282" s="74"/>
      <c r="F282" s="74"/>
      <c r="G282" s="74"/>
      <c r="H282" s="74"/>
      <c r="I282" s="61" t="str">
        <f t="shared" si="34"/>
        <v/>
      </c>
      <c r="J282" s="61" t="str">
        <f t="shared" si="35"/>
        <v/>
      </c>
      <c r="K282" s="61" t="str">
        <f t="shared" si="36"/>
        <v/>
      </c>
      <c r="L282" s="6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62" t="str">
        <f>IF(C282="I",L282*Resumo!$C$21, IF(C282="A",L282*Resumo!$C$22, IF(C282="E",L282*Resumo!$C$23,"")))</f>
        <v/>
      </c>
      <c r="N282" s="97"/>
      <c r="O282" s="95"/>
      <c r="P282" s="95"/>
      <c r="Q282" s="95"/>
      <c r="W282" s="59">
        <f t="shared" si="37"/>
        <v>0</v>
      </c>
      <c r="X282" s="59">
        <f t="shared" si="38"/>
        <v>0</v>
      </c>
      <c r="Y282" s="59">
        <f t="shared" si="39"/>
        <v>0</v>
      </c>
    </row>
    <row r="283" spans="1:25" ht="15" customHeight="1" x14ac:dyDescent="0.2">
      <c r="A283" s="66"/>
      <c r="B283" s="97"/>
      <c r="C283" s="73"/>
      <c r="D283" s="74"/>
      <c r="E283" s="74"/>
      <c r="F283" s="74"/>
      <c r="G283" s="74"/>
      <c r="H283" s="74"/>
      <c r="I283" s="61" t="str">
        <f t="shared" si="34"/>
        <v/>
      </c>
      <c r="J283" s="61" t="str">
        <f t="shared" si="35"/>
        <v/>
      </c>
      <c r="K283" s="61" t="str">
        <f t="shared" si="36"/>
        <v/>
      </c>
      <c r="L283" s="6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62" t="str">
        <f>IF(C283="I",L283*Resumo!$C$21, IF(C283="A",L283*Resumo!$C$22, IF(C283="E",L283*Resumo!$C$23,"")))</f>
        <v/>
      </c>
      <c r="N283" s="97"/>
      <c r="O283" s="95"/>
      <c r="P283" s="95"/>
      <c r="Q283" s="95"/>
      <c r="W283" s="59">
        <f t="shared" si="37"/>
        <v>0</v>
      </c>
      <c r="X283" s="59">
        <f t="shared" si="38"/>
        <v>0</v>
      </c>
      <c r="Y283" s="59">
        <f t="shared" si="39"/>
        <v>0</v>
      </c>
    </row>
    <row r="284" spans="1:25" ht="15" customHeight="1" x14ac:dyDescent="0.2">
      <c r="A284" s="66"/>
      <c r="B284" s="97"/>
      <c r="C284" s="73"/>
      <c r="D284" s="74"/>
      <c r="E284" s="74"/>
      <c r="F284" s="74"/>
      <c r="G284" s="74"/>
      <c r="H284" s="74"/>
      <c r="I284" s="61" t="str">
        <f t="shared" si="34"/>
        <v/>
      </c>
      <c r="J284" s="61" t="str">
        <f t="shared" si="35"/>
        <v/>
      </c>
      <c r="K284" s="61" t="str">
        <f t="shared" si="36"/>
        <v/>
      </c>
      <c r="L284" s="6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62" t="str">
        <f>IF(C284="I",L284*Resumo!$C$21, IF(C284="A",L284*Resumo!$C$22, IF(C284="E",L284*Resumo!$C$23,"")))</f>
        <v/>
      </c>
      <c r="N284" s="97"/>
      <c r="O284" s="95"/>
      <c r="P284" s="95"/>
      <c r="Q284" s="95"/>
      <c r="W284" s="59">
        <f t="shared" si="37"/>
        <v>0</v>
      </c>
      <c r="X284" s="59">
        <f t="shared" si="38"/>
        <v>0</v>
      </c>
      <c r="Y284" s="59">
        <f t="shared" si="39"/>
        <v>0</v>
      </c>
    </row>
    <row r="285" spans="1:25" ht="15" customHeight="1" x14ac:dyDescent="0.2">
      <c r="A285" s="66"/>
      <c r="B285" s="97"/>
      <c r="C285" s="73"/>
      <c r="D285" s="74"/>
      <c r="E285" s="74"/>
      <c r="F285" s="74"/>
      <c r="G285" s="74"/>
      <c r="H285" s="74"/>
      <c r="I285" s="61" t="str">
        <f t="shared" si="34"/>
        <v/>
      </c>
      <c r="J285" s="61" t="str">
        <f t="shared" si="35"/>
        <v/>
      </c>
      <c r="K285" s="61" t="str">
        <f t="shared" si="36"/>
        <v/>
      </c>
      <c r="L285" s="6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62" t="str">
        <f>IF(C285="I",L285*Resumo!$C$21, IF(C285="A",L285*Resumo!$C$22, IF(C285="E",L285*Resumo!$C$23,"")))</f>
        <v/>
      </c>
      <c r="N285" s="97"/>
      <c r="O285" s="95"/>
      <c r="P285" s="95"/>
      <c r="Q285" s="95"/>
      <c r="W285" s="59">
        <f t="shared" si="37"/>
        <v>0</v>
      </c>
      <c r="X285" s="59">
        <f t="shared" si="38"/>
        <v>0</v>
      </c>
      <c r="Y285" s="59">
        <f t="shared" si="39"/>
        <v>0</v>
      </c>
    </row>
    <row r="286" spans="1:25" ht="15" customHeight="1" x14ac:dyDescent="0.2">
      <c r="A286" s="66"/>
      <c r="B286" s="97"/>
      <c r="C286" s="73"/>
      <c r="D286" s="74"/>
      <c r="E286" s="74"/>
      <c r="F286" s="74"/>
      <c r="G286" s="74"/>
      <c r="H286" s="74"/>
      <c r="I286" s="61" t="str">
        <f t="shared" si="34"/>
        <v/>
      </c>
      <c r="J286" s="61" t="str">
        <f t="shared" si="35"/>
        <v/>
      </c>
      <c r="K286" s="61" t="str">
        <f t="shared" si="36"/>
        <v/>
      </c>
      <c r="L286" s="6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62" t="str">
        <f>IF(C286="I",L286*Resumo!$C$21, IF(C286="A",L286*Resumo!$C$22, IF(C286="E",L286*Resumo!$C$23,"")))</f>
        <v/>
      </c>
      <c r="N286" s="97"/>
      <c r="O286" s="95"/>
      <c r="P286" s="95"/>
      <c r="Q286" s="95"/>
      <c r="W286" s="59">
        <f t="shared" si="37"/>
        <v>0</v>
      </c>
      <c r="X286" s="59">
        <f t="shared" si="38"/>
        <v>0</v>
      </c>
      <c r="Y286" s="59">
        <f t="shared" si="39"/>
        <v>0</v>
      </c>
    </row>
    <row r="287" spans="1:25" ht="15" customHeight="1" x14ac:dyDescent="0.2">
      <c r="A287" s="66"/>
      <c r="B287" s="97"/>
      <c r="C287" s="73"/>
      <c r="D287" s="74"/>
      <c r="E287" s="74"/>
      <c r="F287" s="74"/>
      <c r="G287" s="74"/>
      <c r="H287" s="74"/>
      <c r="I287" s="61" t="str">
        <f t="shared" si="34"/>
        <v/>
      </c>
      <c r="J287" s="61" t="str">
        <f t="shared" si="35"/>
        <v/>
      </c>
      <c r="K287" s="61" t="str">
        <f t="shared" si="36"/>
        <v/>
      </c>
      <c r="L287" s="6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62" t="str">
        <f>IF(C287="I",L287*Resumo!$C$21, IF(C287="A",L287*Resumo!$C$22, IF(C287="E",L287*Resumo!$C$23,"")))</f>
        <v/>
      </c>
      <c r="N287" s="97"/>
      <c r="O287" s="95"/>
      <c r="P287" s="95"/>
      <c r="Q287" s="95"/>
      <c r="W287" s="59">
        <f t="shared" si="37"/>
        <v>0</v>
      </c>
      <c r="X287" s="59">
        <f t="shared" si="38"/>
        <v>0</v>
      </c>
      <c r="Y287" s="59">
        <f t="shared" si="39"/>
        <v>0</v>
      </c>
    </row>
    <row r="288" spans="1:25" ht="15" customHeight="1" x14ac:dyDescent="0.2">
      <c r="A288" s="66"/>
      <c r="B288" s="97"/>
      <c r="C288" s="73"/>
      <c r="D288" s="74"/>
      <c r="E288" s="74"/>
      <c r="F288" s="74"/>
      <c r="G288" s="74"/>
      <c r="H288" s="74"/>
      <c r="I288" s="61" t="str">
        <f t="shared" si="34"/>
        <v/>
      </c>
      <c r="J288" s="61" t="str">
        <f t="shared" si="35"/>
        <v/>
      </c>
      <c r="K288" s="61" t="str">
        <f t="shared" si="36"/>
        <v/>
      </c>
      <c r="L288" s="6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62" t="str">
        <f>IF(C288="I",L288*Resumo!$C$21, IF(C288="A",L288*Resumo!$C$22, IF(C288="E",L288*Resumo!$C$23,"")))</f>
        <v/>
      </c>
      <c r="N288" s="97"/>
      <c r="O288" s="95"/>
      <c r="P288" s="95"/>
      <c r="Q288" s="95"/>
      <c r="W288" s="59">
        <f t="shared" si="37"/>
        <v>0</v>
      </c>
      <c r="X288" s="59">
        <f t="shared" si="38"/>
        <v>0</v>
      </c>
      <c r="Y288" s="59">
        <f t="shared" si="39"/>
        <v>0</v>
      </c>
    </row>
    <row r="289" spans="1:25" ht="15" customHeight="1" x14ac:dyDescent="0.2">
      <c r="A289" s="66"/>
      <c r="B289" s="97"/>
      <c r="C289" s="73"/>
      <c r="D289" s="74"/>
      <c r="E289" s="74"/>
      <c r="F289" s="74"/>
      <c r="G289" s="74"/>
      <c r="H289" s="74"/>
      <c r="I289" s="61" t="str">
        <f t="shared" si="34"/>
        <v/>
      </c>
      <c r="J289" s="61" t="str">
        <f t="shared" si="35"/>
        <v/>
      </c>
      <c r="K289" s="61" t="str">
        <f t="shared" si="36"/>
        <v/>
      </c>
      <c r="L289" s="6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62" t="str">
        <f>IF(C289="I",L289*Resumo!$C$21, IF(C289="A",L289*Resumo!$C$22, IF(C289="E",L289*Resumo!$C$23,"")))</f>
        <v/>
      </c>
      <c r="N289" s="97"/>
      <c r="O289" s="95"/>
      <c r="P289" s="95"/>
      <c r="Q289" s="95"/>
      <c r="W289" s="59">
        <f t="shared" si="37"/>
        <v>0</v>
      </c>
      <c r="X289" s="59">
        <f t="shared" si="38"/>
        <v>0</v>
      </c>
      <c r="Y289" s="59">
        <f t="shared" si="39"/>
        <v>0</v>
      </c>
    </row>
    <row r="290" spans="1:25" ht="15" customHeight="1" x14ac:dyDescent="0.2">
      <c r="A290" s="66"/>
      <c r="B290" s="97"/>
      <c r="C290" s="73"/>
      <c r="D290" s="74"/>
      <c r="E290" s="74"/>
      <c r="F290" s="74"/>
      <c r="G290" s="74"/>
      <c r="H290" s="74"/>
      <c r="I290" s="61" t="str">
        <f t="shared" si="34"/>
        <v/>
      </c>
      <c r="J290" s="61" t="str">
        <f t="shared" si="35"/>
        <v/>
      </c>
      <c r="K290" s="61" t="str">
        <f t="shared" si="36"/>
        <v/>
      </c>
      <c r="L290" s="6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62" t="str">
        <f>IF(C290="I",L290*Resumo!$C$21, IF(C290="A",L290*Resumo!$C$22, IF(C290="E",L290*Resumo!$C$23,"")))</f>
        <v/>
      </c>
      <c r="N290" s="97"/>
      <c r="O290" s="95"/>
      <c r="P290" s="95"/>
      <c r="Q290" s="95"/>
      <c r="W290" s="59">
        <f t="shared" si="37"/>
        <v>0</v>
      </c>
      <c r="X290" s="59">
        <f t="shared" si="38"/>
        <v>0</v>
      </c>
      <c r="Y290" s="59">
        <f t="shared" si="39"/>
        <v>0</v>
      </c>
    </row>
    <row r="291" spans="1:25" ht="15" customHeight="1" x14ac:dyDescent="0.2">
      <c r="A291" s="66"/>
      <c r="B291" s="97"/>
      <c r="C291" s="73"/>
      <c r="D291" s="74"/>
      <c r="E291" s="74"/>
      <c r="F291" s="74"/>
      <c r="G291" s="74"/>
      <c r="H291" s="74"/>
      <c r="I291" s="61" t="str">
        <f t="shared" si="34"/>
        <v/>
      </c>
      <c r="J291" s="61" t="str">
        <f t="shared" si="35"/>
        <v/>
      </c>
      <c r="K291" s="61" t="str">
        <f t="shared" si="36"/>
        <v/>
      </c>
      <c r="L291" s="6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62" t="str">
        <f>IF(C291="I",L291*Resumo!$C$21, IF(C291="A",L291*Resumo!$C$22, IF(C291="E",L291*Resumo!$C$23,"")))</f>
        <v/>
      </c>
      <c r="N291" s="97"/>
      <c r="O291" s="95"/>
      <c r="P291" s="95"/>
      <c r="Q291" s="95"/>
      <c r="W291" s="59">
        <f t="shared" si="37"/>
        <v>0</v>
      </c>
      <c r="X291" s="59">
        <f t="shared" si="38"/>
        <v>0</v>
      </c>
      <c r="Y291" s="59">
        <f t="shared" si="39"/>
        <v>0</v>
      </c>
    </row>
    <row r="292" spans="1:25" ht="15" customHeight="1" x14ac:dyDescent="0.2">
      <c r="A292" s="66"/>
      <c r="B292" s="97"/>
      <c r="C292" s="73"/>
      <c r="D292" s="74"/>
      <c r="E292" s="74"/>
      <c r="F292" s="74"/>
      <c r="G292" s="74"/>
      <c r="H292" s="74"/>
      <c r="I292" s="61" t="str">
        <f t="shared" si="34"/>
        <v/>
      </c>
      <c r="J292" s="61" t="str">
        <f t="shared" si="35"/>
        <v/>
      </c>
      <c r="K292" s="61" t="str">
        <f t="shared" si="36"/>
        <v/>
      </c>
      <c r="L292" s="6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62" t="str">
        <f>IF(C292="I",L292*Resumo!$C$21, IF(C292="A",L292*Resumo!$C$22, IF(C292="E",L292*Resumo!$C$23,"")))</f>
        <v/>
      </c>
      <c r="N292" s="97"/>
      <c r="O292" s="95"/>
      <c r="P292" s="95"/>
      <c r="Q292" s="95"/>
      <c r="W292" s="59">
        <f t="shared" si="37"/>
        <v>0</v>
      </c>
      <c r="X292" s="59">
        <f t="shared" si="38"/>
        <v>0</v>
      </c>
      <c r="Y292" s="59">
        <f t="shared" si="39"/>
        <v>0</v>
      </c>
    </row>
    <row r="293" spans="1:25" ht="15" customHeight="1" x14ac:dyDescent="0.2">
      <c r="A293" s="66"/>
      <c r="B293" s="97"/>
      <c r="C293" s="73"/>
      <c r="D293" s="74"/>
      <c r="E293" s="74"/>
      <c r="F293" s="74"/>
      <c r="G293" s="74"/>
      <c r="H293" s="74"/>
      <c r="I293" s="61" t="str">
        <f t="shared" si="34"/>
        <v/>
      </c>
      <c r="J293" s="61" t="str">
        <f t="shared" si="35"/>
        <v/>
      </c>
      <c r="K293" s="61" t="str">
        <f t="shared" si="36"/>
        <v/>
      </c>
      <c r="L293" s="6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62" t="str">
        <f>IF(C293="I",L293*Resumo!$C$21, IF(C293="A",L293*Resumo!$C$22, IF(C293="E",L293*Resumo!$C$23,"")))</f>
        <v/>
      </c>
      <c r="N293" s="97"/>
      <c r="O293" s="95"/>
      <c r="P293" s="95"/>
      <c r="Q293" s="95"/>
      <c r="W293" s="59">
        <f t="shared" si="37"/>
        <v>0</v>
      </c>
      <c r="X293" s="59">
        <f t="shared" si="38"/>
        <v>0</v>
      </c>
      <c r="Y293" s="59">
        <f t="shared" si="39"/>
        <v>0</v>
      </c>
    </row>
    <row r="294" spans="1:25" ht="15" customHeight="1" x14ac:dyDescent="0.2">
      <c r="A294" s="66"/>
      <c r="B294" s="97"/>
      <c r="C294" s="73"/>
      <c r="D294" s="74"/>
      <c r="E294" s="74"/>
      <c r="F294" s="74"/>
      <c r="G294" s="74"/>
      <c r="H294" s="74"/>
      <c r="I294" s="61" t="str">
        <f t="shared" si="34"/>
        <v/>
      </c>
      <c r="J294" s="61" t="str">
        <f t="shared" si="35"/>
        <v/>
      </c>
      <c r="K294" s="61" t="str">
        <f t="shared" si="36"/>
        <v/>
      </c>
      <c r="L294" s="6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62" t="str">
        <f>IF(C294="I",L294*Resumo!$C$21, IF(C294="A",L294*Resumo!$C$22, IF(C294="E",L294*Resumo!$C$23,"")))</f>
        <v/>
      </c>
      <c r="N294" s="97"/>
      <c r="O294" s="95"/>
      <c r="P294" s="95"/>
      <c r="Q294" s="95"/>
      <c r="W294" s="59">
        <f t="shared" si="37"/>
        <v>0</v>
      </c>
      <c r="X294" s="59">
        <f t="shared" si="38"/>
        <v>0</v>
      </c>
      <c r="Y294" s="59">
        <f t="shared" si="39"/>
        <v>0</v>
      </c>
    </row>
    <row r="295" spans="1:25" ht="15" customHeight="1" x14ac:dyDescent="0.2">
      <c r="A295" s="66"/>
      <c r="B295" s="97"/>
      <c r="C295" s="73"/>
      <c r="D295" s="74"/>
      <c r="E295" s="74"/>
      <c r="F295" s="74"/>
      <c r="G295" s="74"/>
      <c r="H295" s="74"/>
      <c r="I295" s="61" t="str">
        <f t="shared" si="34"/>
        <v/>
      </c>
      <c r="J295" s="61" t="str">
        <f t="shared" si="35"/>
        <v/>
      </c>
      <c r="K295" s="61" t="str">
        <f t="shared" si="36"/>
        <v/>
      </c>
      <c r="L295" s="6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62" t="str">
        <f>IF(C295="I",L295*Resumo!$C$21, IF(C295="A",L295*Resumo!$C$22, IF(C295="E",L295*Resumo!$C$23,"")))</f>
        <v/>
      </c>
      <c r="N295" s="97"/>
      <c r="O295" s="95"/>
      <c r="P295" s="95"/>
      <c r="Q295" s="95"/>
      <c r="W295" s="59">
        <f t="shared" si="37"/>
        <v>0</v>
      </c>
      <c r="X295" s="59">
        <f t="shared" si="38"/>
        <v>0</v>
      </c>
      <c r="Y295" s="59">
        <f t="shared" si="39"/>
        <v>0</v>
      </c>
    </row>
    <row r="296" spans="1:25" ht="15" customHeight="1" x14ac:dyDescent="0.2">
      <c r="A296" s="66"/>
      <c r="B296" s="97"/>
      <c r="C296" s="73"/>
      <c r="D296" s="74"/>
      <c r="E296" s="74"/>
      <c r="F296" s="74"/>
      <c r="G296" s="74"/>
      <c r="H296" s="74"/>
      <c r="I296" s="61" t="str">
        <f t="shared" si="34"/>
        <v/>
      </c>
      <c r="J296" s="61" t="str">
        <f t="shared" si="35"/>
        <v/>
      </c>
      <c r="K296" s="61" t="str">
        <f t="shared" si="36"/>
        <v/>
      </c>
      <c r="L296" s="6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62" t="str">
        <f>IF(C296="I",L296*Resumo!$C$21, IF(C296="A",L296*Resumo!$C$22, IF(C296="E",L296*Resumo!$C$23,"")))</f>
        <v/>
      </c>
      <c r="N296" s="97"/>
      <c r="O296" s="95"/>
      <c r="P296" s="95"/>
      <c r="Q296" s="95"/>
      <c r="W296" s="59">
        <f t="shared" si="37"/>
        <v>0</v>
      </c>
      <c r="X296" s="59">
        <f t="shared" si="38"/>
        <v>0</v>
      </c>
      <c r="Y296" s="59">
        <f t="shared" si="39"/>
        <v>0</v>
      </c>
    </row>
    <row r="297" spans="1:25" ht="15" customHeight="1" x14ac:dyDescent="0.2">
      <c r="A297" s="66"/>
      <c r="B297" s="97"/>
      <c r="C297" s="73"/>
      <c r="D297" s="74"/>
      <c r="E297" s="74"/>
      <c r="F297" s="74"/>
      <c r="G297" s="74"/>
      <c r="H297" s="74"/>
      <c r="I297" s="61" t="str">
        <f t="shared" si="34"/>
        <v/>
      </c>
      <c r="J297" s="61" t="str">
        <f t="shared" si="35"/>
        <v/>
      </c>
      <c r="K297" s="61" t="str">
        <f t="shared" si="36"/>
        <v/>
      </c>
      <c r="L297" s="6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62" t="str">
        <f>IF(C297="I",L297*Resumo!$C$21, IF(C297="A",L297*Resumo!$C$22, IF(C297="E",L297*Resumo!$C$23,"")))</f>
        <v/>
      </c>
      <c r="N297" s="97"/>
      <c r="O297" s="95"/>
      <c r="P297" s="95"/>
      <c r="Q297" s="95"/>
      <c r="W297" s="59">
        <f t="shared" si="37"/>
        <v>0</v>
      </c>
      <c r="X297" s="59">
        <f t="shared" si="38"/>
        <v>0</v>
      </c>
      <c r="Y297" s="59">
        <f t="shared" si="39"/>
        <v>0</v>
      </c>
    </row>
    <row r="298" spans="1:25" ht="15" customHeight="1" x14ac:dyDescent="0.2">
      <c r="A298" s="66"/>
      <c r="B298" s="97"/>
      <c r="C298" s="73"/>
      <c r="D298" s="74"/>
      <c r="E298" s="74"/>
      <c r="F298" s="74"/>
      <c r="G298" s="74"/>
      <c r="H298" s="74"/>
      <c r="I298" s="61" t="str">
        <f t="shared" si="34"/>
        <v/>
      </c>
      <c r="J298" s="61" t="str">
        <f t="shared" si="35"/>
        <v/>
      </c>
      <c r="K298" s="61" t="str">
        <f t="shared" si="36"/>
        <v/>
      </c>
      <c r="L298" s="6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62" t="str">
        <f>IF(C298="I",L298*Resumo!$C$21, IF(C298="A",L298*Resumo!$C$22, IF(C298="E",L298*Resumo!$C$23,"")))</f>
        <v/>
      </c>
      <c r="N298" s="97"/>
      <c r="O298" s="95"/>
      <c r="P298" s="95"/>
      <c r="Q298" s="95"/>
      <c r="W298" s="59">
        <f t="shared" si="37"/>
        <v>0</v>
      </c>
      <c r="X298" s="59">
        <f t="shared" si="38"/>
        <v>0</v>
      </c>
      <c r="Y298" s="59">
        <f t="shared" si="39"/>
        <v>0</v>
      </c>
    </row>
    <row r="299" spans="1:25" ht="15" customHeight="1" x14ac:dyDescent="0.2">
      <c r="A299" s="66"/>
      <c r="B299" s="97"/>
      <c r="C299" s="73"/>
      <c r="D299" s="74"/>
      <c r="E299" s="74"/>
      <c r="F299" s="74"/>
      <c r="G299" s="74"/>
      <c r="H299" s="74"/>
      <c r="I299" s="61" t="str">
        <f t="shared" si="34"/>
        <v/>
      </c>
      <c r="J299" s="61" t="str">
        <f t="shared" si="35"/>
        <v/>
      </c>
      <c r="K299" s="61" t="str">
        <f t="shared" si="36"/>
        <v/>
      </c>
      <c r="L299" s="6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62" t="str">
        <f>IF(C299="I",L299*Resumo!$C$21, IF(C299="A",L299*Resumo!$C$22, IF(C299="E",L299*Resumo!$C$23,"")))</f>
        <v/>
      </c>
      <c r="N299" s="97"/>
      <c r="O299" s="95"/>
      <c r="P299" s="95"/>
      <c r="Q299" s="95"/>
      <c r="W299" s="59">
        <f t="shared" si="37"/>
        <v>0</v>
      </c>
      <c r="X299" s="59">
        <f t="shared" si="38"/>
        <v>0</v>
      </c>
      <c r="Y299" s="59">
        <f t="shared" si="39"/>
        <v>0</v>
      </c>
    </row>
    <row r="300" spans="1:25" ht="15" customHeight="1" x14ac:dyDescent="0.2">
      <c r="A300" s="66"/>
      <c r="B300" s="97"/>
      <c r="C300" s="73"/>
      <c r="D300" s="74"/>
      <c r="E300" s="74"/>
      <c r="F300" s="74"/>
      <c r="G300" s="74"/>
      <c r="H300" s="74"/>
      <c r="I300" s="61" t="str">
        <f t="shared" si="34"/>
        <v/>
      </c>
      <c r="J300" s="61" t="str">
        <f t="shared" si="35"/>
        <v/>
      </c>
      <c r="K300" s="61" t="str">
        <f t="shared" si="36"/>
        <v/>
      </c>
      <c r="L300" s="6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62" t="str">
        <f>IF(C300="I",L300*Resumo!$C$21, IF(C300="A",L300*Resumo!$C$22, IF(C300="E",L300*Resumo!$C$23,"")))</f>
        <v/>
      </c>
      <c r="N300" s="97"/>
      <c r="O300" s="95"/>
      <c r="P300" s="95"/>
      <c r="Q300" s="95"/>
      <c r="W300" s="59">
        <f t="shared" si="37"/>
        <v>0</v>
      </c>
      <c r="X300" s="59">
        <f t="shared" si="38"/>
        <v>0</v>
      </c>
      <c r="Y300" s="59">
        <f t="shared" si="39"/>
        <v>0</v>
      </c>
    </row>
    <row r="301" spans="1:25" ht="15" customHeight="1" x14ac:dyDescent="0.2">
      <c r="A301" s="66"/>
      <c r="B301" s="97"/>
      <c r="C301" s="73"/>
      <c r="D301" s="74"/>
      <c r="E301" s="74"/>
      <c r="F301" s="74"/>
      <c r="G301" s="74"/>
      <c r="H301" s="74"/>
      <c r="I301" s="61" t="str">
        <f t="shared" si="34"/>
        <v/>
      </c>
      <c r="J301" s="61" t="str">
        <f t="shared" si="35"/>
        <v/>
      </c>
      <c r="K301" s="61" t="str">
        <f t="shared" si="36"/>
        <v/>
      </c>
      <c r="L301" s="6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62" t="str">
        <f>IF(C301="I",L301*Resumo!$C$21, IF(C301="A",L301*Resumo!$C$22, IF(C301="E",L301*Resumo!$C$23,"")))</f>
        <v/>
      </c>
      <c r="N301" s="97"/>
      <c r="O301" s="95"/>
      <c r="P301" s="95"/>
      <c r="Q301" s="95"/>
      <c r="W301" s="59">
        <f t="shared" si="37"/>
        <v>0</v>
      </c>
      <c r="X301" s="59">
        <f t="shared" si="38"/>
        <v>0</v>
      </c>
      <c r="Y301" s="59">
        <f t="shared" si="39"/>
        <v>0</v>
      </c>
    </row>
    <row r="302" spans="1:25" ht="15" customHeight="1" x14ac:dyDescent="0.2">
      <c r="A302" s="66"/>
      <c r="B302" s="97"/>
      <c r="C302" s="73"/>
      <c r="D302" s="74"/>
      <c r="E302" s="74"/>
      <c r="F302" s="74"/>
      <c r="G302" s="74"/>
      <c r="H302" s="74"/>
      <c r="I302" s="61" t="str">
        <f t="shared" si="34"/>
        <v/>
      </c>
      <c r="J302" s="61" t="str">
        <f t="shared" si="35"/>
        <v/>
      </c>
      <c r="K302" s="61" t="str">
        <f t="shared" si="36"/>
        <v/>
      </c>
      <c r="L302" s="6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62" t="str">
        <f>IF(C302="I",L302*Resumo!$C$21, IF(C302="A",L302*Resumo!$C$22, IF(C302="E",L302*Resumo!$C$23,"")))</f>
        <v/>
      </c>
      <c r="N302" s="97"/>
      <c r="O302" s="95"/>
      <c r="P302" s="95"/>
      <c r="Q302" s="95"/>
      <c r="W302" s="59">
        <f t="shared" si="37"/>
        <v>0</v>
      </c>
      <c r="X302" s="59">
        <f t="shared" si="38"/>
        <v>0</v>
      </c>
      <c r="Y302" s="59">
        <f t="shared" si="39"/>
        <v>0</v>
      </c>
    </row>
    <row r="303" spans="1:25" ht="15" customHeight="1" x14ac:dyDescent="0.2">
      <c r="A303" s="66"/>
      <c r="B303" s="97"/>
      <c r="C303" s="73"/>
      <c r="D303" s="74"/>
      <c r="E303" s="74"/>
      <c r="F303" s="74"/>
      <c r="G303" s="74"/>
      <c r="H303" s="74"/>
      <c r="I303" s="61" t="str">
        <f t="shared" si="34"/>
        <v/>
      </c>
      <c r="J303" s="61" t="str">
        <f t="shared" si="35"/>
        <v/>
      </c>
      <c r="K303" s="61" t="str">
        <f t="shared" si="36"/>
        <v/>
      </c>
      <c r="L303" s="6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62" t="str">
        <f>IF(C303="I",L303*Resumo!$C$21, IF(C303="A",L303*Resumo!$C$22, IF(C303="E",L303*Resumo!$C$23,"")))</f>
        <v/>
      </c>
      <c r="N303" s="97"/>
      <c r="O303" s="95"/>
      <c r="P303" s="95"/>
      <c r="Q303" s="95"/>
      <c r="W303" s="59">
        <f t="shared" si="37"/>
        <v>0</v>
      </c>
      <c r="X303" s="59">
        <f t="shared" si="38"/>
        <v>0</v>
      </c>
      <c r="Y303" s="59">
        <f t="shared" si="39"/>
        <v>0</v>
      </c>
    </row>
    <row r="304" spans="1:25" ht="15" customHeight="1" x14ac:dyDescent="0.2">
      <c r="A304" s="66"/>
      <c r="B304" s="97"/>
      <c r="C304" s="73"/>
      <c r="D304" s="74"/>
      <c r="E304" s="74"/>
      <c r="F304" s="74"/>
      <c r="G304" s="74"/>
      <c r="H304" s="74"/>
      <c r="I304" s="61" t="str">
        <f t="shared" si="34"/>
        <v/>
      </c>
      <c r="J304" s="61" t="str">
        <f t="shared" si="35"/>
        <v/>
      </c>
      <c r="K304" s="61" t="str">
        <f t="shared" si="36"/>
        <v/>
      </c>
      <c r="L304" s="6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62" t="str">
        <f>IF(C304="I",L304*Resumo!$C$21, IF(C304="A",L304*Resumo!$C$22, IF(C304="E",L304*Resumo!$C$23,"")))</f>
        <v/>
      </c>
      <c r="N304" s="97"/>
      <c r="O304" s="95"/>
      <c r="P304" s="95"/>
      <c r="Q304" s="95"/>
      <c r="W304" s="59">
        <f t="shared" si="37"/>
        <v>0</v>
      </c>
      <c r="X304" s="59">
        <f t="shared" si="38"/>
        <v>0</v>
      </c>
      <c r="Y304" s="59">
        <f t="shared" si="39"/>
        <v>0</v>
      </c>
    </row>
    <row r="305" spans="1:25" ht="15" customHeight="1" x14ac:dyDescent="0.2">
      <c r="A305" s="66"/>
      <c r="B305" s="97"/>
      <c r="C305" s="73"/>
      <c r="D305" s="74"/>
      <c r="E305" s="74"/>
      <c r="F305" s="74"/>
      <c r="G305" s="74"/>
      <c r="H305" s="74"/>
      <c r="I305" s="61" t="str">
        <f t="shared" si="34"/>
        <v/>
      </c>
      <c r="J305" s="61" t="str">
        <f t="shared" si="35"/>
        <v/>
      </c>
      <c r="K305" s="61" t="str">
        <f t="shared" si="36"/>
        <v/>
      </c>
      <c r="L305" s="6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62" t="str">
        <f>IF(C305="I",L305*Resumo!$C$21, IF(C305="A",L305*Resumo!$C$22, IF(C305="E",L305*Resumo!$C$23,"")))</f>
        <v/>
      </c>
      <c r="N305" s="97"/>
      <c r="O305" s="95"/>
      <c r="P305" s="95"/>
      <c r="Q305" s="95"/>
      <c r="W305" s="59">
        <f t="shared" si="37"/>
        <v>0</v>
      </c>
      <c r="X305" s="59">
        <f t="shared" si="38"/>
        <v>0</v>
      </c>
      <c r="Y305" s="59">
        <f t="shared" si="39"/>
        <v>0</v>
      </c>
    </row>
    <row r="306" spans="1:25" ht="15" customHeight="1" x14ac:dyDescent="0.2">
      <c r="A306" s="66"/>
      <c r="B306" s="97"/>
      <c r="C306" s="73"/>
      <c r="D306" s="74"/>
      <c r="E306" s="74"/>
      <c r="F306" s="74"/>
      <c r="G306" s="74"/>
      <c r="H306" s="74"/>
      <c r="I306" s="61" t="str">
        <f t="shared" si="34"/>
        <v/>
      </c>
      <c r="J306" s="61" t="str">
        <f t="shared" si="35"/>
        <v/>
      </c>
      <c r="K306" s="61" t="str">
        <f t="shared" si="36"/>
        <v/>
      </c>
      <c r="L306" s="6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62" t="str">
        <f>IF(C306="I",L306*Resumo!$C$21, IF(C306="A",L306*Resumo!$C$22, IF(C306="E",L306*Resumo!$C$23,"")))</f>
        <v/>
      </c>
      <c r="N306" s="97"/>
      <c r="O306" s="95"/>
      <c r="P306" s="95"/>
      <c r="Q306" s="95"/>
      <c r="W306" s="59">
        <f t="shared" si="37"/>
        <v>0</v>
      </c>
      <c r="X306" s="59">
        <f t="shared" si="38"/>
        <v>0</v>
      </c>
      <c r="Y306" s="59">
        <f t="shared" si="39"/>
        <v>0</v>
      </c>
    </row>
    <row r="307" spans="1:25" ht="15" customHeight="1" x14ac:dyDescent="0.2">
      <c r="A307" s="66"/>
      <c r="B307" s="97"/>
      <c r="C307" s="73"/>
      <c r="D307" s="74"/>
      <c r="E307" s="74"/>
      <c r="F307" s="74"/>
      <c r="G307" s="74"/>
      <c r="H307" s="74"/>
      <c r="I307" s="61" t="str">
        <f t="shared" si="34"/>
        <v/>
      </c>
      <c r="J307" s="61" t="str">
        <f t="shared" si="35"/>
        <v/>
      </c>
      <c r="K307" s="61" t="str">
        <f t="shared" si="36"/>
        <v/>
      </c>
      <c r="L307" s="6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62" t="str">
        <f>IF(C307="I",L307*Resumo!$C$21, IF(C307="A",L307*Resumo!$C$22, IF(C307="E",L307*Resumo!$C$23,"")))</f>
        <v/>
      </c>
      <c r="N307" s="97"/>
      <c r="O307" s="95"/>
      <c r="P307" s="95"/>
      <c r="Q307" s="95"/>
      <c r="W307" s="59">
        <f t="shared" si="37"/>
        <v>0</v>
      </c>
      <c r="X307" s="59">
        <f t="shared" si="38"/>
        <v>0</v>
      </c>
      <c r="Y307" s="59">
        <f t="shared" si="39"/>
        <v>0</v>
      </c>
    </row>
    <row r="308" spans="1:25" ht="15" customHeight="1" x14ac:dyDescent="0.2">
      <c r="A308" s="66"/>
      <c r="B308" s="97"/>
      <c r="C308" s="73"/>
      <c r="D308" s="74"/>
      <c r="E308" s="74"/>
      <c r="F308" s="74"/>
      <c r="G308" s="74"/>
      <c r="H308" s="74"/>
      <c r="I308" s="61" t="str">
        <f t="shared" si="34"/>
        <v/>
      </c>
      <c r="J308" s="61" t="str">
        <f t="shared" si="35"/>
        <v/>
      </c>
      <c r="K308" s="61" t="str">
        <f t="shared" si="36"/>
        <v/>
      </c>
      <c r="L308" s="6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62" t="str">
        <f>IF(C308="I",L308*Resumo!$C$21, IF(C308="A",L308*Resumo!$C$22, IF(C308="E",L308*Resumo!$C$23,"")))</f>
        <v/>
      </c>
      <c r="N308" s="97"/>
      <c r="O308" s="95"/>
      <c r="P308" s="95"/>
      <c r="Q308" s="95"/>
      <c r="W308" s="59">
        <f t="shared" si="37"/>
        <v>0</v>
      </c>
      <c r="X308" s="59">
        <f t="shared" si="38"/>
        <v>0</v>
      </c>
      <c r="Y308" s="59">
        <f t="shared" si="39"/>
        <v>0</v>
      </c>
    </row>
    <row r="309" spans="1:25" ht="15" customHeight="1" x14ac:dyDescent="0.2">
      <c r="A309" s="66"/>
      <c r="B309" s="97"/>
      <c r="C309" s="73"/>
      <c r="D309" s="74"/>
      <c r="E309" s="74"/>
      <c r="F309" s="74"/>
      <c r="G309" s="74"/>
      <c r="H309" s="74"/>
      <c r="I309" s="61" t="str">
        <f t="shared" si="34"/>
        <v/>
      </c>
      <c r="J309" s="61" t="str">
        <f t="shared" si="35"/>
        <v/>
      </c>
      <c r="K309" s="61" t="str">
        <f t="shared" si="36"/>
        <v/>
      </c>
      <c r="L309" s="6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62" t="str">
        <f>IF(C309="I",L309*Resumo!$C$21, IF(C309="A",L309*Resumo!$C$22, IF(C309="E",L309*Resumo!$C$23,"")))</f>
        <v/>
      </c>
      <c r="N309" s="97"/>
      <c r="O309" s="95"/>
      <c r="P309" s="95"/>
      <c r="Q309" s="95"/>
      <c r="W309" s="59">
        <f t="shared" si="37"/>
        <v>0</v>
      </c>
      <c r="X309" s="59">
        <f t="shared" si="38"/>
        <v>0</v>
      </c>
      <c r="Y309" s="59">
        <f t="shared" si="39"/>
        <v>0</v>
      </c>
    </row>
    <row r="310" spans="1:25" ht="15" customHeight="1" x14ac:dyDescent="0.2">
      <c r="A310" s="66"/>
      <c r="B310" s="97"/>
      <c r="C310" s="73"/>
      <c r="D310" s="74"/>
      <c r="E310" s="74"/>
      <c r="F310" s="74"/>
      <c r="G310" s="74"/>
      <c r="H310" s="74"/>
      <c r="I310" s="61" t="str">
        <f t="shared" si="34"/>
        <v/>
      </c>
      <c r="J310" s="61" t="str">
        <f t="shared" si="35"/>
        <v/>
      </c>
      <c r="K310" s="61" t="str">
        <f t="shared" si="36"/>
        <v/>
      </c>
      <c r="L310" s="6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62" t="str">
        <f>IF(C310="I",L310*Resumo!$C$21, IF(C310="A",L310*Resumo!$C$22, IF(C310="E",L310*Resumo!$C$23,"")))</f>
        <v/>
      </c>
      <c r="N310" s="97"/>
      <c r="O310" s="95"/>
      <c r="P310" s="95"/>
      <c r="Q310" s="95"/>
      <c r="W310" s="59">
        <f t="shared" si="37"/>
        <v>0</v>
      </c>
      <c r="X310" s="59">
        <f t="shared" si="38"/>
        <v>0</v>
      </c>
      <c r="Y310" s="59">
        <f t="shared" si="39"/>
        <v>0</v>
      </c>
    </row>
    <row r="311" spans="1:25" ht="15" customHeight="1" x14ac:dyDescent="0.2">
      <c r="A311" s="66"/>
      <c r="B311" s="97"/>
      <c r="C311" s="73"/>
      <c r="D311" s="74"/>
      <c r="E311" s="74"/>
      <c r="F311" s="74"/>
      <c r="G311" s="74"/>
      <c r="H311" s="74"/>
      <c r="I311" s="61" t="str">
        <f t="shared" si="34"/>
        <v/>
      </c>
      <c r="J311" s="61" t="str">
        <f t="shared" si="35"/>
        <v/>
      </c>
      <c r="K311" s="61" t="str">
        <f t="shared" si="36"/>
        <v/>
      </c>
      <c r="L311" s="6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62" t="str">
        <f>IF(C311="I",L311*Resumo!$C$21, IF(C311="A",L311*Resumo!$C$22, IF(C311="E",L311*Resumo!$C$23,"")))</f>
        <v/>
      </c>
      <c r="N311" s="97"/>
      <c r="O311" s="95"/>
      <c r="P311" s="95"/>
      <c r="Q311" s="95"/>
      <c r="W311" s="59">
        <f t="shared" si="37"/>
        <v>0</v>
      </c>
      <c r="X311" s="59">
        <f t="shared" si="38"/>
        <v>0</v>
      </c>
      <c r="Y311" s="59">
        <f t="shared" si="39"/>
        <v>0</v>
      </c>
    </row>
    <row r="312" spans="1:25" ht="15" customHeight="1" x14ac:dyDescent="0.2">
      <c r="A312" s="66"/>
      <c r="B312" s="97"/>
      <c r="C312" s="73"/>
      <c r="D312" s="74"/>
      <c r="E312" s="74"/>
      <c r="F312" s="74"/>
      <c r="G312" s="74"/>
      <c r="H312" s="74"/>
      <c r="I312" s="61" t="str">
        <f t="shared" si="34"/>
        <v/>
      </c>
      <c r="J312" s="61" t="str">
        <f t="shared" si="35"/>
        <v/>
      </c>
      <c r="K312" s="61" t="str">
        <f t="shared" si="36"/>
        <v/>
      </c>
      <c r="L312" s="6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62" t="str">
        <f>IF(C312="I",L312*Resumo!$C$21, IF(C312="A",L312*Resumo!$C$22, IF(C312="E",L312*Resumo!$C$23,"")))</f>
        <v/>
      </c>
      <c r="N312" s="97"/>
      <c r="O312" s="95"/>
      <c r="P312" s="95"/>
      <c r="Q312" s="95"/>
      <c r="W312" s="59">
        <f t="shared" si="37"/>
        <v>0</v>
      </c>
      <c r="X312" s="59">
        <f t="shared" si="38"/>
        <v>0</v>
      </c>
      <c r="Y312" s="59">
        <f t="shared" si="39"/>
        <v>0</v>
      </c>
    </row>
    <row r="313" spans="1:25" ht="15" customHeight="1" x14ac:dyDescent="0.2">
      <c r="A313" s="66"/>
      <c r="B313" s="97"/>
      <c r="C313" s="73"/>
      <c r="D313" s="74"/>
      <c r="E313" s="74"/>
      <c r="F313" s="74"/>
      <c r="G313" s="74"/>
      <c r="H313" s="74"/>
      <c r="I313" s="61" t="str">
        <f t="shared" si="34"/>
        <v/>
      </c>
      <c r="J313" s="61" t="str">
        <f t="shared" si="35"/>
        <v/>
      </c>
      <c r="K313" s="61" t="str">
        <f t="shared" si="36"/>
        <v/>
      </c>
      <c r="L313" s="6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62" t="str">
        <f>IF(C313="I",L313*Resumo!$C$21, IF(C313="A",L313*Resumo!$C$22, IF(C313="E",L313*Resumo!$C$23,"")))</f>
        <v/>
      </c>
      <c r="N313" s="97"/>
      <c r="O313" s="95"/>
      <c r="P313" s="95"/>
      <c r="Q313" s="95"/>
      <c r="W313" s="59">
        <f t="shared" si="37"/>
        <v>0</v>
      </c>
      <c r="X313" s="59">
        <f t="shared" si="38"/>
        <v>0</v>
      </c>
      <c r="Y313" s="59">
        <f t="shared" si="39"/>
        <v>0</v>
      </c>
    </row>
    <row r="314" spans="1:25" ht="15" customHeight="1" x14ac:dyDescent="0.2">
      <c r="A314" s="66"/>
      <c r="B314" s="97"/>
      <c r="C314" s="73"/>
      <c r="D314" s="74"/>
      <c r="E314" s="74"/>
      <c r="F314" s="74"/>
      <c r="G314" s="74"/>
      <c r="H314" s="74"/>
      <c r="I314" s="61" t="str">
        <f t="shared" si="34"/>
        <v/>
      </c>
      <c r="J314" s="61" t="str">
        <f t="shared" si="35"/>
        <v/>
      </c>
      <c r="K314" s="61" t="str">
        <f t="shared" si="36"/>
        <v/>
      </c>
      <c r="L314" s="6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62" t="str">
        <f>IF(C314="I",L314*Resumo!$C$21, IF(C314="A",L314*Resumo!$C$22, IF(C314="E",L314*Resumo!$C$23,"")))</f>
        <v/>
      </c>
      <c r="N314" s="97"/>
      <c r="O314" s="95"/>
      <c r="P314" s="95"/>
      <c r="Q314" s="95"/>
      <c r="W314" s="59">
        <f t="shared" si="37"/>
        <v>0</v>
      </c>
      <c r="X314" s="59">
        <f t="shared" si="38"/>
        <v>0</v>
      </c>
      <c r="Y314" s="59">
        <f t="shared" si="39"/>
        <v>0</v>
      </c>
    </row>
    <row r="315" spans="1:25" ht="15" customHeight="1" x14ac:dyDescent="0.2">
      <c r="A315" s="66"/>
      <c r="B315" s="97"/>
      <c r="C315" s="73"/>
      <c r="D315" s="74"/>
      <c r="E315" s="74"/>
      <c r="F315" s="74"/>
      <c r="G315" s="74"/>
      <c r="H315" s="74"/>
      <c r="I315" s="61" t="str">
        <f t="shared" si="34"/>
        <v/>
      </c>
      <c r="J315" s="61" t="str">
        <f t="shared" si="35"/>
        <v/>
      </c>
      <c r="K315" s="61" t="str">
        <f t="shared" si="36"/>
        <v/>
      </c>
      <c r="L315" s="6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62" t="str">
        <f>IF(C315="I",L315*Resumo!$C$21, IF(C315="A",L315*Resumo!$C$22, IF(C315="E",L315*Resumo!$C$23,"")))</f>
        <v/>
      </c>
      <c r="N315" s="97"/>
      <c r="O315" s="95"/>
      <c r="P315" s="95"/>
      <c r="Q315" s="95"/>
      <c r="W315" s="59">
        <f t="shared" si="37"/>
        <v>0</v>
      </c>
      <c r="X315" s="59">
        <f t="shared" si="38"/>
        <v>0</v>
      </c>
      <c r="Y315" s="59">
        <f t="shared" si="39"/>
        <v>0</v>
      </c>
    </row>
    <row r="316" spans="1:25" ht="15" customHeight="1" x14ac:dyDescent="0.2">
      <c r="A316" s="66"/>
      <c r="B316" s="97"/>
      <c r="C316" s="73"/>
      <c r="D316" s="74"/>
      <c r="E316" s="74"/>
      <c r="F316" s="74"/>
      <c r="G316" s="74"/>
      <c r="H316" s="74"/>
      <c r="I316" s="61" t="str">
        <f t="shared" si="34"/>
        <v/>
      </c>
      <c r="J316" s="61" t="str">
        <f t="shared" si="35"/>
        <v/>
      </c>
      <c r="K316" s="61" t="str">
        <f t="shared" si="36"/>
        <v/>
      </c>
      <c r="L316" s="6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62" t="str">
        <f>IF(C316="I",L316*Resumo!$C$21, IF(C316="A",L316*Resumo!$C$22, IF(C316="E",L316*Resumo!$C$23,"")))</f>
        <v/>
      </c>
      <c r="N316" s="97"/>
      <c r="O316" s="95"/>
      <c r="P316" s="95"/>
      <c r="Q316" s="95"/>
      <c r="W316" s="59">
        <f t="shared" si="37"/>
        <v>0</v>
      </c>
      <c r="X316" s="59">
        <f t="shared" si="38"/>
        <v>0</v>
      </c>
      <c r="Y316" s="59">
        <f t="shared" si="39"/>
        <v>0</v>
      </c>
    </row>
    <row r="317" spans="1:25" ht="15" customHeight="1" x14ac:dyDescent="0.2">
      <c r="A317" s="66"/>
      <c r="B317" s="97"/>
      <c r="C317" s="73"/>
      <c r="D317" s="74"/>
      <c r="E317" s="74"/>
      <c r="F317" s="74"/>
      <c r="G317" s="74"/>
      <c r="H317" s="74"/>
      <c r="I317" s="61" t="str">
        <f t="shared" si="34"/>
        <v/>
      </c>
      <c r="J317" s="61" t="str">
        <f t="shared" si="35"/>
        <v/>
      </c>
      <c r="K317" s="61" t="str">
        <f t="shared" si="36"/>
        <v/>
      </c>
      <c r="L317" s="6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62" t="str">
        <f>IF(C317="I",L317*Resumo!$C$21, IF(C317="A",L317*Resumo!$C$22, IF(C317="E",L317*Resumo!$C$23,"")))</f>
        <v/>
      </c>
      <c r="N317" s="97"/>
      <c r="O317" s="95"/>
      <c r="P317" s="95"/>
      <c r="Q317" s="95"/>
      <c r="W317" s="59">
        <f t="shared" si="37"/>
        <v>0</v>
      </c>
      <c r="X317" s="59">
        <f t="shared" si="38"/>
        <v>0</v>
      </c>
      <c r="Y317" s="59">
        <f t="shared" si="39"/>
        <v>0</v>
      </c>
    </row>
    <row r="318" spans="1:25" ht="15" customHeight="1" x14ac:dyDescent="0.2">
      <c r="A318" s="66"/>
      <c r="B318" s="97"/>
      <c r="C318" s="73"/>
      <c r="D318" s="74"/>
      <c r="E318" s="74"/>
      <c r="F318" s="74"/>
      <c r="G318" s="74"/>
      <c r="H318" s="74"/>
      <c r="I318" s="61" t="str">
        <f t="shared" si="34"/>
        <v/>
      </c>
      <c r="J318" s="61" t="str">
        <f t="shared" si="35"/>
        <v/>
      </c>
      <c r="K318" s="61" t="str">
        <f t="shared" si="36"/>
        <v/>
      </c>
      <c r="L318" s="6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62" t="str">
        <f>IF(C318="I",L318*Resumo!$C$21, IF(C318="A",L318*Resumo!$C$22, IF(C318="E",L318*Resumo!$C$23,"")))</f>
        <v/>
      </c>
      <c r="N318" s="97"/>
      <c r="O318" s="95"/>
      <c r="P318" s="95"/>
      <c r="Q318" s="95"/>
      <c r="W318" s="59">
        <f t="shared" si="37"/>
        <v>0</v>
      </c>
      <c r="X318" s="59">
        <f t="shared" si="38"/>
        <v>0</v>
      </c>
      <c r="Y318" s="59">
        <f t="shared" si="39"/>
        <v>0</v>
      </c>
    </row>
    <row r="319" spans="1:25" ht="15" customHeight="1" x14ac:dyDescent="0.2">
      <c r="A319" s="66"/>
      <c r="B319" s="97"/>
      <c r="C319" s="73"/>
      <c r="D319" s="74"/>
      <c r="E319" s="74"/>
      <c r="F319" s="74"/>
      <c r="G319" s="74"/>
      <c r="H319" s="74"/>
      <c r="I319" s="61" t="str">
        <f t="shared" si="34"/>
        <v/>
      </c>
      <c r="J319" s="61" t="str">
        <f t="shared" si="35"/>
        <v/>
      </c>
      <c r="K319" s="61" t="str">
        <f t="shared" si="36"/>
        <v/>
      </c>
      <c r="L319" s="6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62" t="str">
        <f>IF(C319="I",L319*Resumo!$C$21, IF(C319="A",L319*Resumo!$C$22, IF(C319="E",L319*Resumo!$C$23,"")))</f>
        <v/>
      </c>
      <c r="N319" s="97"/>
      <c r="O319" s="95"/>
      <c r="P319" s="95"/>
      <c r="Q319" s="95"/>
      <c r="W319" s="59">
        <f t="shared" si="37"/>
        <v>0</v>
      </c>
      <c r="X319" s="59">
        <f t="shared" si="38"/>
        <v>0</v>
      </c>
      <c r="Y319" s="59">
        <f t="shared" si="39"/>
        <v>0</v>
      </c>
    </row>
    <row r="320" spans="1:25" ht="15" customHeight="1" x14ac:dyDescent="0.2">
      <c r="A320" s="66"/>
      <c r="B320" s="97"/>
      <c r="C320" s="73"/>
      <c r="D320" s="74"/>
      <c r="E320" s="74"/>
      <c r="F320" s="74"/>
      <c r="G320" s="74"/>
      <c r="H320" s="74"/>
      <c r="I320" s="61" t="str">
        <f t="shared" si="34"/>
        <v/>
      </c>
      <c r="J320" s="61" t="str">
        <f t="shared" si="35"/>
        <v/>
      </c>
      <c r="K320" s="61" t="str">
        <f t="shared" si="36"/>
        <v/>
      </c>
      <c r="L320" s="6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62" t="str">
        <f>IF(C320="I",L320*Resumo!$C$21, IF(C320="A",L320*Resumo!$C$22, IF(C320="E",L320*Resumo!$C$23,"")))</f>
        <v/>
      </c>
      <c r="N320" s="97"/>
      <c r="O320" s="95"/>
      <c r="P320" s="95"/>
      <c r="Q320" s="95"/>
      <c r="W320" s="59">
        <f t="shared" si="37"/>
        <v>0</v>
      </c>
      <c r="X320" s="59">
        <f t="shared" si="38"/>
        <v>0</v>
      </c>
      <c r="Y320" s="59">
        <f t="shared" si="39"/>
        <v>0</v>
      </c>
    </row>
    <row r="321" spans="1:25" ht="15" customHeight="1" x14ac:dyDescent="0.2">
      <c r="A321" s="66"/>
      <c r="B321" s="97"/>
      <c r="C321" s="73"/>
      <c r="D321" s="74"/>
      <c r="E321" s="74"/>
      <c r="F321" s="74"/>
      <c r="G321" s="74"/>
      <c r="H321" s="74"/>
      <c r="I321" s="61" t="str">
        <f t="shared" si="34"/>
        <v/>
      </c>
      <c r="J321" s="61" t="str">
        <f t="shared" si="35"/>
        <v/>
      </c>
      <c r="K321" s="61" t="str">
        <f t="shared" si="36"/>
        <v/>
      </c>
      <c r="L321" s="6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62" t="str">
        <f>IF(C321="I",L321*Resumo!$C$21, IF(C321="A",L321*Resumo!$C$22, IF(C321="E",L321*Resumo!$C$23,"")))</f>
        <v/>
      </c>
      <c r="N321" s="97"/>
      <c r="O321" s="95"/>
      <c r="P321" s="95"/>
      <c r="Q321" s="95"/>
      <c r="W321" s="59">
        <f t="shared" si="37"/>
        <v>0</v>
      </c>
      <c r="X321" s="59">
        <f t="shared" si="38"/>
        <v>0</v>
      </c>
      <c r="Y321" s="59">
        <f t="shared" si="39"/>
        <v>0</v>
      </c>
    </row>
    <row r="322" spans="1:25" ht="15" customHeight="1" x14ac:dyDescent="0.2">
      <c r="A322" s="66"/>
      <c r="B322" s="97"/>
      <c r="C322" s="73"/>
      <c r="D322" s="74"/>
      <c r="E322" s="74"/>
      <c r="F322" s="74"/>
      <c r="G322" s="74"/>
      <c r="H322" s="74"/>
      <c r="I322" s="61" t="str">
        <f t="shared" si="34"/>
        <v/>
      </c>
      <c r="J322" s="61" t="str">
        <f t="shared" si="35"/>
        <v/>
      </c>
      <c r="K322" s="61" t="str">
        <f t="shared" si="36"/>
        <v/>
      </c>
      <c r="L322" s="6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62" t="str">
        <f>IF(C322="I",L322*Resumo!$C$21, IF(C322="A",L322*Resumo!$C$22, IF(C322="E",L322*Resumo!$C$23,"")))</f>
        <v/>
      </c>
      <c r="N322" s="97"/>
      <c r="O322" s="95"/>
      <c r="P322" s="95"/>
      <c r="Q322" s="95"/>
      <c r="W322" s="59">
        <f t="shared" si="37"/>
        <v>0</v>
      </c>
      <c r="X322" s="59">
        <f t="shared" si="38"/>
        <v>0</v>
      </c>
      <c r="Y322" s="59">
        <f t="shared" si="39"/>
        <v>0</v>
      </c>
    </row>
    <row r="323" spans="1:25" ht="15" customHeight="1" x14ac:dyDescent="0.2">
      <c r="A323" s="66"/>
      <c r="B323" s="97"/>
      <c r="C323" s="73"/>
      <c r="D323" s="74"/>
      <c r="E323" s="74"/>
      <c r="F323" s="74"/>
      <c r="G323" s="74"/>
      <c r="H323" s="74"/>
      <c r="I323" s="61" t="str">
        <f t="shared" si="34"/>
        <v/>
      </c>
      <c r="J323" s="61" t="str">
        <f t="shared" si="35"/>
        <v/>
      </c>
      <c r="K323" s="61" t="str">
        <f t="shared" si="36"/>
        <v/>
      </c>
      <c r="L323" s="6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62" t="str">
        <f>IF(C323="I",L323*Resumo!$C$21, IF(C323="A",L323*Resumo!$C$22, IF(C323="E",L323*Resumo!$C$23,"")))</f>
        <v/>
      </c>
      <c r="N323" s="97"/>
      <c r="O323" s="95"/>
      <c r="P323" s="95"/>
      <c r="Q323" s="95"/>
      <c r="W323" s="59">
        <f t="shared" si="37"/>
        <v>0</v>
      </c>
      <c r="X323" s="59">
        <f t="shared" si="38"/>
        <v>0</v>
      </c>
      <c r="Y323" s="59">
        <f t="shared" si="39"/>
        <v>0</v>
      </c>
    </row>
    <row r="324" spans="1:25" ht="15" customHeight="1" x14ac:dyDescent="0.2">
      <c r="A324" s="66"/>
      <c r="B324" s="97"/>
      <c r="C324" s="73"/>
      <c r="D324" s="74"/>
      <c r="E324" s="74"/>
      <c r="F324" s="74"/>
      <c r="G324" s="74"/>
      <c r="H324" s="74"/>
      <c r="I324" s="61" t="str">
        <f t="shared" ref="I324:I387" si="40">IF(D324=EE,IF(OR(AND(E324&gt;-1,E324&lt;2,G324&gt;0,G324&lt;16),AND(E324&gt;1,E324&lt;3,G324&gt;0,G324&lt;5)),"X",""),IF(OR(AND(E324&gt;-1,E324&lt;2,G324&gt;0,G324&lt;20),AND(E324&gt;1,E324&lt;4,G324&gt;0,G324&lt;6)),"X",""))</f>
        <v/>
      </c>
      <c r="J324" s="61" t="str">
        <f t="shared" ref="J324:J387" si="41">IF(D324=EE,IF(OR(AND(E324&gt;-1,E324&lt;2,G324&gt;15),AND(E324&gt;1,E324&lt;3,G324&gt;4,G324&lt;16),AND(E324&gt;2,G324&gt;0,G324&lt;5)),"X",""),IF(OR(AND(E324&gt;-1,E324&lt;2,G324&gt;19),AND(E324&gt;1,E324&lt;4,G324&gt;5,G324&lt;20),AND(E324&gt;3,G324&gt;0,G324&lt;6)),"X",""))</f>
        <v/>
      </c>
      <c r="K324" s="61" t="str">
        <f t="shared" si="36"/>
        <v/>
      </c>
      <c r="L324" s="6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62" t="str">
        <f>IF(C324="I",L324*Resumo!$C$21, IF(C324="A",L324*Resumo!$C$22, IF(C324="E",L324*Resumo!$C$23,"")))</f>
        <v/>
      </c>
      <c r="N324" s="97"/>
      <c r="O324" s="95"/>
      <c r="P324" s="95"/>
      <c r="Q324" s="95"/>
      <c r="W324" s="59">
        <f t="shared" si="37"/>
        <v>0</v>
      </c>
      <c r="X324" s="59">
        <f t="shared" si="38"/>
        <v>0</v>
      </c>
      <c r="Y324" s="59">
        <f t="shared" si="39"/>
        <v>0</v>
      </c>
    </row>
    <row r="325" spans="1:25" ht="15" customHeight="1" x14ac:dyDescent="0.2">
      <c r="A325" s="66"/>
      <c r="B325" s="97"/>
      <c r="C325" s="73"/>
      <c r="D325" s="74"/>
      <c r="E325" s="74"/>
      <c r="F325" s="74"/>
      <c r="G325" s="74"/>
      <c r="H325" s="74"/>
      <c r="I325" s="61" t="str">
        <f t="shared" si="40"/>
        <v/>
      </c>
      <c r="J325" s="61" t="str">
        <f t="shared" si="41"/>
        <v/>
      </c>
      <c r="K325" s="61" t="str">
        <f t="shared" si="36"/>
        <v/>
      </c>
      <c r="L325" s="6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62" t="str">
        <f>IF(C325="I",L325*Resumo!$C$21, IF(C325="A",L325*Resumo!$C$22, IF(C325="E",L325*Resumo!$C$23,"")))</f>
        <v/>
      </c>
      <c r="N325" s="97"/>
      <c r="O325" s="95"/>
      <c r="P325" s="95"/>
      <c r="Q325" s="95"/>
      <c r="W325" s="59">
        <f t="shared" si="37"/>
        <v>0</v>
      </c>
      <c r="X325" s="59">
        <f t="shared" si="38"/>
        <v>0</v>
      </c>
      <c r="Y325" s="59">
        <f t="shared" si="39"/>
        <v>0</v>
      </c>
    </row>
    <row r="326" spans="1:25" ht="15" customHeight="1" x14ac:dyDescent="0.2">
      <c r="A326" s="66"/>
      <c r="B326" s="97"/>
      <c r="C326" s="73"/>
      <c r="D326" s="74"/>
      <c r="E326" s="74"/>
      <c r="F326" s="74"/>
      <c r="G326" s="74"/>
      <c r="H326" s="74"/>
      <c r="I326" s="61" t="str">
        <f t="shared" si="40"/>
        <v/>
      </c>
      <c r="J326" s="61" t="str">
        <f t="shared" si="41"/>
        <v/>
      </c>
      <c r="K326" s="61" t="str">
        <f t="shared" si="36"/>
        <v/>
      </c>
      <c r="L326" s="6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62" t="str">
        <f>IF(C326="I",L326*Resumo!$C$21, IF(C326="A",L326*Resumo!$C$22, IF(C326="E",L326*Resumo!$C$23,"")))</f>
        <v/>
      </c>
      <c r="N326" s="97"/>
      <c r="O326" s="95"/>
      <c r="P326" s="95"/>
      <c r="Q326" s="95"/>
      <c r="W326" s="59">
        <f t="shared" si="37"/>
        <v>0</v>
      </c>
      <c r="X326" s="59">
        <f t="shared" si="38"/>
        <v>0</v>
      </c>
      <c r="Y326" s="59">
        <f t="shared" si="39"/>
        <v>0</v>
      </c>
    </row>
    <row r="327" spans="1:25" ht="15" customHeight="1" x14ac:dyDescent="0.2">
      <c r="A327" s="66"/>
      <c r="B327" s="97"/>
      <c r="C327" s="73"/>
      <c r="D327" s="74"/>
      <c r="E327" s="74"/>
      <c r="F327" s="74"/>
      <c r="G327" s="74"/>
      <c r="H327" s="74"/>
      <c r="I327" s="61" t="str">
        <f t="shared" si="40"/>
        <v/>
      </c>
      <c r="J327" s="61" t="str">
        <f t="shared" si="41"/>
        <v/>
      </c>
      <c r="K327" s="61" t="str">
        <f t="shared" si="36"/>
        <v/>
      </c>
      <c r="L327" s="6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62" t="str">
        <f>IF(C327="I",L327*Resumo!$C$21, IF(C327="A",L327*Resumo!$C$22, IF(C327="E",L327*Resumo!$C$23,"")))</f>
        <v/>
      </c>
      <c r="N327" s="97"/>
      <c r="O327" s="95"/>
      <c r="P327" s="95"/>
      <c r="Q327" s="95"/>
      <c r="W327" s="59">
        <f t="shared" si="37"/>
        <v>0</v>
      </c>
      <c r="X327" s="59">
        <f t="shared" si="38"/>
        <v>0</v>
      </c>
      <c r="Y327" s="59">
        <f t="shared" si="39"/>
        <v>0</v>
      </c>
    </row>
    <row r="328" spans="1:25" ht="15" customHeight="1" x14ac:dyDescent="0.2">
      <c r="A328" s="66"/>
      <c r="B328" s="97"/>
      <c r="C328" s="73"/>
      <c r="D328" s="74"/>
      <c r="E328" s="74"/>
      <c r="F328" s="74"/>
      <c r="G328" s="74"/>
      <c r="H328" s="74"/>
      <c r="I328" s="61" t="str">
        <f t="shared" si="40"/>
        <v/>
      </c>
      <c r="J328" s="61" t="str">
        <f t="shared" si="41"/>
        <v/>
      </c>
      <c r="K328" s="61" t="str">
        <f t="shared" si="36"/>
        <v/>
      </c>
      <c r="L328" s="6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62" t="str">
        <f>IF(C328="I",L328*Resumo!$C$21, IF(C328="A",L328*Resumo!$C$22, IF(C328="E",L328*Resumo!$C$23,"")))</f>
        <v/>
      </c>
      <c r="N328" s="97"/>
      <c r="O328" s="95"/>
      <c r="P328" s="95"/>
      <c r="Q328" s="95"/>
      <c r="W328" s="59">
        <f t="shared" si="37"/>
        <v>0</v>
      </c>
      <c r="X328" s="59">
        <f t="shared" si="38"/>
        <v>0</v>
      </c>
      <c r="Y328" s="59">
        <f t="shared" si="39"/>
        <v>0</v>
      </c>
    </row>
    <row r="329" spans="1:25" ht="15" customHeight="1" x14ac:dyDescent="0.2">
      <c r="A329" s="66"/>
      <c r="B329" s="97"/>
      <c r="C329" s="73"/>
      <c r="D329" s="74"/>
      <c r="E329" s="74"/>
      <c r="F329" s="74"/>
      <c r="G329" s="74"/>
      <c r="H329" s="74"/>
      <c r="I329" s="61" t="str">
        <f t="shared" si="40"/>
        <v/>
      </c>
      <c r="J329" s="61" t="str">
        <f t="shared" si="41"/>
        <v/>
      </c>
      <c r="K329" s="61" t="str">
        <f t="shared" si="36"/>
        <v/>
      </c>
      <c r="L329" s="6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62" t="str">
        <f>IF(C329="I",L329*Resumo!$C$21, IF(C329="A",L329*Resumo!$C$22, IF(C329="E",L329*Resumo!$C$23,"")))</f>
        <v/>
      </c>
      <c r="N329" s="97"/>
      <c r="O329" s="95"/>
      <c r="P329" s="95"/>
      <c r="Q329" s="95"/>
      <c r="W329" s="59">
        <f t="shared" si="37"/>
        <v>0</v>
      </c>
      <c r="X329" s="59">
        <f t="shared" si="38"/>
        <v>0</v>
      </c>
      <c r="Y329" s="59">
        <f t="shared" si="39"/>
        <v>0</v>
      </c>
    </row>
    <row r="330" spans="1:25" ht="15" customHeight="1" x14ac:dyDescent="0.2">
      <c r="A330" s="66"/>
      <c r="B330" s="97"/>
      <c r="C330" s="73"/>
      <c r="D330" s="74"/>
      <c r="E330" s="74"/>
      <c r="F330" s="74"/>
      <c r="G330" s="74"/>
      <c r="H330" s="74"/>
      <c r="I330" s="61" t="str">
        <f t="shared" si="40"/>
        <v/>
      </c>
      <c r="J330" s="61" t="str">
        <f t="shared" si="41"/>
        <v/>
      </c>
      <c r="K330" s="61" t="str">
        <f t="shared" si="36"/>
        <v/>
      </c>
      <c r="L330" s="6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62" t="str">
        <f>IF(C330="I",L330*Resumo!$C$21, IF(C330="A",L330*Resumo!$C$22, IF(C330="E",L330*Resumo!$C$23,"")))</f>
        <v/>
      </c>
      <c r="N330" s="97"/>
      <c r="O330" s="95"/>
      <c r="P330" s="95"/>
      <c r="Q330" s="95"/>
      <c r="W330" s="59">
        <f t="shared" si="37"/>
        <v>0</v>
      </c>
      <c r="X330" s="59">
        <f t="shared" si="38"/>
        <v>0</v>
      </c>
      <c r="Y330" s="59">
        <f t="shared" si="39"/>
        <v>0</v>
      </c>
    </row>
    <row r="331" spans="1:25" ht="15" customHeight="1" x14ac:dyDescent="0.2">
      <c r="A331" s="66"/>
      <c r="B331" s="97"/>
      <c r="C331" s="73"/>
      <c r="D331" s="74"/>
      <c r="E331" s="74"/>
      <c r="F331" s="74"/>
      <c r="G331" s="74"/>
      <c r="H331" s="74"/>
      <c r="I331" s="61" t="str">
        <f t="shared" si="40"/>
        <v/>
      </c>
      <c r="J331" s="61" t="str">
        <f t="shared" si="41"/>
        <v/>
      </c>
      <c r="K331" s="61" t="str">
        <f t="shared" si="36"/>
        <v/>
      </c>
      <c r="L331" s="6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62" t="str">
        <f>IF(C331="I",L331*Resumo!$C$21, IF(C331="A",L331*Resumo!$C$22, IF(C331="E",L331*Resumo!$C$23,"")))</f>
        <v/>
      </c>
      <c r="N331" s="97"/>
      <c r="O331" s="95"/>
      <c r="P331" s="95"/>
      <c r="Q331" s="95"/>
      <c r="W331" s="59">
        <f t="shared" si="37"/>
        <v>0</v>
      </c>
      <c r="X331" s="59">
        <f t="shared" si="38"/>
        <v>0</v>
      </c>
      <c r="Y331" s="59">
        <f t="shared" si="39"/>
        <v>0</v>
      </c>
    </row>
    <row r="332" spans="1:25" ht="15" customHeight="1" x14ac:dyDescent="0.2">
      <c r="A332" s="66"/>
      <c r="B332" s="97"/>
      <c r="C332" s="73"/>
      <c r="D332" s="74"/>
      <c r="E332" s="74"/>
      <c r="F332" s="74"/>
      <c r="G332" s="74"/>
      <c r="H332" s="74"/>
      <c r="I332" s="61" t="str">
        <f t="shared" si="40"/>
        <v/>
      </c>
      <c r="J332" s="61" t="str">
        <f t="shared" si="41"/>
        <v/>
      </c>
      <c r="K332" s="61" t="str">
        <f t="shared" si="36"/>
        <v/>
      </c>
      <c r="L332" s="6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62" t="str">
        <f>IF(C332="I",L332*Resumo!$C$21, IF(C332="A",L332*Resumo!$C$22, IF(C332="E",L332*Resumo!$C$23,"")))</f>
        <v/>
      </c>
      <c r="N332" s="97"/>
      <c r="O332" s="95"/>
      <c r="P332" s="95"/>
      <c r="Q332" s="95"/>
      <c r="W332" s="59">
        <f t="shared" si="37"/>
        <v>0</v>
      </c>
      <c r="X332" s="59">
        <f t="shared" si="38"/>
        <v>0</v>
      </c>
      <c r="Y332" s="59">
        <f t="shared" si="39"/>
        <v>0</v>
      </c>
    </row>
    <row r="333" spans="1:25" ht="15" customHeight="1" x14ac:dyDescent="0.2">
      <c r="A333" s="66"/>
      <c r="B333" s="97"/>
      <c r="C333" s="73"/>
      <c r="D333" s="74"/>
      <c r="E333" s="74"/>
      <c r="F333" s="74"/>
      <c r="G333" s="74"/>
      <c r="H333" s="74"/>
      <c r="I333" s="61" t="str">
        <f t="shared" si="40"/>
        <v/>
      </c>
      <c r="J333" s="61" t="str">
        <f t="shared" si="41"/>
        <v/>
      </c>
      <c r="K333" s="61" t="str">
        <f t="shared" si="36"/>
        <v/>
      </c>
      <c r="L333" s="6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62" t="str">
        <f>IF(C333="I",L333*Resumo!$C$21, IF(C333="A",L333*Resumo!$C$22, IF(C333="E",L333*Resumo!$C$23,"")))</f>
        <v/>
      </c>
      <c r="N333" s="97"/>
      <c r="O333" s="95"/>
      <c r="P333" s="95"/>
      <c r="Q333" s="95"/>
      <c r="W333" s="59">
        <f t="shared" si="37"/>
        <v>0</v>
      </c>
      <c r="X333" s="59">
        <f t="shared" si="38"/>
        <v>0</v>
      </c>
      <c r="Y333" s="59">
        <f t="shared" si="39"/>
        <v>0</v>
      </c>
    </row>
    <row r="334" spans="1:25" ht="15" customHeight="1" x14ac:dyDescent="0.2">
      <c r="A334" s="66"/>
      <c r="B334" s="97"/>
      <c r="C334" s="73"/>
      <c r="D334" s="74"/>
      <c r="E334" s="74"/>
      <c r="F334" s="74"/>
      <c r="G334" s="74"/>
      <c r="H334" s="74"/>
      <c r="I334" s="61" t="str">
        <f t="shared" si="40"/>
        <v/>
      </c>
      <c r="J334" s="61" t="str">
        <f t="shared" si="41"/>
        <v/>
      </c>
      <c r="K334" s="61" t="str">
        <f t="shared" si="36"/>
        <v/>
      </c>
      <c r="L334" s="6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62" t="str">
        <f>IF(C334="I",L334*Resumo!$C$21, IF(C334="A",L334*Resumo!$C$22, IF(C334="E",L334*Resumo!$C$23,"")))</f>
        <v/>
      </c>
      <c r="N334" s="97"/>
      <c r="O334" s="95"/>
      <c r="P334" s="95"/>
      <c r="Q334" s="95"/>
      <c r="W334" s="59">
        <f t="shared" si="37"/>
        <v>0</v>
      </c>
      <c r="X334" s="59">
        <f t="shared" si="38"/>
        <v>0</v>
      </c>
      <c r="Y334" s="59">
        <f t="shared" si="39"/>
        <v>0</v>
      </c>
    </row>
    <row r="335" spans="1:25" ht="15" customHeight="1" x14ac:dyDescent="0.2">
      <c r="A335" s="66"/>
      <c r="B335" s="97"/>
      <c r="C335" s="73"/>
      <c r="D335" s="74"/>
      <c r="E335" s="74"/>
      <c r="F335" s="74"/>
      <c r="G335" s="74"/>
      <c r="H335" s="74"/>
      <c r="I335" s="61" t="str">
        <f t="shared" si="40"/>
        <v/>
      </c>
      <c r="J335" s="61" t="str">
        <f t="shared" si="41"/>
        <v/>
      </c>
      <c r="K335" s="61" t="str">
        <f t="shared" si="36"/>
        <v/>
      </c>
      <c r="L335" s="6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62" t="str">
        <f>IF(C335="I",L335*Resumo!$C$21, IF(C335="A",L335*Resumo!$C$22, IF(C335="E",L335*Resumo!$C$23,"")))</f>
        <v/>
      </c>
      <c r="N335" s="97"/>
      <c r="O335" s="95"/>
      <c r="P335" s="95"/>
      <c r="Q335" s="95"/>
      <c r="W335" s="59">
        <f t="shared" si="37"/>
        <v>0</v>
      </c>
      <c r="X335" s="59">
        <f t="shared" si="38"/>
        <v>0</v>
      </c>
      <c r="Y335" s="59">
        <f t="shared" si="39"/>
        <v>0</v>
      </c>
    </row>
    <row r="336" spans="1:25" ht="15" customHeight="1" x14ac:dyDescent="0.2">
      <c r="A336" s="66"/>
      <c r="B336" s="97"/>
      <c r="C336" s="73"/>
      <c r="D336" s="74"/>
      <c r="E336" s="74"/>
      <c r="F336" s="74"/>
      <c r="G336" s="74"/>
      <c r="H336" s="74"/>
      <c r="I336" s="61" t="str">
        <f t="shared" si="40"/>
        <v/>
      </c>
      <c r="J336" s="61" t="str">
        <f t="shared" si="41"/>
        <v/>
      </c>
      <c r="K336" s="61" t="str">
        <f t="shared" si="36"/>
        <v/>
      </c>
      <c r="L336" s="6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62" t="str">
        <f>IF(C336="I",L336*Resumo!$C$21, IF(C336="A",L336*Resumo!$C$22, IF(C336="E",L336*Resumo!$C$23,"")))</f>
        <v/>
      </c>
      <c r="N336" s="97"/>
      <c r="O336" s="95"/>
      <c r="P336" s="95"/>
      <c r="Q336" s="95"/>
      <c r="W336" s="59">
        <f t="shared" si="37"/>
        <v>0</v>
      </c>
      <c r="X336" s="59">
        <f t="shared" si="38"/>
        <v>0</v>
      </c>
      <c r="Y336" s="59">
        <f t="shared" si="39"/>
        <v>0</v>
      </c>
    </row>
    <row r="337" spans="1:25" ht="15" customHeight="1" x14ac:dyDescent="0.2">
      <c r="A337" s="66"/>
      <c r="B337" s="97"/>
      <c r="C337" s="73"/>
      <c r="D337" s="74"/>
      <c r="E337" s="74"/>
      <c r="F337" s="74"/>
      <c r="G337" s="74"/>
      <c r="H337" s="74"/>
      <c r="I337" s="61" t="str">
        <f t="shared" si="40"/>
        <v/>
      </c>
      <c r="J337" s="61" t="str">
        <f t="shared" si="41"/>
        <v/>
      </c>
      <c r="K337" s="61" t="str">
        <f t="shared" si="36"/>
        <v/>
      </c>
      <c r="L337" s="6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62" t="str">
        <f>IF(C337="I",L337*Resumo!$C$21, IF(C337="A",L337*Resumo!$C$22, IF(C337="E",L337*Resumo!$C$23,"")))</f>
        <v/>
      </c>
      <c r="N337" s="97"/>
      <c r="O337" s="95"/>
      <c r="P337" s="95"/>
      <c r="Q337" s="95"/>
      <c r="W337" s="59">
        <f t="shared" si="37"/>
        <v>0</v>
      </c>
      <c r="X337" s="59">
        <f t="shared" si="38"/>
        <v>0</v>
      </c>
      <c r="Y337" s="59">
        <f t="shared" si="39"/>
        <v>0</v>
      </c>
    </row>
    <row r="338" spans="1:25" ht="15" customHeight="1" x14ac:dyDescent="0.2">
      <c r="A338" s="66"/>
      <c r="B338" s="97"/>
      <c r="C338" s="73"/>
      <c r="D338" s="74"/>
      <c r="E338" s="74"/>
      <c r="F338" s="74"/>
      <c r="G338" s="74"/>
      <c r="H338" s="74"/>
      <c r="I338" s="61" t="str">
        <f t="shared" si="40"/>
        <v/>
      </c>
      <c r="J338" s="61" t="str">
        <f t="shared" si="41"/>
        <v/>
      </c>
      <c r="K338" s="61" t="str">
        <f t="shared" si="36"/>
        <v/>
      </c>
      <c r="L338" s="6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62" t="str">
        <f>IF(C338="I",L338*Resumo!$C$21, IF(C338="A",L338*Resumo!$C$22, IF(C338="E",L338*Resumo!$C$23,"")))</f>
        <v/>
      </c>
      <c r="N338" s="97"/>
      <c r="O338" s="95"/>
      <c r="P338" s="95"/>
      <c r="Q338" s="95"/>
      <c r="W338" s="59">
        <f t="shared" si="37"/>
        <v>0</v>
      </c>
      <c r="X338" s="59">
        <f t="shared" si="38"/>
        <v>0</v>
      </c>
      <c r="Y338" s="59">
        <f t="shared" si="39"/>
        <v>0</v>
      </c>
    </row>
    <row r="339" spans="1:25" ht="15" customHeight="1" x14ac:dyDescent="0.2">
      <c r="A339" s="66"/>
      <c r="B339" s="97"/>
      <c r="C339" s="73"/>
      <c r="D339" s="74"/>
      <c r="E339" s="74"/>
      <c r="F339" s="74"/>
      <c r="G339" s="74"/>
      <c r="H339" s="74"/>
      <c r="I339" s="61" t="str">
        <f t="shared" si="40"/>
        <v/>
      </c>
      <c r="J339" s="61" t="str">
        <f t="shared" si="41"/>
        <v/>
      </c>
      <c r="K339" s="61" t="str">
        <f t="shared" si="36"/>
        <v/>
      </c>
      <c r="L339" s="6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62" t="str">
        <f>IF(C339="I",L339*Resumo!$C$21, IF(C339="A",L339*Resumo!$C$22, IF(C339="E",L339*Resumo!$C$23,"")))</f>
        <v/>
      </c>
      <c r="N339" s="97"/>
      <c r="O339" s="95"/>
      <c r="P339" s="95"/>
      <c r="Q339" s="95"/>
      <c r="W339" s="59">
        <f t="shared" si="37"/>
        <v>0</v>
      </c>
      <c r="X339" s="59">
        <f t="shared" si="38"/>
        <v>0</v>
      </c>
      <c r="Y339" s="59">
        <f t="shared" si="39"/>
        <v>0</v>
      </c>
    </row>
    <row r="340" spans="1:25" ht="15" customHeight="1" x14ac:dyDescent="0.2">
      <c r="A340" s="66"/>
      <c r="B340" s="97"/>
      <c r="C340" s="73"/>
      <c r="D340" s="74"/>
      <c r="E340" s="74"/>
      <c r="F340" s="74"/>
      <c r="G340" s="74"/>
      <c r="H340" s="74"/>
      <c r="I340" s="61" t="str">
        <f t="shared" si="40"/>
        <v/>
      </c>
      <c r="J340" s="61" t="str">
        <f t="shared" si="41"/>
        <v/>
      </c>
      <c r="K340" s="61" t="str">
        <f t="shared" si="36"/>
        <v/>
      </c>
      <c r="L340" s="6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62" t="str">
        <f>IF(C340="I",L340*Resumo!$C$21, IF(C340="A",L340*Resumo!$C$22, IF(C340="E",L340*Resumo!$C$23,"")))</f>
        <v/>
      </c>
      <c r="N340" s="97"/>
      <c r="O340" s="95"/>
      <c r="P340" s="95"/>
      <c r="Q340" s="95"/>
      <c r="W340" s="59">
        <f t="shared" si="37"/>
        <v>0</v>
      </c>
      <c r="X340" s="59">
        <f t="shared" si="38"/>
        <v>0</v>
      </c>
      <c r="Y340" s="59">
        <f t="shared" si="39"/>
        <v>0</v>
      </c>
    </row>
    <row r="341" spans="1:25" ht="15" customHeight="1" x14ac:dyDescent="0.2">
      <c r="A341" s="66"/>
      <c r="B341" s="97"/>
      <c r="C341" s="73"/>
      <c r="D341" s="74"/>
      <c r="E341" s="74"/>
      <c r="F341" s="74"/>
      <c r="G341" s="74"/>
      <c r="H341" s="74"/>
      <c r="I341" s="61" t="str">
        <f t="shared" si="40"/>
        <v/>
      </c>
      <c r="J341" s="61" t="str">
        <f t="shared" si="41"/>
        <v/>
      </c>
      <c r="K341" s="61" t="str">
        <f t="shared" si="36"/>
        <v/>
      </c>
      <c r="L341" s="6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62" t="str">
        <f>IF(C341="I",L341*Resumo!$C$21, IF(C341="A",L341*Resumo!$C$22, IF(C341="E",L341*Resumo!$C$23,"")))</f>
        <v/>
      </c>
      <c r="N341" s="97"/>
      <c r="O341" s="95"/>
      <c r="P341" s="95"/>
      <c r="Q341" s="95"/>
      <c r="W341" s="59">
        <f t="shared" si="37"/>
        <v>0</v>
      </c>
      <c r="X341" s="59">
        <f t="shared" si="38"/>
        <v>0</v>
      </c>
      <c r="Y341" s="59">
        <f t="shared" si="39"/>
        <v>0</v>
      </c>
    </row>
    <row r="342" spans="1:25" ht="15" customHeight="1" x14ac:dyDescent="0.2">
      <c r="A342" s="66"/>
      <c r="B342" s="97"/>
      <c r="C342" s="73"/>
      <c r="D342" s="74"/>
      <c r="E342" s="74"/>
      <c r="F342" s="74"/>
      <c r="G342" s="74"/>
      <c r="H342" s="74"/>
      <c r="I342" s="61" t="str">
        <f t="shared" si="40"/>
        <v/>
      </c>
      <c r="J342" s="61" t="str">
        <f t="shared" si="41"/>
        <v/>
      </c>
      <c r="K342" s="61" t="str">
        <f t="shared" si="36"/>
        <v/>
      </c>
      <c r="L342" s="6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62" t="str">
        <f>IF(C342="I",L342*Resumo!$C$21, IF(C342="A",L342*Resumo!$C$22, IF(C342="E",L342*Resumo!$C$23,"")))</f>
        <v/>
      </c>
      <c r="N342" s="97"/>
      <c r="O342" s="95"/>
      <c r="P342" s="95"/>
      <c r="Q342" s="95"/>
      <c r="W342" s="59">
        <f t="shared" si="37"/>
        <v>0</v>
      </c>
      <c r="X342" s="59">
        <f t="shared" si="38"/>
        <v>0</v>
      </c>
      <c r="Y342" s="59">
        <f t="shared" si="39"/>
        <v>0</v>
      </c>
    </row>
    <row r="343" spans="1:25" ht="15" customHeight="1" x14ac:dyDescent="0.2">
      <c r="A343" s="66"/>
      <c r="B343" s="97"/>
      <c r="C343" s="73"/>
      <c r="D343" s="74"/>
      <c r="E343" s="74"/>
      <c r="F343" s="74"/>
      <c r="G343" s="74"/>
      <c r="H343" s="74"/>
      <c r="I343" s="61" t="str">
        <f t="shared" si="40"/>
        <v/>
      </c>
      <c r="J343" s="61" t="str">
        <f t="shared" si="41"/>
        <v/>
      </c>
      <c r="K343" s="61" t="str">
        <f t="shared" si="36"/>
        <v/>
      </c>
      <c r="L343" s="6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62" t="str">
        <f>IF(C343="I",L343*Resumo!$C$21, IF(C343="A",L343*Resumo!$C$22, IF(C343="E",L343*Resumo!$C$23,"")))</f>
        <v/>
      </c>
      <c r="N343" s="97"/>
      <c r="O343" s="95"/>
      <c r="P343" s="95"/>
      <c r="Q343" s="95"/>
      <c r="W343" s="59">
        <f t="shared" si="37"/>
        <v>0</v>
      </c>
      <c r="X343" s="59">
        <f t="shared" si="38"/>
        <v>0</v>
      </c>
      <c r="Y343" s="59">
        <f t="shared" si="39"/>
        <v>0</v>
      </c>
    </row>
    <row r="344" spans="1:25" ht="15" customHeight="1" x14ac:dyDescent="0.2">
      <c r="A344" s="66"/>
      <c r="B344" s="97"/>
      <c r="C344" s="73"/>
      <c r="D344" s="74"/>
      <c r="E344" s="74"/>
      <c r="F344" s="74"/>
      <c r="G344" s="74"/>
      <c r="H344" s="74"/>
      <c r="I344" s="61" t="str">
        <f t="shared" si="40"/>
        <v/>
      </c>
      <c r="J344" s="61" t="str">
        <f t="shared" si="41"/>
        <v/>
      </c>
      <c r="K344" s="61" t="str">
        <f t="shared" ref="K344:K407" si="42">IF(D344=EE,IF(OR(AND(E344&gt;1,E344&lt;3,G344&gt;15),AND(E344&gt;2,G344&gt;4)),"X",""),IF(OR(AND(E344&gt;1,E344&lt;4,G344&gt;19),AND(E344&gt;3,G344&gt;5)),"X",""))</f>
        <v/>
      </c>
      <c r="L344" s="6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62" t="str">
        <f>IF(C344="I",L344*Resumo!$C$21, IF(C344="A",L344*Resumo!$C$22, IF(C344="E",L344*Resumo!$C$23,"")))</f>
        <v/>
      </c>
      <c r="N344" s="97"/>
      <c r="O344" s="95"/>
      <c r="P344" s="95"/>
      <c r="Q344" s="95"/>
      <c r="W344" s="59">
        <f t="shared" ref="W344:W407" si="43">IF(I344="X",1,0)</f>
        <v>0</v>
      </c>
      <c r="X344" s="59">
        <f t="shared" ref="X344:X407" si="44">IF(J344="X",1,0)</f>
        <v>0</v>
      </c>
      <c r="Y344" s="59">
        <f t="shared" ref="Y344:Y407" si="45">IF(K344="X",1,0)</f>
        <v>0</v>
      </c>
    </row>
    <row r="345" spans="1:25" ht="15" customHeight="1" x14ac:dyDescent="0.2">
      <c r="A345" s="66"/>
      <c r="B345" s="97"/>
      <c r="C345" s="73"/>
      <c r="D345" s="74"/>
      <c r="E345" s="74"/>
      <c r="F345" s="74"/>
      <c r="G345" s="74"/>
      <c r="H345" s="74"/>
      <c r="I345" s="61" t="str">
        <f t="shared" si="40"/>
        <v/>
      </c>
      <c r="J345" s="61" t="str">
        <f t="shared" si="41"/>
        <v/>
      </c>
      <c r="K345" s="61" t="str">
        <f t="shared" si="42"/>
        <v/>
      </c>
      <c r="L345" s="6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62" t="str">
        <f>IF(C345="I",L345*Resumo!$C$21, IF(C345="A",L345*Resumo!$C$22, IF(C345="E",L345*Resumo!$C$23,"")))</f>
        <v/>
      </c>
      <c r="N345" s="97"/>
      <c r="O345" s="95"/>
      <c r="P345" s="95"/>
      <c r="Q345" s="95"/>
      <c r="W345" s="59">
        <f t="shared" si="43"/>
        <v>0</v>
      </c>
      <c r="X345" s="59">
        <f t="shared" si="44"/>
        <v>0</v>
      </c>
      <c r="Y345" s="59">
        <f t="shared" si="45"/>
        <v>0</v>
      </c>
    </row>
    <row r="346" spans="1:25" ht="15" customHeight="1" x14ac:dyDescent="0.2">
      <c r="A346" s="66"/>
      <c r="B346" s="97"/>
      <c r="C346" s="73"/>
      <c r="D346" s="74"/>
      <c r="E346" s="74"/>
      <c r="F346" s="74"/>
      <c r="G346" s="74"/>
      <c r="H346" s="74"/>
      <c r="I346" s="61" t="str">
        <f t="shared" si="40"/>
        <v/>
      </c>
      <c r="J346" s="61" t="str">
        <f t="shared" si="41"/>
        <v/>
      </c>
      <c r="K346" s="61" t="str">
        <f t="shared" si="42"/>
        <v/>
      </c>
      <c r="L346" s="6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62" t="str">
        <f>IF(C346="I",L346*Resumo!$C$21, IF(C346="A",L346*Resumo!$C$22, IF(C346="E",L346*Resumo!$C$23,"")))</f>
        <v/>
      </c>
      <c r="N346" s="97"/>
      <c r="O346" s="95"/>
      <c r="P346" s="95"/>
      <c r="Q346" s="95"/>
      <c r="W346" s="59">
        <f t="shared" si="43"/>
        <v>0</v>
      </c>
      <c r="X346" s="59">
        <f t="shared" si="44"/>
        <v>0</v>
      </c>
      <c r="Y346" s="59">
        <f t="shared" si="45"/>
        <v>0</v>
      </c>
    </row>
    <row r="347" spans="1:25" ht="15" customHeight="1" x14ac:dyDescent="0.2">
      <c r="A347" s="66"/>
      <c r="B347" s="97"/>
      <c r="C347" s="73"/>
      <c r="D347" s="74"/>
      <c r="E347" s="74"/>
      <c r="F347" s="74"/>
      <c r="G347" s="74"/>
      <c r="H347" s="74"/>
      <c r="I347" s="61" t="str">
        <f t="shared" si="40"/>
        <v/>
      </c>
      <c r="J347" s="61" t="str">
        <f t="shared" si="41"/>
        <v/>
      </c>
      <c r="K347" s="61" t="str">
        <f t="shared" si="42"/>
        <v/>
      </c>
      <c r="L347" s="6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62" t="str">
        <f>IF(C347="I",L347*Resumo!$C$21, IF(C347="A",L347*Resumo!$C$22, IF(C347="E",L347*Resumo!$C$23,"")))</f>
        <v/>
      </c>
      <c r="N347" s="97"/>
      <c r="O347" s="95"/>
      <c r="P347" s="95"/>
      <c r="Q347" s="95"/>
      <c r="W347" s="59">
        <f t="shared" si="43"/>
        <v>0</v>
      </c>
      <c r="X347" s="59">
        <f t="shared" si="44"/>
        <v>0</v>
      </c>
      <c r="Y347" s="59">
        <f t="shared" si="45"/>
        <v>0</v>
      </c>
    </row>
    <row r="348" spans="1:25" ht="15" customHeight="1" x14ac:dyDescent="0.2">
      <c r="A348" s="66"/>
      <c r="B348" s="97"/>
      <c r="C348" s="73"/>
      <c r="D348" s="74"/>
      <c r="E348" s="74"/>
      <c r="F348" s="74"/>
      <c r="G348" s="74"/>
      <c r="H348" s="74"/>
      <c r="I348" s="61" t="str">
        <f t="shared" si="40"/>
        <v/>
      </c>
      <c r="J348" s="61" t="str">
        <f t="shared" si="41"/>
        <v/>
      </c>
      <c r="K348" s="61" t="str">
        <f t="shared" si="42"/>
        <v/>
      </c>
      <c r="L348" s="6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62" t="str">
        <f>IF(C348="I",L348*Resumo!$C$21, IF(C348="A",L348*Resumo!$C$22, IF(C348="E",L348*Resumo!$C$23,"")))</f>
        <v/>
      </c>
      <c r="N348" s="97"/>
      <c r="O348" s="95"/>
      <c r="P348" s="95"/>
      <c r="Q348" s="95"/>
      <c r="W348" s="59">
        <f t="shared" si="43"/>
        <v>0</v>
      </c>
      <c r="X348" s="59">
        <f t="shared" si="44"/>
        <v>0</v>
      </c>
      <c r="Y348" s="59">
        <f t="shared" si="45"/>
        <v>0</v>
      </c>
    </row>
    <row r="349" spans="1:25" ht="15" customHeight="1" x14ac:dyDescent="0.2">
      <c r="A349" s="66"/>
      <c r="B349" s="97"/>
      <c r="C349" s="73"/>
      <c r="D349" s="74"/>
      <c r="E349" s="74"/>
      <c r="F349" s="74"/>
      <c r="G349" s="74"/>
      <c r="H349" s="74"/>
      <c r="I349" s="61" t="str">
        <f t="shared" si="40"/>
        <v/>
      </c>
      <c r="J349" s="61" t="str">
        <f t="shared" si="41"/>
        <v/>
      </c>
      <c r="K349" s="61" t="str">
        <f t="shared" si="42"/>
        <v/>
      </c>
      <c r="L349" s="6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62" t="str">
        <f>IF(C349="I",L349*Resumo!$C$21, IF(C349="A",L349*Resumo!$C$22, IF(C349="E",L349*Resumo!$C$23,"")))</f>
        <v/>
      </c>
      <c r="N349" s="97"/>
      <c r="O349" s="95"/>
      <c r="P349" s="95"/>
      <c r="Q349" s="95"/>
      <c r="W349" s="59">
        <f t="shared" si="43"/>
        <v>0</v>
      </c>
      <c r="X349" s="59">
        <f t="shared" si="44"/>
        <v>0</v>
      </c>
      <c r="Y349" s="59">
        <f t="shared" si="45"/>
        <v>0</v>
      </c>
    </row>
    <row r="350" spans="1:25" ht="15" customHeight="1" x14ac:dyDescent="0.2">
      <c r="A350" s="66"/>
      <c r="B350" s="97"/>
      <c r="C350" s="73"/>
      <c r="D350" s="74"/>
      <c r="E350" s="74"/>
      <c r="F350" s="74"/>
      <c r="G350" s="74"/>
      <c r="H350" s="74"/>
      <c r="I350" s="61" t="str">
        <f t="shared" si="40"/>
        <v/>
      </c>
      <c r="J350" s="61" t="str">
        <f t="shared" si="41"/>
        <v/>
      </c>
      <c r="K350" s="61" t="str">
        <f t="shared" si="42"/>
        <v/>
      </c>
      <c r="L350" s="6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62" t="str">
        <f>IF(C350="I",L350*Resumo!$C$21, IF(C350="A",L350*Resumo!$C$22, IF(C350="E",L350*Resumo!$C$23,"")))</f>
        <v/>
      </c>
      <c r="N350" s="97"/>
      <c r="O350" s="95"/>
      <c r="P350" s="95"/>
      <c r="Q350" s="95"/>
      <c r="W350" s="59">
        <f t="shared" si="43"/>
        <v>0</v>
      </c>
      <c r="X350" s="59">
        <f t="shared" si="44"/>
        <v>0</v>
      </c>
      <c r="Y350" s="59">
        <f t="shared" si="45"/>
        <v>0</v>
      </c>
    </row>
    <row r="351" spans="1:25" ht="15" customHeight="1" x14ac:dyDescent="0.2">
      <c r="A351" s="66"/>
      <c r="B351" s="97"/>
      <c r="C351" s="73"/>
      <c r="D351" s="74"/>
      <c r="E351" s="74"/>
      <c r="F351" s="74"/>
      <c r="G351" s="74"/>
      <c r="H351" s="74"/>
      <c r="I351" s="61" t="str">
        <f t="shared" si="40"/>
        <v/>
      </c>
      <c r="J351" s="61" t="str">
        <f t="shared" si="41"/>
        <v/>
      </c>
      <c r="K351" s="61" t="str">
        <f t="shared" si="42"/>
        <v/>
      </c>
      <c r="L351" s="6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62" t="str">
        <f>IF(C351="I",L351*Resumo!$C$21, IF(C351="A",L351*Resumo!$C$22, IF(C351="E",L351*Resumo!$C$23,"")))</f>
        <v/>
      </c>
      <c r="N351" s="97"/>
      <c r="O351" s="95"/>
      <c r="P351" s="95"/>
      <c r="Q351" s="95"/>
      <c r="W351" s="59">
        <f t="shared" si="43"/>
        <v>0</v>
      </c>
      <c r="X351" s="59">
        <f t="shared" si="44"/>
        <v>0</v>
      </c>
      <c r="Y351" s="59">
        <f t="shared" si="45"/>
        <v>0</v>
      </c>
    </row>
    <row r="352" spans="1:25" ht="15" customHeight="1" x14ac:dyDescent="0.2">
      <c r="A352" s="66"/>
      <c r="B352" s="97"/>
      <c r="C352" s="73"/>
      <c r="D352" s="74"/>
      <c r="E352" s="74"/>
      <c r="F352" s="74"/>
      <c r="G352" s="74"/>
      <c r="H352" s="74"/>
      <c r="I352" s="61" t="str">
        <f t="shared" si="40"/>
        <v/>
      </c>
      <c r="J352" s="61" t="str">
        <f t="shared" si="41"/>
        <v/>
      </c>
      <c r="K352" s="61" t="str">
        <f t="shared" si="42"/>
        <v/>
      </c>
      <c r="L352" s="6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62" t="str">
        <f>IF(C352="I",L352*Resumo!$C$21, IF(C352="A",L352*Resumo!$C$22, IF(C352="E",L352*Resumo!$C$23,"")))</f>
        <v/>
      </c>
      <c r="N352" s="97"/>
      <c r="O352" s="95"/>
      <c r="P352" s="95"/>
      <c r="Q352" s="95"/>
      <c r="W352" s="59">
        <f t="shared" si="43"/>
        <v>0</v>
      </c>
      <c r="X352" s="59">
        <f t="shared" si="44"/>
        <v>0</v>
      </c>
      <c r="Y352" s="59">
        <f t="shared" si="45"/>
        <v>0</v>
      </c>
    </row>
    <row r="353" spans="1:25" ht="15" customHeight="1" x14ac:dyDescent="0.2">
      <c r="A353" s="66"/>
      <c r="B353" s="97"/>
      <c r="C353" s="73"/>
      <c r="D353" s="74"/>
      <c r="E353" s="74"/>
      <c r="F353" s="74"/>
      <c r="G353" s="74"/>
      <c r="H353" s="74"/>
      <c r="I353" s="61" t="str">
        <f t="shared" si="40"/>
        <v/>
      </c>
      <c r="J353" s="61" t="str">
        <f t="shared" si="41"/>
        <v/>
      </c>
      <c r="K353" s="61" t="str">
        <f t="shared" si="42"/>
        <v/>
      </c>
      <c r="L353" s="6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62" t="str">
        <f>IF(C353="I",L353*Resumo!$C$21, IF(C353="A",L353*Resumo!$C$22, IF(C353="E",L353*Resumo!$C$23,"")))</f>
        <v/>
      </c>
      <c r="N353" s="97"/>
      <c r="O353" s="95"/>
      <c r="P353" s="95"/>
      <c r="Q353" s="95"/>
      <c r="W353" s="59">
        <f t="shared" si="43"/>
        <v>0</v>
      </c>
      <c r="X353" s="59">
        <f t="shared" si="44"/>
        <v>0</v>
      </c>
      <c r="Y353" s="59">
        <f t="shared" si="45"/>
        <v>0</v>
      </c>
    </row>
    <row r="354" spans="1:25" ht="15" customHeight="1" x14ac:dyDescent="0.2">
      <c r="A354" s="66"/>
      <c r="B354" s="97"/>
      <c r="C354" s="73"/>
      <c r="D354" s="74"/>
      <c r="E354" s="74"/>
      <c r="F354" s="74"/>
      <c r="G354" s="74"/>
      <c r="H354" s="74"/>
      <c r="I354" s="61" t="str">
        <f t="shared" si="40"/>
        <v/>
      </c>
      <c r="J354" s="61" t="str">
        <f t="shared" si="41"/>
        <v/>
      </c>
      <c r="K354" s="61" t="str">
        <f t="shared" si="42"/>
        <v/>
      </c>
      <c r="L354" s="6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62" t="str">
        <f>IF(C354="I",L354*Resumo!$C$21, IF(C354="A",L354*Resumo!$C$22, IF(C354="E",L354*Resumo!$C$23,"")))</f>
        <v/>
      </c>
      <c r="N354" s="97"/>
      <c r="O354" s="95"/>
      <c r="P354" s="95"/>
      <c r="Q354" s="95"/>
      <c r="W354" s="59">
        <f t="shared" si="43"/>
        <v>0</v>
      </c>
      <c r="X354" s="59">
        <f t="shared" si="44"/>
        <v>0</v>
      </c>
      <c r="Y354" s="59">
        <f t="shared" si="45"/>
        <v>0</v>
      </c>
    </row>
    <row r="355" spans="1:25" ht="15" customHeight="1" x14ac:dyDescent="0.2">
      <c r="A355" s="66"/>
      <c r="B355" s="97"/>
      <c r="C355" s="73"/>
      <c r="D355" s="74"/>
      <c r="E355" s="74"/>
      <c r="F355" s="74"/>
      <c r="G355" s="74"/>
      <c r="H355" s="74"/>
      <c r="I355" s="61" t="str">
        <f t="shared" si="40"/>
        <v/>
      </c>
      <c r="J355" s="61" t="str">
        <f t="shared" si="41"/>
        <v/>
      </c>
      <c r="K355" s="61" t="str">
        <f t="shared" si="42"/>
        <v/>
      </c>
      <c r="L355" s="6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62" t="str">
        <f>IF(C355="I",L355*Resumo!$C$21, IF(C355="A",L355*Resumo!$C$22, IF(C355="E",L355*Resumo!$C$23,"")))</f>
        <v/>
      </c>
      <c r="N355" s="97"/>
      <c r="O355" s="95"/>
      <c r="P355" s="95"/>
      <c r="Q355" s="95"/>
      <c r="W355" s="59">
        <f t="shared" si="43"/>
        <v>0</v>
      </c>
      <c r="X355" s="59">
        <f t="shared" si="44"/>
        <v>0</v>
      </c>
      <c r="Y355" s="59">
        <f t="shared" si="45"/>
        <v>0</v>
      </c>
    </row>
    <row r="356" spans="1:25" ht="15" customHeight="1" x14ac:dyDescent="0.2">
      <c r="A356" s="66"/>
      <c r="B356" s="97"/>
      <c r="C356" s="73"/>
      <c r="D356" s="74"/>
      <c r="E356" s="74"/>
      <c r="F356" s="74"/>
      <c r="G356" s="74"/>
      <c r="H356" s="74"/>
      <c r="I356" s="61" t="str">
        <f t="shared" si="40"/>
        <v/>
      </c>
      <c r="J356" s="61" t="str">
        <f t="shared" si="41"/>
        <v/>
      </c>
      <c r="K356" s="61" t="str">
        <f t="shared" si="42"/>
        <v/>
      </c>
      <c r="L356" s="6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62" t="str">
        <f>IF(C356="I",L356*Resumo!$C$21, IF(C356="A",L356*Resumo!$C$22, IF(C356="E",L356*Resumo!$C$23,"")))</f>
        <v/>
      </c>
      <c r="N356" s="97"/>
      <c r="O356" s="95"/>
      <c r="P356" s="95"/>
      <c r="Q356" s="95"/>
      <c r="W356" s="59">
        <f t="shared" si="43"/>
        <v>0</v>
      </c>
      <c r="X356" s="59">
        <f t="shared" si="44"/>
        <v>0</v>
      </c>
      <c r="Y356" s="59">
        <f t="shared" si="45"/>
        <v>0</v>
      </c>
    </row>
    <row r="357" spans="1:25" ht="15" customHeight="1" x14ac:dyDescent="0.2">
      <c r="A357" s="66"/>
      <c r="B357" s="97"/>
      <c r="C357" s="73"/>
      <c r="D357" s="74"/>
      <c r="E357" s="74"/>
      <c r="F357" s="74"/>
      <c r="G357" s="74"/>
      <c r="H357" s="74"/>
      <c r="I357" s="61" t="str">
        <f t="shared" si="40"/>
        <v/>
      </c>
      <c r="J357" s="61" t="str">
        <f t="shared" si="41"/>
        <v/>
      </c>
      <c r="K357" s="61" t="str">
        <f t="shared" si="42"/>
        <v/>
      </c>
      <c r="L357" s="6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62" t="str">
        <f>IF(C357="I",L357*Resumo!$C$21, IF(C357="A",L357*Resumo!$C$22, IF(C357="E",L357*Resumo!$C$23,"")))</f>
        <v/>
      </c>
      <c r="N357" s="97"/>
      <c r="O357" s="95"/>
      <c r="P357" s="95"/>
      <c r="Q357" s="95"/>
      <c r="W357" s="59">
        <f t="shared" si="43"/>
        <v>0</v>
      </c>
      <c r="X357" s="59">
        <f t="shared" si="44"/>
        <v>0</v>
      </c>
      <c r="Y357" s="59">
        <f t="shared" si="45"/>
        <v>0</v>
      </c>
    </row>
    <row r="358" spans="1:25" ht="15" customHeight="1" x14ac:dyDescent="0.2">
      <c r="A358" s="66"/>
      <c r="B358" s="97"/>
      <c r="C358" s="73"/>
      <c r="D358" s="74"/>
      <c r="E358" s="74"/>
      <c r="F358" s="74"/>
      <c r="G358" s="74"/>
      <c r="H358" s="74"/>
      <c r="I358" s="61" t="str">
        <f t="shared" si="40"/>
        <v/>
      </c>
      <c r="J358" s="61" t="str">
        <f t="shared" si="41"/>
        <v/>
      </c>
      <c r="K358" s="61" t="str">
        <f t="shared" si="42"/>
        <v/>
      </c>
      <c r="L358" s="6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62" t="str">
        <f>IF(C358="I",L358*Resumo!$C$21, IF(C358="A",L358*Resumo!$C$22, IF(C358="E",L358*Resumo!$C$23,"")))</f>
        <v/>
      </c>
      <c r="N358" s="97"/>
      <c r="O358" s="95"/>
      <c r="P358" s="95"/>
      <c r="Q358" s="95"/>
      <c r="W358" s="59">
        <f t="shared" si="43"/>
        <v>0</v>
      </c>
      <c r="X358" s="59">
        <f t="shared" si="44"/>
        <v>0</v>
      </c>
      <c r="Y358" s="59">
        <f t="shared" si="45"/>
        <v>0</v>
      </c>
    </row>
    <row r="359" spans="1:25" ht="15" customHeight="1" x14ac:dyDescent="0.2">
      <c r="A359" s="66"/>
      <c r="B359" s="97"/>
      <c r="C359" s="73"/>
      <c r="D359" s="74"/>
      <c r="E359" s="74"/>
      <c r="F359" s="74"/>
      <c r="G359" s="74"/>
      <c r="H359" s="74"/>
      <c r="I359" s="61" t="str">
        <f t="shared" si="40"/>
        <v/>
      </c>
      <c r="J359" s="61" t="str">
        <f t="shared" si="41"/>
        <v/>
      </c>
      <c r="K359" s="61" t="str">
        <f t="shared" si="42"/>
        <v/>
      </c>
      <c r="L359" s="6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62" t="str">
        <f>IF(C359="I",L359*Resumo!$C$21, IF(C359="A",L359*Resumo!$C$22, IF(C359="E",L359*Resumo!$C$23,"")))</f>
        <v/>
      </c>
      <c r="N359" s="97"/>
      <c r="O359" s="95"/>
      <c r="P359" s="95"/>
      <c r="Q359" s="95"/>
      <c r="W359" s="59">
        <f t="shared" si="43"/>
        <v>0</v>
      </c>
      <c r="X359" s="59">
        <f t="shared" si="44"/>
        <v>0</v>
      </c>
      <c r="Y359" s="59">
        <f t="shared" si="45"/>
        <v>0</v>
      </c>
    </row>
    <row r="360" spans="1:25" ht="15" customHeight="1" x14ac:dyDescent="0.2">
      <c r="A360" s="66"/>
      <c r="B360" s="97"/>
      <c r="C360" s="73"/>
      <c r="D360" s="74"/>
      <c r="E360" s="74"/>
      <c r="F360" s="74"/>
      <c r="G360" s="74"/>
      <c r="H360" s="74"/>
      <c r="I360" s="61" t="str">
        <f t="shared" si="40"/>
        <v/>
      </c>
      <c r="J360" s="61" t="str">
        <f t="shared" si="41"/>
        <v/>
      </c>
      <c r="K360" s="61" t="str">
        <f t="shared" si="42"/>
        <v/>
      </c>
      <c r="L360" s="6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62" t="str">
        <f>IF(C360="I",L360*Resumo!$C$21, IF(C360="A",L360*Resumo!$C$22, IF(C360="E",L360*Resumo!$C$23,"")))</f>
        <v/>
      </c>
      <c r="N360" s="97"/>
      <c r="O360" s="95"/>
      <c r="P360" s="95"/>
      <c r="Q360" s="95"/>
      <c r="W360" s="59">
        <f t="shared" si="43"/>
        <v>0</v>
      </c>
      <c r="X360" s="59">
        <f t="shared" si="44"/>
        <v>0</v>
      </c>
      <c r="Y360" s="59">
        <f t="shared" si="45"/>
        <v>0</v>
      </c>
    </row>
    <row r="361" spans="1:25" ht="15" customHeight="1" x14ac:dyDescent="0.2">
      <c r="A361" s="66"/>
      <c r="B361" s="97"/>
      <c r="C361" s="73"/>
      <c r="D361" s="74"/>
      <c r="E361" s="74"/>
      <c r="F361" s="74"/>
      <c r="G361" s="74"/>
      <c r="H361" s="74"/>
      <c r="I361" s="61" t="str">
        <f t="shared" si="40"/>
        <v/>
      </c>
      <c r="J361" s="61" t="str">
        <f t="shared" si="41"/>
        <v/>
      </c>
      <c r="K361" s="61" t="str">
        <f t="shared" si="42"/>
        <v/>
      </c>
      <c r="L361" s="6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62" t="str">
        <f>IF(C361="I",L361*Resumo!$C$21, IF(C361="A",L361*Resumo!$C$22, IF(C361="E",L361*Resumo!$C$23,"")))</f>
        <v/>
      </c>
      <c r="N361" s="97"/>
      <c r="O361" s="95"/>
      <c r="P361" s="95"/>
      <c r="Q361" s="95"/>
      <c r="W361" s="59">
        <f t="shared" si="43"/>
        <v>0</v>
      </c>
      <c r="X361" s="59">
        <f t="shared" si="44"/>
        <v>0</v>
      </c>
      <c r="Y361" s="59">
        <f t="shared" si="45"/>
        <v>0</v>
      </c>
    </row>
    <row r="362" spans="1:25" ht="15" customHeight="1" x14ac:dyDescent="0.2">
      <c r="A362" s="66"/>
      <c r="B362" s="97"/>
      <c r="C362" s="73"/>
      <c r="D362" s="74"/>
      <c r="E362" s="74"/>
      <c r="F362" s="74"/>
      <c r="G362" s="74"/>
      <c r="H362" s="74"/>
      <c r="I362" s="61" t="str">
        <f t="shared" si="40"/>
        <v/>
      </c>
      <c r="J362" s="61" t="str">
        <f t="shared" si="41"/>
        <v/>
      </c>
      <c r="K362" s="61" t="str">
        <f t="shared" si="42"/>
        <v/>
      </c>
      <c r="L362" s="6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62" t="str">
        <f>IF(C362="I",L362*Resumo!$C$21, IF(C362="A",L362*Resumo!$C$22, IF(C362="E",L362*Resumo!$C$23,"")))</f>
        <v/>
      </c>
      <c r="N362" s="97"/>
      <c r="O362" s="95"/>
      <c r="P362" s="95"/>
      <c r="Q362" s="95"/>
      <c r="W362" s="59">
        <f t="shared" si="43"/>
        <v>0</v>
      </c>
      <c r="X362" s="59">
        <f t="shared" si="44"/>
        <v>0</v>
      </c>
      <c r="Y362" s="59">
        <f t="shared" si="45"/>
        <v>0</v>
      </c>
    </row>
    <row r="363" spans="1:25" ht="15" customHeight="1" x14ac:dyDescent="0.2">
      <c r="A363" s="66"/>
      <c r="B363" s="97"/>
      <c r="C363" s="73"/>
      <c r="D363" s="74"/>
      <c r="E363" s="74"/>
      <c r="F363" s="74"/>
      <c r="G363" s="74"/>
      <c r="H363" s="74"/>
      <c r="I363" s="61" t="str">
        <f t="shared" si="40"/>
        <v/>
      </c>
      <c r="J363" s="61" t="str">
        <f t="shared" si="41"/>
        <v/>
      </c>
      <c r="K363" s="61" t="str">
        <f t="shared" si="42"/>
        <v/>
      </c>
      <c r="L363" s="6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62" t="str">
        <f>IF(C363="I",L363*Resumo!$C$21, IF(C363="A",L363*Resumo!$C$22, IF(C363="E",L363*Resumo!$C$23,"")))</f>
        <v/>
      </c>
      <c r="N363" s="97"/>
      <c r="O363" s="95"/>
      <c r="P363" s="95"/>
      <c r="Q363" s="95"/>
      <c r="W363" s="59">
        <f t="shared" si="43"/>
        <v>0</v>
      </c>
      <c r="X363" s="59">
        <f t="shared" si="44"/>
        <v>0</v>
      </c>
      <c r="Y363" s="59">
        <f t="shared" si="45"/>
        <v>0</v>
      </c>
    </row>
    <row r="364" spans="1:25" ht="15" customHeight="1" x14ac:dyDescent="0.2">
      <c r="A364" s="66"/>
      <c r="B364" s="97"/>
      <c r="C364" s="73"/>
      <c r="D364" s="74"/>
      <c r="E364" s="74"/>
      <c r="F364" s="74"/>
      <c r="G364" s="74"/>
      <c r="H364" s="74"/>
      <c r="I364" s="61" t="str">
        <f t="shared" si="40"/>
        <v/>
      </c>
      <c r="J364" s="61" t="str">
        <f t="shared" si="41"/>
        <v/>
      </c>
      <c r="K364" s="61" t="str">
        <f t="shared" si="42"/>
        <v/>
      </c>
      <c r="L364" s="6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62" t="str">
        <f>IF(C364="I",L364*Resumo!$C$21, IF(C364="A",L364*Resumo!$C$22, IF(C364="E",L364*Resumo!$C$23,"")))</f>
        <v/>
      </c>
      <c r="N364" s="97"/>
      <c r="O364" s="95"/>
      <c r="P364" s="95"/>
      <c r="Q364" s="95"/>
      <c r="W364" s="59">
        <f t="shared" si="43"/>
        <v>0</v>
      </c>
      <c r="X364" s="59">
        <f t="shared" si="44"/>
        <v>0</v>
      </c>
      <c r="Y364" s="59">
        <f t="shared" si="45"/>
        <v>0</v>
      </c>
    </row>
    <row r="365" spans="1:25" ht="15" customHeight="1" x14ac:dyDescent="0.2">
      <c r="A365" s="66"/>
      <c r="B365" s="97"/>
      <c r="C365" s="73"/>
      <c r="D365" s="74"/>
      <c r="E365" s="74"/>
      <c r="F365" s="74"/>
      <c r="G365" s="74"/>
      <c r="H365" s="74"/>
      <c r="I365" s="61" t="str">
        <f t="shared" si="40"/>
        <v/>
      </c>
      <c r="J365" s="61" t="str">
        <f t="shared" si="41"/>
        <v/>
      </c>
      <c r="K365" s="61" t="str">
        <f t="shared" si="42"/>
        <v/>
      </c>
      <c r="L365" s="6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62" t="str">
        <f>IF(C365="I",L365*Resumo!$C$21, IF(C365="A",L365*Resumo!$C$22, IF(C365="E",L365*Resumo!$C$23,"")))</f>
        <v/>
      </c>
      <c r="N365" s="97"/>
      <c r="O365" s="95"/>
      <c r="P365" s="95"/>
      <c r="Q365" s="95"/>
      <c r="W365" s="59">
        <f t="shared" si="43"/>
        <v>0</v>
      </c>
      <c r="X365" s="59">
        <f t="shared" si="44"/>
        <v>0</v>
      </c>
      <c r="Y365" s="59">
        <f t="shared" si="45"/>
        <v>0</v>
      </c>
    </row>
    <row r="366" spans="1:25" ht="15" customHeight="1" x14ac:dyDescent="0.2">
      <c r="A366" s="66"/>
      <c r="B366" s="97"/>
      <c r="C366" s="73"/>
      <c r="D366" s="74"/>
      <c r="E366" s="74"/>
      <c r="F366" s="74"/>
      <c r="G366" s="74"/>
      <c r="H366" s="74"/>
      <c r="I366" s="61" t="str">
        <f t="shared" si="40"/>
        <v/>
      </c>
      <c r="J366" s="61" t="str">
        <f t="shared" si="41"/>
        <v/>
      </c>
      <c r="K366" s="61" t="str">
        <f t="shared" si="42"/>
        <v/>
      </c>
      <c r="L366" s="6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62" t="str">
        <f>IF(C366="I",L366*Resumo!$C$21, IF(C366="A",L366*Resumo!$C$22, IF(C366="E",L366*Resumo!$C$23,"")))</f>
        <v/>
      </c>
      <c r="N366" s="97"/>
      <c r="O366" s="95"/>
      <c r="P366" s="95"/>
      <c r="Q366" s="95"/>
      <c r="W366" s="59">
        <f t="shared" si="43"/>
        <v>0</v>
      </c>
      <c r="X366" s="59">
        <f t="shared" si="44"/>
        <v>0</v>
      </c>
      <c r="Y366" s="59">
        <f t="shared" si="45"/>
        <v>0</v>
      </c>
    </row>
    <row r="367" spans="1:25" ht="15" customHeight="1" x14ac:dyDescent="0.2">
      <c r="A367" s="66"/>
      <c r="B367" s="97"/>
      <c r="C367" s="73"/>
      <c r="D367" s="74"/>
      <c r="E367" s="74"/>
      <c r="F367" s="74"/>
      <c r="G367" s="74"/>
      <c r="H367" s="74"/>
      <c r="I367" s="61" t="str">
        <f t="shared" si="40"/>
        <v/>
      </c>
      <c r="J367" s="61" t="str">
        <f t="shared" si="41"/>
        <v/>
      </c>
      <c r="K367" s="61" t="str">
        <f t="shared" si="42"/>
        <v/>
      </c>
      <c r="L367" s="6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62" t="str">
        <f>IF(C367="I",L367*Resumo!$C$21, IF(C367="A",L367*Resumo!$C$22, IF(C367="E",L367*Resumo!$C$23,"")))</f>
        <v/>
      </c>
      <c r="N367" s="97"/>
      <c r="O367" s="95"/>
      <c r="P367" s="95"/>
      <c r="Q367" s="95"/>
      <c r="W367" s="59">
        <f t="shared" si="43"/>
        <v>0</v>
      </c>
      <c r="X367" s="59">
        <f t="shared" si="44"/>
        <v>0</v>
      </c>
      <c r="Y367" s="59">
        <f t="shared" si="45"/>
        <v>0</v>
      </c>
    </row>
    <row r="368" spans="1:25" ht="15" customHeight="1" x14ac:dyDescent="0.2">
      <c r="A368" s="66"/>
      <c r="B368" s="97"/>
      <c r="C368" s="73"/>
      <c r="D368" s="74"/>
      <c r="E368" s="74"/>
      <c r="F368" s="74"/>
      <c r="G368" s="74"/>
      <c r="H368" s="74"/>
      <c r="I368" s="61" t="str">
        <f t="shared" si="40"/>
        <v/>
      </c>
      <c r="J368" s="61" t="str">
        <f t="shared" si="41"/>
        <v/>
      </c>
      <c r="K368" s="61" t="str">
        <f t="shared" si="42"/>
        <v/>
      </c>
      <c r="L368" s="6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62" t="str">
        <f>IF(C368="I",L368*Resumo!$C$21, IF(C368="A",L368*Resumo!$C$22, IF(C368="E",L368*Resumo!$C$23,"")))</f>
        <v/>
      </c>
      <c r="N368" s="97"/>
      <c r="O368" s="95"/>
      <c r="P368" s="95"/>
      <c r="Q368" s="95"/>
      <c r="W368" s="59">
        <f t="shared" si="43"/>
        <v>0</v>
      </c>
      <c r="X368" s="59">
        <f t="shared" si="44"/>
        <v>0</v>
      </c>
      <c r="Y368" s="59">
        <f t="shared" si="45"/>
        <v>0</v>
      </c>
    </row>
    <row r="369" spans="1:25" ht="15" customHeight="1" x14ac:dyDescent="0.2">
      <c r="A369" s="66"/>
      <c r="B369" s="97"/>
      <c r="C369" s="73"/>
      <c r="D369" s="74"/>
      <c r="E369" s="74"/>
      <c r="F369" s="74"/>
      <c r="G369" s="74"/>
      <c r="H369" s="74"/>
      <c r="I369" s="61" t="str">
        <f t="shared" si="40"/>
        <v/>
      </c>
      <c r="J369" s="61" t="str">
        <f t="shared" si="41"/>
        <v/>
      </c>
      <c r="K369" s="61" t="str">
        <f t="shared" si="42"/>
        <v/>
      </c>
      <c r="L369" s="6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62" t="str">
        <f>IF(C369="I",L369*Resumo!$C$21, IF(C369="A",L369*Resumo!$C$22, IF(C369="E",L369*Resumo!$C$23,"")))</f>
        <v/>
      </c>
      <c r="N369" s="97"/>
      <c r="O369" s="95"/>
      <c r="P369" s="95"/>
      <c r="Q369" s="95"/>
      <c r="W369" s="59">
        <f t="shared" si="43"/>
        <v>0</v>
      </c>
      <c r="X369" s="59">
        <f t="shared" si="44"/>
        <v>0</v>
      </c>
      <c r="Y369" s="59">
        <f t="shared" si="45"/>
        <v>0</v>
      </c>
    </row>
    <row r="370" spans="1:25" ht="15" customHeight="1" x14ac:dyDescent="0.2">
      <c r="A370" s="66"/>
      <c r="B370" s="97"/>
      <c r="C370" s="73"/>
      <c r="D370" s="74"/>
      <c r="E370" s="74"/>
      <c r="F370" s="74"/>
      <c r="G370" s="74"/>
      <c r="H370" s="74"/>
      <c r="I370" s="61" t="str">
        <f t="shared" si="40"/>
        <v/>
      </c>
      <c r="J370" s="61" t="str">
        <f t="shared" si="41"/>
        <v/>
      </c>
      <c r="K370" s="61" t="str">
        <f t="shared" si="42"/>
        <v/>
      </c>
      <c r="L370" s="6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62" t="str">
        <f>IF(C370="I",L370*Resumo!$C$21, IF(C370="A",L370*Resumo!$C$22, IF(C370="E",L370*Resumo!$C$23,"")))</f>
        <v/>
      </c>
      <c r="N370" s="97"/>
      <c r="O370" s="95"/>
      <c r="P370" s="95"/>
      <c r="Q370" s="95"/>
      <c r="W370" s="59">
        <f t="shared" si="43"/>
        <v>0</v>
      </c>
      <c r="X370" s="59">
        <f t="shared" si="44"/>
        <v>0</v>
      </c>
      <c r="Y370" s="59">
        <f t="shared" si="45"/>
        <v>0</v>
      </c>
    </row>
    <row r="371" spans="1:25" ht="15" customHeight="1" x14ac:dyDescent="0.2">
      <c r="A371" s="66"/>
      <c r="B371" s="97"/>
      <c r="C371" s="73"/>
      <c r="D371" s="74"/>
      <c r="E371" s="74"/>
      <c r="F371" s="74"/>
      <c r="G371" s="74"/>
      <c r="H371" s="74"/>
      <c r="I371" s="61" t="str">
        <f t="shared" si="40"/>
        <v/>
      </c>
      <c r="J371" s="61" t="str">
        <f t="shared" si="41"/>
        <v/>
      </c>
      <c r="K371" s="61" t="str">
        <f t="shared" si="42"/>
        <v/>
      </c>
      <c r="L371" s="6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62" t="str">
        <f>IF(C371="I",L371*Resumo!$C$21, IF(C371="A",L371*Resumo!$C$22, IF(C371="E",L371*Resumo!$C$23,"")))</f>
        <v/>
      </c>
      <c r="N371" s="97"/>
      <c r="O371" s="95"/>
      <c r="P371" s="95"/>
      <c r="Q371" s="95"/>
      <c r="W371" s="59">
        <f t="shared" si="43"/>
        <v>0</v>
      </c>
      <c r="X371" s="59">
        <f t="shared" si="44"/>
        <v>0</v>
      </c>
      <c r="Y371" s="59">
        <f t="shared" si="45"/>
        <v>0</v>
      </c>
    </row>
    <row r="372" spans="1:25" ht="15" customHeight="1" x14ac:dyDescent="0.2">
      <c r="A372" s="66"/>
      <c r="B372" s="97"/>
      <c r="C372" s="73"/>
      <c r="D372" s="74"/>
      <c r="E372" s="74"/>
      <c r="F372" s="74"/>
      <c r="G372" s="74"/>
      <c r="H372" s="74"/>
      <c r="I372" s="61" t="str">
        <f t="shared" si="40"/>
        <v/>
      </c>
      <c r="J372" s="61" t="str">
        <f t="shared" si="41"/>
        <v/>
      </c>
      <c r="K372" s="61" t="str">
        <f t="shared" si="42"/>
        <v/>
      </c>
      <c r="L372" s="6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62" t="str">
        <f>IF(C372="I",L372*Resumo!$C$21, IF(C372="A",L372*Resumo!$C$22, IF(C372="E",L372*Resumo!$C$23,"")))</f>
        <v/>
      </c>
      <c r="N372" s="97"/>
      <c r="O372" s="95"/>
      <c r="P372" s="95"/>
      <c r="Q372" s="95"/>
      <c r="W372" s="59">
        <f t="shared" si="43"/>
        <v>0</v>
      </c>
      <c r="X372" s="59">
        <f t="shared" si="44"/>
        <v>0</v>
      </c>
      <c r="Y372" s="59">
        <f t="shared" si="45"/>
        <v>0</v>
      </c>
    </row>
    <row r="373" spans="1:25" ht="15" customHeight="1" x14ac:dyDescent="0.2">
      <c r="A373" s="66"/>
      <c r="B373" s="97"/>
      <c r="C373" s="73"/>
      <c r="D373" s="74"/>
      <c r="E373" s="74"/>
      <c r="F373" s="74"/>
      <c r="G373" s="74"/>
      <c r="H373" s="74"/>
      <c r="I373" s="61" t="str">
        <f t="shared" si="40"/>
        <v/>
      </c>
      <c r="J373" s="61" t="str">
        <f t="shared" si="41"/>
        <v/>
      </c>
      <c r="K373" s="61" t="str">
        <f t="shared" si="42"/>
        <v/>
      </c>
      <c r="L373" s="6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62" t="str">
        <f>IF(C373="I",L373*Resumo!$C$21, IF(C373="A",L373*Resumo!$C$22, IF(C373="E",L373*Resumo!$C$23,"")))</f>
        <v/>
      </c>
      <c r="N373" s="97"/>
      <c r="O373" s="95"/>
      <c r="P373" s="95"/>
      <c r="Q373" s="95"/>
      <c r="W373" s="59">
        <f t="shared" si="43"/>
        <v>0</v>
      </c>
      <c r="X373" s="59">
        <f t="shared" si="44"/>
        <v>0</v>
      </c>
      <c r="Y373" s="59">
        <f t="shared" si="45"/>
        <v>0</v>
      </c>
    </row>
    <row r="374" spans="1:25" ht="15" customHeight="1" x14ac:dyDescent="0.2">
      <c r="A374" s="66"/>
      <c r="B374" s="97"/>
      <c r="C374" s="73"/>
      <c r="D374" s="74"/>
      <c r="E374" s="74"/>
      <c r="F374" s="74"/>
      <c r="G374" s="74"/>
      <c r="H374" s="74"/>
      <c r="I374" s="61" t="str">
        <f t="shared" si="40"/>
        <v/>
      </c>
      <c r="J374" s="61" t="str">
        <f t="shared" si="41"/>
        <v/>
      </c>
      <c r="K374" s="61" t="str">
        <f t="shared" si="42"/>
        <v/>
      </c>
      <c r="L374" s="6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62" t="str">
        <f>IF(C374="I",L374*Resumo!$C$21, IF(C374="A",L374*Resumo!$C$22, IF(C374="E",L374*Resumo!$C$23,"")))</f>
        <v/>
      </c>
      <c r="N374" s="97"/>
      <c r="O374" s="95"/>
      <c r="P374" s="95"/>
      <c r="Q374" s="95"/>
      <c r="W374" s="59">
        <f t="shared" si="43"/>
        <v>0</v>
      </c>
      <c r="X374" s="59">
        <f t="shared" si="44"/>
        <v>0</v>
      </c>
      <c r="Y374" s="59">
        <f t="shared" si="45"/>
        <v>0</v>
      </c>
    </row>
    <row r="375" spans="1:25" ht="15" customHeight="1" x14ac:dyDescent="0.2">
      <c r="A375" s="66"/>
      <c r="B375" s="97"/>
      <c r="C375" s="73"/>
      <c r="D375" s="74"/>
      <c r="E375" s="74"/>
      <c r="F375" s="74"/>
      <c r="G375" s="74"/>
      <c r="H375" s="74"/>
      <c r="I375" s="61" t="str">
        <f t="shared" si="40"/>
        <v/>
      </c>
      <c r="J375" s="61" t="str">
        <f t="shared" si="41"/>
        <v/>
      </c>
      <c r="K375" s="61" t="str">
        <f t="shared" si="42"/>
        <v/>
      </c>
      <c r="L375" s="6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62" t="str">
        <f>IF(C375="I",L375*Resumo!$C$21, IF(C375="A",L375*Resumo!$C$22, IF(C375="E",L375*Resumo!$C$23,"")))</f>
        <v/>
      </c>
      <c r="N375" s="97"/>
      <c r="O375" s="95"/>
      <c r="P375" s="95"/>
      <c r="Q375" s="95"/>
      <c r="W375" s="59">
        <f t="shared" si="43"/>
        <v>0</v>
      </c>
      <c r="X375" s="59">
        <f t="shared" si="44"/>
        <v>0</v>
      </c>
      <c r="Y375" s="59">
        <f t="shared" si="45"/>
        <v>0</v>
      </c>
    </row>
    <row r="376" spans="1:25" ht="15" customHeight="1" x14ac:dyDescent="0.2">
      <c r="A376" s="66"/>
      <c r="B376" s="97"/>
      <c r="C376" s="73"/>
      <c r="D376" s="74"/>
      <c r="E376" s="74"/>
      <c r="F376" s="74"/>
      <c r="G376" s="74"/>
      <c r="H376" s="74"/>
      <c r="I376" s="61" t="str">
        <f t="shared" si="40"/>
        <v/>
      </c>
      <c r="J376" s="61" t="str">
        <f t="shared" si="41"/>
        <v/>
      </c>
      <c r="K376" s="61" t="str">
        <f t="shared" si="42"/>
        <v/>
      </c>
      <c r="L376" s="6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62" t="str">
        <f>IF(C376="I",L376*Resumo!$C$21, IF(C376="A",L376*Resumo!$C$22, IF(C376="E",L376*Resumo!$C$23,"")))</f>
        <v/>
      </c>
      <c r="N376" s="97"/>
      <c r="O376" s="95"/>
      <c r="P376" s="95"/>
      <c r="Q376" s="95"/>
      <c r="W376" s="59">
        <f t="shared" si="43"/>
        <v>0</v>
      </c>
      <c r="X376" s="59">
        <f t="shared" si="44"/>
        <v>0</v>
      </c>
      <c r="Y376" s="59">
        <f t="shared" si="45"/>
        <v>0</v>
      </c>
    </row>
    <row r="377" spans="1:25" ht="15" customHeight="1" x14ac:dyDescent="0.2">
      <c r="A377" s="66"/>
      <c r="B377" s="97"/>
      <c r="C377" s="73"/>
      <c r="D377" s="74"/>
      <c r="E377" s="74"/>
      <c r="F377" s="74"/>
      <c r="G377" s="74"/>
      <c r="H377" s="74"/>
      <c r="I377" s="61" t="str">
        <f t="shared" si="40"/>
        <v/>
      </c>
      <c r="J377" s="61" t="str">
        <f t="shared" si="41"/>
        <v/>
      </c>
      <c r="K377" s="61" t="str">
        <f t="shared" si="42"/>
        <v/>
      </c>
      <c r="L377" s="6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62" t="str">
        <f>IF(C377="I",L377*Resumo!$C$21, IF(C377="A",L377*Resumo!$C$22, IF(C377="E",L377*Resumo!$C$23,"")))</f>
        <v/>
      </c>
      <c r="N377" s="97"/>
      <c r="O377" s="95"/>
      <c r="P377" s="95"/>
      <c r="Q377" s="95"/>
      <c r="W377" s="59">
        <f t="shared" si="43"/>
        <v>0</v>
      </c>
      <c r="X377" s="59">
        <f t="shared" si="44"/>
        <v>0</v>
      </c>
      <c r="Y377" s="59">
        <f t="shared" si="45"/>
        <v>0</v>
      </c>
    </row>
    <row r="378" spans="1:25" ht="15" customHeight="1" x14ac:dyDescent="0.2">
      <c r="A378" s="66"/>
      <c r="B378" s="97"/>
      <c r="C378" s="73"/>
      <c r="D378" s="74"/>
      <c r="E378" s="74"/>
      <c r="F378" s="74"/>
      <c r="G378" s="74"/>
      <c r="H378" s="74"/>
      <c r="I378" s="61" t="str">
        <f t="shared" si="40"/>
        <v/>
      </c>
      <c r="J378" s="61" t="str">
        <f t="shared" si="41"/>
        <v/>
      </c>
      <c r="K378" s="61" t="str">
        <f t="shared" si="42"/>
        <v/>
      </c>
      <c r="L378" s="6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62" t="str">
        <f>IF(C378="I",L378*Resumo!$C$21, IF(C378="A",L378*Resumo!$C$22, IF(C378="E",L378*Resumo!$C$23,"")))</f>
        <v/>
      </c>
      <c r="N378" s="97"/>
      <c r="O378" s="95"/>
      <c r="P378" s="95"/>
      <c r="Q378" s="95"/>
      <c r="W378" s="59">
        <f t="shared" si="43"/>
        <v>0</v>
      </c>
      <c r="X378" s="59">
        <f t="shared" si="44"/>
        <v>0</v>
      </c>
      <c r="Y378" s="59">
        <f t="shared" si="45"/>
        <v>0</v>
      </c>
    </row>
    <row r="379" spans="1:25" ht="15" customHeight="1" x14ac:dyDescent="0.2">
      <c r="A379" s="66"/>
      <c r="B379" s="97"/>
      <c r="C379" s="73"/>
      <c r="D379" s="74"/>
      <c r="E379" s="74"/>
      <c r="F379" s="74"/>
      <c r="G379" s="74"/>
      <c r="H379" s="74"/>
      <c r="I379" s="61" t="str">
        <f t="shared" si="40"/>
        <v/>
      </c>
      <c r="J379" s="61" t="str">
        <f t="shared" si="41"/>
        <v/>
      </c>
      <c r="K379" s="61" t="str">
        <f t="shared" si="42"/>
        <v/>
      </c>
      <c r="L379" s="6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62" t="str">
        <f>IF(C379="I",L379*Resumo!$C$21, IF(C379="A",L379*Resumo!$C$22, IF(C379="E",L379*Resumo!$C$23,"")))</f>
        <v/>
      </c>
      <c r="N379" s="97"/>
      <c r="O379" s="95"/>
      <c r="P379" s="95"/>
      <c r="Q379" s="95"/>
      <c r="W379" s="59">
        <f t="shared" si="43"/>
        <v>0</v>
      </c>
      <c r="X379" s="59">
        <f t="shared" si="44"/>
        <v>0</v>
      </c>
      <c r="Y379" s="59">
        <f t="shared" si="45"/>
        <v>0</v>
      </c>
    </row>
    <row r="380" spans="1:25" ht="15" customHeight="1" x14ac:dyDescent="0.2">
      <c r="A380" s="66"/>
      <c r="B380" s="97"/>
      <c r="C380" s="73"/>
      <c r="D380" s="74"/>
      <c r="E380" s="74"/>
      <c r="F380" s="74"/>
      <c r="G380" s="74"/>
      <c r="H380" s="74"/>
      <c r="I380" s="61" t="str">
        <f t="shared" si="40"/>
        <v/>
      </c>
      <c r="J380" s="61" t="str">
        <f t="shared" si="41"/>
        <v/>
      </c>
      <c r="K380" s="61" t="str">
        <f t="shared" si="42"/>
        <v/>
      </c>
      <c r="L380" s="6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62" t="str">
        <f>IF(C380="I",L380*Resumo!$C$21, IF(C380="A",L380*Resumo!$C$22, IF(C380="E",L380*Resumo!$C$23,"")))</f>
        <v/>
      </c>
      <c r="N380" s="97"/>
      <c r="O380" s="95"/>
      <c r="P380" s="95"/>
      <c r="Q380" s="95"/>
      <c r="W380" s="59">
        <f t="shared" si="43"/>
        <v>0</v>
      </c>
      <c r="X380" s="59">
        <f t="shared" si="44"/>
        <v>0</v>
      </c>
      <c r="Y380" s="59">
        <f t="shared" si="45"/>
        <v>0</v>
      </c>
    </row>
    <row r="381" spans="1:25" ht="15" customHeight="1" x14ac:dyDescent="0.2">
      <c r="A381" s="66"/>
      <c r="B381" s="97"/>
      <c r="C381" s="73"/>
      <c r="D381" s="74"/>
      <c r="E381" s="74"/>
      <c r="F381" s="74"/>
      <c r="G381" s="74"/>
      <c r="H381" s="74"/>
      <c r="I381" s="61" t="str">
        <f t="shared" si="40"/>
        <v/>
      </c>
      <c r="J381" s="61" t="str">
        <f t="shared" si="41"/>
        <v/>
      </c>
      <c r="K381" s="61" t="str">
        <f t="shared" si="42"/>
        <v/>
      </c>
      <c r="L381" s="6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62" t="str">
        <f>IF(C381="I",L381*Resumo!$C$21, IF(C381="A",L381*Resumo!$C$22, IF(C381="E",L381*Resumo!$C$23,"")))</f>
        <v/>
      </c>
      <c r="N381" s="97"/>
      <c r="O381" s="95"/>
      <c r="P381" s="95"/>
      <c r="Q381" s="95"/>
      <c r="W381" s="59">
        <f t="shared" si="43"/>
        <v>0</v>
      </c>
      <c r="X381" s="59">
        <f t="shared" si="44"/>
        <v>0</v>
      </c>
      <c r="Y381" s="59">
        <f t="shared" si="45"/>
        <v>0</v>
      </c>
    </row>
    <row r="382" spans="1:25" ht="15" customHeight="1" x14ac:dyDescent="0.2">
      <c r="A382" s="66"/>
      <c r="B382" s="97"/>
      <c r="C382" s="73"/>
      <c r="D382" s="74"/>
      <c r="E382" s="74"/>
      <c r="F382" s="74"/>
      <c r="G382" s="74"/>
      <c r="H382" s="74"/>
      <c r="I382" s="61" t="str">
        <f t="shared" si="40"/>
        <v/>
      </c>
      <c r="J382" s="61" t="str">
        <f t="shared" si="41"/>
        <v/>
      </c>
      <c r="K382" s="61" t="str">
        <f t="shared" si="42"/>
        <v/>
      </c>
      <c r="L382" s="6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62" t="str">
        <f>IF(C382="I",L382*Resumo!$C$21, IF(C382="A",L382*Resumo!$C$22, IF(C382="E",L382*Resumo!$C$23,"")))</f>
        <v/>
      </c>
      <c r="N382" s="97"/>
      <c r="O382" s="95"/>
      <c r="P382" s="95"/>
      <c r="Q382" s="95"/>
      <c r="W382" s="59">
        <f t="shared" si="43"/>
        <v>0</v>
      </c>
      <c r="X382" s="59">
        <f t="shared" si="44"/>
        <v>0</v>
      </c>
      <c r="Y382" s="59">
        <f t="shared" si="45"/>
        <v>0</v>
      </c>
    </row>
    <row r="383" spans="1:25" ht="15" customHeight="1" x14ac:dyDescent="0.2">
      <c r="A383" s="66"/>
      <c r="B383" s="97"/>
      <c r="C383" s="73"/>
      <c r="D383" s="74"/>
      <c r="E383" s="74"/>
      <c r="F383" s="74"/>
      <c r="G383" s="74"/>
      <c r="H383" s="74"/>
      <c r="I383" s="61" t="str">
        <f t="shared" si="40"/>
        <v/>
      </c>
      <c r="J383" s="61" t="str">
        <f t="shared" si="41"/>
        <v/>
      </c>
      <c r="K383" s="61" t="str">
        <f t="shared" si="42"/>
        <v/>
      </c>
      <c r="L383" s="6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62" t="str">
        <f>IF(C383="I",L383*Resumo!$C$21, IF(C383="A",L383*Resumo!$C$22, IF(C383="E",L383*Resumo!$C$23,"")))</f>
        <v/>
      </c>
      <c r="N383" s="97"/>
      <c r="O383" s="95"/>
      <c r="P383" s="95"/>
      <c r="Q383" s="95"/>
      <c r="W383" s="59">
        <f t="shared" si="43"/>
        <v>0</v>
      </c>
      <c r="X383" s="59">
        <f t="shared" si="44"/>
        <v>0</v>
      </c>
      <c r="Y383" s="59">
        <f t="shared" si="45"/>
        <v>0</v>
      </c>
    </row>
    <row r="384" spans="1:25" ht="15" customHeight="1" x14ac:dyDescent="0.2">
      <c r="A384" s="66"/>
      <c r="B384" s="97"/>
      <c r="C384" s="73"/>
      <c r="D384" s="74"/>
      <c r="E384" s="74"/>
      <c r="F384" s="74"/>
      <c r="G384" s="74"/>
      <c r="H384" s="74"/>
      <c r="I384" s="61" t="str">
        <f t="shared" si="40"/>
        <v/>
      </c>
      <c r="J384" s="61" t="str">
        <f t="shared" si="41"/>
        <v/>
      </c>
      <c r="K384" s="61" t="str">
        <f t="shared" si="42"/>
        <v/>
      </c>
      <c r="L384" s="6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62" t="str">
        <f>IF(C384="I",L384*Resumo!$C$21, IF(C384="A",L384*Resumo!$C$22, IF(C384="E",L384*Resumo!$C$23,"")))</f>
        <v/>
      </c>
      <c r="N384" s="97"/>
      <c r="O384" s="95"/>
      <c r="P384" s="95"/>
      <c r="Q384" s="95"/>
      <c r="W384" s="59">
        <f t="shared" si="43"/>
        <v>0</v>
      </c>
      <c r="X384" s="59">
        <f t="shared" si="44"/>
        <v>0</v>
      </c>
      <c r="Y384" s="59">
        <f t="shared" si="45"/>
        <v>0</v>
      </c>
    </row>
    <row r="385" spans="1:25" ht="15" customHeight="1" x14ac:dyDescent="0.2">
      <c r="A385" s="66"/>
      <c r="B385" s="97"/>
      <c r="C385" s="73"/>
      <c r="D385" s="74"/>
      <c r="E385" s="74"/>
      <c r="F385" s="74"/>
      <c r="G385" s="74"/>
      <c r="H385" s="74"/>
      <c r="I385" s="61" t="str">
        <f t="shared" si="40"/>
        <v/>
      </c>
      <c r="J385" s="61" t="str">
        <f t="shared" si="41"/>
        <v/>
      </c>
      <c r="K385" s="61" t="str">
        <f t="shared" si="42"/>
        <v/>
      </c>
      <c r="L385" s="6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62" t="str">
        <f>IF(C385="I",L385*Resumo!$C$21, IF(C385="A",L385*Resumo!$C$22, IF(C385="E",L385*Resumo!$C$23,"")))</f>
        <v/>
      </c>
      <c r="N385" s="97"/>
      <c r="O385" s="95"/>
      <c r="P385" s="95"/>
      <c r="Q385" s="95"/>
      <c r="W385" s="59">
        <f t="shared" si="43"/>
        <v>0</v>
      </c>
      <c r="X385" s="59">
        <f t="shared" si="44"/>
        <v>0</v>
      </c>
      <c r="Y385" s="59">
        <f t="shared" si="45"/>
        <v>0</v>
      </c>
    </row>
    <row r="386" spans="1:25" ht="15" customHeight="1" x14ac:dyDescent="0.2">
      <c r="A386" s="66"/>
      <c r="B386" s="97"/>
      <c r="C386" s="73"/>
      <c r="D386" s="74"/>
      <c r="E386" s="74"/>
      <c r="F386" s="74"/>
      <c r="G386" s="74"/>
      <c r="H386" s="74"/>
      <c r="I386" s="61" t="str">
        <f t="shared" si="40"/>
        <v/>
      </c>
      <c r="J386" s="61" t="str">
        <f t="shared" si="41"/>
        <v/>
      </c>
      <c r="K386" s="61" t="str">
        <f t="shared" si="42"/>
        <v/>
      </c>
      <c r="L386" s="6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62" t="str">
        <f>IF(C386="I",L386*Resumo!$C$21, IF(C386="A",L386*Resumo!$C$22, IF(C386="E",L386*Resumo!$C$23,"")))</f>
        <v/>
      </c>
      <c r="N386" s="97"/>
      <c r="O386" s="95"/>
      <c r="P386" s="95"/>
      <c r="Q386" s="95"/>
      <c r="W386" s="59">
        <f t="shared" si="43"/>
        <v>0</v>
      </c>
      <c r="X386" s="59">
        <f t="shared" si="44"/>
        <v>0</v>
      </c>
      <c r="Y386" s="59">
        <f t="shared" si="45"/>
        <v>0</v>
      </c>
    </row>
    <row r="387" spans="1:25" ht="15" customHeight="1" x14ac:dyDescent="0.2">
      <c r="A387" s="66"/>
      <c r="B387" s="97"/>
      <c r="C387" s="73"/>
      <c r="D387" s="74"/>
      <c r="E387" s="74"/>
      <c r="F387" s="74"/>
      <c r="G387" s="74"/>
      <c r="H387" s="74"/>
      <c r="I387" s="61" t="str">
        <f t="shared" si="40"/>
        <v/>
      </c>
      <c r="J387" s="61" t="str">
        <f t="shared" si="41"/>
        <v/>
      </c>
      <c r="K387" s="61" t="str">
        <f t="shared" si="42"/>
        <v/>
      </c>
      <c r="L387" s="6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62" t="str">
        <f>IF(C387="I",L387*Resumo!$C$21, IF(C387="A",L387*Resumo!$C$22, IF(C387="E",L387*Resumo!$C$23,"")))</f>
        <v/>
      </c>
      <c r="N387" s="97"/>
      <c r="O387" s="95"/>
      <c r="P387" s="95"/>
      <c r="Q387" s="95"/>
      <c r="W387" s="59">
        <f t="shared" si="43"/>
        <v>0</v>
      </c>
      <c r="X387" s="59">
        <f t="shared" si="44"/>
        <v>0</v>
      </c>
      <c r="Y387" s="59">
        <f t="shared" si="45"/>
        <v>0</v>
      </c>
    </row>
    <row r="388" spans="1:25" ht="15" customHeight="1" x14ac:dyDescent="0.2">
      <c r="A388" s="66"/>
      <c r="B388" s="97"/>
      <c r="C388" s="73"/>
      <c r="D388" s="74"/>
      <c r="E388" s="74"/>
      <c r="F388" s="74"/>
      <c r="G388" s="74"/>
      <c r="H388" s="74"/>
      <c r="I388" s="61" t="str">
        <f t="shared" ref="I388:I451" si="46">IF(D388=EE,IF(OR(AND(E388&gt;-1,E388&lt;2,G388&gt;0,G388&lt;16),AND(E388&gt;1,E388&lt;3,G388&gt;0,G388&lt;5)),"X",""),IF(OR(AND(E388&gt;-1,E388&lt;2,G388&gt;0,G388&lt;20),AND(E388&gt;1,E388&lt;4,G388&gt;0,G388&lt;6)),"X",""))</f>
        <v/>
      </c>
      <c r="J388" s="61" t="str">
        <f t="shared" ref="J388:J451" si="47">IF(D388=EE,IF(OR(AND(E388&gt;-1,E388&lt;2,G388&gt;15),AND(E388&gt;1,E388&lt;3,G388&gt;4,G388&lt;16),AND(E388&gt;2,G388&gt;0,G388&lt;5)),"X",""),IF(OR(AND(E388&gt;-1,E388&lt;2,G388&gt;19),AND(E388&gt;1,E388&lt;4,G388&gt;5,G388&lt;20),AND(E388&gt;3,G388&gt;0,G388&lt;6)),"X",""))</f>
        <v/>
      </c>
      <c r="K388" s="61" t="str">
        <f t="shared" si="42"/>
        <v/>
      </c>
      <c r="L388" s="6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62" t="str">
        <f>IF(C388="I",L388*Resumo!$C$21, IF(C388="A",L388*Resumo!$C$22, IF(C388="E",L388*Resumo!$C$23,"")))</f>
        <v/>
      </c>
      <c r="N388" s="97"/>
      <c r="O388" s="95"/>
      <c r="P388" s="95"/>
      <c r="Q388" s="95"/>
      <c r="W388" s="59">
        <f t="shared" si="43"/>
        <v>0</v>
      </c>
      <c r="X388" s="59">
        <f t="shared" si="44"/>
        <v>0</v>
      </c>
      <c r="Y388" s="59">
        <f t="shared" si="45"/>
        <v>0</v>
      </c>
    </row>
    <row r="389" spans="1:25" ht="15" customHeight="1" x14ac:dyDescent="0.2">
      <c r="A389" s="66"/>
      <c r="B389" s="97"/>
      <c r="C389" s="73"/>
      <c r="D389" s="74"/>
      <c r="E389" s="74"/>
      <c r="F389" s="74"/>
      <c r="G389" s="74"/>
      <c r="H389" s="74"/>
      <c r="I389" s="61" t="str">
        <f t="shared" si="46"/>
        <v/>
      </c>
      <c r="J389" s="61" t="str">
        <f t="shared" si="47"/>
        <v/>
      </c>
      <c r="K389" s="61" t="str">
        <f t="shared" si="42"/>
        <v/>
      </c>
      <c r="L389" s="6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62" t="str">
        <f>IF(C389="I",L389*Resumo!$C$21, IF(C389="A",L389*Resumo!$C$22, IF(C389="E",L389*Resumo!$C$23,"")))</f>
        <v/>
      </c>
      <c r="N389" s="97"/>
      <c r="O389" s="95"/>
      <c r="P389" s="95"/>
      <c r="Q389" s="95"/>
      <c r="W389" s="59">
        <f t="shared" si="43"/>
        <v>0</v>
      </c>
      <c r="X389" s="59">
        <f t="shared" si="44"/>
        <v>0</v>
      </c>
      <c r="Y389" s="59">
        <f t="shared" si="45"/>
        <v>0</v>
      </c>
    </row>
    <row r="390" spans="1:25" ht="15" customHeight="1" x14ac:dyDescent="0.2">
      <c r="A390" s="66"/>
      <c r="B390" s="97"/>
      <c r="C390" s="73"/>
      <c r="D390" s="74"/>
      <c r="E390" s="74"/>
      <c r="F390" s="74"/>
      <c r="G390" s="74"/>
      <c r="H390" s="74"/>
      <c r="I390" s="61" t="str">
        <f t="shared" si="46"/>
        <v/>
      </c>
      <c r="J390" s="61" t="str">
        <f t="shared" si="47"/>
        <v/>
      </c>
      <c r="K390" s="61" t="str">
        <f t="shared" si="42"/>
        <v/>
      </c>
      <c r="L390" s="6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62" t="str">
        <f>IF(C390="I",L390*Resumo!$C$21, IF(C390="A",L390*Resumo!$C$22, IF(C390="E",L390*Resumo!$C$23,"")))</f>
        <v/>
      </c>
      <c r="N390" s="97"/>
      <c r="O390" s="95"/>
      <c r="P390" s="95"/>
      <c r="Q390" s="95"/>
      <c r="W390" s="59">
        <f t="shared" si="43"/>
        <v>0</v>
      </c>
      <c r="X390" s="59">
        <f t="shared" si="44"/>
        <v>0</v>
      </c>
      <c r="Y390" s="59">
        <f t="shared" si="45"/>
        <v>0</v>
      </c>
    </row>
    <row r="391" spans="1:25" ht="15" customHeight="1" x14ac:dyDescent="0.2">
      <c r="A391" s="66"/>
      <c r="B391" s="97"/>
      <c r="C391" s="73"/>
      <c r="D391" s="74"/>
      <c r="E391" s="74"/>
      <c r="F391" s="74"/>
      <c r="G391" s="74"/>
      <c r="H391" s="74"/>
      <c r="I391" s="61" t="str">
        <f t="shared" si="46"/>
        <v/>
      </c>
      <c r="J391" s="61" t="str">
        <f t="shared" si="47"/>
        <v/>
      </c>
      <c r="K391" s="61" t="str">
        <f t="shared" si="42"/>
        <v/>
      </c>
      <c r="L391" s="6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62" t="str">
        <f>IF(C391="I",L391*Resumo!$C$21, IF(C391="A",L391*Resumo!$C$22, IF(C391="E",L391*Resumo!$C$23,"")))</f>
        <v/>
      </c>
      <c r="N391" s="97"/>
      <c r="O391" s="95"/>
      <c r="P391" s="95"/>
      <c r="Q391" s="95"/>
      <c r="W391" s="59">
        <f t="shared" si="43"/>
        <v>0</v>
      </c>
      <c r="X391" s="59">
        <f t="shared" si="44"/>
        <v>0</v>
      </c>
      <c r="Y391" s="59">
        <f t="shared" si="45"/>
        <v>0</v>
      </c>
    </row>
    <row r="392" spans="1:25" ht="15" customHeight="1" x14ac:dyDescent="0.2">
      <c r="A392" s="66"/>
      <c r="B392" s="97"/>
      <c r="C392" s="73"/>
      <c r="D392" s="74"/>
      <c r="E392" s="74"/>
      <c r="F392" s="74"/>
      <c r="G392" s="74"/>
      <c r="H392" s="74"/>
      <c r="I392" s="61" t="str">
        <f t="shared" si="46"/>
        <v/>
      </c>
      <c r="J392" s="61" t="str">
        <f t="shared" si="47"/>
        <v/>
      </c>
      <c r="K392" s="61" t="str">
        <f t="shared" si="42"/>
        <v/>
      </c>
      <c r="L392" s="6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62" t="str">
        <f>IF(C392="I",L392*Resumo!$C$21, IF(C392="A",L392*Resumo!$C$22, IF(C392="E",L392*Resumo!$C$23,"")))</f>
        <v/>
      </c>
      <c r="N392" s="97"/>
      <c r="O392" s="95"/>
      <c r="P392" s="95"/>
      <c r="Q392" s="95"/>
      <c r="W392" s="59">
        <f t="shared" si="43"/>
        <v>0</v>
      </c>
      <c r="X392" s="59">
        <f t="shared" si="44"/>
        <v>0</v>
      </c>
      <c r="Y392" s="59">
        <f t="shared" si="45"/>
        <v>0</v>
      </c>
    </row>
    <row r="393" spans="1:25" ht="15" customHeight="1" x14ac:dyDescent="0.2">
      <c r="A393" s="66"/>
      <c r="B393" s="97"/>
      <c r="C393" s="73"/>
      <c r="D393" s="74"/>
      <c r="E393" s="74"/>
      <c r="F393" s="74"/>
      <c r="G393" s="74"/>
      <c r="H393" s="74"/>
      <c r="I393" s="61" t="str">
        <f t="shared" si="46"/>
        <v/>
      </c>
      <c r="J393" s="61" t="str">
        <f t="shared" si="47"/>
        <v/>
      </c>
      <c r="K393" s="61" t="str">
        <f t="shared" si="42"/>
        <v/>
      </c>
      <c r="L393" s="6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62" t="str">
        <f>IF(C393="I",L393*Resumo!$C$21, IF(C393="A",L393*Resumo!$C$22, IF(C393="E",L393*Resumo!$C$23,"")))</f>
        <v/>
      </c>
      <c r="N393" s="97"/>
      <c r="O393" s="95"/>
      <c r="P393" s="95"/>
      <c r="Q393" s="95"/>
      <c r="W393" s="59">
        <f t="shared" si="43"/>
        <v>0</v>
      </c>
      <c r="X393" s="59">
        <f t="shared" si="44"/>
        <v>0</v>
      </c>
      <c r="Y393" s="59">
        <f t="shared" si="45"/>
        <v>0</v>
      </c>
    </row>
    <row r="394" spans="1:25" ht="15" customHeight="1" x14ac:dyDescent="0.2">
      <c r="A394" s="66"/>
      <c r="B394" s="97"/>
      <c r="C394" s="73"/>
      <c r="D394" s="74"/>
      <c r="E394" s="74"/>
      <c r="F394" s="74"/>
      <c r="G394" s="74"/>
      <c r="H394" s="74"/>
      <c r="I394" s="61" t="str">
        <f t="shared" si="46"/>
        <v/>
      </c>
      <c r="J394" s="61" t="str">
        <f t="shared" si="47"/>
        <v/>
      </c>
      <c r="K394" s="61" t="str">
        <f t="shared" si="42"/>
        <v/>
      </c>
      <c r="L394" s="6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62" t="str">
        <f>IF(C394="I",L394*Resumo!$C$21, IF(C394="A",L394*Resumo!$C$22, IF(C394="E",L394*Resumo!$C$23,"")))</f>
        <v/>
      </c>
      <c r="N394" s="97"/>
      <c r="O394" s="95"/>
      <c r="P394" s="95"/>
      <c r="Q394" s="95"/>
      <c r="W394" s="59">
        <f t="shared" si="43"/>
        <v>0</v>
      </c>
      <c r="X394" s="59">
        <f t="shared" si="44"/>
        <v>0</v>
      </c>
      <c r="Y394" s="59">
        <f t="shared" si="45"/>
        <v>0</v>
      </c>
    </row>
    <row r="395" spans="1:25" ht="15" customHeight="1" x14ac:dyDescent="0.2">
      <c r="A395" s="66"/>
      <c r="B395" s="97"/>
      <c r="C395" s="73"/>
      <c r="D395" s="74"/>
      <c r="E395" s="74"/>
      <c r="F395" s="74"/>
      <c r="G395" s="74"/>
      <c r="H395" s="74"/>
      <c r="I395" s="61" t="str">
        <f t="shared" si="46"/>
        <v/>
      </c>
      <c r="J395" s="61" t="str">
        <f t="shared" si="47"/>
        <v/>
      </c>
      <c r="K395" s="61" t="str">
        <f t="shared" si="42"/>
        <v/>
      </c>
      <c r="L395" s="6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62" t="str">
        <f>IF(C395="I",L395*Resumo!$C$21, IF(C395="A",L395*Resumo!$C$22, IF(C395="E",L395*Resumo!$C$23,"")))</f>
        <v/>
      </c>
      <c r="N395" s="97"/>
      <c r="O395" s="95"/>
      <c r="P395" s="95"/>
      <c r="Q395" s="95"/>
      <c r="W395" s="59">
        <f t="shared" si="43"/>
        <v>0</v>
      </c>
      <c r="X395" s="59">
        <f t="shared" si="44"/>
        <v>0</v>
      </c>
      <c r="Y395" s="59">
        <f t="shared" si="45"/>
        <v>0</v>
      </c>
    </row>
    <row r="396" spans="1:25" ht="15" customHeight="1" x14ac:dyDescent="0.2">
      <c r="A396" s="66"/>
      <c r="B396" s="97"/>
      <c r="C396" s="73"/>
      <c r="D396" s="74"/>
      <c r="E396" s="74"/>
      <c r="F396" s="74"/>
      <c r="G396" s="74"/>
      <c r="H396" s="74"/>
      <c r="I396" s="61" t="str">
        <f t="shared" si="46"/>
        <v/>
      </c>
      <c r="J396" s="61" t="str">
        <f t="shared" si="47"/>
        <v/>
      </c>
      <c r="K396" s="61" t="str">
        <f t="shared" si="42"/>
        <v/>
      </c>
      <c r="L396" s="6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62" t="str">
        <f>IF(C396="I",L396*Resumo!$C$21, IF(C396="A",L396*Resumo!$C$22, IF(C396="E",L396*Resumo!$C$23,"")))</f>
        <v/>
      </c>
      <c r="N396" s="97"/>
      <c r="O396" s="95"/>
      <c r="P396" s="95"/>
      <c r="Q396" s="95"/>
      <c r="W396" s="59">
        <f t="shared" si="43"/>
        <v>0</v>
      </c>
      <c r="X396" s="59">
        <f t="shared" si="44"/>
        <v>0</v>
      </c>
      <c r="Y396" s="59">
        <f t="shared" si="45"/>
        <v>0</v>
      </c>
    </row>
    <row r="397" spans="1:25" ht="15" customHeight="1" x14ac:dyDescent="0.2">
      <c r="A397" s="66"/>
      <c r="B397" s="97"/>
      <c r="C397" s="73"/>
      <c r="D397" s="74"/>
      <c r="E397" s="74"/>
      <c r="F397" s="74"/>
      <c r="G397" s="74"/>
      <c r="H397" s="74"/>
      <c r="I397" s="61" t="str">
        <f t="shared" si="46"/>
        <v/>
      </c>
      <c r="J397" s="61" t="str">
        <f t="shared" si="47"/>
        <v/>
      </c>
      <c r="K397" s="61" t="str">
        <f t="shared" si="42"/>
        <v/>
      </c>
      <c r="L397" s="6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62" t="str">
        <f>IF(C397="I",L397*Resumo!$C$21, IF(C397="A",L397*Resumo!$C$22, IF(C397="E",L397*Resumo!$C$23,"")))</f>
        <v/>
      </c>
      <c r="N397" s="97"/>
      <c r="O397" s="95"/>
      <c r="P397" s="95"/>
      <c r="Q397" s="95"/>
      <c r="W397" s="59">
        <f t="shared" si="43"/>
        <v>0</v>
      </c>
      <c r="X397" s="59">
        <f t="shared" si="44"/>
        <v>0</v>
      </c>
      <c r="Y397" s="59">
        <f t="shared" si="45"/>
        <v>0</v>
      </c>
    </row>
    <row r="398" spans="1:25" ht="15" customHeight="1" x14ac:dyDescent="0.2">
      <c r="A398" s="66"/>
      <c r="B398" s="97"/>
      <c r="C398" s="73"/>
      <c r="D398" s="74"/>
      <c r="E398" s="74"/>
      <c r="F398" s="74"/>
      <c r="G398" s="74"/>
      <c r="H398" s="74"/>
      <c r="I398" s="61" t="str">
        <f t="shared" si="46"/>
        <v/>
      </c>
      <c r="J398" s="61" t="str">
        <f t="shared" si="47"/>
        <v/>
      </c>
      <c r="K398" s="61" t="str">
        <f t="shared" si="42"/>
        <v/>
      </c>
      <c r="L398" s="6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62" t="str">
        <f>IF(C398="I",L398*Resumo!$C$21, IF(C398="A",L398*Resumo!$C$22, IF(C398="E",L398*Resumo!$C$23,"")))</f>
        <v/>
      </c>
      <c r="N398" s="97"/>
      <c r="O398" s="95"/>
      <c r="P398" s="95"/>
      <c r="Q398" s="95"/>
      <c r="W398" s="59">
        <f t="shared" si="43"/>
        <v>0</v>
      </c>
      <c r="X398" s="59">
        <f t="shared" si="44"/>
        <v>0</v>
      </c>
      <c r="Y398" s="59">
        <f t="shared" si="45"/>
        <v>0</v>
      </c>
    </row>
    <row r="399" spans="1:25" ht="15" customHeight="1" x14ac:dyDescent="0.2">
      <c r="A399" s="66"/>
      <c r="B399" s="97"/>
      <c r="C399" s="73"/>
      <c r="D399" s="74"/>
      <c r="E399" s="74"/>
      <c r="F399" s="74"/>
      <c r="G399" s="74"/>
      <c r="H399" s="74"/>
      <c r="I399" s="61" t="str">
        <f t="shared" si="46"/>
        <v/>
      </c>
      <c r="J399" s="61" t="str">
        <f t="shared" si="47"/>
        <v/>
      </c>
      <c r="K399" s="61" t="str">
        <f t="shared" si="42"/>
        <v/>
      </c>
      <c r="L399" s="6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62" t="str">
        <f>IF(C399="I",L399*Resumo!$C$21, IF(C399="A",L399*Resumo!$C$22, IF(C399="E",L399*Resumo!$C$23,"")))</f>
        <v/>
      </c>
      <c r="N399" s="97"/>
      <c r="O399" s="95"/>
      <c r="P399" s="95"/>
      <c r="Q399" s="95"/>
      <c r="W399" s="59">
        <f t="shared" si="43"/>
        <v>0</v>
      </c>
      <c r="X399" s="59">
        <f t="shared" si="44"/>
        <v>0</v>
      </c>
      <c r="Y399" s="59">
        <f t="shared" si="45"/>
        <v>0</v>
      </c>
    </row>
    <row r="400" spans="1:25" ht="15" customHeight="1" x14ac:dyDescent="0.2">
      <c r="A400" s="66"/>
      <c r="B400" s="97"/>
      <c r="C400" s="73"/>
      <c r="D400" s="74"/>
      <c r="E400" s="74"/>
      <c r="F400" s="74"/>
      <c r="G400" s="74"/>
      <c r="H400" s="74"/>
      <c r="I400" s="61" t="str">
        <f t="shared" si="46"/>
        <v/>
      </c>
      <c r="J400" s="61" t="str">
        <f t="shared" si="47"/>
        <v/>
      </c>
      <c r="K400" s="61" t="str">
        <f t="shared" si="42"/>
        <v/>
      </c>
      <c r="L400" s="6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62" t="str">
        <f>IF(C400="I",L400*Resumo!$C$21, IF(C400="A",L400*Resumo!$C$22, IF(C400="E",L400*Resumo!$C$23,"")))</f>
        <v/>
      </c>
      <c r="N400" s="97"/>
      <c r="O400" s="95"/>
      <c r="P400" s="95"/>
      <c r="Q400" s="95"/>
      <c r="W400" s="59">
        <f t="shared" si="43"/>
        <v>0</v>
      </c>
      <c r="X400" s="59">
        <f t="shared" si="44"/>
        <v>0</v>
      </c>
      <c r="Y400" s="59">
        <f t="shared" si="45"/>
        <v>0</v>
      </c>
    </row>
    <row r="401" spans="1:25" ht="15" customHeight="1" x14ac:dyDescent="0.2">
      <c r="A401" s="66"/>
      <c r="B401" s="97"/>
      <c r="C401" s="73"/>
      <c r="D401" s="74"/>
      <c r="E401" s="74"/>
      <c r="F401" s="74"/>
      <c r="G401" s="74"/>
      <c r="H401" s="74"/>
      <c r="I401" s="61" t="str">
        <f t="shared" si="46"/>
        <v/>
      </c>
      <c r="J401" s="61" t="str">
        <f t="shared" si="47"/>
        <v/>
      </c>
      <c r="K401" s="61" t="str">
        <f t="shared" si="42"/>
        <v/>
      </c>
      <c r="L401" s="6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62" t="str">
        <f>IF(C401="I",L401*Resumo!$C$21, IF(C401="A",L401*Resumo!$C$22, IF(C401="E",L401*Resumo!$C$23,"")))</f>
        <v/>
      </c>
      <c r="N401" s="97"/>
      <c r="O401" s="95"/>
      <c r="P401" s="95"/>
      <c r="Q401" s="95"/>
      <c r="W401" s="59">
        <f t="shared" si="43"/>
        <v>0</v>
      </c>
      <c r="X401" s="59">
        <f t="shared" si="44"/>
        <v>0</v>
      </c>
      <c r="Y401" s="59">
        <f t="shared" si="45"/>
        <v>0</v>
      </c>
    </row>
    <row r="402" spans="1:25" ht="15" customHeight="1" x14ac:dyDescent="0.2">
      <c r="A402" s="66"/>
      <c r="B402" s="97"/>
      <c r="C402" s="73"/>
      <c r="D402" s="74"/>
      <c r="E402" s="74"/>
      <c r="F402" s="74"/>
      <c r="G402" s="74"/>
      <c r="H402" s="74"/>
      <c r="I402" s="61" t="str">
        <f t="shared" si="46"/>
        <v/>
      </c>
      <c r="J402" s="61" t="str">
        <f t="shared" si="47"/>
        <v/>
      </c>
      <c r="K402" s="61" t="str">
        <f t="shared" si="42"/>
        <v/>
      </c>
      <c r="L402" s="6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62" t="str">
        <f>IF(C402="I",L402*Resumo!$C$21, IF(C402="A",L402*Resumo!$C$22, IF(C402="E",L402*Resumo!$C$23,"")))</f>
        <v/>
      </c>
      <c r="N402" s="97"/>
      <c r="O402" s="95"/>
      <c r="P402" s="95"/>
      <c r="Q402" s="95"/>
      <c r="W402" s="59">
        <f t="shared" si="43"/>
        <v>0</v>
      </c>
      <c r="X402" s="59">
        <f t="shared" si="44"/>
        <v>0</v>
      </c>
      <c r="Y402" s="59">
        <f t="shared" si="45"/>
        <v>0</v>
      </c>
    </row>
    <row r="403" spans="1:25" ht="15" customHeight="1" x14ac:dyDescent="0.2">
      <c r="A403" s="66"/>
      <c r="B403" s="97"/>
      <c r="C403" s="73"/>
      <c r="D403" s="74"/>
      <c r="E403" s="74"/>
      <c r="F403" s="74"/>
      <c r="G403" s="74"/>
      <c r="H403" s="74"/>
      <c r="I403" s="61" t="str">
        <f t="shared" si="46"/>
        <v/>
      </c>
      <c r="J403" s="61" t="str">
        <f t="shared" si="47"/>
        <v/>
      </c>
      <c r="K403" s="61" t="str">
        <f t="shared" si="42"/>
        <v/>
      </c>
      <c r="L403" s="6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62" t="str">
        <f>IF(C403="I",L403*Resumo!$C$21, IF(C403="A",L403*Resumo!$C$22, IF(C403="E",L403*Resumo!$C$23,"")))</f>
        <v/>
      </c>
      <c r="N403" s="97"/>
      <c r="O403" s="95"/>
      <c r="P403" s="95"/>
      <c r="Q403" s="95"/>
      <c r="W403" s="59">
        <f t="shared" si="43"/>
        <v>0</v>
      </c>
      <c r="X403" s="59">
        <f t="shared" si="44"/>
        <v>0</v>
      </c>
      <c r="Y403" s="59">
        <f t="shared" si="45"/>
        <v>0</v>
      </c>
    </row>
    <row r="404" spans="1:25" ht="15" customHeight="1" x14ac:dyDescent="0.2">
      <c r="A404" s="66"/>
      <c r="B404" s="97"/>
      <c r="C404" s="73"/>
      <c r="D404" s="74"/>
      <c r="E404" s="74"/>
      <c r="F404" s="74"/>
      <c r="G404" s="74"/>
      <c r="H404" s="74"/>
      <c r="I404" s="61" t="str">
        <f t="shared" si="46"/>
        <v/>
      </c>
      <c r="J404" s="61" t="str">
        <f t="shared" si="47"/>
        <v/>
      </c>
      <c r="K404" s="61" t="str">
        <f t="shared" si="42"/>
        <v/>
      </c>
      <c r="L404" s="6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62" t="str">
        <f>IF(C404="I",L404*Resumo!$C$21, IF(C404="A",L404*Resumo!$C$22, IF(C404="E",L404*Resumo!$C$23,"")))</f>
        <v/>
      </c>
      <c r="N404" s="97"/>
      <c r="O404" s="95"/>
      <c r="P404" s="95"/>
      <c r="Q404" s="95"/>
      <c r="W404" s="59">
        <f t="shared" si="43"/>
        <v>0</v>
      </c>
      <c r="X404" s="59">
        <f t="shared" si="44"/>
        <v>0</v>
      </c>
      <c r="Y404" s="59">
        <f t="shared" si="45"/>
        <v>0</v>
      </c>
    </row>
    <row r="405" spans="1:25" ht="15" customHeight="1" x14ac:dyDescent="0.2">
      <c r="A405" s="66"/>
      <c r="B405" s="97"/>
      <c r="C405" s="73"/>
      <c r="D405" s="74"/>
      <c r="E405" s="74"/>
      <c r="F405" s="74"/>
      <c r="G405" s="74"/>
      <c r="H405" s="74"/>
      <c r="I405" s="61" t="str">
        <f t="shared" si="46"/>
        <v/>
      </c>
      <c r="J405" s="61" t="str">
        <f t="shared" si="47"/>
        <v/>
      </c>
      <c r="K405" s="61" t="str">
        <f t="shared" si="42"/>
        <v/>
      </c>
      <c r="L405" s="6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62" t="str">
        <f>IF(C405="I",L405*Resumo!$C$21, IF(C405="A",L405*Resumo!$C$22, IF(C405="E",L405*Resumo!$C$23,"")))</f>
        <v/>
      </c>
      <c r="N405" s="97"/>
      <c r="O405" s="95"/>
      <c r="P405" s="95"/>
      <c r="Q405" s="95"/>
      <c r="W405" s="59">
        <f t="shared" si="43"/>
        <v>0</v>
      </c>
      <c r="X405" s="59">
        <f t="shared" si="44"/>
        <v>0</v>
      </c>
      <c r="Y405" s="59">
        <f t="shared" si="45"/>
        <v>0</v>
      </c>
    </row>
    <row r="406" spans="1:25" ht="15" customHeight="1" x14ac:dyDescent="0.2">
      <c r="A406" s="66"/>
      <c r="B406" s="97"/>
      <c r="C406" s="73"/>
      <c r="D406" s="74"/>
      <c r="E406" s="74"/>
      <c r="F406" s="74"/>
      <c r="G406" s="74"/>
      <c r="H406" s="74"/>
      <c r="I406" s="61" t="str">
        <f t="shared" si="46"/>
        <v/>
      </c>
      <c r="J406" s="61" t="str">
        <f t="shared" si="47"/>
        <v/>
      </c>
      <c r="K406" s="61" t="str">
        <f t="shared" si="42"/>
        <v/>
      </c>
      <c r="L406" s="6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62" t="str">
        <f>IF(C406="I",L406*Resumo!$C$21, IF(C406="A",L406*Resumo!$C$22, IF(C406="E",L406*Resumo!$C$23,"")))</f>
        <v/>
      </c>
      <c r="N406" s="97"/>
      <c r="O406" s="95"/>
      <c r="P406" s="95"/>
      <c r="Q406" s="95"/>
      <c r="W406" s="59">
        <f t="shared" si="43"/>
        <v>0</v>
      </c>
      <c r="X406" s="59">
        <f t="shared" si="44"/>
        <v>0</v>
      </c>
      <c r="Y406" s="59">
        <f t="shared" si="45"/>
        <v>0</v>
      </c>
    </row>
    <row r="407" spans="1:25" ht="15" customHeight="1" x14ac:dyDescent="0.2">
      <c r="A407" s="66"/>
      <c r="B407" s="97"/>
      <c r="C407" s="73"/>
      <c r="D407" s="74"/>
      <c r="E407" s="74"/>
      <c r="F407" s="74"/>
      <c r="G407" s="74"/>
      <c r="H407" s="74"/>
      <c r="I407" s="61" t="str">
        <f t="shared" si="46"/>
        <v/>
      </c>
      <c r="J407" s="61" t="str">
        <f t="shared" si="47"/>
        <v/>
      </c>
      <c r="K407" s="61" t="str">
        <f t="shared" si="42"/>
        <v/>
      </c>
      <c r="L407" s="6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62" t="str">
        <f>IF(C407="I",L407*Resumo!$C$21, IF(C407="A",L407*Resumo!$C$22, IF(C407="E",L407*Resumo!$C$23,"")))</f>
        <v/>
      </c>
      <c r="N407" s="97"/>
      <c r="O407" s="95"/>
      <c r="P407" s="95"/>
      <c r="Q407" s="95"/>
      <c r="W407" s="59">
        <f t="shared" si="43"/>
        <v>0</v>
      </c>
      <c r="X407" s="59">
        <f t="shared" si="44"/>
        <v>0</v>
      </c>
      <c r="Y407" s="59">
        <f t="shared" si="45"/>
        <v>0</v>
      </c>
    </row>
    <row r="408" spans="1:25" ht="15" customHeight="1" x14ac:dyDescent="0.2">
      <c r="A408" s="66"/>
      <c r="B408" s="97"/>
      <c r="C408" s="73"/>
      <c r="D408" s="74"/>
      <c r="E408" s="74"/>
      <c r="F408" s="74"/>
      <c r="G408" s="74"/>
      <c r="H408" s="74"/>
      <c r="I408" s="61" t="str">
        <f t="shared" si="46"/>
        <v/>
      </c>
      <c r="J408" s="61" t="str">
        <f t="shared" si="47"/>
        <v/>
      </c>
      <c r="K408" s="61" t="str">
        <f t="shared" ref="K408:K471" si="48">IF(D408=EE,IF(OR(AND(E408&gt;1,E408&lt;3,G408&gt;15),AND(E408&gt;2,G408&gt;4)),"X",""),IF(OR(AND(E408&gt;1,E408&lt;4,G408&gt;19),AND(E408&gt;3,G408&gt;5)),"X",""))</f>
        <v/>
      </c>
      <c r="L408" s="6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62" t="str">
        <f>IF(C408="I",L408*Resumo!$C$21, IF(C408="A",L408*Resumo!$C$22, IF(C408="E",L408*Resumo!$C$23,"")))</f>
        <v/>
      </c>
      <c r="N408" s="97"/>
      <c r="O408" s="95"/>
      <c r="P408" s="95"/>
      <c r="Q408" s="95"/>
      <c r="W408" s="59">
        <f t="shared" ref="W408:W471" si="49">IF(I408="X",1,0)</f>
        <v>0</v>
      </c>
      <c r="X408" s="59">
        <f t="shared" ref="X408:X471" si="50">IF(J408="X",1,0)</f>
        <v>0</v>
      </c>
      <c r="Y408" s="59">
        <f t="shared" ref="Y408:Y471" si="51">IF(K408="X",1,0)</f>
        <v>0</v>
      </c>
    </row>
    <row r="409" spans="1:25" ht="15" customHeight="1" x14ac:dyDescent="0.2">
      <c r="A409" s="66"/>
      <c r="B409" s="97"/>
      <c r="C409" s="73"/>
      <c r="D409" s="74"/>
      <c r="E409" s="74"/>
      <c r="F409" s="74"/>
      <c r="G409" s="74"/>
      <c r="H409" s="74"/>
      <c r="I409" s="61" t="str">
        <f t="shared" si="46"/>
        <v/>
      </c>
      <c r="J409" s="61" t="str">
        <f t="shared" si="47"/>
        <v/>
      </c>
      <c r="K409" s="61" t="str">
        <f t="shared" si="48"/>
        <v/>
      </c>
      <c r="L409" s="6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62" t="str">
        <f>IF(C409="I",L409*Resumo!$C$21, IF(C409="A",L409*Resumo!$C$22, IF(C409="E",L409*Resumo!$C$23,"")))</f>
        <v/>
      </c>
      <c r="N409" s="97"/>
      <c r="O409" s="95"/>
      <c r="P409" s="95"/>
      <c r="Q409" s="95"/>
      <c r="W409" s="59">
        <f t="shared" si="49"/>
        <v>0</v>
      </c>
      <c r="X409" s="59">
        <f t="shared" si="50"/>
        <v>0</v>
      </c>
      <c r="Y409" s="59">
        <f t="shared" si="51"/>
        <v>0</v>
      </c>
    </row>
    <row r="410" spans="1:25" ht="15" customHeight="1" x14ac:dyDescent="0.2">
      <c r="A410" s="66"/>
      <c r="B410" s="97"/>
      <c r="C410" s="73"/>
      <c r="D410" s="74"/>
      <c r="E410" s="74"/>
      <c r="F410" s="74"/>
      <c r="G410" s="74"/>
      <c r="H410" s="74"/>
      <c r="I410" s="61" t="str">
        <f t="shared" si="46"/>
        <v/>
      </c>
      <c r="J410" s="61" t="str">
        <f t="shared" si="47"/>
        <v/>
      </c>
      <c r="K410" s="61" t="str">
        <f t="shared" si="48"/>
        <v/>
      </c>
      <c r="L410" s="6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62" t="str">
        <f>IF(C410="I",L410*Resumo!$C$21, IF(C410="A",L410*Resumo!$C$22, IF(C410="E",L410*Resumo!$C$23,"")))</f>
        <v/>
      </c>
      <c r="N410" s="97"/>
      <c r="O410" s="95"/>
      <c r="P410" s="95"/>
      <c r="Q410" s="95"/>
      <c r="W410" s="59">
        <f t="shared" si="49"/>
        <v>0</v>
      </c>
      <c r="X410" s="59">
        <f t="shared" si="50"/>
        <v>0</v>
      </c>
      <c r="Y410" s="59">
        <f t="shared" si="51"/>
        <v>0</v>
      </c>
    </row>
    <row r="411" spans="1:25" ht="15" customHeight="1" x14ac:dyDescent="0.2">
      <c r="A411" s="66"/>
      <c r="B411" s="97"/>
      <c r="C411" s="73"/>
      <c r="D411" s="74"/>
      <c r="E411" s="74"/>
      <c r="F411" s="74"/>
      <c r="G411" s="74"/>
      <c r="H411" s="74"/>
      <c r="I411" s="61" t="str">
        <f t="shared" si="46"/>
        <v/>
      </c>
      <c r="J411" s="61" t="str">
        <f t="shared" si="47"/>
        <v/>
      </c>
      <c r="K411" s="61" t="str">
        <f t="shared" si="48"/>
        <v/>
      </c>
      <c r="L411" s="6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62" t="str">
        <f>IF(C411="I",L411*Resumo!$C$21, IF(C411="A",L411*Resumo!$C$22, IF(C411="E",L411*Resumo!$C$23,"")))</f>
        <v/>
      </c>
      <c r="N411" s="97"/>
      <c r="O411" s="95"/>
      <c r="P411" s="95"/>
      <c r="Q411" s="95"/>
      <c r="W411" s="59">
        <f t="shared" si="49"/>
        <v>0</v>
      </c>
      <c r="X411" s="59">
        <f t="shared" si="50"/>
        <v>0</v>
      </c>
      <c r="Y411" s="59">
        <f t="shared" si="51"/>
        <v>0</v>
      </c>
    </row>
    <row r="412" spans="1:25" ht="15" customHeight="1" x14ac:dyDescent="0.2">
      <c r="A412" s="66"/>
      <c r="B412" s="97"/>
      <c r="C412" s="73"/>
      <c r="D412" s="74"/>
      <c r="E412" s="74"/>
      <c r="F412" s="74"/>
      <c r="G412" s="74"/>
      <c r="H412" s="74"/>
      <c r="I412" s="61" t="str">
        <f t="shared" si="46"/>
        <v/>
      </c>
      <c r="J412" s="61" t="str">
        <f t="shared" si="47"/>
        <v/>
      </c>
      <c r="K412" s="61" t="str">
        <f t="shared" si="48"/>
        <v/>
      </c>
      <c r="L412" s="6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62" t="str">
        <f>IF(C412="I",L412*Resumo!$C$21, IF(C412="A",L412*Resumo!$C$22, IF(C412="E",L412*Resumo!$C$23,"")))</f>
        <v/>
      </c>
      <c r="N412" s="97"/>
      <c r="O412" s="95"/>
      <c r="P412" s="95"/>
      <c r="Q412" s="95"/>
      <c r="W412" s="59">
        <f t="shared" si="49"/>
        <v>0</v>
      </c>
      <c r="X412" s="59">
        <f t="shared" si="50"/>
        <v>0</v>
      </c>
      <c r="Y412" s="59">
        <f t="shared" si="51"/>
        <v>0</v>
      </c>
    </row>
    <row r="413" spans="1:25" ht="15" customHeight="1" x14ac:dyDescent="0.2">
      <c r="A413" s="66"/>
      <c r="B413" s="97"/>
      <c r="C413" s="73"/>
      <c r="D413" s="74"/>
      <c r="E413" s="74"/>
      <c r="F413" s="74"/>
      <c r="G413" s="74"/>
      <c r="H413" s="74"/>
      <c r="I413" s="61" t="str">
        <f t="shared" si="46"/>
        <v/>
      </c>
      <c r="J413" s="61" t="str">
        <f t="shared" si="47"/>
        <v/>
      </c>
      <c r="K413" s="61" t="str">
        <f t="shared" si="48"/>
        <v/>
      </c>
      <c r="L413" s="6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62" t="str">
        <f>IF(C413="I",L413*Resumo!$C$21, IF(C413="A",L413*Resumo!$C$22, IF(C413="E",L413*Resumo!$C$23,"")))</f>
        <v/>
      </c>
      <c r="N413" s="97"/>
      <c r="O413" s="95"/>
      <c r="P413" s="95"/>
      <c r="Q413" s="95"/>
      <c r="W413" s="59">
        <f t="shared" si="49"/>
        <v>0</v>
      </c>
      <c r="X413" s="59">
        <f t="shared" si="50"/>
        <v>0</v>
      </c>
      <c r="Y413" s="59">
        <f t="shared" si="51"/>
        <v>0</v>
      </c>
    </row>
    <row r="414" spans="1:25" ht="15" customHeight="1" x14ac:dyDescent="0.2">
      <c r="A414" s="66"/>
      <c r="B414" s="97"/>
      <c r="C414" s="73"/>
      <c r="D414" s="74"/>
      <c r="E414" s="74"/>
      <c r="F414" s="74"/>
      <c r="G414" s="74"/>
      <c r="H414" s="74"/>
      <c r="I414" s="61" t="str">
        <f t="shared" si="46"/>
        <v/>
      </c>
      <c r="J414" s="61" t="str">
        <f t="shared" si="47"/>
        <v/>
      </c>
      <c r="K414" s="61" t="str">
        <f t="shared" si="48"/>
        <v/>
      </c>
      <c r="L414" s="6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62" t="str">
        <f>IF(C414="I",L414*Resumo!$C$21, IF(C414="A",L414*Resumo!$C$22, IF(C414="E",L414*Resumo!$C$23,"")))</f>
        <v/>
      </c>
      <c r="N414" s="97"/>
      <c r="O414" s="95"/>
      <c r="P414" s="95"/>
      <c r="Q414" s="95"/>
      <c r="W414" s="59">
        <f t="shared" si="49"/>
        <v>0</v>
      </c>
      <c r="X414" s="59">
        <f t="shared" si="50"/>
        <v>0</v>
      </c>
      <c r="Y414" s="59">
        <f t="shared" si="51"/>
        <v>0</v>
      </c>
    </row>
    <row r="415" spans="1:25" ht="15" customHeight="1" x14ac:dyDescent="0.2">
      <c r="A415" s="66"/>
      <c r="B415" s="97"/>
      <c r="C415" s="73"/>
      <c r="D415" s="74"/>
      <c r="E415" s="74"/>
      <c r="F415" s="74"/>
      <c r="G415" s="74"/>
      <c r="H415" s="74"/>
      <c r="I415" s="61" t="str">
        <f t="shared" si="46"/>
        <v/>
      </c>
      <c r="J415" s="61" t="str">
        <f t="shared" si="47"/>
        <v/>
      </c>
      <c r="K415" s="61" t="str">
        <f t="shared" si="48"/>
        <v/>
      </c>
      <c r="L415" s="6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62" t="str">
        <f>IF(C415="I",L415*Resumo!$C$21, IF(C415="A",L415*Resumo!$C$22, IF(C415="E",L415*Resumo!$C$23,"")))</f>
        <v/>
      </c>
      <c r="N415" s="97"/>
      <c r="O415" s="95"/>
      <c r="P415" s="95"/>
      <c r="Q415" s="95"/>
      <c r="W415" s="59">
        <f t="shared" si="49"/>
        <v>0</v>
      </c>
      <c r="X415" s="59">
        <f t="shared" si="50"/>
        <v>0</v>
      </c>
      <c r="Y415" s="59">
        <f t="shared" si="51"/>
        <v>0</v>
      </c>
    </row>
    <row r="416" spans="1:25" ht="15" customHeight="1" x14ac:dyDescent="0.2">
      <c r="A416" s="66"/>
      <c r="B416" s="97"/>
      <c r="C416" s="73"/>
      <c r="D416" s="74"/>
      <c r="E416" s="74"/>
      <c r="F416" s="74"/>
      <c r="G416" s="74"/>
      <c r="H416" s="74"/>
      <c r="I416" s="61" t="str">
        <f t="shared" si="46"/>
        <v/>
      </c>
      <c r="J416" s="61" t="str">
        <f t="shared" si="47"/>
        <v/>
      </c>
      <c r="K416" s="61" t="str">
        <f t="shared" si="48"/>
        <v/>
      </c>
      <c r="L416" s="6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62" t="str">
        <f>IF(C416="I",L416*Resumo!$C$21, IF(C416="A",L416*Resumo!$C$22, IF(C416="E",L416*Resumo!$C$23,"")))</f>
        <v/>
      </c>
      <c r="N416" s="97"/>
      <c r="O416" s="95"/>
      <c r="P416" s="95"/>
      <c r="Q416" s="95"/>
      <c r="W416" s="59">
        <f t="shared" si="49"/>
        <v>0</v>
      </c>
      <c r="X416" s="59">
        <f t="shared" si="50"/>
        <v>0</v>
      </c>
      <c r="Y416" s="59">
        <f t="shared" si="51"/>
        <v>0</v>
      </c>
    </row>
    <row r="417" spans="1:25" ht="15" customHeight="1" x14ac:dyDescent="0.2">
      <c r="A417" s="66"/>
      <c r="B417" s="97"/>
      <c r="C417" s="73"/>
      <c r="D417" s="74"/>
      <c r="E417" s="74"/>
      <c r="F417" s="74"/>
      <c r="G417" s="74"/>
      <c r="H417" s="74"/>
      <c r="I417" s="61" t="str">
        <f t="shared" si="46"/>
        <v/>
      </c>
      <c r="J417" s="61" t="str">
        <f t="shared" si="47"/>
        <v/>
      </c>
      <c r="K417" s="61" t="str">
        <f t="shared" si="48"/>
        <v/>
      </c>
      <c r="L417" s="6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62" t="str">
        <f>IF(C417="I",L417*Resumo!$C$21, IF(C417="A",L417*Resumo!$C$22, IF(C417="E",L417*Resumo!$C$23,"")))</f>
        <v/>
      </c>
      <c r="N417" s="97"/>
      <c r="O417" s="95"/>
      <c r="P417" s="95"/>
      <c r="Q417" s="95"/>
      <c r="W417" s="59">
        <f t="shared" si="49"/>
        <v>0</v>
      </c>
      <c r="X417" s="59">
        <f t="shared" si="50"/>
        <v>0</v>
      </c>
      <c r="Y417" s="59">
        <f t="shared" si="51"/>
        <v>0</v>
      </c>
    </row>
    <row r="418" spans="1:25" ht="15" customHeight="1" x14ac:dyDescent="0.2">
      <c r="A418" s="66"/>
      <c r="B418" s="97"/>
      <c r="C418" s="73"/>
      <c r="D418" s="74"/>
      <c r="E418" s="74"/>
      <c r="F418" s="74"/>
      <c r="G418" s="74"/>
      <c r="H418" s="74"/>
      <c r="I418" s="61" t="str">
        <f t="shared" si="46"/>
        <v/>
      </c>
      <c r="J418" s="61" t="str">
        <f t="shared" si="47"/>
        <v/>
      </c>
      <c r="K418" s="61" t="str">
        <f t="shared" si="48"/>
        <v/>
      </c>
      <c r="L418" s="6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62" t="str">
        <f>IF(C418="I",L418*Resumo!$C$21, IF(C418="A",L418*Resumo!$C$22, IF(C418="E",L418*Resumo!$C$23,"")))</f>
        <v/>
      </c>
      <c r="N418" s="97"/>
      <c r="O418" s="95"/>
      <c r="P418" s="95"/>
      <c r="Q418" s="95"/>
      <c r="W418" s="59">
        <f t="shared" si="49"/>
        <v>0</v>
      </c>
      <c r="X418" s="59">
        <f t="shared" si="50"/>
        <v>0</v>
      </c>
      <c r="Y418" s="59">
        <f t="shared" si="51"/>
        <v>0</v>
      </c>
    </row>
    <row r="419" spans="1:25" ht="15" customHeight="1" x14ac:dyDescent="0.2">
      <c r="A419" s="66"/>
      <c r="B419" s="97"/>
      <c r="C419" s="73"/>
      <c r="D419" s="74"/>
      <c r="E419" s="74"/>
      <c r="F419" s="74"/>
      <c r="G419" s="74"/>
      <c r="H419" s="74"/>
      <c r="I419" s="61" t="str">
        <f t="shared" si="46"/>
        <v/>
      </c>
      <c r="J419" s="61" t="str">
        <f t="shared" si="47"/>
        <v/>
      </c>
      <c r="K419" s="61" t="str">
        <f t="shared" si="48"/>
        <v/>
      </c>
      <c r="L419" s="6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62" t="str">
        <f>IF(C419="I",L419*Resumo!$C$21, IF(C419="A",L419*Resumo!$C$22, IF(C419="E",L419*Resumo!$C$23,"")))</f>
        <v/>
      </c>
      <c r="N419" s="97"/>
      <c r="O419" s="95"/>
      <c r="P419" s="95"/>
      <c r="Q419" s="95"/>
      <c r="W419" s="59">
        <f t="shared" si="49"/>
        <v>0</v>
      </c>
      <c r="X419" s="59">
        <f t="shared" si="50"/>
        <v>0</v>
      </c>
      <c r="Y419" s="59">
        <f t="shared" si="51"/>
        <v>0</v>
      </c>
    </row>
    <row r="420" spans="1:25" ht="15" customHeight="1" x14ac:dyDescent="0.2">
      <c r="A420" s="66"/>
      <c r="B420" s="97"/>
      <c r="C420" s="73"/>
      <c r="D420" s="74"/>
      <c r="E420" s="74"/>
      <c r="F420" s="74"/>
      <c r="G420" s="74"/>
      <c r="H420" s="74"/>
      <c r="I420" s="61" t="str">
        <f t="shared" si="46"/>
        <v/>
      </c>
      <c r="J420" s="61" t="str">
        <f t="shared" si="47"/>
        <v/>
      </c>
      <c r="K420" s="61" t="str">
        <f t="shared" si="48"/>
        <v/>
      </c>
      <c r="L420" s="6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62" t="str">
        <f>IF(C420="I",L420*Resumo!$C$21, IF(C420="A",L420*Resumo!$C$22, IF(C420="E",L420*Resumo!$C$23,"")))</f>
        <v/>
      </c>
      <c r="N420" s="97"/>
      <c r="O420" s="95"/>
      <c r="P420" s="95"/>
      <c r="Q420" s="95"/>
      <c r="W420" s="59">
        <f t="shared" si="49"/>
        <v>0</v>
      </c>
      <c r="X420" s="59">
        <f t="shared" si="50"/>
        <v>0</v>
      </c>
      <c r="Y420" s="59">
        <f t="shared" si="51"/>
        <v>0</v>
      </c>
    </row>
    <row r="421" spans="1:25" ht="15" customHeight="1" x14ac:dyDescent="0.2">
      <c r="A421" s="66"/>
      <c r="B421" s="97"/>
      <c r="C421" s="73"/>
      <c r="D421" s="74"/>
      <c r="E421" s="74"/>
      <c r="F421" s="74"/>
      <c r="G421" s="74"/>
      <c r="H421" s="74"/>
      <c r="I421" s="61" t="str">
        <f t="shared" si="46"/>
        <v/>
      </c>
      <c r="J421" s="61" t="str">
        <f t="shared" si="47"/>
        <v/>
      </c>
      <c r="K421" s="61" t="str">
        <f t="shared" si="48"/>
        <v/>
      </c>
      <c r="L421" s="6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62" t="str">
        <f>IF(C421="I",L421*Resumo!$C$21, IF(C421="A",L421*Resumo!$C$22, IF(C421="E",L421*Resumo!$C$23,"")))</f>
        <v/>
      </c>
      <c r="N421" s="97"/>
      <c r="O421" s="95"/>
      <c r="P421" s="95"/>
      <c r="Q421" s="95"/>
      <c r="W421" s="59">
        <f t="shared" si="49"/>
        <v>0</v>
      </c>
      <c r="X421" s="59">
        <f t="shared" si="50"/>
        <v>0</v>
      </c>
      <c r="Y421" s="59">
        <f t="shared" si="51"/>
        <v>0</v>
      </c>
    </row>
    <row r="422" spans="1:25" ht="15" customHeight="1" x14ac:dyDescent="0.2">
      <c r="A422" s="66"/>
      <c r="B422" s="97"/>
      <c r="C422" s="73"/>
      <c r="D422" s="74"/>
      <c r="E422" s="74"/>
      <c r="F422" s="74"/>
      <c r="G422" s="74"/>
      <c r="H422" s="74"/>
      <c r="I422" s="61" t="str">
        <f t="shared" si="46"/>
        <v/>
      </c>
      <c r="J422" s="61" t="str">
        <f t="shared" si="47"/>
        <v/>
      </c>
      <c r="K422" s="61" t="str">
        <f t="shared" si="48"/>
        <v/>
      </c>
      <c r="L422" s="6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62" t="str">
        <f>IF(C422="I",L422*Resumo!$C$21, IF(C422="A",L422*Resumo!$C$22, IF(C422="E",L422*Resumo!$C$23,"")))</f>
        <v/>
      </c>
      <c r="N422" s="97"/>
      <c r="O422" s="95"/>
      <c r="P422" s="95"/>
      <c r="Q422" s="95"/>
      <c r="W422" s="59">
        <f t="shared" si="49"/>
        <v>0</v>
      </c>
      <c r="X422" s="59">
        <f t="shared" si="50"/>
        <v>0</v>
      </c>
      <c r="Y422" s="59">
        <f t="shared" si="51"/>
        <v>0</v>
      </c>
    </row>
    <row r="423" spans="1:25" ht="15" customHeight="1" x14ac:dyDescent="0.2">
      <c r="A423" s="66"/>
      <c r="B423" s="97"/>
      <c r="C423" s="73"/>
      <c r="D423" s="74"/>
      <c r="E423" s="74"/>
      <c r="F423" s="74"/>
      <c r="G423" s="74"/>
      <c r="H423" s="74"/>
      <c r="I423" s="61" t="str">
        <f t="shared" si="46"/>
        <v/>
      </c>
      <c r="J423" s="61" t="str">
        <f t="shared" si="47"/>
        <v/>
      </c>
      <c r="K423" s="61" t="str">
        <f t="shared" si="48"/>
        <v/>
      </c>
      <c r="L423" s="6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62" t="str">
        <f>IF(C423="I",L423*Resumo!$C$21, IF(C423="A",L423*Resumo!$C$22, IF(C423="E",L423*Resumo!$C$23,"")))</f>
        <v/>
      </c>
      <c r="N423" s="97"/>
      <c r="O423" s="95"/>
      <c r="P423" s="95"/>
      <c r="Q423" s="95"/>
      <c r="W423" s="59">
        <f t="shared" si="49"/>
        <v>0</v>
      </c>
      <c r="X423" s="59">
        <f t="shared" si="50"/>
        <v>0</v>
      </c>
      <c r="Y423" s="59">
        <f t="shared" si="51"/>
        <v>0</v>
      </c>
    </row>
    <row r="424" spans="1:25" ht="15" customHeight="1" x14ac:dyDescent="0.2">
      <c r="A424" s="66"/>
      <c r="B424" s="97"/>
      <c r="C424" s="73"/>
      <c r="D424" s="74"/>
      <c r="E424" s="74"/>
      <c r="F424" s="74"/>
      <c r="G424" s="74"/>
      <c r="H424" s="74"/>
      <c r="I424" s="61" t="str">
        <f t="shared" si="46"/>
        <v/>
      </c>
      <c r="J424" s="61" t="str">
        <f t="shared" si="47"/>
        <v/>
      </c>
      <c r="K424" s="61" t="str">
        <f t="shared" si="48"/>
        <v/>
      </c>
      <c r="L424" s="6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62" t="str">
        <f>IF(C424="I",L424*Resumo!$C$21, IF(C424="A",L424*Resumo!$C$22, IF(C424="E",L424*Resumo!$C$23,"")))</f>
        <v/>
      </c>
      <c r="N424" s="97"/>
      <c r="O424" s="95"/>
      <c r="P424" s="95"/>
      <c r="Q424" s="95"/>
      <c r="W424" s="59">
        <f t="shared" si="49"/>
        <v>0</v>
      </c>
      <c r="X424" s="59">
        <f t="shared" si="50"/>
        <v>0</v>
      </c>
      <c r="Y424" s="59">
        <f t="shared" si="51"/>
        <v>0</v>
      </c>
    </row>
    <row r="425" spans="1:25" ht="15" customHeight="1" x14ac:dyDescent="0.2">
      <c r="A425" s="66"/>
      <c r="B425" s="97"/>
      <c r="C425" s="73"/>
      <c r="D425" s="74"/>
      <c r="E425" s="74"/>
      <c r="F425" s="74"/>
      <c r="G425" s="74"/>
      <c r="H425" s="74"/>
      <c r="I425" s="61" t="str">
        <f t="shared" si="46"/>
        <v/>
      </c>
      <c r="J425" s="61" t="str">
        <f t="shared" si="47"/>
        <v/>
      </c>
      <c r="K425" s="61" t="str">
        <f t="shared" si="48"/>
        <v/>
      </c>
      <c r="L425" s="6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62" t="str">
        <f>IF(C425="I",L425*Resumo!$C$21, IF(C425="A",L425*Resumo!$C$22, IF(C425="E",L425*Resumo!$C$23,"")))</f>
        <v/>
      </c>
      <c r="N425" s="97"/>
      <c r="O425" s="95"/>
      <c r="P425" s="95"/>
      <c r="Q425" s="95"/>
      <c r="W425" s="59">
        <f t="shared" si="49"/>
        <v>0</v>
      </c>
      <c r="X425" s="59">
        <f t="shared" si="50"/>
        <v>0</v>
      </c>
      <c r="Y425" s="59">
        <f t="shared" si="51"/>
        <v>0</v>
      </c>
    </row>
    <row r="426" spans="1:25" ht="15" customHeight="1" x14ac:dyDescent="0.2">
      <c r="A426" s="66"/>
      <c r="B426" s="97"/>
      <c r="C426" s="73"/>
      <c r="D426" s="74"/>
      <c r="E426" s="74"/>
      <c r="F426" s="74"/>
      <c r="G426" s="74"/>
      <c r="H426" s="74"/>
      <c r="I426" s="61" t="str">
        <f t="shared" si="46"/>
        <v/>
      </c>
      <c r="J426" s="61" t="str">
        <f t="shared" si="47"/>
        <v/>
      </c>
      <c r="K426" s="61" t="str">
        <f t="shared" si="48"/>
        <v/>
      </c>
      <c r="L426" s="6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62" t="str">
        <f>IF(C426="I",L426*Resumo!$C$21, IF(C426="A",L426*Resumo!$C$22, IF(C426="E",L426*Resumo!$C$23,"")))</f>
        <v/>
      </c>
      <c r="N426" s="97"/>
      <c r="O426" s="95"/>
      <c r="P426" s="95"/>
      <c r="Q426" s="95"/>
      <c r="W426" s="59">
        <f t="shared" si="49"/>
        <v>0</v>
      </c>
      <c r="X426" s="59">
        <f t="shared" si="50"/>
        <v>0</v>
      </c>
      <c r="Y426" s="59">
        <f t="shared" si="51"/>
        <v>0</v>
      </c>
    </row>
    <row r="427" spans="1:25" ht="15" customHeight="1" x14ac:dyDescent="0.2">
      <c r="A427" s="66"/>
      <c r="B427" s="97"/>
      <c r="C427" s="73"/>
      <c r="D427" s="74"/>
      <c r="E427" s="74"/>
      <c r="F427" s="74"/>
      <c r="G427" s="74"/>
      <c r="H427" s="74"/>
      <c r="I427" s="61" t="str">
        <f t="shared" si="46"/>
        <v/>
      </c>
      <c r="J427" s="61" t="str">
        <f t="shared" si="47"/>
        <v/>
      </c>
      <c r="K427" s="61" t="str">
        <f t="shared" si="48"/>
        <v/>
      </c>
      <c r="L427" s="6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62" t="str">
        <f>IF(C427="I",L427*Resumo!$C$21, IF(C427="A",L427*Resumo!$C$22, IF(C427="E",L427*Resumo!$C$23,"")))</f>
        <v/>
      </c>
      <c r="N427" s="97"/>
      <c r="O427" s="95"/>
      <c r="P427" s="95"/>
      <c r="Q427" s="95"/>
      <c r="W427" s="59">
        <f t="shared" si="49"/>
        <v>0</v>
      </c>
      <c r="X427" s="59">
        <f t="shared" si="50"/>
        <v>0</v>
      </c>
      <c r="Y427" s="59">
        <f t="shared" si="51"/>
        <v>0</v>
      </c>
    </row>
    <row r="428" spans="1:25" ht="15" customHeight="1" x14ac:dyDescent="0.2">
      <c r="A428" s="66"/>
      <c r="B428" s="97"/>
      <c r="C428" s="73"/>
      <c r="D428" s="74"/>
      <c r="E428" s="74"/>
      <c r="F428" s="74"/>
      <c r="G428" s="74"/>
      <c r="H428" s="74"/>
      <c r="I428" s="61" t="str">
        <f t="shared" si="46"/>
        <v/>
      </c>
      <c r="J428" s="61" t="str">
        <f t="shared" si="47"/>
        <v/>
      </c>
      <c r="K428" s="61" t="str">
        <f t="shared" si="48"/>
        <v/>
      </c>
      <c r="L428" s="6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62" t="str">
        <f>IF(C428="I",L428*Resumo!$C$21, IF(C428="A",L428*Resumo!$C$22, IF(C428="E",L428*Resumo!$C$23,"")))</f>
        <v/>
      </c>
      <c r="N428" s="97"/>
      <c r="O428" s="95"/>
      <c r="P428" s="95"/>
      <c r="Q428" s="95"/>
      <c r="W428" s="59">
        <f t="shared" si="49"/>
        <v>0</v>
      </c>
      <c r="X428" s="59">
        <f t="shared" si="50"/>
        <v>0</v>
      </c>
      <c r="Y428" s="59">
        <f t="shared" si="51"/>
        <v>0</v>
      </c>
    </row>
    <row r="429" spans="1:25" ht="15" customHeight="1" x14ac:dyDescent="0.2">
      <c r="A429" s="66"/>
      <c r="B429" s="97"/>
      <c r="C429" s="73"/>
      <c r="D429" s="74"/>
      <c r="E429" s="74"/>
      <c r="F429" s="74"/>
      <c r="G429" s="74"/>
      <c r="H429" s="74"/>
      <c r="I429" s="61" t="str">
        <f t="shared" si="46"/>
        <v/>
      </c>
      <c r="J429" s="61" t="str">
        <f t="shared" si="47"/>
        <v/>
      </c>
      <c r="K429" s="61" t="str">
        <f t="shared" si="48"/>
        <v/>
      </c>
      <c r="L429" s="6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62" t="str">
        <f>IF(C429="I",L429*Resumo!$C$21, IF(C429="A",L429*Resumo!$C$22, IF(C429="E",L429*Resumo!$C$23,"")))</f>
        <v/>
      </c>
      <c r="N429" s="97"/>
      <c r="O429" s="95"/>
      <c r="P429" s="95"/>
      <c r="Q429" s="95"/>
      <c r="W429" s="59">
        <f t="shared" si="49"/>
        <v>0</v>
      </c>
      <c r="X429" s="59">
        <f t="shared" si="50"/>
        <v>0</v>
      </c>
      <c r="Y429" s="59">
        <f t="shared" si="51"/>
        <v>0</v>
      </c>
    </row>
    <row r="430" spans="1:25" ht="15" customHeight="1" x14ac:dyDescent="0.2">
      <c r="A430" s="66"/>
      <c r="B430" s="97"/>
      <c r="C430" s="73"/>
      <c r="D430" s="74"/>
      <c r="E430" s="74"/>
      <c r="F430" s="74"/>
      <c r="G430" s="74"/>
      <c r="H430" s="74"/>
      <c r="I430" s="61" t="str">
        <f t="shared" si="46"/>
        <v/>
      </c>
      <c r="J430" s="61" t="str">
        <f t="shared" si="47"/>
        <v/>
      </c>
      <c r="K430" s="61" t="str">
        <f t="shared" si="48"/>
        <v/>
      </c>
      <c r="L430" s="6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62" t="str">
        <f>IF(C430="I",L430*Resumo!$C$21, IF(C430="A",L430*Resumo!$C$22, IF(C430="E",L430*Resumo!$C$23,"")))</f>
        <v/>
      </c>
      <c r="N430" s="97"/>
      <c r="O430" s="95"/>
      <c r="P430" s="95"/>
      <c r="Q430" s="95"/>
      <c r="W430" s="59">
        <f t="shared" si="49"/>
        <v>0</v>
      </c>
      <c r="X430" s="59">
        <f t="shared" si="50"/>
        <v>0</v>
      </c>
      <c r="Y430" s="59">
        <f t="shared" si="51"/>
        <v>0</v>
      </c>
    </row>
    <row r="431" spans="1:25" ht="15" customHeight="1" x14ac:dyDescent="0.2">
      <c r="A431" s="66"/>
      <c r="B431" s="97"/>
      <c r="C431" s="73"/>
      <c r="D431" s="74"/>
      <c r="E431" s="74"/>
      <c r="F431" s="74"/>
      <c r="G431" s="74"/>
      <c r="H431" s="74"/>
      <c r="I431" s="61" t="str">
        <f t="shared" si="46"/>
        <v/>
      </c>
      <c r="J431" s="61" t="str">
        <f t="shared" si="47"/>
        <v/>
      </c>
      <c r="K431" s="61" t="str">
        <f t="shared" si="48"/>
        <v/>
      </c>
      <c r="L431" s="6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62" t="str">
        <f>IF(C431="I",L431*Resumo!$C$21, IF(C431="A",L431*Resumo!$C$22, IF(C431="E",L431*Resumo!$C$23,"")))</f>
        <v/>
      </c>
      <c r="N431" s="97"/>
      <c r="O431" s="95"/>
      <c r="P431" s="95"/>
      <c r="Q431" s="95"/>
      <c r="W431" s="59">
        <f t="shared" si="49"/>
        <v>0</v>
      </c>
      <c r="X431" s="59">
        <f t="shared" si="50"/>
        <v>0</v>
      </c>
      <c r="Y431" s="59">
        <f t="shared" si="51"/>
        <v>0</v>
      </c>
    </row>
    <row r="432" spans="1:25" ht="15" customHeight="1" x14ac:dyDescent="0.2">
      <c r="A432" s="66"/>
      <c r="B432" s="97"/>
      <c r="C432" s="73"/>
      <c r="D432" s="74"/>
      <c r="E432" s="74"/>
      <c r="F432" s="74"/>
      <c r="G432" s="74"/>
      <c r="H432" s="74"/>
      <c r="I432" s="61" t="str">
        <f t="shared" si="46"/>
        <v/>
      </c>
      <c r="J432" s="61" t="str">
        <f t="shared" si="47"/>
        <v/>
      </c>
      <c r="K432" s="61" t="str">
        <f t="shared" si="48"/>
        <v/>
      </c>
      <c r="L432" s="6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62" t="str">
        <f>IF(C432="I",L432*Resumo!$C$21, IF(C432="A",L432*Resumo!$C$22, IF(C432="E",L432*Resumo!$C$23,"")))</f>
        <v/>
      </c>
      <c r="N432" s="97"/>
      <c r="O432" s="95"/>
      <c r="P432" s="95"/>
      <c r="Q432" s="95"/>
      <c r="W432" s="59">
        <f t="shared" si="49"/>
        <v>0</v>
      </c>
      <c r="X432" s="59">
        <f t="shared" si="50"/>
        <v>0</v>
      </c>
      <c r="Y432" s="59">
        <f t="shared" si="51"/>
        <v>0</v>
      </c>
    </row>
    <row r="433" spans="1:25" ht="15" customHeight="1" x14ac:dyDescent="0.2">
      <c r="A433" s="66"/>
      <c r="B433" s="97"/>
      <c r="C433" s="73"/>
      <c r="D433" s="74"/>
      <c r="E433" s="74"/>
      <c r="F433" s="74"/>
      <c r="G433" s="74"/>
      <c r="H433" s="74"/>
      <c r="I433" s="61" t="str">
        <f t="shared" si="46"/>
        <v/>
      </c>
      <c r="J433" s="61" t="str">
        <f t="shared" si="47"/>
        <v/>
      </c>
      <c r="K433" s="61" t="str">
        <f t="shared" si="48"/>
        <v/>
      </c>
      <c r="L433" s="6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62" t="str">
        <f>IF(C433="I",L433*Resumo!$C$21, IF(C433="A",L433*Resumo!$C$22, IF(C433="E",L433*Resumo!$C$23,"")))</f>
        <v/>
      </c>
      <c r="N433" s="97"/>
      <c r="O433" s="95"/>
      <c r="P433" s="95"/>
      <c r="Q433" s="95"/>
      <c r="W433" s="59">
        <f t="shared" si="49"/>
        <v>0</v>
      </c>
      <c r="X433" s="59">
        <f t="shared" si="50"/>
        <v>0</v>
      </c>
      <c r="Y433" s="59">
        <f t="shared" si="51"/>
        <v>0</v>
      </c>
    </row>
    <row r="434" spans="1:25" ht="15" customHeight="1" x14ac:dyDescent="0.2">
      <c r="A434" s="66"/>
      <c r="B434" s="97"/>
      <c r="C434" s="73"/>
      <c r="D434" s="74"/>
      <c r="E434" s="74"/>
      <c r="F434" s="74"/>
      <c r="G434" s="74"/>
      <c r="H434" s="74"/>
      <c r="I434" s="61" t="str">
        <f t="shared" si="46"/>
        <v/>
      </c>
      <c r="J434" s="61" t="str">
        <f t="shared" si="47"/>
        <v/>
      </c>
      <c r="K434" s="61" t="str">
        <f t="shared" si="48"/>
        <v/>
      </c>
      <c r="L434" s="6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62" t="str">
        <f>IF(C434="I",L434*Resumo!$C$21, IF(C434="A",L434*Resumo!$C$22, IF(C434="E",L434*Resumo!$C$23,"")))</f>
        <v/>
      </c>
      <c r="N434" s="97"/>
      <c r="O434" s="95"/>
      <c r="P434" s="95"/>
      <c r="Q434" s="95"/>
      <c r="W434" s="59">
        <f t="shared" si="49"/>
        <v>0</v>
      </c>
      <c r="X434" s="59">
        <f t="shared" si="50"/>
        <v>0</v>
      </c>
      <c r="Y434" s="59">
        <f t="shared" si="51"/>
        <v>0</v>
      </c>
    </row>
    <row r="435" spans="1:25" ht="15" customHeight="1" x14ac:dyDescent="0.2">
      <c r="A435" s="66"/>
      <c r="B435" s="97"/>
      <c r="C435" s="73"/>
      <c r="D435" s="74"/>
      <c r="E435" s="74"/>
      <c r="F435" s="74"/>
      <c r="G435" s="74"/>
      <c r="H435" s="74"/>
      <c r="I435" s="61" t="str">
        <f t="shared" si="46"/>
        <v/>
      </c>
      <c r="J435" s="61" t="str">
        <f t="shared" si="47"/>
        <v/>
      </c>
      <c r="K435" s="61" t="str">
        <f t="shared" si="48"/>
        <v/>
      </c>
      <c r="L435" s="6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62" t="str">
        <f>IF(C435="I",L435*Resumo!$C$21, IF(C435="A",L435*Resumo!$C$22, IF(C435="E",L435*Resumo!$C$23,"")))</f>
        <v/>
      </c>
      <c r="N435" s="97"/>
      <c r="O435" s="95"/>
      <c r="P435" s="95"/>
      <c r="Q435" s="95"/>
      <c r="W435" s="59">
        <f t="shared" si="49"/>
        <v>0</v>
      </c>
      <c r="X435" s="59">
        <f t="shared" si="50"/>
        <v>0</v>
      </c>
      <c r="Y435" s="59">
        <f t="shared" si="51"/>
        <v>0</v>
      </c>
    </row>
    <row r="436" spans="1:25" ht="15" customHeight="1" x14ac:dyDescent="0.2">
      <c r="A436" s="66"/>
      <c r="B436" s="97"/>
      <c r="C436" s="73"/>
      <c r="D436" s="74"/>
      <c r="E436" s="74"/>
      <c r="F436" s="74"/>
      <c r="G436" s="74"/>
      <c r="H436" s="74"/>
      <c r="I436" s="61" t="str">
        <f t="shared" si="46"/>
        <v/>
      </c>
      <c r="J436" s="61" t="str">
        <f t="shared" si="47"/>
        <v/>
      </c>
      <c r="K436" s="61" t="str">
        <f t="shared" si="48"/>
        <v/>
      </c>
      <c r="L436" s="6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62" t="str">
        <f>IF(C436="I",L436*Resumo!$C$21, IF(C436="A",L436*Resumo!$C$22, IF(C436="E",L436*Resumo!$C$23,"")))</f>
        <v/>
      </c>
      <c r="N436" s="97"/>
      <c r="O436" s="95"/>
      <c r="P436" s="95"/>
      <c r="Q436" s="95"/>
      <c r="W436" s="59">
        <f t="shared" si="49"/>
        <v>0</v>
      </c>
      <c r="X436" s="59">
        <f t="shared" si="50"/>
        <v>0</v>
      </c>
      <c r="Y436" s="59">
        <f t="shared" si="51"/>
        <v>0</v>
      </c>
    </row>
    <row r="437" spans="1:25" ht="15" customHeight="1" x14ac:dyDescent="0.2">
      <c r="A437" s="66"/>
      <c r="B437" s="97"/>
      <c r="C437" s="73"/>
      <c r="D437" s="74"/>
      <c r="E437" s="74"/>
      <c r="F437" s="74"/>
      <c r="G437" s="74"/>
      <c r="H437" s="74"/>
      <c r="I437" s="61" t="str">
        <f t="shared" si="46"/>
        <v/>
      </c>
      <c r="J437" s="61" t="str">
        <f t="shared" si="47"/>
        <v/>
      </c>
      <c r="K437" s="61" t="str">
        <f t="shared" si="48"/>
        <v/>
      </c>
      <c r="L437" s="6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62" t="str">
        <f>IF(C437="I",L437*Resumo!$C$21, IF(C437="A",L437*Resumo!$C$22, IF(C437="E",L437*Resumo!$C$23,"")))</f>
        <v/>
      </c>
      <c r="N437" s="97"/>
      <c r="O437" s="95"/>
      <c r="P437" s="95"/>
      <c r="Q437" s="95"/>
      <c r="W437" s="59">
        <f t="shared" si="49"/>
        <v>0</v>
      </c>
      <c r="X437" s="59">
        <f t="shared" si="50"/>
        <v>0</v>
      </c>
      <c r="Y437" s="59">
        <f t="shared" si="51"/>
        <v>0</v>
      </c>
    </row>
    <row r="438" spans="1:25" ht="15" customHeight="1" x14ac:dyDescent="0.2">
      <c r="A438" s="66"/>
      <c r="B438" s="97"/>
      <c r="C438" s="73"/>
      <c r="D438" s="74"/>
      <c r="E438" s="74"/>
      <c r="F438" s="74"/>
      <c r="G438" s="74"/>
      <c r="H438" s="74"/>
      <c r="I438" s="61" t="str">
        <f t="shared" si="46"/>
        <v/>
      </c>
      <c r="J438" s="61" t="str">
        <f t="shared" si="47"/>
        <v/>
      </c>
      <c r="K438" s="61" t="str">
        <f t="shared" si="48"/>
        <v/>
      </c>
      <c r="L438" s="6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62" t="str">
        <f>IF(C438="I",L438*Resumo!$C$21, IF(C438="A",L438*Resumo!$C$22, IF(C438="E",L438*Resumo!$C$23,"")))</f>
        <v/>
      </c>
      <c r="N438" s="97"/>
      <c r="O438" s="95"/>
      <c r="P438" s="95"/>
      <c r="Q438" s="95"/>
      <c r="W438" s="59">
        <f t="shared" si="49"/>
        <v>0</v>
      </c>
      <c r="X438" s="59">
        <f t="shared" si="50"/>
        <v>0</v>
      </c>
      <c r="Y438" s="59">
        <f t="shared" si="51"/>
        <v>0</v>
      </c>
    </row>
    <row r="439" spans="1:25" ht="15" customHeight="1" x14ac:dyDescent="0.2">
      <c r="A439" s="66"/>
      <c r="B439" s="97"/>
      <c r="C439" s="73"/>
      <c r="D439" s="74"/>
      <c r="E439" s="74"/>
      <c r="F439" s="74"/>
      <c r="G439" s="74"/>
      <c r="H439" s="74"/>
      <c r="I439" s="61" t="str">
        <f t="shared" si="46"/>
        <v/>
      </c>
      <c r="J439" s="61" t="str">
        <f t="shared" si="47"/>
        <v/>
      </c>
      <c r="K439" s="61" t="str">
        <f t="shared" si="48"/>
        <v/>
      </c>
      <c r="L439" s="6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62" t="str">
        <f>IF(C439="I",L439*Resumo!$C$21, IF(C439="A",L439*Resumo!$C$22, IF(C439="E",L439*Resumo!$C$23,"")))</f>
        <v/>
      </c>
      <c r="N439" s="97"/>
      <c r="O439" s="95"/>
      <c r="P439" s="95"/>
      <c r="Q439" s="95"/>
      <c r="W439" s="59">
        <f t="shared" si="49"/>
        <v>0</v>
      </c>
      <c r="X439" s="59">
        <f t="shared" si="50"/>
        <v>0</v>
      </c>
      <c r="Y439" s="59">
        <f t="shared" si="51"/>
        <v>0</v>
      </c>
    </row>
    <row r="440" spans="1:25" ht="15" customHeight="1" x14ac:dyDescent="0.2">
      <c r="A440" s="66"/>
      <c r="B440" s="97"/>
      <c r="C440" s="73"/>
      <c r="D440" s="74"/>
      <c r="E440" s="74"/>
      <c r="F440" s="74"/>
      <c r="G440" s="74"/>
      <c r="H440" s="74"/>
      <c r="I440" s="61" t="str">
        <f t="shared" si="46"/>
        <v/>
      </c>
      <c r="J440" s="61" t="str">
        <f t="shared" si="47"/>
        <v/>
      </c>
      <c r="K440" s="61" t="str">
        <f t="shared" si="48"/>
        <v/>
      </c>
      <c r="L440" s="6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62" t="str">
        <f>IF(C440="I",L440*Resumo!$C$21, IF(C440="A",L440*Resumo!$C$22, IF(C440="E",L440*Resumo!$C$23,"")))</f>
        <v/>
      </c>
      <c r="N440" s="97"/>
      <c r="O440" s="95"/>
      <c r="P440" s="95"/>
      <c r="Q440" s="95"/>
      <c r="W440" s="59">
        <f t="shared" si="49"/>
        <v>0</v>
      </c>
      <c r="X440" s="59">
        <f t="shared" si="50"/>
        <v>0</v>
      </c>
      <c r="Y440" s="59">
        <f t="shared" si="51"/>
        <v>0</v>
      </c>
    </row>
    <row r="441" spans="1:25" ht="15" customHeight="1" x14ac:dyDescent="0.2">
      <c r="A441" s="66"/>
      <c r="B441" s="97"/>
      <c r="C441" s="73"/>
      <c r="D441" s="74"/>
      <c r="E441" s="74"/>
      <c r="F441" s="74"/>
      <c r="G441" s="74"/>
      <c r="H441" s="74"/>
      <c r="I441" s="61" t="str">
        <f t="shared" si="46"/>
        <v/>
      </c>
      <c r="J441" s="61" t="str">
        <f t="shared" si="47"/>
        <v/>
      </c>
      <c r="K441" s="61" t="str">
        <f t="shared" si="48"/>
        <v/>
      </c>
      <c r="L441" s="6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62" t="str">
        <f>IF(C441="I",L441*Resumo!$C$21, IF(C441="A",L441*Resumo!$C$22, IF(C441="E",L441*Resumo!$C$23,"")))</f>
        <v/>
      </c>
      <c r="N441" s="97"/>
      <c r="O441" s="95"/>
      <c r="P441" s="95"/>
      <c r="Q441" s="95"/>
      <c r="W441" s="59">
        <f t="shared" si="49"/>
        <v>0</v>
      </c>
      <c r="X441" s="59">
        <f t="shared" si="50"/>
        <v>0</v>
      </c>
      <c r="Y441" s="59">
        <f t="shared" si="51"/>
        <v>0</v>
      </c>
    </row>
    <row r="442" spans="1:25" ht="15" customHeight="1" x14ac:dyDescent="0.2">
      <c r="A442" s="66"/>
      <c r="B442" s="97"/>
      <c r="C442" s="73"/>
      <c r="D442" s="74"/>
      <c r="E442" s="74"/>
      <c r="F442" s="74"/>
      <c r="G442" s="74"/>
      <c r="H442" s="74"/>
      <c r="I442" s="61" t="str">
        <f t="shared" si="46"/>
        <v/>
      </c>
      <c r="J442" s="61" t="str">
        <f t="shared" si="47"/>
        <v/>
      </c>
      <c r="K442" s="61" t="str">
        <f t="shared" si="48"/>
        <v/>
      </c>
      <c r="L442" s="6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62" t="str">
        <f>IF(C442="I",L442*Resumo!$C$21, IF(C442="A",L442*Resumo!$C$22, IF(C442="E",L442*Resumo!$C$23,"")))</f>
        <v/>
      </c>
      <c r="N442" s="97"/>
      <c r="O442" s="95"/>
      <c r="P442" s="95"/>
      <c r="Q442" s="95"/>
      <c r="W442" s="59">
        <f t="shared" si="49"/>
        <v>0</v>
      </c>
      <c r="X442" s="59">
        <f t="shared" si="50"/>
        <v>0</v>
      </c>
      <c r="Y442" s="59">
        <f t="shared" si="51"/>
        <v>0</v>
      </c>
    </row>
    <row r="443" spans="1:25" ht="15" customHeight="1" x14ac:dyDescent="0.2">
      <c r="A443" s="66"/>
      <c r="B443" s="97"/>
      <c r="C443" s="73"/>
      <c r="D443" s="74"/>
      <c r="E443" s="74"/>
      <c r="F443" s="74"/>
      <c r="G443" s="74"/>
      <c r="H443" s="74"/>
      <c r="I443" s="61" t="str">
        <f t="shared" si="46"/>
        <v/>
      </c>
      <c r="J443" s="61" t="str">
        <f t="shared" si="47"/>
        <v/>
      </c>
      <c r="K443" s="61" t="str">
        <f t="shared" si="48"/>
        <v/>
      </c>
      <c r="L443" s="6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62" t="str">
        <f>IF(C443="I",L443*Resumo!$C$21, IF(C443="A",L443*Resumo!$C$22, IF(C443="E",L443*Resumo!$C$23,"")))</f>
        <v/>
      </c>
      <c r="N443" s="97"/>
      <c r="O443" s="95"/>
      <c r="P443" s="95"/>
      <c r="Q443" s="95"/>
      <c r="W443" s="59">
        <f t="shared" si="49"/>
        <v>0</v>
      </c>
      <c r="X443" s="59">
        <f t="shared" si="50"/>
        <v>0</v>
      </c>
      <c r="Y443" s="59">
        <f t="shared" si="51"/>
        <v>0</v>
      </c>
    </row>
    <row r="444" spans="1:25" ht="15" customHeight="1" x14ac:dyDescent="0.2">
      <c r="A444" s="66"/>
      <c r="B444" s="97"/>
      <c r="C444" s="73"/>
      <c r="D444" s="74"/>
      <c r="E444" s="74"/>
      <c r="F444" s="74"/>
      <c r="G444" s="74"/>
      <c r="H444" s="74"/>
      <c r="I444" s="61" t="str">
        <f t="shared" si="46"/>
        <v/>
      </c>
      <c r="J444" s="61" t="str">
        <f t="shared" si="47"/>
        <v/>
      </c>
      <c r="K444" s="61" t="str">
        <f t="shared" si="48"/>
        <v/>
      </c>
      <c r="L444" s="6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62" t="str">
        <f>IF(C444="I",L444*Resumo!$C$21, IF(C444="A",L444*Resumo!$C$22, IF(C444="E",L444*Resumo!$C$23,"")))</f>
        <v/>
      </c>
      <c r="N444" s="97"/>
      <c r="O444" s="95"/>
      <c r="P444" s="95"/>
      <c r="Q444" s="95"/>
      <c r="W444" s="59">
        <f t="shared" si="49"/>
        <v>0</v>
      </c>
      <c r="X444" s="59">
        <f t="shared" si="50"/>
        <v>0</v>
      </c>
      <c r="Y444" s="59">
        <f t="shared" si="51"/>
        <v>0</v>
      </c>
    </row>
    <row r="445" spans="1:25" ht="15" customHeight="1" x14ac:dyDescent="0.2">
      <c r="A445" s="66"/>
      <c r="B445" s="97"/>
      <c r="C445" s="73"/>
      <c r="D445" s="74"/>
      <c r="E445" s="74"/>
      <c r="F445" s="74"/>
      <c r="G445" s="74"/>
      <c r="H445" s="74"/>
      <c r="I445" s="61" t="str">
        <f t="shared" si="46"/>
        <v/>
      </c>
      <c r="J445" s="61" t="str">
        <f t="shared" si="47"/>
        <v/>
      </c>
      <c r="K445" s="61" t="str">
        <f t="shared" si="48"/>
        <v/>
      </c>
      <c r="L445" s="6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62" t="str">
        <f>IF(C445="I",L445*Resumo!$C$21, IF(C445="A",L445*Resumo!$C$22, IF(C445="E",L445*Resumo!$C$23,"")))</f>
        <v/>
      </c>
      <c r="N445" s="97"/>
      <c r="O445" s="95"/>
      <c r="P445" s="95"/>
      <c r="Q445" s="95"/>
      <c r="W445" s="59">
        <f t="shared" si="49"/>
        <v>0</v>
      </c>
      <c r="X445" s="59">
        <f t="shared" si="50"/>
        <v>0</v>
      </c>
      <c r="Y445" s="59">
        <f t="shared" si="51"/>
        <v>0</v>
      </c>
    </row>
    <row r="446" spans="1:25" ht="15" customHeight="1" x14ac:dyDescent="0.2">
      <c r="A446" s="66"/>
      <c r="B446" s="97"/>
      <c r="C446" s="73"/>
      <c r="D446" s="74"/>
      <c r="E446" s="74"/>
      <c r="F446" s="74"/>
      <c r="G446" s="74"/>
      <c r="H446" s="74"/>
      <c r="I446" s="61" t="str">
        <f t="shared" si="46"/>
        <v/>
      </c>
      <c r="J446" s="61" t="str">
        <f t="shared" si="47"/>
        <v/>
      </c>
      <c r="K446" s="61" t="str">
        <f t="shared" si="48"/>
        <v/>
      </c>
      <c r="L446" s="6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62" t="str">
        <f>IF(C446="I",L446*Resumo!$C$21, IF(C446="A",L446*Resumo!$C$22, IF(C446="E",L446*Resumo!$C$23,"")))</f>
        <v/>
      </c>
      <c r="N446" s="97"/>
      <c r="O446" s="95"/>
      <c r="P446" s="95"/>
      <c r="Q446" s="95"/>
      <c r="W446" s="59">
        <f t="shared" si="49"/>
        <v>0</v>
      </c>
      <c r="X446" s="59">
        <f t="shared" si="50"/>
        <v>0</v>
      </c>
      <c r="Y446" s="59">
        <f t="shared" si="51"/>
        <v>0</v>
      </c>
    </row>
    <row r="447" spans="1:25" ht="15" customHeight="1" x14ac:dyDescent="0.2">
      <c r="A447" s="66"/>
      <c r="B447" s="97"/>
      <c r="C447" s="73"/>
      <c r="D447" s="74"/>
      <c r="E447" s="74"/>
      <c r="F447" s="74"/>
      <c r="G447" s="74"/>
      <c r="H447" s="74"/>
      <c r="I447" s="61" t="str">
        <f t="shared" si="46"/>
        <v/>
      </c>
      <c r="J447" s="61" t="str">
        <f t="shared" si="47"/>
        <v/>
      </c>
      <c r="K447" s="61" t="str">
        <f t="shared" si="48"/>
        <v/>
      </c>
      <c r="L447" s="6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62" t="str">
        <f>IF(C447="I",L447*Resumo!$C$21, IF(C447="A",L447*Resumo!$C$22, IF(C447="E",L447*Resumo!$C$23,"")))</f>
        <v/>
      </c>
      <c r="N447" s="97"/>
      <c r="O447" s="95"/>
      <c r="P447" s="95"/>
      <c r="Q447" s="95"/>
      <c r="W447" s="59">
        <f t="shared" si="49"/>
        <v>0</v>
      </c>
      <c r="X447" s="59">
        <f t="shared" si="50"/>
        <v>0</v>
      </c>
      <c r="Y447" s="59">
        <f t="shared" si="51"/>
        <v>0</v>
      </c>
    </row>
    <row r="448" spans="1:25" ht="15" customHeight="1" x14ac:dyDescent="0.2">
      <c r="A448" s="66"/>
      <c r="B448" s="97"/>
      <c r="C448" s="73"/>
      <c r="D448" s="74"/>
      <c r="E448" s="74"/>
      <c r="F448" s="74"/>
      <c r="G448" s="74"/>
      <c r="H448" s="74"/>
      <c r="I448" s="61" t="str">
        <f t="shared" si="46"/>
        <v/>
      </c>
      <c r="J448" s="61" t="str">
        <f t="shared" si="47"/>
        <v/>
      </c>
      <c r="K448" s="61" t="str">
        <f t="shared" si="48"/>
        <v/>
      </c>
      <c r="L448" s="6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62" t="str">
        <f>IF(C448="I",L448*Resumo!$C$21, IF(C448="A",L448*Resumo!$C$22, IF(C448="E",L448*Resumo!$C$23,"")))</f>
        <v/>
      </c>
      <c r="N448" s="97"/>
      <c r="O448" s="95"/>
      <c r="P448" s="95"/>
      <c r="Q448" s="95"/>
      <c r="W448" s="59">
        <f t="shared" si="49"/>
        <v>0</v>
      </c>
      <c r="X448" s="59">
        <f t="shared" si="50"/>
        <v>0</v>
      </c>
      <c r="Y448" s="59">
        <f t="shared" si="51"/>
        <v>0</v>
      </c>
    </row>
    <row r="449" spans="1:25" ht="15" customHeight="1" x14ac:dyDescent="0.2">
      <c r="A449" s="66"/>
      <c r="B449" s="97"/>
      <c r="C449" s="73"/>
      <c r="D449" s="74"/>
      <c r="E449" s="74"/>
      <c r="F449" s="74"/>
      <c r="G449" s="74"/>
      <c r="H449" s="74"/>
      <c r="I449" s="61" t="str">
        <f t="shared" si="46"/>
        <v/>
      </c>
      <c r="J449" s="61" t="str">
        <f t="shared" si="47"/>
        <v/>
      </c>
      <c r="K449" s="61" t="str">
        <f t="shared" si="48"/>
        <v/>
      </c>
      <c r="L449" s="6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62" t="str">
        <f>IF(C449="I",L449*Resumo!$C$21, IF(C449="A",L449*Resumo!$C$22, IF(C449="E",L449*Resumo!$C$23,"")))</f>
        <v/>
      </c>
      <c r="N449" s="97"/>
      <c r="O449" s="95"/>
      <c r="P449" s="95"/>
      <c r="Q449" s="95"/>
      <c r="W449" s="59">
        <f t="shared" si="49"/>
        <v>0</v>
      </c>
      <c r="X449" s="59">
        <f t="shared" si="50"/>
        <v>0</v>
      </c>
      <c r="Y449" s="59">
        <f t="shared" si="51"/>
        <v>0</v>
      </c>
    </row>
    <row r="450" spans="1:25" ht="15" customHeight="1" x14ac:dyDescent="0.2">
      <c r="A450" s="66"/>
      <c r="B450" s="97"/>
      <c r="C450" s="73"/>
      <c r="D450" s="74"/>
      <c r="E450" s="74"/>
      <c r="F450" s="74"/>
      <c r="G450" s="74"/>
      <c r="H450" s="74"/>
      <c r="I450" s="61" t="str">
        <f t="shared" si="46"/>
        <v/>
      </c>
      <c r="J450" s="61" t="str">
        <f t="shared" si="47"/>
        <v/>
      </c>
      <c r="K450" s="61" t="str">
        <f t="shared" si="48"/>
        <v/>
      </c>
      <c r="L450" s="6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62" t="str">
        <f>IF(C450="I",L450*Resumo!$C$21, IF(C450="A",L450*Resumo!$C$22, IF(C450="E",L450*Resumo!$C$23,"")))</f>
        <v/>
      </c>
      <c r="N450" s="97"/>
      <c r="O450" s="95"/>
      <c r="P450" s="95"/>
      <c r="Q450" s="95"/>
      <c r="W450" s="59">
        <f t="shared" si="49"/>
        <v>0</v>
      </c>
      <c r="X450" s="59">
        <f t="shared" si="50"/>
        <v>0</v>
      </c>
      <c r="Y450" s="59">
        <f t="shared" si="51"/>
        <v>0</v>
      </c>
    </row>
    <row r="451" spans="1:25" ht="15" customHeight="1" x14ac:dyDescent="0.2">
      <c r="A451" s="66"/>
      <c r="B451" s="97"/>
      <c r="C451" s="73"/>
      <c r="D451" s="74"/>
      <c r="E451" s="74"/>
      <c r="F451" s="74"/>
      <c r="G451" s="74"/>
      <c r="H451" s="74"/>
      <c r="I451" s="61" t="str">
        <f t="shared" si="46"/>
        <v/>
      </c>
      <c r="J451" s="61" t="str">
        <f t="shared" si="47"/>
        <v/>
      </c>
      <c r="K451" s="61" t="str">
        <f t="shared" si="48"/>
        <v/>
      </c>
      <c r="L451" s="6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62" t="str">
        <f>IF(C451="I",L451*Resumo!$C$21, IF(C451="A",L451*Resumo!$C$22, IF(C451="E",L451*Resumo!$C$23,"")))</f>
        <v/>
      </c>
      <c r="N451" s="97"/>
      <c r="O451" s="95"/>
      <c r="P451" s="95"/>
      <c r="Q451" s="95"/>
      <c r="W451" s="59">
        <f t="shared" si="49"/>
        <v>0</v>
      </c>
      <c r="X451" s="59">
        <f t="shared" si="50"/>
        <v>0</v>
      </c>
      <c r="Y451" s="59">
        <f t="shared" si="51"/>
        <v>0</v>
      </c>
    </row>
    <row r="452" spans="1:25" ht="15" customHeight="1" x14ac:dyDescent="0.2">
      <c r="A452" s="66"/>
      <c r="B452" s="97"/>
      <c r="C452" s="73"/>
      <c r="D452" s="74"/>
      <c r="E452" s="74"/>
      <c r="F452" s="74"/>
      <c r="G452" s="74"/>
      <c r="H452" s="74"/>
      <c r="I452" s="61" t="str">
        <f t="shared" ref="I452:I515" si="52">IF(D452=EE,IF(OR(AND(E452&gt;-1,E452&lt;2,G452&gt;0,G452&lt;16),AND(E452&gt;1,E452&lt;3,G452&gt;0,G452&lt;5)),"X",""),IF(OR(AND(E452&gt;-1,E452&lt;2,G452&gt;0,G452&lt;20),AND(E452&gt;1,E452&lt;4,G452&gt;0,G452&lt;6)),"X",""))</f>
        <v/>
      </c>
      <c r="J452" s="61" t="str">
        <f t="shared" ref="J452:J515" si="53">IF(D452=EE,IF(OR(AND(E452&gt;-1,E452&lt;2,G452&gt;15),AND(E452&gt;1,E452&lt;3,G452&gt;4,G452&lt;16),AND(E452&gt;2,G452&gt;0,G452&lt;5)),"X",""),IF(OR(AND(E452&gt;-1,E452&lt;2,G452&gt;19),AND(E452&gt;1,E452&lt;4,G452&gt;5,G452&lt;20),AND(E452&gt;3,G452&gt;0,G452&lt;6)),"X",""))</f>
        <v/>
      </c>
      <c r="K452" s="61" t="str">
        <f t="shared" si="48"/>
        <v/>
      </c>
      <c r="L452" s="6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62" t="str">
        <f>IF(C452="I",L452*Resumo!$C$21, IF(C452="A",L452*Resumo!$C$22, IF(C452="E",L452*Resumo!$C$23,"")))</f>
        <v/>
      </c>
      <c r="N452" s="97"/>
      <c r="O452" s="95"/>
      <c r="P452" s="95"/>
      <c r="Q452" s="95"/>
      <c r="W452" s="59">
        <f t="shared" si="49"/>
        <v>0</v>
      </c>
      <c r="X452" s="59">
        <f t="shared" si="50"/>
        <v>0</v>
      </c>
      <c r="Y452" s="59">
        <f t="shared" si="51"/>
        <v>0</v>
      </c>
    </row>
    <row r="453" spans="1:25" ht="15" customHeight="1" x14ac:dyDescent="0.2">
      <c r="A453" s="66"/>
      <c r="B453" s="97"/>
      <c r="C453" s="73"/>
      <c r="D453" s="74"/>
      <c r="E453" s="74"/>
      <c r="F453" s="74"/>
      <c r="G453" s="74"/>
      <c r="H453" s="74"/>
      <c r="I453" s="61" t="str">
        <f t="shared" si="52"/>
        <v/>
      </c>
      <c r="J453" s="61" t="str">
        <f t="shared" si="53"/>
        <v/>
      </c>
      <c r="K453" s="61" t="str">
        <f t="shared" si="48"/>
        <v/>
      </c>
      <c r="L453" s="6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62" t="str">
        <f>IF(C453="I",L453*Resumo!$C$21, IF(C453="A",L453*Resumo!$C$22, IF(C453="E",L453*Resumo!$C$23,"")))</f>
        <v/>
      </c>
      <c r="N453" s="97"/>
      <c r="O453" s="95"/>
      <c r="P453" s="95"/>
      <c r="Q453" s="95"/>
      <c r="W453" s="59">
        <f t="shared" si="49"/>
        <v>0</v>
      </c>
      <c r="X453" s="59">
        <f t="shared" si="50"/>
        <v>0</v>
      </c>
      <c r="Y453" s="59">
        <f t="shared" si="51"/>
        <v>0</v>
      </c>
    </row>
    <row r="454" spans="1:25" ht="15" customHeight="1" x14ac:dyDescent="0.2">
      <c r="A454" s="66"/>
      <c r="B454" s="97"/>
      <c r="C454" s="73"/>
      <c r="D454" s="74"/>
      <c r="E454" s="74"/>
      <c r="F454" s="74"/>
      <c r="G454" s="74"/>
      <c r="H454" s="74"/>
      <c r="I454" s="61" t="str">
        <f t="shared" si="52"/>
        <v/>
      </c>
      <c r="J454" s="61" t="str">
        <f t="shared" si="53"/>
        <v/>
      </c>
      <c r="K454" s="61" t="str">
        <f t="shared" si="48"/>
        <v/>
      </c>
      <c r="L454" s="6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62" t="str">
        <f>IF(C454="I",L454*Resumo!$C$21, IF(C454="A",L454*Resumo!$C$22, IF(C454="E",L454*Resumo!$C$23,"")))</f>
        <v/>
      </c>
      <c r="N454" s="97"/>
      <c r="O454" s="95"/>
      <c r="P454" s="95"/>
      <c r="Q454" s="95"/>
      <c r="W454" s="59">
        <f t="shared" si="49"/>
        <v>0</v>
      </c>
      <c r="X454" s="59">
        <f t="shared" si="50"/>
        <v>0</v>
      </c>
      <c r="Y454" s="59">
        <f t="shared" si="51"/>
        <v>0</v>
      </c>
    </row>
    <row r="455" spans="1:25" ht="15" customHeight="1" x14ac:dyDescent="0.2">
      <c r="A455" s="66"/>
      <c r="B455" s="97"/>
      <c r="C455" s="73"/>
      <c r="D455" s="74"/>
      <c r="E455" s="74"/>
      <c r="F455" s="74"/>
      <c r="G455" s="74"/>
      <c r="H455" s="74"/>
      <c r="I455" s="61" t="str">
        <f t="shared" si="52"/>
        <v/>
      </c>
      <c r="J455" s="61" t="str">
        <f t="shared" si="53"/>
        <v/>
      </c>
      <c r="K455" s="61" t="str">
        <f t="shared" si="48"/>
        <v/>
      </c>
      <c r="L455" s="6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62" t="str">
        <f>IF(C455="I",L455*Resumo!$C$21, IF(C455="A",L455*Resumo!$C$22, IF(C455="E",L455*Resumo!$C$23,"")))</f>
        <v/>
      </c>
      <c r="N455" s="97"/>
      <c r="O455" s="95"/>
      <c r="P455" s="95"/>
      <c r="Q455" s="95"/>
      <c r="W455" s="59">
        <f t="shared" si="49"/>
        <v>0</v>
      </c>
      <c r="X455" s="59">
        <f t="shared" si="50"/>
        <v>0</v>
      </c>
      <c r="Y455" s="59">
        <f t="shared" si="51"/>
        <v>0</v>
      </c>
    </row>
    <row r="456" spans="1:25" ht="15" customHeight="1" x14ac:dyDescent="0.2">
      <c r="A456" s="66"/>
      <c r="B456" s="97"/>
      <c r="C456" s="73"/>
      <c r="D456" s="74"/>
      <c r="E456" s="74"/>
      <c r="F456" s="74"/>
      <c r="G456" s="74"/>
      <c r="H456" s="74"/>
      <c r="I456" s="61" t="str">
        <f t="shared" si="52"/>
        <v/>
      </c>
      <c r="J456" s="61" t="str">
        <f t="shared" si="53"/>
        <v/>
      </c>
      <c r="K456" s="61" t="str">
        <f t="shared" si="48"/>
        <v/>
      </c>
      <c r="L456" s="6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62" t="str">
        <f>IF(C456="I",L456*Resumo!$C$21, IF(C456="A",L456*Resumo!$C$22, IF(C456="E",L456*Resumo!$C$23,"")))</f>
        <v/>
      </c>
      <c r="N456" s="97"/>
      <c r="O456" s="95"/>
      <c r="P456" s="95"/>
      <c r="Q456" s="95"/>
      <c r="W456" s="59">
        <f t="shared" si="49"/>
        <v>0</v>
      </c>
      <c r="X456" s="59">
        <f t="shared" si="50"/>
        <v>0</v>
      </c>
      <c r="Y456" s="59">
        <f t="shared" si="51"/>
        <v>0</v>
      </c>
    </row>
    <row r="457" spans="1:25" ht="15" customHeight="1" x14ac:dyDescent="0.2">
      <c r="A457" s="66"/>
      <c r="B457" s="97"/>
      <c r="C457" s="73"/>
      <c r="D457" s="74"/>
      <c r="E457" s="74"/>
      <c r="F457" s="74"/>
      <c r="G457" s="74"/>
      <c r="H457" s="74"/>
      <c r="I457" s="61" t="str">
        <f t="shared" si="52"/>
        <v/>
      </c>
      <c r="J457" s="61" t="str">
        <f t="shared" si="53"/>
        <v/>
      </c>
      <c r="K457" s="61" t="str">
        <f t="shared" si="48"/>
        <v/>
      </c>
      <c r="L457" s="6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62" t="str">
        <f>IF(C457="I",L457*Resumo!$C$21, IF(C457="A",L457*Resumo!$C$22, IF(C457="E",L457*Resumo!$C$23,"")))</f>
        <v/>
      </c>
      <c r="N457" s="97"/>
      <c r="O457" s="95"/>
      <c r="P457" s="95"/>
      <c r="Q457" s="95"/>
      <c r="W457" s="59">
        <f t="shared" si="49"/>
        <v>0</v>
      </c>
      <c r="X457" s="59">
        <f t="shared" si="50"/>
        <v>0</v>
      </c>
      <c r="Y457" s="59">
        <f t="shared" si="51"/>
        <v>0</v>
      </c>
    </row>
    <row r="458" spans="1:25" ht="15" customHeight="1" x14ac:dyDescent="0.2">
      <c r="A458" s="66"/>
      <c r="B458" s="97"/>
      <c r="C458" s="73"/>
      <c r="D458" s="74"/>
      <c r="E458" s="74"/>
      <c r="F458" s="74"/>
      <c r="G458" s="74"/>
      <c r="H458" s="74"/>
      <c r="I458" s="61" t="str">
        <f t="shared" si="52"/>
        <v/>
      </c>
      <c r="J458" s="61" t="str">
        <f t="shared" si="53"/>
        <v/>
      </c>
      <c r="K458" s="61" t="str">
        <f t="shared" si="48"/>
        <v/>
      </c>
      <c r="L458" s="6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62" t="str">
        <f>IF(C458="I",L458*Resumo!$C$21, IF(C458="A",L458*Resumo!$C$22, IF(C458="E",L458*Resumo!$C$23,"")))</f>
        <v/>
      </c>
      <c r="N458" s="97"/>
      <c r="O458" s="95"/>
      <c r="P458" s="95"/>
      <c r="Q458" s="95"/>
      <c r="W458" s="59">
        <f t="shared" si="49"/>
        <v>0</v>
      </c>
      <c r="X458" s="59">
        <f t="shared" si="50"/>
        <v>0</v>
      </c>
      <c r="Y458" s="59">
        <f t="shared" si="51"/>
        <v>0</v>
      </c>
    </row>
    <row r="459" spans="1:25" ht="15" customHeight="1" x14ac:dyDescent="0.2">
      <c r="A459" s="66"/>
      <c r="B459" s="97"/>
      <c r="C459" s="73"/>
      <c r="D459" s="74"/>
      <c r="E459" s="74"/>
      <c r="F459" s="74"/>
      <c r="G459" s="74"/>
      <c r="H459" s="74"/>
      <c r="I459" s="61" t="str">
        <f t="shared" si="52"/>
        <v/>
      </c>
      <c r="J459" s="61" t="str">
        <f t="shared" si="53"/>
        <v/>
      </c>
      <c r="K459" s="61" t="str">
        <f t="shared" si="48"/>
        <v/>
      </c>
      <c r="L459" s="6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62" t="str">
        <f>IF(C459="I",L459*Resumo!$C$21, IF(C459="A",L459*Resumo!$C$22, IF(C459="E",L459*Resumo!$C$23,"")))</f>
        <v/>
      </c>
      <c r="N459" s="97"/>
      <c r="O459" s="95"/>
      <c r="P459" s="95"/>
      <c r="Q459" s="95"/>
      <c r="W459" s="59">
        <f t="shared" si="49"/>
        <v>0</v>
      </c>
      <c r="X459" s="59">
        <f t="shared" si="50"/>
        <v>0</v>
      </c>
      <c r="Y459" s="59">
        <f t="shared" si="51"/>
        <v>0</v>
      </c>
    </row>
    <row r="460" spans="1:25" ht="15" customHeight="1" x14ac:dyDescent="0.2">
      <c r="A460" s="66"/>
      <c r="B460" s="97"/>
      <c r="C460" s="73"/>
      <c r="D460" s="74"/>
      <c r="E460" s="74"/>
      <c r="F460" s="74"/>
      <c r="G460" s="74"/>
      <c r="H460" s="74"/>
      <c r="I460" s="61" t="str">
        <f t="shared" si="52"/>
        <v/>
      </c>
      <c r="J460" s="61" t="str">
        <f t="shared" si="53"/>
        <v/>
      </c>
      <c r="K460" s="61" t="str">
        <f t="shared" si="48"/>
        <v/>
      </c>
      <c r="L460" s="6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62" t="str">
        <f>IF(C460="I",L460*Resumo!$C$21, IF(C460="A",L460*Resumo!$C$22, IF(C460="E",L460*Resumo!$C$23,"")))</f>
        <v/>
      </c>
      <c r="N460" s="97"/>
      <c r="O460" s="95"/>
      <c r="P460" s="95"/>
      <c r="Q460" s="95"/>
      <c r="W460" s="59">
        <f t="shared" si="49"/>
        <v>0</v>
      </c>
      <c r="X460" s="59">
        <f t="shared" si="50"/>
        <v>0</v>
      </c>
      <c r="Y460" s="59">
        <f t="shared" si="51"/>
        <v>0</v>
      </c>
    </row>
    <row r="461" spans="1:25" ht="15" customHeight="1" x14ac:dyDescent="0.2">
      <c r="A461" s="66"/>
      <c r="B461" s="97"/>
      <c r="C461" s="73"/>
      <c r="D461" s="74"/>
      <c r="E461" s="74"/>
      <c r="F461" s="74"/>
      <c r="G461" s="74"/>
      <c r="H461" s="74"/>
      <c r="I461" s="61" t="str">
        <f t="shared" si="52"/>
        <v/>
      </c>
      <c r="J461" s="61" t="str">
        <f t="shared" si="53"/>
        <v/>
      </c>
      <c r="K461" s="61" t="str">
        <f t="shared" si="48"/>
        <v/>
      </c>
      <c r="L461" s="6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62" t="str">
        <f>IF(C461="I",L461*Resumo!$C$21, IF(C461="A",L461*Resumo!$C$22, IF(C461="E",L461*Resumo!$C$23,"")))</f>
        <v/>
      </c>
      <c r="N461" s="97"/>
      <c r="O461" s="95"/>
      <c r="P461" s="95"/>
      <c r="Q461" s="95"/>
      <c r="W461" s="59">
        <f t="shared" si="49"/>
        <v>0</v>
      </c>
      <c r="X461" s="59">
        <f t="shared" si="50"/>
        <v>0</v>
      </c>
      <c r="Y461" s="59">
        <f t="shared" si="51"/>
        <v>0</v>
      </c>
    </row>
    <row r="462" spans="1:25" ht="15" customHeight="1" x14ac:dyDescent="0.2">
      <c r="A462" s="66"/>
      <c r="B462" s="97"/>
      <c r="C462" s="73"/>
      <c r="D462" s="74"/>
      <c r="E462" s="74"/>
      <c r="F462" s="74"/>
      <c r="G462" s="74"/>
      <c r="H462" s="74"/>
      <c r="I462" s="61" t="str">
        <f t="shared" si="52"/>
        <v/>
      </c>
      <c r="J462" s="61" t="str">
        <f t="shared" si="53"/>
        <v/>
      </c>
      <c r="K462" s="61" t="str">
        <f t="shared" si="48"/>
        <v/>
      </c>
      <c r="L462" s="6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62" t="str">
        <f>IF(C462="I",L462*Resumo!$C$21, IF(C462="A",L462*Resumo!$C$22, IF(C462="E",L462*Resumo!$C$23,"")))</f>
        <v/>
      </c>
      <c r="N462" s="97"/>
      <c r="O462" s="95"/>
      <c r="P462" s="95"/>
      <c r="Q462" s="95"/>
      <c r="W462" s="59">
        <f t="shared" si="49"/>
        <v>0</v>
      </c>
      <c r="X462" s="59">
        <f t="shared" si="50"/>
        <v>0</v>
      </c>
      <c r="Y462" s="59">
        <f t="shared" si="51"/>
        <v>0</v>
      </c>
    </row>
    <row r="463" spans="1:25" ht="15" customHeight="1" x14ac:dyDescent="0.2">
      <c r="A463" s="66"/>
      <c r="B463" s="97"/>
      <c r="C463" s="73"/>
      <c r="D463" s="74"/>
      <c r="E463" s="74"/>
      <c r="F463" s="74"/>
      <c r="G463" s="74"/>
      <c r="H463" s="74"/>
      <c r="I463" s="61" t="str">
        <f t="shared" si="52"/>
        <v/>
      </c>
      <c r="J463" s="61" t="str">
        <f t="shared" si="53"/>
        <v/>
      </c>
      <c r="K463" s="61" t="str">
        <f t="shared" si="48"/>
        <v/>
      </c>
      <c r="L463" s="6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62" t="str">
        <f>IF(C463="I",L463*Resumo!$C$21, IF(C463="A",L463*Resumo!$C$22, IF(C463="E",L463*Resumo!$C$23,"")))</f>
        <v/>
      </c>
      <c r="N463" s="97"/>
      <c r="O463" s="95"/>
      <c r="P463" s="95"/>
      <c r="Q463" s="95"/>
      <c r="W463" s="59">
        <f t="shared" si="49"/>
        <v>0</v>
      </c>
      <c r="X463" s="59">
        <f t="shared" si="50"/>
        <v>0</v>
      </c>
      <c r="Y463" s="59">
        <f t="shared" si="51"/>
        <v>0</v>
      </c>
    </row>
    <row r="464" spans="1:25" ht="15" customHeight="1" x14ac:dyDescent="0.2">
      <c r="A464" s="66"/>
      <c r="B464" s="97"/>
      <c r="C464" s="73"/>
      <c r="D464" s="74"/>
      <c r="E464" s="74"/>
      <c r="F464" s="74"/>
      <c r="G464" s="74"/>
      <c r="H464" s="74"/>
      <c r="I464" s="61" t="str">
        <f t="shared" si="52"/>
        <v/>
      </c>
      <c r="J464" s="61" t="str">
        <f t="shared" si="53"/>
        <v/>
      </c>
      <c r="K464" s="61" t="str">
        <f t="shared" si="48"/>
        <v/>
      </c>
      <c r="L464" s="6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62" t="str">
        <f>IF(C464="I",L464*Resumo!$C$21, IF(C464="A",L464*Resumo!$C$22, IF(C464="E",L464*Resumo!$C$23,"")))</f>
        <v/>
      </c>
      <c r="N464" s="97"/>
      <c r="O464" s="95"/>
      <c r="P464" s="95"/>
      <c r="Q464" s="95"/>
      <c r="W464" s="59">
        <f t="shared" si="49"/>
        <v>0</v>
      </c>
      <c r="X464" s="59">
        <f t="shared" si="50"/>
        <v>0</v>
      </c>
      <c r="Y464" s="59">
        <f t="shared" si="51"/>
        <v>0</v>
      </c>
    </row>
    <row r="465" spans="1:25" ht="15" customHeight="1" x14ac:dyDescent="0.2">
      <c r="A465" s="66"/>
      <c r="B465" s="97"/>
      <c r="C465" s="73"/>
      <c r="D465" s="74"/>
      <c r="E465" s="74"/>
      <c r="F465" s="74"/>
      <c r="G465" s="74"/>
      <c r="H465" s="74"/>
      <c r="I465" s="61" t="str">
        <f t="shared" si="52"/>
        <v/>
      </c>
      <c r="J465" s="61" t="str">
        <f t="shared" si="53"/>
        <v/>
      </c>
      <c r="K465" s="61" t="str">
        <f t="shared" si="48"/>
        <v/>
      </c>
      <c r="L465" s="6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62" t="str">
        <f>IF(C465="I",L465*Resumo!$C$21, IF(C465="A",L465*Resumo!$C$22, IF(C465="E",L465*Resumo!$C$23,"")))</f>
        <v/>
      </c>
      <c r="N465" s="97"/>
      <c r="O465" s="95"/>
      <c r="P465" s="95"/>
      <c r="Q465" s="95"/>
      <c r="W465" s="59">
        <f t="shared" si="49"/>
        <v>0</v>
      </c>
      <c r="X465" s="59">
        <f t="shared" si="50"/>
        <v>0</v>
      </c>
      <c r="Y465" s="59">
        <f t="shared" si="51"/>
        <v>0</v>
      </c>
    </row>
    <row r="466" spans="1:25" ht="15" customHeight="1" x14ac:dyDescent="0.2">
      <c r="A466" s="66"/>
      <c r="B466" s="97"/>
      <c r="C466" s="73"/>
      <c r="D466" s="74"/>
      <c r="E466" s="74"/>
      <c r="F466" s="74"/>
      <c r="G466" s="74"/>
      <c r="H466" s="74"/>
      <c r="I466" s="61" t="str">
        <f t="shared" si="52"/>
        <v/>
      </c>
      <c r="J466" s="61" t="str">
        <f t="shared" si="53"/>
        <v/>
      </c>
      <c r="K466" s="61" t="str">
        <f t="shared" si="48"/>
        <v/>
      </c>
      <c r="L466" s="6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62" t="str">
        <f>IF(C466="I",L466*Resumo!$C$21, IF(C466="A",L466*Resumo!$C$22, IF(C466="E",L466*Resumo!$C$23,"")))</f>
        <v/>
      </c>
      <c r="N466" s="97"/>
      <c r="O466" s="95"/>
      <c r="P466" s="95"/>
      <c r="Q466" s="95"/>
      <c r="W466" s="59">
        <f t="shared" si="49"/>
        <v>0</v>
      </c>
      <c r="X466" s="59">
        <f t="shared" si="50"/>
        <v>0</v>
      </c>
      <c r="Y466" s="59">
        <f t="shared" si="51"/>
        <v>0</v>
      </c>
    </row>
    <row r="467" spans="1:25" ht="15" customHeight="1" x14ac:dyDescent="0.2">
      <c r="A467" s="66"/>
      <c r="B467" s="97"/>
      <c r="C467" s="73"/>
      <c r="D467" s="74"/>
      <c r="E467" s="74"/>
      <c r="F467" s="74"/>
      <c r="G467" s="74"/>
      <c r="H467" s="74"/>
      <c r="I467" s="61" t="str">
        <f t="shared" si="52"/>
        <v/>
      </c>
      <c r="J467" s="61" t="str">
        <f t="shared" si="53"/>
        <v/>
      </c>
      <c r="K467" s="61" t="str">
        <f t="shared" si="48"/>
        <v/>
      </c>
      <c r="L467" s="6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62" t="str">
        <f>IF(C467="I",L467*Resumo!$C$21, IF(C467="A",L467*Resumo!$C$22, IF(C467="E",L467*Resumo!$C$23,"")))</f>
        <v/>
      </c>
      <c r="N467" s="97"/>
      <c r="O467" s="95"/>
      <c r="P467" s="95"/>
      <c r="Q467" s="95"/>
      <c r="W467" s="59">
        <f t="shared" si="49"/>
        <v>0</v>
      </c>
      <c r="X467" s="59">
        <f t="shared" si="50"/>
        <v>0</v>
      </c>
      <c r="Y467" s="59">
        <f t="shared" si="51"/>
        <v>0</v>
      </c>
    </row>
    <row r="468" spans="1:25" ht="15" customHeight="1" x14ac:dyDescent="0.2">
      <c r="A468" s="66"/>
      <c r="B468" s="97"/>
      <c r="C468" s="73"/>
      <c r="D468" s="74"/>
      <c r="E468" s="74"/>
      <c r="F468" s="74"/>
      <c r="G468" s="74"/>
      <c r="H468" s="74"/>
      <c r="I468" s="61" t="str">
        <f t="shared" si="52"/>
        <v/>
      </c>
      <c r="J468" s="61" t="str">
        <f t="shared" si="53"/>
        <v/>
      </c>
      <c r="K468" s="61" t="str">
        <f t="shared" si="48"/>
        <v/>
      </c>
      <c r="L468" s="6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62" t="str">
        <f>IF(C468="I",L468*Resumo!$C$21, IF(C468="A",L468*Resumo!$C$22, IF(C468="E",L468*Resumo!$C$23,"")))</f>
        <v/>
      </c>
      <c r="N468" s="97"/>
      <c r="O468" s="95"/>
      <c r="P468" s="95"/>
      <c r="Q468" s="95"/>
      <c r="W468" s="59">
        <f t="shared" si="49"/>
        <v>0</v>
      </c>
      <c r="X468" s="59">
        <f t="shared" si="50"/>
        <v>0</v>
      </c>
      <c r="Y468" s="59">
        <f t="shared" si="51"/>
        <v>0</v>
      </c>
    </row>
    <row r="469" spans="1:25" ht="15" customHeight="1" x14ac:dyDescent="0.2">
      <c r="A469" s="66"/>
      <c r="B469" s="97"/>
      <c r="C469" s="73"/>
      <c r="D469" s="74"/>
      <c r="E469" s="74"/>
      <c r="F469" s="74"/>
      <c r="G469" s="74"/>
      <c r="H469" s="74"/>
      <c r="I469" s="61" t="str">
        <f t="shared" si="52"/>
        <v/>
      </c>
      <c r="J469" s="61" t="str">
        <f t="shared" si="53"/>
        <v/>
      </c>
      <c r="K469" s="61" t="str">
        <f t="shared" si="48"/>
        <v/>
      </c>
      <c r="L469" s="6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62" t="str">
        <f>IF(C469="I",L469*Resumo!$C$21, IF(C469="A",L469*Resumo!$C$22, IF(C469="E",L469*Resumo!$C$23,"")))</f>
        <v/>
      </c>
      <c r="N469" s="97"/>
      <c r="O469" s="95"/>
      <c r="P469" s="95"/>
      <c r="Q469" s="95"/>
      <c r="W469" s="59">
        <f t="shared" si="49"/>
        <v>0</v>
      </c>
      <c r="X469" s="59">
        <f t="shared" si="50"/>
        <v>0</v>
      </c>
      <c r="Y469" s="59">
        <f t="shared" si="51"/>
        <v>0</v>
      </c>
    </row>
    <row r="470" spans="1:25" ht="15" customHeight="1" x14ac:dyDescent="0.2">
      <c r="A470" s="66"/>
      <c r="B470" s="97"/>
      <c r="C470" s="73"/>
      <c r="D470" s="74"/>
      <c r="E470" s="74"/>
      <c r="F470" s="74"/>
      <c r="G470" s="74"/>
      <c r="H470" s="74"/>
      <c r="I470" s="61" t="str">
        <f t="shared" si="52"/>
        <v/>
      </c>
      <c r="J470" s="61" t="str">
        <f t="shared" si="53"/>
        <v/>
      </c>
      <c r="K470" s="61" t="str">
        <f t="shared" si="48"/>
        <v/>
      </c>
      <c r="L470" s="6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62" t="str">
        <f>IF(C470="I",L470*Resumo!$C$21, IF(C470="A",L470*Resumo!$C$22, IF(C470="E",L470*Resumo!$C$23,"")))</f>
        <v/>
      </c>
      <c r="N470" s="97"/>
      <c r="O470" s="95"/>
      <c r="P470" s="95"/>
      <c r="Q470" s="95"/>
      <c r="W470" s="59">
        <f t="shared" si="49"/>
        <v>0</v>
      </c>
      <c r="X470" s="59">
        <f t="shared" si="50"/>
        <v>0</v>
      </c>
      <c r="Y470" s="59">
        <f t="shared" si="51"/>
        <v>0</v>
      </c>
    </row>
    <row r="471" spans="1:25" ht="15" customHeight="1" x14ac:dyDescent="0.2">
      <c r="A471" s="66"/>
      <c r="B471" s="97"/>
      <c r="C471" s="73"/>
      <c r="D471" s="74"/>
      <c r="E471" s="74"/>
      <c r="F471" s="74"/>
      <c r="G471" s="74"/>
      <c r="H471" s="74"/>
      <c r="I471" s="61" t="str">
        <f t="shared" si="52"/>
        <v/>
      </c>
      <c r="J471" s="61" t="str">
        <f t="shared" si="53"/>
        <v/>
      </c>
      <c r="K471" s="61" t="str">
        <f t="shared" si="48"/>
        <v/>
      </c>
      <c r="L471" s="6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62" t="str">
        <f>IF(C471="I",L471*Resumo!$C$21, IF(C471="A",L471*Resumo!$C$22, IF(C471="E",L471*Resumo!$C$23,"")))</f>
        <v/>
      </c>
      <c r="N471" s="97"/>
      <c r="O471" s="95"/>
      <c r="P471" s="95"/>
      <c r="Q471" s="95"/>
      <c r="W471" s="59">
        <f t="shared" si="49"/>
        <v>0</v>
      </c>
      <c r="X471" s="59">
        <f t="shared" si="50"/>
        <v>0</v>
      </c>
      <c r="Y471" s="59">
        <f t="shared" si="51"/>
        <v>0</v>
      </c>
    </row>
    <row r="472" spans="1:25" ht="15" customHeight="1" x14ac:dyDescent="0.2">
      <c r="A472" s="66"/>
      <c r="B472" s="97"/>
      <c r="C472" s="73"/>
      <c r="D472" s="74"/>
      <c r="E472" s="74"/>
      <c r="F472" s="74"/>
      <c r="G472" s="74"/>
      <c r="H472" s="74"/>
      <c r="I472" s="61" t="str">
        <f t="shared" si="52"/>
        <v/>
      </c>
      <c r="J472" s="61" t="str">
        <f t="shared" si="53"/>
        <v/>
      </c>
      <c r="K472" s="61" t="str">
        <f t="shared" ref="K472:K535" si="54">IF(D472=EE,IF(OR(AND(E472&gt;1,E472&lt;3,G472&gt;15),AND(E472&gt;2,G472&gt;4)),"X",""),IF(OR(AND(E472&gt;1,E472&lt;4,G472&gt;19),AND(E472&gt;3,G472&gt;5)),"X",""))</f>
        <v/>
      </c>
      <c r="L472" s="6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62" t="str">
        <f>IF(C472="I",L472*Resumo!$C$21, IF(C472="A",L472*Resumo!$C$22, IF(C472="E",L472*Resumo!$C$23,"")))</f>
        <v/>
      </c>
      <c r="N472" s="97"/>
      <c r="O472" s="95"/>
      <c r="P472" s="95"/>
      <c r="Q472" s="95"/>
      <c r="W472" s="59">
        <f t="shared" ref="W472:W535" si="55">IF(I472="X",1,0)</f>
        <v>0</v>
      </c>
      <c r="X472" s="59">
        <f t="shared" ref="X472:X535" si="56">IF(J472="X",1,0)</f>
        <v>0</v>
      </c>
      <c r="Y472" s="59">
        <f t="shared" ref="Y472:Y535" si="57">IF(K472="X",1,0)</f>
        <v>0</v>
      </c>
    </row>
    <row r="473" spans="1:25" ht="15" customHeight="1" x14ac:dyDescent="0.2">
      <c r="A473" s="66"/>
      <c r="B473" s="97"/>
      <c r="C473" s="73"/>
      <c r="D473" s="74"/>
      <c r="E473" s="74"/>
      <c r="F473" s="74"/>
      <c r="G473" s="74"/>
      <c r="H473" s="74"/>
      <c r="I473" s="61" t="str">
        <f t="shared" si="52"/>
        <v/>
      </c>
      <c r="J473" s="61" t="str">
        <f t="shared" si="53"/>
        <v/>
      </c>
      <c r="K473" s="61" t="str">
        <f t="shared" si="54"/>
        <v/>
      </c>
      <c r="L473" s="6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62" t="str">
        <f>IF(C473="I",L473*Resumo!$C$21, IF(C473="A",L473*Resumo!$C$22, IF(C473="E",L473*Resumo!$C$23,"")))</f>
        <v/>
      </c>
      <c r="N473" s="97"/>
      <c r="O473" s="95"/>
      <c r="P473" s="95"/>
      <c r="Q473" s="95"/>
      <c r="W473" s="59">
        <f t="shared" si="55"/>
        <v>0</v>
      </c>
      <c r="X473" s="59">
        <f t="shared" si="56"/>
        <v>0</v>
      </c>
      <c r="Y473" s="59">
        <f t="shared" si="57"/>
        <v>0</v>
      </c>
    </row>
    <row r="474" spans="1:25" ht="15" customHeight="1" x14ac:dyDescent="0.2">
      <c r="A474" s="66"/>
      <c r="B474" s="97"/>
      <c r="C474" s="73"/>
      <c r="D474" s="74"/>
      <c r="E474" s="74"/>
      <c r="F474" s="74"/>
      <c r="G474" s="74"/>
      <c r="H474" s="74"/>
      <c r="I474" s="61" t="str">
        <f t="shared" si="52"/>
        <v/>
      </c>
      <c r="J474" s="61" t="str">
        <f t="shared" si="53"/>
        <v/>
      </c>
      <c r="K474" s="61" t="str">
        <f t="shared" si="54"/>
        <v/>
      </c>
      <c r="L474" s="6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62" t="str">
        <f>IF(C474="I",L474*Resumo!$C$21, IF(C474="A",L474*Resumo!$C$22, IF(C474="E",L474*Resumo!$C$23,"")))</f>
        <v/>
      </c>
      <c r="N474" s="97"/>
      <c r="O474" s="95"/>
      <c r="P474" s="95"/>
      <c r="Q474" s="95"/>
      <c r="W474" s="59">
        <f t="shared" si="55"/>
        <v>0</v>
      </c>
      <c r="X474" s="59">
        <f t="shared" si="56"/>
        <v>0</v>
      </c>
      <c r="Y474" s="59">
        <f t="shared" si="57"/>
        <v>0</v>
      </c>
    </row>
    <row r="475" spans="1:25" ht="15" customHeight="1" x14ac:dyDescent="0.2">
      <c r="A475" s="66"/>
      <c r="B475" s="97"/>
      <c r="C475" s="73"/>
      <c r="D475" s="74"/>
      <c r="E475" s="74"/>
      <c r="F475" s="74"/>
      <c r="G475" s="74"/>
      <c r="H475" s="74"/>
      <c r="I475" s="61" t="str">
        <f t="shared" si="52"/>
        <v/>
      </c>
      <c r="J475" s="61" t="str">
        <f t="shared" si="53"/>
        <v/>
      </c>
      <c r="K475" s="61" t="str">
        <f t="shared" si="54"/>
        <v/>
      </c>
      <c r="L475" s="6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62" t="str">
        <f>IF(C475="I",L475*Resumo!$C$21, IF(C475="A",L475*Resumo!$C$22, IF(C475="E",L475*Resumo!$C$23,"")))</f>
        <v/>
      </c>
      <c r="N475" s="97"/>
      <c r="O475" s="95"/>
      <c r="P475" s="95"/>
      <c r="Q475" s="95"/>
      <c r="W475" s="59">
        <f t="shared" si="55"/>
        <v>0</v>
      </c>
      <c r="X475" s="59">
        <f t="shared" si="56"/>
        <v>0</v>
      </c>
      <c r="Y475" s="59">
        <f t="shared" si="57"/>
        <v>0</v>
      </c>
    </row>
    <row r="476" spans="1:25" ht="15" customHeight="1" x14ac:dyDescent="0.2">
      <c r="A476" s="66"/>
      <c r="B476" s="97"/>
      <c r="C476" s="73"/>
      <c r="D476" s="74"/>
      <c r="E476" s="74"/>
      <c r="F476" s="74"/>
      <c r="G476" s="74"/>
      <c r="H476" s="74"/>
      <c r="I476" s="61" t="str">
        <f t="shared" si="52"/>
        <v/>
      </c>
      <c r="J476" s="61" t="str">
        <f t="shared" si="53"/>
        <v/>
      </c>
      <c r="K476" s="61" t="str">
        <f t="shared" si="54"/>
        <v/>
      </c>
      <c r="L476" s="6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62" t="str">
        <f>IF(C476="I",L476*Resumo!$C$21, IF(C476="A",L476*Resumo!$C$22, IF(C476="E",L476*Resumo!$C$23,"")))</f>
        <v/>
      </c>
      <c r="N476" s="97"/>
      <c r="O476" s="95"/>
      <c r="P476" s="95"/>
      <c r="Q476" s="95"/>
      <c r="W476" s="59">
        <f t="shared" si="55"/>
        <v>0</v>
      </c>
      <c r="X476" s="59">
        <f t="shared" si="56"/>
        <v>0</v>
      </c>
      <c r="Y476" s="59">
        <f t="shared" si="57"/>
        <v>0</v>
      </c>
    </row>
    <row r="477" spans="1:25" ht="15" customHeight="1" x14ac:dyDescent="0.2">
      <c r="A477" s="66"/>
      <c r="B477" s="97"/>
      <c r="C477" s="73"/>
      <c r="D477" s="74"/>
      <c r="E477" s="74"/>
      <c r="F477" s="74"/>
      <c r="G477" s="74"/>
      <c r="H477" s="74"/>
      <c r="I477" s="61" t="str">
        <f t="shared" si="52"/>
        <v/>
      </c>
      <c r="J477" s="61" t="str">
        <f t="shared" si="53"/>
        <v/>
      </c>
      <c r="K477" s="61" t="str">
        <f t="shared" si="54"/>
        <v/>
      </c>
      <c r="L477" s="6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62" t="str">
        <f>IF(C477="I",L477*Resumo!$C$21, IF(C477="A",L477*Resumo!$C$22, IF(C477="E",L477*Resumo!$C$23,"")))</f>
        <v/>
      </c>
      <c r="N477" s="97"/>
      <c r="O477" s="95"/>
      <c r="P477" s="95"/>
      <c r="Q477" s="95"/>
      <c r="W477" s="59">
        <f t="shared" si="55"/>
        <v>0</v>
      </c>
      <c r="X477" s="59">
        <f t="shared" si="56"/>
        <v>0</v>
      </c>
      <c r="Y477" s="59">
        <f t="shared" si="57"/>
        <v>0</v>
      </c>
    </row>
    <row r="478" spans="1:25" ht="15" customHeight="1" x14ac:dyDescent="0.2">
      <c r="A478" s="66"/>
      <c r="B478" s="97"/>
      <c r="C478" s="73"/>
      <c r="D478" s="74"/>
      <c r="E478" s="74"/>
      <c r="F478" s="74"/>
      <c r="G478" s="74"/>
      <c r="H478" s="74"/>
      <c r="I478" s="61" t="str">
        <f t="shared" si="52"/>
        <v/>
      </c>
      <c r="J478" s="61" t="str">
        <f t="shared" si="53"/>
        <v/>
      </c>
      <c r="K478" s="61" t="str">
        <f t="shared" si="54"/>
        <v/>
      </c>
      <c r="L478" s="6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62" t="str">
        <f>IF(C478="I",L478*Resumo!$C$21, IF(C478="A",L478*Resumo!$C$22, IF(C478="E",L478*Resumo!$C$23,"")))</f>
        <v/>
      </c>
      <c r="N478" s="97"/>
      <c r="O478" s="95"/>
      <c r="P478" s="95"/>
      <c r="Q478" s="95"/>
      <c r="W478" s="59">
        <f t="shared" si="55"/>
        <v>0</v>
      </c>
      <c r="X478" s="59">
        <f t="shared" si="56"/>
        <v>0</v>
      </c>
      <c r="Y478" s="59">
        <f t="shared" si="57"/>
        <v>0</v>
      </c>
    </row>
    <row r="479" spans="1:25" ht="15" customHeight="1" x14ac:dyDescent="0.2">
      <c r="A479" s="66"/>
      <c r="B479" s="97"/>
      <c r="C479" s="73"/>
      <c r="D479" s="74"/>
      <c r="E479" s="74"/>
      <c r="F479" s="74"/>
      <c r="G479" s="74"/>
      <c r="H479" s="74"/>
      <c r="I479" s="61" t="str">
        <f t="shared" si="52"/>
        <v/>
      </c>
      <c r="J479" s="61" t="str">
        <f t="shared" si="53"/>
        <v/>
      </c>
      <c r="K479" s="61" t="str">
        <f t="shared" si="54"/>
        <v/>
      </c>
      <c r="L479" s="6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62" t="str">
        <f>IF(C479="I",L479*Resumo!$C$21, IF(C479="A",L479*Resumo!$C$22, IF(C479="E",L479*Resumo!$C$23,"")))</f>
        <v/>
      </c>
      <c r="N479" s="97"/>
      <c r="O479" s="95"/>
      <c r="P479" s="95"/>
      <c r="Q479" s="95"/>
      <c r="W479" s="59">
        <f t="shared" si="55"/>
        <v>0</v>
      </c>
      <c r="X479" s="59">
        <f t="shared" si="56"/>
        <v>0</v>
      </c>
      <c r="Y479" s="59">
        <f t="shared" si="57"/>
        <v>0</v>
      </c>
    </row>
    <row r="480" spans="1:25" ht="15" customHeight="1" x14ac:dyDescent="0.2">
      <c r="A480" s="66"/>
      <c r="B480" s="97"/>
      <c r="C480" s="73"/>
      <c r="D480" s="74"/>
      <c r="E480" s="74"/>
      <c r="F480" s="74"/>
      <c r="G480" s="74"/>
      <c r="H480" s="74"/>
      <c r="I480" s="61" t="str">
        <f t="shared" si="52"/>
        <v/>
      </c>
      <c r="J480" s="61" t="str">
        <f t="shared" si="53"/>
        <v/>
      </c>
      <c r="K480" s="61" t="str">
        <f t="shared" si="54"/>
        <v/>
      </c>
      <c r="L480" s="6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62" t="str">
        <f>IF(C480="I",L480*Resumo!$C$21, IF(C480="A",L480*Resumo!$C$22, IF(C480="E",L480*Resumo!$C$23,"")))</f>
        <v/>
      </c>
      <c r="N480" s="97"/>
      <c r="O480" s="95"/>
      <c r="P480" s="95"/>
      <c r="Q480" s="95"/>
      <c r="W480" s="59">
        <f t="shared" si="55"/>
        <v>0</v>
      </c>
      <c r="X480" s="59">
        <f t="shared" si="56"/>
        <v>0</v>
      </c>
      <c r="Y480" s="59">
        <f t="shared" si="57"/>
        <v>0</v>
      </c>
    </row>
    <row r="481" spans="1:25" ht="15" customHeight="1" x14ac:dyDescent="0.2">
      <c r="A481" s="66"/>
      <c r="B481" s="97"/>
      <c r="C481" s="73"/>
      <c r="D481" s="74"/>
      <c r="E481" s="74"/>
      <c r="F481" s="74"/>
      <c r="G481" s="74"/>
      <c r="H481" s="74"/>
      <c r="I481" s="61" t="str">
        <f t="shared" si="52"/>
        <v/>
      </c>
      <c r="J481" s="61" t="str">
        <f t="shared" si="53"/>
        <v/>
      </c>
      <c r="K481" s="61" t="str">
        <f t="shared" si="54"/>
        <v/>
      </c>
      <c r="L481" s="6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62" t="str">
        <f>IF(C481="I",L481*Resumo!$C$21, IF(C481="A",L481*Resumo!$C$22, IF(C481="E",L481*Resumo!$C$23,"")))</f>
        <v/>
      </c>
      <c r="N481" s="97"/>
      <c r="O481" s="95"/>
      <c r="P481" s="95"/>
      <c r="Q481" s="95"/>
      <c r="W481" s="59">
        <f t="shared" si="55"/>
        <v>0</v>
      </c>
      <c r="X481" s="59">
        <f t="shared" si="56"/>
        <v>0</v>
      </c>
      <c r="Y481" s="59">
        <f t="shared" si="57"/>
        <v>0</v>
      </c>
    </row>
    <row r="482" spans="1:25" ht="15" customHeight="1" x14ac:dyDescent="0.2">
      <c r="A482" s="66"/>
      <c r="B482" s="97"/>
      <c r="C482" s="73"/>
      <c r="D482" s="74"/>
      <c r="E482" s="74"/>
      <c r="F482" s="74"/>
      <c r="G482" s="74"/>
      <c r="H482" s="74"/>
      <c r="I482" s="61" t="str">
        <f t="shared" si="52"/>
        <v/>
      </c>
      <c r="J482" s="61" t="str">
        <f t="shared" si="53"/>
        <v/>
      </c>
      <c r="K482" s="61" t="str">
        <f t="shared" si="54"/>
        <v/>
      </c>
      <c r="L482" s="6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62" t="str">
        <f>IF(C482="I",L482*Resumo!$C$21, IF(C482="A",L482*Resumo!$C$22, IF(C482="E",L482*Resumo!$C$23,"")))</f>
        <v/>
      </c>
      <c r="N482" s="97"/>
      <c r="O482" s="95"/>
      <c r="P482" s="95"/>
      <c r="Q482" s="95"/>
      <c r="W482" s="59">
        <f t="shared" si="55"/>
        <v>0</v>
      </c>
      <c r="X482" s="59">
        <f t="shared" si="56"/>
        <v>0</v>
      </c>
      <c r="Y482" s="59">
        <f t="shared" si="57"/>
        <v>0</v>
      </c>
    </row>
    <row r="483" spans="1:25" ht="15" customHeight="1" x14ac:dyDescent="0.2">
      <c r="A483" s="66"/>
      <c r="B483" s="97"/>
      <c r="C483" s="73"/>
      <c r="D483" s="74"/>
      <c r="E483" s="74"/>
      <c r="F483" s="74"/>
      <c r="G483" s="74"/>
      <c r="H483" s="74"/>
      <c r="I483" s="61" t="str">
        <f t="shared" si="52"/>
        <v/>
      </c>
      <c r="J483" s="61" t="str">
        <f t="shared" si="53"/>
        <v/>
      </c>
      <c r="K483" s="61" t="str">
        <f t="shared" si="54"/>
        <v/>
      </c>
      <c r="L483" s="6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62" t="str">
        <f>IF(C483="I",L483*Resumo!$C$21, IF(C483="A",L483*Resumo!$C$22, IF(C483="E",L483*Resumo!$C$23,"")))</f>
        <v/>
      </c>
      <c r="N483" s="97"/>
      <c r="O483" s="95"/>
      <c r="P483" s="95"/>
      <c r="Q483" s="95"/>
      <c r="W483" s="59">
        <f t="shared" si="55"/>
        <v>0</v>
      </c>
      <c r="X483" s="59">
        <f t="shared" si="56"/>
        <v>0</v>
      </c>
      <c r="Y483" s="59">
        <f t="shared" si="57"/>
        <v>0</v>
      </c>
    </row>
    <row r="484" spans="1:25" ht="15" customHeight="1" x14ac:dyDescent="0.2">
      <c r="A484" s="66"/>
      <c r="B484" s="97"/>
      <c r="C484" s="73"/>
      <c r="D484" s="74"/>
      <c r="E484" s="74"/>
      <c r="F484" s="74"/>
      <c r="G484" s="74"/>
      <c r="H484" s="74"/>
      <c r="I484" s="61" t="str">
        <f t="shared" si="52"/>
        <v/>
      </c>
      <c r="J484" s="61" t="str">
        <f t="shared" si="53"/>
        <v/>
      </c>
      <c r="K484" s="61" t="str">
        <f t="shared" si="54"/>
        <v/>
      </c>
      <c r="L484" s="6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62" t="str">
        <f>IF(C484="I",L484*Resumo!$C$21, IF(C484="A",L484*Resumo!$C$22, IF(C484="E",L484*Resumo!$C$23,"")))</f>
        <v/>
      </c>
      <c r="N484" s="97"/>
      <c r="O484" s="95"/>
      <c r="P484" s="95"/>
      <c r="Q484" s="95"/>
      <c r="W484" s="59">
        <f t="shared" si="55"/>
        <v>0</v>
      </c>
      <c r="X484" s="59">
        <f t="shared" si="56"/>
        <v>0</v>
      </c>
      <c r="Y484" s="59">
        <f t="shared" si="57"/>
        <v>0</v>
      </c>
    </row>
    <row r="485" spans="1:25" ht="15" customHeight="1" x14ac:dyDescent="0.2">
      <c r="A485" s="66"/>
      <c r="B485" s="97"/>
      <c r="C485" s="73"/>
      <c r="D485" s="74"/>
      <c r="E485" s="74"/>
      <c r="F485" s="74"/>
      <c r="G485" s="74"/>
      <c r="H485" s="74"/>
      <c r="I485" s="61" t="str">
        <f t="shared" si="52"/>
        <v/>
      </c>
      <c r="J485" s="61" t="str">
        <f t="shared" si="53"/>
        <v/>
      </c>
      <c r="K485" s="61" t="str">
        <f t="shared" si="54"/>
        <v/>
      </c>
      <c r="L485" s="6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62" t="str">
        <f>IF(C485="I",L485*Resumo!$C$21, IF(C485="A",L485*Resumo!$C$22, IF(C485="E",L485*Resumo!$C$23,"")))</f>
        <v/>
      </c>
      <c r="N485" s="97"/>
      <c r="O485" s="95"/>
      <c r="P485" s="95"/>
      <c r="Q485" s="95"/>
      <c r="W485" s="59">
        <f t="shared" si="55"/>
        <v>0</v>
      </c>
      <c r="X485" s="59">
        <f t="shared" si="56"/>
        <v>0</v>
      </c>
      <c r="Y485" s="59">
        <f t="shared" si="57"/>
        <v>0</v>
      </c>
    </row>
    <row r="486" spans="1:25" ht="15" customHeight="1" x14ac:dyDescent="0.2">
      <c r="A486" s="66"/>
      <c r="B486" s="97"/>
      <c r="C486" s="73"/>
      <c r="D486" s="74"/>
      <c r="E486" s="74"/>
      <c r="F486" s="74"/>
      <c r="G486" s="74"/>
      <c r="H486" s="74"/>
      <c r="I486" s="61" t="str">
        <f t="shared" si="52"/>
        <v/>
      </c>
      <c r="J486" s="61" t="str">
        <f t="shared" si="53"/>
        <v/>
      </c>
      <c r="K486" s="61" t="str">
        <f t="shared" si="54"/>
        <v/>
      </c>
      <c r="L486" s="6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62" t="str">
        <f>IF(C486="I",L486*Resumo!$C$21, IF(C486="A",L486*Resumo!$C$22, IF(C486="E",L486*Resumo!$C$23,"")))</f>
        <v/>
      </c>
      <c r="N486" s="97"/>
      <c r="O486" s="95"/>
      <c r="P486" s="95"/>
      <c r="Q486" s="95"/>
      <c r="W486" s="59">
        <f t="shared" si="55"/>
        <v>0</v>
      </c>
      <c r="X486" s="59">
        <f t="shared" si="56"/>
        <v>0</v>
      </c>
      <c r="Y486" s="59">
        <f t="shared" si="57"/>
        <v>0</v>
      </c>
    </row>
    <row r="487" spans="1:25" ht="15" customHeight="1" x14ac:dyDescent="0.2">
      <c r="A487" s="66"/>
      <c r="B487" s="97"/>
      <c r="C487" s="73"/>
      <c r="D487" s="74"/>
      <c r="E487" s="74"/>
      <c r="F487" s="74"/>
      <c r="G487" s="74"/>
      <c r="H487" s="74"/>
      <c r="I487" s="61" t="str">
        <f t="shared" si="52"/>
        <v/>
      </c>
      <c r="J487" s="61" t="str">
        <f t="shared" si="53"/>
        <v/>
      </c>
      <c r="K487" s="61" t="str">
        <f t="shared" si="54"/>
        <v/>
      </c>
      <c r="L487" s="6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62" t="str">
        <f>IF(C487="I",L487*Resumo!$C$21, IF(C487="A",L487*Resumo!$C$22, IF(C487="E",L487*Resumo!$C$23,"")))</f>
        <v/>
      </c>
      <c r="N487" s="97"/>
      <c r="O487" s="95"/>
      <c r="P487" s="95"/>
      <c r="Q487" s="95"/>
      <c r="W487" s="59">
        <f t="shared" si="55"/>
        <v>0</v>
      </c>
      <c r="X487" s="59">
        <f t="shared" si="56"/>
        <v>0</v>
      </c>
      <c r="Y487" s="59">
        <f t="shared" si="57"/>
        <v>0</v>
      </c>
    </row>
    <row r="488" spans="1:25" ht="15" customHeight="1" x14ac:dyDescent="0.2">
      <c r="A488" s="66"/>
      <c r="B488" s="97"/>
      <c r="C488" s="73"/>
      <c r="D488" s="74"/>
      <c r="E488" s="74"/>
      <c r="F488" s="74"/>
      <c r="G488" s="74"/>
      <c r="H488" s="74"/>
      <c r="I488" s="61" t="str">
        <f t="shared" si="52"/>
        <v/>
      </c>
      <c r="J488" s="61" t="str">
        <f t="shared" si="53"/>
        <v/>
      </c>
      <c r="K488" s="61" t="str">
        <f t="shared" si="54"/>
        <v/>
      </c>
      <c r="L488" s="6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62" t="str">
        <f>IF(C488="I",L488*Resumo!$C$21, IF(C488="A",L488*Resumo!$C$22, IF(C488="E",L488*Resumo!$C$23,"")))</f>
        <v/>
      </c>
      <c r="N488" s="97"/>
      <c r="O488" s="95"/>
      <c r="P488" s="95"/>
      <c r="Q488" s="95"/>
      <c r="W488" s="59">
        <f t="shared" si="55"/>
        <v>0</v>
      </c>
      <c r="X488" s="59">
        <f t="shared" si="56"/>
        <v>0</v>
      </c>
      <c r="Y488" s="59">
        <f t="shared" si="57"/>
        <v>0</v>
      </c>
    </row>
    <row r="489" spans="1:25" ht="15" customHeight="1" x14ac:dyDescent="0.2">
      <c r="A489" s="66"/>
      <c r="B489" s="97"/>
      <c r="C489" s="73"/>
      <c r="D489" s="74"/>
      <c r="E489" s="74"/>
      <c r="F489" s="74"/>
      <c r="G489" s="74"/>
      <c r="H489" s="74"/>
      <c r="I489" s="61" t="str">
        <f t="shared" si="52"/>
        <v/>
      </c>
      <c r="J489" s="61" t="str">
        <f t="shared" si="53"/>
        <v/>
      </c>
      <c r="K489" s="61" t="str">
        <f t="shared" si="54"/>
        <v/>
      </c>
      <c r="L489" s="6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62" t="str">
        <f>IF(C489="I",L489*Resumo!$C$21, IF(C489="A",L489*Resumo!$C$22, IF(C489="E",L489*Resumo!$C$23,"")))</f>
        <v/>
      </c>
      <c r="N489" s="97"/>
      <c r="O489" s="95"/>
      <c r="P489" s="95"/>
      <c r="Q489" s="95"/>
      <c r="W489" s="59">
        <f t="shared" si="55"/>
        <v>0</v>
      </c>
      <c r="X489" s="59">
        <f t="shared" si="56"/>
        <v>0</v>
      </c>
      <c r="Y489" s="59">
        <f t="shared" si="57"/>
        <v>0</v>
      </c>
    </row>
    <row r="490" spans="1:25" ht="15" customHeight="1" x14ac:dyDescent="0.2">
      <c r="A490" s="66"/>
      <c r="B490" s="97"/>
      <c r="C490" s="73"/>
      <c r="D490" s="74"/>
      <c r="E490" s="74"/>
      <c r="F490" s="74"/>
      <c r="G490" s="74"/>
      <c r="H490" s="74"/>
      <c r="I490" s="61" t="str">
        <f t="shared" si="52"/>
        <v/>
      </c>
      <c r="J490" s="61" t="str">
        <f t="shared" si="53"/>
        <v/>
      </c>
      <c r="K490" s="61" t="str">
        <f t="shared" si="54"/>
        <v/>
      </c>
      <c r="L490" s="6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62" t="str">
        <f>IF(C490="I",L490*Resumo!$C$21, IF(C490="A",L490*Resumo!$C$22, IF(C490="E",L490*Resumo!$C$23,"")))</f>
        <v/>
      </c>
      <c r="N490" s="97"/>
      <c r="O490" s="95"/>
      <c r="P490" s="95"/>
      <c r="Q490" s="95"/>
      <c r="W490" s="59">
        <f t="shared" si="55"/>
        <v>0</v>
      </c>
      <c r="X490" s="59">
        <f t="shared" si="56"/>
        <v>0</v>
      </c>
      <c r="Y490" s="59">
        <f t="shared" si="57"/>
        <v>0</v>
      </c>
    </row>
    <row r="491" spans="1:25" ht="15" customHeight="1" x14ac:dyDescent="0.2">
      <c r="A491" s="66"/>
      <c r="B491" s="97"/>
      <c r="C491" s="73"/>
      <c r="D491" s="74"/>
      <c r="E491" s="74"/>
      <c r="F491" s="74"/>
      <c r="G491" s="74"/>
      <c r="H491" s="74"/>
      <c r="I491" s="61" t="str">
        <f t="shared" si="52"/>
        <v/>
      </c>
      <c r="J491" s="61" t="str">
        <f t="shared" si="53"/>
        <v/>
      </c>
      <c r="K491" s="61" t="str">
        <f t="shared" si="54"/>
        <v/>
      </c>
      <c r="L491" s="6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62" t="str">
        <f>IF(C491="I",L491*Resumo!$C$21, IF(C491="A",L491*Resumo!$C$22, IF(C491="E",L491*Resumo!$C$23,"")))</f>
        <v/>
      </c>
      <c r="N491" s="97"/>
      <c r="O491" s="95"/>
      <c r="P491" s="95"/>
      <c r="Q491" s="95"/>
      <c r="W491" s="59">
        <f t="shared" si="55"/>
        <v>0</v>
      </c>
      <c r="X491" s="59">
        <f t="shared" si="56"/>
        <v>0</v>
      </c>
      <c r="Y491" s="59">
        <f t="shared" si="57"/>
        <v>0</v>
      </c>
    </row>
    <row r="492" spans="1:25" ht="15" customHeight="1" x14ac:dyDescent="0.2">
      <c r="A492" s="66"/>
      <c r="B492" s="97"/>
      <c r="C492" s="73"/>
      <c r="D492" s="74"/>
      <c r="E492" s="74"/>
      <c r="F492" s="74"/>
      <c r="G492" s="74"/>
      <c r="H492" s="74"/>
      <c r="I492" s="61" t="str">
        <f t="shared" si="52"/>
        <v/>
      </c>
      <c r="J492" s="61" t="str">
        <f t="shared" si="53"/>
        <v/>
      </c>
      <c r="K492" s="61" t="str">
        <f t="shared" si="54"/>
        <v/>
      </c>
      <c r="L492" s="6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62" t="str">
        <f>IF(C492="I",L492*Resumo!$C$21, IF(C492="A",L492*Resumo!$C$22, IF(C492="E",L492*Resumo!$C$23,"")))</f>
        <v/>
      </c>
      <c r="N492" s="97"/>
      <c r="O492" s="95"/>
      <c r="P492" s="95"/>
      <c r="Q492" s="95"/>
      <c r="W492" s="59">
        <f t="shared" si="55"/>
        <v>0</v>
      </c>
      <c r="X492" s="59">
        <f t="shared" si="56"/>
        <v>0</v>
      </c>
      <c r="Y492" s="59">
        <f t="shared" si="57"/>
        <v>0</v>
      </c>
    </row>
    <row r="493" spans="1:25" ht="15" customHeight="1" x14ac:dyDescent="0.2">
      <c r="A493" s="66"/>
      <c r="B493" s="97"/>
      <c r="C493" s="73"/>
      <c r="D493" s="74"/>
      <c r="E493" s="74"/>
      <c r="F493" s="74"/>
      <c r="G493" s="74"/>
      <c r="H493" s="74"/>
      <c r="I493" s="61" t="str">
        <f t="shared" si="52"/>
        <v/>
      </c>
      <c r="J493" s="61" t="str">
        <f t="shared" si="53"/>
        <v/>
      </c>
      <c r="K493" s="61" t="str">
        <f t="shared" si="54"/>
        <v/>
      </c>
      <c r="L493" s="6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62" t="str">
        <f>IF(C493="I",L493*Resumo!$C$21, IF(C493="A",L493*Resumo!$C$22, IF(C493="E",L493*Resumo!$C$23,"")))</f>
        <v/>
      </c>
      <c r="N493" s="97"/>
      <c r="O493" s="95"/>
      <c r="P493" s="95"/>
      <c r="Q493" s="95"/>
      <c r="W493" s="59">
        <f t="shared" si="55"/>
        <v>0</v>
      </c>
      <c r="X493" s="59">
        <f t="shared" si="56"/>
        <v>0</v>
      </c>
      <c r="Y493" s="59">
        <f t="shared" si="57"/>
        <v>0</v>
      </c>
    </row>
    <row r="494" spans="1:25" ht="15" customHeight="1" x14ac:dyDescent="0.2">
      <c r="A494" s="66"/>
      <c r="B494" s="97"/>
      <c r="C494" s="73"/>
      <c r="D494" s="74"/>
      <c r="E494" s="74"/>
      <c r="F494" s="74"/>
      <c r="G494" s="74"/>
      <c r="H494" s="74"/>
      <c r="I494" s="61" t="str">
        <f t="shared" si="52"/>
        <v/>
      </c>
      <c r="J494" s="61" t="str">
        <f t="shared" si="53"/>
        <v/>
      </c>
      <c r="K494" s="61" t="str">
        <f t="shared" si="54"/>
        <v/>
      </c>
      <c r="L494" s="6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62" t="str">
        <f>IF(C494="I",L494*Resumo!$C$21, IF(C494="A",L494*Resumo!$C$22, IF(C494="E",L494*Resumo!$C$23,"")))</f>
        <v/>
      </c>
      <c r="N494" s="97"/>
      <c r="O494" s="95"/>
      <c r="P494" s="95"/>
      <c r="Q494" s="95"/>
      <c r="W494" s="59">
        <f t="shared" si="55"/>
        <v>0</v>
      </c>
      <c r="X494" s="59">
        <f t="shared" si="56"/>
        <v>0</v>
      </c>
      <c r="Y494" s="59">
        <f t="shared" si="57"/>
        <v>0</v>
      </c>
    </row>
    <row r="495" spans="1:25" ht="15" customHeight="1" x14ac:dyDescent="0.2">
      <c r="A495" s="66"/>
      <c r="B495" s="97"/>
      <c r="C495" s="73"/>
      <c r="D495" s="74"/>
      <c r="E495" s="74"/>
      <c r="F495" s="74"/>
      <c r="G495" s="74"/>
      <c r="H495" s="74"/>
      <c r="I495" s="61" t="str">
        <f t="shared" si="52"/>
        <v/>
      </c>
      <c r="J495" s="61" t="str">
        <f t="shared" si="53"/>
        <v/>
      </c>
      <c r="K495" s="61" t="str">
        <f t="shared" si="54"/>
        <v/>
      </c>
      <c r="L495" s="6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62" t="str">
        <f>IF(C495="I",L495*Resumo!$C$21, IF(C495="A",L495*Resumo!$C$22, IF(C495="E",L495*Resumo!$C$23,"")))</f>
        <v/>
      </c>
      <c r="N495" s="97"/>
      <c r="O495" s="95"/>
      <c r="P495" s="95"/>
      <c r="Q495" s="95"/>
      <c r="W495" s="59">
        <f t="shared" si="55"/>
        <v>0</v>
      </c>
      <c r="X495" s="59">
        <f t="shared" si="56"/>
        <v>0</v>
      </c>
      <c r="Y495" s="59">
        <f t="shared" si="57"/>
        <v>0</v>
      </c>
    </row>
    <row r="496" spans="1:25" ht="15" customHeight="1" x14ac:dyDescent="0.2">
      <c r="A496" s="66"/>
      <c r="B496" s="97"/>
      <c r="C496" s="73"/>
      <c r="D496" s="74"/>
      <c r="E496" s="74"/>
      <c r="F496" s="74"/>
      <c r="G496" s="74"/>
      <c r="H496" s="74"/>
      <c r="I496" s="61" t="str">
        <f t="shared" si="52"/>
        <v/>
      </c>
      <c r="J496" s="61" t="str">
        <f t="shared" si="53"/>
        <v/>
      </c>
      <c r="K496" s="61" t="str">
        <f t="shared" si="54"/>
        <v/>
      </c>
      <c r="L496" s="6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62" t="str">
        <f>IF(C496="I",L496*Resumo!$C$21, IF(C496="A",L496*Resumo!$C$22, IF(C496="E",L496*Resumo!$C$23,"")))</f>
        <v/>
      </c>
      <c r="N496" s="97"/>
      <c r="O496" s="95"/>
      <c r="P496" s="95"/>
      <c r="Q496" s="95"/>
      <c r="W496" s="59">
        <f t="shared" si="55"/>
        <v>0</v>
      </c>
      <c r="X496" s="59">
        <f t="shared" si="56"/>
        <v>0</v>
      </c>
      <c r="Y496" s="59">
        <f t="shared" si="57"/>
        <v>0</v>
      </c>
    </row>
    <row r="497" spans="1:25" ht="15" customHeight="1" x14ac:dyDescent="0.2">
      <c r="A497" s="66"/>
      <c r="B497" s="97"/>
      <c r="C497" s="73"/>
      <c r="D497" s="74"/>
      <c r="E497" s="74"/>
      <c r="F497" s="74"/>
      <c r="G497" s="74"/>
      <c r="H497" s="74"/>
      <c r="I497" s="61" t="str">
        <f t="shared" si="52"/>
        <v/>
      </c>
      <c r="J497" s="61" t="str">
        <f t="shared" si="53"/>
        <v/>
      </c>
      <c r="K497" s="61" t="str">
        <f t="shared" si="54"/>
        <v/>
      </c>
      <c r="L497" s="6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62" t="str">
        <f>IF(C497="I",L497*Resumo!$C$21, IF(C497="A",L497*Resumo!$C$22, IF(C497="E",L497*Resumo!$C$23,"")))</f>
        <v/>
      </c>
      <c r="N497" s="97"/>
      <c r="O497" s="95"/>
      <c r="P497" s="95"/>
      <c r="Q497" s="95"/>
      <c r="W497" s="59">
        <f t="shared" si="55"/>
        <v>0</v>
      </c>
      <c r="X497" s="59">
        <f t="shared" si="56"/>
        <v>0</v>
      </c>
      <c r="Y497" s="59">
        <f t="shared" si="57"/>
        <v>0</v>
      </c>
    </row>
    <row r="498" spans="1:25" ht="15" customHeight="1" x14ac:dyDescent="0.2">
      <c r="A498" s="66"/>
      <c r="B498" s="97"/>
      <c r="C498" s="73"/>
      <c r="D498" s="74"/>
      <c r="E498" s="74"/>
      <c r="F498" s="74"/>
      <c r="G498" s="74"/>
      <c r="H498" s="74"/>
      <c r="I498" s="61" t="str">
        <f t="shared" si="52"/>
        <v/>
      </c>
      <c r="J498" s="61" t="str">
        <f t="shared" si="53"/>
        <v/>
      </c>
      <c r="K498" s="61" t="str">
        <f t="shared" si="54"/>
        <v/>
      </c>
      <c r="L498" s="6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62" t="str">
        <f>IF(C498="I",L498*Resumo!$C$21, IF(C498="A",L498*Resumo!$C$22, IF(C498="E",L498*Resumo!$C$23,"")))</f>
        <v/>
      </c>
      <c r="N498" s="97"/>
      <c r="O498" s="95"/>
      <c r="P498" s="95"/>
      <c r="Q498" s="95"/>
      <c r="W498" s="59">
        <f t="shared" si="55"/>
        <v>0</v>
      </c>
      <c r="X498" s="59">
        <f t="shared" si="56"/>
        <v>0</v>
      </c>
      <c r="Y498" s="59">
        <f t="shared" si="57"/>
        <v>0</v>
      </c>
    </row>
    <row r="499" spans="1:25" ht="15" customHeight="1" x14ac:dyDescent="0.2">
      <c r="A499" s="66"/>
      <c r="B499" s="97"/>
      <c r="C499" s="73"/>
      <c r="D499" s="74"/>
      <c r="E499" s="74"/>
      <c r="F499" s="74"/>
      <c r="G499" s="74"/>
      <c r="H499" s="74"/>
      <c r="I499" s="61" t="str">
        <f t="shared" si="52"/>
        <v/>
      </c>
      <c r="J499" s="61" t="str">
        <f t="shared" si="53"/>
        <v/>
      </c>
      <c r="K499" s="61" t="str">
        <f t="shared" si="54"/>
        <v/>
      </c>
      <c r="L499" s="6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62" t="str">
        <f>IF(C499="I",L499*Resumo!$C$21, IF(C499="A",L499*Resumo!$C$22, IF(C499="E",L499*Resumo!$C$23,"")))</f>
        <v/>
      </c>
      <c r="N499" s="97"/>
      <c r="O499" s="95"/>
      <c r="P499" s="95"/>
      <c r="Q499" s="95"/>
      <c r="W499" s="59">
        <f t="shared" si="55"/>
        <v>0</v>
      </c>
      <c r="X499" s="59">
        <f t="shared" si="56"/>
        <v>0</v>
      </c>
      <c r="Y499" s="59">
        <f t="shared" si="57"/>
        <v>0</v>
      </c>
    </row>
    <row r="500" spans="1:25" ht="15" customHeight="1" x14ac:dyDescent="0.2">
      <c r="A500" s="66"/>
      <c r="B500" s="97"/>
      <c r="C500" s="73"/>
      <c r="D500" s="74"/>
      <c r="E500" s="74"/>
      <c r="F500" s="74"/>
      <c r="G500" s="74"/>
      <c r="H500" s="74"/>
      <c r="I500" s="61" t="str">
        <f t="shared" si="52"/>
        <v/>
      </c>
      <c r="J500" s="61" t="str">
        <f t="shared" si="53"/>
        <v/>
      </c>
      <c r="K500" s="61" t="str">
        <f t="shared" si="54"/>
        <v/>
      </c>
      <c r="L500" s="6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62" t="str">
        <f>IF(C500="I",L500*Resumo!$C$21, IF(C500="A",L500*Resumo!$C$22, IF(C500="E",L500*Resumo!$C$23,"")))</f>
        <v/>
      </c>
      <c r="N500" s="97"/>
      <c r="O500" s="95"/>
      <c r="P500" s="95"/>
      <c r="Q500" s="95"/>
      <c r="W500" s="59">
        <f t="shared" si="55"/>
        <v>0</v>
      </c>
      <c r="X500" s="59">
        <f t="shared" si="56"/>
        <v>0</v>
      </c>
      <c r="Y500" s="59">
        <f t="shared" si="57"/>
        <v>0</v>
      </c>
    </row>
    <row r="501" spans="1:25" ht="15" customHeight="1" x14ac:dyDescent="0.2">
      <c r="A501" s="66"/>
      <c r="B501" s="97"/>
      <c r="C501" s="73"/>
      <c r="D501" s="74"/>
      <c r="E501" s="74"/>
      <c r="F501" s="74"/>
      <c r="G501" s="74"/>
      <c r="H501" s="74"/>
      <c r="I501" s="61" t="str">
        <f t="shared" si="52"/>
        <v/>
      </c>
      <c r="J501" s="61" t="str">
        <f t="shared" si="53"/>
        <v/>
      </c>
      <c r="K501" s="61" t="str">
        <f t="shared" si="54"/>
        <v/>
      </c>
      <c r="L501" s="6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62" t="str">
        <f>IF(C501="I",L501*Resumo!$C$21, IF(C501="A",L501*Resumo!$C$22, IF(C501="E",L501*Resumo!$C$23,"")))</f>
        <v/>
      </c>
      <c r="N501" s="97"/>
      <c r="O501" s="95"/>
      <c r="P501" s="95"/>
      <c r="Q501" s="95"/>
      <c r="W501" s="59">
        <f t="shared" si="55"/>
        <v>0</v>
      </c>
      <c r="X501" s="59">
        <f t="shared" si="56"/>
        <v>0</v>
      </c>
      <c r="Y501" s="59">
        <f t="shared" si="57"/>
        <v>0</v>
      </c>
    </row>
    <row r="502" spans="1:25" ht="15" customHeight="1" x14ac:dyDescent="0.2">
      <c r="A502" s="66"/>
      <c r="B502" s="97"/>
      <c r="C502" s="73"/>
      <c r="D502" s="74"/>
      <c r="E502" s="74"/>
      <c r="F502" s="74"/>
      <c r="G502" s="74"/>
      <c r="H502" s="74"/>
      <c r="I502" s="61" t="str">
        <f t="shared" si="52"/>
        <v/>
      </c>
      <c r="J502" s="61" t="str">
        <f t="shared" si="53"/>
        <v/>
      </c>
      <c r="K502" s="61" t="str">
        <f t="shared" si="54"/>
        <v/>
      </c>
      <c r="L502" s="6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62" t="str">
        <f>IF(C502="I",L502*Resumo!$C$21, IF(C502="A",L502*Resumo!$C$22, IF(C502="E",L502*Resumo!$C$23,"")))</f>
        <v/>
      </c>
      <c r="N502" s="97"/>
      <c r="O502" s="95"/>
      <c r="P502" s="95"/>
      <c r="Q502" s="95"/>
      <c r="W502" s="59">
        <f t="shared" si="55"/>
        <v>0</v>
      </c>
      <c r="X502" s="59">
        <f t="shared" si="56"/>
        <v>0</v>
      </c>
      <c r="Y502" s="59">
        <f t="shared" si="57"/>
        <v>0</v>
      </c>
    </row>
    <row r="503" spans="1:25" ht="15" customHeight="1" x14ac:dyDescent="0.2">
      <c r="A503" s="66"/>
      <c r="B503" s="97"/>
      <c r="C503" s="73"/>
      <c r="D503" s="74"/>
      <c r="E503" s="74"/>
      <c r="F503" s="74"/>
      <c r="G503" s="74"/>
      <c r="H503" s="74"/>
      <c r="I503" s="61" t="str">
        <f t="shared" si="52"/>
        <v/>
      </c>
      <c r="J503" s="61" t="str">
        <f t="shared" si="53"/>
        <v/>
      </c>
      <c r="K503" s="61" t="str">
        <f t="shared" si="54"/>
        <v/>
      </c>
      <c r="L503" s="6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62" t="str">
        <f>IF(C503="I",L503*Resumo!$C$21, IF(C503="A",L503*Resumo!$C$22, IF(C503="E",L503*Resumo!$C$23,"")))</f>
        <v/>
      </c>
      <c r="N503" s="97"/>
      <c r="O503" s="95"/>
      <c r="P503" s="95"/>
      <c r="Q503" s="95"/>
      <c r="W503" s="59">
        <f t="shared" si="55"/>
        <v>0</v>
      </c>
      <c r="X503" s="59">
        <f t="shared" si="56"/>
        <v>0</v>
      </c>
      <c r="Y503" s="59">
        <f t="shared" si="57"/>
        <v>0</v>
      </c>
    </row>
    <row r="504" spans="1:25" ht="15" customHeight="1" x14ac:dyDescent="0.2">
      <c r="A504" s="66"/>
      <c r="B504" s="97"/>
      <c r="C504" s="73"/>
      <c r="D504" s="74"/>
      <c r="E504" s="74"/>
      <c r="F504" s="74"/>
      <c r="G504" s="74"/>
      <c r="H504" s="74"/>
      <c r="I504" s="61" t="str">
        <f t="shared" si="52"/>
        <v/>
      </c>
      <c r="J504" s="61" t="str">
        <f t="shared" si="53"/>
        <v/>
      </c>
      <c r="K504" s="61" t="str">
        <f t="shared" si="54"/>
        <v/>
      </c>
      <c r="L504" s="6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62" t="str">
        <f>IF(C504="I",L504*Resumo!$C$21, IF(C504="A",L504*Resumo!$C$22, IF(C504="E",L504*Resumo!$C$23,"")))</f>
        <v/>
      </c>
      <c r="N504" s="97"/>
      <c r="O504" s="95"/>
      <c r="P504" s="95"/>
      <c r="Q504" s="95"/>
      <c r="W504" s="59">
        <f t="shared" si="55"/>
        <v>0</v>
      </c>
      <c r="X504" s="59">
        <f t="shared" si="56"/>
        <v>0</v>
      </c>
      <c r="Y504" s="59">
        <f t="shared" si="57"/>
        <v>0</v>
      </c>
    </row>
    <row r="505" spans="1:25" ht="15" customHeight="1" x14ac:dyDescent="0.2">
      <c r="A505" s="66"/>
      <c r="B505" s="97"/>
      <c r="C505" s="73"/>
      <c r="D505" s="74"/>
      <c r="E505" s="74"/>
      <c r="F505" s="74"/>
      <c r="G505" s="74"/>
      <c r="H505" s="74"/>
      <c r="I505" s="61" t="str">
        <f t="shared" si="52"/>
        <v/>
      </c>
      <c r="J505" s="61" t="str">
        <f t="shared" si="53"/>
        <v/>
      </c>
      <c r="K505" s="61" t="str">
        <f t="shared" si="54"/>
        <v/>
      </c>
      <c r="L505" s="6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62" t="str">
        <f>IF(C505="I",L505*Resumo!$C$21, IF(C505="A",L505*Resumo!$C$22, IF(C505="E",L505*Resumo!$C$23,"")))</f>
        <v/>
      </c>
      <c r="N505" s="97"/>
      <c r="O505" s="95"/>
      <c r="P505" s="95"/>
      <c r="Q505" s="95"/>
      <c r="W505" s="59">
        <f t="shared" si="55"/>
        <v>0</v>
      </c>
      <c r="X505" s="59">
        <f t="shared" si="56"/>
        <v>0</v>
      </c>
      <c r="Y505" s="59">
        <f t="shared" si="57"/>
        <v>0</v>
      </c>
    </row>
    <row r="506" spans="1:25" ht="15" customHeight="1" x14ac:dyDescent="0.2">
      <c r="A506" s="66"/>
      <c r="B506" s="97"/>
      <c r="C506" s="73"/>
      <c r="D506" s="74"/>
      <c r="E506" s="74"/>
      <c r="F506" s="74"/>
      <c r="G506" s="74"/>
      <c r="H506" s="74"/>
      <c r="I506" s="61" t="str">
        <f t="shared" si="52"/>
        <v/>
      </c>
      <c r="J506" s="61" t="str">
        <f t="shared" si="53"/>
        <v/>
      </c>
      <c r="K506" s="61" t="str">
        <f t="shared" si="54"/>
        <v/>
      </c>
      <c r="L506" s="6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62" t="str">
        <f>IF(C506="I",L506*Resumo!$C$21, IF(C506="A",L506*Resumo!$C$22, IF(C506="E",L506*Resumo!$C$23,"")))</f>
        <v/>
      </c>
      <c r="N506" s="97"/>
      <c r="O506" s="95"/>
      <c r="P506" s="95"/>
      <c r="Q506" s="95"/>
      <c r="W506" s="59">
        <f t="shared" si="55"/>
        <v>0</v>
      </c>
      <c r="X506" s="59">
        <f t="shared" si="56"/>
        <v>0</v>
      </c>
      <c r="Y506" s="59">
        <f t="shared" si="57"/>
        <v>0</v>
      </c>
    </row>
    <row r="507" spans="1:25" ht="15" customHeight="1" x14ac:dyDescent="0.2">
      <c r="A507" s="66"/>
      <c r="B507" s="97"/>
      <c r="C507" s="73"/>
      <c r="D507" s="74"/>
      <c r="E507" s="74"/>
      <c r="F507" s="74"/>
      <c r="G507" s="74"/>
      <c r="H507" s="74"/>
      <c r="I507" s="61" t="str">
        <f t="shared" si="52"/>
        <v/>
      </c>
      <c r="J507" s="61" t="str">
        <f t="shared" si="53"/>
        <v/>
      </c>
      <c r="K507" s="61" t="str">
        <f t="shared" si="54"/>
        <v/>
      </c>
      <c r="L507" s="6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62" t="str">
        <f>IF(C507="I",L507*Resumo!$C$21, IF(C507="A",L507*Resumo!$C$22, IF(C507="E",L507*Resumo!$C$23,"")))</f>
        <v/>
      </c>
      <c r="N507" s="97"/>
      <c r="O507" s="95"/>
      <c r="P507" s="95"/>
      <c r="Q507" s="95"/>
      <c r="W507" s="59">
        <f t="shared" si="55"/>
        <v>0</v>
      </c>
      <c r="X507" s="59">
        <f t="shared" si="56"/>
        <v>0</v>
      </c>
      <c r="Y507" s="59">
        <f t="shared" si="57"/>
        <v>0</v>
      </c>
    </row>
    <row r="508" spans="1:25" ht="15" customHeight="1" x14ac:dyDescent="0.2">
      <c r="A508" s="66"/>
      <c r="B508" s="97"/>
      <c r="C508" s="73"/>
      <c r="D508" s="74"/>
      <c r="E508" s="74"/>
      <c r="F508" s="74"/>
      <c r="G508" s="74"/>
      <c r="H508" s="74"/>
      <c r="I508" s="61" t="str">
        <f t="shared" si="52"/>
        <v/>
      </c>
      <c r="J508" s="61" t="str">
        <f t="shared" si="53"/>
        <v/>
      </c>
      <c r="K508" s="61" t="str">
        <f t="shared" si="54"/>
        <v/>
      </c>
      <c r="L508" s="6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62" t="str">
        <f>IF(C508="I",L508*Resumo!$C$21, IF(C508="A",L508*Resumo!$C$22, IF(C508="E",L508*Resumo!$C$23,"")))</f>
        <v/>
      </c>
      <c r="N508" s="97"/>
      <c r="O508" s="95"/>
      <c r="P508" s="95"/>
      <c r="Q508" s="95"/>
      <c r="W508" s="59">
        <f t="shared" si="55"/>
        <v>0</v>
      </c>
      <c r="X508" s="59">
        <f t="shared" si="56"/>
        <v>0</v>
      </c>
      <c r="Y508" s="59">
        <f t="shared" si="57"/>
        <v>0</v>
      </c>
    </row>
    <row r="509" spans="1:25" ht="15" customHeight="1" x14ac:dyDescent="0.2">
      <c r="A509" s="66"/>
      <c r="B509" s="97"/>
      <c r="C509" s="73"/>
      <c r="D509" s="74"/>
      <c r="E509" s="74"/>
      <c r="F509" s="74"/>
      <c r="G509" s="74"/>
      <c r="H509" s="74"/>
      <c r="I509" s="61" t="str">
        <f t="shared" si="52"/>
        <v/>
      </c>
      <c r="J509" s="61" t="str">
        <f t="shared" si="53"/>
        <v/>
      </c>
      <c r="K509" s="61" t="str">
        <f t="shared" si="54"/>
        <v/>
      </c>
      <c r="L509" s="6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62" t="str">
        <f>IF(C509="I",L509*Resumo!$C$21, IF(C509="A",L509*Resumo!$C$22, IF(C509="E",L509*Resumo!$C$23,"")))</f>
        <v/>
      </c>
      <c r="N509" s="97"/>
      <c r="O509" s="95"/>
      <c r="P509" s="95"/>
      <c r="Q509" s="95"/>
      <c r="W509" s="59">
        <f t="shared" si="55"/>
        <v>0</v>
      </c>
      <c r="X509" s="59">
        <f t="shared" si="56"/>
        <v>0</v>
      </c>
      <c r="Y509" s="59">
        <f t="shared" si="57"/>
        <v>0</v>
      </c>
    </row>
    <row r="510" spans="1:25" ht="15" customHeight="1" x14ac:dyDescent="0.2">
      <c r="A510" s="66"/>
      <c r="B510" s="97"/>
      <c r="C510" s="73"/>
      <c r="D510" s="74"/>
      <c r="E510" s="74"/>
      <c r="F510" s="74"/>
      <c r="G510" s="74"/>
      <c r="H510" s="74"/>
      <c r="I510" s="61" t="str">
        <f t="shared" si="52"/>
        <v/>
      </c>
      <c r="J510" s="61" t="str">
        <f t="shared" si="53"/>
        <v/>
      </c>
      <c r="K510" s="61" t="str">
        <f t="shared" si="54"/>
        <v/>
      </c>
      <c r="L510" s="6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62" t="str">
        <f>IF(C510="I",L510*Resumo!$C$21, IF(C510="A",L510*Resumo!$C$22, IF(C510="E",L510*Resumo!$C$23,"")))</f>
        <v/>
      </c>
      <c r="N510" s="97"/>
      <c r="O510" s="95"/>
      <c r="P510" s="95"/>
      <c r="Q510" s="95"/>
      <c r="W510" s="59">
        <f t="shared" si="55"/>
        <v>0</v>
      </c>
      <c r="X510" s="59">
        <f t="shared" si="56"/>
        <v>0</v>
      </c>
      <c r="Y510" s="59">
        <f t="shared" si="57"/>
        <v>0</v>
      </c>
    </row>
    <row r="511" spans="1:25" ht="15" customHeight="1" x14ac:dyDescent="0.2">
      <c r="A511" s="66"/>
      <c r="B511" s="97"/>
      <c r="C511" s="73"/>
      <c r="D511" s="74"/>
      <c r="E511" s="74"/>
      <c r="F511" s="74"/>
      <c r="G511" s="74"/>
      <c r="H511" s="74"/>
      <c r="I511" s="61" t="str">
        <f t="shared" si="52"/>
        <v/>
      </c>
      <c r="J511" s="61" t="str">
        <f t="shared" si="53"/>
        <v/>
      </c>
      <c r="K511" s="61" t="str">
        <f t="shared" si="54"/>
        <v/>
      </c>
      <c r="L511" s="6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62" t="str">
        <f>IF(C511="I",L511*Resumo!$C$21, IF(C511="A",L511*Resumo!$C$22, IF(C511="E",L511*Resumo!$C$23,"")))</f>
        <v/>
      </c>
      <c r="N511" s="97"/>
      <c r="O511" s="95"/>
      <c r="P511" s="95"/>
      <c r="Q511" s="95"/>
      <c r="W511" s="59">
        <f t="shared" si="55"/>
        <v>0</v>
      </c>
      <c r="X511" s="59">
        <f t="shared" si="56"/>
        <v>0</v>
      </c>
      <c r="Y511" s="59">
        <f t="shared" si="57"/>
        <v>0</v>
      </c>
    </row>
    <row r="512" spans="1:25" ht="15" customHeight="1" x14ac:dyDescent="0.2">
      <c r="A512" s="66"/>
      <c r="B512" s="97"/>
      <c r="C512" s="73"/>
      <c r="D512" s="74"/>
      <c r="E512" s="74"/>
      <c r="F512" s="74"/>
      <c r="G512" s="74"/>
      <c r="H512" s="74"/>
      <c r="I512" s="61" t="str">
        <f t="shared" si="52"/>
        <v/>
      </c>
      <c r="J512" s="61" t="str">
        <f t="shared" si="53"/>
        <v/>
      </c>
      <c r="K512" s="61" t="str">
        <f t="shared" si="54"/>
        <v/>
      </c>
      <c r="L512" s="6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62" t="str">
        <f>IF(C512="I",L512*Resumo!$C$21, IF(C512="A",L512*Resumo!$C$22, IF(C512="E",L512*Resumo!$C$23,"")))</f>
        <v/>
      </c>
      <c r="N512" s="97"/>
      <c r="O512" s="95"/>
      <c r="P512" s="95"/>
      <c r="Q512" s="95"/>
      <c r="W512" s="59">
        <f t="shared" si="55"/>
        <v>0</v>
      </c>
      <c r="X512" s="59">
        <f t="shared" si="56"/>
        <v>0</v>
      </c>
      <c r="Y512" s="59">
        <f t="shared" si="57"/>
        <v>0</v>
      </c>
    </row>
    <row r="513" spans="1:25" ht="15" customHeight="1" x14ac:dyDescent="0.2">
      <c r="A513" s="66"/>
      <c r="B513" s="97"/>
      <c r="C513" s="73"/>
      <c r="D513" s="74"/>
      <c r="E513" s="74"/>
      <c r="F513" s="74"/>
      <c r="G513" s="74"/>
      <c r="H513" s="74"/>
      <c r="I513" s="61" t="str">
        <f t="shared" si="52"/>
        <v/>
      </c>
      <c r="J513" s="61" t="str">
        <f t="shared" si="53"/>
        <v/>
      </c>
      <c r="K513" s="61" t="str">
        <f t="shared" si="54"/>
        <v/>
      </c>
      <c r="L513" s="6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62" t="str">
        <f>IF(C513="I",L513*Resumo!$C$21, IF(C513="A",L513*Resumo!$C$22, IF(C513="E",L513*Resumo!$C$23,"")))</f>
        <v/>
      </c>
      <c r="N513" s="97"/>
      <c r="O513" s="95"/>
      <c r="P513" s="95"/>
      <c r="Q513" s="95"/>
      <c r="W513" s="59">
        <f t="shared" si="55"/>
        <v>0</v>
      </c>
      <c r="X513" s="59">
        <f t="shared" si="56"/>
        <v>0</v>
      </c>
      <c r="Y513" s="59">
        <f t="shared" si="57"/>
        <v>0</v>
      </c>
    </row>
    <row r="514" spans="1:25" ht="15" customHeight="1" x14ac:dyDescent="0.2">
      <c r="A514" s="66"/>
      <c r="B514" s="97"/>
      <c r="C514" s="73"/>
      <c r="D514" s="74"/>
      <c r="E514" s="74"/>
      <c r="F514" s="74"/>
      <c r="G514" s="74"/>
      <c r="H514" s="74"/>
      <c r="I514" s="61" t="str">
        <f t="shared" si="52"/>
        <v/>
      </c>
      <c r="J514" s="61" t="str">
        <f t="shared" si="53"/>
        <v/>
      </c>
      <c r="K514" s="61" t="str">
        <f t="shared" si="54"/>
        <v/>
      </c>
      <c r="L514" s="6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62" t="str">
        <f>IF(C514="I",L514*Resumo!$C$21, IF(C514="A",L514*Resumo!$C$22, IF(C514="E",L514*Resumo!$C$23,"")))</f>
        <v/>
      </c>
      <c r="N514" s="97"/>
      <c r="O514" s="95"/>
      <c r="P514" s="95"/>
      <c r="Q514" s="95"/>
      <c r="W514" s="59">
        <f t="shared" si="55"/>
        <v>0</v>
      </c>
      <c r="X514" s="59">
        <f t="shared" si="56"/>
        <v>0</v>
      </c>
      <c r="Y514" s="59">
        <f t="shared" si="57"/>
        <v>0</v>
      </c>
    </row>
    <row r="515" spans="1:25" ht="15" customHeight="1" x14ac:dyDescent="0.2">
      <c r="A515" s="66"/>
      <c r="B515" s="97"/>
      <c r="C515" s="73"/>
      <c r="D515" s="74"/>
      <c r="E515" s="74"/>
      <c r="F515" s="74"/>
      <c r="G515" s="74"/>
      <c r="H515" s="74"/>
      <c r="I515" s="61" t="str">
        <f t="shared" si="52"/>
        <v/>
      </c>
      <c r="J515" s="61" t="str">
        <f t="shared" si="53"/>
        <v/>
      </c>
      <c r="K515" s="61" t="str">
        <f t="shared" si="54"/>
        <v/>
      </c>
      <c r="L515" s="6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62" t="str">
        <f>IF(C515="I",L515*Resumo!$C$21, IF(C515="A",L515*Resumo!$C$22, IF(C515="E",L515*Resumo!$C$23,"")))</f>
        <v/>
      </c>
      <c r="N515" s="97"/>
      <c r="O515" s="95"/>
      <c r="P515" s="95"/>
      <c r="Q515" s="95"/>
      <c r="W515" s="59">
        <f t="shared" si="55"/>
        <v>0</v>
      </c>
      <c r="X515" s="59">
        <f t="shared" si="56"/>
        <v>0</v>
      </c>
      <c r="Y515" s="59">
        <f t="shared" si="57"/>
        <v>0</v>
      </c>
    </row>
    <row r="516" spans="1:25" ht="15" customHeight="1" x14ac:dyDescent="0.2">
      <c r="A516" s="66"/>
      <c r="B516" s="97"/>
      <c r="C516" s="73"/>
      <c r="D516" s="74"/>
      <c r="E516" s="74"/>
      <c r="F516" s="74"/>
      <c r="G516" s="74"/>
      <c r="H516" s="74"/>
      <c r="I516" s="61" t="str">
        <f t="shared" ref="I516:I579" si="58">IF(D516=EE,IF(OR(AND(E516&gt;-1,E516&lt;2,G516&gt;0,G516&lt;16),AND(E516&gt;1,E516&lt;3,G516&gt;0,G516&lt;5)),"X",""),IF(OR(AND(E516&gt;-1,E516&lt;2,G516&gt;0,G516&lt;20),AND(E516&gt;1,E516&lt;4,G516&gt;0,G516&lt;6)),"X",""))</f>
        <v/>
      </c>
      <c r="J516" s="61" t="str">
        <f t="shared" ref="J516:J579" si="59">IF(D516=EE,IF(OR(AND(E516&gt;-1,E516&lt;2,G516&gt;15),AND(E516&gt;1,E516&lt;3,G516&gt;4,G516&lt;16),AND(E516&gt;2,G516&gt;0,G516&lt;5)),"X",""),IF(OR(AND(E516&gt;-1,E516&lt;2,G516&gt;19),AND(E516&gt;1,E516&lt;4,G516&gt;5,G516&lt;20),AND(E516&gt;3,G516&gt;0,G516&lt;6)),"X",""))</f>
        <v/>
      </c>
      <c r="K516" s="61" t="str">
        <f t="shared" si="54"/>
        <v/>
      </c>
      <c r="L516" s="6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62" t="str">
        <f>IF(C516="I",L516*Resumo!$C$21, IF(C516="A",L516*Resumo!$C$22, IF(C516="E",L516*Resumo!$C$23,"")))</f>
        <v/>
      </c>
      <c r="N516" s="97"/>
      <c r="O516" s="95"/>
      <c r="P516" s="95"/>
      <c r="Q516" s="95"/>
      <c r="W516" s="59">
        <f t="shared" si="55"/>
        <v>0</v>
      </c>
      <c r="X516" s="59">
        <f t="shared" si="56"/>
        <v>0</v>
      </c>
      <c r="Y516" s="59">
        <f t="shared" si="57"/>
        <v>0</v>
      </c>
    </row>
    <row r="517" spans="1:25" ht="15" customHeight="1" x14ac:dyDescent="0.2">
      <c r="A517" s="66"/>
      <c r="B517" s="97"/>
      <c r="C517" s="73"/>
      <c r="D517" s="74"/>
      <c r="E517" s="74"/>
      <c r="F517" s="74"/>
      <c r="G517" s="74"/>
      <c r="H517" s="74"/>
      <c r="I517" s="61" t="str">
        <f t="shared" si="58"/>
        <v/>
      </c>
      <c r="J517" s="61" t="str">
        <f t="shared" si="59"/>
        <v/>
      </c>
      <c r="K517" s="61" t="str">
        <f t="shared" si="54"/>
        <v/>
      </c>
      <c r="L517" s="6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62" t="str">
        <f>IF(C517="I",L517*Resumo!$C$21, IF(C517="A",L517*Resumo!$C$22, IF(C517="E",L517*Resumo!$C$23,"")))</f>
        <v/>
      </c>
      <c r="N517" s="97"/>
      <c r="O517" s="95"/>
      <c r="P517" s="95"/>
      <c r="Q517" s="95"/>
      <c r="W517" s="59">
        <f t="shared" si="55"/>
        <v>0</v>
      </c>
      <c r="X517" s="59">
        <f t="shared" si="56"/>
        <v>0</v>
      </c>
      <c r="Y517" s="59">
        <f t="shared" si="57"/>
        <v>0</v>
      </c>
    </row>
    <row r="518" spans="1:25" ht="15" customHeight="1" x14ac:dyDescent="0.2">
      <c r="A518" s="66"/>
      <c r="B518" s="97"/>
      <c r="C518" s="73"/>
      <c r="D518" s="74"/>
      <c r="E518" s="74"/>
      <c r="F518" s="74"/>
      <c r="G518" s="74"/>
      <c r="H518" s="74"/>
      <c r="I518" s="61" t="str">
        <f t="shared" si="58"/>
        <v/>
      </c>
      <c r="J518" s="61" t="str">
        <f t="shared" si="59"/>
        <v/>
      </c>
      <c r="K518" s="61" t="str">
        <f t="shared" si="54"/>
        <v/>
      </c>
      <c r="L518" s="6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62" t="str">
        <f>IF(C518="I",L518*Resumo!$C$21, IF(C518="A",L518*Resumo!$C$22, IF(C518="E",L518*Resumo!$C$23,"")))</f>
        <v/>
      </c>
      <c r="N518" s="97"/>
      <c r="O518" s="95"/>
      <c r="P518" s="95"/>
      <c r="Q518" s="95"/>
      <c r="W518" s="59">
        <f t="shared" si="55"/>
        <v>0</v>
      </c>
      <c r="X518" s="59">
        <f t="shared" si="56"/>
        <v>0</v>
      </c>
      <c r="Y518" s="59">
        <f t="shared" si="57"/>
        <v>0</v>
      </c>
    </row>
    <row r="519" spans="1:25" ht="15" customHeight="1" x14ac:dyDescent="0.2">
      <c r="A519" s="66"/>
      <c r="B519" s="97"/>
      <c r="C519" s="73"/>
      <c r="D519" s="74"/>
      <c r="E519" s="74"/>
      <c r="F519" s="74"/>
      <c r="G519" s="74"/>
      <c r="H519" s="74"/>
      <c r="I519" s="61" t="str">
        <f t="shared" si="58"/>
        <v/>
      </c>
      <c r="J519" s="61" t="str">
        <f t="shared" si="59"/>
        <v/>
      </c>
      <c r="K519" s="61" t="str">
        <f t="shared" si="54"/>
        <v/>
      </c>
      <c r="L519" s="6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62" t="str">
        <f>IF(C519="I",L519*Resumo!$C$21, IF(C519="A",L519*Resumo!$C$22, IF(C519="E",L519*Resumo!$C$23,"")))</f>
        <v/>
      </c>
      <c r="N519" s="97"/>
      <c r="O519" s="95"/>
      <c r="P519" s="95"/>
      <c r="Q519" s="95"/>
      <c r="W519" s="59">
        <f t="shared" si="55"/>
        <v>0</v>
      </c>
      <c r="X519" s="59">
        <f t="shared" si="56"/>
        <v>0</v>
      </c>
      <c r="Y519" s="59">
        <f t="shared" si="57"/>
        <v>0</v>
      </c>
    </row>
    <row r="520" spans="1:25" ht="15" customHeight="1" x14ac:dyDescent="0.2">
      <c r="A520" s="66"/>
      <c r="B520" s="97"/>
      <c r="C520" s="73"/>
      <c r="D520" s="74"/>
      <c r="E520" s="74"/>
      <c r="F520" s="74"/>
      <c r="G520" s="74"/>
      <c r="H520" s="74"/>
      <c r="I520" s="61" t="str">
        <f t="shared" si="58"/>
        <v/>
      </c>
      <c r="J520" s="61" t="str">
        <f t="shared" si="59"/>
        <v/>
      </c>
      <c r="K520" s="61" t="str">
        <f t="shared" si="54"/>
        <v/>
      </c>
      <c r="L520" s="6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62" t="str">
        <f>IF(C520="I",L520*Resumo!$C$21, IF(C520="A",L520*Resumo!$C$22, IF(C520="E",L520*Resumo!$C$23,"")))</f>
        <v/>
      </c>
      <c r="N520" s="97"/>
      <c r="O520" s="95"/>
      <c r="P520" s="95"/>
      <c r="Q520" s="95"/>
      <c r="W520" s="59">
        <f t="shared" si="55"/>
        <v>0</v>
      </c>
      <c r="X520" s="59">
        <f t="shared" si="56"/>
        <v>0</v>
      </c>
      <c r="Y520" s="59">
        <f t="shared" si="57"/>
        <v>0</v>
      </c>
    </row>
    <row r="521" spans="1:25" ht="15" customHeight="1" x14ac:dyDescent="0.2">
      <c r="A521" s="66"/>
      <c r="B521" s="97"/>
      <c r="C521" s="73"/>
      <c r="D521" s="74"/>
      <c r="E521" s="74"/>
      <c r="F521" s="74"/>
      <c r="G521" s="74"/>
      <c r="H521" s="74"/>
      <c r="I521" s="61" t="str">
        <f t="shared" si="58"/>
        <v/>
      </c>
      <c r="J521" s="61" t="str">
        <f t="shared" si="59"/>
        <v/>
      </c>
      <c r="K521" s="61" t="str">
        <f t="shared" si="54"/>
        <v/>
      </c>
      <c r="L521" s="6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62" t="str">
        <f>IF(C521="I",L521*Resumo!$C$21, IF(C521="A",L521*Resumo!$C$22, IF(C521="E",L521*Resumo!$C$23,"")))</f>
        <v/>
      </c>
      <c r="N521" s="97"/>
      <c r="O521" s="95"/>
      <c r="P521" s="95"/>
      <c r="Q521" s="95"/>
      <c r="W521" s="59">
        <f t="shared" si="55"/>
        <v>0</v>
      </c>
      <c r="X521" s="59">
        <f t="shared" si="56"/>
        <v>0</v>
      </c>
      <c r="Y521" s="59">
        <f t="shared" si="57"/>
        <v>0</v>
      </c>
    </row>
    <row r="522" spans="1:25" ht="15" customHeight="1" x14ac:dyDescent="0.2">
      <c r="A522" s="66"/>
      <c r="B522" s="97"/>
      <c r="C522" s="73"/>
      <c r="D522" s="74"/>
      <c r="E522" s="74"/>
      <c r="F522" s="74"/>
      <c r="G522" s="74"/>
      <c r="H522" s="74"/>
      <c r="I522" s="61" t="str">
        <f t="shared" si="58"/>
        <v/>
      </c>
      <c r="J522" s="61" t="str">
        <f t="shared" si="59"/>
        <v/>
      </c>
      <c r="K522" s="61" t="str">
        <f t="shared" si="54"/>
        <v/>
      </c>
      <c r="L522" s="6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62" t="str">
        <f>IF(C522="I",L522*Resumo!$C$21, IF(C522="A",L522*Resumo!$C$22, IF(C522="E",L522*Resumo!$C$23,"")))</f>
        <v/>
      </c>
      <c r="N522" s="97"/>
      <c r="O522" s="95"/>
      <c r="P522" s="95"/>
      <c r="Q522" s="95"/>
      <c r="W522" s="59">
        <f t="shared" si="55"/>
        <v>0</v>
      </c>
      <c r="X522" s="59">
        <f t="shared" si="56"/>
        <v>0</v>
      </c>
      <c r="Y522" s="59">
        <f t="shared" si="57"/>
        <v>0</v>
      </c>
    </row>
    <row r="523" spans="1:25" ht="15" customHeight="1" x14ac:dyDescent="0.2">
      <c r="A523" s="66"/>
      <c r="B523" s="97"/>
      <c r="C523" s="73"/>
      <c r="D523" s="74"/>
      <c r="E523" s="74"/>
      <c r="F523" s="74"/>
      <c r="G523" s="74"/>
      <c r="H523" s="74"/>
      <c r="I523" s="61" t="str">
        <f t="shared" si="58"/>
        <v/>
      </c>
      <c r="J523" s="61" t="str">
        <f t="shared" si="59"/>
        <v/>
      </c>
      <c r="K523" s="61" t="str">
        <f t="shared" si="54"/>
        <v/>
      </c>
      <c r="L523" s="6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62" t="str">
        <f>IF(C523="I",L523*Resumo!$C$21, IF(C523="A",L523*Resumo!$C$22, IF(C523="E",L523*Resumo!$C$23,"")))</f>
        <v/>
      </c>
      <c r="N523" s="97"/>
      <c r="O523" s="95"/>
      <c r="P523" s="95"/>
      <c r="Q523" s="95"/>
      <c r="W523" s="59">
        <f t="shared" si="55"/>
        <v>0</v>
      </c>
      <c r="X523" s="59">
        <f t="shared" si="56"/>
        <v>0</v>
      </c>
      <c r="Y523" s="59">
        <f t="shared" si="57"/>
        <v>0</v>
      </c>
    </row>
    <row r="524" spans="1:25" ht="15" customHeight="1" x14ac:dyDescent="0.2">
      <c r="A524" s="66"/>
      <c r="B524" s="97"/>
      <c r="C524" s="73"/>
      <c r="D524" s="74"/>
      <c r="E524" s="74"/>
      <c r="F524" s="74"/>
      <c r="G524" s="74"/>
      <c r="H524" s="74"/>
      <c r="I524" s="61" t="str">
        <f t="shared" si="58"/>
        <v/>
      </c>
      <c r="J524" s="61" t="str">
        <f t="shared" si="59"/>
        <v/>
      </c>
      <c r="K524" s="61" t="str">
        <f t="shared" si="54"/>
        <v/>
      </c>
      <c r="L524" s="6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62" t="str">
        <f>IF(C524="I",L524*Resumo!$C$21, IF(C524="A",L524*Resumo!$C$22, IF(C524="E",L524*Resumo!$C$23,"")))</f>
        <v/>
      </c>
      <c r="N524" s="97"/>
      <c r="O524" s="95"/>
      <c r="P524" s="95"/>
      <c r="Q524" s="95"/>
      <c r="W524" s="59">
        <f t="shared" si="55"/>
        <v>0</v>
      </c>
      <c r="X524" s="59">
        <f t="shared" si="56"/>
        <v>0</v>
      </c>
      <c r="Y524" s="59">
        <f t="shared" si="57"/>
        <v>0</v>
      </c>
    </row>
    <row r="525" spans="1:25" ht="15" customHeight="1" x14ac:dyDescent="0.2">
      <c r="A525" s="66"/>
      <c r="B525" s="97"/>
      <c r="C525" s="73"/>
      <c r="D525" s="74"/>
      <c r="E525" s="74"/>
      <c r="F525" s="74"/>
      <c r="G525" s="74"/>
      <c r="H525" s="74"/>
      <c r="I525" s="61" t="str">
        <f t="shared" si="58"/>
        <v/>
      </c>
      <c r="J525" s="61" t="str">
        <f t="shared" si="59"/>
        <v/>
      </c>
      <c r="K525" s="61" t="str">
        <f t="shared" si="54"/>
        <v/>
      </c>
      <c r="L525" s="6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62" t="str">
        <f>IF(C525="I",L525*Resumo!$C$21, IF(C525="A",L525*Resumo!$C$22, IF(C525="E",L525*Resumo!$C$23,"")))</f>
        <v/>
      </c>
      <c r="N525" s="97"/>
      <c r="O525" s="95"/>
      <c r="P525" s="95"/>
      <c r="Q525" s="95"/>
      <c r="W525" s="59">
        <f t="shared" si="55"/>
        <v>0</v>
      </c>
      <c r="X525" s="59">
        <f t="shared" si="56"/>
        <v>0</v>
      </c>
      <c r="Y525" s="59">
        <f t="shared" si="57"/>
        <v>0</v>
      </c>
    </row>
    <row r="526" spans="1:25" ht="15" customHeight="1" x14ac:dyDescent="0.2">
      <c r="A526" s="66"/>
      <c r="B526" s="97"/>
      <c r="C526" s="73"/>
      <c r="D526" s="74"/>
      <c r="E526" s="74"/>
      <c r="F526" s="74"/>
      <c r="G526" s="74"/>
      <c r="H526" s="74"/>
      <c r="I526" s="61" t="str">
        <f t="shared" si="58"/>
        <v/>
      </c>
      <c r="J526" s="61" t="str">
        <f t="shared" si="59"/>
        <v/>
      </c>
      <c r="K526" s="61" t="str">
        <f t="shared" si="54"/>
        <v/>
      </c>
      <c r="L526" s="6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62" t="str">
        <f>IF(C526="I",L526*Resumo!$C$21, IF(C526="A",L526*Resumo!$C$22, IF(C526="E",L526*Resumo!$C$23,"")))</f>
        <v/>
      </c>
      <c r="N526" s="97"/>
      <c r="O526" s="95"/>
      <c r="P526" s="95"/>
      <c r="Q526" s="95"/>
      <c r="W526" s="59">
        <f t="shared" si="55"/>
        <v>0</v>
      </c>
      <c r="X526" s="59">
        <f t="shared" si="56"/>
        <v>0</v>
      </c>
      <c r="Y526" s="59">
        <f t="shared" si="57"/>
        <v>0</v>
      </c>
    </row>
    <row r="527" spans="1:25" ht="15" customHeight="1" x14ac:dyDescent="0.2">
      <c r="A527" s="66"/>
      <c r="B527" s="97"/>
      <c r="C527" s="73"/>
      <c r="D527" s="74"/>
      <c r="E527" s="74"/>
      <c r="F527" s="74"/>
      <c r="G527" s="74"/>
      <c r="H527" s="74"/>
      <c r="I527" s="61" t="str">
        <f t="shared" si="58"/>
        <v/>
      </c>
      <c r="J527" s="61" t="str">
        <f t="shared" si="59"/>
        <v/>
      </c>
      <c r="K527" s="61" t="str">
        <f t="shared" si="54"/>
        <v/>
      </c>
      <c r="L527" s="6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62" t="str">
        <f>IF(C527="I",L527*Resumo!$C$21, IF(C527="A",L527*Resumo!$C$22, IF(C527="E",L527*Resumo!$C$23,"")))</f>
        <v/>
      </c>
      <c r="N527" s="97"/>
      <c r="O527" s="95"/>
      <c r="P527" s="95"/>
      <c r="Q527" s="95"/>
      <c r="W527" s="59">
        <f t="shared" si="55"/>
        <v>0</v>
      </c>
      <c r="X527" s="59">
        <f t="shared" si="56"/>
        <v>0</v>
      </c>
      <c r="Y527" s="59">
        <f t="shared" si="57"/>
        <v>0</v>
      </c>
    </row>
    <row r="528" spans="1:25" ht="15" customHeight="1" x14ac:dyDescent="0.2">
      <c r="A528" s="66"/>
      <c r="B528" s="97"/>
      <c r="C528" s="73"/>
      <c r="D528" s="74"/>
      <c r="E528" s="74"/>
      <c r="F528" s="74"/>
      <c r="G528" s="74"/>
      <c r="H528" s="74"/>
      <c r="I528" s="61" t="str">
        <f t="shared" si="58"/>
        <v/>
      </c>
      <c r="J528" s="61" t="str">
        <f t="shared" si="59"/>
        <v/>
      </c>
      <c r="K528" s="61" t="str">
        <f t="shared" si="54"/>
        <v/>
      </c>
      <c r="L528" s="6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62" t="str">
        <f>IF(C528="I",L528*Resumo!$C$21, IF(C528="A",L528*Resumo!$C$22, IF(C528="E",L528*Resumo!$C$23,"")))</f>
        <v/>
      </c>
      <c r="N528" s="97"/>
      <c r="O528" s="95"/>
      <c r="P528" s="95"/>
      <c r="Q528" s="95"/>
      <c r="W528" s="59">
        <f t="shared" si="55"/>
        <v>0</v>
      </c>
      <c r="X528" s="59">
        <f t="shared" si="56"/>
        <v>0</v>
      </c>
      <c r="Y528" s="59">
        <f t="shared" si="57"/>
        <v>0</v>
      </c>
    </row>
    <row r="529" spans="1:25" ht="15" customHeight="1" x14ac:dyDescent="0.2">
      <c r="A529" s="66"/>
      <c r="B529" s="97"/>
      <c r="C529" s="73"/>
      <c r="D529" s="74"/>
      <c r="E529" s="74"/>
      <c r="F529" s="74"/>
      <c r="G529" s="74"/>
      <c r="H529" s="74"/>
      <c r="I529" s="61" t="str">
        <f t="shared" si="58"/>
        <v/>
      </c>
      <c r="J529" s="61" t="str">
        <f t="shared" si="59"/>
        <v/>
      </c>
      <c r="K529" s="61" t="str">
        <f t="shared" si="54"/>
        <v/>
      </c>
      <c r="L529" s="6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62" t="str">
        <f>IF(C529="I",L529*Resumo!$C$21, IF(C529="A",L529*Resumo!$C$22, IF(C529="E",L529*Resumo!$C$23,"")))</f>
        <v/>
      </c>
      <c r="N529" s="97"/>
      <c r="O529" s="95"/>
      <c r="P529" s="95"/>
      <c r="Q529" s="95"/>
      <c r="W529" s="59">
        <f t="shared" si="55"/>
        <v>0</v>
      </c>
      <c r="X529" s="59">
        <f t="shared" si="56"/>
        <v>0</v>
      </c>
      <c r="Y529" s="59">
        <f t="shared" si="57"/>
        <v>0</v>
      </c>
    </row>
    <row r="530" spans="1:25" ht="15" customHeight="1" x14ac:dyDescent="0.2">
      <c r="A530" s="66"/>
      <c r="B530" s="97"/>
      <c r="C530" s="73"/>
      <c r="D530" s="74"/>
      <c r="E530" s="74"/>
      <c r="F530" s="74"/>
      <c r="G530" s="74"/>
      <c r="H530" s="74"/>
      <c r="I530" s="61" t="str">
        <f t="shared" si="58"/>
        <v/>
      </c>
      <c r="J530" s="61" t="str">
        <f t="shared" si="59"/>
        <v/>
      </c>
      <c r="K530" s="61" t="str">
        <f t="shared" si="54"/>
        <v/>
      </c>
      <c r="L530" s="6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62" t="str">
        <f>IF(C530="I",L530*Resumo!$C$21, IF(C530="A",L530*Resumo!$C$22, IF(C530="E",L530*Resumo!$C$23,"")))</f>
        <v/>
      </c>
      <c r="N530" s="97"/>
      <c r="O530" s="95"/>
      <c r="P530" s="95"/>
      <c r="Q530" s="95"/>
      <c r="W530" s="59">
        <f t="shared" si="55"/>
        <v>0</v>
      </c>
      <c r="X530" s="59">
        <f t="shared" si="56"/>
        <v>0</v>
      </c>
      <c r="Y530" s="59">
        <f t="shared" si="57"/>
        <v>0</v>
      </c>
    </row>
    <row r="531" spans="1:25" ht="15" customHeight="1" x14ac:dyDescent="0.2">
      <c r="A531" s="66"/>
      <c r="B531" s="97"/>
      <c r="C531" s="73"/>
      <c r="D531" s="74"/>
      <c r="E531" s="74"/>
      <c r="F531" s="74"/>
      <c r="G531" s="74"/>
      <c r="H531" s="74"/>
      <c r="I531" s="61" t="str">
        <f t="shared" si="58"/>
        <v/>
      </c>
      <c r="J531" s="61" t="str">
        <f t="shared" si="59"/>
        <v/>
      </c>
      <c r="K531" s="61" t="str">
        <f t="shared" si="54"/>
        <v/>
      </c>
      <c r="L531" s="6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62" t="str">
        <f>IF(C531="I",L531*Resumo!$C$21, IF(C531="A",L531*Resumo!$C$22, IF(C531="E",L531*Resumo!$C$23,"")))</f>
        <v/>
      </c>
      <c r="N531" s="97"/>
      <c r="O531" s="95"/>
      <c r="P531" s="95"/>
      <c r="Q531" s="95"/>
      <c r="W531" s="59">
        <f t="shared" si="55"/>
        <v>0</v>
      </c>
      <c r="X531" s="59">
        <f t="shared" si="56"/>
        <v>0</v>
      </c>
      <c r="Y531" s="59">
        <f t="shared" si="57"/>
        <v>0</v>
      </c>
    </row>
    <row r="532" spans="1:25" ht="15" customHeight="1" x14ac:dyDescent="0.2">
      <c r="A532" s="66"/>
      <c r="B532" s="97"/>
      <c r="C532" s="73"/>
      <c r="D532" s="74"/>
      <c r="E532" s="74"/>
      <c r="F532" s="74"/>
      <c r="G532" s="74"/>
      <c r="H532" s="74"/>
      <c r="I532" s="61" t="str">
        <f t="shared" si="58"/>
        <v/>
      </c>
      <c r="J532" s="61" t="str">
        <f t="shared" si="59"/>
        <v/>
      </c>
      <c r="K532" s="61" t="str">
        <f t="shared" si="54"/>
        <v/>
      </c>
      <c r="L532" s="6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62" t="str">
        <f>IF(C532="I",L532*Resumo!$C$21, IF(C532="A",L532*Resumo!$C$22, IF(C532="E",L532*Resumo!$C$23,"")))</f>
        <v/>
      </c>
      <c r="N532" s="97"/>
      <c r="O532" s="95"/>
      <c r="P532" s="95"/>
      <c r="Q532" s="95"/>
      <c r="W532" s="59">
        <f t="shared" si="55"/>
        <v>0</v>
      </c>
      <c r="X532" s="59">
        <f t="shared" si="56"/>
        <v>0</v>
      </c>
      <c r="Y532" s="59">
        <f t="shared" si="57"/>
        <v>0</v>
      </c>
    </row>
    <row r="533" spans="1:25" ht="15" customHeight="1" x14ac:dyDescent="0.2">
      <c r="A533" s="66"/>
      <c r="B533" s="97"/>
      <c r="C533" s="73"/>
      <c r="D533" s="74"/>
      <c r="E533" s="74"/>
      <c r="F533" s="74"/>
      <c r="G533" s="74"/>
      <c r="H533" s="74"/>
      <c r="I533" s="61" t="str">
        <f t="shared" si="58"/>
        <v/>
      </c>
      <c r="J533" s="61" t="str">
        <f t="shared" si="59"/>
        <v/>
      </c>
      <c r="K533" s="61" t="str">
        <f t="shared" si="54"/>
        <v/>
      </c>
      <c r="L533" s="6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62" t="str">
        <f>IF(C533="I",L533*Resumo!$C$21, IF(C533="A",L533*Resumo!$C$22, IF(C533="E",L533*Resumo!$C$23,"")))</f>
        <v/>
      </c>
      <c r="N533" s="97"/>
      <c r="O533" s="95"/>
      <c r="P533" s="95"/>
      <c r="Q533" s="95"/>
      <c r="W533" s="59">
        <f t="shared" si="55"/>
        <v>0</v>
      </c>
      <c r="X533" s="59">
        <f t="shared" si="56"/>
        <v>0</v>
      </c>
      <c r="Y533" s="59">
        <f t="shared" si="57"/>
        <v>0</v>
      </c>
    </row>
    <row r="534" spans="1:25" ht="15" customHeight="1" x14ac:dyDescent="0.2">
      <c r="A534" s="66"/>
      <c r="B534" s="97"/>
      <c r="C534" s="73"/>
      <c r="D534" s="74"/>
      <c r="E534" s="74"/>
      <c r="F534" s="74"/>
      <c r="G534" s="74"/>
      <c r="H534" s="74"/>
      <c r="I534" s="61" t="str">
        <f t="shared" si="58"/>
        <v/>
      </c>
      <c r="J534" s="61" t="str">
        <f t="shared" si="59"/>
        <v/>
      </c>
      <c r="K534" s="61" t="str">
        <f t="shared" si="54"/>
        <v/>
      </c>
      <c r="L534" s="6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62" t="str">
        <f>IF(C534="I",L534*Resumo!$C$21, IF(C534="A",L534*Resumo!$C$22, IF(C534="E",L534*Resumo!$C$23,"")))</f>
        <v/>
      </c>
      <c r="N534" s="97"/>
      <c r="O534" s="95"/>
      <c r="P534" s="95"/>
      <c r="Q534" s="95"/>
      <c r="W534" s="59">
        <f t="shared" si="55"/>
        <v>0</v>
      </c>
      <c r="X534" s="59">
        <f t="shared" si="56"/>
        <v>0</v>
      </c>
      <c r="Y534" s="59">
        <f t="shared" si="57"/>
        <v>0</v>
      </c>
    </row>
    <row r="535" spans="1:25" ht="15" customHeight="1" x14ac:dyDescent="0.2">
      <c r="A535" s="66"/>
      <c r="B535" s="97"/>
      <c r="C535" s="73"/>
      <c r="D535" s="74"/>
      <c r="E535" s="74"/>
      <c r="F535" s="74"/>
      <c r="G535" s="74"/>
      <c r="H535" s="74"/>
      <c r="I535" s="61" t="str">
        <f t="shared" si="58"/>
        <v/>
      </c>
      <c r="J535" s="61" t="str">
        <f t="shared" si="59"/>
        <v/>
      </c>
      <c r="K535" s="61" t="str">
        <f t="shared" si="54"/>
        <v/>
      </c>
      <c r="L535" s="6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62" t="str">
        <f>IF(C535="I",L535*Resumo!$C$21, IF(C535="A",L535*Resumo!$C$22, IF(C535="E",L535*Resumo!$C$23,"")))</f>
        <v/>
      </c>
      <c r="N535" s="97"/>
      <c r="O535" s="95"/>
      <c r="P535" s="95"/>
      <c r="Q535" s="95"/>
      <c r="W535" s="59">
        <f t="shared" si="55"/>
        <v>0</v>
      </c>
      <c r="X535" s="59">
        <f t="shared" si="56"/>
        <v>0</v>
      </c>
      <c r="Y535" s="59">
        <f t="shared" si="57"/>
        <v>0</v>
      </c>
    </row>
    <row r="536" spans="1:25" ht="15" customHeight="1" x14ac:dyDescent="0.2">
      <c r="A536" s="66"/>
      <c r="B536" s="97"/>
      <c r="C536" s="73"/>
      <c r="D536" s="74"/>
      <c r="E536" s="74"/>
      <c r="F536" s="74"/>
      <c r="G536" s="74"/>
      <c r="H536" s="74"/>
      <c r="I536" s="61" t="str">
        <f t="shared" si="58"/>
        <v/>
      </c>
      <c r="J536" s="61" t="str">
        <f t="shared" si="59"/>
        <v/>
      </c>
      <c r="K536" s="61" t="str">
        <f t="shared" ref="K536:K599" si="60">IF(D536=EE,IF(OR(AND(E536&gt;1,E536&lt;3,G536&gt;15),AND(E536&gt;2,G536&gt;4)),"X",""),IF(OR(AND(E536&gt;1,E536&lt;4,G536&gt;19),AND(E536&gt;3,G536&gt;5)),"X",""))</f>
        <v/>
      </c>
      <c r="L536" s="6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62" t="str">
        <f>IF(C536="I",L536*Resumo!$C$21, IF(C536="A",L536*Resumo!$C$22, IF(C536="E",L536*Resumo!$C$23,"")))</f>
        <v/>
      </c>
      <c r="N536" s="97"/>
      <c r="O536" s="95"/>
      <c r="P536" s="95"/>
      <c r="Q536" s="95"/>
      <c r="W536" s="59">
        <f t="shared" ref="W536:W599" si="61">IF(I536="X",1,0)</f>
        <v>0</v>
      </c>
      <c r="X536" s="59">
        <f t="shared" ref="X536:X599" si="62">IF(J536="X",1,0)</f>
        <v>0</v>
      </c>
      <c r="Y536" s="59">
        <f t="shared" ref="Y536:Y599" si="63">IF(K536="X",1,0)</f>
        <v>0</v>
      </c>
    </row>
    <row r="537" spans="1:25" ht="15" customHeight="1" x14ac:dyDescent="0.2">
      <c r="A537" s="66"/>
      <c r="B537" s="97"/>
      <c r="C537" s="73"/>
      <c r="D537" s="74"/>
      <c r="E537" s="74"/>
      <c r="F537" s="74"/>
      <c r="G537" s="74"/>
      <c r="H537" s="74"/>
      <c r="I537" s="61" t="str">
        <f t="shared" si="58"/>
        <v/>
      </c>
      <c r="J537" s="61" t="str">
        <f t="shared" si="59"/>
        <v/>
      </c>
      <c r="K537" s="61" t="str">
        <f t="shared" si="60"/>
        <v/>
      </c>
      <c r="L537" s="6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62" t="str">
        <f>IF(C537="I",L537*Resumo!$C$21, IF(C537="A",L537*Resumo!$C$22, IF(C537="E",L537*Resumo!$C$23,"")))</f>
        <v/>
      </c>
      <c r="N537" s="97"/>
      <c r="O537" s="95"/>
      <c r="P537" s="95"/>
      <c r="Q537" s="95"/>
      <c r="W537" s="59">
        <f t="shared" si="61"/>
        <v>0</v>
      </c>
      <c r="X537" s="59">
        <f t="shared" si="62"/>
        <v>0</v>
      </c>
      <c r="Y537" s="59">
        <f t="shared" si="63"/>
        <v>0</v>
      </c>
    </row>
    <row r="538" spans="1:25" ht="15" customHeight="1" x14ac:dyDescent="0.2">
      <c r="A538" s="66"/>
      <c r="B538" s="97"/>
      <c r="C538" s="73"/>
      <c r="D538" s="74"/>
      <c r="E538" s="74"/>
      <c r="F538" s="74"/>
      <c r="G538" s="74"/>
      <c r="H538" s="74"/>
      <c r="I538" s="61" t="str">
        <f t="shared" si="58"/>
        <v/>
      </c>
      <c r="J538" s="61" t="str">
        <f t="shared" si="59"/>
        <v/>
      </c>
      <c r="K538" s="61" t="str">
        <f t="shared" si="60"/>
        <v/>
      </c>
      <c r="L538" s="6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62" t="str">
        <f>IF(C538="I",L538*Resumo!$C$21, IF(C538="A",L538*Resumo!$C$22, IF(C538="E",L538*Resumo!$C$23,"")))</f>
        <v/>
      </c>
      <c r="N538" s="97"/>
      <c r="O538" s="95"/>
      <c r="P538" s="95"/>
      <c r="Q538" s="95"/>
      <c r="W538" s="59">
        <f t="shared" si="61"/>
        <v>0</v>
      </c>
      <c r="X538" s="59">
        <f t="shared" si="62"/>
        <v>0</v>
      </c>
      <c r="Y538" s="59">
        <f t="shared" si="63"/>
        <v>0</v>
      </c>
    </row>
    <row r="539" spans="1:25" ht="15" customHeight="1" x14ac:dyDescent="0.2">
      <c r="A539" s="66"/>
      <c r="B539" s="97"/>
      <c r="C539" s="73"/>
      <c r="D539" s="74"/>
      <c r="E539" s="74"/>
      <c r="F539" s="74"/>
      <c r="G539" s="74"/>
      <c r="H539" s="74"/>
      <c r="I539" s="61" t="str">
        <f t="shared" si="58"/>
        <v/>
      </c>
      <c r="J539" s="61" t="str">
        <f t="shared" si="59"/>
        <v/>
      </c>
      <c r="K539" s="61" t="str">
        <f t="shared" si="60"/>
        <v/>
      </c>
      <c r="L539" s="6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62" t="str">
        <f>IF(C539="I",L539*Resumo!$C$21, IF(C539="A",L539*Resumo!$C$22, IF(C539="E",L539*Resumo!$C$23,"")))</f>
        <v/>
      </c>
      <c r="N539" s="97"/>
      <c r="O539" s="95"/>
      <c r="P539" s="95"/>
      <c r="Q539" s="95"/>
      <c r="W539" s="59">
        <f t="shared" si="61"/>
        <v>0</v>
      </c>
      <c r="X539" s="59">
        <f t="shared" si="62"/>
        <v>0</v>
      </c>
      <c r="Y539" s="59">
        <f t="shared" si="63"/>
        <v>0</v>
      </c>
    </row>
    <row r="540" spans="1:25" ht="15" customHeight="1" x14ac:dyDescent="0.2">
      <c r="A540" s="66"/>
      <c r="B540" s="97"/>
      <c r="C540" s="73"/>
      <c r="D540" s="74"/>
      <c r="E540" s="74"/>
      <c r="F540" s="74"/>
      <c r="G540" s="74"/>
      <c r="H540" s="74"/>
      <c r="I540" s="61" t="str">
        <f t="shared" si="58"/>
        <v/>
      </c>
      <c r="J540" s="61" t="str">
        <f t="shared" si="59"/>
        <v/>
      </c>
      <c r="K540" s="61" t="str">
        <f t="shared" si="60"/>
        <v/>
      </c>
      <c r="L540" s="6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62" t="str">
        <f>IF(C540="I",L540*Resumo!$C$21, IF(C540="A",L540*Resumo!$C$22, IF(C540="E",L540*Resumo!$C$23,"")))</f>
        <v/>
      </c>
      <c r="N540" s="97"/>
      <c r="O540" s="95"/>
      <c r="P540" s="95"/>
      <c r="Q540" s="95"/>
      <c r="W540" s="59">
        <f t="shared" si="61"/>
        <v>0</v>
      </c>
      <c r="X540" s="59">
        <f t="shared" si="62"/>
        <v>0</v>
      </c>
      <c r="Y540" s="59">
        <f t="shared" si="63"/>
        <v>0</v>
      </c>
    </row>
    <row r="541" spans="1:25" ht="15" customHeight="1" x14ac:dyDescent="0.2">
      <c r="A541" s="66"/>
      <c r="B541" s="97"/>
      <c r="C541" s="73"/>
      <c r="D541" s="74"/>
      <c r="E541" s="74"/>
      <c r="F541" s="74"/>
      <c r="G541" s="74"/>
      <c r="H541" s="74"/>
      <c r="I541" s="61" t="str">
        <f t="shared" si="58"/>
        <v/>
      </c>
      <c r="J541" s="61" t="str">
        <f t="shared" si="59"/>
        <v/>
      </c>
      <c r="K541" s="61" t="str">
        <f t="shared" si="60"/>
        <v/>
      </c>
      <c r="L541" s="6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62" t="str">
        <f>IF(C541="I",L541*Resumo!$C$21, IF(C541="A",L541*Resumo!$C$22, IF(C541="E",L541*Resumo!$C$23,"")))</f>
        <v/>
      </c>
      <c r="N541" s="97"/>
      <c r="O541" s="95"/>
      <c r="P541" s="95"/>
      <c r="Q541" s="95"/>
      <c r="W541" s="59">
        <f t="shared" si="61"/>
        <v>0</v>
      </c>
      <c r="X541" s="59">
        <f t="shared" si="62"/>
        <v>0</v>
      </c>
      <c r="Y541" s="59">
        <f t="shared" si="63"/>
        <v>0</v>
      </c>
    </row>
    <row r="542" spans="1:25" ht="15" customHeight="1" x14ac:dyDescent="0.2">
      <c r="A542" s="66"/>
      <c r="B542" s="97"/>
      <c r="C542" s="73"/>
      <c r="D542" s="74"/>
      <c r="E542" s="74"/>
      <c r="F542" s="74"/>
      <c r="G542" s="74"/>
      <c r="H542" s="74"/>
      <c r="I542" s="61" t="str">
        <f t="shared" si="58"/>
        <v/>
      </c>
      <c r="J542" s="61" t="str">
        <f t="shared" si="59"/>
        <v/>
      </c>
      <c r="K542" s="61" t="str">
        <f t="shared" si="60"/>
        <v/>
      </c>
      <c r="L542" s="6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62" t="str">
        <f>IF(C542="I",L542*Resumo!$C$21, IF(C542="A",L542*Resumo!$C$22, IF(C542="E",L542*Resumo!$C$23,"")))</f>
        <v/>
      </c>
      <c r="N542" s="97"/>
      <c r="O542" s="95"/>
      <c r="P542" s="95"/>
      <c r="Q542" s="95"/>
      <c r="W542" s="59">
        <f t="shared" si="61"/>
        <v>0</v>
      </c>
      <c r="X542" s="59">
        <f t="shared" si="62"/>
        <v>0</v>
      </c>
      <c r="Y542" s="59">
        <f t="shared" si="63"/>
        <v>0</v>
      </c>
    </row>
    <row r="543" spans="1:25" ht="15" customHeight="1" x14ac:dyDescent="0.2">
      <c r="A543" s="66"/>
      <c r="B543" s="97"/>
      <c r="C543" s="73"/>
      <c r="D543" s="74"/>
      <c r="E543" s="74"/>
      <c r="F543" s="74"/>
      <c r="G543" s="74"/>
      <c r="H543" s="74"/>
      <c r="I543" s="61" t="str">
        <f t="shared" si="58"/>
        <v/>
      </c>
      <c r="J543" s="61" t="str">
        <f t="shared" si="59"/>
        <v/>
      </c>
      <c r="K543" s="61" t="str">
        <f t="shared" si="60"/>
        <v/>
      </c>
      <c r="L543" s="6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62" t="str">
        <f>IF(C543="I",L543*Resumo!$C$21, IF(C543="A",L543*Resumo!$C$22, IF(C543="E",L543*Resumo!$C$23,"")))</f>
        <v/>
      </c>
      <c r="N543" s="97"/>
      <c r="O543" s="95"/>
      <c r="P543" s="95"/>
      <c r="Q543" s="95"/>
      <c r="W543" s="59">
        <f t="shared" si="61"/>
        <v>0</v>
      </c>
      <c r="X543" s="59">
        <f t="shared" si="62"/>
        <v>0</v>
      </c>
      <c r="Y543" s="59">
        <f t="shared" si="63"/>
        <v>0</v>
      </c>
    </row>
    <row r="544" spans="1:25" ht="15" customHeight="1" x14ac:dyDescent="0.2">
      <c r="A544" s="66"/>
      <c r="B544" s="97"/>
      <c r="C544" s="73"/>
      <c r="D544" s="74"/>
      <c r="E544" s="74"/>
      <c r="F544" s="74"/>
      <c r="G544" s="74"/>
      <c r="H544" s="74"/>
      <c r="I544" s="61" t="str">
        <f t="shared" si="58"/>
        <v/>
      </c>
      <c r="J544" s="61" t="str">
        <f t="shared" si="59"/>
        <v/>
      </c>
      <c r="K544" s="61" t="str">
        <f t="shared" si="60"/>
        <v/>
      </c>
      <c r="L544" s="6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62" t="str">
        <f>IF(C544="I",L544*Resumo!$C$21, IF(C544="A",L544*Resumo!$C$22, IF(C544="E",L544*Resumo!$C$23,"")))</f>
        <v/>
      </c>
      <c r="N544" s="97"/>
      <c r="O544" s="95"/>
      <c r="P544" s="95"/>
      <c r="Q544" s="95"/>
      <c r="W544" s="59">
        <f t="shared" si="61"/>
        <v>0</v>
      </c>
      <c r="X544" s="59">
        <f t="shared" si="62"/>
        <v>0</v>
      </c>
      <c r="Y544" s="59">
        <f t="shared" si="63"/>
        <v>0</v>
      </c>
    </row>
    <row r="545" spans="1:25" ht="15" customHeight="1" x14ac:dyDescent="0.2">
      <c r="A545" s="66"/>
      <c r="B545" s="97"/>
      <c r="C545" s="73"/>
      <c r="D545" s="74"/>
      <c r="E545" s="74"/>
      <c r="F545" s="74"/>
      <c r="G545" s="74"/>
      <c r="H545" s="74"/>
      <c r="I545" s="61" t="str">
        <f t="shared" si="58"/>
        <v/>
      </c>
      <c r="J545" s="61" t="str">
        <f t="shared" si="59"/>
        <v/>
      </c>
      <c r="K545" s="61" t="str">
        <f t="shared" si="60"/>
        <v/>
      </c>
      <c r="L545" s="6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62" t="str">
        <f>IF(C545="I",L545*Resumo!$C$21, IF(C545="A",L545*Resumo!$C$22, IF(C545="E",L545*Resumo!$C$23,"")))</f>
        <v/>
      </c>
      <c r="N545" s="97"/>
      <c r="O545" s="95"/>
      <c r="P545" s="95"/>
      <c r="Q545" s="95"/>
      <c r="W545" s="59">
        <f t="shared" si="61"/>
        <v>0</v>
      </c>
      <c r="X545" s="59">
        <f t="shared" si="62"/>
        <v>0</v>
      </c>
      <c r="Y545" s="59">
        <f t="shared" si="63"/>
        <v>0</v>
      </c>
    </row>
    <row r="546" spans="1:25" ht="15" customHeight="1" x14ac:dyDescent="0.2">
      <c r="A546" s="66"/>
      <c r="B546" s="97"/>
      <c r="C546" s="73"/>
      <c r="D546" s="74"/>
      <c r="E546" s="74"/>
      <c r="F546" s="74"/>
      <c r="G546" s="74"/>
      <c r="H546" s="74"/>
      <c r="I546" s="61" t="str">
        <f t="shared" si="58"/>
        <v/>
      </c>
      <c r="J546" s="61" t="str">
        <f t="shared" si="59"/>
        <v/>
      </c>
      <c r="K546" s="61" t="str">
        <f t="shared" si="60"/>
        <v/>
      </c>
      <c r="L546" s="6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62" t="str">
        <f>IF(C546="I",L546*Resumo!$C$21, IF(C546="A",L546*Resumo!$C$22, IF(C546="E",L546*Resumo!$C$23,"")))</f>
        <v/>
      </c>
      <c r="N546" s="97"/>
      <c r="O546" s="95"/>
      <c r="P546" s="95"/>
      <c r="Q546" s="95"/>
      <c r="W546" s="59">
        <f t="shared" si="61"/>
        <v>0</v>
      </c>
      <c r="X546" s="59">
        <f t="shared" si="62"/>
        <v>0</v>
      </c>
      <c r="Y546" s="59">
        <f t="shared" si="63"/>
        <v>0</v>
      </c>
    </row>
    <row r="547" spans="1:25" ht="15" customHeight="1" x14ac:dyDescent="0.2">
      <c r="A547" s="66"/>
      <c r="B547" s="97"/>
      <c r="C547" s="73"/>
      <c r="D547" s="74"/>
      <c r="E547" s="74"/>
      <c r="F547" s="74"/>
      <c r="G547" s="74"/>
      <c r="H547" s="74"/>
      <c r="I547" s="61" t="str">
        <f t="shared" si="58"/>
        <v/>
      </c>
      <c r="J547" s="61" t="str">
        <f t="shared" si="59"/>
        <v/>
      </c>
      <c r="K547" s="61" t="str">
        <f t="shared" si="60"/>
        <v/>
      </c>
      <c r="L547" s="6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62" t="str">
        <f>IF(C547="I",L547*Resumo!$C$21, IF(C547="A",L547*Resumo!$C$22, IF(C547="E",L547*Resumo!$C$23,"")))</f>
        <v/>
      </c>
      <c r="N547" s="97"/>
      <c r="O547" s="95"/>
      <c r="P547" s="95"/>
      <c r="Q547" s="95"/>
      <c r="W547" s="59">
        <f t="shared" si="61"/>
        <v>0</v>
      </c>
      <c r="X547" s="59">
        <f t="shared" si="62"/>
        <v>0</v>
      </c>
      <c r="Y547" s="59">
        <f t="shared" si="63"/>
        <v>0</v>
      </c>
    </row>
    <row r="548" spans="1:25" ht="15" customHeight="1" x14ac:dyDescent="0.2">
      <c r="A548" s="66"/>
      <c r="B548" s="97"/>
      <c r="C548" s="73"/>
      <c r="D548" s="74"/>
      <c r="E548" s="74"/>
      <c r="F548" s="74"/>
      <c r="G548" s="74"/>
      <c r="H548" s="74"/>
      <c r="I548" s="61" t="str">
        <f t="shared" si="58"/>
        <v/>
      </c>
      <c r="J548" s="61" t="str">
        <f t="shared" si="59"/>
        <v/>
      </c>
      <c r="K548" s="61" t="str">
        <f t="shared" si="60"/>
        <v/>
      </c>
      <c r="L548" s="6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62" t="str">
        <f>IF(C548="I",L548*Resumo!$C$21, IF(C548="A",L548*Resumo!$C$22, IF(C548="E",L548*Resumo!$C$23,"")))</f>
        <v/>
      </c>
      <c r="N548" s="97"/>
      <c r="O548" s="95"/>
      <c r="P548" s="95"/>
      <c r="Q548" s="95"/>
      <c r="W548" s="59">
        <f t="shared" si="61"/>
        <v>0</v>
      </c>
      <c r="X548" s="59">
        <f t="shared" si="62"/>
        <v>0</v>
      </c>
      <c r="Y548" s="59">
        <f t="shared" si="63"/>
        <v>0</v>
      </c>
    </row>
    <row r="549" spans="1:25" ht="15" customHeight="1" x14ac:dyDescent="0.2">
      <c r="A549" s="66"/>
      <c r="B549" s="97"/>
      <c r="C549" s="73"/>
      <c r="D549" s="74"/>
      <c r="E549" s="74"/>
      <c r="F549" s="74"/>
      <c r="G549" s="74"/>
      <c r="H549" s="74"/>
      <c r="I549" s="61" t="str">
        <f t="shared" si="58"/>
        <v/>
      </c>
      <c r="J549" s="61" t="str">
        <f t="shared" si="59"/>
        <v/>
      </c>
      <c r="K549" s="61" t="str">
        <f t="shared" si="60"/>
        <v/>
      </c>
      <c r="L549" s="6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62" t="str">
        <f>IF(C549="I",L549*Resumo!$C$21, IF(C549="A",L549*Resumo!$C$22, IF(C549="E",L549*Resumo!$C$23,"")))</f>
        <v/>
      </c>
      <c r="N549" s="97"/>
      <c r="O549" s="95"/>
      <c r="P549" s="95"/>
      <c r="Q549" s="95"/>
      <c r="W549" s="59">
        <f t="shared" si="61"/>
        <v>0</v>
      </c>
      <c r="X549" s="59">
        <f t="shared" si="62"/>
        <v>0</v>
      </c>
      <c r="Y549" s="59">
        <f t="shared" si="63"/>
        <v>0</v>
      </c>
    </row>
    <row r="550" spans="1:25" ht="15" customHeight="1" x14ac:dyDescent="0.2">
      <c r="A550" s="66"/>
      <c r="B550" s="97"/>
      <c r="C550" s="73"/>
      <c r="D550" s="74"/>
      <c r="E550" s="74"/>
      <c r="F550" s="74"/>
      <c r="G550" s="74"/>
      <c r="H550" s="74"/>
      <c r="I550" s="61" t="str">
        <f t="shared" si="58"/>
        <v/>
      </c>
      <c r="J550" s="61" t="str">
        <f t="shared" si="59"/>
        <v/>
      </c>
      <c r="K550" s="61" t="str">
        <f t="shared" si="60"/>
        <v/>
      </c>
      <c r="L550" s="6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62" t="str">
        <f>IF(C550="I",L550*Resumo!$C$21, IF(C550="A",L550*Resumo!$C$22, IF(C550="E",L550*Resumo!$C$23,"")))</f>
        <v/>
      </c>
      <c r="N550" s="97"/>
      <c r="O550" s="95"/>
      <c r="P550" s="95"/>
      <c r="Q550" s="95"/>
      <c r="W550" s="59">
        <f t="shared" si="61"/>
        <v>0</v>
      </c>
      <c r="X550" s="59">
        <f t="shared" si="62"/>
        <v>0</v>
      </c>
      <c r="Y550" s="59">
        <f t="shared" si="63"/>
        <v>0</v>
      </c>
    </row>
    <row r="551" spans="1:25" ht="15" customHeight="1" x14ac:dyDescent="0.2">
      <c r="A551" s="66"/>
      <c r="B551" s="97"/>
      <c r="C551" s="73"/>
      <c r="D551" s="74"/>
      <c r="E551" s="74"/>
      <c r="F551" s="74"/>
      <c r="G551" s="74"/>
      <c r="H551" s="74"/>
      <c r="I551" s="61" t="str">
        <f t="shared" si="58"/>
        <v/>
      </c>
      <c r="J551" s="61" t="str">
        <f t="shared" si="59"/>
        <v/>
      </c>
      <c r="K551" s="61" t="str">
        <f t="shared" si="60"/>
        <v/>
      </c>
      <c r="L551" s="6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62" t="str">
        <f>IF(C551="I",L551*Resumo!$C$21, IF(C551="A",L551*Resumo!$C$22, IF(C551="E",L551*Resumo!$C$23,"")))</f>
        <v/>
      </c>
      <c r="N551" s="97"/>
      <c r="O551" s="95"/>
      <c r="P551" s="95"/>
      <c r="Q551" s="95"/>
      <c r="W551" s="59">
        <f t="shared" si="61"/>
        <v>0</v>
      </c>
      <c r="X551" s="59">
        <f t="shared" si="62"/>
        <v>0</v>
      </c>
      <c r="Y551" s="59">
        <f t="shared" si="63"/>
        <v>0</v>
      </c>
    </row>
    <row r="552" spans="1:25" ht="15" customHeight="1" x14ac:dyDescent="0.2">
      <c r="A552" s="66"/>
      <c r="B552" s="97"/>
      <c r="C552" s="73"/>
      <c r="D552" s="74"/>
      <c r="E552" s="74"/>
      <c r="F552" s="74"/>
      <c r="G552" s="74"/>
      <c r="H552" s="74"/>
      <c r="I552" s="61" t="str">
        <f t="shared" si="58"/>
        <v/>
      </c>
      <c r="J552" s="61" t="str">
        <f t="shared" si="59"/>
        <v/>
      </c>
      <c r="K552" s="61" t="str">
        <f t="shared" si="60"/>
        <v/>
      </c>
      <c r="L552" s="6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62" t="str">
        <f>IF(C552="I",L552*Resumo!$C$21, IF(C552="A",L552*Resumo!$C$22, IF(C552="E",L552*Resumo!$C$23,"")))</f>
        <v/>
      </c>
      <c r="N552" s="97"/>
      <c r="O552" s="95"/>
      <c r="P552" s="95"/>
      <c r="Q552" s="95"/>
      <c r="W552" s="59">
        <f t="shared" si="61"/>
        <v>0</v>
      </c>
      <c r="X552" s="59">
        <f t="shared" si="62"/>
        <v>0</v>
      </c>
      <c r="Y552" s="59">
        <f t="shared" si="63"/>
        <v>0</v>
      </c>
    </row>
    <row r="553" spans="1:25" ht="15" customHeight="1" x14ac:dyDescent="0.2">
      <c r="A553" s="66"/>
      <c r="B553" s="97"/>
      <c r="C553" s="73"/>
      <c r="D553" s="74"/>
      <c r="E553" s="74"/>
      <c r="F553" s="74"/>
      <c r="G553" s="74"/>
      <c r="H553" s="74"/>
      <c r="I553" s="61" t="str">
        <f t="shared" si="58"/>
        <v/>
      </c>
      <c r="J553" s="61" t="str">
        <f t="shared" si="59"/>
        <v/>
      </c>
      <c r="K553" s="61" t="str">
        <f t="shared" si="60"/>
        <v/>
      </c>
      <c r="L553" s="6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62" t="str">
        <f>IF(C553="I",L553*Resumo!$C$21, IF(C553="A",L553*Resumo!$C$22, IF(C553="E",L553*Resumo!$C$23,"")))</f>
        <v/>
      </c>
      <c r="N553" s="97"/>
      <c r="O553" s="95"/>
      <c r="P553" s="95"/>
      <c r="Q553" s="95"/>
      <c r="W553" s="59">
        <f t="shared" si="61"/>
        <v>0</v>
      </c>
      <c r="X553" s="59">
        <f t="shared" si="62"/>
        <v>0</v>
      </c>
      <c r="Y553" s="59">
        <f t="shared" si="63"/>
        <v>0</v>
      </c>
    </row>
    <row r="554" spans="1:25" ht="15" customHeight="1" x14ac:dyDescent="0.2">
      <c r="A554" s="66"/>
      <c r="B554" s="97"/>
      <c r="C554" s="73"/>
      <c r="D554" s="74"/>
      <c r="E554" s="74"/>
      <c r="F554" s="74"/>
      <c r="G554" s="74"/>
      <c r="H554" s="74"/>
      <c r="I554" s="61" t="str">
        <f t="shared" si="58"/>
        <v/>
      </c>
      <c r="J554" s="61" t="str">
        <f t="shared" si="59"/>
        <v/>
      </c>
      <c r="K554" s="61" t="str">
        <f t="shared" si="60"/>
        <v/>
      </c>
      <c r="L554" s="6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62" t="str">
        <f>IF(C554="I",L554*Resumo!$C$21, IF(C554="A",L554*Resumo!$C$22, IF(C554="E",L554*Resumo!$C$23,"")))</f>
        <v/>
      </c>
      <c r="N554" s="97"/>
      <c r="O554" s="95"/>
      <c r="P554" s="95"/>
      <c r="Q554" s="95"/>
      <c r="W554" s="59">
        <f t="shared" si="61"/>
        <v>0</v>
      </c>
      <c r="X554" s="59">
        <f t="shared" si="62"/>
        <v>0</v>
      </c>
      <c r="Y554" s="59">
        <f t="shared" si="63"/>
        <v>0</v>
      </c>
    </row>
    <row r="555" spans="1:25" ht="15" customHeight="1" x14ac:dyDescent="0.2">
      <c r="A555" s="66"/>
      <c r="B555" s="97"/>
      <c r="C555" s="73"/>
      <c r="D555" s="74"/>
      <c r="E555" s="74"/>
      <c r="F555" s="74"/>
      <c r="G555" s="74"/>
      <c r="H555" s="74"/>
      <c r="I555" s="61" t="str">
        <f t="shared" si="58"/>
        <v/>
      </c>
      <c r="J555" s="61" t="str">
        <f t="shared" si="59"/>
        <v/>
      </c>
      <c r="K555" s="61" t="str">
        <f t="shared" si="60"/>
        <v/>
      </c>
      <c r="L555" s="6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62" t="str">
        <f>IF(C555="I",L555*Resumo!$C$21, IF(C555="A",L555*Resumo!$C$22, IF(C555="E",L555*Resumo!$C$23,"")))</f>
        <v/>
      </c>
      <c r="N555" s="97"/>
      <c r="O555" s="95"/>
      <c r="P555" s="95"/>
      <c r="Q555" s="95"/>
      <c r="W555" s="59">
        <f t="shared" si="61"/>
        <v>0</v>
      </c>
      <c r="X555" s="59">
        <f t="shared" si="62"/>
        <v>0</v>
      </c>
      <c r="Y555" s="59">
        <f t="shared" si="63"/>
        <v>0</v>
      </c>
    </row>
    <row r="556" spans="1:25" ht="15" customHeight="1" x14ac:dyDescent="0.2">
      <c r="A556" s="66"/>
      <c r="B556" s="97"/>
      <c r="C556" s="73"/>
      <c r="D556" s="74"/>
      <c r="E556" s="74"/>
      <c r="F556" s="74"/>
      <c r="G556" s="74"/>
      <c r="H556" s="74"/>
      <c r="I556" s="61" t="str">
        <f t="shared" si="58"/>
        <v/>
      </c>
      <c r="J556" s="61" t="str">
        <f t="shared" si="59"/>
        <v/>
      </c>
      <c r="K556" s="61" t="str">
        <f t="shared" si="60"/>
        <v/>
      </c>
      <c r="L556" s="6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62" t="str">
        <f>IF(C556="I",L556*Resumo!$C$21, IF(C556="A",L556*Resumo!$C$22, IF(C556="E",L556*Resumo!$C$23,"")))</f>
        <v/>
      </c>
      <c r="N556" s="97"/>
      <c r="O556" s="95"/>
      <c r="P556" s="95"/>
      <c r="Q556" s="95"/>
      <c r="W556" s="59">
        <f t="shared" si="61"/>
        <v>0</v>
      </c>
      <c r="X556" s="59">
        <f t="shared" si="62"/>
        <v>0</v>
      </c>
      <c r="Y556" s="59">
        <f t="shared" si="63"/>
        <v>0</v>
      </c>
    </row>
    <row r="557" spans="1:25" ht="15" customHeight="1" x14ac:dyDescent="0.2">
      <c r="A557" s="66"/>
      <c r="B557" s="97"/>
      <c r="C557" s="73"/>
      <c r="D557" s="74"/>
      <c r="E557" s="74"/>
      <c r="F557" s="74"/>
      <c r="G557" s="74"/>
      <c r="H557" s="74"/>
      <c r="I557" s="61" t="str">
        <f t="shared" si="58"/>
        <v/>
      </c>
      <c r="J557" s="61" t="str">
        <f t="shared" si="59"/>
        <v/>
      </c>
      <c r="K557" s="61" t="str">
        <f t="shared" si="60"/>
        <v/>
      </c>
      <c r="L557" s="6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62" t="str">
        <f>IF(C557="I",L557*Resumo!$C$21, IF(C557="A",L557*Resumo!$C$22, IF(C557="E",L557*Resumo!$C$23,"")))</f>
        <v/>
      </c>
      <c r="N557" s="97"/>
      <c r="O557" s="95"/>
      <c r="P557" s="95"/>
      <c r="Q557" s="95"/>
      <c r="W557" s="59">
        <f t="shared" si="61"/>
        <v>0</v>
      </c>
      <c r="X557" s="59">
        <f t="shared" si="62"/>
        <v>0</v>
      </c>
      <c r="Y557" s="59">
        <f t="shared" si="63"/>
        <v>0</v>
      </c>
    </row>
    <row r="558" spans="1:25" ht="15" customHeight="1" x14ac:dyDescent="0.2">
      <c r="A558" s="66"/>
      <c r="B558" s="97"/>
      <c r="C558" s="73"/>
      <c r="D558" s="74"/>
      <c r="E558" s="74"/>
      <c r="F558" s="74"/>
      <c r="G558" s="74"/>
      <c r="H558" s="74"/>
      <c r="I558" s="61" t="str">
        <f t="shared" si="58"/>
        <v/>
      </c>
      <c r="J558" s="61" t="str">
        <f t="shared" si="59"/>
        <v/>
      </c>
      <c r="K558" s="61" t="str">
        <f t="shared" si="60"/>
        <v/>
      </c>
      <c r="L558" s="6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62" t="str">
        <f>IF(C558="I",L558*Resumo!$C$21, IF(C558="A",L558*Resumo!$C$22, IF(C558="E",L558*Resumo!$C$23,"")))</f>
        <v/>
      </c>
      <c r="N558" s="97"/>
      <c r="O558" s="95"/>
      <c r="P558" s="95"/>
      <c r="Q558" s="95"/>
      <c r="W558" s="59">
        <f t="shared" si="61"/>
        <v>0</v>
      </c>
      <c r="X558" s="59">
        <f t="shared" si="62"/>
        <v>0</v>
      </c>
      <c r="Y558" s="59">
        <f t="shared" si="63"/>
        <v>0</v>
      </c>
    </row>
    <row r="559" spans="1:25" ht="15" customHeight="1" x14ac:dyDescent="0.2">
      <c r="A559" s="66"/>
      <c r="B559" s="97"/>
      <c r="C559" s="73"/>
      <c r="D559" s="74"/>
      <c r="E559" s="74"/>
      <c r="F559" s="74"/>
      <c r="G559" s="74"/>
      <c r="H559" s="74"/>
      <c r="I559" s="61" t="str">
        <f t="shared" si="58"/>
        <v/>
      </c>
      <c r="J559" s="61" t="str">
        <f t="shared" si="59"/>
        <v/>
      </c>
      <c r="K559" s="61" t="str">
        <f t="shared" si="60"/>
        <v/>
      </c>
      <c r="L559" s="6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62" t="str">
        <f>IF(C559="I",L559*Resumo!$C$21, IF(C559="A",L559*Resumo!$C$22, IF(C559="E",L559*Resumo!$C$23,"")))</f>
        <v/>
      </c>
      <c r="N559" s="97"/>
      <c r="O559" s="95"/>
      <c r="P559" s="95"/>
      <c r="Q559" s="95"/>
      <c r="W559" s="59">
        <f t="shared" si="61"/>
        <v>0</v>
      </c>
      <c r="X559" s="59">
        <f t="shared" si="62"/>
        <v>0</v>
      </c>
      <c r="Y559" s="59">
        <f t="shared" si="63"/>
        <v>0</v>
      </c>
    </row>
    <row r="560" spans="1:25" ht="15" customHeight="1" x14ac:dyDescent="0.2">
      <c r="A560" s="66"/>
      <c r="B560" s="97"/>
      <c r="C560" s="73"/>
      <c r="D560" s="74"/>
      <c r="E560" s="74"/>
      <c r="F560" s="74"/>
      <c r="G560" s="74"/>
      <c r="H560" s="74"/>
      <c r="I560" s="61" t="str">
        <f t="shared" si="58"/>
        <v/>
      </c>
      <c r="J560" s="61" t="str">
        <f t="shared" si="59"/>
        <v/>
      </c>
      <c r="K560" s="61" t="str">
        <f t="shared" si="60"/>
        <v/>
      </c>
      <c r="L560" s="6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62" t="str">
        <f>IF(C560="I",L560*Resumo!$C$21, IF(C560="A",L560*Resumo!$C$22, IF(C560="E",L560*Resumo!$C$23,"")))</f>
        <v/>
      </c>
      <c r="N560" s="97"/>
      <c r="O560" s="95"/>
      <c r="P560" s="95"/>
      <c r="Q560" s="95"/>
      <c r="W560" s="59">
        <f t="shared" si="61"/>
        <v>0</v>
      </c>
      <c r="X560" s="59">
        <f t="shared" si="62"/>
        <v>0</v>
      </c>
      <c r="Y560" s="59">
        <f t="shared" si="63"/>
        <v>0</v>
      </c>
    </row>
    <row r="561" spans="1:25" ht="15" customHeight="1" x14ac:dyDescent="0.2">
      <c r="A561" s="66"/>
      <c r="B561" s="97"/>
      <c r="C561" s="73"/>
      <c r="D561" s="74"/>
      <c r="E561" s="74"/>
      <c r="F561" s="74"/>
      <c r="G561" s="74"/>
      <c r="H561" s="74"/>
      <c r="I561" s="61" t="str">
        <f t="shared" si="58"/>
        <v/>
      </c>
      <c r="J561" s="61" t="str">
        <f t="shared" si="59"/>
        <v/>
      </c>
      <c r="K561" s="61" t="str">
        <f t="shared" si="60"/>
        <v/>
      </c>
      <c r="L561" s="6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62" t="str">
        <f>IF(C561="I",L561*Resumo!$C$21, IF(C561="A",L561*Resumo!$C$22, IF(C561="E",L561*Resumo!$C$23,"")))</f>
        <v/>
      </c>
      <c r="N561" s="97"/>
      <c r="O561" s="95"/>
      <c r="P561" s="95"/>
      <c r="Q561" s="95"/>
      <c r="W561" s="59">
        <f t="shared" si="61"/>
        <v>0</v>
      </c>
      <c r="X561" s="59">
        <f t="shared" si="62"/>
        <v>0</v>
      </c>
      <c r="Y561" s="59">
        <f t="shared" si="63"/>
        <v>0</v>
      </c>
    </row>
    <row r="562" spans="1:25" ht="15" customHeight="1" x14ac:dyDescent="0.2">
      <c r="A562" s="66"/>
      <c r="B562" s="97"/>
      <c r="C562" s="73"/>
      <c r="D562" s="74"/>
      <c r="E562" s="74"/>
      <c r="F562" s="74"/>
      <c r="G562" s="74"/>
      <c r="H562" s="74"/>
      <c r="I562" s="61" t="str">
        <f t="shared" si="58"/>
        <v/>
      </c>
      <c r="J562" s="61" t="str">
        <f t="shared" si="59"/>
        <v/>
      </c>
      <c r="K562" s="61" t="str">
        <f t="shared" si="60"/>
        <v/>
      </c>
      <c r="L562" s="6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62" t="str">
        <f>IF(C562="I",L562*Resumo!$C$21, IF(C562="A",L562*Resumo!$C$22, IF(C562="E",L562*Resumo!$C$23,"")))</f>
        <v/>
      </c>
      <c r="N562" s="97"/>
      <c r="O562" s="95"/>
      <c r="P562" s="95"/>
      <c r="Q562" s="95"/>
      <c r="W562" s="59">
        <f t="shared" si="61"/>
        <v>0</v>
      </c>
      <c r="X562" s="59">
        <f t="shared" si="62"/>
        <v>0</v>
      </c>
      <c r="Y562" s="59">
        <f t="shared" si="63"/>
        <v>0</v>
      </c>
    </row>
    <row r="563" spans="1:25" ht="15" customHeight="1" x14ac:dyDescent="0.2">
      <c r="A563" s="66"/>
      <c r="B563" s="97"/>
      <c r="C563" s="73"/>
      <c r="D563" s="74"/>
      <c r="E563" s="74"/>
      <c r="F563" s="74"/>
      <c r="G563" s="74"/>
      <c r="H563" s="74"/>
      <c r="I563" s="61" t="str">
        <f t="shared" si="58"/>
        <v/>
      </c>
      <c r="J563" s="61" t="str">
        <f t="shared" si="59"/>
        <v/>
      </c>
      <c r="K563" s="61" t="str">
        <f t="shared" si="60"/>
        <v/>
      </c>
      <c r="L563" s="6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62" t="str">
        <f>IF(C563="I",L563*Resumo!$C$21, IF(C563="A",L563*Resumo!$C$22, IF(C563="E",L563*Resumo!$C$23,"")))</f>
        <v/>
      </c>
      <c r="N563" s="97"/>
      <c r="O563" s="95"/>
      <c r="P563" s="95"/>
      <c r="Q563" s="95"/>
      <c r="W563" s="59">
        <f t="shared" si="61"/>
        <v>0</v>
      </c>
      <c r="X563" s="59">
        <f t="shared" si="62"/>
        <v>0</v>
      </c>
      <c r="Y563" s="59">
        <f t="shared" si="63"/>
        <v>0</v>
      </c>
    </row>
    <row r="564" spans="1:25" ht="15" customHeight="1" x14ac:dyDescent="0.2">
      <c r="A564" s="66"/>
      <c r="B564" s="97"/>
      <c r="C564" s="73"/>
      <c r="D564" s="74"/>
      <c r="E564" s="74"/>
      <c r="F564" s="74"/>
      <c r="G564" s="74"/>
      <c r="H564" s="74"/>
      <c r="I564" s="61" t="str">
        <f t="shared" si="58"/>
        <v/>
      </c>
      <c r="J564" s="61" t="str">
        <f t="shared" si="59"/>
        <v/>
      </c>
      <c r="K564" s="61" t="str">
        <f t="shared" si="60"/>
        <v/>
      </c>
      <c r="L564" s="6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62" t="str">
        <f>IF(C564="I",L564*Resumo!$C$21, IF(C564="A",L564*Resumo!$C$22, IF(C564="E",L564*Resumo!$C$23,"")))</f>
        <v/>
      </c>
      <c r="N564" s="97"/>
      <c r="O564" s="95"/>
      <c r="P564" s="95"/>
      <c r="Q564" s="95"/>
      <c r="W564" s="59">
        <f t="shared" si="61"/>
        <v>0</v>
      </c>
      <c r="X564" s="59">
        <f t="shared" si="62"/>
        <v>0</v>
      </c>
      <c r="Y564" s="59">
        <f t="shared" si="63"/>
        <v>0</v>
      </c>
    </row>
    <row r="565" spans="1:25" ht="15" customHeight="1" x14ac:dyDescent="0.2">
      <c r="A565" s="66"/>
      <c r="B565" s="97"/>
      <c r="C565" s="73"/>
      <c r="D565" s="74"/>
      <c r="E565" s="74"/>
      <c r="F565" s="74"/>
      <c r="G565" s="74"/>
      <c r="H565" s="74"/>
      <c r="I565" s="61" t="str">
        <f t="shared" si="58"/>
        <v/>
      </c>
      <c r="J565" s="61" t="str">
        <f t="shared" si="59"/>
        <v/>
      </c>
      <c r="K565" s="61" t="str">
        <f t="shared" si="60"/>
        <v/>
      </c>
      <c r="L565" s="6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62" t="str">
        <f>IF(C565="I",L565*Resumo!$C$21, IF(C565="A",L565*Resumo!$C$22, IF(C565="E",L565*Resumo!$C$23,"")))</f>
        <v/>
      </c>
      <c r="N565" s="97"/>
      <c r="O565" s="95"/>
      <c r="P565" s="95"/>
      <c r="Q565" s="95"/>
      <c r="W565" s="59">
        <f t="shared" si="61"/>
        <v>0</v>
      </c>
      <c r="X565" s="59">
        <f t="shared" si="62"/>
        <v>0</v>
      </c>
      <c r="Y565" s="59">
        <f t="shared" si="63"/>
        <v>0</v>
      </c>
    </row>
    <row r="566" spans="1:25" ht="15" customHeight="1" x14ac:dyDescent="0.2">
      <c r="A566" s="66"/>
      <c r="B566" s="97"/>
      <c r="C566" s="73"/>
      <c r="D566" s="74"/>
      <c r="E566" s="74"/>
      <c r="F566" s="74"/>
      <c r="G566" s="74"/>
      <c r="H566" s="74"/>
      <c r="I566" s="61" t="str">
        <f t="shared" si="58"/>
        <v/>
      </c>
      <c r="J566" s="61" t="str">
        <f t="shared" si="59"/>
        <v/>
      </c>
      <c r="K566" s="61" t="str">
        <f t="shared" si="60"/>
        <v/>
      </c>
      <c r="L566" s="6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62" t="str">
        <f>IF(C566="I",L566*Resumo!$C$21, IF(C566="A",L566*Resumo!$C$22, IF(C566="E",L566*Resumo!$C$23,"")))</f>
        <v/>
      </c>
      <c r="N566" s="97"/>
      <c r="O566" s="95"/>
      <c r="P566" s="95"/>
      <c r="Q566" s="95"/>
      <c r="W566" s="59">
        <f t="shared" si="61"/>
        <v>0</v>
      </c>
      <c r="X566" s="59">
        <f t="shared" si="62"/>
        <v>0</v>
      </c>
      <c r="Y566" s="59">
        <f t="shared" si="63"/>
        <v>0</v>
      </c>
    </row>
    <row r="567" spans="1:25" ht="15" customHeight="1" x14ac:dyDescent="0.2">
      <c r="A567" s="66"/>
      <c r="B567" s="97"/>
      <c r="C567" s="73"/>
      <c r="D567" s="74"/>
      <c r="E567" s="74"/>
      <c r="F567" s="74"/>
      <c r="G567" s="74"/>
      <c r="H567" s="74"/>
      <c r="I567" s="61" t="str">
        <f t="shared" si="58"/>
        <v/>
      </c>
      <c r="J567" s="61" t="str">
        <f t="shared" si="59"/>
        <v/>
      </c>
      <c r="K567" s="61" t="str">
        <f t="shared" si="60"/>
        <v/>
      </c>
      <c r="L567" s="6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62" t="str">
        <f>IF(C567="I",L567*Resumo!$C$21, IF(C567="A",L567*Resumo!$C$22, IF(C567="E",L567*Resumo!$C$23,"")))</f>
        <v/>
      </c>
      <c r="N567" s="97"/>
      <c r="O567" s="95"/>
      <c r="P567" s="95"/>
      <c r="Q567" s="95"/>
      <c r="W567" s="59">
        <f t="shared" si="61"/>
        <v>0</v>
      </c>
      <c r="X567" s="59">
        <f t="shared" si="62"/>
        <v>0</v>
      </c>
      <c r="Y567" s="59">
        <f t="shared" si="63"/>
        <v>0</v>
      </c>
    </row>
    <row r="568" spans="1:25" ht="15" customHeight="1" x14ac:dyDescent="0.2">
      <c r="A568" s="66"/>
      <c r="B568" s="97"/>
      <c r="C568" s="73"/>
      <c r="D568" s="74"/>
      <c r="E568" s="74"/>
      <c r="F568" s="74"/>
      <c r="G568" s="74"/>
      <c r="H568" s="74"/>
      <c r="I568" s="61" t="str">
        <f t="shared" si="58"/>
        <v/>
      </c>
      <c r="J568" s="61" t="str">
        <f t="shared" si="59"/>
        <v/>
      </c>
      <c r="K568" s="61" t="str">
        <f t="shared" si="60"/>
        <v/>
      </c>
      <c r="L568" s="6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62" t="str">
        <f>IF(C568="I",L568*Resumo!$C$21, IF(C568="A",L568*Resumo!$C$22, IF(C568="E",L568*Resumo!$C$23,"")))</f>
        <v/>
      </c>
      <c r="N568" s="97"/>
      <c r="O568" s="95"/>
      <c r="P568" s="95"/>
      <c r="Q568" s="95"/>
      <c r="W568" s="59">
        <f t="shared" si="61"/>
        <v>0</v>
      </c>
      <c r="X568" s="59">
        <f t="shared" si="62"/>
        <v>0</v>
      </c>
      <c r="Y568" s="59">
        <f t="shared" si="63"/>
        <v>0</v>
      </c>
    </row>
    <row r="569" spans="1:25" ht="15" customHeight="1" x14ac:dyDescent="0.2">
      <c r="A569" s="66"/>
      <c r="B569" s="97"/>
      <c r="C569" s="73"/>
      <c r="D569" s="74"/>
      <c r="E569" s="74"/>
      <c r="F569" s="74"/>
      <c r="G569" s="74"/>
      <c r="H569" s="74"/>
      <c r="I569" s="61" t="str">
        <f t="shared" si="58"/>
        <v/>
      </c>
      <c r="J569" s="61" t="str">
        <f t="shared" si="59"/>
        <v/>
      </c>
      <c r="K569" s="61" t="str">
        <f t="shared" si="60"/>
        <v/>
      </c>
      <c r="L569" s="6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62" t="str">
        <f>IF(C569="I",L569*Resumo!$C$21, IF(C569="A",L569*Resumo!$C$22, IF(C569="E",L569*Resumo!$C$23,"")))</f>
        <v/>
      </c>
      <c r="N569" s="97"/>
      <c r="O569" s="95"/>
      <c r="P569" s="95"/>
      <c r="Q569" s="95"/>
      <c r="W569" s="59">
        <f t="shared" si="61"/>
        <v>0</v>
      </c>
      <c r="X569" s="59">
        <f t="shared" si="62"/>
        <v>0</v>
      </c>
      <c r="Y569" s="59">
        <f t="shared" si="63"/>
        <v>0</v>
      </c>
    </row>
    <row r="570" spans="1:25" ht="15" customHeight="1" x14ac:dyDescent="0.2">
      <c r="A570" s="66"/>
      <c r="B570" s="97"/>
      <c r="C570" s="73"/>
      <c r="D570" s="74"/>
      <c r="E570" s="74"/>
      <c r="F570" s="74"/>
      <c r="G570" s="74"/>
      <c r="H570" s="74"/>
      <c r="I570" s="61" t="str">
        <f t="shared" si="58"/>
        <v/>
      </c>
      <c r="J570" s="61" t="str">
        <f t="shared" si="59"/>
        <v/>
      </c>
      <c r="K570" s="61" t="str">
        <f t="shared" si="60"/>
        <v/>
      </c>
      <c r="L570" s="6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62" t="str">
        <f>IF(C570="I",L570*Resumo!$C$21, IF(C570="A",L570*Resumo!$C$22, IF(C570="E",L570*Resumo!$C$23,"")))</f>
        <v/>
      </c>
      <c r="N570" s="97"/>
      <c r="O570" s="95"/>
      <c r="P570" s="95"/>
      <c r="Q570" s="95"/>
      <c r="W570" s="59">
        <f t="shared" si="61"/>
        <v>0</v>
      </c>
      <c r="X570" s="59">
        <f t="shared" si="62"/>
        <v>0</v>
      </c>
      <c r="Y570" s="59">
        <f t="shared" si="63"/>
        <v>0</v>
      </c>
    </row>
    <row r="571" spans="1:25" ht="15" customHeight="1" x14ac:dyDescent="0.2">
      <c r="A571" s="66"/>
      <c r="B571" s="97"/>
      <c r="C571" s="73"/>
      <c r="D571" s="74"/>
      <c r="E571" s="74"/>
      <c r="F571" s="74"/>
      <c r="G571" s="74"/>
      <c r="H571" s="74"/>
      <c r="I571" s="61" t="str">
        <f t="shared" si="58"/>
        <v/>
      </c>
      <c r="J571" s="61" t="str">
        <f t="shared" si="59"/>
        <v/>
      </c>
      <c r="K571" s="61" t="str">
        <f t="shared" si="60"/>
        <v/>
      </c>
      <c r="L571" s="6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62" t="str">
        <f>IF(C571="I",L571*Resumo!$C$21, IF(C571="A",L571*Resumo!$C$22, IF(C571="E",L571*Resumo!$C$23,"")))</f>
        <v/>
      </c>
      <c r="N571" s="97"/>
      <c r="O571" s="95"/>
      <c r="P571" s="95"/>
      <c r="Q571" s="95"/>
      <c r="W571" s="59">
        <f t="shared" si="61"/>
        <v>0</v>
      </c>
      <c r="X571" s="59">
        <f t="shared" si="62"/>
        <v>0</v>
      </c>
      <c r="Y571" s="59">
        <f t="shared" si="63"/>
        <v>0</v>
      </c>
    </row>
    <row r="572" spans="1:25" ht="15" customHeight="1" x14ac:dyDescent="0.2">
      <c r="A572" s="66"/>
      <c r="B572" s="97"/>
      <c r="C572" s="73"/>
      <c r="D572" s="74"/>
      <c r="E572" s="74"/>
      <c r="F572" s="74"/>
      <c r="G572" s="74"/>
      <c r="H572" s="74"/>
      <c r="I572" s="61" t="str">
        <f t="shared" si="58"/>
        <v/>
      </c>
      <c r="J572" s="61" t="str">
        <f t="shared" si="59"/>
        <v/>
      </c>
      <c r="K572" s="61" t="str">
        <f t="shared" si="60"/>
        <v/>
      </c>
      <c r="L572" s="6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62" t="str">
        <f>IF(C572="I",L572*Resumo!$C$21, IF(C572="A",L572*Resumo!$C$22, IF(C572="E",L572*Resumo!$C$23,"")))</f>
        <v/>
      </c>
      <c r="N572" s="97"/>
      <c r="O572" s="95"/>
      <c r="P572" s="95"/>
      <c r="Q572" s="95"/>
      <c r="W572" s="59">
        <f t="shared" si="61"/>
        <v>0</v>
      </c>
      <c r="X572" s="59">
        <f t="shared" si="62"/>
        <v>0</v>
      </c>
      <c r="Y572" s="59">
        <f t="shared" si="63"/>
        <v>0</v>
      </c>
    </row>
    <row r="573" spans="1:25" ht="15" customHeight="1" x14ac:dyDescent="0.2">
      <c r="A573" s="66"/>
      <c r="B573" s="97"/>
      <c r="C573" s="73"/>
      <c r="D573" s="74"/>
      <c r="E573" s="74"/>
      <c r="F573" s="74"/>
      <c r="G573" s="74"/>
      <c r="H573" s="74"/>
      <c r="I573" s="61" t="str">
        <f t="shared" si="58"/>
        <v/>
      </c>
      <c r="J573" s="61" t="str">
        <f t="shared" si="59"/>
        <v/>
      </c>
      <c r="K573" s="61" t="str">
        <f t="shared" si="60"/>
        <v/>
      </c>
      <c r="L573" s="6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62" t="str">
        <f>IF(C573="I",L573*Resumo!$C$21, IF(C573="A",L573*Resumo!$C$22, IF(C573="E",L573*Resumo!$C$23,"")))</f>
        <v/>
      </c>
      <c r="N573" s="97"/>
      <c r="O573" s="95"/>
      <c r="P573" s="95"/>
      <c r="Q573" s="95"/>
      <c r="W573" s="59">
        <f t="shared" si="61"/>
        <v>0</v>
      </c>
      <c r="X573" s="59">
        <f t="shared" si="62"/>
        <v>0</v>
      </c>
      <c r="Y573" s="59">
        <f t="shared" si="63"/>
        <v>0</v>
      </c>
    </row>
    <row r="574" spans="1:25" ht="15" customHeight="1" x14ac:dyDescent="0.2">
      <c r="A574" s="66"/>
      <c r="B574" s="97"/>
      <c r="C574" s="73"/>
      <c r="D574" s="74"/>
      <c r="E574" s="74"/>
      <c r="F574" s="74"/>
      <c r="G574" s="74"/>
      <c r="H574" s="74"/>
      <c r="I574" s="61" t="str">
        <f t="shared" si="58"/>
        <v/>
      </c>
      <c r="J574" s="61" t="str">
        <f t="shared" si="59"/>
        <v/>
      </c>
      <c r="K574" s="61" t="str">
        <f t="shared" si="60"/>
        <v/>
      </c>
      <c r="L574" s="6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62" t="str">
        <f>IF(C574="I",L574*Resumo!$C$21, IF(C574="A",L574*Resumo!$C$22, IF(C574="E",L574*Resumo!$C$23,"")))</f>
        <v/>
      </c>
      <c r="N574" s="97"/>
      <c r="O574" s="95"/>
      <c r="P574" s="95"/>
      <c r="Q574" s="95"/>
      <c r="W574" s="59">
        <f t="shared" si="61"/>
        <v>0</v>
      </c>
      <c r="X574" s="59">
        <f t="shared" si="62"/>
        <v>0</v>
      </c>
      <c r="Y574" s="59">
        <f t="shared" si="63"/>
        <v>0</v>
      </c>
    </row>
    <row r="575" spans="1:25" ht="15" customHeight="1" x14ac:dyDescent="0.2">
      <c r="A575" s="66"/>
      <c r="B575" s="97"/>
      <c r="C575" s="73"/>
      <c r="D575" s="74"/>
      <c r="E575" s="74"/>
      <c r="F575" s="74"/>
      <c r="G575" s="74"/>
      <c r="H575" s="74"/>
      <c r="I575" s="61" t="str">
        <f t="shared" si="58"/>
        <v/>
      </c>
      <c r="J575" s="61" t="str">
        <f t="shared" si="59"/>
        <v/>
      </c>
      <c r="K575" s="61" t="str">
        <f t="shared" si="60"/>
        <v/>
      </c>
      <c r="L575" s="6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62" t="str">
        <f>IF(C575="I",L575*Resumo!$C$21, IF(C575="A",L575*Resumo!$C$22, IF(C575="E",L575*Resumo!$C$23,"")))</f>
        <v/>
      </c>
      <c r="N575" s="97"/>
      <c r="O575" s="95"/>
      <c r="P575" s="95"/>
      <c r="Q575" s="95"/>
      <c r="W575" s="59">
        <f t="shared" si="61"/>
        <v>0</v>
      </c>
      <c r="X575" s="59">
        <f t="shared" si="62"/>
        <v>0</v>
      </c>
      <c r="Y575" s="59">
        <f t="shared" si="63"/>
        <v>0</v>
      </c>
    </row>
    <row r="576" spans="1:25" ht="15" customHeight="1" x14ac:dyDescent="0.2">
      <c r="A576" s="66"/>
      <c r="B576" s="97"/>
      <c r="C576" s="73"/>
      <c r="D576" s="74"/>
      <c r="E576" s="74"/>
      <c r="F576" s="74"/>
      <c r="G576" s="74"/>
      <c r="H576" s="74"/>
      <c r="I576" s="61" t="str">
        <f t="shared" si="58"/>
        <v/>
      </c>
      <c r="J576" s="61" t="str">
        <f t="shared" si="59"/>
        <v/>
      </c>
      <c r="K576" s="61" t="str">
        <f t="shared" si="60"/>
        <v/>
      </c>
      <c r="L576" s="6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62" t="str">
        <f>IF(C576="I",L576*Resumo!$C$21, IF(C576="A",L576*Resumo!$C$22, IF(C576="E",L576*Resumo!$C$23,"")))</f>
        <v/>
      </c>
      <c r="N576" s="97"/>
      <c r="O576" s="95"/>
      <c r="P576" s="95"/>
      <c r="Q576" s="95"/>
      <c r="W576" s="59">
        <f t="shared" si="61"/>
        <v>0</v>
      </c>
      <c r="X576" s="59">
        <f t="shared" si="62"/>
        <v>0</v>
      </c>
      <c r="Y576" s="59">
        <f t="shared" si="63"/>
        <v>0</v>
      </c>
    </row>
    <row r="577" spans="1:25" ht="15" customHeight="1" x14ac:dyDescent="0.2">
      <c r="A577" s="66"/>
      <c r="B577" s="97"/>
      <c r="C577" s="73"/>
      <c r="D577" s="74"/>
      <c r="E577" s="74"/>
      <c r="F577" s="74"/>
      <c r="G577" s="74"/>
      <c r="H577" s="74"/>
      <c r="I577" s="61" t="str">
        <f t="shared" si="58"/>
        <v/>
      </c>
      <c r="J577" s="61" t="str">
        <f t="shared" si="59"/>
        <v/>
      </c>
      <c r="K577" s="61" t="str">
        <f t="shared" si="60"/>
        <v/>
      </c>
      <c r="L577" s="6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62" t="str">
        <f>IF(C577="I",L577*Resumo!$C$21, IF(C577="A",L577*Resumo!$C$22, IF(C577="E",L577*Resumo!$C$23,"")))</f>
        <v/>
      </c>
      <c r="N577" s="97"/>
      <c r="O577" s="95"/>
      <c r="P577" s="95"/>
      <c r="Q577" s="95"/>
      <c r="W577" s="59">
        <f t="shared" si="61"/>
        <v>0</v>
      </c>
      <c r="X577" s="59">
        <f t="shared" si="62"/>
        <v>0</v>
      </c>
      <c r="Y577" s="59">
        <f t="shared" si="63"/>
        <v>0</v>
      </c>
    </row>
    <row r="578" spans="1:25" ht="15" customHeight="1" x14ac:dyDescent="0.2">
      <c r="A578" s="66"/>
      <c r="B578" s="97"/>
      <c r="C578" s="73"/>
      <c r="D578" s="74"/>
      <c r="E578" s="74"/>
      <c r="F578" s="74"/>
      <c r="G578" s="74"/>
      <c r="H578" s="74"/>
      <c r="I578" s="61" t="str">
        <f t="shared" si="58"/>
        <v/>
      </c>
      <c r="J578" s="61" t="str">
        <f t="shared" si="59"/>
        <v/>
      </c>
      <c r="K578" s="61" t="str">
        <f t="shared" si="60"/>
        <v/>
      </c>
      <c r="L578" s="6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62" t="str">
        <f>IF(C578="I",L578*Resumo!$C$21, IF(C578="A",L578*Resumo!$C$22, IF(C578="E",L578*Resumo!$C$23,"")))</f>
        <v/>
      </c>
      <c r="N578" s="97"/>
      <c r="O578" s="95"/>
      <c r="P578" s="95"/>
      <c r="Q578" s="95"/>
      <c r="W578" s="59">
        <f t="shared" si="61"/>
        <v>0</v>
      </c>
      <c r="X578" s="59">
        <f t="shared" si="62"/>
        <v>0</v>
      </c>
      <c r="Y578" s="59">
        <f t="shared" si="63"/>
        <v>0</v>
      </c>
    </row>
    <row r="579" spans="1:25" ht="15" customHeight="1" x14ac:dyDescent="0.2">
      <c r="A579" s="66"/>
      <c r="B579" s="97"/>
      <c r="C579" s="73"/>
      <c r="D579" s="74"/>
      <c r="E579" s="74"/>
      <c r="F579" s="74"/>
      <c r="G579" s="74"/>
      <c r="H579" s="74"/>
      <c r="I579" s="61" t="str">
        <f t="shared" si="58"/>
        <v/>
      </c>
      <c r="J579" s="61" t="str">
        <f t="shared" si="59"/>
        <v/>
      </c>
      <c r="K579" s="61" t="str">
        <f t="shared" si="60"/>
        <v/>
      </c>
      <c r="L579" s="6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62" t="str">
        <f>IF(C579="I",L579*Resumo!$C$21, IF(C579="A",L579*Resumo!$C$22, IF(C579="E",L579*Resumo!$C$23,"")))</f>
        <v/>
      </c>
      <c r="N579" s="97"/>
      <c r="O579" s="95"/>
      <c r="P579" s="95"/>
      <c r="Q579" s="95"/>
      <c r="W579" s="59">
        <f t="shared" si="61"/>
        <v>0</v>
      </c>
      <c r="X579" s="59">
        <f t="shared" si="62"/>
        <v>0</v>
      </c>
      <c r="Y579" s="59">
        <f t="shared" si="63"/>
        <v>0</v>
      </c>
    </row>
    <row r="580" spans="1:25" ht="15" customHeight="1" x14ac:dyDescent="0.2">
      <c r="A580" s="66"/>
      <c r="B580" s="97"/>
      <c r="C580" s="73"/>
      <c r="D580" s="74"/>
      <c r="E580" s="74"/>
      <c r="F580" s="74"/>
      <c r="G580" s="74"/>
      <c r="H580" s="74"/>
      <c r="I580" s="61" t="str">
        <f t="shared" ref="I580:I643" si="64">IF(D580=EE,IF(OR(AND(E580&gt;-1,E580&lt;2,G580&gt;0,G580&lt;16),AND(E580&gt;1,E580&lt;3,G580&gt;0,G580&lt;5)),"X",""),IF(OR(AND(E580&gt;-1,E580&lt;2,G580&gt;0,G580&lt;20),AND(E580&gt;1,E580&lt;4,G580&gt;0,G580&lt;6)),"X",""))</f>
        <v/>
      </c>
      <c r="J580" s="61" t="str">
        <f t="shared" ref="J580:J643" si="65">IF(D580=EE,IF(OR(AND(E580&gt;-1,E580&lt;2,G580&gt;15),AND(E580&gt;1,E580&lt;3,G580&gt;4,G580&lt;16),AND(E580&gt;2,G580&gt;0,G580&lt;5)),"X",""),IF(OR(AND(E580&gt;-1,E580&lt;2,G580&gt;19),AND(E580&gt;1,E580&lt;4,G580&gt;5,G580&lt;20),AND(E580&gt;3,G580&gt;0,G580&lt;6)),"X",""))</f>
        <v/>
      </c>
      <c r="K580" s="61" t="str">
        <f t="shared" si="60"/>
        <v/>
      </c>
      <c r="L580" s="6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62" t="str">
        <f>IF(C580="I",L580*Resumo!$C$21, IF(C580="A",L580*Resumo!$C$22, IF(C580="E",L580*Resumo!$C$23,"")))</f>
        <v/>
      </c>
      <c r="N580" s="97"/>
      <c r="O580" s="95"/>
      <c r="P580" s="95"/>
      <c r="Q580" s="95"/>
      <c r="W580" s="59">
        <f t="shared" si="61"/>
        <v>0</v>
      </c>
      <c r="X580" s="59">
        <f t="shared" si="62"/>
        <v>0</v>
      </c>
      <c r="Y580" s="59">
        <f t="shared" si="63"/>
        <v>0</v>
      </c>
    </row>
    <row r="581" spans="1:25" ht="15" customHeight="1" x14ac:dyDescent="0.2">
      <c r="A581" s="66"/>
      <c r="B581" s="97"/>
      <c r="C581" s="73"/>
      <c r="D581" s="74"/>
      <c r="E581" s="74"/>
      <c r="F581" s="74"/>
      <c r="G581" s="74"/>
      <c r="H581" s="74"/>
      <c r="I581" s="61" t="str">
        <f t="shared" si="64"/>
        <v/>
      </c>
      <c r="J581" s="61" t="str">
        <f t="shared" si="65"/>
        <v/>
      </c>
      <c r="K581" s="61" t="str">
        <f t="shared" si="60"/>
        <v/>
      </c>
      <c r="L581" s="6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62" t="str">
        <f>IF(C581="I",L581*Resumo!$C$21, IF(C581="A",L581*Resumo!$C$22, IF(C581="E",L581*Resumo!$C$23,"")))</f>
        <v/>
      </c>
      <c r="N581" s="97"/>
      <c r="O581" s="95"/>
      <c r="P581" s="95"/>
      <c r="Q581" s="95"/>
      <c r="W581" s="59">
        <f t="shared" si="61"/>
        <v>0</v>
      </c>
      <c r="X581" s="59">
        <f t="shared" si="62"/>
        <v>0</v>
      </c>
      <c r="Y581" s="59">
        <f t="shared" si="63"/>
        <v>0</v>
      </c>
    </row>
    <row r="582" spans="1:25" ht="15" customHeight="1" x14ac:dyDescent="0.2">
      <c r="A582" s="66"/>
      <c r="B582" s="97"/>
      <c r="C582" s="73"/>
      <c r="D582" s="74"/>
      <c r="E582" s="74"/>
      <c r="F582" s="74"/>
      <c r="G582" s="74"/>
      <c r="H582" s="74"/>
      <c r="I582" s="61" t="str">
        <f t="shared" si="64"/>
        <v/>
      </c>
      <c r="J582" s="61" t="str">
        <f t="shared" si="65"/>
        <v/>
      </c>
      <c r="K582" s="61" t="str">
        <f t="shared" si="60"/>
        <v/>
      </c>
      <c r="L582" s="6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62" t="str">
        <f>IF(C582="I",L582*Resumo!$C$21, IF(C582="A",L582*Resumo!$C$22, IF(C582="E",L582*Resumo!$C$23,"")))</f>
        <v/>
      </c>
      <c r="N582" s="97"/>
      <c r="O582" s="95"/>
      <c r="P582" s="95"/>
      <c r="Q582" s="95"/>
      <c r="W582" s="59">
        <f t="shared" si="61"/>
        <v>0</v>
      </c>
      <c r="X582" s="59">
        <f t="shared" si="62"/>
        <v>0</v>
      </c>
      <c r="Y582" s="59">
        <f t="shared" si="63"/>
        <v>0</v>
      </c>
    </row>
    <row r="583" spans="1:25" ht="15" customHeight="1" x14ac:dyDescent="0.2">
      <c r="A583" s="66"/>
      <c r="B583" s="97"/>
      <c r="C583" s="73"/>
      <c r="D583" s="74"/>
      <c r="E583" s="74"/>
      <c r="F583" s="74"/>
      <c r="G583" s="74"/>
      <c r="H583" s="74"/>
      <c r="I583" s="61" t="str">
        <f t="shared" si="64"/>
        <v/>
      </c>
      <c r="J583" s="61" t="str">
        <f t="shared" si="65"/>
        <v/>
      </c>
      <c r="K583" s="61" t="str">
        <f t="shared" si="60"/>
        <v/>
      </c>
      <c r="L583" s="6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62" t="str">
        <f>IF(C583="I",L583*Resumo!$C$21, IF(C583="A",L583*Resumo!$C$22, IF(C583="E",L583*Resumo!$C$23,"")))</f>
        <v/>
      </c>
      <c r="N583" s="97"/>
      <c r="O583" s="95"/>
      <c r="P583" s="95"/>
      <c r="Q583" s="95"/>
      <c r="W583" s="59">
        <f t="shared" si="61"/>
        <v>0</v>
      </c>
      <c r="X583" s="59">
        <f t="shared" si="62"/>
        <v>0</v>
      </c>
      <c r="Y583" s="59">
        <f t="shared" si="63"/>
        <v>0</v>
      </c>
    </row>
    <row r="584" spans="1:25" ht="15" customHeight="1" x14ac:dyDescent="0.2">
      <c r="A584" s="66"/>
      <c r="B584" s="97"/>
      <c r="C584" s="73"/>
      <c r="D584" s="74"/>
      <c r="E584" s="74"/>
      <c r="F584" s="74"/>
      <c r="G584" s="74"/>
      <c r="H584" s="74"/>
      <c r="I584" s="61" t="str">
        <f t="shared" si="64"/>
        <v/>
      </c>
      <c r="J584" s="61" t="str">
        <f t="shared" si="65"/>
        <v/>
      </c>
      <c r="K584" s="61" t="str">
        <f t="shared" si="60"/>
        <v/>
      </c>
      <c r="L584" s="6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62" t="str">
        <f>IF(C584="I",L584*Resumo!$C$21, IF(C584="A",L584*Resumo!$C$22, IF(C584="E",L584*Resumo!$C$23,"")))</f>
        <v/>
      </c>
      <c r="N584" s="97"/>
      <c r="O584" s="95"/>
      <c r="P584" s="95"/>
      <c r="Q584" s="95"/>
      <c r="W584" s="59">
        <f t="shared" si="61"/>
        <v>0</v>
      </c>
      <c r="X584" s="59">
        <f t="shared" si="62"/>
        <v>0</v>
      </c>
      <c r="Y584" s="59">
        <f t="shared" si="63"/>
        <v>0</v>
      </c>
    </row>
    <row r="585" spans="1:25" ht="15" customHeight="1" x14ac:dyDescent="0.2">
      <c r="A585" s="66"/>
      <c r="B585" s="97"/>
      <c r="C585" s="73"/>
      <c r="D585" s="74"/>
      <c r="E585" s="74"/>
      <c r="F585" s="74"/>
      <c r="G585" s="74"/>
      <c r="H585" s="74"/>
      <c r="I585" s="61" t="str">
        <f t="shared" si="64"/>
        <v/>
      </c>
      <c r="J585" s="61" t="str">
        <f t="shared" si="65"/>
        <v/>
      </c>
      <c r="K585" s="61" t="str">
        <f t="shared" si="60"/>
        <v/>
      </c>
      <c r="L585" s="6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62" t="str">
        <f>IF(C585="I",L585*Resumo!$C$21, IF(C585="A",L585*Resumo!$C$22, IF(C585="E",L585*Resumo!$C$23,"")))</f>
        <v/>
      </c>
      <c r="N585" s="97"/>
      <c r="O585" s="95"/>
      <c r="P585" s="95"/>
      <c r="Q585" s="95"/>
      <c r="W585" s="59">
        <f t="shared" si="61"/>
        <v>0</v>
      </c>
      <c r="X585" s="59">
        <f t="shared" si="62"/>
        <v>0</v>
      </c>
      <c r="Y585" s="59">
        <f t="shared" si="63"/>
        <v>0</v>
      </c>
    </row>
    <row r="586" spans="1:25" ht="15" customHeight="1" x14ac:dyDescent="0.2">
      <c r="A586" s="66"/>
      <c r="B586" s="97"/>
      <c r="C586" s="73"/>
      <c r="D586" s="74"/>
      <c r="E586" s="74"/>
      <c r="F586" s="74"/>
      <c r="G586" s="74"/>
      <c r="H586" s="74"/>
      <c r="I586" s="61" t="str">
        <f t="shared" si="64"/>
        <v/>
      </c>
      <c r="J586" s="61" t="str">
        <f t="shared" si="65"/>
        <v/>
      </c>
      <c r="K586" s="61" t="str">
        <f t="shared" si="60"/>
        <v/>
      </c>
      <c r="L586" s="6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62" t="str">
        <f>IF(C586="I",L586*Resumo!$C$21, IF(C586="A",L586*Resumo!$C$22, IF(C586="E",L586*Resumo!$C$23,"")))</f>
        <v/>
      </c>
      <c r="N586" s="97"/>
      <c r="O586" s="95"/>
      <c r="P586" s="95"/>
      <c r="Q586" s="95"/>
      <c r="W586" s="59">
        <f t="shared" si="61"/>
        <v>0</v>
      </c>
      <c r="X586" s="59">
        <f t="shared" si="62"/>
        <v>0</v>
      </c>
      <c r="Y586" s="59">
        <f t="shared" si="63"/>
        <v>0</v>
      </c>
    </row>
    <row r="587" spans="1:25" ht="15" customHeight="1" x14ac:dyDescent="0.2">
      <c r="A587" s="66"/>
      <c r="B587" s="97"/>
      <c r="C587" s="73"/>
      <c r="D587" s="74"/>
      <c r="E587" s="74"/>
      <c r="F587" s="74"/>
      <c r="G587" s="74"/>
      <c r="H587" s="74"/>
      <c r="I587" s="61" t="str">
        <f t="shared" si="64"/>
        <v/>
      </c>
      <c r="J587" s="61" t="str">
        <f t="shared" si="65"/>
        <v/>
      </c>
      <c r="K587" s="61" t="str">
        <f t="shared" si="60"/>
        <v/>
      </c>
      <c r="L587" s="6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62" t="str">
        <f>IF(C587="I",L587*Resumo!$C$21, IF(C587="A",L587*Resumo!$C$22, IF(C587="E",L587*Resumo!$C$23,"")))</f>
        <v/>
      </c>
      <c r="N587" s="97"/>
      <c r="O587" s="95"/>
      <c r="P587" s="95"/>
      <c r="Q587" s="95"/>
      <c r="W587" s="59">
        <f t="shared" si="61"/>
        <v>0</v>
      </c>
      <c r="X587" s="59">
        <f t="shared" si="62"/>
        <v>0</v>
      </c>
      <c r="Y587" s="59">
        <f t="shared" si="63"/>
        <v>0</v>
      </c>
    </row>
    <row r="588" spans="1:25" ht="15" customHeight="1" x14ac:dyDescent="0.2">
      <c r="A588" s="66"/>
      <c r="B588" s="97"/>
      <c r="C588" s="73"/>
      <c r="D588" s="74"/>
      <c r="E588" s="74"/>
      <c r="F588" s="74"/>
      <c r="G588" s="74"/>
      <c r="H588" s="74"/>
      <c r="I588" s="61" t="str">
        <f t="shared" si="64"/>
        <v/>
      </c>
      <c r="J588" s="61" t="str">
        <f t="shared" si="65"/>
        <v/>
      </c>
      <c r="K588" s="61" t="str">
        <f t="shared" si="60"/>
        <v/>
      </c>
      <c r="L588" s="6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62" t="str">
        <f>IF(C588="I",L588*Resumo!$C$21, IF(C588="A",L588*Resumo!$C$22, IF(C588="E",L588*Resumo!$C$23,"")))</f>
        <v/>
      </c>
      <c r="N588" s="97"/>
      <c r="O588" s="95"/>
      <c r="P588" s="95"/>
      <c r="Q588" s="95"/>
      <c r="W588" s="59">
        <f t="shared" si="61"/>
        <v>0</v>
      </c>
      <c r="X588" s="59">
        <f t="shared" si="62"/>
        <v>0</v>
      </c>
      <c r="Y588" s="59">
        <f t="shared" si="63"/>
        <v>0</v>
      </c>
    </row>
    <row r="589" spans="1:25" ht="15" customHeight="1" x14ac:dyDescent="0.2">
      <c r="A589" s="66"/>
      <c r="B589" s="97"/>
      <c r="C589" s="73"/>
      <c r="D589" s="74"/>
      <c r="E589" s="74"/>
      <c r="F589" s="74"/>
      <c r="G589" s="74"/>
      <c r="H589" s="74"/>
      <c r="I589" s="61" t="str">
        <f t="shared" si="64"/>
        <v/>
      </c>
      <c r="J589" s="61" t="str">
        <f t="shared" si="65"/>
        <v/>
      </c>
      <c r="K589" s="61" t="str">
        <f t="shared" si="60"/>
        <v/>
      </c>
      <c r="L589" s="6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62" t="str">
        <f>IF(C589="I",L589*Resumo!$C$21, IF(C589="A",L589*Resumo!$C$22, IF(C589="E",L589*Resumo!$C$23,"")))</f>
        <v/>
      </c>
      <c r="N589" s="97"/>
      <c r="O589" s="95"/>
      <c r="P589" s="95"/>
      <c r="Q589" s="95"/>
      <c r="W589" s="59">
        <f t="shared" si="61"/>
        <v>0</v>
      </c>
      <c r="X589" s="59">
        <f t="shared" si="62"/>
        <v>0</v>
      </c>
      <c r="Y589" s="59">
        <f t="shared" si="63"/>
        <v>0</v>
      </c>
    </row>
    <row r="590" spans="1:25" ht="15" customHeight="1" x14ac:dyDescent="0.2">
      <c r="A590" s="66"/>
      <c r="B590" s="97"/>
      <c r="C590" s="73"/>
      <c r="D590" s="74"/>
      <c r="E590" s="74"/>
      <c r="F590" s="74"/>
      <c r="G590" s="74"/>
      <c r="H590" s="74"/>
      <c r="I590" s="61" t="str">
        <f t="shared" si="64"/>
        <v/>
      </c>
      <c r="J590" s="61" t="str">
        <f t="shared" si="65"/>
        <v/>
      </c>
      <c r="K590" s="61" t="str">
        <f t="shared" si="60"/>
        <v/>
      </c>
      <c r="L590" s="6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62" t="str">
        <f>IF(C590="I",L590*Resumo!$C$21, IF(C590="A",L590*Resumo!$C$22, IF(C590="E",L590*Resumo!$C$23,"")))</f>
        <v/>
      </c>
      <c r="N590" s="97"/>
      <c r="O590" s="95"/>
      <c r="P590" s="95"/>
      <c r="Q590" s="95"/>
      <c r="W590" s="59">
        <f t="shared" si="61"/>
        <v>0</v>
      </c>
      <c r="X590" s="59">
        <f t="shared" si="62"/>
        <v>0</v>
      </c>
      <c r="Y590" s="59">
        <f t="shared" si="63"/>
        <v>0</v>
      </c>
    </row>
    <row r="591" spans="1:25" ht="15" customHeight="1" x14ac:dyDescent="0.2">
      <c r="A591" s="66"/>
      <c r="B591" s="97"/>
      <c r="C591" s="73"/>
      <c r="D591" s="74"/>
      <c r="E591" s="74"/>
      <c r="F591" s="74"/>
      <c r="G591" s="74"/>
      <c r="H591" s="74"/>
      <c r="I591" s="61" t="str">
        <f t="shared" si="64"/>
        <v/>
      </c>
      <c r="J591" s="61" t="str">
        <f t="shared" si="65"/>
        <v/>
      </c>
      <c r="K591" s="61" t="str">
        <f t="shared" si="60"/>
        <v/>
      </c>
      <c r="L591" s="6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62" t="str">
        <f>IF(C591="I",L591*Resumo!$C$21, IF(C591="A",L591*Resumo!$C$22, IF(C591="E",L591*Resumo!$C$23,"")))</f>
        <v/>
      </c>
      <c r="N591" s="97"/>
      <c r="O591" s="95"/>
      <c r="P591" s="95"/>
      <c r="Q591" s="95"/>
      <c r="W591" s="59">
        <f t="shared" si="61"/>
        <v>0</v>
      </c>
      <c r="X591" s="59">
        <f t="shared" si="62"/>
        <v>0</v>
      </c>
      <c r="Y591" s="59">
        <f t="shared" si="63"/>
        <v>0</v>
      </c>
    </row>
    <row r="592" spans="1:25" ht="15" customHeight="1" x14ac:dyDescent="0.2">
      <c r="A592" s="66"/>
      <c r="B592" s="97"/>
      <c r="C592" s="73"/>
      <c r="D592" s="74"/>
      <c r="E592" s="74"/>
      <c r="F592" s="74"/>
      <c r="G592" s="74"/>
      <c r="H592" s="74"/>
      <c r="I592" s="61" t="str">
        <f t="shared" si="64"/>
        <v/>
      </c>
      <c r="J592" s="61" t="str">
        <f t="shared" si="65"/>
        <v/>
      </c>
      <c r="K592" s="61" t="str">
        <f t="shared" si="60"/>
        <v/>
      </c>
      <c r="L592" s="6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62" t="str">
        <f>IF(C592="I",L592*Resumo!$C$21, IF(C592="A",L592*Resumo!$C$22, IF(C592="E",L592*Resumo!$C$23,"")))</f>
        <v/>
      </c>
      <c r="N592" s="97"/>
      <c r="O592" s="95"/>
      <c r="P592" s="95"/>
      <c r="Q592" s="95"/>
      <c r="W592" s="59">
        <f t="shared" si="61"/>
        <v>0</v>
      </c>
      <c r="X592" s="59">
        <f t="shared" si="62"/>
        <v>0</v>
      </c>
      <c r="Y592" s="59">
        <f t="shared" si="63"/>
        <v>0</v>
      </c>
    </row>
    <row r="593" spans="1:25" ht="15" customHeight="1" x14ac:dyDescent="0.2">
      <c r="A593" s="66"/>
      <c r="B593" s="97"/>
      <c r="C593" s="73"/>
      <c r="D593" s="74"/>
      <c r="E593" s="74"/>
      <c r="F593" s="74"/>
      <c r="G593" s="74"/>
      <c r="H593" s="74"/>
      <c r="I593" s="61" t="str">
        <f t="shared" si="64"/>
        <v/>
      </c>
      <c r="J593" s="61" t="str">
        <f t="shared" si="65"/>
        <v/>
      </c>
      <c r="K593" s="61" t="str">
        <f t="shared" si="60"/>
        <v/>
      </c>
      <c r="L593" s="6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62" t="str">
        <f>IF(C593="I",L593*Resumo!$C$21, IF(C593="A",L593*Resumo!$C$22, IF(C593="E",L593*Resumo!$C$23,"")))</f>
        <v/>
      </c>
      <c r="N593" s="97"/>
      <c r="O593" s="95"/>
      <c r="P593" s="95"/>
      <c r="Q593" s="95"/>
      <c r="W593" s="59">
        <f t="shared" si="61"/>
        <v>0</v>
      </c>
      <c r="X593" s="59">
        <f t="shared" si="62"/>
        <v>0</v>
      </c>
      <c r="Y593" s="59">
        <f t="shared" si="63"/>
        <v>0</v>
      </c>
    </row>
    <row r="594" spans="1:25" ht="15" customHeight="1" x14ac:dyDescent="0.2">
      <c r="A594" s="66"/>
      <c r="B594" s="97"/>
      <c r="C594" s="73"/>
      <c r="D594" s="74"/>
      <c r="E594" s="74"/>
      <c r="F594" s="74"/>
      <c r="G594" s="74"/>
      <c r="H594" s="74"/>
      <c r="I594" s="61" t="str">
        <f t="shared" si="64"/>
        <v/>
      </c>
      <c r="J594" s="61" t="str">
        <f t="shared" si="65"/>
        <v/>
      </c>
      <c r="K594" s="61" t="str">
        <f t="shared" si="60"/>
        <v/>
      </c>
      <c r="L594" s="6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62" t="str">
        <f>IF(C594="I",L594*Resumo!$C$21, IF(C594="A",L594*Resumo!$C$22, IF(C594="E",L594*Resumo!$C$23,"")))</f>
        <v/>
      </c>
      <c r="N594" s="97"/>
      <c r="O594" s="95"/>
      <c r="P594" s="95"/>
      <c r="Q594" s="95"/>
      <c r="W594" s="59">
        <f t="shared" si="61"/>
        <v>0</v>
      </c>
      <c r="X594" s="59">
        <f t="shared" si="62"/>
        <v>0</v>
      </c>
      <c r="Y594" s="59">
        <f t="shared" si="63"/>
        <v>0</v>
      </c>
    </row>
    <row r="595" spans="1:25" ht="15" customHeight="1" x14ac:dyDescent="0.2">
      <c r="A595" s="66"/>
      <c r="B595" s="97"/>
      <c r="C595" s="73"/>
      <c r="D595" s="74"/>
      <c r="E595" s="74"/>
      <c r="F595" s="74"/>
      <c r="G595" s="74"/>
      <c r="H595" s="74"/>
      <c r="I595" s="61" t="str">
        <f t="shared" si="64"/>
        <v/>
      </c>
      <c r="J595" s="61" t="str">
        <f t="shared" si="65"/>
        <v/>
      </c>
      <c r="K595" s="61" t="str">
        <f t="shared" si="60"/>
        <v/>
      </c>
      <c r="L595" s="6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62" t="str">
        <f>IF(C595="I",L595*Resumo!$C$21, IF(C595="A",L595*Resumo!$C$22, IF(C595="E",L595*Resumo!$C$23,"")))</f>
        <v/>
      </c>
      <c r="N595" s="97"/>
      <c r="O595" s="95"/>
      <c r="P595" s="95"/>
      <c r="Q595" s="95"/>
      <c r="W595" s="59">
        <f t="shared" si="61"/>
        <v>0</v>
      </c>
      <c r="X595" s="59">
        <f t="shared" si="62"/>
        <v>0</v>
      </c>
      <c r="Y595" s="59">
        <f t="shared" si="63"/>
        <v>0</v>
      </c>
    </row>
    <row r="596" spans="1:25" ht="15" customHeight="1" x14ac:dyDescent="0.2">
      <c r="A596" s="66"/>
      <c r="B596" s="97"/>
      <c r="C596" s="73"/>
      <c r="D596" s="74"/>
      <c r="E596" s="74"/>
      <c r="F596" s="74"/>
      <c r="G596" s="74"/>
      <c r="H596" s="74"/>
      <c r="I596" s="61" t="str">
        <f t="shared" si="64"/>
        <v/>
      </c>
      <c r="J596" s="61" t="str">
        <f t="shared" si="65"/>
        <v/>
      </c>
      <c r="K596" s="61" t="str">
        <f t="shared" si="60"/>
        <v/>
      </c>
      <c r="L596" s="6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62" t="str">
        <f>IF(C596="I",L596*Resumo!$C$21, IF(C596="A",L596*Resumo!$C$22, IF(C596="E",L596*Resumo!$C$23,"")))</f>
        <v/>
      </c>
      <c r="N596" s="97"/>
      <c r="O596" s="95"/>
      <c r="P596" s="95"/>
      <c r="Q596" s="95"/>
      <c r="W596" s="59">
        <f t="shared" si="61"/>
        <v>0</v>
      </c>
      <c r="X596" s="59">
        <f t="shared" si="62"/>
        <v>0</v>
      </c>
      <c r="Y596" s="59">
        <f t="shared" si="63"/>
        <v>0</v>
      </c>
    </row>
    <row r="597" spans="1:25" ht="15" customHeight="1" x14ac:dyDescent="0.2">
      <c r="A597" s="66"/>
      <c r="B597" s="97"/>
      <c r="C597" s="73"/>
      <c r="D597" s="74"/>
      <c r="E597" s="74"/>
      <c r="F597" s="74"/>
      <c r="G597" s="74"/>
      <c r="H597" s="74"/>
      <c r="I597" s="61" t="str">
        <f t="shared" si="64"/>
        <v/>
      </c>
      <c r="J597" s="61" t="str">
        <f t="shared" si="65"/>
        <v/>
      </c>
      <c r="K597" s="61" t="str">
        <f t="shared" si="60"/>
        <v/>
      </c>
      <c r="L597" s="6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62" t="str">
        <f>IF(C597="I",L597*Resumo!$C$21, IF(C597="A",L597*Resumo!$C$22, IF(C597="E",L597*Resumo!$C$23,"")))</f>
        <v/>
      </c>
      <c r="N597" s="97"/>
      <c r="O597" s="95"/>
      <c r="P597" s="95"/>
      <c r="Q597" s="95"/>
      <c r="W597" s="59">
        <f t="shared" si="61"/>
        <v>0</v>
      </c>
      <c r="X597" s="59">
        <f t="shared" si="62"/>
        <v>0</v>
      </c>
      <c r="Y597" s="59">
        <f t="shared" si="63"/>
        <v>0</v>
      </c>
    </row>
    <row r="598" spans="1:25" ht="15" customHeight="1" x14ac:dyDescent="0.2">
      <c r="A598" s="66"/>
      <c r="B598" s="97"/>
      <c r="C598" s="73"/>
      <c r="D598" s="74"/>
      <c r="E598" s="74"/>
      <c r="F598" s="74"/>
      <c r="G598" s="74"/>
      <c r="H598" s="74"/>
      <c r="I598" s="61" t="str">
        <f t="shared" si="64"/>
        <v/>
      </c>
      <c r="J598" s="61" t="str">
        <f t="shared" si="65"/>
        <v/>
      </c>
      <c r="K598" s="61" t="str">
        <f t="shared" si="60"/>
        <v/>
      </c>
      <c r="L598" s="6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62" t="str">
        <f>IF(C598="I",L598*Resumo!$C$21, IF(C598="A",L598*Resumo!$C$22, IF(C598="E",L598*Resumo!$C$23,"")))</f>
        <v/>
      </c>
      <c r="N598" s="97"/>
      <c r="O598" s="95"/>
      <c r="P598" s="95"/>
      <c r="Q598" s="95"/>
      <c r="W598" s="59">
        <f t="shared" si="61"/>
        <v>0</v>
      </c>
      <c r="X598" s="59">
        <f t="shared" si="62"/>
        <v>0</v>
      </c>
      <c r="Y598" s="59">
        <f t="shared" si="63"/>
        <v>0</v>
      </c>
    </row>
    <row r="599" spans="1:25" ht="15" customHeight="1" x14ac:dyDescent="0.2">
      <c r="A599" s="66"/>
      <c r="B599" s="97"/>
      <c r="C599" s="73"/>
      <c r="D599" s="74"/>
      <c r="E599" s="74"/>
      <c r="F599" s="74"/>
      <c r="G599" s="74"/>
      <c r="H599" s="74"/>
      <c r="I599" s="61" t="str">
        <f t="shared" si="64"/>
        <v/>
      </c>
      <c r="J599" s="61" t="str">
        <f t="shared" si="65"/>
        <v/>
      </c>
      <c r="K599" s="61" t="str">
        <f t="shared" si="60"/>
        <v/>
      </c>
      <c r="L599" s="6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62" t="str">
        <f>IF(C599="I",L599*Resumo!$C$21, IF(C599="A",L599*Resumo!$C$22, IF(C599="E",L599*Resumo!$C$23,"")))</f>
        <v/>
      </c>
      <c r="N599" s="97"/>
      <c r="O599" s="95"/>
      <c r="P599" s="95"/>
      <c r="Q599" s="95"/>
      <c r="W599" s="59">
        <f t="shared" si="61"/>
        <v>0</v>
      </c>
      <c r="X599" s="59">
        <f t="shared" si="62"/>
        <v>0</v>
      </c>
      <c r="Y599" s="59">
        <f t="shared" si="63"/>
        <v>0</v>
      </c>
    </row>
    <row r="600" spans="1:25" ht="15" customHeight="1" x14ac:dyDescent="0.2">
      <c r="A600" s="66"/>
      <c r="B600" s="97"/>
      <c r="C600" s="73"/>
      <c r="D600" s="74"/>
      <c r="E600" s="74"/>
      <c r="F600" s="74"/>
      <c r="G600" s="74"/>
      <c r="H600" s="74"/>
      <c r="I600" s="61" t="str">
        <f t="shared" si="64"/>
        <v/>
      </c>
      <c r="J600" s="61" t="str">
        <f t="shared" si="65"/>
        <v/>
      </c>
      <c r="K600" s="61" t="str">
        <f t="shared" ref="K600:K663" si="66">IF(D600=EE,IF(OR(AND(E600&gt;1,E600&lt;3,G600&gt;15),AND(E600&gt;2,G600&gt;4)),"X",""),IF(OR(AND(E600&gt;1,E600&lt;4,G600&gt;19),AND(E600&gt;3,G600&gt;5)),"X",""))</f>
        <v/>
      </c>
      <c r="L600" s="6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62" t="str">
        <f>IF(C600="I",L600*Resumo!$C$21, IF(C600="A",L600*Resumo!$C$22, IF(C600="E",L600*Resumo!$C$23,"")))</f>
        <v/>
      </c>
      <c r="N600" s="97"/>
      <c r="O600" s="95"/>
      <c r="P600" s="95"/>
      <c r="Q600" s="95"/>
      <c r="W600" s="59">
        <f t="shared" ref="W600:W663" si="67">IF(I600="X",1,0)</f>
        <v>0</v>
      </c>
      <c r="X600" s="59">
        <f t="shared" ref="X600:X663" si="68">IF(J600="X",1,0)</f>
        <v>0</v>
      </c>
      <c r="Y600" s="59">
        <f t="shared" ref="Y600:Y663" si="69">IF(K600="X",1,0)</f>
        <v>0</v>
      </c>
    </row>
    <row r="601" spans="1:25" ht="15" customHeight="1" x14ac:dyDescent="0.2">
      <c r="A601" s="66"/>
      <c r="B601" s="97"/>
      <c r="C601" s="73"/>
      <c r="D601" s="74"/>
      <c r="E601" s="74"/>
      <c r="F601" s="74"/>
      <c r="G601" s="74"/>
      <c r="H601" s="74"/>
      <c r="I601" s="61" t="str">
        <f t="shared" si="64"/>
        <v/>
      </c>
      <c r="J601" s="61" t="str">
        <f t="shared" si="65"/>
        <v/>
      </c>
      <c r="K601" s="61" t="str">
        <f t="shared" si="66"/>
        <v/>
      </c>
      <c r="L601" s="6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62" t="str">
        <f>IF(C601="I",L601*Resumo!$C$21, IF(C601="A",L601*Resumo!$C$22, IF(C601="E",L601*Resumo!$C$23,"")))</f>
        <v/>
      </c>
      <c r="N601" s="97"/>
      <c r="O601" s="95"/>
      <c r="P601" s="95"/>
      <c r="Q601" s="95"/>
      <c r="W601" s="59">
        <f t="shared" si="67"/>
        <v>0</v>
      </c>
      <c r="X601" s="59">
        <f t="shared" si="68"/>
        <v>0</v>
      </c>
      <c r="Y601" s="59">
        <f t="shared" si="69"/>
        <v>0</v>
      </c>
    </row>
    <row r="602" spans="1:25" ht="15" customHeight="1" x14ac:dyDescent="0.2">
      <c r="A602" s="66"/>
      <c r="B602" s="97"/>
      <c r="C602" s="73"/>
      <c r="D602" s="74"/>
      <c r="E602" s="74"/>
      <c r="F602" s="74"/>
      <c r="G602" s="74"/>
      <c r="H602" s="74"/>
      <c r="I602" s="61" t="str">
        <f t="shared" si="64"/>
        <v/>
      </c>
      <c r="J602" s="61" t="str">
        <f t="shared" si="65"/>
        <v/>
      </c>
      <c r="K602" s="61" t="str">
        <f t="shared" si="66"/>
        <v/>
      </c>
      <c r="L602" s="6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62" t="str">
        <f>IF(C602="I",L602*Resumo!$C$21, IF(C602="A",L602*Resumo!$C$22, IF(C602="E",L602*Resumo!$C$23,"")))</f>
        <v/>
      </c>
      <c r="N602" s="97"/>
      <c r="O602" s="95"/>
      <c r="P602" s="95"/>
      <c r="Q602" s="95"/>
      <c r="W602" s="59">
        <f t="shared" si="67"/>
        <v>0</v>
      </c>
      <c r="X602" s="59">
        <f t="shared" si="68"/>
        <v>0</v>
      </c>
      <c r="Y602" s="59">
        <f t="shared" si="69"/>
        <v>0</v>
      </c>
    </row>
    <row r="603" spans="1:25" ht="15" customHeight="1" x14ac:dyDescent="0.2">
      <c r="A603" s="66"/>
      <c r="B603" s="97"/>
      <c r="C603" s="73"/>
      <c r="D603" s="74"/>
      <c r="E603" s="74"/>
      <c r="F603" s="74"/>
      <c r="G603" s="74"/>
      <c r="H603" s="74"/>
      <c r="I603" s="61" t="str">
        <f t="shared" si="64"/>
        <v/>
      </c>
      <c r="J603" s="61" t="str">
        <f t="shared" si="65"/>
        <v/>
      </c>
      <c r="K603" s="61" t="str">
        <f t="shared" si="66"/>
        <v/>
      </c>
      <c r="L603" s="6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62" t="str">
        <f>IF(C603="I",L603*Resumo!$C$21, IF(C603="A",L603*Resumo!$C$22, IF(C603="E",L603*Resumo!$C$23,"")))</f>
        <v/>
      </c>
      <c r="N603" s="97"/>
      <c r="O603" s="95"/>
      <c r="P603" s="95"/>
      <c r="Q603" s="95"/>
      <c r="W603" s="59">
        <f t="shared" si="67"/>
        <v>0</v>
      </c>
      <c r="X603" s="59">
        <f t="shared" si="68"/>
        <v>0</v>
      </c>
      <c r="Y603" s="59">
        <f t="shared" si="69"/>
        <v>0</v>
      </c>
    </row>
    <row r="604" spans="1:25" ht="15" customHeight="1" x14ac:dyDescent="0.2">
      <c r="A604" s="66"/>
      <c r="B604" s="97"/>
      <c r="C604" s="73"/>
      <c r="D604" s="74"/>
      <c r="E604" s="74"/>
      <c r="F604" s="74"/>
      <c r="G604" s="74"/>
      <c r="H604" s="74"/>
      <c r="I604" s="61" t="str">
        <f t="shared" si="64"/>
        <v/>
      </c>
      <c r="J604" s="61" t="str">
        <f t="shared" si="65"/>
        <v/>
      </c>
      <c r="K604" s="61" t="str">
        <f t="shared" si="66"/>
        <v/>
      </c>
      <c r="L604" s="6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62" t="str">
        <f>IF(C604="I",L604*Resumo!$C$21, IF(C604="A",L604*Resumo!$C$22, IF(C604="E",L604*Resumo!$C$23,"")))</f>
        <v/>
      </c>
      <c r="N604" s="97"/>
      <c r="O604" s="95"/>
      <c r="P604" s="95"/>
      <c r="Q604" s="95"/>
      <c r="W604" s="59">
        <f t="shared" si="67"/>
        <v>0</v>
      </c>
      <c r="X604" s="59">
        <f t="shared" si="68"/>
        <v>0</v>
      </c>
      <c r="Y604" s="59">
        <f t="shared" si="69"/>
        <v>0</v>
      </c>
    </row>
    <row r="605" spans="1:25" ht="15" customHeight="1" x14ac:dyDescent="0.2">
      <c r="A605" s="66"/>
      <c r="B605" s="97"/>
      <c r="C605" s="73"/>
      <c r="D605" s="74"/>
      <c r="E605" s="74"/>
      <c r="F605" s="74"/>
      <c r="G605" s="74"/>
      <c r="H605" s="74"/>
      <c r="I605" s="61" t="str">
        <f t="shared" si="64"/>
        <v/>
      </c>
      <c r="J605" s="61" t="str">
        <f t="shared" si="65"/>
        <v/>
      </c>
      <c r="K605" s="61" t="str">
        <f t="shared" si="66"/>
        <v/>
      </c>
      <c r="L605" s="6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62" t="str">
        <f>IF(C605="I",L605*Resumo!$C$21, IF(C605="A",L605*Resumo!$C$22, IF(C605="E",L605*Resumo!$C$23,"")))</f>
        <v/>
      </c>
      <c r="N605" s="97"/>
      <c r="O605" s="95"/>
      <c r="P605" s="95"/>
      <c r="Q605" s="95"/>
      <c r="W605" s="59">
        <f t="shared" si="67"/>
        <v>0</v>
      </c>
      <c r="X605" s="59">
        <f t="shared" si="68"/>
        <v>0</v>
      </c>
      <c r="Y605" s="59">
        <f t="shared" si="69"/>
        <v>0</v>
      </c>
    </row>
    <row r="606" spans="1:25" ht="15" customHeight="1" x14ac:dyDescent="0.2">
      <c r="A606" s="66"/>
      <c r="B606" s="97"/>
      <c r="C606" s="73"/>
      <c r="D606" s="74"/>
      <c r="E606" s="74"/>
      <c r="F606" s="74"/>
      <c r="G606" s="74"/>
      <c r="H606" s="74"/>
      <c r="I606" s="61" t="str">
        <f t="shared" si="64"/>
        <v/>
      </c>
      <c r="J606" s="61" t="str">
        <f t="shared" si="65"/>
        <v/>
      </c>
      <c r="K606" s="61" t="str">
        <f t="shared" si="66"/>
        <v/>
      </c>
      <c r="L606" s="6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62" t="str">
        <f>IF(C606="I",L606*Resumo!$C$21, IF(C606="A",L606*Resumo!$C$22, IF(C606="E",L606*Resumo!$C$23,"")))</f>
        <v/>
      </c>
      <c r="N606" s="97"/>
      <c r="O606" s="95"/>
      <c r="P606" s="95"/>
      <c r="Q606" s="95"/>
      <c r="W606" s="59">
        <f t="shared" si="67"/>
        <v>0</v>
      </c>
      <c r="X606" s="59">
        <f t="shared" si="68"/>
        <v>0</v>
      </c>
      <c r="Y606" s="59">
        <f t="shared" si="69"/>
        <v>0</v>
      </c>
    </row>
    <row r="607" spans="1:25" ht="15" customHeight="1" x14ac:dyDescent="0.2">
      <c r="A607" s="66"/>
      <c r="B607" s="97"/>
      <c r="C607" s="73"/>
      <c r="D607" s="74"/>
      <c r="E607" s="74"/>
      <c r="F607" s="74"/>
      <c r="G607" s="74"/>
      <c r="H607" s="74"/>
      <c r="I607" s="61" t="str">
        <f t="shared" si="64"/>
        <v/>
      </c>
      <c r="J607" s="61" t="str">
        <f t="shared" si="65"/>
        <v/>
      </c>
      <c r="K607" s="61" t="str">
        <f t="shared" si="66"/>
        <v/>
      </c>
      <c r="L607" s="6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62" t="str">
        <f>IF(C607="I",L607*Resumo!$C$21, IF(C607="A",L607*Resumo!$C$22, IF(C607="E",L607*Resumo!$C$23,"")))</f>
        <v/>
      </c>
      <c r="N607" s="97"/>
      <c r="O607" s="95"/>
      <c r="P607" s="95"/>
      <c r="Q607" s="95"/>
      <c r="W607" s="59">
        <f t="shared" si="67"/>
        <v>0</v>
      </c>
      <c r="X607" s="59">
        <f t="shared" si="68"/>
        <v>0</v>
      </c>
      <c r="Y607" s="59">
        <f t="shared" si="69"/>
        <v>0</v>
      </c>
    </row>
    <row r="608" spans="1:25" ht="15" customHeight="1" x14ac:dyDescent="0.2">
      <c r="A608" s="66"/>
      <c r="B608" s="97"/>
      <c r="C608" s="73"/>
      <c r="D608" s="74"/>
      <c r="E608" s="74"/>
      <c r="F608" s="74"/>
      <c r="G608" s="74"/>
      <c r="H608" s="74"/>
      <c r="I608" s="61" t="str">
        <f t="shared" si="64"/>
        <v/>
      </c>
      <c r="J608" s="61" t="str">
        <f t="shared" si="65"/>
        <v/>
      </c>
      <c r="K608" s="61" t="str">
        <f t="shared" si="66"/>
        <v/>
      </c>
      <c r="L608" s="6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62" t="str">
        <f>IF(C608="I",L608*Resumo!$C$21, IF(C608="A",L608*Resumo!$C$22, IF(C608="E",L608*Resumo!$C$23,"")))</f>
        <v/>
      </c>
      <c r="N608" s="97"/>
      <c r="O608" s="95"/>
      <c r="P608" s="95"/>
      <c r="Q608" s="95"/>
      <c r="W608" s="59">
        <f t="shared" si="67"/>
        <v>0</v>
      </c>
      <c r="X608" s="59">
        <f t="shared" si="68"/>
        <v>0</v>
      </c>
      <c r="Y608" s="59">
        <f t="shared" si="69"/>
        <v>0</v>
      </c>
    </row>
    <row r="609" spans="1:25" ht="15" customHeight="1" x14ac:dyDescent="0.2">
      <c r="A609" s="66"/>
      <c r="B609" s="97"/>
      <c r="C609" s="73"/>
      <c r="D609" s="74"/>
      <c r="E609" s="74"/>
      <c r="F609" s="74"/>
      <c r="G609" s="74"/>
      <c r="H609" s="74"/>
      <c r="I609" s="61" t="str">
        <f t="shared" si="64"/>
        <v/>
      </c>
      <c r="J609" s="61" t="str">
        <f t="shared" si="65"/>
        <v/>
      </c>
      <c r="K609" s="61" t="str">
        <f t="shared" si="66"/>
        <v/>
      </c>
      <c r="L609" s="6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62" t="str">
        <f>IF(C609="I",L609*Resumo!$C$21, IF(C609="A",L609*Resumo!$C$22, IF(C609="E",L609*Resumo!$C$23,"")))</f>
        <v/>
      </c>
      <c r="N609" s="97"/>
      <c r="O609" s="95"/>
      <c r="P609" s="95"/>
      <c r="Q609" s="95"/>
      <c r="W609" s="59">
        <f t="shared" si="67"/>
        <v>0</v>
      </c>
      <c r="X609" s="59">
        <f t="shared" si="68"/>
        <v>0</v>
      </c>
      <c r="Y609" s="59">
        <f t="shared" si="69"/>
        <v>0</v>
      </c>
    </row>
    <row r="610" spans="1:25" ht="15" customHeight="1" x14ac:dyDescent="0.2">
      <c r="A610" s="66"/>
      <c r="B610" s="97"/>
      <c r="C610" s="73"/>
      <c r="D610" s="74"/>
      <c r="E610" s="74"/>
      <c r="F610" s="74"/>
      <c r="G610" s="74"/>
      <c r="H610" s="74"/>
      <c r="I610" s="61" t="str">
        <f t="shared" si="64"/>
        <v/>
      </c>
      <c r="J610" s="61" t="str">
        <f t="shared" si="65"/>
        <v/>
      </c>
      <c r="K610" s="61" t="str">
        <f t="shared" si="66"/>
        <v/>
      </c>
      <c r="L610" s="6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62" t="str">
        <f>IF(C610="I",L610*Resumo!$C$21, IF(C610="A",L610*Resumo!$C$22, IF(C610="E",L610*Resumo!$C$23,"")))</f>
        <v/>
      </c>
      <c r="N610" s="97"/>
      <c r="O610" s="95"/>
      <c r="P610" s="95"/>
      <c r="Q610" s="95"/>
      <c r="W610" s="59">
        <f t="shared" si="67"/>
        <v>0</v>
      </c>
      <c r="X610" s="59">
        <f t="shared" si="68"/>
        <v>0</v>
      </c>
      <c r="Y610" s="59">
        <f t="shared" si="69"/>
        <v>0</v>
      </c>
    </row>
    <row r="611" spans="1:25" ht="15" customHeight="1" x14ac:dyDescent="0.2">
      <c r="A611" s="66"/>
      <c r="B611" s="97"/>
      <c r="C611" s="73"/>
      <c r="D611" s="74"/>
      <c r="E611" s="74"/>
      <c r="F611" s="74"/>
      <c r="G611" s="74"/>
      <c r="H611" s="74"/>
      <c r="I611" s="61" t="str">
        <f t="shared" si="64"/>
        <v/>
      </c>
      <c r="J611" s="61" t="str">
        <f t="shared" si="65"/>
        <v/>
      </c>
      <c r="K611" s="61" t="str">
        <f t="shared" si="66"/>
        <v/>
      </c>
      <c r="L611" s="6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62" t="str">
        <f>IF(C611="I",L611*Resumo!$C$21, IF(C611="A",L611*Resumo!$C$22, IF(C611="E",L611*Resumo!$C$23,"")))</f>
        <v/>
      </c>
      <c r="N611" s="97"/>
      <c r="O611" s="95"/>
      <c r="P611" s="95"/>
      <c r="Q611" s="95"/>
      <c r="W611" s="59">
        <f t="shared" si="67"/>
        <v>0</v>
      </c>
      <c r="X611" s="59">
        <f t="shared" si="68"/>
        <v>0</v>
      </c>
      <c r="Y611" s="59">
        <f t="shared" si="69"/>
        <v>0</v>
      </c>
    </row>
    <row r="612" spans="1:25" ht="15" customHeight="1" x14ac:dyDescent="0.2">
      <c r="A612" s="66"/>
      <c r="B612" s="97"/>
      <c r="C612" s="73"/>
      <c r="D612" s="74"/>
      <c r="E612" s="74"/>
      <c r="F612" s="74"/>
      <c r="G612" s="74"/>
      <c r="H612" s="74"/>
      <c r="I612" s="61" t="str">
        <f t="shared" si="64"/>
        <v/>
      </c>
      <c r="J612" s="61" t="str">
        <f t="shared" si="65"/>
        <v/>
      </c>
      <c r="K612" s="61" t="str">
        <f t="shared" si="66"/>
        <v/>
      </c>
      <c r="L612" s="6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62" t="str">
        <f>IF(C612="I",L612*Resumo!$C$21, IF(C612="A",L612*Resumo!$C$22, IF(C612="E",L612*Resumo!$C$23,"")))</f>
        <v/>
      </c>
      <c r="N612" s="97"/>
      <c r="O612" s="95"/>
      <c r="P612" s="95"/>
      <c r="Q612" s="95"/>
      <c r="W612" s="59">
        <f t="shared" si="67"/>
        <v>0</v>
      </c>
      <c r="X612" s="59">
        <f t="shared" si="68"/>
        <v>0</v>
      </c>
      <c r="Y612" s="59">
        <f t="shared" si="69"/>
        <v>0</v>
      </c>
    </row>
    <row r="613" spans="1:25" ht="15" customHeight="1" x14ac:dyDescent="0.2">
      <c r="A613" s="66"/>
      <c r="B613" s="97"/>
      <c r="C613" s="73"/>
      <c r="D613" s="74"/>
      <c r="E613" s="74"/>
      <c r="F613" s="74"/>
      <c r="G613" s="74"/>
      <c r="H613" s="74"/>
      <c r="I613" s="61" t="str">
        <f t="shared" si="64"/>
        <v/>
      </c>
      <c r="J613" s="61" t="str">
        <f t="shared" si="65"/>
        <v/>
      </c>
      <c r="K613" s="61" t="str">
        <f t="shared" si="66"/>
        <v/>
      </c>
      <c r="L613" s="6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62" t="str">
        <f>IF(C613="I",L613*Resumo!$C$21, IF(C613="A",L613*Resumo!$C$22, IF(C613="E",L613*Resumo!$C$23,"")))</f>
        <v/>
      </c>
      <c r="N613" s="97"/>
      <c r="O613" s="95"/>
      <c r="P613" s="95"/>
      <c r="Q613" s="95"/>
      <c r="W613" s="59">
        <f t="shared" si="67"/>
        <v>0</v>
      </c>
      <c r="X613" s="59">
        <f t="shared" si="68"/>
        <v>0</v>
      </c>
      <c r="Y613" s="59">
        <f t="shared" si="69"/>
        <v>0</v>
      </c>
    </row>
    <row r="614" spans="1:25" ht="15" customHeight="1" x14ac:dyDescent="0.2">
      <c r="A614" s="66"/>
      <c r="B614" s="97"/>
      <c r="C614" s="73"/>
      <c r="D614" s="74"/>
      <c r="E614" s="74"/>
      <c r="F614" s="74"/>
      <c r="G614" s="74"/>
      <c r="H614" s="74"/>
      <c r="I614" s="61" t="str">
        <f t="shared" si="64"/>
        <v/>
      </c>
      <c r="J614" s="61" t="str">
        <f t="shared" si="65"/>
        <v/>
      </c>
      <c r="K614" s="61" t="str">
        <f t="shared" si="66"/>
        <v/>
      </c>
      <c r="L614" s="6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62" t="str">
        <f>IF(C614="I",L614*Resumo!$C$21, IF(C614="A",L614*Resumo!$C$22, IF(C614="E",L614*Resumo!$C$23,"")))</f>
        <v/>
      </c>
      <c r="N614" s="97"/>
      <c r="O614" s="95"/>
      <c r="P614" s="95"/>
      <c r="Q614" s="95"/>
      <c r="W614" s="59">
        <f t="shared" si="67"/>
        <v>0</v>
      </c>
      <c r="X614" s="59">
        <f t="shared" si="68"/>
        <v>0</v>
      </c>
      <c r="Y614" s="59">
        <f t="shared" si="69"/>
        <v>0</v>
      </c>
    </row>
    <row r="615" spans="1:25" ht="15" customHeight="1" x14ac:dyDescent="0.2">
      <c r="A615" s="66"/>
      <c r="B615" s="97"/>
      <c r="C615" s="73"/>
      <c r="D615" s="74"/>
      <c r="E615" s="74"/>
      <c r="F615" s="74"/>
      <c r="G615" s="74"/>
      <c r="H615" s="74"/>
      <c r="I615" s="61" t="str">
        <f t="shared" si="64"/>
        <v/>
      </c>
      <c r="J615" s="61" t="str">
        <f t="shared" si="65"/>
        <v/>
      </c>
      <c r="K615" s="61" t="str">
        <f t="shared" si="66"/>
        <v/>
      </c>
      <c r="L615" s="6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62" t="str">
        <f>IF(C615="I",L615*Resumo!$C$21, IF(C615="A",L615*Resumo!$C$22, IF(C615="E",L615*Resumo!$C$23,"")))</f>
        <v/>
      </c>
      <c r="N615" s="97"/>
      <c r="O615" s="95"/>
      <c r="P615" s="95"/>
      <c r="Q615" s="95"/>
      <c r="W615" s="59">
        <f t="shared" si="67"/>
        <v>0</v>
      </c>
      <c r="X615" s="59">
        <f t="shared" si="68"/>
        <v>0</v>
      </c>
      <c r="Y615" s="59">
        <f t="shared" si="69"/>
        <v>0</v>
      </c>
    </row>
    <row r="616" spans="1:25" ht="15" customHeight="1" x14ac:dyDescent="0.2">
      <c r="A616" s="66"/>
      <c r="B616" s="97"/>
      <c r="C616" s="73"/>
      <c r="D616" s="74"/>
      <c r="E616" s="74"/>
      <c r="F616" s="74"/>
      <c r="G616" s="74"/>
      <c r="H616" s="74"/>
      <c r="I616" s="61" t="str">
        <f t="shared" si="64"/>
        <v/>
      </c>
      <c r="J616" s="61" t="str">
        <f t="shared" si="65"/>
        <v/>
      </c>
      <c r="K616" s="61" t="str">
        <f t="shared" si="66"/>
        <v/>
      </c>
      <c r="L616" s="6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62" t="str">
        <f>IF(C616="I",L616*Resumo!$C$21, IF(C616="A",L616*Resumo!$C$22, IF(C616="E",L616*Resumo!$C$23,"")))</f>
        <v/>
      </c>
      <c r="N616" s="97"/>
      <c r="O616" s="95"/>
      <c r="P616" s="95"/>
      <c r="Q616" s="95"/>
      <c r="W616" s="59">
        <f t="shared" si="67"/>
        <v>0</v>
      </c>
      <c r="X616" s="59">
        <f t="shared" si="68"/>
        <v>0</v>
      </c>
      <c r="Y616" s="59">
        <f t="shared" si="69"/>
        <v>0</v>
      </c>
    </row>
    <row r="617" spans="1:25" ht="15" customHeight="1" x14ac:dyDescent="0.2">
      <c r="A617" s="66"/>
      <c r="B617" s="97"/>
      <c r="C617" s="73"/>
      <c r="D617" s="74"/>
      <c r="E617" s="74"/>
      <c r="F617" s="74"/>
      <c r="G617" s="74"/>
      <c r="H617" s="74"/>
      <c r="I617" s="61" t="str">
        <f t="shared" si="64"/>
        <v/>
      </c>
      <c r="J617" s="61" t="str">
        <f t="shared" si="65"/>
        <v/>
      </c>
      <c r="K617" s="61" t="str">
        <f t="shared" si="66"/>
        <v/>
      </c>
      <c r="L617" s="6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62" t="str">
        <f>IF(C617="I",L617*Resumo!$C$21, IF(C617="A",L617*Resumo!$C$22, IF(C617="E",L617*Resumo!$C$23,"")))</f>
        <v/>
      </c>
      <c r="N617" s="97"/>
      <c r="O617" s="95"/>
      <c r="P617" s="95"/>
      <c r="Q617" s="95"/>
      <c r="W617" s="59">
        <f t="shared" si="67"/>
        <v>0</v>
      </c>
      <c r="X617" s="59">
        <f t="shared" si="68"/>
        <v>0</v>
      </c>
      <c r="Y617" s="59">
        <f t="shared" si="69"/>
        <v>0</v>
      </c>
    </row>
    <row r="618" spans="1:25" ht="15" customHeight="1" x14ac:dyDescent="0.2">
      <c r="A618" s="66"/>
      <c r="B618" s="97"/>
      <c r="C618" s="73"/>
      <c r="D618" s="74"/>
      <c r="E618" s="74"/>
      <c r="F618" s="74"/>
      <c r="G618" s="74"/>
      <c r="H618" s="74"/>
      <c r="I618" s="61" t="str">
        <f t="shared" si="64"/>
        <v/>
      </c>
      <c r="J618" s="61" t="str">
        <f t="shared" si="65"/>
        <v/>
      </c>
      <c r="K618" s="61" t="str">
        <f t="shared" si="66"/>
        <v/>
      </c>
      <c r="L618" s="6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62" t="str">
        <f>IF(C618="I",L618*Resumo!$C$21, IF(C618="A",L618*Resumo!$C$22, IF(C618="E",L618*Resumo!$C$23,"")))</f>
        <v/>
      </c>
      <c r="N618" s="97"/>
      <c r="O618" s="95"/>
      <c r="P618" s="95"/>
      <c r="Q618" s="95"/>
      <c r="W618" s="59">
        <f t="shared" si="67"/>
        <v>0</v>
      </c>
      <c r="X618" s="59">
        <f t="shared" si="68"/>
        <v>0</v>
      </c>
      <c r="Y618" s="59">
        <f t="shared" si="69"/>
        <v>0</v>
      </c>
    </row>
    <row r="619" spans="1:25" ht="15" customHeight="1" x14ac:dyDescent="0.2">
      <c r="A619" s="66"/>
      <c r="B619" s="97"/>
      <c r="C619" s="73"/>
      <c r="D619" s="74"/>
      <c r="E619" s="74"/>
      <c r="F619" s="74"/>
      <c r="G619" s="74"/>
      <c r="H619" s="74"/>
      <c r="I619" s="61" t="str">
        <f t="shared" si="64"/>
        <v/>
      </c>
      <c r="J619" s="61" t="str">
        <f t="shared" si="65"/>
        <v/>
      </c>
      <c r="K619" s="61" t="str">
        <f t="shared" si="66"/>
        <v/>
      </c>
      <c r="L619" s="6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62" t="str">
        <f>IF(C619="I",L619*Resumo!$C$21, IF(C619="A",L619*Resumo!$C$22, IF(C619="E",L619*Resumo!$C$23,"")))</f>
        <v/>
      </c>
      <c r="N619" s="97"/>
      <c r="O619" s="95"/>
      <c r="P619" s="95"/>
      <c r="Q619" s="95"/>
      <c r="W619" s="59">
        <f t="shared" si="67"/>
        <v>0</v>
      </c>
      <c r="X619" s="59">
        <f t="shared" si="68"/>
        <v>0</v>
      </c>
      <c r="Y619" s="59">
        <f t="shared" si="69"/>
        <v>0</v>
      </c>
    </row>
    <row r="620" spans="1:25" ht="15" customHeight="1" x14ac:dyDescent="0.2">
      <c r="A620" s="66"/>
      <c r="B620" s="97"/>
      <c r="C620" s="73"/>
      <c r="D620" s="74"/>
      <c r="E620" s="74"/>
      <c r="F620" s="74"/>
      <c r="G620" s="74"/>
      <c r="H620" s="74"/>
      <c r="I620" s="61" t="str">
        <f t="shared" si="64"/>
        <v/>
      </c>
      <c r="J620" s="61" t="str">
        <f t="shared" si="65"/>
        <v/>
      </c>
      <c r="K620" s="61" t="str">
        <f t="shared" si="66"/>
        <v/>
      </c>
      <c r="L620" s="6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62" t="str">
        <f>IF(C620="I",L620*Resumo!$C$21, IF(C620="A",L620*Resumo!$C$22, IF(C620="E",L620*Resumo!$C$23,"")))</f>
        <v/>
      </c>
      <c r="N620" s="97"/>
      <c r="O620" s="95"/>
      <c r="P620" s="95"/>
      <c r="Q620" s="95"/>
      <c r="W620" s="59">
        <f t="shared" si="67"/>
        <v>0</v>
      </c>
      <c r="X620" s="59">
        <f t="shared" si="68"/>
        <v>0</v>
      </c>
      <c r="Y620" s="59">
        <f t="shared" si="69"/>
        <v>0</v>
      </c>
    </row>
    <row r="621" spans="1:25" ht="15" customHeight="1" x14ac:dyDescent="0.2">
      <c r="A621" s="66"/>
      <c r="B621" s="97"/>
      <c r="C621" s="73"/>
      <c r="D621" s="74"/>
      <c r="E621" s="74"/>
      <c r="F621" s="74"/>
      <c r="G621" s="74"/>
      <c r="H621" s="74"/>
      <c r="I621" s="61" t="str">
        <f t="shared" si="64"/>
        <v/>
      </c>
      <c r="J621" s="61" t="str">
        <f t="shared" si="65"/>
        <v/>
      </c>
      <c r="K621" s="61" t="str">
        <f t="shared" si="66"/>
        <v/>
      </c>
      <c r="L621" s="6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62" t="str">
        <f>IF(C621="I",L621*Resumo!$C$21, IF(C621="A",L621*Resumo!$C$22, IF(C621="E",L621*Resumo!$C$23,"")))</f>
        <v/>
      </c>
      <c r="N621" s="97"/>
      <c r="O621" s="95"/>
      <c r="P621" s="95"/>
      <c r="Q621" s="95"/>
      <c r="W621" s="59">
        <f t="shared" si="67"/>
        <v>0</v>
      </c>
      <c r="X621" s="59">
        <f t="shared" si="68"/>
        <v>0</v>
      </c>
      <c r="Y621" s="59">
        <f t="shared" si="69"/>
        <v>0</v>
      </c>
    </row>
    <row r="622" spans="1:25" ht="15" customHeight="1" x14ac:dyDescent="0.2">
      <c r="A622" s="66"/>
      <c r="B622" s="97"/>
      <c r="C622" s="73"/>
      <c r="D622" s="74"/>
      <c r="E622" s="74"/>
      <c r="F622" s="74"/>
      <c r="G622" s="74"/>
      <c r="H622" s="74"/>
      <c r="I622" s="61" t="str">
        <f t="shared" si="64"/>
        <v/>
      </c>
      <c r="J622" s="61" t="str">
        <f t="shared" si="65"/>
        <v/>
      </c>
      <c r="K622" s="61" t="str">
        <f t="shared" si="66"/>
        <v/>
      </c>
      <c r="L622" s="6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62" t="str">
        <f>IF(C622="I",L622*Resumo!$C$21, IF(C622="A",L622*Resumo!$C$22, IF(C622="E",L622*Resumo!$C$23,"")))</f>
        <v/>
      </c>
      <c r="N622" s="97"/>
      <c r="O622" s="95"/>
      <c r="P622" s="95"/>
      <c r="Q622" s="95"/>
      <c r="W622" s="59">
        <f t="shared" si="67"/>
        <v>0</v>
      </c>
      <c r="X622" s="59">
        <f t="shared" si="68"/>
        <v>0</v>
      </c>
      <c r="Y622" s="59">
        <f t="shared" si="69"/>
        <v>0</v>
      </c>
    </row>
    <row r="623" spans="1:25" ht="15" customHeight="1" x14ac:dyDescent="0.2">
      <c r="A623" s="66"/>
      <c r="B623" s="97"/>
      <c r="C623" s="73"/>
      <c r="D623" s="74"/>
      <c r="E623" s="74"/>
      <c r="F623" s="74"/>
      <c r="G623" s="74"/>
      <c r="H623" s="74"/>
      <c r="I623" s="61" t="str">
        <f t="shared" si="64"/>
        <v/>
      </c>
      <c r="J623" s="61" t="str">
        <f t="shared" si="65"/>
        <v/>
      </c>
      <c r="K623" s="61" t="str">
        <f t="shared" si="66"/>
        <v/>
      </c>
      <c r="L623" s="6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62" t="str">
        <f>IF(C623="I",L623*Resumo!$C$21, IF(C623="A",L623*Resumo!$C$22, IF(C623="E",L623*Resumo!$C$23,"")))</f>
        <v/>
      </c>
      <c r="N623" s="97"/>
      <c r="O623" s="95"/>
      <c r="P623" s="95"/>
      <c r="Q623" s="95"/>
      <c r="W623" s="59">
        <f t="shared" si="67"/>
        <v>0</v>
      </c>
      <c r="X623" s="59">
        <f t="shared" si="68"/>
        <v>0</v>
      </c>
      <c r="Y623" s="59">
        <f t="shared" si="69"/>
        <v>0</v>
      </c>
    </row>
    <row r="624" spans="1:25" ht="15" customHeight="1" x14ac:dyDescent="0.2">
      <c r="A624" s="66"/>
      <c r="B624" s="97"/>
      <c r="C624" s="73"/>
      <c r="D624" s="74"/>
      <c r="E624" s="74"/>
      <c r="F624" s="74"/>
      <c r="G624" s="74"/>
      <c r="H624" s="74"/>
      <c r="I624" s="61" t="str">
        <f t="shared" si="64"/>
        <v/>
      </c>
      <c r="J624" s="61" t="str">
        <f t="shared" si="65"/>
        <v/>
      </c>
      <c r="K624" s="61" t="str">
        <f t="shared" si="66"/>
        <v/>
      </c>
      <c r="L624" s="6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62" t="str">
        <f>IF(C624="I",L624*Resumo!$C$21, IF(C624="A",L624*Resumo!$C$22, IF(C624="E",L624*Resumo!$C$23,"")))</f>
        <v/>
      </c>
      <c r="N624" s="97"/>
      <c r="O624" s="95"/>
      <c r="P624" s="95"/>
      <c r="Q624" s="95"/>
      <c r="W624" s="59">
        <f t="shared" si="67"/>
        <v>0</v>
      </c>
      <c r="X624" s="59">
        <f t="shared" si="68"/>
        <v>0</v>
      </c>
      <c r="Y624" s="59">
        <f t="shared" si="69"/>
        <v>0</v>
      </c>
    </row>
    <row r="625" spans="1:25" ht="15" customHeight="1" x14ac:dyDescent="0.2">
      <c r="A625" s="66"/>
      <c r="B625" s="97"/>
      <c r="C625" s="73"/>
      <c r="D625" s="74"/>
      <c r="E625" s="74"/>
      <c r="F625" s="74"/>
      <c r="G625" s="74"/>
      <c r="H625" s="74"/>
      <c r="I625" s="61" t="str">
        <f t="shared" si="64"/>
        <v/>
      </c>
      <c r="J625" s="61" t="str">
        <f t="shared" si="65"/>
        <v/>
      </c>
      <c r="K625" s="61" t="str">
        <f t="shared" si="66"/>
        <v/>
      </c>
      <c r="L625" s="6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62" t="str">
        <f>IF(C625="I",L625*Resumo!$C$21, IF(C625="A",L625*Resumo!$C$22, IF(C625="E",L625*Resumo!$C$23,"")))</f>
        <v/>
      </c>
      <c r="N625" s="97"/>
      <c r="O625" s="95"/>
      <c r="P625" s="95"/>
      <c r="Q625" s="95"/>
      <c r="W625" s="59">
        <f t="shared" si="67"/>
        <v>0</v>
      </c>
      <c r="X625" s="59">
        <f t="shared" si="68"/>
        <v>0</v>
      </c>
      <c r="Y625" s="59">
        <f t="shared" si="69"/>
        <v>0</v>
      </c>
    </row>
    <row r="626" spans="1:25" ht="15" customHeight="1" x14ac:dyDescent="0.2">
      <c r="A626" s="66"/>
      <c r="B626" s="97"/>
      <c r="C626" s="73"/>
      <c r="D626" s="74"/>
      <c r="E626" s="74"/>
      <c r="F626" s="74"/>
      <c r="G626" s="74"/>
      <c r="H626" s="74"/>
      <c r="I626" s="61" t="str">
        <f t="shared" si="64"/>
        <v/>
      </c>
      <c r="J626" s="61" t="str">
        <f t="shared" si="65"/>
        <v/>
      </c>
      <c r="K626" s="61" t="str">
        <f t="shared" si="66"/>
        <v/>
      </c>
      <c r="L626" s="6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62" t="str">
        <f>IF(C626="I",L626*Resumo!$C$21, IF(C626="A",L626*Resumo!$C$22, IF(C626="E",L626*Resumo!$C$23,"")))</f>
        <v/>
      </c>
      <c r="N626" s="97"/>
      <c r="O626" s="95"/>
      <c r="P626" s="95"/>
      <c r="Q626" s="95"/>
      <c r="W626" s="59">
        <f t="shared" si="67"/>
        <v>0</v>
      </c>
      <c r="X626" s="59">
        <f t="shared" si="68"/>
        <v>0</v>
      </c>
      <c r="Y626" s="59">
        <f t="shared" si="69"/>
        <v>0</v>
      </c>
    </row>
    <row r="627" spans="1:25" ht="15" customHeight="1" x14ac:dyDescent="0.2">
      <c r="A627" s="66"/>
      <c r="B627" s="97"/>
      <c r="C627" s="73"/>
      <c r="D627" s="74"/>
      <c r="E627" s="74"/>
      <c r="F627" s="74"/>
      <c r="G627" s="74"/>
      <c r="H627" s="74"/>
      <c r="I627" s="61" t="str">
        <f t="shared" si="64"/>
        <v/>
      </c>
      <c r="J627" s="61" t="str">
        <f t="shared" si="65"/>
        <v/>
      </c>
      <c r="K627" s="61" t="str">
        <f t="shared" si="66"/>
        <v/>
      </c>
      <c r="L627" s="6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62" t="str">
        <f>IF(C627="I",L627*Resumo!$C$21, IF(C627="A",L627*Resumo!$C$22, IF(C627="E",L627*Resumo!$C$23,"")))</f>
        <v/>
      </c>
      <c r="N627" s="97"/>
      <c r="O627" s="95"/>
      <c r="P627" s="95"/>
      <c r="Q627" s="95"/>
      <c r="W627" s="59">
        <f t="shared" si="67"/>
        <v>0</v>
      </c>
      <c r="X627" s="59">
        <f t="shared" si="68"/>
        <v>0</v>
      </c>
      <c r="Y627" s="59">
        <f t="shared" si="69"/>
        <v>0</v>
      </c>
    </row>
    <row r="628" spans="1:25" ht="15" customHeight="1" x14ac:dyDescent="0.2">
      <c r="A628" s="66"/>
      <c r="B628" s="97"/>
      <c r="C628" s="73"/>
      <c r="D628" s="74"/>
      <c r="E628" s="74"/>
      <c r="F628" s="74"/>
      <c r="G628" s="74"/>
      <c r="H628" s="74"/>
      <c r="I628" s="61" t="str">
        <f t="shared" si="64"/>
        <v/>
      </c>
      <c r="J628" s="61" t="str">
        <f t="shared" si="65"/>
        <v/>
      </c>
      <c r="K628" s="61" t="str">
        <f t="shared" si="66"/>
        <v/>
      </c>
      <c r="L628" s="6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62" t="str">
        <f>IF(C628="I",L628*Resumo!$C$21, IF(C628="A",L628*Resumo!$C$22, IF(C628="E",L628*Resumo!$C$23,"")))</f>
        <v/>
      </c>
      <c r="N628" s="97"/>
      <c r="O628" s="95"/>
      <c r="P628" s="95"/>
      <c r="Q628" s="95"/>
      <c r="W628" s="59">
        <f t="shared" si="67"/>
        <v>0</v>
      </c>
      <c r="X628" s="59">
        <f t="shared" si="68"/>
        <v>0</v>
      </c>
      <c r="Y628" s="59">
        <f t="shared" si="69"/>
        <v>0</v>
      </c>
    </row>
    <row r="629" spans="1:25" ht="15" customHeight="1" x14ac:dyDescent="0.2">
      <c r="A629" s="66"/>
      <c r="B629" s="97"/>
      <c r="C629" s="73"/>
      <c r="D629" s="74"/>
      <c r="E629" s="74"/>
      <c r="F629" s="74"/>
      <c r="G629" s="74"/>
      <c r="H629" s="74"/>
      <c r="I629" s="61" t="str">
        <f t="shared" si="64"/>
        <v/>
      </c>
      <c r="J629" s="61" t="str">
        <f t="shared" si="65"/>
        <v/>
      </c>
      <c r="K629" s="61" t="str">
        <f t="shared" si="66"/>
        <v/>
      </c>
      <c r="L629" s="6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62" t="str">
        <f>IF(C629="I",L629*Resumo!$C$21, IF(C629="A",L629*Resumo!$C$22, IF(C629="E",L629*Resumo!$C$23,"")))</f>
        <v/>
      </c>
      <c r="N629" s="97"/>
      <c r="O629" s="95"/>
      <c r="P629" s="95"/>
      <c r="Q629" s="95"/>
      <c r="W629" s="59">
        <f t="shared" si="67"/>
        <v>0</v>
      </c>
      <c r="X629" s="59">
        <f t="shared" si="68"/>
        <v>0</v>
      </c>
      <c r="Y629" s="59">
        <f t="shared" si="69"/>
        <v>0</v>
      </c>
    </row>
    <row r="630" spans="1:25" ht="15" customHeight="1" x14ac:dyDescent="0.2">
      <c r="A630" s="66"/>
      <c r="B630" s="97"/>
      <c r="C630" s="73"/>
      <c r="D630" s="74"/>
      <c r="E630" s="74"/>
      <c r="F630" s="74"/>
      <c r="G630" s="74"/>
      <c r="H630" s="74"/>
      <c r="I630" s="61" t="str">
        <f t="shared" si="64"/>
        <v/>
      </c>
      <c r="J630" s="61" t="str">
        <f t="shared" si="65"/>
        <v/>
      </c>
      <c r="K630" s="61" t="str">
        <f t="shared" si="66"/>
        <v/>
      </c>
      <c r="L630" s="6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62" t="str">
        <f>IF(C630="I",L630*Resumo!$C$21, IF(C630="A",L630*Resumo!$C$22, IF(C630="E",L630*Resumo!$C$23,"")))</f>
        <v/>
      </c>
      <c r="N630" s="97"/>
      <c r="O630" s="95"/>
      <c r="P630" s="95"/>
      <c r="Q630" s="95"/>
      <c r="W630" s="59">
        <f t="shared" si="67"/>
        <v>0</v>
      </c>
      <c r="X630" s="59">
        <f t="shared" si="68"/>
        <v>0</v>
      </c>
      <c r="Y630" s="59">
        <f t="shared" si="69"/>
        <v>0</v>
      </c>
    </row>
    <row r="631" spans="1:25" ht="15" customHeight="1" x14ac:dyDescent="0.2">
      <c r="A631" s="66"/>
      <c r="B631" s="97"/>
      <c r="C631" s="73"/>
      <c r="D631" s="74"/>
      <c r="E631" s="74"/>
      <c r="F631" s="74"/>
      <c r="G631" s="74"/>
      <c r="H631" s="74"/>
      <c r="I631" s="61" t="str">
        <f t="shared" si="64"/>
        <v/>
      </c>
      <c r="J631" s="61" t="str">
        <f t="shared" si="65"/>
        <v/>
      </c>
      <c r="K631" s="61" t="str">
        <f t="shared" si="66"/>
        <v/>
      </c>
      <c r="L631" s="6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62" t="str">
        <f>IF(C631="I",L631*Resumo!$C$21, IF(C631="A",L631*Resumo!$C$22, IF(C631="E",L631*Resumo!$C$23,"")))</f>
        <v/>
      </c>
      <c r="N631" s="97"/>
      <c r="O631" s="95"/>
      <c r="P631" s="95"/>
      <c r="Q631" s="95"/>
      <c r="W631" s="59">
        <f t="shared" si="67"/>
        <v>0</v>
      </c>
      <c r="X631" s="59">
        <f t="shared" si="68"/>
        <v>0</v>
      </c>
      <c r="Y631" s="59">
        <f t="shared" si="69"/>
        <v>0</v>
      </c>
    </row>
    <row r="632" spans="1:25" ht="15" customHeight="1" x14ac:dyDescent="0.2">
      <c r="A632" s="66"/>
      <c r="B632" s="97"/>
      <c r="C632" s="73"/>
      <c r="D632" s="74"/>
      <c r="E632" s="74"/>
      <c r="F632" s="74"/>
      <c r="G632" s="74"/>
      <c r="H632" s="74"/>
      <c r="I632" s="61" t="str">
        <f t="shared" si="64"/>
        <v/>
      </c>
      <c r="J632" s="61" t="str">
        <f t="shared" si="65"/>
        <v/>
      </c>
      <c r="K632" s="61" t="str">
        <f t="shared" si="66"/>
        <v/>
      </c>
      <c r="L632" s="6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62" t="str">
        <f>IF(C632="I",L632*Resumo!$C$21, IF(C632="A",L632*Resumo!$C$22, IF(C632="E",L632*Resumo!$C$23,"")))</f>
        <v/>
      </c>
      <c r="N632" s="97"/>
      <c r="O632" s="95"/>
      <c r="P632" s="95"/>
      <c r="Q632" s="95"/>
      <c r="W632" s="59">
        <f t="shared" si="67"/>
        <v>0</v>
      </c>
      <c r="X632" s="59">
        <f t="shared" si="68"/>
        <v>0</v>
      </c>
      <c r="Y632" s="59">
        <f t="shared" si="69"/>
        <v>0</v>
      </c>
    </row>
    <row r="633" spans="1:25" ht="15" customHeight="1" x14ac:dyDescent="0.2">
      <c r="A633" s="66"/>
      <c r="B633" s="97"/>
      <c r="C633" s="73"/>
      <c r="D633" s="74"/>
      <c r="E633" s="74"/>
      <c r="F633" s="74"/>
      <c r="G633" s="74"/>
      <c r="H633" s="74"/>
      <c r="I633" s="61" t="str">
        <f t="shared" si="64"/>
        <v/>
      </c>
      <c r="J633" s="61" t="str">
        <f t="shared" si="65"/>
        <v/>
      </c>
      <c r="K633" s="61" t="str">
        <f t="shared" si="66"/>
        <v/>
      </c>
      <c r="L633" s="6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62" t="str">
        <f>IF(C633="I",L633*Resumo!$C$21, IF(C633="A",L633*Resumo!$C$22, IF(C633="E",L633*Resumo!$C$23,"")))</f>
        <v/>
      </c>
      <c r="N633" s="97"/>
      <c r="O633" s="95"/>
      <c r="P633" s="95"/>
      <c r="Q633" s="95"/>
      <c r="W633" s="59">
        <f t="shared" si="67"/>
        <v>0</v>
      </c>
      <c r="X633" s="59">
        <f t="shared" si="68"/>
        <v>0</v>
      </c>
      <c r="Y633" s="59">
        <f t="shared" si="69"/>
        <v>0</v>
      </c>
    </row>
    <row r="634" spans="1:25" ht="15" customHeight="1" x14ac:dyDescent="0.2">
      <c r="A634" s="66"/>
      <c r="B634" s="97"/>
      <c r="C634" s="73"/>
      <c r="D634" s="74"/>
      <c r="E634" s="74"/>
      <c r="F634" s="74"/>
      <c r="G634" s="74"/>
      <c r="H634" s="74"/>
      <c r="I634" s="61" t="str">
        <f t="shared" si="64"/>
        <v/>
      </c>
      <c r="J634" s="61" t="str">
        <f t="shared" si="65"/>
        <v/>
      </c>
      <c r="K634" s="61" t="str">
        <f t="shared" si="66"/>
        <v/>
      </c>
      <c r="L634" s="6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62" t="str">
        <f>IF(C634="I",L634*Resumo!$C$21, IF(C634="A",L634*Resumo!$C$22, IF(C634="E",L634*Resumo!$C$23,"")))</f>
        <v/>
      </c>
      <c r="N634" s="97"/>
      <c r="O634" s="95"/>
      <c r="P634" s="95"/>
      <c r="Q634" s="95"/>
      <c r="W634" s="59">
        <f t="shared" si="67"/>
        <v>0</v>
      </c>
      <c r="X634" s="59">
        <f t="shared" si="68"/>
        <v>0</v>
      </c>
      <c r="Y634" s="59">
        <f t="shared" si="69"/>
        <v>0</v>
      </c>
    </row>
    <row r="635" spans="1:25" ht="15" customHeight="1" x14ac:dyDescent="0.2">
      <c r="A635" s="66"/>
      <c r="B635" s="97"/>
      <c r="C635" s="73"/>
      <c r="D635" s="74"/>
      <c r="E635" s="74"/>
      <c r="F635" s="74"/>
      <c r="G635" s="74"/>
      <c r="H635" s="74"/>
      <c r="I635" s="61" t="str">
        <f t="shared" si="64"/>
        <v/>
      </c>
      <c r="J635" s="61" t="str">
        <f t="shared" si="65"/>
        <v/>
      </c>
      <c r="K635" s="61" t="str">
        <f t="shared" si="66"/>
        <v/>
      </c>
      <c r="L635" s="6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62" t="str">
        <f>IF(C635="I",L635*Resumo!$C$21, IF(C635="A",L635*Resumo!$C$22, IF(C635="E",L635*Resumo!$C$23,"")))</f>
        <v/>
      </c>
      <c r="N635" s="97"/>
      <c r="O635" s="95"/>
      <c r="P635" s="95"/>
      <c r="Q635" s="95"/>
      <c r="W635" s="59">
        <f t="shared" si="67"/>
        <v>0</v>
      </c>
      <c r="X635" s="59">
        <f t="shared" si="68"/>
        <v>0</v>
      </c>
      <c r="Y635" s="59">
        <f t="shared" si="69"/>
        <v>0</v>
      </c>
    </row>
    <row r="636" spans="1:25" ht="15" customHeight="1" x14ac:dyDescent="0.2">
      <c r="A636" s="66"/>
      <c r="B636" s="97"/>
      <c r="C636" s="73"/>
      <c r="D636" s="74"/>
      <c r="E636" s="74"/>
      <c r="F636" s="74"/>
      <c r="G636" s="74"/>
      <c r="H636" s="74"/>
      <c r="I636" s="61" t="str">
        <f t="shared" si="64"/>
        <v/>
      </c>
      <c r="J636" s="61" t="str">
        <f t="shared" si="65"/>
        <v/>
      </c>
      <c r="K636" s="61" t="str">
        <f t="shared" si="66"/>
        <v/>
      </c>
      <c r="L636" s="6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62" t="str">
        <f>IF(C636="I",L636*Resumo!$C$21, IF(C636="A",L636*Resumo!$C$22, IF(C636="E",L636*Resumo!$C$23,"")))</f>
        <v/>
      </c>
      <c r="N636" s="97"/>
      <c r="O636" s="95"/>
      <c r="P636" s="95"/>
      <c r="Q636" s="95"/>
      <c r="W636" s="59">
        <f t="shared" si="67"/>
        <v>0</v>
      </c>
      <c r="X636" s="59">
        <f t="shared" si="68"/>
        <v>0</v>
      </c>
      <c r="Y636" s="59">
        <f t="shared" si="69"/>
        <v>0</v>
      </c>
    </row>
    <row r="637" spans="1:25" ht="15" customHeight="1" x14ac:dyDescent="0.2">
      <c r="A637" s="66"/>
      <c r="B637" s="97"/>
      <c r="C637" s="73"/>
      <c r="D637" s="74"/>
      <c r="E637" s="74"/>
      <c r="F637" s="74"/>
      <c r="G637" s="74"/>
      <c r="H637" s="74"/>
      <c r="I637" s="61" t="str">
        <f t="shared" si="64"/>
        <v/>
      </c>
      <c r="J637" s="61" t="str">
        <f t="shared" si="65"/>
        <v/>
      </c>
      <c r="K637" s="61" t="str">
        <f t="shared" si="66"/>
        <v/>
      </c>
      <c r="L637" s="6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62" t="str">
        <f>IF(C637="I",L637*Resumo!$C$21, IF(C637="A",L637*Resumo!$C$22, IF(C637="E",L637*Resumo!$C$23,"")))</f>
        <v/>
      </c>
      <c r="N637" s="97"/>
      <c r="O637" s="95"/>
      <c r="P637" s="95"/>
      <c r="Q637" s="95"/>
      <c r="W637" s="59">
        <f t="shared" si="67"/>
        <v>0</v>
      </c>
      <c r="X637" s="59">
        <f t="shared" si="68"/>
        <v>0</v>
      </c>
      <c r="Y637" s="59">
        <f t="shared" si="69"/>
        <v>0</v>
      </c>
    </row>
    <row r="638" spans="1:25" ht="15" customHeight="1" x14ac:dyDescent="0.2">
      <c r="A638" s="66"/>
      <c r="B638" s="97"/>
      <c r="C638" s="73"/>
      <c r="D638" s="74"/>
      <c r="E638" s="74"/>
      <c r="F638" s="74"/>
      <c r="G638" s="74"/>
      <c r="H638" s="74"/>
      <c r="I638" s="61" t="str">
        <f t="shared" si="64"/>
        <v/>
      </c>
      <c r="J638" s="61" t="str">
        <f t="shared" si="65"/>
        <v/>
      </c>
      <c r="K638" s="61" t="str">
        <f t="shared" si="66"/>
        <v/>
      </c>
      <c r="L638" s="6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62" t="str">
        <f>IF(C638="I",L638*Resumo!$C$21, IF(C638="A",L638*Resumo!$C$22, IF(C638="E",L638*Resumo!$C$23,"")))</f>
        <v/>
      </c>
      <c r="N638" s="97"/>
      <c r="O638" s="95"/>
      <c r="P638" s="95"/>
      <c r="Q638" s="95"/>
      <c r="W638" s="59">
        <f t="shared" si="67"/>
        <v>0</v>
      </c>
      <c r="X638" s="59">
        <f t="shared" si="68"/>
        <v>0</v>
      </c>
      <c r="Y638" s="59">
        <f t="shared" si="69"/>
        <v>0</v>
      </c>
    </row>
    <row r="639" spans="1:25" ht="15" customHeight="1" x14ac:dyDescent="0.2">
      <c r="A639" s="66"/>
      <c r="B639" s="97"/>
      <c r="C639" s="73"/>
      <c r="D639" s="74"/>
      <c r="E639" s="74"/>
      <c r="F639" s="74"/>
      <c r="G639" s="74"/>
      <c r="H639" s="74"/>
      <c r="I639" s="61" t="str">
        <f t="shared" si="64"/>
        <v/>
      </c>
      <c r="J639" s="61" t="str">
        <f t="shared" si="65"/>
        <v/>
      </c>
      <c r="K639" s="61" t="str">
        <f t="shared" si="66"/>
        <v/>
      </c>
      <c r="L639" s="6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62" t="str">
        <f>IF(C639="I",L639*Resumo!$C$21, IF(C639="A",L639*Resumo!$C$22, IF(C639="E",L639*Resumo!$C$23,"")))</f>
        <v/>
      </c>
      <c r="N639" s="97"/>
      <c r="O639" s="95"/>
      <c r="P639" s="95"/>
      <c r="Q639" s="95"/>
      <c r="W639" s="59">
        <f t="shared" si="67"/>
        <v>0</v>
      </c>
      <c r="X639" s="59">
        <f t="shared" si="68"/>
        <v>0</v>
      </c>
      <c r="Y639" s="59">
        <f t="shared" si="69"/>
        <v>0</v>
      </c>
    </row>
    <row r="640" spans="1:25" ht="15" customHeight="1" x14ac:dyDescent="0.2">
      <c r="A640" s="66"/>
      <c r="B640" s="97"/>
      <c r="C640" s="73"/>
      <c r="D640" s="74"/>
      <c r="E640" s="74"/>
      <c r="F640" s="74"/>
      <c r="G640" s="74"/>
      <c r="H640" s="74"/>
      <c r="I640" s="61" t="str">
        <f t="shared" si="64"/>
        <v/>
      </c>
      <c r="J640" s="61" t="str">
        <f t="shared" si="65"/>
        <v/>
      </c>
      <c r="K640" s="61" t="str">
        <f t="shared" si="66"/>
        <v/>
      </c>
      <c r="L640" s="6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62" t="str">
        <f>IF(C640="I",L640*Resumo!$C$21, IF(C640="A",L640*Resumo!$C$22, IF(C640="E",L640*Resumo!$C$23,"")))</f>
        <v/>
      </c>
      <c r="N640" s="97"/>
      <c r="O640" s="95"/>
      <c r="P640" s="95"/>
      <c r="Q640" s="95"/>
      <c r="W640" s="59">
        <f t="shared" si="67"/>
        <v>0</v>
      </c>
      <c r="X640" s="59">
        <f t="shared" si="68"/>
        <v>0</v>
      </c>
      <c r="Y640" s="59">
        <f t="shared" si="69"/>
        <v>0</v>
      </c>
    </row>
    <row r="641" spans="1:25" ht="15" customHeight="1" x14ac:dyDescent="0.2">
      <c r="A641" s="66"/>
      <c r="B641" s="97"/>
      <c r="C641" s="73"/>
      <c r="D641" s="74"/>
      <c r="E641" s="74"/>
      <c r="F641" s="74"/>
      <c r="G641" s="74"/>
      <c r="H641" s="74"/>
      <c r="I641" s="61" t="str">
        <f t="shared" si="64"/>
        <v/>
      </c>
      <c r="J641" s="61" t="str">
        <f t="shared" si="65"/>
        <v/>
      </c>
      <c r="K641" s="61" t="str">
        <f t="shared" si="66"/>
        <v/>
      </c>
      <c r="L641" s="6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62" t="str">
        <f>IF(C641="I",L641*Resumo!$C$21, IF(C641="A",L641*Resumo!$C$22, IF(C641="E",L641*Resumo!$C$23,"")))</f>
        <v/>
      </c>
      <c r="N641" s="97"/>
      <c r="O641" s="95"/>
      <c r="P641" s="95"/>
      <c r="Q641" s="95"/>
      <c r="W641" s="59">
        <f t="shared" si="67"/>
        <v>0</v>
      </c>
      <c r="X641" s="59">
        <f t="shared" si="68"/>
        <v>0</v>
      </c>
      <c r="Y641" s="59">
        <f t="shared" si="69"/>
        <v>0</v>
      </c>
    </row>
    <row r="642" spans="1:25" ht="15" customHeight="1" x14ac:dyDescent="0.2">
      <c r="A642" s="66"/>
      <c r="B642" s="97"/>
      <c r="C642" s="73"/>
      <c r="D642" s="74"/>
      <c r="E642" s="74"/>
      <c r="F642" s="74"/>
      <c r="G642" s="74"/>
      <c r="H642" s="74"/>
      <c r="I642" s="61" t="str">
        <f t="shared" si="64"/>
        <v/>
      </c>
      <c r="J642" s="61" t="str">
        <f t="shared" si="65"/>
        <v/>
      </c>
      <c r="K642" s="61" t="str">
        <f t="shared" si="66"/>
        <v/>
      </c>
      <c r="L642" s="6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62" t="str">
        <f>IF(C642="I",L642*Resumo!$C$21, IF(C642="A",L642*Resumo!$C$22, IF(C642="E",L642*Resumo!$C$23,"")))</f>
        <v/>
      </c>
      <c r="N642" s="97"/>
      <c r="O642" s="95"/>
      <c r="P642" s="95"/>
      <c r="Q642" s="95"/>
      <c r="W642" s="59">
        <f t="shared" si="67"/>
        <v>0</v>
      </c>
      <c r="X642" s="59">
        <f t="shared" si="68"/>
        <v>0</v>
      </c>
      <c r="Y642" s="59">
        <f t="shared" si="69"/>
        <v>0</v>
      </c>
    </row>
    <row r="643" spans="1:25" ht="15" customHeight="1" x14ac:dyDescent="0.2">
      <c r="A643" s="66"/>
      <c r="B643" s="97"/>
      <c r="C643" s="73"/>
      <c r="D643" s="74"/>
      <c r="E643" s="74"/>
      <c r="F643" s="74"/>
      <c r="G643" s="74"/>
      <c r="H643" s="74"/>
      <c r="I643" s="61" t="str">
        <f t="shared" si="64"/>
        <v/>
      </c>
      <c r="J643" s="61" t="str">
        <f t="shared" si="65"/>
        <v/>
      </c>
      <c r="K643" s="61" t="str">
        <f t="shared" si="66"/>
        <v/>
      </c>
      <c r="L643" s="6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62" t="str">
        <f>IF(C643="I",L643*Resumo!$C$21, IF(C643="A",L643*Resumo!$C$22, IF(C643="E",L643*Resumo!$C$23,"")))</f>
        <v/>
      </c>
      <c r="N643" s="97"/>
      <c r="O643" s="95"/>
      <c r="P643" s="95"/>
      <c r="Q643" s="95"/>
      <c r="W643" s="59">
        <f t="shared" si="67"/>
        <v>0</v>
      </c>
      <c r="X643" s="59">
        <f t="shared" si="68"/>
        <v>0</v>
      </c>
      <c r="Y643" s="59">
        <f t="shared" si="69"/>
        <v>0</v>
      </c>
    </row>
    <row r="644" spans="1:25" ht="15" customHeight="1" x14ac:dyDescent="0.2">
      <c r="A644" s="66"/>
      <c r="B644" s="97"/>
      <c r="C644" s="73"/>
      <c r="D644" s="74"/>
      <c r="E644" s="74"/>
      <c r="F644" s="74"/>
      <c r="G644" s="74"/>
      <c r="H644" s="74"/>
      <c r="I644" s="61" t="str">
        <f t="shared" ref="I644:I707" si="70">IF(D644=EE,IF(OR(AND(E644&gt;-1,E644&lt;2,G644&gt;0,G644&lt;16),AND(E644&gt;1,E644&lt;3,G644&gt;0,G644&lt;5)),"X",""),IF(OR(AND(E644&gt;-1,E644&lt;2,G644&gt;0,G644&lt;20),AND(E644&gt;1,E644&lt;4,G644&gt;0,G644&lt;6)),"X",""))</f>
        <v/>
      </c>
      <c r="J644" s="61" t="str">
        <f t="shared" ref="J644:J707" si="71">IF(D644=EE,IF(OR(AND(E644&gt;-1,E644&lt;2,G644&gt;15),AND(E644&gt;1,E644&lt;3,G644&gt;4,G644&lt;16),AND(E644&gt;2,G644&gt;0,G644&lt;5)),"X",""),IF(OR(AND(E644&gt;-1,E644&lt;2,G644&gt;19),AND(E644&gt;1,E644&lt;4,G644&gt;5,G644&lt;20),AND(E644&gt;3,G644&gt;0,G644&lt;6)),"X",""))</f>
        <v/>
      </c>
      <c r="K644" s="61" t="str">
        <f t="shared" si="66"/>
        <v/>
      </c>
      <c r="L644" s="6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62" t="str">
        <f>IF(C644="I",L644*Resumo!$C$21, IF(C644="A",L644*Resumo!$C$22, IF(C644="E",L644*Resumo!$C$23,"")))</f>
        <v/>
      </c>
      <c r="N644" s="97"/>
      <c r="O644" s="95"/>
      <c r="P644" s="95"/>
      <c r="Q644" s="95"/>
      <c r="W644" s="59">
        <f t="shared" si="67"/>
        <v>0</v>
      </c>
      <c r="X644" s="59">
        <f t="shared" si="68"/>
        <v>0</v>
      </c>
      <c r="Y644" s="59">
        <f t="shared" si="69"/>
        <v>0</v>
      </c>
    </row>
    <row r="645" spans="1:25" ht="15" customHeight="1" x14ac:dyDescent="0.2">
      <c r="A645" s="66"/>
      <c r="B645" s="97"/>
      <c r="C645" s="73"/>
      <c r="D645" s="74"/>
      <c r="E645" s="74"/>
      <c r="F645" s="74"/>
      <c r="G645" s="74"/>
      <c r="H645" s="74"/>
      <c r="I645" s="61" t="str">
        <f t="shared" si="70"/>
        <v/>
      </c>
      <c r="J645" s="61" t="str">
        <f t="shared" si="71"/>
        <v/>
      </c>
      <c r="K645" s="61" t="str">
        <f t="shared" si="66"/>
        <v/>
      </c>
      <c r="L645" s="6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62" t="str">
        <f>IF(C645="I",L645*Resumo!$C$21, IF(C645="A",L645*Resumo!$C$22, IF(C645="E",L645*Resumo!$C$23,"")))</f>
        <v/>
      </c>
      <c r="N645" s="97"/>
      <c r="O645" s="95"/>
      <c r="P645" s="95"/>
      <c r="Q645" s="95"/>
      <c r="W645" s="59">
        <f t="shared" si="67"/>
        <v>0</v>
      </c>
      <c r="X645" s="59">
        <f t="shared" si="68"/>
        <v>0</v>
      </c>
      <c r="Y645" s="59">
        <f t="shared" si="69"/>
        <v>0</v>
      </c>
    </row>
    <row r="646" spans="1:25" ht="15" customHeight="1" x14ac:dyDescent="0.2">
      <c r="A646" s="66"/>
      <c r="B646" s="97"/>
      <c r="C646" s="73"/>
      <c r="D646" s="74"/>
      <c r="E646" s="74"/>
      <c r="F646" s="74"/>
      <c r="G646" s="74"/>
      <c r="H646" s="74"/>
      <c r="I646" s="61" t="str">
        <f t="shared" si="70"/>
        <v/>
      </c>
      <c r="J646" s="61" t="str">
        <f t="shared" si="71"/>
        <v/>
      </c>
      <c r="K646" s="61" t="str">
        <f t="shared" si="66"/>
        <v/>
      </c>
      <c r="L646" s="6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62" t="str">
        <f>IF(C646="I",L646*Resumo!$C$21, IF(C646="A",L646*Resumo!$C$22, IF(C646="E",L646*Resumo!$C$23,"")))</f>
        <v/>
      </c>
      <c r="N646" s="97"/>
      <c r="O646" s="95"/>
      <c r="P646" s="95"/>
      <c r="Q646" s="95"/>
      <c r="W646" s="59">
        <f t="shared" si="67"/>
        <v>0</v>
      </c>
      <c r="X646" s="59">
        <f t="shared" si="68"/>
        <v>0</v>
      </c>
      <c r="Y646" s="59">
        <f t="shared" si="69"/>
        <v>0</v>
      </c>
    </row>
    <row r="647" spans="1:25" ht="15" customHeight="1" x14ac:dyDescent="0.2">
      <c r="A647" s="66"/>
      <c r="B647" s="97"/>
      <c r="C647" s="73"/>
      <c r="D647" s="74"/>
      <c r="E647" s="74"/>
      <c r="F647" s="74"/>
      <c r="G647" s="74"/>
      <c r="H647" s="74"/>
      <c r="I647" s="61" t="str">
        <f t="shared" si="70"/>
        <v/>
      </c>
      <c r="J647" s="61" t="str">
        <f t="shared" si="71"/>
        <v/>
      </c>
      <c r="K647" s="61" t="str">
        <f t="shared" si="66"/>
        <v/>
      </c>
      <c r="L647" s="6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62" t="str">
        <f>IF(C647="I",L647*Resumo!$C$21, IF(C647="A",L647*Resumo!$C$22, IF(C647="E",L647*Resumo!$C$23,"")))</f>
        <v/>
      </c>
      <c r="N647" s="97"/>
      <c r="O647" s="95"/>
      <c r="P647" s="95"/>
      <c r="Q647" s="95"/>
      <c r="W647" s="59">
        <f t="shared" si="67"/>
        <v>0</v>
      </c>
      <c r="X647" s="59">
        <f t="shared" si="68"/>
        <v>0</v>
      </c>
      <c r="Y647" s="59">
        <f t="shared" si="69"/>
        <v>0</v>
      </c>
    </row>
    <row r="648" spans="1:25" ht="15" customHeight="1" x14ac:dyDescent="0.2">
      <c r="A648" s="66"/>
      <c r="B648" s="97"/>
      <c r="C648" s="73"/>
      <c r="D648" s="74"/>
      <c r="E648" s="74"/>
      <c r="F648" s="74"/>
      <c r="G648" s="74"/>
      <c r="H648" s="74"/>
      <c r="I648" s="61" t="str">
        <f t="shared" si="70"/>
        <v/>
      </c>
      <c r="J648" s="61" t="str">
        <f t="shared" si="71"/>
        <v/>
      </c>
      <c r="K648" s="61" t="str">
        <f t="shared" si="66"/>
        <v/>
      </c>
      <c r="L648" s="6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62" t="str">
        <f>IF(C648="I",L648*Resumo!$C$21, IF(C648="A",L648*Resumo!$C$22, IF(C648="E",L648*Resumo!$C$23,"")))</f>
        <v/>
      </c>
      <c r="N648" s="97"/>
      <c r="O648" s="95"/>
      <c r="P648" s="95"/>
      <c r="Q648" s="95"/>
      <c r="W648" s="59">
        <f t="shared" si="67"/>
        <v>0</v>
      </c>
      <c r="X648" s="59">
        <f t="shared" si="68"/>
        <v>0</v>
      </c>
      <c r="Y648" s="59">
        <f t="shared" si="69"/>
        <v>0</v>
      </c>
    </row>
    <row r="649" spans="1:25" ht="15" customHeight="1" x14ac:dyDescent="0.2">
      <c r="A649" s="66"/>
      <c r="B649" s="97"/>
      <c r="C649" s="73"/>
      <c r="D649" s="74"/>
      <c r="E649" s="74"/>
      <c r="F649" s="74"/>
      <c r="G649" s="74"/>
      <c r="H649" s="74"/>
      <c r="I649" s="61" t="str">
        <f t="shared" si="70"/>
        <v/>
      </c>
      <c r="J649" s="61" t="str">
        <f t="shared" si="71"/>
        <v/>
      </c>
      <c r="K649" s="61" t="str">
        <f t="shared" si="66"/>
        <v/>
      </c>
      <c r="L649" s="6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62" t="str">
        <f>IF(C649="I",L649*Resumo!$C$21, IF(C649="A",L649*Resumo!$C$22, IF(C649="E",L649*Resumo!$C$23,"")))</f>
        <v/>
      </c>
      <c r="N649" s="97"/>
      <c r="O649" s="95"/>
      <c r="P649" s="95"/>
      <c r="Q649" s="95"/>
      <c r="W649" s="59">
        <f t="shared" si="67"/>
        <v>0</v>
      </c>
      <c r="X649" s="59">
        <f t="shared" si="68"/>
        <v>0</v>
      </c>
      <c r="Y649" s="59">
        <f t="shared" si="69"/>
        <v>0</v>
      </c>
    </row>
    <row r="650" spans="1:25" ht="15" customHeight="1" x14ac:dyDescent="0.2">
      <c r="A650" s="66"/>
      <c r="B650" s="97"/>
      <c r="C650" s="73"/>
      <c r="D650" s="74"/>
      <c r="E650" s="74"/>
      <c r="F650" s="74"/>
      <c r="G650" s="74"/>
      <c r="H650" s="74"/>
      <c r="I650" s="61" t="str">
        <f t="shared" si="70"/>
        <v/>
      </c>
      <c r="J650" s="61" t="str">
        <f t="shared" si="71"/>
        <v/>
      </c>
      <c r="K650" s="61" t="str">
        <f t="shared" si="66"/>
        <v/>
      </c>
      <c r="L650" s="6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62" t="str">
        <f>IF(C650="I",L650*Resumo!$C$21, IF(C650="A",L650*Resumo!$C$22, IF(C650="E",L650*Resumo!$C$23,"")))</f>
        <v/>
      </c>
      <c r="N650" s="97"/>
      <c r="O650" s="95"/>
      <c r="P650" s="95"/>
      <c r="Q650" s="95"/>
      <c r="W650" s="59">
        <f t="shared" si="67"/>
        <v>0</v>
      </c>
      <c r="X650" s="59">
        <f t="shared" si="68"/>
        <v>0</v>
      </c>
      <c r="Y650" s="59">
        <f t="shared" si="69"/>
        <v>0</v>
      </c>
    </row>
    <row r="651" spans="1:25" ht="15" customHeight="1" x14ac:dyDescent="0.2">
      <c r="A651" s="66"/>
      <c r="B651" s="97"/>
      <c r="C651" s="73"/>
      <c r="D651" s="74"/>
      <c r="E651" s="74"/>
      <c r="F651" s="74"/>
      <c r="G651" s="74"/>
      <c r="H651" s="74"/>
      <c r="I651" s="61" t="str">
        <f t="shared" si="70"/>
        <v/>
      </c>
      <c r="J651" s="61" t="str">
        <f t="shared" si="71"/>
        <v/>
      </c>
      <c r="K651" s="61" t="str">
        <f t="shared" si="66"/>
        <v/>
      </c>
      <c r="L651" s="6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62" t="str">
        <f>IF(C651="I",L651*Resumo!$C$21, IF(C651="A",L651*Resumo!$C$22, IF(C651="E",L651*Resumo!$C$23,"")))</f>
        <v/>
      </c>
      <c r="N651" s="97"/>
      <c r="O651" s="95"/>
      <c r="P651" s="95"/>
      <c r="Q651" s="95"/>
      <c r="W651" s="59">
        <f t="shared" si="67"/>
        <v>0</v>
      </c>
      <c r="X651" s="59">
        <f t="shared" si="68"/>
        <v>0</v>
      </c>
      <c r="Y651" s="59">
        <f t="shared" si="69"/>
        <v>0</v>
      </c>
    </row>
    <row r="652" spans="1:25" ht="15" customHeight="1" x14ac:dyDescent="0.2">
      <c r="A652" s="66"/>
      <c r="B652" s="97"/>
      <c r="C652" s="73"/>
      <c r="D652" s="74"/>
      <c r="E652" s="74"/>
      <c r="F652" s="74"/>
      <c r="G652" s="74"/>
      <c r="H652" s="74"/>
      <c r="I652" s="61" t="str">
        <f t="shared" si="70"/>
        <v/>
      </c>
      <c r="J652" s="61" t="str">
        <f t="shared" si="71"/>
        <v/>
      </c>
      <c r="K652" s="61" t="str">
        <f t="shared" si="66"/>
        <v/>
      </c>
      <c r="L652" s="6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62" t="str">
        <f>IF(C652="I",L652*Resumo!$C$21, IF(C652="A",L652*Resumo!$C$22, IF(C652="E",L652*Resumo!$C$23,"")))</f>
        <v/>
      </c>
      <c r="N652" s="97"/>
      <c r="O652" s="95"/>
      <c r="P652" s="95"/>
      <c r="Q652" s="95"/>
      <c r="W652" s="59">
        <f t="shared" si="67"/>
        <v>0</v>
      </c>
      <c r="X652" s="59">
        <f t="shared" si="68"/>
        <v>0</v>
      </c>
      <c r="Y652" s="59">
        <f t="shared" si="69"/>
        <v>0</v>
      </c>
    </row>
    <row r="653" spans="1:25" ht="15" customHeight="1" x14ac:dyDescent="0.2">
      <c r="A653" s="66"/>
      <c r="B653" s="97"/>
      <c r="C653" s="73"/>
      <c r="D653" s="74"/>
      <c r="E653" s="74"/>
      <c r="F653" s="74"/>
      <c r="G653" s="74"/>
      <c r="H653" s="74"/>
      <c r="I653" s="61" t="str">
        <f t="shared" si="70"/>
        <v/>
      </c>
      <c r="J653" s="61" t="str">
        <f t="shared" si="71"/>
        <v/>
      </c>
      <c r="K653" s="61" t="str">
        <f t="shared" si="66"/>
        <v/>
      </c>
      <c r="L653" s="6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62" t="str">
        <f>IF(C653="I",L653*Resumo!$C$21, IF(C653="A",L653*Resumo!$C$22, IF(C653="E",L653*Resumo!$C$23,"")))</f>
        <v/>
      </c>
      <c r="N653" s="97"/>
      <c r="O653" s="95"/>
      <c r="P653" s="95"/>
      <c r="Q653" s="95"/>
      <c r="W653" s="59">
        <f t="shared" si="67"/>
        <v>0</v>
      </c>
      <c r="X653" s="59">
        <f t="shared" si="68"/>
        <v>0</v>
      </c>
      <c r="Y653" s="59">
        <f t="shared" si="69"/>
        <v>0</v>
      </c>
    </row>
    <row r="654" spans="1:25" ht="15" customHeight="1" x14ac:dyDescent="0.2">
      <c r="A654" s="66"/>
      <c r="B654" s="97"/>
      <c r="C654" s="73"/>
      <c r="D654" s="74"/>
      <c r="E654" s="74"/>
      <c r="F654" s="74"/>
      <c r="G654" s="74"/>
      <c r="H654" s="74"/>
      <c r="I654" s="61" t="str">
        <f t="shared" si="70"/>
        <v/>
      </c>
      <c r="J654" s="61" t="str">
        <f t="shared" si="71"/>
        <v/>
      </c>
      <c r="K654" s="61" t="str">
        <f t="shared" si="66"/>
        <v/>
      </c>
      <c r="L654" s="6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62" t="str">
        <f>IF(C654="I",L654*Resumo!$C$21, IF(C654="A",L654*Resumo!$C$22, IF(C654="E",L654*Resumo!$C$23,"")))</f>
        <v/>
      </c>
      <c r="N654" s="97"/>
      <c r="O654" s="95"/>
      <c r="P654" s="95"/>
      <c r="Q654" s="95"/>
      <c r="W654" s="59">
        <f t="shared" si="67"/>
        <v>0</v>
      </c>
      <c r="X654" s="59">
        <f t="shared" si="68"/>
        <v>0</v>
      </c>
      <c r="Y654" s="59">
        <f t="shared" si="69"/>
        <v>0</v>
      </c>
    </row>
    <row r="655" spans="1:25" ht="15" customHeight="1" x14ac:dyDescent="0.2">
      <c r="A655" s="66"/>
      <c r="B655" s="97"/>
      <c r="C655" s="73"/>
      <c r="D655" s="74"/>
      <c r="E655" s="74"/>
      <c r="F655" s="74"/>
      <c r="G655" s="74"/>
      <c r="H655" s="74"/>
      <c r="I655" s="61" t="str">
        <f t="shared" si="70"/>
        <v/>
      </c>
      <c r="J655" s="61" t="str">
        <f t="shared" si="71"/>
        <v/>
      </c>
      <c r="K655" s="61" t="str">
        <f t="shared" si="66"/>
        <v/>
      </c>
      <c r="L655" s="6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62" t="str">
        <f>IF(C655="I",L655*Resumo!$C$21, IF(C655="A",L655*Resumo!$C$22, IF(C655="E",L655*Resumo!$C$23,"")))</f>
        <v/>
      </c>
      <c r="N655" s="97"/>
      <c r="O655" s="95"/>
      <c r="P655" s="95"/>
      <c r="Q655" s="95"/>
      <c r="W655" s="59">
        <f t="shared" si="67"/>
        <v>0</v>
      </c>
      <c r="X655" s="59">
        <f t="shared" si="68"/>
        <v>0</v>
      </c>
      <c r="Y655" s="59">
        <f t="shared" si="69"/>
        <v>0</v>
      </c>
    </row>
    <row r="656" spans="1:25" ht="15" customHeight="1" x14ac:dyDescent="0.2">
      <c r="A656" s="66"/>
      <c r="B656" s="97"/>
      <c r="C656" s="73"/>
      <c r="D656" s="74"/>
      <c r="E656" s="74"/>
      <c r="F656" s="74"/>
      <c r="G656" s="74"/>
      <c r="H656" s="74"/>
      <c r="I656" s="61" t="str">
        <f t="shared" si="70"/>
        <v/>
      </c>
      <c r="J656" s="61" t="str">
        <f t="shared" si="71"/>
        <v/>
      </c>
      <c r="K656" s="61" t="str">
        <f t="shared" si="66"/>
        <v/>
      </c>
      <c r="L656" s="6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62" t="str">
        <f>IF(C656="I",L656*Resumo!$C$21, IF(C656="A",L656*Resumo!$C$22, IF(C656="E",L656*Resumo!$C$23,"")))</f>
        <v/>
      </c>
      <c r="N656" s="97"/>
      <c r="O656" s="95"/>
      <c r="P656" s="95"/>
      <c r="Q656" s="95"/>
      <c r="W656" s="59">
        <f t="shared" si="67"/>
        <v>0</v>
      </c>
      <c r="X656" s="59">
        <f t="shared" si="68"/>
        <v>0</v>
      </c>
      <c r="Y656" s="59">
        <f t="shared" si="69"/>
        <v>0</v>
      </c>
    </row>
    <row r="657" spans="1:25" ht="15" customHeight="1" x14ac:dyDescent="0.2">
      <c r="A657" s="66"/>
      <c r="B657" s="97"/>
      <c r="C657" s="73"/>
      <c r="D657" s="74"/>
      <c r="E657" s="74"/>
      <c r="F657" s="74"/>
      <c r="G657" s="74"/>
      <c r="H657" s="74"/>
      <c r="I657" s="61" t="str">
        <f t="shared" si="70"/>
        <v/>
      </c>
      <c r="J657" s="61" t="str">
        <f t="shared" si="71"/>
        <v/>
      </c>
      <c r="K657" s="61" t="str">
        <f t="shared" si="66"/>
        <v/>
      </c>
      <c r="L657" s="6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62" t="str">
        <f>IF(C657="I",L657*Resumo!$C$21, IF(C657="A",L657*Resumo!$C$22, IF(C657="E",L657*Resumo!$C$23,"")))</f>
        <v/>
      </c>
      <c r="N657" s="97"/>
      <c r="O657" s="95"/>
      <c r="P657" s="95"/>
      <c r="Q657" s="95"/>
      <c r="W657" s="59">
        <f t="shared" si="67"/>
        <v>0</v>
      </c>
      <c r="X657" s="59">
        <f t="shared" si="68"/>
        <v>0</v>
      </c>
      <c r="Y657" s="59">
        <f t="shared" si="69"/>
        <v>0</v>
      </c>
    </row>
    <row r="658" spans="1:25" ht="15" customHeight="1" x14ac:dyDescent="0.2">
      <c r="A658" s="66"/>
      <c r="B658" s="97"/>
      <c r="C658" s="73"/>
      <c r="D658" s="74"/>
      <c r="E658" s="74"/>
      <c r="F658" s="74"/>
      <c r="G658" s="74"/>
      <c r="H658" s="74"/>
      <c r="I658" s="61" t="str">
        <f t="shared" si="70"/>
        <v/>
      </c>
      <c r="J658" s="61" t="str">
        <f t="shared" si="71"/>
        <v/>
      </c>
      <c r="K658" s="61" t="str">
        <f t="shared" si="66"/>
        <v/>
      </c>
      <c r="L658" s="6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62" t="str">
        <f>IF(C658="I",L658*Resumo!$C$21, IF(C658="A",L658*Resumo!$C$22, IF(C658="E",L658*Resumo!$C$23,"")))</f>
        <v/>
      </c>
      <c r="N658" s="97"/>
      <c r="O658" s="95"/>
      <c r="P658" s="95"/>
      <c r="Q658" s="95"/>
      <c r="W658" s="59">
        <f t="shared" si="67"/>
        <v>0</v>
      </c>
      <c r="X658" s="59">
        <f t="shared" si="68"/>
        <v>0</v>
      </c>
      <c r="Y658" s="59">
        <f t="shared" si="69"/>
        <v>0</v>
      </c>
    </row>
    <row r="659" spans="1:25" ht="15" customHeight="1" x14ac:dyDescent="0.2">
      <c r="A659" s="66"/>
      <c r="B659" s="97"/>
      <c r="C659" s="73"/>
      <c r="D659" s="74"/>
      <c r="E659" s="74"/>
      <c r="F659" s="74"/>
      <c r="G659" s="74"/>
      <c r="H659" s="74"/>
      <c r="I659" s="61" t="str">
        <f t="shared" si="70"/>
        <v/>
      </c>
      <c r="J659" s="61" t="str">
        <f t="shared" si="71"/>
        <v/>
      </c>
      <c r="K659" s="61" t="str">
        <f t="shared" si="66"/>
        <v/>
      </c>
      <c r="L659" s="6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62" t="str">
        <f>IF(C659="I",L659*Resumo!$C$21, IF(C659="A",L659*Resumo!$C$22, IF(C659="E",L659*Resumo!$C$23,"")))</f>
        <v/>
      </c>
      <c r="N659" s="97"/>
      <c r="O659" s="95"/>
      <c r="P659" s="95"/>
      <c r="Q659" s="95"/>
      <c r="W659" s="59">
        <f t="shared" si="67"/>
        <v>0</v>
      </c>
      <c r="X659" s="59">
        <f t="shared" si="68"/>
        <v>0</v>
      </c>
      <c r="Y659" s="59">
        <f t="shared" si="69"/>
        <v>0</v>
      </c>
    </row>
    <row r="660" spans="1:25" ht="15" customHeight="1" x14ac:dyDescent="0.2">
      <c r="A660" s="66"/>
      <c r="B660" s="97"/>
      <c r="C660" s="73"/>
      <c r="D660" s="74"/>
      <c r="E660" s="74"/>
      <c r="F660" s="74"/>
      <c r="G660" s="74"/>
      <c r="H660" s="74"/>
      <c r="I660" s="61" t="str">
        <f t="shared" si="70"/>
        <v/>
      </c>
      <c r="J660" s="61" t="str">
        <f t="shared" si="71"/>
        <v/>
      </c>
      <c r="K660" s="61" t="str">
        <f t="shared" si="66"/>
        <v/>
      </c>
      <c r="L660" s="6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62" t="str">
        <f>IF(C660="I",L660*Resumo!$C$21, IF(C660="A",L660*Resumo!$C$22, IF(C660="E",L660*Resumo!$C$23,"")))</f>
        <v/>
      </c>
      <c r="N660" s="97"/>
      <c r="O660" s="95"/>
      <c r="P660" s="95"/>
      <c r="Q660" s="95"/>
      <c r="W660" s="59">
        <f t="shared" si="67"/>
        <v>0</v>
      </c>
      <c r="X660" s="59">
        <f t="shared" si="68"/>
        <v>0</v>
      </c>
      <c r="Y660" s="59">
        <f t="shared" si="69"/>
        <v>0</v>
      </c>
    </row>
    <row r="661" spans="1:25" ht="15" customHeight="1" x14ac:dyDescent="0.2">
      <c r="A661" s="66"/>
      <c r="B661" s="97"/>
      <c r="C661" s="73"/>
      <c r="D661" s="74"/>
      <c r="E661" s="74"/>
      <c r="F661" s="74"/>
      <c r="G661" s="74"/>
      <c r="H661" s="74"/>
      <c r="I661" s="61" t="str">
        <f t="shared" si="70"/>
        <v/>
      </c>
      <c r="J661" s="61" t="str">
        <f t="shared" si="71"/>
        <v/>
      </c>
      <c r="K661" s="61" t="str">
        <f t="shared" si="66"/>
        <v/>
      </c>
      <c r="L661" s="6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62" t="str">
        <f>IF(C661="I",L661*Resumo!$C$21, IF(C661="A",L661*Resumo!$C$22, IF(C661="E",L661*Resumo!$C$23,"")))</f>
        <v/>
      </c>
      <c r="N661" s="97"/>
      <c r="O661" s="95"/>
      <c r="P661" s="95"/>
      <c r="Q661" s="95"/>
      <c r="W661" s="59">
        <f t="shared" si="67"/>
        <v>0</v>
      </c>
      <c r="X661" s="59">
        <f t="shared" si="68"/>
        <v>0</v>
      </c>
      <c r="Y661" s="59">
        <f t="shared" si="69"/>
        <v>0</v>
      </c>
    </row>
    <row r="662" spans="1:25" ht="15" customHeight="1" x14ac:dyDescent="0.2">
      <c r="A662" s="66"/>
      <c r="B662" s="97"/>
      <c r="C662" s="73"/>
      <c r="D662" s="74"/>
      <c r="E662" s="74"/>
      <c r="F662" s="74"/>
      <c r="G662" s="74"/>
      <c r="H662" s="74"/>
      <c r="I662" s="61" t="str">
        <f t="shared" si="70"/>
        <v/>
      </c>
      <c r="J662" s="61" t="str">
        <f t="shared" si="71"/>
        <v/>
      </c>
      <c r="K662" s="61" t="str">
        <f t="shared" si="66"/>
        <v/>
      </c>
      <c r="L662" s="6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62" t="str">
        <f>IF(C662="I",L662*Resumo!$C$21, IF(C662="A",L662*Resumo!$C$22, IF(C662="E",L662*Resumo!$C$23,"")))</f>
        <v/>
      </c>
      <c r="N662" s="97"/>
      <c r="O662" s="95"/>
      <c r="P662" s="95"/>
      <c r="Q662" s="95"/>
      <c r="W662" s="59">
        <f t="shared" si="67"/>
        <v>0</v>
      </c>
      <c r="X662" s="59">
        <f t="shared" si="68"/>
        <v>0</v>
      </c>
      <c r="Y662" s="59">
        <f t="shared" si="69"/>
        <v>0</v>
      </c>
    </row>
    <row r="663" spans="1:25" ht="15" customHeight="1" x14ac:dyDescent="0.2">
      <c r="A663" s="66"/>
      <c r="B663" s="97"/>
      <c r="C663" s="73"/>
      <c r="D663" s="74"/>
      <c r="E663" s="74"/>
      <c r="F663" s="74"/>
      <c r="G663" s="74"/>
      <c r="H663" s="74"/>
      <c r="I663" s="61" t="str">
        <f t="shared" si="70"/>
        <v/>
      </c>
      <c r="J663" s="61" t="str">
        <f t="shared" si="71"/>
        <v/>
      </c>
      <c r="K663" s="61" t="str">
        <f t="shared" si="66"/>
        <v/>
      </c>
      <c r="L663" s="6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62" t="str">
        <f>IF(C663="I",L663*Resumo!$C$21, IF(C663="A",L663*Resumo!$C$22, IF(C663="E",L663*Resumo!$C$23,"")))</f>
        <v/>
      </c>
      <c r="N663" s="97"/>
      <c r="O663" s="95"/>
      <c r="P663" s="95"/>
      <c r="Q663" s="95"/>
      <c r="W663" s="59">
        <f t="shared" si="67"/>
        <v>0</v>
      </c>
      <c r="X663" s="59">
        <f t="shared" si="68"/>
        <v>0</v>
      </c>
      <c r="Y663" s="59">
        <f t="shared" si="69"/>
        <v>0</v>
      </c>
    </row>
    <row r="664" spans="1:25" ht="15" customHeight="1" x14ac:dyDescent="0.2">
      <c r="A664" s="66"/>
      <c r="B664" s="97"/>
      <c r="C664" s="73"/>
      <c r="D664" s="74"/>
      <c r="E664" s="74"/>
      <c r="F664" s="74"/>
      <c r="G664" s="74"/>
      <c r="H664" s="74"/>
      <c r="I664" s="61" t="str">
        <f t="shared" si="70"/>
        <v/>
      </c>
      <c r="J664" s="61" t="str">
        <f t="shared" si="71"/>
        <v/>
      </c>
      <c r="K664" s="61" t="str">
        <f t="shared" ref="K664:K727" si="72">IF(D664=EE,IF(OR(AND(E664&gt;1,E664&lt;3,G664&gt;15),AND(E664&gt;2,G664&gt;4)),"X",""),IF(OR(AND(E664&gt;1,E664&lt;4,G664&gt;19),AND(E664&gt;3,G664&gt;5)),"X",""))</f>
        <v/>
      </c>
      <c r="L664" s="6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62" t="str">
        <f>IF(C664="I",L664*Resumo!$C$21, IF(C664="A",L664*Resumo!$C$22, IF(C664="E",L664*Resumo!$C$23,"")))</f>
        <v/>
      </c>
      <c r="N664" s="97"/>
      <c r="O664" s="95"/>
      <c r="P664" s="95"/>
      <c r="Q664" s="95"/>
      <c r="W664" s="59">
        <f t="shared" ref="W664:W727" si="73">IF(I664="X",1,0)</f>
        <v>0</v>
      </c>
      <c r="X664" s="59">
        <f t="shared" ref="X664:X727" si="74">IF(J664="X",1,0)</f>
        <v>0</v>
      </c>
      <c r="Y664" s="59">
        <f t="shared" ref="Y664:Y727" si="75">IF(K664="X",1,0)</f>
        <v>0</v>
      </c>
    </row>
    <row r="665" spans="1:25" ht="15" customHeight="1" x14ac:dyDescent="0.2">
      <c r="A665" s="66"/>
      <c r="B665" s="97"/>
      <c r="C665" s="73"/>
      <c r="D665" s="74"/>
      <c r="E665" s="74"/>
      <c r="F665" s="74"/>
      <c r="G665" s="74"/>
      <c r="H665" s="74"/>
      <c r="I665" s="61" t="str">
        <f t="shared" si="70"/>
        <v/>
      </c>
      <c r="J665" s="61" t="str">
        <f t="shared" si="71"/>
        <v/>
      </c>
      <c r="K665" s="61" t="str">
        <f t="shared" si="72"/>
        <v/>
      </c>
      <c r="L665" s="6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62" t="str">
        <f>IF(C665="I",L665*Resumo!$C$21, IF(C665="A",L665*Resumo!$C$22, IF(C665="E",L665*Resumo!$C$23,"")))</f>
        <v/>
      </c>
      <c r="N665" s="97"/>
      <c r="O665" s="95"/>
      <c r="P665" s="95"/>
      <c r="Q665" s="95"/>
      <c r="W665" s="59">
        <f t="shared" si="73"/>
        <v>0</v>
      </c>
      <c r="X665" s="59">
        <f t="shared" si="74"/>
        <v>0</v>
      </c>
      <c r="Y665" s="59">
        <f t="shared" si="75"/>
        <v>0</v>
      </c>
    </row>
    <row r="666" spans="1:25" ht="15" customHeight="1" x14ac:dyDescent="0.2">
      <c r="A666" s="66"/>
      <c r="B666" s="97"/>
      <c r="C666" s="73"/>
      <c r="D666" s="74"/>
      <c r="E666" s="74"/>
      <c r="F666" s="74"/>
      <c r="G666" s="74"/>
      <c r="H666" s="74"/>
      <c r="I666" s="61" t="str">
        <f t="shared" si="70"/>
        <v/>
      </c>
      <c r="J666" s="61" t="str">
        <f t="shared" si="71"/>
        <v/>
      </c>
      <c r="K666" s="61" t="str">
        <f t="shared" si="72"/>
        <v/>
      </c>
      <c r="L666" s="6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62" t="str">
        <f>IF(C666="I",L666*Resumo!$C$21, IF(C666="A",L666*Resumo!$C$22, IF(C666="E",L666*Resumo!$C$23,"")))</f>
        <v/>
      </c>
      <c r="N666" s="97"/>
      <c r="O666" s="95"/>
      <c r="P666" s="95"/>
      <c r="Q666" s="95"/>
      <c r="W666" s="59">
        <f t="shared" si="73"/>
        <v>0</v>
      </c>
      <c r="X666" s="59">
        <f t="shared" si="74"/>
        <v>0</v>
      </c>
      <c r="Y666" s="59">
        <f t="shared" si="75"/>
        <v>0</v>
      </c>
    </row>
    <row r="667" spans="1:25" ht="15" customHeight="1" x14ac:dyDescent="0.2">
      <c r="A667" s="66"/>
      <c r="B667" s="97"/>
      <c r="C667" s="73"/>
      <c r="D667" s="74"/>
      <c r="E667" s="74"/>
      <c r="F667" s="74"/>
      <c r="G667" s="74"/>
      <c r="H667" s="74"/>
      <c r="I667" s="61" t="str">
        <f t="shared" si="70"/>
        <v/>
      </c>
      <c r="J667" s="61" t="str">
        <f t="shared" si="71"/>
        <v/>
      </c>
      <c r="K667" s="61" t="str">
        <f t="shared" si="72"/>
        <v/>
      </c>
      <c r="L667" s="6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62" t="str">
        <f>IF(C667="I",L667*Resumo!$C$21, IF(C667="A",L667*Resumo!$C$22, IF(C667="E",L667*Resumo!$C$23,"")))</f>
        <v/>
      </c>
      <c r="N667" s="97"/>
      <c r="O667" s="95"/>
      <c r="P667" s="95"/>
      <c r="Q667" s="95"/>
      <c r="W667" s="59">
        <f t="shared" si="73"/>
        <v>0</v>
      </c>
      <c r="X667" s="59">
        <f t="shared" si="74"/>
        <v>0</v>
      </c>
      <c r="Y667" s="59">
        <f t="shared" si="75"/>
        <v>0</v>
      </c>
    </row>
    <row r="668" spans="1:25" ht="15" customHeight="1" x14ac:dyDescent="0.2">
      <c r="A668" s="66"/>
      <c r="B668" s="97"/>
      <c r="C668" s="73"/>
      <c r="D668" s="74"/>
      <c r="E668" s="74"/>
      <c r="F668" s="74"/>
      <c r="G668" s="74"/>
      <c r="H668" s="74"/>
      <c r="I668" s="61" t="str">
        <f t="shared" si="70"/>
        <v/>
      </c>
      <c r="J668" s="61" t="str">
        <f t="shared" si="71"/>
        <v/>
      </c>
      <c r="K668" s="61" t="str">
        <f t="shared" si="72"/>
        <v/>
      </c>
      <c r="L668" s="6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62" t="str">
        <f>IF(C668="I",L668*Resumo!$C$21, IF(C668="A",L668*Resumo!$C$22, IF(C668="E",L668*Resumo!$C$23,"")))</f>
        <v/>
      </c>
      <c r="N668" s="97"/>
      <c r="O668" s="95"/>
      <c r="P668" s="95"/>
      <c r="Q668" s="95"/>
      <c r="W668" s="59">
        <f t="shared" si="73"/>
        <v>0</v>
      </c>
      <c r="X668" s="59">
        <f t="shared" si="74"/>
        <v>0</v>
      </c>
      <c r="Y668" s="59">
        <f t="shared" si="75"/>
        <v>0</v>
      </c>
    </row>
    <row r="669" spans="1:25" ht="15" customHeight="1" x14ac:dyDescent="0.2">
      <c r="A669" s="66"/>
      <c r="B669" s="97"/>
      <c r="C669" s="73"/>
      <c r="D669" s="74"/>
      <c r="E669" s="74"/>
      <c r="F669" s="74"/>
      <c r="G669" s="74"/>
      <c r="H669" s="74"/>
      <c r="I669" s="61" t="str">
        <f t="shared" si="70"/>
        <v/>
      </c>
      <c r="J669" s="61" t="str">
        <f t="shared" si="71"/>
        <v/>
      </c>
      <c r="K669" s="61" t="str">
        <f t="shared" si="72"/>
        <v/>
      </c>
      <c r="L669" s="6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62" t="str">
        <f>IF(C669="I",L669*Resumo!$C$21, IF(C669="A",L669*Resumo!$C$22, IF(C669="E",L669*Resumo!$C$23,"")))</f>
        <v/>
      </c>
      <c r="N669" s="97"/>
      <c r="O669" s="95"/>
      <c r="P669" s="95"/>
      <c r="Q669" s="95"/>
      <c r="W669" s="59">
        <f t="shared" si="73"/>
        <v>0</v>
      </c>
      <c r="X669" s="59">
        <f t="shared" si="74"/>
        <v>0</v>
      </c>
      <c r="Y669" s="59">
        <f t="shared" si="75"/>
        <v>0</v>
      </c>
    </row>
    <row r="670" spans="1:25" ht="15" customHeight="1" x14ac:dyDescent="0.2">
      <c r="A670" s="66"/>
      <c r="B670" s="97"/>
      <c r="C670" s="73"/>
      <c r="D670" s="74"/>
      <c r="E670" s="74"/>
      <c r="F670" s="74"/>
      <c r="G670" s="74"/>
      <c r="H670" s="74"/>
      <c r="I670" s="61" t="str">
        <f t="shared" si="70"/>
        <v/>
      </c>
      <c r="J670" s="61" t="str">
        <f t="shared" si="71"/>
        <v/>
      </c>
      <c r="K670" s="61" t="str">
        <f t="shared" si="72"/>
        <v/>
      </c>
      <c r="L670" s="6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62" t="str">
        <f>IF(C670="I",L670*Resumo!$C$21, IF(C670="A",L670*Resumo!$C$22, IF(C670="E",L670*Resumo!$C$23,"")))</f>
        <v/>
      </c>
      <c r="N670" s="97"/>
      <c r="O670" s="95"/>
      <c r="P670" s="95"/>
      <c r="Q670" s="95"/>
      <c r="W670" s="59">
        <f t="shared" si="73"/>
        <v>0</v>
      </c>
      <c r="X670" s="59">
        <f t="shared" si="74"/>
        <v>0</v>
      </c>
      <c r="Y670" s="59">
        <f t="shared" si="75"/>
        <v>0</v>
      </c>
    </row>
    <row r="671" spans="1:25" ht="15" customHeight="1" x14ac:dyDescent="0.2">
      <c r="A671" s="66"/>
      <c r="B671" s="97"/>
      <c r="C671" s="73"/>
      <c r="D671" s="74"/>
      <c r="E671" s="74"/>
      <c r="F671" s="74"/>
      <c r="G671" s="74"/>
      <c r="H671" s="74"/>
      <c r="I671" s="61" t="str">
        <f t="shared" si="70"/>
        <v/>
      </c>
      <c r="J671" s="61" t="str">
        <f t="shared" si="71"/>
        <v/>
      </c>
      <c r="K671" s="61" t="str">
        <f t="shared" si="72"/>
        <v/>
      </c>
      <c r="L671" s="6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62" t="str">
        <f>IF(C671="I",L671*Resumo!$C$21, IF(C671="A",L671*Resumo!$C$22, IF(C671="E",L671*Resumo!$C$23,"")))</f>
        <v/>
      </c>
      <c r="N671" s="97"/>
      <c r="O671" s="95"/>
      <c r="P671" s="95"/>
      <c r="Q671" s="95"/>
      <c r="W671" s="59">
        <f t="shared" si="73"/>
        <v>0</v>
      </c>
      <c r="X671" s="59">
        <f t="shared" si="74"/>
        <v>0</v>
      </c>
      <c r="Y671" s="59">
        <f t="shared" si="75"/>
        <v>0</v>
      </c>
    </row>
    <row r="672" spans="1:25" ht="15" customHeight="1" x14ac:dyDescent="0.2">
      <c r="A672" s="66"/>
      <c r="B672" s="97"/>
      <c r="C672" s="73"/>
      <c r="D672" s="74"/>
      <c r="E672" s="74"/>
      <c r="F672" s="74"/>
      <c r="G672" s="74"/>
      <c r="H672" s="74"/>
      <c r="I672" s="61" t="str">
        <f t="shared" si="70"/>
        <v/>
      </c>
      <c r="J672" s="61" t="str">
        <f t="shared" si="71"/>
        <v/>
      </c>
      <c r="K672" s="61" t="str">
        <f t="shared" si="72"/>
        <v/>
      </c>
      <c r="L672" s="6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62" t="str">
        <f>IF(C672="I",L672*Resumo!$C$21, IF(C672="A",L672*Resumo!$C$22, IF(C672="E",L672*Resumo!$C$23,"")))</f>
        <v/>
      </c>
      <c r="N672" s="97"/>
      <c r="O672" s="95"/>
      <c r="P672" s="95"/>
      <c r="Q672" s="95"/>
      <c r="W672" s="59">
        <f t="shared" si="73"/>
        <v>0</v>
      </c>
      <c r="X672" s="59">
        <f t="shared" si="74"/>
        <v>0</v>
      </c>
      <c r="Y672" s="59">
        <f t="shared" si="75"/>
        <v>0</v>
      </c>
    </row>
    <row r="673" spans="1:25" ht="15" customHeight="1" x14ac:dyDescent="0.2">
      <c r="A673" s="66"/>
      <c r="B673" s="97"/>
      <c r="C673" s="73"/>
      <c r="D673" s="74"/>
      <c r="E673" s="74"/>
      <c r="F673" s="74"/>
      <c r="G673" s="74"/>
      <c r="H673" s="74"/>
      <c r="I673" s="61" t="str">
        <f t="shared" si="70"/>
        <v/>
      </c>
      <c r="J673" s="61" t="str">
        <f t="shared" si="71"/>
        <v/>
      </c>
      <c r="K673" s="61" t="str">
        <f t="shared" si="72"/>
        <v/>
      </c>
      <c r="L673" s="6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62" t="str">
        <f>IF(C673="I",L673*Resumo!$C$21, IF(C673="A",L673*Resumo!$C$22, IF(C673="E",L673*Resumo!$C$23,"")))</f>
        <v/>
      </c>
      <c r="N673" s="97"/>
      <c r="O673" s="95"/>
      <c r="P673" s="95"/>
      <c r="Q673" s="95"/>
      <c r="W673" s="59">
        <f t="shared" si="73"/>
        <v>0</v>
      </c>
      <c r="X673" s="59">
        <f t="shared" si="74"/>
        <v>0</v>
      </c>
      <c r="Y673" s="59">
        <f t="shared" si="75"/>
        <v>0</v>
      </c>
    </row>
    <row r="674" spans="1:25" ht="15" customHeight="1" x14ac:dyDescent="0.2">
      <c r="A674" s="66"/>
      <c r="B674" s="97"/>
      <c r="C674" s="73"/>
      <c r="D674" s="74"/>
      <c r="E674" s="74"/>
      <c r="F674" s="74"/>
      <c r="G674" s="74"/>
      <c r="H674" s="74"/>
      <c r="I674" s="61" t="str">
        <f t="shared" si="70"/>
        <v/>
      </c>
      <c r="J674" s="61" t="str">
        <f t="shared" si="71"/>
        <v/>
      </c>
      <c r="K674" s="61" t="str">
        <f t="shared" si="72"/>
        <v/>
      </c>
      <c r="L674" s="6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62" t="str">
        <f>IF(C674="I",L674*Resumo!$C$21, IF(C674="A",L674*Resumo!$C$22, IF(C674="E",L674*Resumo!$C$23,"")))</f>
        <v/>
      </c>
      <c r="N674" s="97"/>
      <c r="O674" s="95"/>
      <c r="P674" s="95"/>
      <c r="Q674" s="95"/>
      <c r="W674" s="59">
        <f t="shared" si="73"/>
        <v>0</v>
      </c>
      <c r="X674" s="59">
        <f t="shared" si="74"/>
        <v>0</v>
      </c>
      <c r="Y674" s="59">
        <f t="shared" si="75"/>
        <v>0</v>
      </c>
    </row>
    <row r="675" spans="1:25" ht="15" customHeight="1" x14ac:dyDescent="0.2">
      <c r="A675" s="66"/>
      <c r="B675" s="97"/>
      <c r="C675" s="73"/>
      <c r="D675" s="74"/>
      <c r="E675" s="74"/>
      <c r="F675" s="74"/>
      <c r="G675" s="74"/>
      <c r="H675" s="74"/>
      <c r="I675" s="61" t="str">
        <f t="shared" si="70"/>
        <v/>
      </c>
      <c r="J675" s="61" t="str">
        <f t="shared" si="71"/>
        <v/>
      </c>
      <c r="K675" s="61" t="str">
        <f t="shared" si="72"/>
        <v/>
      </c>
      <c r="L675" s="6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62" t="str">
        <f>IF(C675="I",L675*Resumo!$C$21, IF(C675="A",L675*Resumo!$C$22, IF(C675="E",L675*Resumo!$C$23,"")))</f>
        <v/>
      </c>
      <c r="N675" s="97"/>
      <c r="O675" s="95"/>
      <c r="P675" s="95"/>
      <c r="Q675" s="95"/>
      <c r="W675" s="59">
        <f t="shared" si="73"/>
        <v>0</v>
      </c>
      <c r="X675" s="59">
        <f t="shared" si="74"/>
        <v>0</v>
      </c>
      <c r="Y675" s="59">
        <f t="shared" si="75"/>
        <v>0</v>
      </c>
    </row>
    <row r="676" spans="1:25" ht="15" customHeight="1" x14ac:dyDescent="0.2">
      <c r="A676" s="66"/>
      <c r="B676" s="97"/>
      <c r="C676" s="73"/>
      <c r="D676" s="74"/>
      <c r="E676" s="74"/>
      <c r="F676" s="74"/>
      <c r="G676" s="74"/>
      <c r="H676" s="74"/>
      <c r="I676" s="61" t="str">
        <f t="shared" si="70"/>
        <v/>
      </c>
      <c r="J676" s="61" t="str">
        <f t="shared" si="71"/>
        <v/>
      </c>
      <c r="K676" s="61" t="str">
        <f t="shared" si="72"/>
        <v/>
      </c>
      <c r="L676" s="6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62" t="str">
        <f>IF(C676="I",L676*Resumo!$C$21, IF(C676="A",L676*Resumo!$C$22, IF(C676="E",L676*Resumo!$C$23,"")))</f>
        <v/>
      </c>
      <c r="N676" s="97"/>
      <c r="O676" s="95"/>
      <c r="P676" s="95"/>
      <c r="Q676" s="95"/>
      <c r="W676" s="59">
        <f t="shared" si="73"/>
        <v>0</v>
      </c>
      <c r="X676" s="59">
        <f t="shared" si="74"/>
        <v>0</v>
      </c>
      <c r="Y676" s="59">
        <f t="shared" si="75"/>
        <v>0</v>
      </c>
    </row>
    <row r="677" spans="1:25" ht="15" customHeight="1" x14ac:dyDescent="0.2">
      <c r="A677" s="66"/>
      <c r="B677" s="97"/>
      <c r="C677" s="73"/>
      <c r="D677" s="74"/>
      <c r="E677" s="74"/>
      <c r="F677" s="74"/>
      <c r="G677" s="74"/>
      <c r="H677" s="74"/>
      <c r="I677" s="61" t="str">
        <f t="shared" si="70"/>
        <v/>
      </c>
      <c r="J677" s="61" t="str">
        <f t="shared" si="71"/>
        <v/>
      </c>
      <c r="K677" s="61" t="str">
        <f t="shared" si="72"/>
        <v/>
      </c>
      <c r="L677" s="6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62" t="str">
        <f>IF(C677="I",L677*Resumo!$C$21, IF(C677="A",L677*Resumo!$C$22, IF(C677="E",L677*Resumo!$C$23,"")))</f>
        <v/>
      </c>
      <c r="N677" s="97"/>
      <c r="O677" s="95"/>
      <c r="P677" s="95"/>
      <c r="Q677" s="95"/>
      <c r="W677" s="59">
        <f t="shared" si="73"/>
        <v>0</v>
      </c>
      <c r="X677" s="59">
        <f t="shared" si="74"/>
        <v>0</v>
      </c>
      <c r="Y677" s="59">
        <f t="shared" si="75"/>
        <v>0</v>
      </c>
    </row>
    <row r="678" spans="1:25" ht="15" customHeight="1" x14ac:dyDescent="0.2">
      <c r="A678" s="66"/>
      <c r="B678" s="97"/>
      <c r="C678" s="73"/>
      <c r="D678" s="74"/>
      <c r="E678" s="74"/>
      <c r="F678" s="74"/>
      <c r="G678" s="74"/>
      <c r="H678" s="74"/>
      <c r="I678" s="61" t="str">
        <f t="shared" si="70"/>
        <v/>
      </c>
      <c r="J678" s="61" t="str">
        <f t="shared" si="71"/>
        <v/>
      </c>
      <c r="K678" s="61" t="str">
        <f t="shared" si="72"/>
        <v/>
      </c>
      <c r="L678" s="6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62" t="str">
        <f>IF(C678="I",L678*Resumo!$C$21, IF(C678="A",L678*Resumo!$C$22, IF(C678="E",L678*Resumo!$C$23,"")))</f>
        <v/>
      </c>
      <c r="N678" s="97"/>
      <c r="O678" s="95"/>
      <c r="P678" s="95"/>
      <c r="Q678" s="95"/>
      <c r="W678" s="59">
        <f t="shared" si="73"/>
        <v>0</v>
      </c>
      <c r="X678" s="59">
        <f t="shared" si="74"/>
        <v>0</v>
      </c>
      <c r="Y678" s="59">
        <f t="shared" si="75"/>
        <v>0</v>
      </c>
    </row>
    <row r="679" spans="1:25" ht="15" customHeight="1" x14ac:dyDescent="0.2">
      <c r="A679" s="66"/>
      <c r="B679" s="97"/>
      <c r="C679" s="73"/>
      <c r="D679" s="74"/>
      <c r="E679" s="74"/>
      <c r="F679" s="74"/>
      <c r="G679" s="74"/>
      <c r="H679" s="74"/>
      <c r="I679" s="61" t="str">
        <f t="shared" si="70"/>
        <v/>
      </c>
      <c r="J679" s="61" t="str">
        <f t="shared" si="71"/>
        <v/>
      </c>
      <c r="K679" s="61" t="str">
        <f t="shared" si="72"/>
        <v/>
      </c>
      <c r="L679" s="6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62" t="str">
        <f>IF(C679="I",L679*Resumo!$C$21, IF(C679="A",L679*Resumo!$C$22, IF(C679="E",L679*Resumo!$C$23,"")))</f>
        <v/>
      </c>
      <c r="N679" s="97"/>
      <c r="O679" s="95"/>
      <c r="P679" s="95"/>
      <c r="Q679" s="95"/>
      <c r="W679" s="59">
        <f t="shared" si="73"/>
        <v>0</v>
      </c>
      <c r="X679" s="59">
        <f t="shared" si="74"/>
        <v>0</v>
      </c>
      <c r="Y679" s="59">
        <f t="shared" si="75"/>
        <v>0</v>
      </c>
    </row>
    <row r="680" spans="1:25" ht="15" customHeight="1" x14ac:dyDescent="0.2">
      <c r="A680" s="66"/>
      <c r="B680" s="97"/>
      <c r="C680" s="73"/>
      <c r="D680" s="74"/>
      <c r="E680" s="74"/>
      <c r="F680" s="74"/>
      <c r="G680" s="74"/>
      <c r="H680" s="74"/>
      <c r="I680" s="61" t="str">
        <f t="shared" si="70"/>
        <v/>
      </c>
      <c r="J680" s="61" t="str">
        <f t="shared" si="71"/>
        <v/>
      </c>
      <c r="K680" s="61" t="str">
        <f t="shared" si="72"/>
        <v/>
      </c>
      <c r="L680" s="6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62" t="str">
        <f>IF(C680="I",L680*Resumo!$C$21, IF(C680="A",L680*Resumo!$C$22, IF(C680="E",L680*Resumo!$C$23,"")))</f>
        <v/>
      </c>
      <c r="N680" s="97"/>
      <c r="O680" s="95"/>
      <c r="P680" s="95"/>
      <c r="Q680" s="95"/>
      <c r="W680" s="59">
        <f t="shared" si="73"/>
        <v>0</v>
      </c>
      <c r="X680" s="59">
        <f t="shared" si="74"/>
        <v>0</v>
      </c>
      <c r="Y680" s="59">
        <f t="shared" si="75"/>
        <v>0</v>
      </c>
    </row>
    <row r="681" spans="1:25" ht="15" customHeight="1" x14ac:dyDescent="0.2">
      <c r="A681" s="66"/>
      <c r="B681" s="97"/>
      <c r="C681" s="73"/>
      <c r="D681" s="74"/>
      <c r="E681" s="74"/>
      <c r="F681" s="74"/>
      <c r="G681" s="74"/>
      <c r="H681" s="74"/>
      <c r="I681" s="61" t="str">
        <f t="shared" si="70"/>
        <v/>
      </c>
      <c r="J681" s="61" t="str">
        <f t="shared" si="71"/>
        <v/>
      </c>
      <c r="K681" s="61" t="str">
        <f t="shared" si="72"/>
        <v/>
      </c>
      <c r="L681" s="6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62" t="str">
        <f>IF(C681="I",L681*Resumo!$C$21, IF(C681="A",L681*Resumo!$C$22, IF(C681="E",L681*Resumo!$C$23,"")))</f>
        <v/>
      </c>
      <c r="N681" s="97"/>
      <c r="O681" s="95"/>
      <c r="P681" s="95"/>
      <c r="Q681" s="95"/>
      <c r="W681" s="59">
        <f t="shared" si="73"/>
        <v>0</v>
      </c>
      <c r="X681" s="59">
        <f t="shared" si="74"/>
        <v>0</v>
      </c>
      <c r="Y681" s="59">
        <f t="shared" si="75"/>
        <v>0</v>
      </c>
    </row>
    <row r="682" spans="1:25" ht="15" customHeight="1" x14ac:dyDescent="0.2">
      <c r="A682" s="66"/>
      <c r="B682" s="97"/>
      <c r="C682" s="73"/>
      <c r="D682" s="74"/>
      <c r="E682" s="74"/>
      <c r="F682" s="74"/>
      <c r="G682" s="74"/>
      <c r="H682" s="74"/>
      <c r="I682" s="61" t="str">
        <f t="shared" si="70"/>
        <v/>
      </c>
      <c r="J682" s="61" t="str">
        <f t="shared" si="71"/>
        <v/>
      </c>
      <c r="K682" s="61" t="str">
        <f t="shared" si="72"/>
        <v/>
      </c>
      <c r="L682" s="6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62" t="str">
        <f>IF(C682="I",L682*Resumo!$C$21, IF(C682="A",L682*Resumo!$C$22, IF(C682="E",L682*Resumo!$C$23,"")))</f>
        <v/>
      </c>
      <c r="N682" s="97"/>
      <c r="O682" s="95"/>
      <c r="P682" s="95"/>
      <c r="Q682" s="95"/>
      <c r="W682" s="59">
        <f t="shared" si="73"/>
        <v>0</v>
      </c>
      <c r="X682" s="59">
        <f t="shared" si="74"/>
        <v>0</v>
      </c>
      <c r="Y682" s="59">
        <f t="shared" si="75"/>
        <v>0</v>
      </c>
    </row>
    <row r="683" spans="1:25" ht="15" customHeight="1" x14ac:dyDescent="0.2">
      <c r="A683" s="66"/>
      <c r="B683" s="97"/>
      <c r="C683" s="73"/>
      <c r="D683" s="74"/>
      <c r="E683" s="74"/>
      <c r="F683" s="74"/>
      <c r="G683" s="74"/>
      <c r="H683" s="74"/>
      <c r="I683" s="61" t="str">
        <f t="shared" si="70"/>
        <v/>
      </c>
      <c r="J683" s="61" t="str">
        <f t="shared" si="71"/>
        <v/>
      </c>
      <c r="K683" s="61" t="str">
        <f t="shared" si="72"/>
        <v/>
      </c>
      <c r="L683" s="6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62" t="str">
        <f>IF(C683="I",L683*Resumo!$C$21, IF(C683="A",L683*Resumo!$C$22, IF(C683="E",L683*Resumo!$C$23,"")))</f>
        <v/>
      </c>
      <c r="N683" s="97"/>
      <c r="O683" s="95"/>
      <c r="P683" s="95"/>
      <c r="Q683" s="95"/>
      <c r="W683" s="59">
        <f t="shared" si="73"/>
        <v>0</v>
      </c>
      <c r="X683" s="59">
        <f t="shared" si="74"/>
        <v>0</v>
      </c>
      <c r="Y683" s="59">
        <f t="shared" si="75"/>
        <v>0</v>
      </c>
    </row>
    <row r="684" spans="1:25" ht="15" customHeight="1" x14ac:dyDescent="0.2">
      <c r="A684" s="66"/>
      <c r="B684" s="97"/>
      <c r="C684" s="73"/>
      <c r="D684" s="74"/>
      <c r="E684" s="74"/>
      <c r="F684" s="74"/>
      <c r="G684" s="74"/>
      <c r="H684" s="74"/>
      <c r="I684" s="61" t="str">
        <f t="shared" si="70"/>
        <v/>
      </c>
      <c r="J684" s="61" t="str">
        <f t="shared" si="71"/>
        <v/>
      </c>
      <c r="K684" s="61" t="str">
        <f t="shared" si="72"/>
        <v/>
      </c>
      <c r="L684" s="6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62" t="str">
        <f>IF(C684="I",L684*Resumo!$C$21, IF(C684="A",L684*Resumo!$C$22, IF(C684="E",L684*Resumo!$C$23,"")))</f>
        <v/>
      </c>
      <c r="N684" s="97"/>
      <c r="O684" s="95"/>
      <c r="P684" s="95"/>
      <c r="Q684" s="95"/>
      <c r="W684" s="59">
        <f t="shared" si="73"/>
        <v>0</v>
      </c>
      <c r="X684" s="59">
        <f t="shared" si="74"/>
        <v>0</v>
      </c>
      <c r="Y684" s="59">
        <f t="shared" si="75"/>
        <v>0</v>
      </c>
    </row>
    <row r="685" spans="1:25" ht="15" customHeight="1" x14ac:dyDescent="0.2">
      <c r="A685" s="66"/>
      <c r="B685" s="97"/>
      <c r="C685" s="73"/>
      <c r="D685" s="74"/>
      <c r="E685" s="74"/>
      <c r="F685" s="74"/>
      <c r="G685" s="74"/>
      <c r="H685" s="74"/>
      <c r="I685" s="61" t="str">
        <f t="shared" si="70"/>
        <v/>
      </c>
      <c r="J685" s="61" t="str">
        <f t="shared" si="71"/>
        <v/>
      </c>
      <c r="K685" s="61" t="str">
        <f t="shared" si="72"/>
        <v/>
      </c>
      <c r="L685" s="6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62" t="str">
        <f>IF(C685="I",L685*Resumo!$C$21, IF(C685="A",L685*Resumo!$C$22, IF(C685="E",L685*Resumo!$C$23,"")))</f>
        <v/>
      </c>
      <c r="N685" s="97"/>
      <c r="O685" s="95"/>
      <c r="P685" s="95"/>
      <c r="Q685" s="95"/>
      <c r="W685" s="59">
        <f t="shared" si="73"/>
        <v>0</v>
      </c>
      <c r="X685" s="59">
        <f t="shared" si="74"/>
        <v>0</v>
      </c>
      <c r="Y685" s="59">
        <f t="shared" si="75"/>
        <v>0</v>
      </c>
    </row>
    <row r="686" spans="1:25" ht="15" customHeight="1" x14ac:dyDescent="0.2">
      <c r="A686" s="66"/>
      <c r="B686" s="97"/>
      <c r="C686" s="73"/>
      <c r="D686" s="74"/>
      <c r="E686" s="74"/>
      <c r="F686" s="74"/>
      <c r="G686" s="74"/>
      <c r="H686" s="74"/>
      <c r="I686" s="61" t="str">
        <f t="shared" si="70"/>
        <v/>
      </c>
      <c r="J686" s="61" t="str">
        <f t="shared" si="71"/>
        <v/>
      </c>
      <c r="K686" s="61" t="str">
        <f t="shared" si="72"/>
        <v/>
      </c>
      <c r="L686" s="6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62" t="str">
        <f>IF(C686="I",L686*Resumo!$C$21, IF(C686="A",L686*Resumo!$C$22, IF(C686="E",L686*Resumo!$C$23,"")))</f>
        <v/>
      </c>
      <c r="N686" s="97"/>
      <c r="O686" s="95"/>
      <c r="P686" s="95"/>
      <c r="Q686" s="95"/>
      <c r="W686" s="59">
        <f t="shared" si="73"/>
        <v>0</v>
      </c>
      <c r="X686" s="59">
        <f t="shared" si="74"/>
        <v>0</v>
      </c>
      <c r="Y686" s="59">
        <f t="shared" si="75"/>
        <v>0</v>
      </c>
    </row>
    <row r="687" spans="1:25" ht="15" customHeight="1" x14ac:dyDescent="0.2">
      <c r="A687" s="66"/>
      <c r="B687" s="97"/>
      <c r="C687" s="73"/>
      <c r="D687" s="74"/>
      <c r="E687" s="74"/>
      <c r="F687" s="74"/>
      <c r="G687" s="74"/>
      <c r="H687" s="74"/>
      <c r="I687" s="61" t="str">
        <f t="shared" si="70"/>
        <v/>
      </c>
      <c r="J687" s="61" t="str">
        <f t="shared" si="71"/>
        <v/>
      </c>
      <c r="K687" s="61" t="str">
        <f t="shared" si="72"/>
        <v/>
      </c>
      <c r="L687" s="6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62" t="str">
        <f>IF(C687="I",L687*Resumo!$C$21, IF(C687="A",L687*Resumo!$C$22, IF(C687="E",L687*Resumo!$C$23,"")))</f>
        <v/>
      </c>
      <c r="N687" s="97"/>
      <c r="O687" s="95"/>
      <c r="P687" s="95"/>
      <c r="Q687" s="95"/>
      <c r="W687" s="59">
        <f t="shared" si="73"/>
        <v>0</v>
      </c>
      <c r="X687" s="59">
        <f t="shared" si="74"/>
        <v>0</v>
      </c>
      <c r="Y687" s="59">
        <f t="shared" si="75"/>
        <v>0</v>
      </c>
    </row>
    <row r="688" spans="1:25" ht="15" customHeight="1" x14ac:dyDescent="0.2">
      <c r="A688" s="66"/>
      <c r="B688" s="97"/>
      <c r="C688" s="73"/>
      <c r="D688" s="74"/>
      <c r="E688" s="74"/>
      <c r="F688" s="74"/>
      <c r="G688" s="74"/>
      <c r="H688" s="74"/>
      <c r="I688" s="61" t="str">
        <f t="shared" si="70"/>
        <v/>
      </c>
      <c r="J688" s="61" t="str">
        <f t="shared" si="71"/>
        <v/>
      </c>
      <c r="K688" s="61" t="str">
        <f t="shared" si="72"/>
        <v/>
      </c>
      <c r="L688" s="6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62" t="str">
        <f>IF(C688="I",L688*Resumo!$C$21, IF(C688="A",L688*Resumo!$C$22, IF(C688="E",L688*Resumo!$C$23,"")))</f>
        <v/>
      </c>
      <c r="N688" s="97"/>
      <c r="O688" s="95"/>
      <c r="P688" s="95"/>
      <c r="Q688" s="95"/>
      <c r="W688" s="59">
        <f t="shared" si="73"/>
        <v>0</v>
      </c>
      <c r="X688" s="59">
        <f t="shared" si="74"/>
        <v>0</v>
      </c>
      <c r="Y688" s="59">
        <f t="shared" si="75"/>
        <v>0</v>
      </c>
    </row>
    <row r="689" spans="1:25" ht="15" customHeight="1" x14ac:dyDescent="0.2">
      <c r="A689" s="66"/>
      <c r="B689" s="97"/>
      <c r="C689" s="73"/>
      <c r="D689" s="74"/>
      <c r="E689" s="74"/>
      <c r="F689" s="74"/>
      <c r="G689" s="74"/>
      <c r="H689" s="74"/>
      <c r="I689" s="61" t="str">
        <f t="shared" si="70"/>
        <v/>
      </c>
      <c r="J689" s="61" t="str">
        <f t="shared" si="71"/>
        <v/>
      </c>
      <c r="K689" s="61" t="str">
        <f t="shared" si="72"/>
        <v/>
      </c>
      <c r="L689" s="6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62" t="str">
        <f>IF(C689="I",L689*Resumo!$C$21, IF(C689="A",L689*Resumo!$C$22, IF(C689="E",L689*Resumo!$C$23,"")))</f>
        <v/>
      </c>
      <c r="N689" s="97"/>
      <c r="O689" s="95"/>
      <c r="P689" s="95"/>
      <c r="Q689" s="95"/>
      <c r="W689" s="59">
        <f t="shared" si="73"/>
        <v>0</v>
      </c>
      <c r="X689" s="59">
        <f t="shared" si="74"/>
        <v>0</v>
      </c>
      <c r="Y689" s="59">
        <f t="shared" si="75"/>
        <v>0</v>
      </c>
    </row>
    <row r="690" spans="1:25" ht="15" customHeight="1" x14ac:dyDescent="0.2">
      <c r="A690" s="66"/>
      <c r="B690" s="97"/>
      <c r="C690" s="73"/>
      <c r="D690" s="74"/>
      <c r="E690" s="74"/>
      <c r="F690" s="74"/>
      <c r="G690" s="74"/>
      <c r="H690" s="74"/>
      <c r="I690" s="61" t="str">
        <f t="shared" si="70"/>
        <v/>
      </c>
      <c r="J690" s="61" t="str">
        <f t="shared" si="71"/>
        <v/>
      </c>
      <c r="K690" s="61" t="str">
        <f t="shared" si="72"/>
        <v/>
      </c>
      <c r="L690" s="6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62" t="str">
        <f>IF(C690="I",L690*Resumo!$C$21, IF(C690="A",L690*Resumo!$C$22, IF(C690="E",L690*Resumo!$C$23,"")))</f>
        <v/>
      </c>
      <c r="N690" s="97"/>
      <c r="O690" s="95"/>
      <c r="P690" s="95"/>
      <c r="Q690" s="95"/>
      <c r="W690" s="59">
        <f t="shared" si="73"/>
        <v>0</v>
      </c>
      <c r="X690" s="59">
        <f t="shared" si="74"/>
        <v>0</v>
      </c>
      <c r="Y690" s="59">
        <f t="shared" si="75"/>
        <v>0</v>
      </c>
    </row>
    <row r="691" spans="1:25" ht="15" customHeight="1" x14ac:dyDescent="0.2">
      <c r="A691" s="66"/>
      <c r="B691" s="97"/>
      <c r="C691" s="73"/>
      <c r="D691" s="74"/>
      <c r="E691" s="74"/>
      <c r="F691" s="74"/>
      <c r="G691" s="74"/>
      <c r="H691" s="74"/>
      <c r="I691" s="61" t="str">
        <f t="shared" si="70"/>
        <v/>
      </c>
      <c r="J691" s="61" t="str">
        <f t="shared" si="71"/>
        <v/>
      </c>
      <c r="K691" s="61" t="str">
        <f t="shared" si="72"/>
        <v/>
      </c>
      <c r="L691" s="6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62" t="str">
        <f>IF(C691="I",L691*Resumo!$C$21, IF(C691="A",L691*Resumo!$C$22, IF(C691="E",L691*Resumo!$C$23,"")))</f>
        <v/>
      </c>
      <c r="N691" s="97"/>
      <c r="O691" s="95"/>
      <c r="P691" s="95"/>
      <c r="Q691" s="95"/>
      <c r="W691" s="59">
        <f t="shared" si="73"/>
        <v>0</v>
      </c>
      <c r="X691" s="59">
        <f t="shared" si="74"/>
        <v>0</v>
      </c>
      <c r="Y691" s="59">
        <f t="shared" si="75"/>
        <v>0</v>
      </c>
    </row>
    <row r="692" spans="1:25" ht="15" customHeight="1" x14ac:dyDescent="0.2">
      <c r="A692" s="66"/>
      <c r="B692" s="97"/>
      <c r="C692" s="73"/>
      <c r="D692" s="74"/>
      <c r="E692" s="74"/>
      <c r="F692" s="74"/>
      <c r="G692" s="74"/>
      <c r="H692" s="74"/>
      <c r="I692" s="61" t="str">
        <f t="shared" si="70"/>
        <v/>
      </c>
      <c r="J692" s="61" t="str">
        <f t="shared" si="71"/>
        <v/>
      </c>
      <c r="K692" s="61" t="str">
        <f t="shared" si="72"/>
        <v/>
      </c>
      <c r="L692" s="6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62" t="str">
        <f>IF(C692="I",L692*Resumo!$C$21, IF(C692="A",L692*Resumo!$C$22, IF(C692="E",L692*Resumo!$C$23,"")))</f>
        <v/>
      </c>
      <c r="N692" s="97"/>
      <c r="O692" s="95"/>
      <c r="P692" s="95"/>
      <c r="Q692" s="95"/>
      <c r="W692" s="59">
        <f t="shared" si="73"/>
        <v>0</v>
      </c>
      <c r="X692" s="59">
        <f t="shared" si="74"/>
        <v>0</v>
      </c>
      <c r="Y692" s="59">
        <f t="shared" si="75"/>
        <v>0</v>
      </c>
    </row>
    <row r="693" spans="1:25" ht="15" customHeight="1" x14ac:dyDescent="0.2">
      <c r="A693" s="66"/>
      <c r="B693" s="97"/>
      <c r="C693" s="73"/>
      <c r="D693" s="74"/>
      <c r="E693" s="74"/>
      <c r="F693" s="74"/>
      <c r="G693" s="74"/>
      <c r="H693" s="74"/>
      <c r="I693" s="61" t="str">
        <f t="shared" si="70"/>
        <v/>
      </c>
      <c r="J693" s="61" t="str">
        <f t="shared" si="71"/>
        <v/>
      </c>
      <c r="K693" s="61" t="str">
        <f t="shared" si="72"/>
        <v/>
      </c>
      <c r="L693" s="6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62" t="str">
        <f>IF(C693="I",L693*Resumo!$C$21, IF(C693="A",L693*Resumo!$C$22, IF(C693="E",L693*Resumo!$C$23,"")))</f>
        <v/>
      </c>
      <c r="N693" s="97"/>
      <c r="O693" s="95"/>
      <c r="P693" s="95"/>
      <c r="Q693" s="95"/>
      <c r="W693" s="59">
        <f t="shared" si="73"/>
        <v>0</v>
      </c>
      <c r="X693" s="59">
        <f t="shared" si="74"/>
        <v>0</v>
      </c>
      <c r="Y693" s="59">
        <f t="shared" si="75"/>
        <v>0</v>
      </c>
    </row>
    <row r="694" spans="1:25" ht="15" customHeight="1" x14ac:dyDescent="0.2">
      <c r="A694" s="66"/>
      <c r="B694" s="97"/>
      <c r="C694" s="73"/>
      <c r="D694" s="74"/>
      <c r="E694" s="74"/>
      <c r="F694" s="74"/>
      <c r="G694" s="74"/>
      <c r="H694" s="74"/>
      <c r="I694" s="61" t="str">
        <f t="shared" si="70"/>
        <v/>
      </c>
      <c r="J694" s="61" t="str">
        <f t="shared" si="71"/>
        <v/>
      </c>
      <c r="K694" s="61" t="str">
        <f t="shared" si="72"/>
        <v/>
      </c>
      <c r="L694" s="6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62" t="str">
        <f>IF(C694="I",L694*Resumo!$C$21, IF(C694="A",L694*Resumo!$C$22, IF(C694="E",L694*Resumo!$C$23,"")))</f>
        <v/>
      </c>
      <c r="N694" s="97"/>
      <c r="O694" s="95"/>
      <c r="P694" s="95"/>
      <c r="Q694" s="95"/>
      <c r="W694" s="59">
        <f t="shared" si="73"/>
        <v>0</v>
      </c>
      <c r="X694" s="59">
        <f t="shared" si="74"/>
        <v>0</v>
      </c>
      <c r="Y694" s="59">
        <f t="shared" si="75"/>
        <v>0</v>
      </c>
    </row>
    <row r="695" spans="1:25" ht="15" customHeight="1" x14ac:dyDescent="0.2">
      <c r="A695" s="66"/>
      <c r="B695" s="97"/>
      <c r="C695" s="73"/>
      <c r="D695" s="74"/>
      <c r="E695" s="74"/>
      <c r="F695" s="74"/>
      <c r="G695" s="74"/>
      <c r="H695" s="74"/>
      <c r="I695" s="61" t="str">
        <f t="shared" si="70"/>
        <v/>
      </c>
      <c r="J695" s="61" t="str">
        <f t="shared" si="71"/>
        <v/>
      </c>
      <c r="K695" s="61" t="str">
        <f t="shared" si="72"/>
        <v/>
      </c>
      <c r="L695" s="6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62" t="str">
        <f>IF(C695="I",L695*Resumo!$C$21, IF(C695="A",L695*Resumo!$C$22, IF(C695="E",L695*Resumo!$C$23,"")))</f>
        <v/>
      </c>
      <c r="N695" s="97"/>
      <c r="O695" s="95"/>
      <c r="P695" s="95"/>
      <c r="Q695" s="95"/>
      <c r="W695" s="59">
        <f t="shared" si="73"/>
        <v>0</v>
      </c>
      <c r="X695" s="59">
        <f t="shared" si="74"/>
        <v>0</v>
      </c>
      <c r="Y695" s="59">
        <f t="shared" si="75"/>
        <v>0</v>
      </c>
    </row>
    <row r="696" spans="1:25" ht="15" customHeight="1" x14ac:dyDescent="0.2">
      <c r="A696" s="66"/>
      <c r="B696" s="97"/>
      <c r="C696" s="73"/>
      <c r="D696" s="74"/>
      <c r="E696" s="74"/>
      <c r="F696" s="74"/>
      <c r="G696" s="74"/>
      <c r="H696" s="74"/>
      <c r="I696" s="61" t="str">
        <f t="shared" si="70"/>
        <v/>
      </c>
      <c r="J696" s="61" t="str">
        <f t="shared" si="71"/>
        <v/>
      </c>
      <c r="K696" s="61" t="str">
        <f t="shared" si="72"/>
        <v/>
      </c>
      <c r="L696" s="6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62" t="str">
        <f>IF(C696="I",L696*Resumo!$C$21, IF(C696="A",L696*Resumo!$C$22, IF(C696="E",L696*Resumo!$C$23,"")))</f>
        <v/>
      </c>
      <c r="N696" s="97"/>
      <c r="O696" s="95"/>
      <c r="P696" s="95"/>
      <c r="Q696" s="95"/>
      <c r="W696" s="59">
        <f t="shared" si="73"/>
        <v>0</v>
      </c>
      <c r="X696" s="59">
        <f t="shared" si="74"/>
        <v>0</v>
      </c>
      <c r="Y696" s="59">
        <f t="shared" si="75"/>
        <v>0</v>
      </c>
    </row>
    <row r="697" spans="1:25" ht="15" customHeight="1" x14ac:dyDescent="0.2">
      <c r="A697" s="66"/>
      <c r="B697" s="97"/>
      <c r="C697" s="73"/>
      <c r="D697" s="74"/>
      <c r="E697" s="74"/>
      <c r="F697" s="74"/>
      <c r="G697" s="74"/>
      <c r="H697" s="74"/>
      <c r="I697" s="61" t="str">
        <f t="shared" si="70"/>
        <v/>
      </c>
      <c r="J697" s="61" t="str">
        <f t="shared" si="71"/>
        <v/>
      </c>
      <c r="K697" s="61" t="str">
        <f t="shared" si="72"/>
        <v/>
      </c>
      <c r="L697" s="6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62" t="str">
        <f>IF(C697="I",L697*Resumo!$C$21, IF(C697="A",L697*Resumo!$C$22, IF(C697="E",L697*Resumo!$C$23,"")))</f>
        <v/>
      </c>
      <c r="N697" s="97"/>
      <c r="O697" s="95"/>
      <c r="P697" s="95"/>
      <c r="Q697" s="95"/>
      <c r="W697" s="59">
        <f t="shared" si="73"/>
        <v>0</v>
      </c>
      <c r="X697" s="59">
        <f t="shared" si="74"/>
        <v>0</v>
      </c>
      <c r="Y697" s="59">
        <f t="shared" si="75"/>
        <v>0</v>
      </c>
    </row>
    <row r="698" spans="1:25" ht="15" customHeight="1" x14ac:dyDescent="0.2">
      <c r="A698" s="66"/>
      <c r="B698" s="97"/>
      <c r="C698" s="73"/>
      <c r="D698" s="74"/>
      <c r="E698" s="74"/>
      <c r="F698" s="74"/>
      <c r="G698" s="74"/>
      <c r="H698" s="74"/>
      <c r="I698" s="61" t="str">
        <f t="shared" si="70"/>
        <v/>
      </c>
      <c r="J698" s="61" t="str">
        <f t="shared" si="71"/>
        <v/>
      </c>
      <c r="K698" s="61" t="str">
        <f t="shared" si="72"/>
        <v/>
      </c>
      <c r="L698" s="6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62" t="str">
        <f>IF(C698="I",L698*Resumo!$C$21, IF(C698="A",L698*Resumo!$C$22, IF(C698="E",L698*Resumo!$C$23,"")))</f>
        <v/>
      </c>
      <c r="N698" s="97"/>
      <c r="O698" s="95"/>
      <c r="P698" s="95"/>
      <c r="Q698" s="95"/>
      <c r="W698" s="59">
        <f t="shared" si="73"/>
        <v>0</v>
      </c>
      <c r="X698" s="59">
        <f t="shared" si="74"/>
        <v>0</v>
      </c>
      <c r="Y698" s="59">
        <f t="shared" si="75"/>
        <v>0</v>
      </c>
    </row>
    <row r="699" spans="1:25" ht="15" customHeight="1" x14ac:dyDescent="0.2">
      <c r="A699" s="66"/>
      <c r="B699" s="97"/>
      <c r="C699" s="73"/>
      <c r="D699" s="74"/>
      <c r="E699" s="74"/>
      <c r="F699" s="74"/>
      <c r="G699" s="74"/>
      <c r="H699" s="74"/>
      <c r="I699" s="61" t="str">
        <f t="shared" si="70"/>
        <v/>
      </c>
      <c r="J699" s="61" t="str">
        <f t="shared" si="71"/>
        <v/>
      </c>
      <c r="K699" s="61" t="str">
        <f t="shared" si="72"/>
        <v/>
      </c>
      <c r="L699" s="6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62" t="str">
        <f>IF(C699="I",L699*Resumo!$C$21, IF(C699="A",L699*Resumo!$C$22, IF(C699="E",L699*Resumo!$C$23,"")))</f>
        <v/>
      </c>
      <c r="N699" s="97"/>
      <c r="O699" s="95"/>
      <c r="P699" s="95"/>
      <c r="Q699" s="95"/>
      <c r="W699" s="59">
        <f t="shared" si="73"/>
        <v>0</v>
      </c>
      <c r="X699" s="59">
        <f t="shared" si="74"/>
        <v>0</v>
      </c>
      <c r="Y699" s="59">
        <f t="shared" si="75"/>
        <v>0</v>
      </c>
    </row>
    <row r="700" spans="1:25" ht="15" customHeight="1" x14ac:dyDescent="0.2">
      <c r="A700" s="66"/>
      <c r="B700" s="97"/>
      <c r="C700" s="73"/>
      <c r="D700" s="74"/>
      <c r="E700" s="74"/>
      <c r="F700" s="74"/>
      <c r="G700" s="74"/>
      <c r="H700" s="74"/>
      <c r="I700" s="61" t="str">
        <f t="shared" si="70"/>
        <v/>
      </c>
      <c r="J700" s="61" t="str">
        <f t="shared" si="71"/>
        <v/>
      </c>
      <c r="K700" s="61" t="str">
        <f t="shared" si="72"/>
        <v/>
      </c>
      <c r="L700" s="6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62" t="str">
        <f>IF(C700="I",L700*Resumo!$C$21, IF(C700="A",L700*Resumo!$C$22, IF(C700="E",L700*Resumo!$C$23,"")))</f>
        <v/>
      </c>
      <c r="N700" s="97"/>
      <c r="O700" s="95"/>
      <c r="P700" s="95"/>
      <c r="Q700" s="95"/>
      <c r="W700" s="59">
        <f t="shared" si="73"/>
        <v>0</v>
      </c>
      <c r="X700" s="59">
        <f t="shared" si="74"/>
        <v>0</v>
      </c>
      <c r="Y700" s="59">
        <f t="shared" si="75"/>
        <v>0</v>
      </c>
    </row>
    <row r="701" spans="1:25" ht="15" customHeight="1" x14ac:dyDescent="0.2">
      <c r="A701" s="66"/>
      <c r="B701" s="97"/>
      <c r="C701" s="73"/>
      <c r="D701" s="74"/>
      <c r="E701" s="74"/>
      <c r="F701" s="74"/>
      <c r="G701" s="74"/>
      <c r="H701" s="74"/>
      <c r="I701" s="61" t="str">
        <f t="shared" si="70"/>
        <v/>
      </c>
      <c r="J701" s="61" t="str">
        <f t="shared" si="71"/>
        <v/>
      </c>
      <c r="K701" s="61" t="str">
        <f t="shared" si="72"/>
        <v/>
      </c>
      <c r="L701" s="6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62" t="str">
        <f>IF(C701="I",L701*Resumo!$C$21, IF(C701="A",L701*Resumo!$C$22, IF(C701="E",L701*Resumo!$C$23,"")))</f>
        <v/>
      </c>
      <c r="N701" s="97"/>
      <c r="O701" s="95"/>
      <c r="P701" s="95"/>
      <c r="Q701" s="95"/>
      <c r="W701" s="59">
        <f t="shared" si="73"/>
        <v>0</v>
      </c>
      <c r="X701" s="59">
        <f t="shared" si="74"/>
        <v>0</v>
      </c>
      <c r="Y701" s="59">
        <f t="shared" si="75"/>
        <v>0</v>
      </c>
    </row>
    <row r="702" spans="1:25" ht="15" customHeight="1" x14ac:dyDescent="0.2">
      <c r="A702" s="66"/>
      <c r="B702" s="97"/>
      <c r="C702" s="73"/>
      <c r="D702" s="74"/>
      <c r="E702" s="74"/>
      <c r="F702" s="74"/>
      <c r="G702" s="74"/>
      <c r="H702" s="74"/>
      <c r="I702" s="61" t="str">
        <f t="shared" si="70"/>
        <v/>
      </c>
      <c r="J702" s="61" t="str">
        <f t="shared" si="71"/>
        <v/>
      </c>
      <c r="K702" s="61" t="str">
        <f t="shared" si="72"/>
        <v/>
      </c>
      <c r="L702" s="6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62" t="str">
        <f>IF(C702="I",L702*Resumo!$C$21, IF(C702="A",L702*Resumo!$C$22, IF(C702="E",L702*Resumo!$C$23,"")))</f>
        <v/>
      </c>
      <c r="N702" s="97"/>
      <c r="O702" s="95"/>
      <c r="P702" s="95"/>
      <c r="Q702" s="95"/>
      <c r="W702" s="59">
        <f t="shared" si="73"/>
        <v>0</v>
      </c>
      <c r="X702" s="59">
        <f t="shared" si="74"/>
        <v>0</v>
      </c>
      <c r="Y702" s="59">
        <f t="shared" si="75"/>
        <v>0</v>
      </c>
    </row>
    <row r="703" spans="1:25" ht="15" customHeight="1" x14ac:dyDescent="0.2">
      <c r="A703" s="66"/>
      <c r="B703" s="97"/>
      <c r="C703" s="73"/>
      <c r="D703" s="74"/>
      <c r="E703" s="74"/>
      <c r="F703" s="74"/>
      <c r="G703" s="74"/>
      <c r="H703" s="74"/>
      <c r="I703" s="61" t="str">
        <f t="shared" si="70"/>
        <v/>
      </c>
      <c r="J703" s="61" t="str">
        <f t="shared" si="71"/>
        <v/>
      </c>
      <c r="K703" s="61" t="str">
        <f t="shared" si="72"/>
        <v/>
      </c>
      <c r="L703" s="6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62" t="str">
        <f>IF(C703="I",L703*Resumo!$C$21, IF(C703="A",L703*Resumo!$C$22, IF(C703="E",L703*Resumo!$C$23,"")))</f>
        <v/>
      </c>
      <c r="N703" s="97"/>
      <c r="O703" s="95"/>
      <c r="P703" s="95"/>
      <c r="Q703" s="95"/>
      <c r="W703" s="59">
        <f t="shared" si="73"/>
        <v>0</v>
      </c>
      <c r="X703" s="59">
        <f t="shared" si="74"/>
        <v>0</v>
      </c>
      <c r="Y703" s="59">
        <f t="shared" si="75"/>
        <v>0</v>
      </c>
    </row>
    <row r="704" spans="1:25" ht="15" customHeight="1" x14ac:dyDescent="0.2">
      <c r="A704" s="66"/>
      <c r="B704" s="97"/>
      <c r="C704" s="73"/>
      <c r="D704" s="74"/>
      <c r="E704" s="74"/>
      <c r="F704" s="74"/>
      <c r="G704" s="74"/>
      <c r="H704" s="74"/>
      <c r="I704" s="61" t="str">
        <f t="shared" si="70"/>
        <v/>
      </c>
      <c r="J704" s="61" t="str">
        <f t="shared" si="71"/>
        <v/>
      </c>
      <c r="K704" s="61" t="str">
        <f t="shared" si="72"/>
        <v/>
      </c>
      <c r="L704" s="6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62" t="str">
        <f>IF(C704="I",L704*Resumo!$C$21, IF(C704="A",L704*Resumo!$C$22, IF(C704="E",L704*Resumo!$C$23,"")))</f>
        <v/>
      </c>
      <c r="N704" s="97"/>
      <c r="O704" s="95"/>
      <c r="P704" s="95"/>
      <c r="Q704" s="95"/>
      <c r="W704" s="59">
        <f t="shared" si="73"/>
        <v>0</v>
      </c>
      <c r="X704" s="59">
        <f t="shared" si="74"/>
        <v>0</v>
      </c>
      <c r="Y704" s="59">
        <f t="shared" si="75"/>
        <v>0</v>
      </c>
    </row>
    <row r="705" spans="1:25" ht="15" customHeight="1" x14ac:dyDescent="0.2">
      <c r="A705" s="66"/>
      <c r="B705" s="97"/>
      <c r="C705" s="73"/>
      <c r="D705" s="74"/>
      <c r="E705" s="74"/>
      <c r="F705" s="74"/>
      <c r="G705" s="74"/>
      <c r="H705" s="74"/>
      <c r="I705" s="61" t="str">
        <f t="shared" si="70"/>
        <v/>
      </c>
      <c r="J705" s="61" t="str">
        <f t="shared" si="71"/>
        <v/>
      </c>
      <c r="K705" s="61" t="str">
        <f t="shared" si="72"/>
        <v/>
      </c>
      <c r="L705" s="6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62" t="str">
        <f>IF(C705="I",L705*Resumo!$C$21, IF(C705="A",L705*Resumo!$C$22, IF(C705="E",L705*Resumo!$C$23,"")))</f>
        <v/>
      </c>
      <c r="N705" s="97"/>
      <c r="O705" s="95"/>
      <c r="P705" s="95"/>
      <c r="Q705" s="95"/>
      <c r="W705" s="59">
        <f t="shared" si="73"/>
        <v>0</v>
      </c>
      <c r="X705" s="59">
        <f t="shared" si="74"/>
        <v>0</v>
      </c>
      <c r="Y705" s="59">
        <f t="shared" si="75"/>
        <v>0</v>
      </c>
    </row>
    <row r="706" spans="1:25" ht="15" customHeight="1" x14ac:dyDescent="0.2">
      <c r="A706" s="66"/>
      <c r="B706" s="97"/>
      <c r="C706" s="73"/>
      <c r="D706" s="74"/>
      <c r="E706" s="74"/>
      <c r="F706" s="74"/>
      <c r="G706" s="74"/>
      <c r="H706" s="74"/>
      <c r="I706" s="61" t="str">
        <f t="shared" si="70"/>
        <v/>
      </c>
      <c r="J706" s="61" t="str">
        <f t="shared" si="71"/>
        <v/>
      </c>
      <c r="K706" s="61" t="str">
        <f t="shared" si="72"/>
        <v/>
      </c>
      <c r="L706" s="6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62" t="str">
        <f>IF(C706="I",L706*Resumo!$C$21, IF(C706="A",L706*Resumo!$C$22, IF(C706="E",L706*Resumo!$C$23,"")))</f>
        <v/>
      </c>
      <c r="N706" s="97"/>
      <c r="O706" s="95"/>
      <c r="P706" s="95"/>
      <c r="Q706" s="95"/>
      <c r="W706" s="59">
        <f t="shared" si="73"/>
        <v>0</v>
      </c>
      <c r="X706" s="59">
        <f t="shared" si="74"/>
        <v>0</v>
      </c>
      <c r="Y706" s="59">
        <f t="shared" si="75"/>
        <v>0</v>
      </c>
    </row>
    <row r="707" spans="1:25" ht="15" customHeight="1" x14ac:dyDescent="0.2">
      <c r="A707" s="66"/>
      <c r="B707" s="97"/>
      <c r="C707" s="73"/>
      <c r="D707" s="74"/>
      <c r="E707" s="74"/>
      <c r="F707" s="74"/>
      <c r="G707" s="74"/>
      <c r="H707" s="74"/>
      <c r="I707" s="61" t="str">
        <f t="shared" si="70"/>
        <v/>
      </c>
      <c r="J707" s="61" t="str">
        <f t="shared" si="71"/>
        <v/>
      </c>
      <c r="K707" s="61" t="str">
        <f t="shared" si="72"/>
        <v/>
      </c>
      <c r="L707" s="6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62" t="str">
        <f>IF(C707="I",L707*Resumo!$C$21, IF(C707="A",L707*Resumo!$C$22, IF(C707="E",L707*Resumo!$C$23,"")))</f>
        <v/>
      </c>
      <c r="N707" s="97"/>
      <c r="O707" s="95"/>
      <c r="P707" s="95"/>
      <c r="Q707" s="95"/>
      <c r="W707" s="59">
        <f t="shared" si="73"/>
        <v>0</v>
      </c>
      <c r="X707" s="59">
        <f t="shared" si="74"/>
        <v>0</v>
      </c>
      <c r="Y707" s="59">
        <f t="shared" si="75"/>
        <v>0</v>
      </c>
    </row>
    <row r="708" spans="1:25" ht="15" customHeight="1" x14ac:dyDescent="0.2">
      <c r="A708" s="66"/>
      <c r="B708" s="97"/>
      <c r="C708" s="73"/>
      <c r="D708" s="74"/>
      <c r="E708" s="74"/>
      <c r="F708" s="74"/>
      <c r="G708" s="74"/>
      <c r="H708" s="74"/>
      <c r="I708" s="61" t="str">
        <f t="shared" ref="I708:I771" si="76">IF(D708=EE,IF(OR(AND(E708&gt;-1,E708&lt;2,G708&gt;0,G708&lt;16),AND(E708&gt;1,E708&lt;3,G708&gt;0,G708&lt;5)),"X",""),IF(OR(AND(E708&gt;-1,E708&lt;2,G708&gt;0,G708&lt;20),AND(E708&gt;1,E708&lt;4,G708&gt;0,G708&lt;6)),"X",""))</f>
        <v/>
      </c>
      <c r="J708" s="61" t="str">
        <f t="shared" ref="J708:J771" si="77">IF(D708=EE,IF(OR(AND(E708&gt;-1,E708&lt;2,G708&gt;15),AND(E708&gt;1,E708&lt;3,G708&gt;4,G708&lt;16),AND(E708&gt;2,G708&gt;0,G708&lt;5)),"X",""),IF(OR(AND(E708&gt;-1,E708&lt;2,G708&gt;19),AND(E708&gt;1,E708&lt;4,G708&gt;5,G708&lt;20),AND(E708&gt;3,G708&gt;0,G708&lt;6)),"X",""))</f>
        <v/>
      </c>
      <c r="K708" s="61" t="str">
        <f t="shared" si="72"/>
        <v/>
      </c>
      <c r="L708" s="6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62" t="str">
        <f>IF(C708="I",L708*Resumo!$C$21, IF(C708="A",L708*Resumo!$C$22, IF(C708="E",L708*Resumo!$C$23,"")))</f>
        <v/>
      </c>
      <c r="N708" s="97"/>
      <c r="O708" s="95"/>
      <c r="P708" s="95"/>
      <c r="Q708" s="95"/>
      <c r="W708" s="59">
        <f t="shared" si="73"/>
        <v>0</v>
      </c>
      <c r="X708" s="59">
        <f t="shared" si="74"/>
        <v>0</v>
      </c>
      <c r="Y708" s="59">
        <f t="shared" si="75"/>
        <v>0</v>
      </c>
    </row>
    <row r="709" spans="1:25" ht="15" customHeight="1" x14ac:dyDescent="0.2">
      <c r="A709" s="66"/>
      <c r="B709" s="97"/>
      <c r="C709" s="73"/>
      <c r="D709" s="74"/>
      <c r="E709" s="74"/>
      <c r="F709" s="74"/>
      <c r="G709" s="74"/>
      <c r="H709" s="74"/>
      <c r="I709" s="61" t="str">
        <f t="shared" si="76"/>
        <v/>
      </c>
      <c r="J709" s="61" t="str">
        <f t="shared" si="77"/>
        <v/>
      </c>
      <c r="K709" s="61" t="str">
        <f t="shared" si="72"/>
        <v/>
      </c>
      <c r="L709" s="6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62" t="str">
        <f>IF(C709="I",L709*Resumo!$C$21, IF(C709="A",L709*Resumo!$C$22, IF(C709="E",L709*Resumo!$C$23,"")))</f>
        <v/>
      </c>
      <c r="N709" s="97"/>
      <c r="O709" s="95"/>
      <c r="P709" s="95"/>
      <c r="Q709" s="95"/>
      <c r="W709" s="59">
        <f t="shared" si="73"/>
        <v>0</v>
      </c>
      <c r="X709" s="59">
        <f t="shared" si="74"/>
        <v>0</v>
      </c>
      <c r="Y709" s="59">
        <f t="shared" si="75"/>
        <v>0</v>
      </c>
    </row>
    <row r="710" spans="1:25" ht="15" customHeight="1" x14ac:dyDescent="0.2">
      <c r="A710" s="66"/>
      <c r="B710" s="97"/>
      <c r="C710" s="73"/>
      <c r="D710" s="74"/>
      <c r="E710" s="74"/>
      <c r="F710" s="74"/>
      <c r="G710" s="74"/>
      <c r="H710" s="74"/>
      <c r="I710" s="61" t="str">
        <f t="shared" si="76"/>
        <v/>
      </c>
      <c r="J710" s="61" t="str">
        <f t="shared" si="77"/>
        <v/>
      </c>
      <c r="K710" s="61" t="str">
        <f t="shared" si="72"/>
        <v/>
      </c>
      <c r="L710" s="6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62" t="str">
        <f>IF(C710="I",L710*Resumo!$C$21, IF(C710="A",L710*Resumo!$C$22, IF(C710="E",L710*Resumo!$C$23,"")))</f>
        <v/>
      </c>
      <c r="N710" s="97"/>
      <c r="O710" s="95"/>
      <c r="P710" s="95"/>
      <c r="Q710" s="95"/>
      <c r="W710" s="59">
        <f t="shared" si="73"/>
        <v>0</v>
      </c>
      <c r="X710" s="59">
        <f t="shared" si="74"/>
        <v>0</v>
      </c>
      <c r="Y710" s="59">
        <f t="shared" si="75"/>
        <v>0</v>
      </c>
    </row>
    <row r="711" spans="1:25" ht="15" customHeight="1" x14ac:dyDescent="0.2">
      <c r="A711" s="66"/>
      <c r="B711" s="97"/>
      <c r="C711" s="73"/>
      <c r="D711" s="74"/>
      <c r="E711" s="74"/>
      <c r="F711" s="74"/>
      <c r="G711" s="74"/>
      <c r="H711" s="74"/>
      <c r="I711" s="61" t="str">
        <f t="shared" si="76"/>
        <v/>
      </c>
      <c r="J711" s="61" t="str">
        <f t="shared" si="77"/>
        <v/>
      </c>
      <c r="K711" s="61" t="str">
        <f t="shared" si="72"/>
        <v/>
      </c>
      <c r="L711" s="6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62" t="str">
        <f>IF(C711="I",L711*Resumo!$C$21, IF(C711="A",L711*Resumo!$C$22, IF(C711="E",L711*Resumo!$C$23,"")))</f>
        <v/>
      </c>
      <c r="N711" s="97"/>
      <c r="O711" s="95"/>
      <c r="P711" s="95"/>
      <c r="Q711" s="95"/>
      <c r="W711" s="59">
        <f t="shared" si="73"/>
        <v>0</v>
      </c>
      <c r="X711" s="59">
        <f t="shared" si="74"/>
        <v>0</v>
      </c>
      <c r="Y711" s="59">
        <f t="shared" si="75"/>
        <v>0</v>
      </c>
    </row>
    <row r="712" spans="1:25" ht="15" customHeight="1" x14ac:dyDescent="0.2">
      <c r="A712" s="66"/>
      <c r="B712" s="97"/>
      <c r="C712" s="73"/>
      <c r="D712" s="74"/>
      <c r="E712" s="74"/>
      <c r="F712" s="74"/>
      <c r="G712" s="74"/>
      <c r="H712" s="74"/>
      <c r="I712" s="61" t="str">
        <f t="shared" si="76"/>
        <v/>
      </c>
      <c r="J712" s="61" t="str">
        <f t="shared" si="77"/>
        <v/>
      </c>
      <c r="K712" s="61" t="str">
        <f t="shared" si="72"/>
        <v/>
      </c>
      <c r="L712" s="6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62" t="str">
        <f>IF(C712="I",L712*Resumo!$C$21, IF(C712="A",L712*Resumo!$C$22, IF(C712="E",L712*Resumo!$C$23,"")))</f>
        <v/>
      </c>
      <c r="N712" s="97"/>
      <c r="O712" s="95"/>
      <c r="P712" s="95"/>
      <c r="Q712" s="95"/>
      <c r="W712" s="59">
        <f t="shared" si="73"/>
        <v>0</v>
      </c>
      <c r="X712" s="59">
        <f t="shared" si="74"/>
        <v>0</v>
      </c>
      <c r="Y712" s="59">
        <f t="shared" si="75"/>
        <v>0</v>
      </c>
    </row>
    <row r="713" spans="1:25" ht="15" customHeight="1" x14ac:dyDescent="0.2">
      <c r="A713" s="66"/>
      <c r="B713" s="97"/>
      <c r="C713" s="73"/>
      <c r="D713" s="74"/>
      <c r="E713" s="74"/>
      <c r="F713" s="74"/>
      <c r="G713" s="74"/>
      <c r="H713" s="74"/>
      <c r="I713" s="61" t="str">
        <f t="shared" si="76"/>
        <v/>
      </c>
      <c r="J713" s="61" t="str">
        <f t="shared" si="77"/>
        <v/>
      </c>
      <c r="K713" s="61" t="str">
        <f t="shared" si="72"/>
        <v/>
      </c>
      <c r="L713" s="6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62" t="str">
        <f>IF(C713="I",L713*Resumo!$C$21, IF(C713="A",L713*Resumo!$C$22, IF(C713="E",L713*Resumo!$C$23,"")))</f>
        <v/>
      </c>
      <c r="N713" s="97"/>
      <c r="O713" s="95"/>
      <c r="P713" s="95"/>
      <c r="Q713" s="95"/>
      <c r="W713" s="59">
        <f t="shared" si="73"/>
        <v>0</v>
      </c>
      <c r="X713" s="59">
        <f t="shared" si="74"/>
        <v>0</v>
      </c>
      <c r="Y713" s="59">
        <f t="shared" si="75"/>
        <v>0</v>
      </c>
    </row>
    <row r="714" spans="1:25" ht="15" customHeight="1" x14ac:dyDescent="0.2">
      <c r="A714" s="66"/>
      <c r="B714" s="97"/>
      <c r="C714" s="73"/>
      <c r="D714" s="74"/>
      <c r="E714" s="74"/>
      <c r="F714" s="74"/>
      <c r="G714" s="74"/>
      <c r="H714" s="74"/>
      <c r="I714" s="61" t="str">
        <f t="shared" si="76"/>
        <v/>
      </c>
      <c r="J714" s="61" t="str">
        <f t="shared" si="77"/>
        <v/>
      </c>
      <c r="K714" s="61" t="str">
        <f t="shared" si="72"/>
        <v/>
      </c>
      <c r="L714" s="6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62" t="str">
        <f>IF(C714="I",L714*Resumo!$C$21, IF(C714="A",L714*Resumo!$C$22, IF(C714="E",L714*Resumo!$C$23,"")))</f>
        <v/>
      </c>
      <c r="N714" s="97"/>
      <c r="O714" s="95"/>
      <c r="P714" s="95"/>
      <c r="Q714" s="95"/>
      <c r="W714" s="59">
        <f t="shared" si="73"/>
        <v>0</v>
      </c>
      <c r="X714" s="59">
        <f t="shared" si="74"/>
        <v>0</v>
      </c>
      <c r="Y714" s="59">
        <f t="shared" si="75"/>
        <v>0</v>
      </c>
    </row>
    <row r="715" spans="1:25" ht="15" customHeight="1" x14ac:dyDescent="0.2">
      <c r="A715" s="66"/>
      <c r="B715" s="97"/>
      <c r="C715" s="73"/>
      <c r="D715" s="74"/>
      <c r="E715" s="74"/>
      <c r="F715" s="74"/>
      <c r="G715" s="74"/>
      <c r="H715" s="74"/>
      <c r="I715" s="61" t="str">
        <f t="shared" si="76"/>
        <v/>
      </c>
      <c r="J715" s="61" t="str">
        <f t="shared" si="77"/>
        <v/>
      </c>
      <c r="K715" s="61" t="str">
        <f t="shared" si="72"/>
        <v/>
      </c>
      <c r="L715" s="6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62" t="str">
        <f>IF(C715="I",L715*Resumo!$C$21, IF(C715="A",L715*Resumo!$C$22, IF(C715="E",L715*Resumo!$C$23,"")))</f>
        <v/>
      </c>
      <c r="N715" s="97"/>
      <c r="O715" s="95"/>
      <c r="P715" s="95"/>
      <c r="Q715" s="95"/>
      <c r="W715" s="59">
        <f t="shared" si="73"/>
        <v>0</v>
      </c>
      <c r="X715" s="59">
        <f t="shared" si="74"/>
        <v>0</v>
      </c>
      <c r="Y715" s="59">
        <f t="shared" si="75"/>
        <v>0</v>
      </c>
    </row>
    <row r="716" spans="1:25" ht="15" customHeight="1" x14ac:dyDescent="0.2">
      <c r="A716" s="66"/>
      <c r="B716" s="97"/>
      <c r="C716" s="73"/>
      <c r="D716" s="74"/>
      <c r="E716" s="74"/>
      <c r="F716" s="74"/>
      <c r="G716" s="74"/>
      <c r="H716" s="74"/>
      <c r="I716" s="61" t="str">
        <f t="shared" si="76"/>
        <v/>
      </c>
      <c r="J716" s="61" t="str">
        <f t="shared" si="77"/>
        <v/>
      </c>
      <c r="K716" s="61" t="str">
        <f t="shared" si="72"/>
        <v/>
      </c>
      <c r="L716" s="6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62" t="str">
        <f>IF(C716="I",L716*Resumo!$C$21, IF(C716="A",L716*Resumo!$C$22, IF(C716="E",L716*Resumo!$C$23,"")))</f>
        <v/>
      </c>
      <c r="N716" s="97"/>
      <c r="O716" s="95"/>
      <c r="P716" s="95"/>
      <c r="Q716" s="95"/>
      <c r="W716" s="59">
        <f t="shared" si="73"/>
        <v>0</v>
      </c>
      <c r="X716" s="59">
        <f t="shared" si="74"/>
        <v>0</v>
      </c>
      <c r="Y716" s="59">
        <f t="shared" si="75"/>
        <v>0</v>
      </c>
    </row>
    <row r="717" spans="1:25" ht="15" customHeight="1" x14ac:dyDescent="0.2">
      <c r="A717" s="66"/>
      <c r="B717" s="97"/>
      <c r="C717" s="73"/>
      <c r="D717" s="74"/>
      <c r="E717" s="74"/>
      <c r="F717" s="74"/>
      <c r="G717" s="74"/>
      <c r="H717" s="74"/>
      <c r="I717" s="61" t="str">
        <f t="shared" si="76"/>
        <v/>
      </c>
      <c r="J717" s="61" t="str">
        <f t="shared" si="77"/>
        <v/>
      </c>
      <c r="K717" s="61" t="str">
        <f t="shared" si="72"/>
        <v/>
      </c>
      <c r="L717" s="6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62" t="str">
        <f>IF(C717="I",L717*Resumo!$C$21, IF(C717="A",L717*Resumo!$C$22, IF(C717="E",L717*Resumo!$C$23,"")))</f>
        <v/>
      </c>
      <c r="N717" s="97"/>
      <c r="O717" s="95"/>
      <c r="P717" s="95"/>
      <c r="Q717" s="95"/>
      <c r="W717" s="59">
        <f t="shared" si="73"/>
        <v>0</v>
      </c>
      <c r="X717" s="59">
        <f t="shared" si="74"/>
        <v>0</v>
      </c>
      <c r="Y717" s="59">
        <f t="shared" si="75"/>
        <v>0</v>
      </c>
    </row>
    <row r="718" spans="1:25" ht="15" customHeight="1" x14ac:dyDescent="0.2">
      <c r="A718" s="66"/>
      <c r="B718" s="97"/>
      <c r="C718" s="73"/>
      <c r="D718" s="74"/>
      <c r="E718" s="74"/>
      <c r="F718" s="74"/>
      <c r="G718" s="74"/>
      <c r="H718" s="74"/>
      <c r="I718" s="61" t="str">
        <f t="shared" si="76"/>
        <v/>
      </c>
      <c r="J718" s="61" t="str">
        <f t="shared" si="77"/>
        <v/>
      </c>
      <c r="K718" s="61" t="str">
        <f t="shared" si="72"/>
        <v/>
      </c>
      <c r="L718" s="6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62" t="str">
        <f>IF(C718="I",L718*Resumo!$C$21, IF(C718="A",L718*Resumo!$C$22, IF(C718="E",L718*Resumo!$C$23,"")))</f>
        <v/>
      </c>
      <c r="N718" s="97"/>
      <c r="O718" s="95"/>
      <c r="P718" s="95"/>
      <c r="Q718" s="95"/>
      <c r="W718" s="59">
        <f t="shared" si="73"/>
        <v>0</v>
      </c>
      <c r="X718" s="59">
        <f t="shared" si="74"/>
        <v>0</v>
      </c>
      <c r="Y718" s="59">
        <f t="shared" si="75"/>
        <v>0</v>
      </c>
    </row>
    <row r="719" spans="1:25" ht="15" customHeight="1" x14ac:dyDescent="0.2">
      <c r="A719" s="66"/>
      <c r="B719" s="97"/>
      <c r="C719" s="73"/>
      <c r="D719" s="74"/>
      <c r="E719" s="74"/>
      <c r="F719" s="74"/>
      <c r="G719" s="74"/>
      <c r="H719" s="74"/>
      <c r="I719" s="61" t="str">
        <f t="shared" si="76"/>
        <v/>
      </c>
      <c r="J719" s="61" t="str">
        <f t="shared" si="77"/>
        <v/>
      </c>
      <c r="K719" s="61" t="str">
        <f t="shared" si="72"/>
        <v/>
      </c>
      <c r="L719" s="6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62" t="str">
        <f>IF(C719="I",L719*Resumo!$C$21, IF(C719="A",L719*Resumo!$C$22, IF(C719="E",L719*Resumo!$C$23,"")))</f>
        <v/>
      </c>
      <c r="N719" s="97"/>
      <c r="O719" s="95"/>
      <c r="P719" s="95"/>
      <c r="Q719" s="95"/>
      <c r="W719" s="59">
        <f t="shared" si="73"/>
        <v>0</v>
      </c>
      <c r="X719" s="59">
        <f t="shared" si="74"/>
        <v>0</v>
      </c>
      <c r="Y719" s="59">
        <f t="shared" si="75"/>
        <v>0</v>
      </c>
    </row>
    <row r="720" spans="1:25" ht="15" customHeight="1" x14ac:dyDescent="0.2">
      <c r="A720" s="66"/>
      <c r="B720" s="97"/>
      <c r="C720" s="73"/>
      <c r="D720" s="74"/>
      <c r="E720" s="74"/>
      <c r="F720" s="74"/>
      <c r="G720" s="74"/>
      <c r="H720" s="74"/>
      <c r="I720" s="61" t="str">
        <f t="shared" si="76"/>
        <v/>
      </c>
      <c r="J720" s="61" t="str">
        <f t="shared" si="77"/>
        <v/>
      </c>
      <c r="K720" s="61" t="str">
        <f t="shared" si="72"/>
        <v/>
      </c>
      <c r="L720" s="6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62" t="str">
        <f>IF(C720="I",L720*Resumo!$C$21, IF(C720="A",L720*Resumo!$C$22, IF(C720="E",L720*Resumo!$C$23,"")))</f>
        <v/>
      </c>
      <c r="N720" s="97"/>
      <c r="O720" s="95"/>
      <c r="P720" s="95"/>
      <c r="Q720" s="95"/>
      <c r="W720" s="59">
        <f t="shared" si="73"/>
        <v>0</v>
      </c>
      <c r="X720" s="59">
        <f t="shared" si="74"/>
        <v>0</v>
      </c>
      <c r="Y720" s="59">
        <f t="shared" si="75"/>
        <v>0</v>
      </c>
    </row>
    <row r="721" spans="1:25" ht="15" customHeight="1" x14ac:dyDescent="0.2">
      <c r="A721" s="66"/>
      <c r="B721" s="97"/>
      <c r="C721" s="73"/>
      <c r="D721" s="74"/>
      <c r="E721" s="74"/>
      <c r="F721" s="74"/>
      <c r="G721" s="74"/>
      <c r="H721" s="74"/>
      <c r="I721" s="61" t="str">
        <f t="shared" si="76"/>
        <v/>
      </c>
      <c r="J721" s="61" t="str">
        <f t="shared" si="77"/>
        <v/>
      </c>
      <c r="K721" s="61" t="str">
        <f t="shared" si="72"/>
        <v/>
      </c>
      <c r="L721" s="6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62" t="str">
        <f>IF(C721="I",L721*Resumo!$C$21, IF(C721="A",L721*Resumo!$C$22, IF(C721="E",L721*Resumo!$C$23,"")))</f>
        <v/>
      </c>
      <c r="N721" s="97"/>
      <c r="O721" s="95"/>
      <c r="P721" s="95"/>
      <c r="Q721" s="95"/>
      <c r="W721" s="59">
        <f t="shared" si="73"/>
        <v>0</v>
      </c>
      <c r="X721" s="59">
        <f t="shared" si="74"/>
        <v>0</v>
      </c>
      <c r="Y721" s="59">
        <f t="shared" si="75"/>
        <v>0</v>
      </c>
    </row>
    <row r="722" spans="1:25" ht="15" customHeight="1" x14ac:dyDescent="0.2">
      <c r="A722" s="66"/>
      <c r="B722" s="97"/>
      <c r="C722" s="73"/>
      <c r="D722" s="74"/>
      <c r="E722" s="74"/>
      <c r="F722" s="74"/>
      <c r="G722" s="74"/>
      <c r="H722" s="74"/>
      <c r="I722" s="61" t="str">
        <f t="shared" si="76"/>
        <v/>
      </c>
      <c r="J722" s="61" t="str">
        <f t="shared" si="77"/>
        <v/>
      </c>
      <c r="K722" s="61" t="str">
        <f t="shared" si="72"/>
        <v/>
      </c>
      <c r="L722" s="6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62" t="str">
        <f>IF(C722="I",L722*Resumo!$C$21, IF(C722="A",L722*Resumo!$C$22, IF(C722="E",L722*Resumo!$C$23,"")))</f>
        <v/>
      </c>
      <c r="N722" s="97"/>
      <c r="O722" s="95"/>
      <c r="P722" s="95"/>
      <c r="Q722" s="95"/>
      <c r="W722" s="59">
        <f t="shared" si="73"/>
        <v>0</v>
      </c>
      <c r="X722" s="59">
        <f t="shared" si="74"/>
        <v>0</v>
      </c>
      <c r="Y722" s="59">
        <f t="shared" si="75"/>
        <v>0</v>
      </c>
    </row>
    <row r="723" spans="1:25" ht="15" customHeight="1" x14ac:dyDescent="0.2">
      <c r="A723" s="66"/>
      <c r="B723" s="97"/>
      <c r="C723" s="73"/>
      <c r="D723" s="74"/>
      <c r="E723" s="74"/>
      <c r="F723" s="74"/>
      <c r="G723" s="74"/>
      <c r="H723" s="74"/>
      <c r="I723" s="61" t="str">
        <f t="shared" si="76"/>
        <v/>
      </c>
      <c r="J723" s="61" t="str">
        <f t="shared" si="77"/>
        <v/>
      </c>
      <c r="K723" s="61" t="str">
        <f t="shared" si="72"/>
        <v/>
      </c>
      <c r="L723" s="6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62" t="str">
        <f>IF(C723="I",L723*Resumo!$C$21, IF(C723="A",L723*Resumo!$C$22, IF(C723="E",L723*Resumo!$C$23,"")))</f>
        <v/>
      </c>
      <c r="N723" s="97"/>
      <c r="O723" s="95"/>
      <c r="P723" s="95"/>
      <c r="Q723" s="95"/>
      <c r="W723" s="59">
        <f t="shared" si="73"/>
        <v>0</v>
      </c>
      <c r="X723" s="59">
        <f t="shared" si="74"/>
        <v>0</v>
      </c>
      <c r="Y723" s="59">
        <f t="shared" si="75"/>
        <v>0</v>
      </c>
    </row>
    <row r="724" spans="1:25" ht="15" customHeight="1" x14ac:dyDescent="0.2">
      <c r="A724" s="66"/>
      <c r="B724" s="97"/>
      <c r="C724" s="73"/>
      <c r="D724" s="74"/>
      <c r="E724" s="74"/>
      <c r="F724" s="74"/>
      <c r="G724" s="74"/>
      <c r="H724" s="74"/>
      <c r="I724" s="61" t="str">
        <f t="shared" si="76"/>
        <v/>
      </c>
      <c r="J724" s="61" t="str">
        <f t="shared" si="77"/>
        <v/>
      </c>
      <c r="K724" s="61" t="str">
        <f t="shared" si="72"/>
        <v/>
      </c>
      <c r="L724" s="6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62" t="str">
        <f>IF(C724="I",L724*Resumo!$C$21, IF(C724="A",L724*Resumo!$C$22, IF(C724="E",L724*Resumo!$C$23,"")))</f>
        <v/>
      </c>
      <c r="N724" s="97"/>
      <c r="O724" s="95"/>
      <c r="P724" s="95"/>
      <c r="Q724" s="95"/>
      <c r="W724" s="59">
        <f t="shared" si="73"/>
        <v>0</v>
      </c>
      <c r="X724" s="59">
        <f t="shared" si="74"/>
        <v>0</v>
      </c>
      <c r="Y724" s="59">
        <f t="shared" si="75"/>
        <v>0</v>
      </c>
    </row>
    <row r="725" spans="1:25" ht="15" customHeight="1" x14ac:dyDescent="0.2">
      <c r="A725" s="66"/>
      <c r="B725" s="97"/>
      <c r="C725" s="73"/>
      <c r="D725" s="74"/>
      <c r="E725" s="74"/>
      <c r="F725" s="74"/>
      <c r="G725" s="74"/>
      <c r="H725" s="74"/>
      <c r="I725" s="61" t="str">
        <f t="shared" si="76"/>
        <v/>
      </c>
      <c r="J725" s="61" t="str">
        <f t="shared" si="77"/>
        <v/>
      </c>
      <c r="K725" s="61" t="str">
        <f t="shared" si="72"/>
        <v/>
      </c>
      <c r="L725" s="6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62" t="str">
        <f>IF(C725="I",L725*Resumo!$C$21, IF(C725="A",L725*Resumo!$C$22, IF(C725="E",L725*Resumo!$C$23,"")))</f>
        <v/>
      </c>
      <c r="N725" s="97"/>
      <c r="O725" s="95"/>
      <c r="P725" s="95"/>
      <c r="Q725" s="95"/>
      <c r="W725" s="59">
        <f t="shared" si="73"/>
        <v>0</v>
      </c>
      <c r="X725" s="59">
        <f t="shared" si="74"/>
        <v>0</v>
      </c>
      <c r="Y725" s="59">
        <f t="shared" si="75"/>
        <v>0</v>
      </c>
    </row>
    <row r="726" spans="1:25" ht="15" customHeight="1" x14ac:dyDescent="0.2">
      <c r="A726" s="66"/>
      <c r="B726" s="97"/>
      <c r="C726" s="73"/>
      <c r="D726" s="74"/>
      <c r="E726" s="74"/>
      <c r="F726" s="74"/>
      <c r="G726" s="74"/>
      <c r="H726" s="74"/>
      <c r="I726" s="61" t="str">
        <f t="shared" si="76"/>
        <v/>
      </c>
      <c r="J726" s="61" t="str">
        <f t="shared" si="77"/>
        <v/>
      </c>
      <c r="K726" s="61" t="str">
        <f t="shared" si="72"/>
        <v/>
      </c>
      <c r="L726" s="6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62" t="str">
        <f>IF(C726="I",L726*Resumo!$C$21, IF(C726="A",L726*Resumo!$C$22, IF(C726="E",L726*Resumo!$C$23,"")))</f>
        <v/>
      </c>
      <c r="N726" s="97"/>
      <c r="O726" s="95"/>
      <c r="P726" s="95"/>
      <c r="Q726" s="95"/>
      <c r="W726" s="59">
        <f t="shared" si="73"/>
        <v>0</v>
      </c>
      <c r="X726" s="59">
        <f t="shared" si="74"/>
        <v>0</v>
      </c>
      <c r="Y726" s="59">
        <f t="shared" si="75"/>
        <v>0</v>
      </c>
    </row>
    <row r="727" spans="1:25" ht="15" customHeight="1" x14ac:dyDescent="0.2">
      <c r="A727" s="66"/>
      <c r="B727" s="97"/>
      <c r="C727" s="73"/>
      <c r="D727" s="74"/>
      <c r="E727" s="74"/>
      <c r="F727" s="74"/>
      <c r="G727" s="74"/>
      <c r="H727" s="74"/>
      <c r="I727" s="61" t="str">
        <f t="shared" si="76"/>
        <v/>
      </c>
      <c r="J727" s="61" t="str">
        <f t="shared" si="77"/>
        <v/>
      </c>
      <c r="K727" s="61" t="str">
        <f t="shared" si="72"/>
        <v/>
      </c>
      <c r="L727" s="6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62" t="str">
        <f>IF(C727="I",L727*Resumo!$C$21, IF(C727="A",L727*Resumo!$C$22, IF(C727="E",L727*Resumo!$C$23,"")))</f>
        <v/>
      </c>
      <c r="N727" s="97"/>
      <c r="O727" s="95"/>
      <c r="P727" s="95"/>
      <c r="Q727" s="95"/>
      <c r="W727" s="59">
        <f t="shared" si="73"/>
        <v>0</v>
      </c>
      <c r="X727" s="59">
        <f t="shared" si="74"/>
        <v>0</v>
      </c>
      <c r="Y727" s="59">
        <f t="shared" si="75"/>
        <v>0</v>
      </c>
    </row>
    <row r="728" spans="1:25" ht="15" customHeight="1" x14ac:dyDescent="0.2">
      <c r="A728" s="66"/>
      <c r="B728" s="97"/>
      <c r="C728" s="73"/>
      <c r="D728" s="74"/>
      <c r="E728" s="74"/>
      <c r="F728" s="74"/>
      <c r="G728" s="74"/>
      <c r="H728" s="74"/>
      <c r="I728" s="61" t="str">
        <f t="shared" si="76"/>
        <v/>
      </c>
      <c r="J728" s="61" t="str">
        <f t="shared" si="77"/>
        <v/>
      </c>
      <c r="K728" s="61" t="str">
        <f t="shared" ref="K728:K791" si="78">IF(D728=EE,IF(OR(AND(E728&gt;1,E728&lt;3,G728&gt;15),AND(E728&gt;2,G728&gt;4)),"X",""),IF(OR(AND(E728&gt;1,E728&lt;4,G728&gt;19),AND(E728&gt;3,G728&gt;5)),"X",""))</f>
        <v/>
      </c>
      <c r="L728" s="6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62" t="str">
        <f>IF(C728="I",L728*Resumo!$C$21, IF(C728="A",L728*Resumo!$C$22, IF(C728="E",L728*Resumo!$C$23,"")))</f>
        <v/>
      </c>
      <c r="N728" s="97"/>
      <c r="O728" s="95"/>
      <c r="P728" s="95"/>
      <c r="Q728" s="95"/>
      <c r="W728" s="59">
        <f t="shared" ref="W728:W791" si="79">IF(I728="X",1,0)</f>
        <v>0</v>
      </c>
      <c r="X728" s="59">
        <f t="shared" ref="X728:X791" si="80">IF(J728="X",1,0)</f>
        <v>0</v>
      </c>
      <c r="Y728" s="59">
        <f t="shared" ref="Y728:Y791" si="81">IF(K728="X",1,0)</f>
        <v>0</v>
      </c>
    </row>
    <row r="729" spans="1:25" ht="15" customHeight="1" x14ac:dyDescent="0.2">
      <c r="A729" s="66"/>
      <c r="B729" s="97"/>
      <c r="C729" s="73"/>
      <c r="D729" s="74"/>
      <c r="E729" s="74"/>
      <c r="F729" s="74"/>
      <c r="G729" s="74"/>
      <c r="H729" s="74"/>
      <c r="I729" s="61" t="str">
        <f t="shared" si="76"/>
        <v/>
      </c>
      <c r="J729" s="61" t="str">
        <f t="shared" si="77"/>
        <v/>
      </c>
      <c r="K729" s="61" t="str">
        <f t="shared" si="78"/>
        <v/>
      </c>
      <c r="L729" s="6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62" t="str">
        <f>IF(C729="I",L729*Resumo!$C$21, IF(C729="A",L729*Resumo!$C$22, IF(C729="E",L729*Resumo!$C$23,"")))</f>
        <v/>
      </c>
      <c r="N729" s="97"/>
      <c r="O729" s="95"/>
      <c r="P729" s="95"/>
      <c r="Q729" s="95"/>
      <c r="W729" s="59">
        <f t="shared" si="79"/>
        <v>0</v>
      </c>
      <c r="X729" s="59">
        <f t="shared" si="80"/>
        <v>0</v>
      </c>
      <c r="Y729" s="59">
        <f t="shared" si="81"/>
        <v>0</v>
      </c>
    </row>
    <row r="730" spans="1:25" ht="15" customHeight="1" x14ac:dyDescent="0.2">
      <c r="A730" s="66"/>
      <c r="B730" s="97"/>
      <c r="C730" s="73"/>
      <c r="D730" s="74"/>
      <c r="E730" s="74"/>
      <c r="F730" s="74"/>
      <c r="G730" s="74"/>
      <c r="H730" s="74"/>
      <c r="I730" s="61" t="str">
        <f t="shared" si="76"/>
        <v/>
      </c>
      <c r="J730" s="61" t="str">
        <f t="shared" si="77"/>
        <v/>
      </c>
      <c r="K730" s="61" t="str">
        <f t="shared" si="78"/>
        <v/>
      </c>
      <c r="L730" s="6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62" t="str">
        <f>IF(C730="I",L730*Resumo!$C$21, IF(C730="A",L730*Resumo!$C$22, IF(C730="E",L730*Resumo!$C$23,"")))</f>
        <v/>
      </c>
      <c r="N730" s="97"/>
      <c r="O730" s="95"/>
      <c r="P730" s="95"/>
      <c r="Q730" s="95"/>
      <c r="W730" s="59">
        <f t="shared" si="79"/>
        <v>0</v>
      </c>
      <c r="X730" s="59">
        <f t="shared" si="80"/>
        <v>0</v>
      </c>
      <c r="Y730" s="59">
        <f t="shared" si="81"/>
        <v>0</v>
      </c>
    </row>
    <row r="731" spans="1:25" ht="15" customHeight="1" x14ac:dyDescent="0.2">
      <c r="A731" s="66"/>
      <c r="B731" s="97"/>
      <c r="C731" s="73"/>
      <c r="D731" s="74"/>
      <c r="E731" s="74"/>
      <c r="F731" s="74"/>
      <c r="G731" s="74"/>
      <c r="H731" s="74"/>
      <c r="I731" s="61" t="str">
        <f t="shared" si="76"/>
        <v/>
      </c>
      <c r="J731" s="61" t="str">
        <f t="shared" si="77"/>
        <v/>
      </c>
      <c r="K731" s="61" t="str">
        <f t="shared" si="78"/>
        <v/>
      </c>
      <c r="L731" s="6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62" t="str">
        <f>IF(C731="I",L731*Resumo!$C$21, IF(C731="A",L731*Resumo!$C$22, IF(C731="E",L731*Resumo!$C$23,"")))</f>
        <v/>
      </c>
      <c r="N731" s="97"/>
      <c r="O731" s="95"/>
      <c r="P731" s="95"/>
      <c r="Q731" s="95"/>
      <c r="W731" s="59">
        <f t="shared" si="79"/>
        <v>0</v>
      </c>
      <c r="X731" s="59">
        <f t="shared" si="80"/>
        <v>0</v>
      </c>
      <c r="Y731" s="59">
        <f t="shared" si="81"/>
        <v>0</v>
      </c>
    </row>
    <row r="732" spans="1:25" ht="15" customHeight="1" x14ac:dyDescent="0.2">
      <c r="A732" s="66"/>
      <c r="B732" s="97"/>
      <c r="C732" s="73"/>
      <c r="D732" s="74"/>
      <c r="E732" s="74"/>
      <c r="F732" s="74"/>
      <c r="G732" s="74"/>
      <c r="H732" s="74"/>
      <c r="I732" s="61" t="str">
        <f t="shared" si="76"/>
        <v/>
      </c>
      <c r="J732" s="61" t="str">
        <f t="shared" si="77"/>
        <v/>
      </c>
      <c r="K732" s="61" t="str">
        <f t="shared" si="78"/>
        <v/>
      </c>
      <c r="L732" s="6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62" t="str">
        <f>IF(C732="I",L732*Resumo!$C$21, IF(C732="A",L732*Resumo!$C$22, IF(C732="E",L732*Resumo!$C$23,"")))</f>
        <v/>
      </c>
      <c r="N732" s="97"/>
      <c r="O732" s="95"/>
      <c r="P732" s="95"/>
      <c r="Q732" s="95"/>
      <c r="W732" s="59">
        <f t="shared" si="79"/>
        <v>0</v>
      </c>
      <c r="X732" s="59">
        <f t="shared" si="80"/>
        <v>0</v>
      </c>
      <c r="Y732" s="59">
        <f t="shared" si="81"/>
        <v>0</v>
      </c>
    </row>
    <row r="733" spans="1:25" ht="15" customHeight="1" x14ac:dyDescent="0.2">
      <c r="A733" s="66"/>
      <c r="B733" s="97"/>
      <c r="C733" s="73"/>
      <c r="D733" s="74"/>
      <c r="E733" s="74"/>
      <c r="F733" s="74"/>
      <c r="G733" s="74"/>
      <c r="H733" s="74"/>
      <c r="I733" s="61" t="str">
        <f t="shared" si="76"/>
        <v/>
      </c>
      <c r="J733" s="61" t="str">
        <f t="shared" si="77"/>
        <v/>
      </c>
      <c r="K733" s="61" t="str">
        <f t="shared" si="78"/>
        <v/>
      </c>
      <c r="L733" s="6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62" t="str">
        <f>IF(C733="I",L733*Resumo!$C$21, IF(C733="A",L733*Resumo!$C$22, IF(C733="E",L733*Resumo!$C$23,"")))</f>
        <v/>
      </c>
      <c r="N733" s="97"/>
      <c r="O733" s="95"/>
      <c r="P733" s="95"/>
      <c r="Q733" s="95"/>
      <c r="W733" s="59">
        <f t="shared" si="79"/>
        <v>0</v>
      </c>
      <c r="X733" s="59">
        <f t="shared" si="80"/>
        <v>0</v>
      </c>
      <c r="Y733" s="59">
        <f t="shared" si="81"/>
        <v>0</v>
      </c>
    </row>
    <row r="734" spans="1:25" ht="15" customHeight="1" x14ac:dyDescent="0.2">
      <c r="A734" s="66"/>
      <c r="B734" s="97"/>
      <c r="C734" s="73"/>
      <c r="D734" s="74"/>
      <c r="E734" s="74"/>
      <c r="F734" s="74"/>
      <c r="G734" s="74"/>
      <c r="H734" s="74"/>
      <c r="I734" s="61" t="str">
        <f t="shared" si="76"/>
        <v/>
      </c>
      <c r="J734" s="61" t="str">
        <f t="shared" si="77"/>
        <v/>
      </c>
      <c r="K734" s="61" t="str">
        <f t="shared" si="78"/>
        <v/>
      </c>
      <c r="L734" s="6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62" t="str">
        <f>IF(C734="I",L734*Resumo!$C$21, IF(C734="A",L734*Resumo!$C$22, IF(C734="E",L734*Resumo!$C$23,"")))</f>
        <v/>
      </c>
      <c r="N734" s="97"/>
      <c r="O734" s="95"/>
      <c r="P734" s="95"/>
      <c r="Q734" s="95"/>
      <c r="W734" s="59">
        <f t="shared" si="79"/>
        <v>0</v>
      </c>
      <c r="X734" s="59">
        <f t="shared" si="80"/>
        <v>0</v>
      </c>
      <c r="Y734" s="59">
        <f t="shared" si="81"/>
        <v>0</v>
      </c>
    </row>
    <row r="735" spans="1:25" ht="15" customHeight="1" x14ac:dyDescent="0.2">
      <c r="A735" s="66"/>
      <c r="B735" s="97"/>
      <c r="C735" s="73"/>
      <c r="D735" s="74"/>
      <c r="E735" s="74"/>
      <c r="F735" s="74"/>
      <c r="G735" s="74"/>
      <c r="H735" s="74"/>
      <c r="I735" s="61" t="str">
        <f t="shared" si="76"/>
        <v/>
      </c>
      <c r="J735" s="61" t="str">
        <f t="shared" si="77"/>
        <v/>
      </c>
      <c r="K735" s="61" t="str">
        <f t="shared" si="78"/>
        <v/>
      </c>
      <c r="L735" s="6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62" t="str">
        <f>IF(C735="I",L735*Resumo!$C$21, IF(C735="A",L735*Resumo!$C$22, IF(C735="E",L735*Resumo!$C$23,"")))</f>
        <v/>
      </c>
      <c r="N735" s="97"/>
      <c r="O735" s="95"/>
      <c r="P735" s="95"/>
      <c r="Q735" s="95"/>
      <c r="W735" s="59">
        <f t="shared" si="79"/>
        <v>0</v>
      </c>
      <c r="X735" s="59">
        <f t="shared" si="80"/>
        <v>0</v>
      </c>
      <c r="Y735" s="59">
        <f t="shared" si="81"/>
        <v>0</v>
      </c>
    </row>
    <row r="736" spans="1:25" ht="15" customHeight="1" x14ac:dyDescent="0.2">
      <c r="A736" s="66"/>
      <c r="B736" s="97"/>
      <c r="C736" s="73"/>
      <c r="D736" s="74"/>
      <c r="E736" s="74"/>
      <c r="F736" s="74"/>
      <c r="G736" s="74"/>
      <c r="H736" s="74"/>
      <c r="I736" s="61" t="str">
        <f t="shared" si="76"/>
        <v/>
      </c>
      <c r="J736" s="61" t="str">
        <f t="shared" si="77"/>
        <v/>
      </c>
      <c r="K736" s="61" t="str">
        <f t="shared" si="78"/>
        <v/>
      </c>
      <c r="L736" s="6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62" t="str">
        <f>IF(C736="I",L736*Resumo!$C$21, IF(C736="A",L736*Resumo!$C$22, IF(C736="E",L736*Resumo!$C$23,"")))</f>
        <v/>
      </c>
      <c r="N736" s="97"/>
      <c r="O736" s="95"/>
      <c r="P736" s="95"/>
      <c r="Q736" s="95"/>
      <c r="W736" s="59">
        <f t="shared" si="79"/>
        <v>0</v>
      </c>
      <c r="X736" s="59">
        <f t="shared" si="80"/>
        <v>0</v>
      </c>
      <c r="Y736" s="59">
        <f t="shared" si="81"/>
        <v>0</v>
      </c>
    </row>
    <row r="737" spans="1:25" ht="15" customHeight="1" x14ac:dyDescent="0.2">
      <c r="A737" s="66"/>
      <c r="B737" s="97"/>
      <c r="C737" s="73"/>
      <c r="D737" s="74"/>
      <c r="E737" s="74"/>
      <c r="F737" s="74"/>
      <c r="G737" s="74"/>
      <c r="H737" s="74"/>
      <c r="I737" s="61" t="str">
        <f t="shared" si="76"/>
        <v/>
      </c>
      <c r="J737" s="61" t="str">
        <f t="shared" si="77"/>
        <v/>
      </c>
      <c r="K737" s="61" t="str">
        <f t="shared" si="78"/>
        <v/>
      </c>
      <c r="L737" s="6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62" t="str">
        <f>IF(C737="I",L737*Resumo!$C$21, IF(C737="A",L737*Resumo!$C$22, IF(C737="E",L737*Resumo!$C$23,"")))</f>
        <v/>
      </c>
      <c r="N737" s="97"/>
      <c r="O737" s="95"/>
      <c r="P737" s="95"/>
      <c r="Q737" s="95"/>
      <c r="W737" s="59">
        <f t="shared" si="79"/>
        <v>0</v>
      </c>
      <c r="X737" s="59">
        <f t="shared" si="80"/>
        <v>0</v>
      </c>
      <c r="Y737" s="59">
        <f t="shared" si="81"/>
        <v>0</v>
      </c>
    </row>
    <row r="738" spans="1:25" ht="15" customHeight="1" x14ac:dyDescent="0.2">
      <c r="A738" s="66"/>
      <c r="B738" s="97"/>
      <c r="C738" s="73"/>
      <c r="D738" s="74"/>
      <c r="E738" s="74"/>
      <c r="F738" s="74"/>
      <c r="G738" s="74"/>
      <c r="H738" s="74"/>
      <c r="I738" s="61" t="str">
        <f t="shared" si="76"/>
        <v/>
      </c>
      <c r="J738" s="61" t="str">
        <f t="shared" si="77"/>
        <v/>
      </c>
      <c r="K738" s="61" t="str">
        <f t="shared" si="78"/>
        <v/>
      </c>
      <c r="L738" s="6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62" t="str">
        <f>IF(C738="I",L738*Resumo!$C$21, IF(C738="A",L738*Resumo!$C$22, IF(C738="E",L738*Resumo!$C$23,"")))</f>
        <v/>
      </c>
      <c r="N738" s="97"/>
      <c r="O738" s="95"/>
      <c r="P738" s="95"/>
      <c r="Q738" s="95"/>
      <c r="W738" s="59">
        <f t="shared" si="79"/>
        <v>0</v>
      </c>
      <c r="X738" s="59">
        <f t="shared" si="80"/>
        <v>0</v>
      </c>
      <c r="Y738" s="59">
        <f t="shared" si="81"/>
        <v>0</v>
      </c>
    </row>
    <row r="739" spans="1:25" ht="15" customHeight="1" x14ac:dyDescent="0.2">
      <c r="A739" s="66"/>
      <c r="B739" s="97"/>
      <c r="C739" s="73"/>
      <c r="D739" s="74"/>
      <c r="E739" s="74"/>
      <c r="F739" s="74"/>
      <c r="G739" s="74"/>
      <c r="H739" s="74"/>
      <c r="I739" s="61" t="str">
        <f t="shared" si="76"/>
        <v/>
      </c>
      <c r="J739" s="61" t="str">
        <f t="shared" si="77"/>
        <v/>
      </c>
      <c r="K739" s="61" t="str">
        <f t="shared" si="78"/>
        <v/>
      </c>
      <c r="L739" s="6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62" t="str">
        <f>IF(C739="I",L739*Resumo!$C$21, IF(C739="A",L739*Resumo!$C$22, IF(C739="E",L739*Resumo!$C$23,"")))</f>
        <v/>
      </c>
      <c r="N739" s="97"/>
      <c r="O739" s="95"/>
      <c r="P739" s="95"/>
      <c r="Q739" s="95"/>
      <c r="W739" s="59">
        <f t="shared" si="79"/>
        <v>0</v>
      </c>
      <c r="X739" s="59">
        <f t="shared" si="80"/>
        <v>0</v>
      </c>
      <c r="Y739" s="59">
        <f t="shared" si="81"/>
        <v>0</v>
      </c>
    </row>
    <row r="740" spans="1:25" ht="15" customHeight="1" x14ac:dyDescent="0.2">
      <c r="A740" s="66"/>
      <c r="B740" s="97"/>
      <c r="C740" s="73"/>
      <c r="D740" s="74"/>
      <c r="E740" s="74"/>
      <c r="F740" s="74"/>
      <c r="G740" s="74"/>
      <c r="H740" s="74"/>
      <c r="I740" s="61" t="str">
        <f t="shared" si="76"/>
        <v/>
      </c>
      <c r="J740" s="61" t="str">
        <f t="shared" si="77"/>
        <v/>
      </c>
      <c r="K740" s="61" t="str">
        <f t="shared" si="78"/>
        <v/>
      </c>
      <c r="L740" s="6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62" t="str">
        <f>IF(C740="I",L740*Resumo!$C$21, IF(C740="A",L740*Resumo!$C$22, IF(C740="E",L740*Resumo!$C$23,"")))</f>
        <v/>
      </c>
      <c r="N740" s="97"/>
      <c r="O740" s="95"/>
      <c r="P740" s="95"/>
      <c r="Q740" s="95"/>
      <c r="W740" s="59">
        <f t="shared" si="79"/>
        <v>0</v>
      </c>
      <c r="X740" s="59">
        <f t="shared" si="80"/>
        <v>0</v>
      </c>
      <c r="Y740" s="59">
        <f t="shared" si="81"/>
        <v>0</v>
      </c>
    </row>
    <row r="741" spans="1:25" ht="15" customHeight="1" x14ac:dyDescent="0.2">
      <c r="A741" s="66"/>
      <c r="B741" s="97"/>
      <c r="C741" s="73"/>
      <c r="D741" s="74"/>
      <c r="E741" s="74"/>
      <c r="F741" s="74"/>
      <c r="G741" s="74"/>
      <c r="H741" s="74"/>
      <c r="I741" s="61" t="str">
        <f t="shared" si="76"/>
        <v/>
      </c>
      <c r="J741" s="61" t="str">
        <f t="shared" si="77"/>
        <v/>
      </c>
      <c r="K741" s="61" t="str">
        <f t="shared" si="78"/>
        <v/>
      </c>
      <c r="L741" s="6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62" t="str">
        <f>IF(C741="I",L741*Resumo!$C$21, IF(C741="A",L741*Resumo!$C$22, IF(C741="E",L741*Resumo!$C$23,"")))</f>
        <v/>
      </c>
      <c r="N741" s="97"/>
      <c r="O741" s="95"/>
      <c r="P741" s="95"/>
      <c r="Q741" s="95"/>
      <c r="W741" s="59">
        <f t="shared" si="79"/>
        <v>0</v>
      </c>
      <c r="X741" s="59">
        <f t="shared" si="80"/>
        <v>0</v>
      </c>
      <c r="Y741" s="59">
        <f t="shared" si="81"/>
        <v>0</v>
      </c>
    </row>
    <row r="742" spans="1:25" ht="15" customHeight="1" x14ac:dyDescent="0.2">
      <c r="A742" s="66"/>
      <c r="B742" s="97"/>
      <c r="C742" s="73"/>
      <c r="D742" s="74"/>
      <c r="E742" s="74"/>
      <c r="F742" s="74"/>
      <c r="G742" s="74"/>
      <c r="H742" s="74"/>
      <c r="I742" s="61" t="str">
        <f t="shared" si="76"/>
        <v/>
      </c>
      <c r="J742" s="61" t="str">
        <f t="shared" si="77"/>
        <v/>
      </c>
      <c r="K742" s="61" t="str">
        <f t="shared" si="78"/>
        <v/>
      </c>
      <c r="L742" s="6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62" t="str">
        <f>IF(C742="I",L742*Resumo!$C$21, IF(C742="A",L742*Resumo!$C$22, IF(C742="E",L742*Resumo!$C$23,"")))</f>
        <v/>
      </c>
      <c r="N742" s="97"/>
      <c r="O742" s="95"/>
      <c r="P742" s="95"/>
      <c r="Q742" s="95"/>
      <c r="W742" s="59">
        <f t="shared" si="79"/>
        <v>0</v>
      </c>
      <c r="X742" s="59">
        <f t="shared" si="80"/>
        <v>0</v>
      </c>
      <c r="Y742" s="59">
        <f t="shared" si="81"/>
        <v>0</v>
      </c>
    </row>
    <row r="743" spans="1:25" ht="15" customHeight="1" x14ac:dyDescent="0.2">
      <c r="A743" s="66"/>
      <c r="B743" s="97"/>
      <c r="C743" s="73"/>
      <c r="D743" s="74"/>
      <c r="E743" s="74"/>
      <c r="F743" s="74"/>
      <c r="G743" s="74"/>
      <c r="H743" s="74"/>
      <c r="I743" s="61" t="str">
        <f t="shared" si="76"/>
        <v/>
      </c>
      <c r="J743" s="61" t="str">
        <f t="shared" si="77"/>
        <v/>
      </c>
      <c r="K743" s="61" t="str">
        <f t="shared" si="78"/>
        <v/>
      </c>
      <c r="L743" s="6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62" t="str">
        <f>IF(C743="I",L743*Resumo!$C$21, IF(C743="A",L743*Resumo!$C$22, IF(C743="E",L743*Resumo!$C$23,"")))</f>
        <v/>
      </c>
      <c r="N743" s="97"/>
      <c r="O743" s="95"/>
      <c r="P743" s="95"/>
      <c r="Q743" s="95"/>
      <c r="W743" s="59">
        <f t="shared" si="79"/>
        <v>0</v>
      </c>
      <c r="X743" s="59">
        <f t="shared" si="80"/>
        <v>0</v>
      </c>
      <c r="Y743" s="59">
        <f t="shared" si="81"/>
        <v>0</v>
      </c>
    </row>
    <row r="744" spans="1:25" ht="15" customHeight="1" x14ac:dyDescent="0.2">
      <c r="A744" s="66"/>
      <c r="B744" s="97"/>
      <c r="C744" s="73"/>
      <c r="D744" s="74"/>
      <c r="E744" s="74"/>
      <c r="F744" s="74"/>
      <c r="G744" s="74"/>
      <c r="H744" s="74"/>
      <c r="I744" s="61" t="str">
        <f t="shared" si="76"/>
        <v/>
      </c>
      <c r="J744" s="61" t="str">
        <f t="shared" si="77"/>
        <v/>
      </c>
      <c r="K744" s="61" t="str">
        <f t="shared" si="78"/>
        <v/>
      </c>
      <c r="L744" s="6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62" t="str">
        <f>IF(C744="I",L744*Resumo!$C$21, IF(C744="A",L744*Resumo!$C$22, IF(C744="E",L744*Resumo!$C$23,"")))</f>
        <v/>
      </c>
      <c r="N744" s="97"/>
      <c r="O744" s="95"/>
      <c r="P744" s="95"/>
      <c r="Q744" s="95"/>
      <c r="W744" s="59">
        <f t="shared" si="79"/>
        <v>0</v>
      </c>
      <c r="X744" s="59">
        <f t="shared" si="80"/>
        <v>0</v>
      </c>
      <c r="Y744" s="59">
        <f t="shared" si="81"/>
        <v>0</v>
      </c>
    </row>
    <row r="745" spans="1:25" ht="15" customHeight="1" x14ac:dyDescent="0.2">
      <c r="A745" s="66"/>
      <c r="B745" s="97"/>
      <c r="C745" s="73"/>
      <c r="D745" s="74"/>
      <c r="E745" s="74"/>
      <c r="F745" s="74"/>
      <c r="G745" s="74"/>
      <c r="H745" s="74"/>
      <c r="I745" s="61" t="str">
        <f t="shared" si="76"/>
        <v/>
      </c>
      <c r="J745" s="61" t="str">
        <f t="shared" si="77"/>
        <v/>
      </c>
      <c r="K745" s="61" t="str">
        <f t="shared" si="78"/>
        <v/>
      </c>
      <c r="L745" s="6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62" t="str">
        <f>IF(C745="I",L745*Resumo!$C$21, IF(C745="A",L745*Resumo!$C$22, IF(C745="E",L745*Resumo!$C$23,"")))</f>
        <v/>
      </c>
      <c r="N745" s="97"/>
      <c r="O745" s="95"/>
      <c r="P745" s="95"/>
      <c r="Q745" s="95"/>
      <c r="W745" s="59">
        <f t="shared" si="79"/>
        <v>0</v>
      </c>
      <c r="X745" s="59">
        <f t="shared" si="80"/>
        <v>0</v>
      </c>
      <c r="Y745" s="59">
        <f t="shared" si="81"/>
        <v>0</v>
      </c>
    </row>
    <row r="746" spans="1:25" ht="15" customHeight="1" x14ac:dyDescent="0.2">
      <c r="A746" s="66"/>
      <c r="B746" s="97"/>
      <c r="C746" s="73"/>
      <c r="D746" s="74"/>
      <c r="E746" s="74"/>
      <c r="F746" s="74"/>
      <c r="G746" s="74"/>
      <c r="H746" s="74"/>
      <c r="I746" s="61" t="str">
        <f t="shared" si="76"/>
        <v/>
      </c>
      <c r="J746" s="61" t="str">
        <f t="shared" si="77"/>
        <v/>
      </c>
      <c r="K746" s="61" t="str">
        <f t="shared" si="78"/>
        <v/>
      </c>
      <c r="L746" s="6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62" t="str">
        <f>IF(C746="I",L746*Resumo!$C$21, IF(C746="A",L746*Resumo!$C$22, IF(C746="E",L746*Resumo!$C$23,"")))</f>
        <v/>
      </c>
      <c r="N746" s="97"/>
      <c r="O746" s="95"/>
      <c r="P746" s="95"/>
      <c r="Q746" s="95"/>
      <c r="W746" s="59">
        <f t="shared" si="79"/>
        <v>0</v>
      </c>
      <c r="X746" s="59">
        <f t="shared" si="80"/>
        <v>0</v>
      </c>
      <c r="Y746" s="59">
        <f t="shared" si="81"/>
        <v>0</v>
      </c>
    </row>
    <row r="747" spans="1:25" ht="15" customHeight="1" x14ac:dyDescent="0.2">
      <c r="A747" s="66"/>
      <c r="B747" s="97"/>
      <c r="C747" s="73"/>
      <c r="D747" s="74"/>
      <c r="E747" s="74"/>
      <c r="F747" s="74"/>
      <c r="G747" s="74"/>
      <c r="H747" s="74"/>
      <c r="I747" s="61" t="str">
        <f t="shared" si="76"/>
        <v/>
      </c>
      <c r="J747" s="61" t="str">
        <f t="shared" si="77"/>
        <v/>
      </c>
      <c r="K747" s="61" t="str">
        <f t="shared" si="78"/>
        <v/>
      </c>
      <c r="L747" s="6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62" t="str">
        <f>IF(C747="I",L747*Resumo!$C$21, IF(C747="A",L747*Resumo!$C$22, IF(C747="E",L747*Resumo!$C$23,"")))</f>
        <v/>
      </c>
      <c r="N747" s="97"/>
      <c r="O747" s="95"/>
      <c r="P747" s="95"/>
      <c r="Q747" s="95"/>
      <c r="W747" s="59">
        <f t="shared" si="79"/>
        <v>0</v>
      </c>
      <c r="X747" s="59">
        <f t="shared" si="80"/>
        <v>0</v>
      </c>
      <c r="Y747" s="59">
        <f t="shared" si="81"/>
        <v>0</v>
      </c>
    </row>
    <row r="748" spans="1:25" ht="15" customHeight="1" x14ac:dyDescent="0.2">
      <c r="A748" s="66"/>
      <c r="B748" s="97"/>
      <c r="C748" s="73"/>
      <c r="D748" s="74"/>
      <c r="E748" s="74"/>
      <c r="F748" s="74"/>
      <c r="G748" s="74"/>
      <c r="H748" s="74"/>
      <c r="I748" s="61" t="str">
        <f t="shared" si="76"/>
        <v/>
      </c>
      <c r="J748" s="61" t="str">
        <f t="shared" si="77"/>
        <v/>
      </c>
      <c r="K748" s="61" t="str">
        <f t="shared" si="78"/>
        <v/>
      </c>
      <c r="L748" s="6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62" t="str">
        <f>IF(C748="I",L748*Resumo!$C$21, IF(C748="A",L748*Resumo!$C$22, IF(C748="E",L748*Resumo!$C$23,"")))</f>
        <v/>
      </c>
      <c r="N748" s="97"/>
      <c r="O748" s="95"/>
      <c r="P748" s="95"/>
      <c r="Q748" s="95"/>
      <c r="W748" s="59">
        <f t="shared" si="79"/>
        <v>0</v>
      </c>
      <c r="X748" s="59">
        <f t="shared" si="80"/>
        <v>0</v>
      </c>
      <c r="Y748" s="59">
        <f t="shared" si="81"/>
        <v>0</v>
      </c>
    </row>
    <row r="749" spans="1:25" ht="15" customHeight="1" x14ac:dyDescent="0.2">
      <c r="A749" s="66"/>
      <c r="B749" s="97"/>
      <c r="C749" s="73"/>
      <c r="D749" s="74"/>
      <c r="E749" s="74"/>
      <c r="F749" s="74"/>
      <c r="G749" s="74"/>
      <c r="H749" s="74"/>
      <c r="I749" s="61" t="str">
        <f t="shared" si="76"/>
        <v/>
      </c>
      <c r="J749" s="61" t="str">
        <f t="shared" si="77"/>
        <v/>
      </c>
      <c r="K749" s="61" t="str">
        <f t="shared" si="78"/>
        <v/>
      </c>
      <c r="L749" s="6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62" t="str">
        <f>IF(C749="I",L749*Resumo!$C$21, IF(C749="A",L749*Resumo!$C$22, IF(C749="E",L749*Resumo!$C$23,"")))</f>
        <v/>
      </c>
      <c r="N749" s="97"/>
      <c r="O749" s="95"/>
      <c r="P749" s="95"/>
      <c r="Q749" s="95"/>
      <c r="W749" s="59">
        <f t="shared" si="79"/>
        <v>0</v>
      </c>
      <c r="X749" s="59">
        <f t="shared" si="80"/>
        <v>0</v>
      </c>
      <c r="Y749" s="59">
        <f t="shared" si="81"/>
        <v>0</v>
      </c>
    </row>
    <row r="750" spans="1:25" ht="15" customHeight="1" x14ac:dyDescent="0.2">
      <c r="A750" s="66"/>
      <c r="B750" s="97"/>
      <c r="C750" s="73"/>
      <c r="D750" s="74"/>
      <c r="E750" s="74"/>
      <c r="F750" s="74"/>
      <c r="G750" s="74"/>
      <c r="H750" s="74"/>
      <c r="I750" s="61" t="str">
        <f t="shared" si="76"/>
        <v/>
      </c>
      <c r="J750" s="61" t="str">
        <f t="shared" si="77"/>
        <v/>
      </c>
      <c r="K750" s="61" t="str">
        <f t="shared" si="78"/>
        <v/>
      </c>
      <c r="L750" s="6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62" t="str">
        <f>IF(C750="I",L750*Resumo!$C$21, IF(C750="A",L750*Resumo!$C$22, IF(C750="E",L750*Resumo!$C$23,"")))</f>
        <v/>
      </c>
      <c r="N750" s="97"/>
      <c r="O750" s="95"/>
      <c r="P750" s="95"/>
      <c r="Q750" s="95"/>
      <c r="W750" s="59">
        <f t="shared" si="79"/>
        <v>0</v>
      </c>
      <c r="X750" s="59">
        <f t="shared" si="80"/>
        <v>0</v>
      </c>
      <c r="Y750" s="59">
        <f t="shared" si="81"/>
        <v>0</v>
      </c>
    </row>
    <row r="751" spans="1:25" ht="15" customHeight="1" x14ac:dyDescent="0.2">
      <c r="A751" s="66"/>
      <c r="B751" s="97"/>
      <c r="C751" s="73"/>
      <c r="D751" s="74"/>
      <c r="E751" s="74"/>
      <c r="F751" s="74"/>
      <c r="G751" s="74"/>
      <c r="H751" s="74"/>
      <c r="I751" s="61" t="str">
        <f t="shared" si="76"/>
        <v/>
      </c>
      <c r="J751" s="61" t="str">
        <f t="shared" si="77"/>
        <v/>
      </c>
      <c r="K751" s="61" t="str">
        <f t="shared" si="78"/>
        <v/>
      </c>
      <c r="L751" s="6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62" t="str">
        <f>IF(C751="I",L751*Resumo!$C$21, IF(C751="A",L751*Resumo!$C$22, IF(C751="E",L751*Resumo!$C$23,"")))</f>
        <v/>
      </c>
      <c r="N751" s="97"/>
      <c r="O751" s="95"/>
      <c r="P751" s="95"/>
      <c r="Q751" s="95"/>
      <c r="W751" s="59">
        <f t="shared" si="79"/>
        <v>0</v>
      </c>
      <c r="X751" s="59">
        <f t="shared" si="80"/>
        <v>0</v>
      </c>
      <c r="Y751" s="59">
        <f t="shared" si="81"/>
        <v>0</v>
      </c>
    </row>
    <row r="752" spans="1:25" ht="15" customHeight="1" x14ac:dyDescent="0.2">
      <c r="A752" s="66"/>
      <c r="B752" s="97"/>
      <c r="C752" s="73"/>
      <c r="D752" s="74"/>
      <c r="E752" s="74"/>
      <c r="F752" s="74"/>
      <c r="G752" s="74"/>
      <c r="H752" s="74"/>
      <c r="I752" s="61" t="str">
        <f t="shared" si="76"/>
        <v/>
      </c>
      <c r="J752" s="61" t="str">
        <f t="shared" si="77"/>
        <v/>
      </c>
      <c r="K752" s="61" t="str">
        <f t="shared" si="78"/>
        <v/>
      </c>
      <c r="L752" s="6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62" t="str">
        <f>IF(C752="I",L752*Resumo!$C$21, IF(C752="A",L752*Resumo!$C$22, IF(C752="E",L752*Resumo!$C$23,"")))</f>
        <v/>
      </c>
      <c r="N752" s="97"/>
      <c r="O752" s="95"/>
      <c r="P752" s="95"/>
      <c r="Q752" s="95"/>
      <c r="W752" s="59">
        <f t="shared" si="79"/>
        <v>0</v>
      </c>
      <c r="X752" s="59">
        <f t="shared" si="80"/>
        <v>0</v>
      </c>
      <c r="Y752" s="59">
        <f t="shared" si="81"/>
        <v>0</v>
      </c>
    </row>
    <row r="753" spans="1:25" ht="15" customHeight="1" x14ac:dyDescent="0.2">
      <c r="A753" s="66"/>
      <c r="B753" s="97"/>
      <c r="C753" s="73"/>
      <c r="D753" s="74"/>
      <c r="E753" s="74"/>
      <c r="F753" s="74"/>
      <c r="G753" s="74"/>
      <c r="H753" s="74"/>
      <c r="I753" s="61" t="str">
        <f t="shared" si="76"/>
        <v/>
      </c>
      <c r="J753" s="61" t="str">
        <f t="shared" si="77"/>
        <v/>
      </c>
      <c r="K753" s="61" t="str">
        <f t="shared" si="78"/>
        <v/>
      </c>
      <c r="L753" s="6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62" t="str">
        <f>IF(C753="I",L753*Resumo!$C$21, IF(C753="A",L753*Resumo!$C$22, IF(C753="E",L753*Resumo!$C$23,"")))</f>
        <v/>
      </c>
      <c r="N753" s="97"/>
      <c r="O753" s="95"/>
      <c r="P753" s="95"/>
      <c r="Q753" s="95"/>
      <c r="W753" s="59">
        <f t="shared" si="79"/>
        <v>0</v>
      </c>
      <c r="X753" s="59">
        <f t="shared" si="80"/>
        <v>0</v>
      </c>
      <c r="Y753" s="59">
        <f t="shared" si="81"/>
        <v>0</v>
      </c>
    </row>
    <row r="754" spans="1:25" ht="15" customHeight="1" x14ac:dyDescent="0.2">
      <c r="A754" s="66"/>
      <c r="B754" s="97"/>
      <c r="C754" s="73"/>
      <c r="D754" s="74"/>
      <c r="E754" s="74"/>
      <c r="F754" s="74"/>
      <c r="G754" s="74"/>
      <c r="H754" s="74"/>
      <c r="I754" s="61" t="str">
        <f t="shared" si="76"/>
        <v/>
      </c>
      <c r="J754" s="61" t="str">
        <f t="shared" si="77"/>
        <v/>
      </c>
      <c r="K754" s="61" t="str">
        <f t="shared" si="78"/>
        <v/>
      </c>
      <c r="L754" s="6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62" t="str">
        <f>IF(C754="I",L754*Resumo!$C$21, IF(C754="A",L754*Resumo!$C$22, IF(C754="E",L754*Resumo!$C$23,"")))</f>
        <v/>
      </c>
      <c r="N754" s="97"/>
      <c r="O754" s="95"/>
      <c r="P754" s="95"/>
      <c r="Q754" s="95"/>
      <c r="W754" s="59">
        <f t="shared" si="79"/>
        <v>0</v>
      </c>
      <c r="X754" s="59">
        <f t="shared" si="80"/>
        <v>0</v>
      </c>
      <c r="Y754" s="59">
        <f t="shared" si="81"/>
        <v>0</v>
      </c>
    </row>
    <row r="755" spans="1:25" ht="15" customHeight="1" x14ac:dyDescent="0.2">
      <c r="A755" s="66"/>
      <c r="B755" s="97"/>
      <c r="C755" s="73"/>
      <c r="D755" s="74"/>
      <c r="E755" s="74"/>
      <c r="F755" s="74"/>
      <c r="G755" s="74"/>
      <c r="H755" s="74"/>
      <c r="I755" s="61" t="str">
        <f t="shared" si="76"/>
        <v/>
      </c>
      <c r="J755" s="61" t="str">
        <f t="shared" si="77"/>
        <v/>
      </c>
      <c r="K755" s="61" t="str">
        <f t="shared" si="78"/>
        <v/>
      </c>
      <c r="L755" s="6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62" t="str">
        <f>IF(C755="I",L755*Resumo!$C$21, IF(C755="A",L755*Resumo!$C$22, IF(C755="E",L755*Resumo!$C$23,"")))</f>
        <v/>
      </c>
      <c r="N755" s="97"/>
      <c r="O755" s="95"/>
      <c r="P755" s="95"/>
      <c r="Q755" s="95"/>
      <c r="W755" s="59">
        <f t="shared" si="79"/>
        <v>0</v>
      </c>
      <c r="X755" s="59">
        <f t="shared" si="80"/>
        <v>0</v>
      </c>
      <c r="Y755" s="59">
        <f t="shared" si="81"/>
        <v>0</v>
      </c>
    </row>
    <row r="756" spans="1:25" ht="15" customHeight="1" x14ac:dyDescent="0.2">
      <c r="A756" s="66"/>
      <c r="B756" s="97"/>
      <c r="C756" s="73"/>
      <c r="D756" s="74"/>
      <c r="E756" s="74"/>
      <c r="F756" s="74"/>
      <c r="G756" s="74"/>
      <c r="H756" s="74"/>
      <c r="I756" s="61" t="str">
        <f t="shared" si="76"/>
        <v/>
      </c>
      <c r="J756" s="61" t="str">
        <f t="shared" si="77"/>
        <v/>
      </c>
      <c r="K756" s="61" t="str">
        <f t="shared" si="78"/>
        <v/>
      </c>
      <c r="L756" s="6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62" t="str">
        <f>IF(C756="I",L756*Resumo!$C$21, IF(C756="A",L756*Resumo!$C$22, IF(C756="E",L756*Resumo!$C$23,"")))</f>
        <v/>
      </c>
      <c r="N756" s="97"/>
      <c r="O756" s="95"/>
      <c r="P756" s="95"/>
      <c r="Q756" s="95"/>
      <c r="W756" s="59">
        <f t="shared" si="79"/>
        <v>0</v>
      </c>
      <c r="X756" s="59">
        <f t="shared" si="80"/>
        <v>0</v>
      </c>
      <c r="Y756" s="59">
        <f t="shared" si="81"/>
        <v>0</v>
      </c>
    </row>
    <row r="757" spans="1:25" ht="15" customHeight="1" x14ac:dyDescent="0.2">
      <c r="A757" s="66"/>
      <c r="B757" s="97"/>
      <c r="C757" s="73"/>
      <c r="D757" s="74"/>
      <c r="E757" s="74"/>
      <c r="F757" s="74"/>
      <c r="G757" s="74"/>
      <c r="H757" s="74"/>
      <c r="I757" s="61" t="str">
        <f t="shared" si="76"/>
        <v/>
      </c>
      <c r="J757" s="61" t="str">
        <f t="shared" si="77"/>
        <v/>
      </c>
      <c r="K757" s="61" t="str">
        <f t="shared" si="78"/>
        <v/>
      </c>
      <c r="L757" s="6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62" t="str">
        <f>IF(C757="I",L757*Resumo!$C$21, IF(C757="A",L757*Resumo!$C$22, IF(C757="E",L757*Resumo!$C$23,"")))</f>
        <v/>
      </c>
      <c r="N757" s="97"/>
      <c r="O757" s="95"/>
      <c r="P757" s="95"/>
      <c r="Q757" s="95"/>
      <c r="W757" s="59">
        <f t="shared" si="79"/>
        <v>0</v>
      </c>
      <c r="X757" s="59">
        <f t="shared" si="80"/>
        <v>0</v>
      </c>
      <c r="Y757" s="59">
        <f t="shared" si="81"/>
        <v>0</v>
      </c>
    </row>
    <row r="758" spans="1:25" ht="15" customHeight="1" x14ac:dyDescent="0.2">
      <c r="A758" s="66"/>
      <c r="B758" s="97"/>
      <c r="C758" s="73"/>
      <c r="D758" s="74"/>
      <c r="E758" s="74"/>
      <c r="F758" s="74"/>
      <c r="G758" s="74"/>
      <c r="H758" s="74"/>
      <c r="I758" s="61" t="str">
        <f t="shared" si="76"/>
        <v/>
      </c>
      <c r="J758" s="61" t="str">
        <f t="shared" si="77"/>
        <v/>
      </c>
      <c r="K758" s="61" t="str">
        <f t="shared" si="78"/>
        <v/>
      </c>
      <c r="L758" s="6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62" t="str">
        <f>IF(C758="I",L758*Resumo!$C$21, IF(C758="A",L758*Resumo!$C$22, IF(C758="E",L758*Resumo!$C$23,"")))</f>
        <v/>
      </c>
      <c r="N758" s="97"/>
      <c r="O758" s="95"/>
      <c r="P758" s="95"/>
      <c r="Q758" s="95"/>
      <c r="W758" s="59">
        <f t="shared" si="79"/>
        <v>0</v>
      </c>
      <c r="X758" s="59">
        <f t="shared" si="80"/>
        <v>0</v>
      </c>
      <c r="Y758" s="59">
        <f t="shared" si="81"/>
        <v>0</v>
      </c>
    </row>
    <row r="759" spans="1:25" ht="15" customHeight="1" x14ac:dyDescent="0.2">
      <c r="A759" s="66"/>
      <c r="B759" s="97"/>
      <c r="C759" s="73"/>
      <c r="D759" s="74"/>
      <c r="E759" s="74"/>
      <c r="F759" s="74"/>
      <c r="G759" s="74"/>
      <c r="H759" s="74"/>
      <c r="I759" s="61" t="str">
        <f t="shared" si="76"/>
        <v/>
      </c>
      <c r="J759" s="61" t="str">
        <f t="shared" si="77"/>
        <v/>
      </c>
      <c r="K759" s="61" t="str">
        <f t="shared" si="78"/>
        <v/>
      </c>
      <c r="L759" s="6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62" t="str">
        <f>IF(C759="I",L759*Resumo!$C$21, IF(C759="A",L759*Resumo!$C$22, IF(C759="E",L759*Resumo!$C$23,"")))</f>
        <v/>
      </c>
      <c r="N759" s="97"/>
      <c r="O759" s="95"/>
      <c r="P759" s="95"/>
      <c r="Q759" s="95"/>
      <c r="W759" s="59">
        <f t="shared" si="79"/>
        <v>0</v>
      </c>
      <c r="X759" s="59">
        <f t="shared" si="80"/>
        <v>0</v>
      </c>
      <c r="Y759" s="59">
        <f t="shared" si="81"/>
        <v>0</v>
      </c>
    </row>
    <row r="760" spans="1:25" ht="15" customHeight="1" x14ac:dyDescent="0.2">
      <c r="A760" s="66"/>
      <c r="B760" s="97"/>
      <c r="C760" s="73"/>
      <c r="D760" s="74"/>
      <c r="E760" s="74"/>
      <c r="F760" s="74"/>
      <c r="G760" s="74"/>
      <c r="H760" s="74"/>
      <c r="I760" s="61" t="str">
        <f t="shared" si="76"/>
        <v/>
      </c>
      <c r="J760" s="61" t="str">
        <f t="shared" si="77"/>
        <v/>
      </c>
      <c r="K760" s="61" t="str">
        <f t="shared" si="78"/>
        <v/>
      </c>
      <c r="L760" s="6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62" t="str">
        <f>IF(C760="I",L760*Resumo!$C$21, IF(C760="A",L760*Resumo!$C$22, IF(C760="E",L760*Resumo!$C$23,"")))</f>
        <v/>
      </c>
      <c r="N760" s="97"/>
      <c r="O760" s="95"/>
      <c r="P760" s="95"/>
      <c r="Q760" s="95"/>
      <c r="W760" s="59">
        <f t="shared" si="79"/>
        <v>0</v>
      </c>
      <c r="X760" s="59">
        <f t="shared" si="80"/>
        <v>0</v>
      </c>
      <c r="Y760" s="59">
        <f t="shared" si="81"/>
        <v>0</v>
      </c>
    </row>
    <row r="761" spans="1:25" ht="15" customHeight="1" x14ac:dyDescent="0.2">
      <c r="A761" s="66"/>
      <c r="B761" s="97"/>
      <c r="C761" s="73"/>
      <c r="D761" s="74"/>
      <c r="E761" s="74"/>
      <c r="F761" s="74"/>
      <c r="G761" s="74"/>
      <c r="H761" s="74"/>
      <c r="I761" s="61" t="str">
        <f t="shared" si="76"/>
        <v/>
      </c>
      <c r="J761" s="61" t="str">
        <f t="shared" si="77"/>
        <v/>
      </c>
      <c r="K761" s="61" t="str">
        <f t="shared" si="78"/>
        <v/>
      </c>
      <c r="L761" s="6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62" t="str">
        <f>IF(C761="I",L761*Resumo!$C$21, IF(C761="A",L761*Resumo!$C$22, IF(C761="E",L761*Resumo!$C$23,"")))</f>
        <v/>
      </c>
      <c r="N761" s="97"/>
      <c r="O761" s="95"/>
      <c r="P761" s="95"/>
      <c r="Q761" s="95"/>
      <c r="W761" s="59">
        <f t="shared" si="79"/>
        <v>0</v>
      </c>
      <c r="X761" s="59">
        <f t="shared" si="80"/>
        <v>0</v>
      </c>
      <c r="Y761" s="59">
        <f t="shared" si="81"/>
        <v>0</v>
      </c>
    </row>
    <row r="762" spans="1:25" ht="15" customHeight="1" x14ac:dyDescent="0.2">
      <c r="A762" s="66"/>
      <c r="B762" s="97"/>
      <c r="C762" s="73"/>
      <c r="D762" s="74"/>
      <c r="E762" s="74"/>
      <c r="F762" s="74"/>
      <c r="G762" s="74"/>
      <c r="H762" s="74"/>
      <c r="I762" s="61" t="str">
        <f t="shared" si="76"/>
        <v/>
      </c>
      <c r="J762" s="61" t="str">
        <f t="shared" si="77"/>
        <v/>
      </c>
      <c r="K762" s="61" t="str">
        <f t="shared" si="78"/>
        <v/>
      </c>
      <c r="L762" s="6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62" t="str">
        <f>IF(C762="I",L762*Resumo!$C$21, IF(C762="A",L762*Resumo!$C$22, IF(C762="E",L762*Resumo!$C$23,"")))</f>
        <v/>
      </c>
      <c r="N762" s="97"/>
      <c r="O762" s="95"/>
      <c r="P762" s="95"/>
      <c r="Q762" s="95"/>
      <c r="W762" s="59">
        <f t="shared" si="79"/>
        <v>0</v>
      </c>
      <c r="X762" s="59">
        <f t="shared" si="80"/>
        <v>0</v>
      </c>
      <c r="Y762" s="59">
        <f t="shared" si="81"/>
        <v>0</v>
      </c>
    </row>
    <row r="763" spans="1:25" ht="15" customHeight="1" x14ac:dyDescent="0.2">
      <c r="A763" s="66"/>
      <c r="B763" s="97"/>
      <c r="C763" s="73"/>
      <c r="D763" s="74"/>
      <c r="E763" s="74"/>
      <c r="F763" s="74"/>
      <c r="G763" s="74"/>
      <c r="H763" s="74"/>
      <c r="I763" s="61" t="str">
        <f t="shared" si="76"/>
        <v/>
      </c>
      <c r="J763" s="61" t="str">
        <f t="shared" si="77"/>
        <v/>
      </c>
      <c r="K763" s="61" t="str">
        <f t="shared" si="78"/>
        <v/>
      </c>
      <c r="L763" s="6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62" t="str">
        <f>IF(C763="I",L763*Resumo!$C$21, IF(C763="A",L763*Resumo!$C$22, IF(C763="E",L763*Resumo!$C$23,"")))</f>
        <v/>
      </c>
      <c r="N763" s="97"/>
      <c r="O763" s="95"/>
      <c r="P763" s="95"/>
      <c r="Q763" s="95"/>
      <c r="W763" s="59">
        <f t="shared" si="79"/>
        <v>0</v>
      </c>
      <c r="X763" s="59">
        <f t="shared" si="80"/>
        <v>0</v>
      </c>
      <c r="Y763" s="59">
        <f t="shared" si="81"/>
        <v>0</v>
      </c>
    </row>
    <row r="764" spans="1:25" ht="15" customHeight="1" x14ac:dyDescent="0.2">
      <c r="A764" s="66"/>
      <c r="B764" s="97"/>
      <c r="C764" s="73"/>
      <c r="D764" s="74"/>
      <c r="E764" s="74"/>
      <c r="F764" s="74"/>
      <c r="G764" s="74"/>
      <c r="H764" s="74"/>
      <c r="I764" s="61" t="str">
        <f t="shared" si="76"/>
        <v/>
      </c>
      <c r="J764" s="61" t="str">
        <f t="shared" si="77"/>
        <v/>
      </c>
      <c r="K764" s="61" t="str">
        <f t="shared" si="78"/>
        <v/>
      </c>
      <c r="L764" s="6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62" t="str">
        <f>IF(C764="I",L764*Resumo!$C$21, IF(C764="A",L764*Resumo!$C$22, IF(C764="E",L764*Resumo!$C$23,"")))</f>
        <v/>
      </c>
      <c r="N764" s="97"/>
      <c r="O764" s="95"/>
      <c r="P764" s="95"/>
      <c r="Q764" s="95"/>
      <c r="W764" s="59">
        <f t="shared" si="79"/>
        <v>0</v>
      </c>
      <c r="X764" s="59">
        <f t="shared" si="80"/>
        <v>0</v>
      </c>
      <c r="Y764" s="59">
        <f t="shared" si="81"/>
        <v>0</v>
      </c>
    </row>
    <row r="765" spans="1:25" ht="15" customHeight="1" x14ac:dyDescent="0.2">
      <c r="A765" s="66"/>
      <c r="B765" s="97"/>
      <c r="C765" s="73"/>
      <c r="D765" s="74"/>
      <c r="E765" s="74"/>
      <c r="F765" s="74"/>
      <c r="G765" s="74"/>
      <c r="H765" s="74"/>
      <c r="I765" s="61" t="str">
        <f t="shared" si="76"/>
        <v/>
      </c>
      <c r="J765" s="61" t="str">
        <f t="shared" si="77"/>
        <v/>
      </c>
      <c r="K765" s="61" t="str">
        <f t="shared" si="78"/>
        <v/>
      </c>
      <c r="L765" s="6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62" t="str">
        <f>IF(C765="I",L765*Resumo!$C$21, IF(C765="A",L765*Resumo!$C$22, IF(C765="E",L765*Resumo!$C$23,"")))</f>
        <v/>
      </c>
      <c r="N765" s="97"/>
      <c r="O765" s="95"/>
      <c r="P765" s="95"/>
      <c r="Q765" s="95"/>
      <c r="W765" s="59">
        <f t="shared" si="79"/>
        <v>0</v>
      </c>
      <c r="X765" s="59">
        <f t="shared" si="80"/>
        <v>0</v>
      </c>
      <c r="Y765" s="59">
        <f t="shared" si="81"/>
        <v>0</v>
      </c>
    </row>
    <row r="766" spans="1:25" ht="15" customHeight="1" x14ac:dyDescent="0.2">
      <c r="A766" s="66"/>
      <c r="B766" s="97"/>
      <c r="C766" s="73"/>
      <c r="D766" s="74"/>
      <c r="E766" s="74"/>
      <c r="F766" s="74"/>
      <c r="G766" s="74"/>
      <c r="H766" s="74"/>
      <c r="I766" s="61" t="str">
        <f t="shared" si="76"/>
        <v/>
      </c>
      <c r="J766" s="61" t="str">
        <f t="shared" si="77"/>
        <v/>
      </c>
      <c r="K766" s="61" t="str">
        <f t="shared" si="78"/>
        <v/>
      </c>
      <c r="L766" s="6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62" t="str">
        <f>IF(C766="I",L766*Resumo!$C$21, IF(C766="A",L766*Resumo!$C$22, IF(C766="E",L766*Resumo!$C$23,"")))</f>
        <v/>
      </c>
      <c r="N766" s="97"/>
      <c r="O766" s="95"/>
      <c r="P766" s="95"/>
      <c r="Q766" s="95"/>
      <c r="W766" s="59">
        <f t="shared" si="79"/>
        <v>0</v>
      </c>
      <c r="X766" s="59">
        <f t="shared" si="80"/>
        <v>0</v>
      </c>
      <c r="Y766" s="59">
        <f t="shared" si="81"/>
        <v>0</v>
      </c>
    </row>
    <row r="767" spans="1:25" ht="15" customHeight="1" x14ac:dyDescent="0.2">
      <c r="A767" s="66"/>
      <c r="B767" s="97"/>
      <c r="C767" s="73"/>
      <c r="D767" s="74"/>
      <c r="E767" s="74"/>
      <c r="F767" s="74"/>
      <c r="G767" s="74"/>
      <c r="H767" s="74"/>
      <c r="I767" s="61" t="str">
        <f t="shared" si="76"/>
        <v/>
      </c>
      <c r="J767" s="61" t="str">
        <f t="shared" si="77"/>
        <v/>
      </c>
      <c r="K767" s="61" t="str">
        <f t="shared" si="78"/>
        <v/>
      </c>
      <c r="L767" s="6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62" t="str">
        <f>IF(C767="I",L767*Resumo!$C$21, IF(C767="A",L767*Resumo!$C$22, IF(C767="E",L767*Resumo!$C$23,"")))</f>
        <v/>
      </c>
      <c r="N767" s="97"/>
      <c r="O767" s="95"/>
      <c r="P767" s="95"/>
      <c r="Q767" s="95"/>
      <c r="W767" s="59">
        <f t="shared" si="79"/>
        <v>0</v>
      </c>
      <c r="X767" s="59">
        <f t="shared" si="80"/>
        <v>0</v>
      </c>
      <c r="Y767" s="59">
        <f t="shared" si="81"/>
        <v>0</v>
      </c>
    </row>
    <row r="768" spans="1:25" ht="15" customHeight="1" x14ac:dyDescent="0.2">
      <c r="A768" s="66"/>
      <c r="B768" s="97"/>
      <c r="C768" s="73"/>
      <c r="D768" s="74"/>
      <c r="E768" s="74"/>
      <c r="F768" s="74"/>
      <c r="G768" s="74"/>
      <c r="H768" s="74"/>
      <c r="I768" s="61" t="str">
        <f t="shared" si="76"/>
        <v/>
      </c>
      <c r="J768" s="61" t="str">
        <f t="shared" si="77"/>
        <v/>
      </c>
      <c r="K768" s="61" t="str">
        <f t="shared" si="78"/>
        <v/>
      </c>
      <c r="L768" s="6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62" t="str">
        <f>IF(C768="I",L768*Resumo!$C$21, IF(C768="A",L768*Resumo!$C$22, IF(C768="E",L768*Resumo!$C$23,"")))</f>
        <v/>
      </c>
      <c r="N768" s="97"/>
      <c r="O768" s="95"/>
      <c r="P768" s="95"/>
      <c r="Q768" s="95"/>
      <c r="W768" s="59">
        <f t="shared" si="79"/>
        <v>0</v>
      </c>
      <c r="X768" s="59">
        <f t="shared" si="80"/>
        <v>0</v>
      </c>
      <c r="Y768" s="59">
        <f t="shared" si="81"/>
        <v>0</v>
      </c>
    </row>
    <row r="769" spans="1:25" ht="15" customHeight="1" x14ac:dyDescent="0.2">
      <c r="A769" s="66"/>
      <c r="B769" s="97"/>
      <c r="C769" s="73"/>
      <c r="D769" s="74"/>
      <c r="E769" s="74"/>
      <c r="F769" s="74"/>
      <c r="G769" s="74"/>
      <c r="H769" s="74"/>
      <c r="I769" s="61" t="str">
        <f t="shared" si="76"/>
        <v/>
      </c>
      <c r="J769" s="61" t="str">
        <f t="shared" si="77"/>
        <v/>
      </c>
      <c r="K769" s="61" t="str">
        <f t="shared" si="78"/>
        <v/>
      </c>
      <c r="L769" s="6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62" t="str">
        <f>IF(C769="I",L769*Resumo!$C$21, IF(C769="A",L769*Resumo!$C$22, IF(C769="E",L769*Resumo!$C$23,"")))</f>
        <v/>
      </c>
      <c r="N769" s="97"/>
      <c r="O769" s="95"/>
      <c r="P769" s="95"/>
      <c r="Q769" s="95"/>
      <c r="W769" s="59">
        <f t="shared" si="79"/>
        <v>0</v>
      </c>
      <c r="X769" s="59">
        <f t="shared" si="80"/>
        <v>0</v>
      </c>
      <c r="Y769" s="59">
        <f t="shared" si="81"/>
        <v>0</v>
      </c>
    </row>
    <row r="770" spans="1:25" ht="15" customHeight="1" x14ac:dyDescent="0.2">
      <c r="A770" s="66"/>
      <c r="B770" s="97"/>
      <c r="C770" s="73"/>
      <c r="D770" s="74"/>
      <c r="E770" s="74"/>
      <c r="F770" s="74"/>
      <c r="G770" s="74"/>
      <c r="H770" s="74"/>
      <c r="I770" s="61" t="str">
        <f t="shared" si="76"/>
        <v/>
      </c>
      <c r="J770" s="61" t="str">
        <f t="shared" si="77"/>
        <v/>
      </c>
      <c r="K770" s="61" t="str">
        <f t="shared" si="78"/>
        <v/>
      </c>
      <c r="L770" s="6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62" t="str">
        <f>IF(C770="I",L770*Resumo!$C$21, IF(C770="A",L770*Resumo!$C$22, IF(C770="E",L770*Resumo!$C$23,"")))</f>
        <v/>
      </c>
      <c r="N770" s="97"/>
      <c r="O770" s="95"/>
      <c r="P770" s="95"/>
      <c r="Q770" s="95"/>
      <c r="W770" s="59">
        <f t="shared" si="79"/>
        <v>0</v>
      </c>
      <c r="X770" s="59">
        <f t="shared" si="80"/>
        <v>0</v>
      </c>
      <c r="Y770" s="59">
        <f t="shared" si="81"/>
        <v>0</v>
      </c>
    </row>
    <row r="771" spans="1:25" ht="15" customHeight="1" x14ac:dyDescent="0.2">
      <c r="A771" s="66"/>
      <c r="B771" s="97"/>
      <c r="C771" s="73"/>
      <c r="D771" s="74"/>
      <c r="E771" s="74"/>
      <c r="F771" s="74"/>
      <c r="G771" s="74"/>
      <c r="H771" s="74"/>
      <c r="I771" s="61" t="str">
        <f t="shared" si="76"/>
        <v/>
      </c>
      <c r="J771" s="61" t="str">
        <f t="shared" si="77"/>
        <v/>
      </c>
      <c r="K771" s="61" t="str">
        <f t="shared" si="78"/>
        <v/>
      </c>
      <c r="L771" s="6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62" t="str">
        <f>IF(C771="I",L771*Resumo!$C$21, IF(C771="A",L771*Resumo!$C$22, IF(C771="E",L771*Resumo!$C$23,"")))</f>
        <v/>
      </c>
      <c r="N771" s="97"/>
      <c r="O771" s="95"/>
      <c r="P771" s="95"/>
      <c r="Q771" s="95"/>
      <c r="W771" s="59">
        <f t="shared" si="79"/>
        <v>0</v>
      </c>
      <c r="X771" s="59">
        <f t="shared" si="80"/>
        <v>0</v>
      </c>
      <c r="Y771" s="59">
        <f t="shared" si="81"/>
        <v>0</v>
      </c>
    </row>
    <row r="772" spans="1:25" ht="15" customHeight="1" x14ac:dyDescent="0.2">
      <c r="A772" s="66"/>
      <c r="B772" s="97"/>
      <c r="C772" s="73"/>
      <c r="D772" s="74"/>
      <c r="E772" s="74"/>
      <c r="F772" s="74"/>
      <c r="G772" s="74"/>
      <c r="H772" s="74"/>
      <c r="I772" s="61" t="str">
        <f t="shared" ref="I772:I835" si="82">IF(D772=EE,IF(OR(AND(E772&gt;-1,E772&lt;2,G772&gt;0,G772&lt;16),AND(E772&gt;1,E772&lt;3,G772&gt;0,G772&lt;5)),"X",""),IF(OR(AND(E772&gt;-1,E772&lt;2,G772&gt;0,G772&lt;20),AND(E772&gt;1,E772&lt;4,G772&gt;0,G772&lt;6)),"X",""))</f>
        <v/>
      </c>
      <c r="J772" s="61" t="str">
        <f t="shared" ref="J772:J835" si="83">IF(D772=EE,IF(OR(AND(E772&gt;-1,E772&lt;2,G772&gt;15),AND(E772&gt;1,E772&lt;3,G772&gt;4,G772&lt;16),AND(E772&gt;2,G772&gt;0,G772&lt;5)),"X",""),IF(OR(AND(E772&gt;-1,E772&lt;2,G772&gt;19),AND(E772&gt;1,E772&lt;4,G772&gt;5,G772&lt;20),AND(E772&gt;3,G772&gt;0,G772&lt;6)),"X",""))</f>
        <v/>
      </c>
      <c r="K772" s="61" t="str">
        <f t="shared" si="78"/>
        <v/>
      </c>
      <c r="L772" s="6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62" t="str">
        <f>IF(C772="I",L772*Resumo!$C$21, IF(C772="A",L772*Resumo!$C$22, IF(C772="E",L772*Resumo!$C$23,"")))</f>
        <v/>
      </c>
      <c r="N772" s="97"/>
      <c r="O772" s="95"/>
      <c r="P772" s="95"/>
      <c r="Q772" s="95"/>
      <c r="W772" s="59">
        <f t="shared" si="79"/>
        <v>0</v>
      </c>
      <c r="X772" s="59">
        <f t="shared" si="80"/>
        <v>0</v>
      </c>
      <c r="Y772" s="59">
        <f t="shared" si="81"/>
        <v>0</v>
      </c>
    </row>
    <row r="773" spans="1:25" ht="15" customHeight="1" x14ac:dyDescent="0.2">
      <c r="A773" s="66"/>
      <c r="B773" s="97"/>
      <c r="C773" s="73"/>
      <c r="D773" s="74"/>
      <c r="E773" s="74"/>
      <c r="F773" s="74"/>
      <c r="G773" s="74"/>
      <c r="H773" s="74"/>
      <c r="I773" s="61" t="str">
        <f t="shared" si="82"/>
        <v/>
      </c>
      <c r="J773" s="61" t="str">
        <f t="shared" si="83"/>
        <v/>
      </c>
      <c r="K773" s="61" t="str">
        <f t="shared" si="78"/>
        <v/>
      </c>
      <c r="L773" s="6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62" t="str">
        <f>IF(C773="I",L773*Resumo!$C$21, IF(C773="A",L773*Resumo!$C$22, IF(C773="E",L773*Resumo!$C$23,"")))</f>
        <v/>
      </c>
      <c r="N773" s="97"/>
      <c r="O773" s="95"/>
      <c r="P773" s="95"/>
      <c r="Q773" s="95"/>
      <c r="W773" s="59">
        <f t="shared" si="79"/>
        <v>0</v>
      </c>
      <c r="X773" s="59">
        <f t="shared" si="80"/>
        <v>0</v>
      </c>
      <c r="Y773" s="59">
        <f t="shared" si="81"/>
        <v>0</v>
      </c>
    </row>
    <row r="774" spans="1:25" ht="15" customHeight="1" x14ac:dyDescent="0.2">
      <c r="A774" s="66"/>
      <c r="B774" s="97"/>
      <c r="C774" s="73"/>
      <c r="D774" s="74"/>
      <c r="E774" s="74"/>
      <c r="F774" s="74"/>
      <c r="G774" s="74"/>
      <c r="H774" s="74"/>
      <c r="I774" s="61" t="str">
        <f t="shared" si="82"/>
        <v/>
      </c>
      <c r="J774" s="61" t="str">
        <f t="shared" si="83"/>
        <v/>
      </c>
      <c r="K774" s="61" t="str">
        <f t="shared" si="78"/>
        <v/>
      </c>
      <c r="L774" s="6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62" t="str">
        <f>IF(C774="I",L774*Resumo!$C$21, IF(C774="A",L774*Resumo!$C$22, IF(C774="E",L774*Resumo!$C$23,"")))</f>
        <v/>
      </c>
      <c r="N774" s="97"/>
      <c r="O774" s="95"/>
      <c r="P774" s="95"/>
      <c r="Q774" s="95"/>
      <c r="W774" s="59">
        <f t="shared" si="79"/>
        <v>0</v>
      </c>
      <c r="X774" s="59">
        <f t="shared" si="80"/>
        <v>0</v>
      </c>
      <c r="Y774" s="59">
        <f t="shared" si="81"/>
        <v>0</v>
      </c>
    </row>
    <row r="775" spans="1:25" ht="15" customHeight="1" x14ac:dyDescent="0.2">
      <c r="A775" s="66"/>
      <c r="B775" s="97"/>
      <c r="C775" s="73"/>
      <c r="D775" s="74"/>
      <c r="E775" s="74"/>
      <c r="F775" s="74"/>
      <c r="G775" s="74"/>
      <c r="H775" s="74"/>
      <c r="I775" s="61" t="str">
        <f t="shared" si="82"/>
        <v/>
      </c>
      <c r="J775" s="61" t="str">
        <f t="shared" si="83"/>
        <v/>
      </c>
      <c r="K775" s="61" t="str">
        <f t="shared" si="78"/>
        <v/>
      </c>
      <c r="L775" s="6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62" t="str">
        <f>IF(C775="I",L775*Resumo!$C$21, IF(C775="A",L775*Resumo!$C$22, IF(C775="E",L775*Resumo!$C$23,"")))</f>
        <v/>
      </c>
      <c r="N775" s="97"/>
      <c r="O775" s="95"/>
      <c r="P775" s="95"/>
      <c r="Q775" s="95"/>
      <c r="W775" s="59">
        <f t="shared" si="79"/>
        <v>0</v>
      </c>
      <c r="X775" s="59">
        <f t="shared" si="80"/>
        <v>0</v>
      </c>
      <c r="Y775" s="59">
        <f t="shared" si="81"/>
        <v>0</v>
      </c>
    </row>
    <row r="776" spans="1:25" ht="15" customHeight="1" x14ac:dyDescent="0.2">
      <c r="A776" s="66"/>
      <c r="B776" s="97"/>
      <c r="C776" s="73"/>
      <c r="D776" s="74"/>
      <c r="E776" s="74"/>
      <c r="F776" s="74"/>
      <c r="G776" s="74"/>
      <c r="H776" s="74"/>
      <c r="I776" s="61" t="str">
        <f t="shared" si="82"/>
        <v/>
      </c>
      <c r="J776" s="61" t="str">
        <f t="shared" si="83"/>
        <v/>
      </c>
      <c r="K776" s="61" t="str">
        <f t="shared" si="78"/>
        <v/>
      </c>
      <c r="L776" s="6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62" t="str">
        <f>IF(C776="I",L776*Resumo!$C$21, IF(C776="A",L776*Resumo!$C$22, IF(C776="E",L776*Resumo!$C$23,"")))</f>
        <v/>
      </c>
      <c r="N776" s="97"/>
      <c r="O776" s="95"/>
      <c r="P776" s="95"/>
      <c r="Q776" s="95"/>
      <c r="W776" s="59">
        <f t="shared" si="79"/>
        <v>0</v>
      </c>
      <c r="X776" s="59">
        <f t="shared" si="80"/>
        <v>0</v>
      </c>
      <c r="Y776" s="59">
        <f t="shared" si="81"/>
        <v>0</v>
      </c>
    </row>
    <row r="777" spans="1:25" ht="15" customHeight="1" x14ac:dyDescent="0.2">
      <c r="A777" s="66"/>
      <c r="B777" s="97"/>
      <c r="C777" s="73"/>
      <c r="D777" s="74"/>
      <c r="E777" s="74"/>
      <c r="F777" s="74"/>
      <c r="G777" s="74"/>
      <c r="H777" s="74"/>
      <c r="I777" s="61" t="str">
        <f t="shared" si="82"/>
        <v/>
      </c>
      <c r="J777" s="61" t="str">
        <f t="shared" si="83"/>
        <v/>
      </c>
      <c r="K777" s="61" t="str">
        <f t="shared" si="78"/>
        <v/>
      </c>
      <c r="L777" s="6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62" t="str">
        <f>IF(C777="I",L777*Resumo!$C$21, IF(C777="A",L777*Resumo!$C$22, IF(C777="E",L777*Resumo!$C$23,"")))</f>
        <v/>
      </c>
      <c r="N777" s="97"/>
      <c r="O777" s="95"/>
      <c r="P777" s="95"/>
      <c r="Q777" s="95"/>
      <c r="W777" s="59">
        <f t="shared" si="79"/>
        <v>0</v>
      </c>
      <c r="X777" s="59">
        <f t="shared" si="80"/>
        <v>0</v>
      </c>
      <c r="Y777" s="59">
        <f t="shared" si="81"/>
        <v>0</v>
      </c>
    </row>
    <row r="778" spans="1:25" ht="15" customHeight="1" x14ac:dyDescent="0.2">
      <c r="A778" s="66"/>
      <c r="B778" s="97"/>
      <c r="C778" s="73"/>
      <c r="D778" s="74"/>
      <c r="E778" s="74"/>
      <c r="F778" s="74"/>
      <c r="G778" s="74"/>
      <c r="H778" s="74"/>
      <c r="I778" s="61" t="str">
        <f t="shared" si="82"/>
        <v/>
      </c>
      <c r="J778" s="61" t="str">
        <f t="shared" si="83"/>
        <v/>
      </c>
      <c r="K778" s="61" t="str">
        <f t="shared" si="78"/>
        <v/>
      </c>
      <c r="L778" s="6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62" t="str">
        <f>IF(C778="I",L778*Resumo!$C$21, IF(C778="A",L778*Resumo!$C$22, IF(C778="E",L778*Resumo!$C$23,"")))</f>
        <v/>
      </c>
      <c r="N778" s="97"/>
      <c r="O778" s="95"/>
      <c r="P778" s="95"/>
      <c r="Q778" s="95"/>
      <c r="W778" s="59">
        <f t="shared" si="79"/>
        <v>0</v>
      </c>
      <c r="X778" s="59">
        <f t="shared" si="80"/>
        <v>0</v>
      </c>
      <c r="Y778" s="59">
        <f t="shared" si="81"/>
        <v>0</v>
      </c>
    </row>
    <row r="779" spans="1:25" ht="15" customHeight="1" x14ac:dyDescent="0.2">
      <c r="A779" s="66"/>
      <c r="B779" s="97"/>
      <c r="C779" s="73"/>
      <c r="D779" s="74"/>
      <c r="E779" s="74"/>
      <c r="F779" s="74"/>
      <c r="G779" s="74"/>
      <c r="H779" s="74"/>
      <c r="I779" s="61" t="str">
        <f t="shared" si="82"/>
        <v/>
      </c>
      <c r="J779" s="61" t="str">
        <f t="shared" si="83"/>
        <v/>
      </c>
      <c r="K779" s="61" t="str">
        <f t="shared" si="78"/>
        <v/>
      </c>
      <c r="L779" s="6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62" t="str">
        <f>IF(C779="I",L779*Resumo!$C$21, IF(C779="A",L779*Resumo!$C$22, IF(C779="E",L779*Resumo!$C$23,"")))</f>
        <v/>
      </c>
      <c r="N779" s="97"/>
      <c r="O779" s="95"/>
      <c r="P779" s="95"/>
      <c r="Q779" s="95"/>
      <c r="W779" s="59">
        <f t="shared" si="79"/>
        <v>0</v>
      </c>
      <c r="X779" s="59">
        <f t="shared" si="80"/>
        <v>0</v>
      </c>
      <c r="Y779" s="59">
        <f t="shared" si="81"/>
        <v>0</v>
      </c>
    </row>
    <row r="780" spans="1:25" ht="15" customHeight="1" x14ac:dyDescent="0.2">
      <c r="A780" s="66"/>
      <c r="B780" s="97"/>
      <c r="C780" s="73"/>
      <c r="D780" s="74"/>
      <c r="E780" s="74"/>
      <c r="F780" s="74"/>
      <c r="G780" s="74"/>
      <c r="H780" s="74"/>
      <c r="I780" s="61" t="str">
        <f t="shared" si="82"/>
        <v/>
      </c>
      <c r="J780" s="61" t="str">
        <f t="shared" si="83"/>
        <v/>
      </c>
      <c r="K780" s="61" t="str">
        <f t="shared" si="78"/>
        <v/>
      </c>
      <c r="L780" s="6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62" t="str">
        <f>IF(C780="I",L780*Resumo!$C$21, IF(C780="A",L780*Resumo!$C$22, IF(C780="E",L780*Resumo!$C$23,"")))</f>
        <v/>
      </c>
      <c r="N780" s="97"/>
      <c r="O780" s="95"/>
      <c r="P780" s="95"/>
      <c r="Q780" s="95"/>
      <c r="W780" s="59">
        <f t="shared" si="79"/>
        <v>0</v>
      </c>
      <c r="X780" s="59">
        <f t="shared" si="80"/>
        <v>0</v>
      </c>
      <c r="Y780" s="59">
        <f t="shared" si="81"/>
        <v>0</v>
      </c>
    </row>
    <row r="781" spans="1:25" ht="15" customHeight="1" x14ac:dyDescent="0.2">
      <c r="A781" s="66"/>
      <c r="B781" s="97"/>
      <c r="C781" s="73"/>
      <c r="D781" s="74"/>
      <c r="E781" s="74"/>
      <c r="F781" s="74"/>
      <c r="G781" s="74"/>
      <c r="H781" s="74"/>
      <c r="I781" s="61" t="str">
        <f t="shared" si="82"/>
        <v/>
      </c>
      <c r="J781" s="61" t="str">
        <f t="shared" si="83"/>
        <v/>
      </c>
      <c r="K781" s="61" t="str">
        <f t="shared" si="78"/>
        <v/>
      </c>
      <c r="L781" s="6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62" t="str">
        <f>IF(C781="I",L781*Resumo!$C$21, IF(C781="A",L781*Resumo!$C$22, IF(C781="E",L781*Resumo!$C$23,"")))</f>
        <v/>
      </c>
      <c r="N781" s="97"/>
      <c r="O781" s="95"/>
      <c r="P781" s="95"/>
      <c r="Q781" s="95"/>
      <c r="W781" s="59">
        <f t="shared" si="79"/>
        <v>0</v>
      </c>
      <c r="X781" s="59">
        <f t="shared" si="80"/>
        <v>0</v>
      </c>
      <c r="Y781" s="59">
        <f t="shared" si="81"/>
        <v>0</v>
      </c>
    </row>
    <row r="782" spans="1:25" ht="15" customHeight="1" x14ac:dyDescent="0.2">
      <c r="A782" s="66"/>
      <c r="B782" s="97"/>
      <c r="C782" s="73"/>
      <c r="D782" s="74"/>
      <c r="E782" s="74"/>
      <c r="F782" s="74"/>
      <c r="G782" s="74"/>
      <c r="H782" s="74"/>
      <c r="I782" s="61" t="str">
        <f t="shared" si="82"/>
        <v/>
      </c>
      <c r="J782" s="61" t="str">
        <f t="shared" si="83"/>
        <v/>
      </c>
      <c r="K782" s="61" t="str">
        <f t="shared" si="78"/>
        <v/>
      </c>
      <c r="L782" s="6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62" t="str">
        <f>IF(C782="I",L782*Resumo!$C$21, IF(C782="A",L782*Resumo!$C$22, IF(C782="E",L782*Resumo!$C$23,"")))</f>
        <v/>
      </c>
      <c r="N782" s="97"/>
      <c r="O782" s="95"/>
      <c r="P782" s="95"/>
      <c r="Q782" s="95"/>
      <c r="W782" s="59">
        <f t="shared" si="79"/>
        <v>0</v>
      </c>
      <c r="X782" s="59">
        <f t="shared" si="80"/>
        <v>0</v>
      </c>
      <c r="Y782" s="59">
        <f t="shared" si="81"/>
        <v>0</v>
      </c>
    </row>
    <row r="783" spans="1:25" ht="15" customHeight="1" x14ac:dyDescent="0.2">
      <c r="A783" s="66"/>
      <c r="B783" s="97"/>
      <c r="C783" s="73"/>
      <c r="D783" s="74"/>
      <c r="E783" s="74"/>
      <c r="F783" s="74"/>
      <c r="G783" s="74"/>
      <c r="H783" s="74"/>
      <c r="I783" s="61" t="str">
        <f t="shared" si="82"/>
        <v/>
      </c>
      <c r="J783" s="61" t="str">
        <f t="shared" si="83"/>
        <v/>
      </c>
      <c r="K783" s="61" t="str">
        <f t="shared" si="78"/>
        <v/>
      </c>
      <c r="L783" s="6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62" t="str">
        <f>IF(C783="I",L783*Resumo!$C$21, IF(C783="A",L783*Resumo!$C$22, IF(C783="E",L783*Resumo!$C$23,"")))</f>
        <v/>
      </c>
      <c r="N783" s="97"/>
      <c r="O783" s="95"/>
      <c r="P783" s="95"/>
      <c r="Q783" s="95"/>
      <c r="W783" s="59">
        <f t="shared" si="79"/>
        <v>0</v>
      </c>
      <c r="X783" s="59">
        <f t="shared" si="80"/>
        <v>0</v>
      </c>
      <c r="Y783" s="59">
        <f t="shared" si="81"/>
        <v>0</v>
      </c>
    </row>
    <row r="784" spans="1:25" ht="15" customHeight="1" x14ac:dyDescent="0.2">
      <c r="A784" s="66"/>
      <c r="B784" s="97"/>
      <c r="C784" s="73"/>
      <c r="D784" s="74"/>
      <c r="E784" s="74"/>
      <c r="F784" s="74"/>
      <c r="G784" s="74"/>
      <c r="H784" s="74"/>
      <c r="I784" s="61" t="str">
        <f t="shared" si="82"/>
        <v/>
      </c>
      <c r="J784" s="61" t="str">
        <f t="shared" si="83"/>
        <v/>
      </c>
      <c r="K784" s="61" t="str">
        <f t="shared" si="78"/>
        <v/>
      </c>
      <c r="L784" s="6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62" t="str">
        <f>IF(C784="I",L784*Resumo!$C$21, IF(C784="A",L784*Resumo!$C$22, IF(C784="E",L784*Resumo!$C$23,"")))</f>
        <v/>
      </c>
      <c r="N784" s="97"/>
      <c r="O784" s="95"/>
      <c r="P784" s="95"/>
      <c r="Q784" s="95"/>
      <c r="W784" s="59">
        <f t="shared" si="79"/>
        <v>0</v>
      </c>
      <c r="X784" s="59">
        <f t="shared" si="80"/>
        <v>0</v>
      </c>
      <c r="Y784" s="59">
        <f t="shared" si="81"/>
        <v>0</v>
      </c>
    </row>
    <row r="785" spans="1:25" ht="15" customHeight="1" x14ac:dyDescent="0.2">
      <c r="A785" s="66"/>
      <c r="B785" s="97"/>
      <c r="C785" s="73"/>
      <c r="D785" s="74"/>
      <c r="E785" s="74"/>
      <c r="F785" s="74"/>
      <c r="G785" s="74"/>
      <c r="H785" s="74"/>
      <c r="I785" s="61" t="str">
        <f t="shared" si="82"/>
        <v/>
      </c>
      <c r="J785" s="61" t="str">
        <f t="shared" si="83"/>
        <v/>
      </c>
      <c r="K785" s="61" t="str">
        <f t="shared" si="78"/>
        <v/>
      </c>
      <c r="L785" s="6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62" t="str">
        <f>IF(C785="I",L785*Resumo!$C$21, IF(C785="A",L785*Resumo!$C$22, IF(C785="E",L785*Resumo!$C$23,"")))</f>
        <v/>
      </c>
      <c r="N785" s="97"/>
      <c r="O785" s="95"/>
      <c r="P785" s="95"/>
      <c r="Q785" s="95"/>
      <c r="W785" s="59">
        <f t="shared" si="79"/>
        <v>0</v>
      </c>
      <c r="X785" s="59">
        <f t="shared" si="80"/>
        <v>0</v>
      </c>
      <c r="Y785" s="59">
        <f t="shared" si="81"/>
        <v>0</v>
      </c>
    </row>
    <row r="786" spans="1:25" ht="15" customHeight="1" x14ac:dyDescent="0.2">
      <c r="A786" s="66"/>
      <c r="B786" s="97"/>
      <c r="C786" s="73"/>
      <c r="D786" s="74"/>
      <c r="E786" s="74"/>
      <c r="F786" s="74"/>
      <c r="G786" s="74"/>
      <c r="H786" s="74"/>
      <c r="I786" s="61" t="str">
        <f t="shared" si="82"/>
        <v/>
      </c>
      <c r="J786" s="61" t="str">
        <f t="shared" si="83"/>
        <v/>
      </c>
      <c r="K786" s="61" t="str">
        <f t="shared" si="78"/>
        <v/>
      </c>
      <c r="L786" s="6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62" t="str">
        <f>IF(C786="I",L786*Resumo!$C$21, IF(C786="A",L786*Resumo!$C$22, IF(C786="E",L786*Resumo!$C$23,"")))</f>
        <v/>
      </c>
      <c r="N786" s="97"/>
      <c r="O786" s="95"/>
      <c r="P786" s="95"/>
      <c r="Q786" s="95"/>
      <c r="W786" s="59">
        <f t="shared" si="79"/>
        <v>0</v>
      </c>
      <c r="X786" s="59">
        <f t="shared" si="80"/>
        <v>0</v>
      </c>
      <c r="Y786" s="59">
        <f t="shared" si="81"/>
        <v>0</v>
      </c>
    </row>
    <row r="787" spans="1:25" ht="15" customHeight="1" x14ac:dyDescent="0.2">
      <c r="A787" s="66"/>
      <c r="B787" s="97"/>
      <c r="C787" s="73"/>
      <c r="D787" s="74"/>
      <c r="E787" s="74"/>
      <c r="F787" s="74"/>
      <c r="G787" s="74"/>
      <c r="H787" s="74"/>
      <c r="I787" s="61" t="str">
        <f t="shared" si="82"/>
        <v/>
      </c>
      <c r="J787" s="61" t="str">
        <f t="shared" si="83"/>
        <v/>
      </c>
      <c r="K787" s="61" t="str">
        <f t="shared" si="78"/>
        <v/>
      </c>
      <c r="L787" s="6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62" t="str">
        <f>IF(C787="I",L787*Resumo!$C$21, IF(C787="A",L787*Resumo!$C$22, IF(C787="E",L787*Resumo!$C$23,"")))</f>
        <v/>
      </c>
      <c r="N787" s="97"/>
      <c r="O787" s="95"/>
      <c r="P787" s="95"/>
      <c r="Q787" s="95"/>
      <c r="W787" s="59">
        <f t="shared" si="79"/>
        <v>0</v>
      </c>
      <c r="X787" s="59">
        <f t="shared" si="80"/>
        <v>0</v>
      </c>
      <c r="Y787" s="59">
        <f t="shared" si="81"/>
        <v>0</v>
      </c>
    </row>
    <row r="788" spans="1:25" ht="15" customHeight="1" x14ac:dyDescent="0.2">
      <c r="A788" s="66"/>
      <c r="B788" s="97"/>
      <c r="C788" s="73"/>
      <c r="D788" s="74"/>
      <c r="E788" s="74"/>
      <c r="F788" s="74"/>
      <c r="G788" s="74"/>
      <c r="H788" s="74"/>
      <c r="I788" s="61" t="str">
        <f t="shared" si="82"/>
        <v/>
      </c>
      <c r="J788" s="61" t="str">
        <f t="shared" si="83"/>
        <v/>
      </c>
      <c r="K788" s="61" t="str">
        <f t="shared" si="78"/>
        <v/>
      </c>
      <c r="L788" s="6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62" t="str">
        <f>IF(C788="I",L788*Resumo!$C$21, IF(C788="A",L788*Resumo!$C$22, IF(C788="E",L788*Resumo!$C$23,"")))</f>
        <v/>
      </c>
      <c r="N788" s="97"/>
      <c r="O788" s="95"/>
      <c r="P788" s="95"/>
      <c r="Q788" s="95"/>
      <c r="W788" s="59">
        <f t="shared" si="79"/>
        <v>0</v>
      </c>
      <c r="X788" s="59">
        <f t="shared" si="80"/>
        <v>0</v>
      </c>
      <c r="Y788" s="59">
        <f t="shared" si="81"/>
        <v>0</v>
      </c>
    </row>
    <row r="789" spans="1:25" ht="15" customHeight="1" x14ac:dyDescent="0.2">
      <c r="A789" s="66"/>
      <c r="B789" s="97"/>
      <c r="C789" s="73"/>
      <c r="D789" s="74"/>
      <c r="E789" s="74"/>
      <c r="F789" s="74"/>
      <c r="G789" s="74"/>
      <c r="H789" s="74"/>
      <c r="I789" s="61" t="str">
        <f t="shared" si="82"/>
        <v/>
      </c>
      <c r="J789" s="61" t="str">
        <f t="shared" si="83"/>
        <v/>
      </c>
      <c r="K789" s="61" t="str">
        <f t="shared" si="78"/>
        <v/>
      </c>
      <c r="L789" s="6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62" t="str">
        <f>IF(C789="I",L789*Resumo!$C$21, IF(C789="A",L789*Resumo!$C$22, IF(C789="E",L789*Resumo!$C$23,"")))</f>
        <v/>
      </c>
      <c r="N789" s="97"/>
      <c r="O789" s="95"/>
      <c r="P789" s="95"/>
      <c r="Q789" s="95"/>
      <c r="W789" s="59">
        <f t="shared" si="79"/>
        <v>0</v>
      </c>
      <c r="X789" s="59">
        <f t="shared" si="80"/>
        <v>0</v>
      </c>
      <c r="Y789" s="59">
        <f t="shared" si="81"/>
        <v>0</v>
      </c>
    </row>
    <row r="790" spans="1:25" ht="15" customHeight="1" x14ac:dyDescent="0.2">
      <c r="A790" s="66"/>
      <c r="B790" s="97"/>
      <c r="C790" s="73"/>
      <c r="D790" s="74"/>
      <c r="E790" s="74"/>
      <c r="F790" s="74"/>
      <c r="G790" s="74"/>
      <c r="H790" s="74"/>
      <c r="I790" s="61" t="str">
        <f t="shared" si="82"/>
        <v/>
      </c>
      <c r="J790" s="61" t="str">
        <f t="shared" si="83"/>
        <v/>
      </c>
      <c r="K790" s="61" t="str">
        <f t="shared" si="78"/>
        <v/>
      </c>
      <c r="L790" s="6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62" t="str">
        <f>IF(C790="I",L790*Resumo!$C$21, IF(C790="A",L790*Resumo!$C$22, IF(C790="E",L790*Resumo!$C$23,"")))</f>
        <v/>
      </c>
      <c r="N790" s="97"/>
      <c r="O790" s="95"/>
      <c r="P790" s="95"/>
      <c r="Q790" s="95"/>
      <c r="W790" s="59">
        <f t="shared" si="79"/>
        <v>0</v>
      </c>
      <c r="X790" s="59">
        <f t="shared" si="80"/>
        <v>0</v>
      </c>
      <c r="Y790" s="59">
        <f t="shared" si="81"/>
        <v>0</v>
      </c>
    </row>
    <row r="791" spans="1:25" ht="15" customHeight="1" x14ac:dyDescent="0.2">
      <c r="A791" s="66"/>
      <c r="B791" s="97"/>
      <c r="C791" s="73"/>
      <c r="D791" s="74"/>
      <c r="E791" s="74"/>
      <c r="F791" s="74"/>
      <c r="G791" s="74"/>
      <c r="H791" s="74"/>
      <c r="I791" s="61" t="str">
        <f t="shared" si="82"/>
        <v/>
      </c>
      <c r="J791" s="61" t="str">
        <f t="shared" si="83"/>
        <v/>
      </c>
      <c r="K791" s="61" t="str">
        <f t="shared" si="78"/>
        <v/>
      </c>
      <c r="L791" s="6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62" t="str">
        <f>IF(C791="I",L791*Resumo!$C$21, IF(C791="A",L791*Resumo!$C$22, IF(C791="E",L791*Resumo!$C$23,"")))</f>
        <v/>
      </c>
      <c r="N791" s="97"/>
      <c r="O791" s="95"/>
      <c r="P791" s="95"/>
      <c r="Q791" s="95"/>
      <c r="W791" s="59">
        <f t="shared" si="79"/>
        <v>0</v>
      </c>
      <c r="X791" s="59">
        <f t="shared" si="80"/>
        <v>0</v>
      </c>
      <c r="Y791" s="59">
        <f t="shared" si="81"/>
        <v>0</v>
      </c>
    </row>
    <row r="792" spans="1:25" ht="15" customHeight="1" x14ac:dyDescent="0.2">
      <c r="A792" s="66"/>
      <c r="B792" s="97"/>
      <c r="C792" s="73"/>
      <c r="D792" s="74"/>
      <c r="E792" s="74"/>
      <c r="F792" s="74"/>
      <c r="G792" s="74"/>
      <c r="H792" s="74"/>
      <c r="I792" s="61" t="str">
        <f t="shared" si="82"/>
        <v/>
      </c>
      <c r="J792" s="61" t="str">
        <f t="shared" si="83"/>
        <v/>
      </c>
      <c r="K792" s="61" t="str">
        <f t="shared" ref="K792:K855" si="84">IF(D792=EE,IF(OR(AND(E792&gt;1,E792&lt;3,G792&gt;15),AND(E792&gt;2,G792&gt;4)),"X",""),IF(OR(AND(E792&gt;1,E792&lt;4,G792&gt;19),AND(E792&gt;3,G792&gt;5)),"X",""))</f>
        <v/>
      </c>
      <c r="L792" s="6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62" t="str">
        <f>IF(C792="I",L792*Resumo!$C$21, IF(C792="A",L792*Resumo!$C$22, IF(C792="E",L792*Resumo!$C$23,"")))</f>
        <v/>
      </c>
      <c r="N792" s="97"/>
      <c r="O792" s="95"/>
      <c r="P792" s="95"/>
      <c r="Q792" s="95"/>
      <c r="W792" s="59">
        <f t="shared" ref="W792:W855" si="85">IF(I792="X",1,0)</f>
        <v>0</v>
      </c>
      <c r="X792" s="59">
        <f t="shared" ref="X792:X855" si="86">IF(J792="X",1,0)</f>
        <v>0</v>
      </c>
      <c r="Y792" s="59">
        <f t="shared" ref="Y792:Y855" si="87">IF(K792="X",1,0)</f>
        <v>0</v>
      </c>
    </row>
    <row r="793" spans="1:25" ht="15" customHeight="1" x14ac:dyDescent="0.2">
      <c r="A793" s="66"/>
      <c r="B793" s="97"/>
      <c r="C793" s="73"/>
      <c r="D793" s="74"/>
      <c r="E793" s="74"/>
      <c r="F793" s="74"/>
      <c r="G793" s="74"/>
      <c r="H793" s="74"/>
      <c r="I793" s="61" t="str">
        <f t="shared" si="82"/>
        <v/>
      </c>
      <c r="J793" s="61" t="str">
        <f t="shared" si="83"/>
        <v/>
      </c>
      <c r="K793" s="61" t="str">
        <f t="shared" si="84"/>
        <v/>
      </c>
      <c r="L793" s="6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62" t="str">
        <f>IF(C793="I",L793*Resumo!$C$21, IF(C793="A",L793*Resumo!$C$22, IF(C793="E",L793*Resumo!$C$23,"")))</f>
        <v/>
      </c>
      <c r="N793" s="97"/>
      <c r="O793" s="95"/>
      <c r="P793" s="95"/>
      <c r="Q793" s="95"/>
      <c r="W793" s="59">
        <f t="shared" si="85"/>
        <v>0</v>
      </c>
      <c r="X793" s="59">
        <f t="shared" si="86"/>
        <v>0</v>
      </c>
      <c r="Y793" s="59">
        <f t="shared" si="87"/>
        <v>0</v>
      </c>
    </row>
    <row r="794" spans="1:25" ht="15" customHeight="1" x14ac:dyDescent="0.2">
      <c r="A794" s="66"/>
      <c r="B794" s="97"/>
      <c r="C794" s="73"/>
      <c r="D794" s="74"/>
      <c r="E794" s="74"/>
      <c r="F794" s="74"/>
      <c r="G794" s="74"/>
      <c r="H794" s="74"/>
      <c r="I794" s="61" t="str">
        <f t="shared" si="82"/>
        <v/>
      </c>
      <c r="J794" s="61" t="str">
        <f t="shared" si="83"/>
        <v/>
      </c>
      <c r="K794" s="61" t="str">
        <f t="shared" si="84"/>
        <v/>
      </c>
      <c r="L794" s="6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62" t="str">
        <f>IF(C794="I",L794*Resumo!$C$21, IF(C794="A",L794*Resumo!$C$22, IF(C794="E",L794*Resumo!$C$23,"")))</f>
        <v/>
      </c>
      <c r="N794" s="97"/>
      <c r="O794" s="95"/>
      <c r="P794" s="95"/>
      <c r="Q794" s="95"/>
      <c r="W794" s="59">
        <f t="shared" si="85"/>
        <v>0</v>
      </c>
      <c r="X794" s="59">
        <f t="shared" si="86"/>
        <v>0</v>
      </c>
      <c r="Y794" s="59">
        <f t="shared" si="87"/>
        <v>0</v>
      </c>
    </row>
    <row r="795" spans="1:25" ht="15" customHeight="1" x14ac:dyDescent="0.2">
      <c r="A795" s="66"/>
      <c r="B795" s="97"/>
      <c r="C795" s="73"/>
      <c r="D795" s="74"/>
      <c r="E795" s="74"/>
      <c r="F795" s="74"/>
      <c r="G795" s="74"/>
      <c r="H795" s="74"/>
      <c r="I795" s="61" t="str">
        <f t="shared" si="82"/>
        <v/>
      </c>
      <c r="J795" s="61" t="str">
        <f t="shared" si="83"/>
        <v/>
      </c>
      <c r="K795" s="61" t="str">
        <f t="shared" si="84"/>
        <v/>
      </c>
      <c r="L795" s="6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62" t="str">
        <f>IF(C795="I",L795*Resumo!$C$21, IF(C795="A",L795*Resumo!$C$22, IF(C795="E",L795*Resumo!$C$23,"")))</f>
        <v/>
      </c>
      <c r="N795" s="97"/>
      <c r="O795" s="95"/>
      <c r="P795" s="95"/>
      <c r="Q795" s="95"/>
      <c r="W795" s="59">
        <f t="shared" si="85"/>
        <v>0</v>
      </c>
      <c r="X795" s="59">
        <f t="shared" si="86"/>
        <v>0</v>
      </c>
      <c r="Y795" s="59">
        <f t="shared" si="87"/>
        <v>0</v>
      </c>
    </row>
    <row r="796" spans="1:25" ht="15" customHeight="1" x14ac:dyDescent="0.2">
      <c r="A796" s="66"/>
      <c r="B796" s="97"/>
      <c r="C796" s="73"/>
      <c r="D796" s="74"/>
      <c r="E796" s="74"/>
      <c r="F796" s="74"/>
      <c r="G796" s="74"/>
      <c r="H796" s="74"/>
      <c r="I796" s="61" t="str">
        <f t="shared" si="82"/>
        <v/>
      </c>
      <c r="J796" s="61" t="str">
        <f t="shared" si="83"/>
        <v/>
      </c>
      <c r="K796" s="61" t="str">
        <f t="shared" si="84"/>
        <v/>
      </c>
      <c r="L796" s="6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62" t="str">
        <f>IF(C796="I",L796*Resumo!$C$21, IF(C796="A",L796*Resumo!$C$22, IF(C796="E",L796*Resumo!$C$23,"")))</f>
        <v/>
      </c>
      <c r="N796" s="97"/>
      <c r="O796" s="95"/>
      <c r="P796" s="95"/>
      <c r="Q796" s="95"/>
      <c r="W796" s="59">
        <f t="shared" si="85"/>
        <v>0</v>
      </c>
      <c r="X796" s="59">
        <f t="shared" si="86"/>
        <v>0</v>
      </c>
      <c r="Y796" s="59">
        <f t="shared" si="87"/>
        <v>0</v>
      </c>
    </row>
    <row r="797" spans="1:25" ht="15" customHeight="1" x14ac:dyDescent="0.2">
      <c r="A797" s="66"/>
      <c r="B797" s="97"/>
      <c r="C797" s="73"/>
      <c r="D797" s="74"/>
      <c r="E797" s="74"/>
      <c r="F797" s="74"/>
      <c r="G797" s="74"/>
      <c r="H797" s="74"/>
      <c r="I797" s="61" t="str">
        <f t="shared" si="82"/>
        <v/>
      </c>
      <c r="J797" s="61" t="str">
        <f t="shared" si="83"/>
        <v/>
      </c>
      <c r="K797" s="61" t="str">
        <f t="shared" si="84"/>
        <v/>
      </c>
      <c r="L797" s="6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62" t="str">
        <f>IF(C797="I",L797*Resumo!$C$21, IF(C797="A",L797*Resumo!$C$22, IF(C797="E",L797*Resumo!$C$23,"")))</f>
        <v/>
      </c>
      <c r="N797" s="97"/>
      <c r="O797" s="95"/>
      <c r="P797" s="95"/>
      <c r="Q797" s="95"/>
      <c r="W797" s="59">
        <f t="shared" si="85"/>
        <v>0</v>
      </c>
      <c r="X797" s="59">
        <f t="shared" si="86"/>
        <v>0</v>
      </c>
      <c r="Y797" s="59">
        <f t="shared" si="87"/>
        <v>0</v>
      </c>
    </row>
    <row r="798" spans="1:25" ht="15" customHeight="1" x14ac:dyDescent="0.2">
      <c r="A798" s="66"/>
      <c r="B798" s="97"/>
      <c r="C798" s="73"/>
      <c r="D798" s="74"/>
      <c r="E798" s="74"/>
      <c r="F798" s="74"/>
      <c r="G798" s="74"/>
      <c r="H798" s="74"/>
      <c r="I798" s="61" t="str">
        <f t="shared" si="82"/>
        <v/>
      </c>
      <c r="J798" s="61" t="str">
        <f t="shared" si="83"/>
        <v/>
      </c>
      <c r="K798" s="61" t="str">
        <f t="shared" si="84"/>
        <v/>
      </c>
      <c r="L798" s="6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62" t="str">
        <f>IF(C798="I",L798*Resumo!$C$21, IF(C798="A",L798*Resumo!$C$22, IF(C798="E",L798*Resumo!$C$23,"")))</f>
        <v/>
      </c>
      <c r="N798" s="97"/>
      <c r="O798" s="95"/>
      <c r="P798" s="95"/>
      <c r="Q798" s="95"/>
      <c r="W798" s="59">
        <f t="shared" si="85"/>
        <v>0</v>
      </c>
      <c r="X798" s="59">
        <f t="shared" si="86"/>
        <v>0</v>
      </c>
      <c r="Y798" s="59">
        <f t="shared" si="87"/>
        <v>0</v>
      </c>
    </row>
    <row r="799" spans="1:25" ht="15" customHeight="1" x14ac:dyDescent="0.2">
      <c r="A799" s="66"/>
      <c r="B799" s="97"/>
      <c r="C799" s="73"/>
      <c r="D799" s="74"/>
      <c r="E799" s="74"/>
      <c r="F799" s="74"/>
      <c r="G799" s="74"/>
      <c r="H799" s="74"/>
      <c r="I799" s="61" t="str">
        <f t="shared" si="82"/>
        <v/>
      </c>
      <c r="J799" s="61" t="str">
        <f t="shared" si="83"/>
        <v/>
      </c>
      <c r="K799" s="61" t="str">
        <f t="shared" si="84"/>
        <v/>
      </c>
      <c r="L799" s="6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62" t="str">
        <f>IF(C799="I",L799*Resumo!$C$21, IF(C799="A",L799*Resumo!$C$22, IF(C799="E",L799*Resumo!$C$23,"")))</f>
        <v/>
      </c>
      <c r="N799" s="97"/>
      <c r="O799" s="95"/>
      <c r="P799" s="95"/>
      <c r="Q799" s="95"/>
      <c r="W799" s="59">
        <f t="shared" si="85"/>
        <v>0</v>
      </c>
      <c r="X799" s="59">
        <f t="shared" si="86"/>
        <v>0</v>
      </c>
      <c r="Y799" s="59">
        <f t="shared" si="87"/>
        <v>0</v>
      </c>
    </row>
    <row r="800" spans="1:25" ht="15" customHeight="1" x14ac:dyDescent="0.2">
      <c r="A800" s="66"/>
      <c r="B800" s="97"/>
      <c r="C800" s="73"/>
      <c r="D800" s="74"/>
      <c r="E800" s="74"/>
      <c r="F800" s="74"/>
      <c r="G800" s="74"/>
      <c r="H800" s="74"/>
      <c r="I800" s="61" t="str">
        <f t="shared" si="82"/>
        <v/>
      </c>
      <c r="J800" s="61" t="str">
        <f t="shared" si="83"/>
        <v/>
      </c>
      <c r="K800" s="61" t="str">
        <f t="shared" si="84"/>
        <v/>
      </c>
      <c r="L800" s="6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62" t="str">
        <f>IF(C800="I",L800*Resumo!$C$21, IF(C800="A",L800*Resumo!$C$22, IF(C800="E",L800*Resumo!$C$23,"")))</f>
        <v/>
      </c>
      <c r="N800" s="97"/>
      <c r="O800" s="95"/>
      <c r="P800" s="95"/>
      <c r="Q800" s="95"/>
      <c r="W800" s="59">
        <f t="shared" si="85"/>
        <v>0</v>
      </c>
      <c r="X800" s="59">
        <f t="shared" si="86"/>
        <v>0</v>
      </c>
      <c r="Y800" s="59">
        <f t="shared" si="87"/>
        <v>0</v>
      </c>
    </row>
    <row r="801" spans="1:25" ht="15" customHeight="1" x14ac:dyDescent="0.2">
      <c r="A801" s="66"/>
      <c r="B801" s="97"/>
      <c r="C801" s="73"/>
      <c r="D801" s="74"/>
      <c r="E801" s="74"/>
      <c r="F801" s="74"/>
      <c r="G801" s="74"/>
      <c r="H801" s="74"/>
      <c r="I801" s="61" t="str">
        <f t="shared" si="82"/>
        <v/>
      </c>
      <c r="J801" s="61" t="str">
        <f t="shared" si="83"/>
        <v/>
      </c>
      <c r="K801" s="61" t="str">
        <f t="shared" si="84"/>
        <v/>
      </c>
      <c r="L801" s="6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62" t="str">
        <f>IF(C801="I",L801*Resumo!$C$21, IF(C801="A",L801*Resumo!$C$22, IF(C801="E",L801*Resumo!$C$23,"")))</f>
        <v/>
      </c>
      <c r="N801" s="97"/>
      <c r="O801" s="95"/>
      <c r="P801" s="95"/>
      <c r="Q801" s="95"/>
      <c r="W801" s="59">
        <f t="shared" si="85"/>
        <v>0</v>
      </c>
      <c r="X801" s="59">
        <f t="shared" si="86"/>
        <v>0</v>
      </c>
      <c r="Y801" s="59">
        <f t="shared" si="87"/>
        <v>0</v>
      </c>
    </row>
    <row r="802" spans="1:25" ht="15" customHeight="1" x14ac:dyDescent="0.2">
      <c r="A802" s="66"/>
      <c r="B802" s="97"/>
      <c r="C802" s="73"/>
      <c r="D802" s="74"/>
      <c r="E802" s="74"/>
      <c r="F802" s="74"/>
      <c r="G802" s="74"/>
      <c r="H802" s="74"/>
      <c r="I802" s="61" t="str">
        <f t="shared" si="82"/>
        <v/>
      </c>
      <c r="J802" s="61" t="str">
        <f t="shared" si="83"/>
        <v/>
      </c>
      <c r="K802" s="61" t="str">
        <f t="shared" si="84"/>
        <v/>
      </c>
      <c r="L802" s="6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62" t="str">
        <f>IF(C802="I",L802*Resumo!$C$21, IF(C802="A",L802*Resumo!$C$22, IF(C802="E",L802*Resumo!$C$23,"")))</f>
        <v/>
      </c>
      <c r="N802" s="97"/>
      <c r="O802" s="95"/>
      <c r="P802" s="95"/>
      <c r="Q802" s="95"/>
      <c r="W802" s="59">
        <f t="shared" si="85"/>
        <v>0</v>
      </c>
      <c r="X802" s="59">
        <f t="shared" si="86"/>
        <v>0</v>
      </c>
      <c r="Y802" s="59">
        <f t="shared" si="87"/>
        <v>0</v>
      </c>
    </row>
    <row r="803" spans="1:25" ht="15" customHeight="1" x14ac:dyDescent="0.2">
      <c r="A803" s="66"/>
      <c r="B803" s="97"/>
      <c r="C803" s="73"/>
      <c r="D803" s="74"/>
      <c r="E803" s="74"/>
      <c r="F803" s="74"/>
      <c r="G803" s="74"/>
      <c r="H803" s="74"/>
      <c r="I803" s="61" t="str">
        <f t="shared" si="82"/>
        <v/>
      </c>
      <c r="J803" s="61" t="str">
        <f t="shared" si="83"/>
        <v/>
      </c>
      <c r="K803" s="61" t="str">
        <f t="shared" si="84"/>
        <v/>
      </c>
      <c r="L803" s="6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62" t="str">
        <f>IF(C803="I",L803*Resumo!$C$21, IF(C803="A",L803*Resumo!$C$22, IF(C803="E",L803*Resumo!$C$23,"")))</f>
        <v/>
      </c>
      <c r="N803" s="97"/>
      <c r="O803" s="95"/>
      <c r="P803" s="95"/>
      <c r="Q803" s="95"/>
      <c r="W803" s="59">
        <f t="shared" si="85"/>
        <v>0</v>
      </c>
      <c r="X803" s="59">
        <f t="shared" si="86"/>
        <v>0</v>
      </c>
      <c r="Y803" s="59">
        <f t="shared" si="87"/>
        <v>0</v>
      </c>
    </row>
    <row r="804" spans="1:25" ht="15" customHeight="1" x14ac:dyDescent="0.2">
      <c r="A804" s="66"/>
      <c r="B804" s="97"/>
      <c r="C804" s="73"/>
      <c r="D804" s="74"/>
      <c r="E804" s="74"/>
      <c r="F804" s="74"/>
      <c r="G804" s="74"/>
      <c r="H804" s="74"/>
      <c r="I804" s="61" t="str">
        <f t="shared" si="82"/>
        <v/>
      </c>
      <c r="J804" s="61" t="str">
        <f t="shared" si="83"/>
        <v/>
      </c>
      <c r="K804" s="61" t="str">
        <f t="shared" si="84"/>
        <v/>
      </c>
      <c r="L804" s="6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62" t="str">
        <f>IF(C804="I",L804*Resumo!$C$21, IF(C804="A",L804*Resumo!$C$22, IF(C804="E",L804*Resumo!$C$23,"")))</f>
        <v/>
      </c>
      <c r="N804" s="97"/>
      <c r="O804" s="95"/>
      <c r="P804" s="95"/>
      <c r="Q804" s="95"/>
      <c r="W804" s="59">
        <f t="shared" si="85"/>
        <v>0</v>
      </c>
      <c r="X804" s="59">
        <f t="shared" si="86"/>
        <v>0</v>
      </c>
      <c r="Y804" s="59">
        <f t="shared" si="87"/>
        <v>0</v>
      </c>
    </row>
    <row r="805" spans="1:25" ht="15" customHeight="1" x14ac:dyDescent="0.2">
      <c r="A805" s="66"/>
      <c r="B805" s="97"/>
      <c r="C805" s="73"/>
      <c r="D805" s="74"/>
      <c r="E805" s="74"/>
      <c r="F805" s="74"/>
      <c r="G805" s="74"/>
      <c r="H805" s="74"/>
      <c r="I805" s="61" t="str">
        <f t="shared" si="82"/>
        <v/>
      </c>
      <c r="J805" s="61" t="str">
        <f t="shared" si="83"/>
        <v/>
      </c>
      <c r="K805" s="61" t="str">
        <f t="shared" si="84"/>
        <v/>
      </c>
      <c r="L805" s="6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62" t="str">
        <f>IF(C805="I",L805*Resumo!$C$21, IF(C805="A",L805*Resumo!$C$22, IF(C805="E",L805*Resumo!$C$23,"")))</f>
        <v/>
      </c>
      <c r="N805" s="97"/>
      <c r="O805" s="95"/>
      <c r="P805" s="95"/>
      <c r="Q805" s="95"/>
      <c r="W805" s="59">
        <f t="shared" si="85"/>
        <v>0</v>
      </c>
      <c r="X805" s="59">
        <f t="shared" si="86"/>
        <v>0</v>
      </c>
      <c r="Y805" s="59">
        <f t="shared" si="87"/>
        <v>0</v>
      </c>
    </row>
    <row r="806" spans="1:25" ht="15" customHeight="1" x14ac:dyDescent="0.2">
      <c r="A806" s="66"/>
      <c r="B806" s="97"/>
      <c r="C806" s="73"/>
      <c r="D806" s="74"/>
      <c r="E806" s="74"/>
      <c r="F806" s="74"/>
      <c r="G806" s="74"/>
      <c r="H806" s="74"/>
      <c r="I806" s="61" t="str">
        <f t="shared" si="82"/>
        <v/>
      </c>
      <c r="J806" s="61" t="str">
        <f t="shared" si="83"/>
        <v/>
      </c>
      <c r="K806" s="61" t="str">
        <f t="shared" si="84"/>
        <v/>
      </c>
      <c r="L806" s="6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62" t="str">
        <f>IF(C806="I",L806*Resumo!$C$21, IF(C806="A",L806*Resumo!$C$22, IF(C806="E",L806*Resumo!$C$23,"")))</f>
        <v/>
      </c>
      <c r="N806" s="97"/>
      <c r="O806" s="95"/>
      <c r="P806" s="95"/>
      <c r="Q806" s="95"/>
      <c r="W806" s="59">
        <f t="shared" si="85"/>
        <v>0</v>
      </c>
      <c r="X806" s="59">
        <f t="shared" si="86"/>
        <v>0</v>
      </c>
      <c r="Y806" s="59">
        <f t="shared" si="87"/>
        <v>0</v>
      </c>
    </row>
    <row r="807" spans="1:25" ht="15" customHeight="1" x14ac:dyDescent="0.2">
      <c r="A807" s="66"/>
      <c r="B807" s="97"/>
      <c r="C807" s="73"/>
      <c r="D807" s="74"/>
      <c r="E807" s="74"/>
      <c r="F807" s="74"/>
      <c r="G807" s="74"/>
      <c r="H807" s="74"/>
      <c r="I807" s="61" t="str">
        <f t="shared" si="82"/>
        <v/>
      </c>
      <c r="J807" s="61" t="str">
        <f t="shared" si="83"/>
        <v/>
      </c>
      <c r="K807" s="61" t="str">
        <f t="shared" si="84"/>
        <v/>
      </c>
      <c r="L807" s="6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62" t="str">
        <f>IF(C807="I",L807*Resumo!$C$21, IF(C807="A",L807*Resumo!$C$22, IF(C807="E",L807*Resumo!$C$23,"")))</f>
        <v/>
      </c>
      <c r="N807" s="97"/>
      <c r="O807" s="95"/>
      <c r="P807" s="95"/>
      <c r="Q807" s="95"/>
      <c r="W807" s="59">
        <f t="shared" si="85"/>
        <v>0</v>
      </c>
      <c r="X807" s="59">
        <f t="shared" si="86"/>
        <v>0</v>
      </c>
      <c r="Y807" s="59">
        <f t="shared" si="87"/>
        <v>0</v>
      </c>
    </row>
    <row r="808" spans="1:25" ht="15" customHeight="1" x14ac:dyDescent="0.2">
      <c r="A808" s="66"/>
      <c r="B808" s="97"/>
      <c r="C808" s="73"/>
      <c r="D808" s="74"/>
      <c r="E808" s="74"/>
      <c r="F808" s="74"/>
      <c r="G808" s="74"/>
      <c r="H808" s="74"/>
      <c r="I808" s="61" t="str">
        <f t="shared" si="82"/>
        <v/>
      </c>
      <c r="J808" s="61" t="str">
        <f t="shared" si="83"/>
        <v/>
      </c>
      <c r="K808" s="61" t="str">
        <f t="shared" si="84"/>
        <v/>
      </c>
      <c r="L808" s="6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62" t="str">
        <f>IF(C808="I",L808*Resumo!$C$21, IF(C808="A",L808*Resumo!$C$22, IF(C808="E",L808*Resumo!$C$23,"")))</f>
        <v/>
      </c>
      <c r="N808" s="97"/>
      <c r="O808" s="95"/>
      <c r="P808" s="95"/>
      <c r="Q808" s="95"/>
      <c r="W808" s="59">
        <f t="shared" si="85"/>
        <v>0</v>
      </c>
      <c r="X808" s="59">
        <f t="shared" si="86"/>
        <v>0</v>
      </c>
      <c r="Y808" s="59">
        <f t="shared" si="87"/>
        <v>0</v>
      </c>
    </row>
    <row r="809" spans="1:25" ht="15" customHeight="1" x14ac:dyDescent="0.2">
      <c r="A809" s="66"/>
      <c r="B809" s="97"/>
      <c r="C809" s="73"/>
      <c r="D809" s="74"/>
      <c r="E809" s="74"/>
      <c r="F809" s="74"/>
      <c r="G809" s="74"/>
      <c r="H809" s="74"/>
      <c r="I809" s="61" t="str">
        <f t="shared" si="82"/>
        <v/>
      </c>
      <c r="J809" s="61" t="str">
        <f t="shared" si="83"/>
        <v/>
      </c>
      <c r="K809" s="61" t="str">
        <f t="shared" si="84"/>
        <v/>
      </c>
      <c r="L809" s="6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62" t="str">
        <f>IF(C809="I",L809*Resumo!$C$21, IF(C809="A",L809*Resumo!$C$22, IF(C809="E",L809*Resumo!$C$23,"")))</f>
        <v/>
      </c>
      <c r="N809" s="97"/>
      <c r="O809" s="95"/>
      <c r="P809" s="95"/>
      <c r="Q809" s="95"/>
      <c r="W809" s="59">
        <f t="shared" si="85"/>
        <v>0</v>
      </c>
      <c r="X809" s="59">
        <f t="shared" si="86"/>
        <v>0</v>
      </c>
      <c r="Y809" s="59">
        <f t="shared" si="87"/>
        <v>0</v>
      </c>
    </row>
    <row r="810" spans="1:25" ht="15" customHeight="1" x14ac:dyDescent="0.2">
      <c r="A810" s="66"/>
      <c r="B810" s="97"/>
      <c r="C810" s="73"/>
      <c r="D810" s="74"/>
      <c r="E810" s="74"/>
      <c r="F810" s="74"/>
      <c r="G810" s="74"/>
      <c r="H810" s="74"/>
      <c r="I810" s="61" t="str">
        <f t="shared" si="82"/>
        <v/>
      </c>
      <c r="J810" s="61" t="str">
        <f t="shared" si="83"/>
        <v/>
      </c>
      <c r="K810" s="61" t="str">
        <f t="shared" si="84"/>
        <v/>
      </c>
      <c r="L810" s="6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62" t="str">
        <f>IF(C810="I",L810*Resumo!$C$21, IF(C810="A",L810*Resumo!$C$22, IF(C810="E",L810*Resumo!$C$23,"")))</f>
        <v/>
      </c>
      <c r="N810" s="97"/>
      <c r="O810" s="95"/>
      <c r="P810" s="95"/>
      <c r="Q810" s="95"/>
      <c r="W810" s="59">
        <f t="shared" si="85"/>
        <v>0</v>
      </c>
      <c r="X810" s="59">
        <f t="shared" si="86"/>
        <v>0</v>
      </c>
      <c r="Y810" s="59">
        <f t="shared" si="87"/>
        <v>0</v>
      </c>
    </row>
    <row r="811" spans="1:25" ht="15" customHeight="1" x14ac:dyDescent="0.2">
      <c r="A811" s="66"/>
      <c r="B811" s="97"/>
      <c r="C811" s="73"/>
      <c r="D811" s="74"/>
      <c r="E811" s="74"/>
      <c r="F811" s="74"/>
      <c r="G811" s="74"/>
      <c r="H811" s="74"/>
      <c r="I811" s="61" t="str">
        <f t="shared" si="82"/>
        <v/>
      </c>
      <c r="J811" s="61" t="str">
        <f t="shared" si="83"/>
        <v/>
      </c>
      <c r="K811" s="61" t="str">
        <f t="shared" si="84"/>
        <v/>
      </c>
      <c r="L811" s="6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62" t="str">
        <f>IF(C811="I",L811*Resumo!$C$21, IF(C811="A",L811*Resumo!$C$22, IF(C811="E",L811*Resumo!$C$23,"")))</f>
        <v/>
      </c>
      <c r="N811" s="97"/>
      <c r="O811" s="95"/>
      <c r="P811" s="95"/>
      <c r="Q811" s="95"/>
      <c r="W811" s="59">
        <f t="shared" si="85"/>
        <v>0</v>
      </c>
      <c r="X811" s="59">
        <f t="shared" si="86"/>
        <v>0</v>
      </c>
      <c r="Y811" s="59">
        <f t="shared" si="87"/>
        <v>0</v>
      </c>
    </row>
    <row r="812" spans="1:25" ht="15" customHeight="1" x14ac:dyDescent="0.2">
      <c r="A812" s="66"/>
      <c r="B812" s="97"/>
      <c r="C812" s="73"/>
      <c r="D812" s="74"/>
      <c r="E812" s="74"/>
      <c r="F812" s="74"/>
      <c r="G812" s="74"/>
      <c r="H812" s="74"/>
      <c r="I812" s="61" t="str">
        <f t="shared" si="82"/>
        <v/>
      </c>
      <c r="J812" s="61" t="str">
        <f t="shared" si="83"/>
        <v/>
      </c>
      <c r="K812" s="61" t="str">
        <f t="shared" si="84"/>
        <v/>
      </c>
      <c r="L812" s="6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62" t="str">
        <f>IF(C812="I",L812*Resumo!$C$21, IF(C812="A",L812*Resumo!$C$22, IF(C812="E",L812*Resumo!$C$23,"")))</f>
        <v/>
      </c>
      <c r="N812" s="97"/>
      <c r="O812" s="95"/>
      <c r="P812" s="95"/>
      <c r="Q812" s="95"/>
      <c r="W812" s="59">
        <f t="shared" si="85"/>
        <v>0</v>
      </c>
      <c r="X812" s="59">
        <f t="shared" si="86"/>
        <v>0</v>
      </c>
      <c r="Y812" s="59">
        <f t="shared" si="87"/>
        <v>0</v>
      </c>
    </row>
    <row r="813" spans="1:25" ht="15" customHeight="1" x14ac:dyDescent="0.2">
      <c r="A813" s="66"/>
      <c r="B813" s="97"/>
      <c r="C813" s="73"/>
      <c r="D813" s="74"/>
      <c r="E813" s="74"/>
      <c r="F813" s="74"/>
      <c r="G813" s="74"/>
      <c r="H813" s="74"/>
      <c r="I813" s="61" t="str">
        <f t="shared" si="82"/>
        <v/>
      </c>
      <c r="J813" s="61" t="str">
        <f t="shared" si="83"/>
        <v/>
      </c>
      <c r="K813" s="61" t="str">
        <f t="shared" si="84"/>
        <v/>
      </c>
      <c r="L813" s="6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62" t="str">
        <f>IF(C813="I",L813*Resumo!$C$21, IF(C813="A",L813*Resumo!$C$22, IF(C813="E",L813*Resumo!$C$23,"")))</f>
        <v/>
      </c>
      <c r="N813" s="97"/>
      <c r="O813" s="95"/>
      <c r="P813" s="95"/>
      <c r="Q813" s="95"/>
      <c r="W813" s="59">
        <f t="shared" si="85"/>
        <v>0</v>
      </c>
      <c r="X813" s="59">
        <f t="shared" si="86"/>
        <v>0</v>
      </c>
      <c r="Y813" s="59">
        <f t="shared" si="87"/>
        <v>0</v>
      </c>
    </row>
    <row r="814" spans="1:25" ht="15" customHeight="1" x14ac:dyDescent="0.2">
      <c r="A814" s="66"/>
      <c r="B814" s="97"/>
      <c r="C814" s="73"/>
      <c r="D814" s="74"/>
      <c r="E814" s="74"/>
      <c r="F814" s="74"/>
      <c r="G814" s="74"/>
      <c r="H814" s="74"/>
      <c r="I814" s="61" t="str">
        <f t="shared" si="82"/>
        <v/>
      </c>
      <c r="J814" s="61" t="str">
        <f t="shared" si="83"/>
        <v/>
      </c>
      <c r="K814" s="61" t="str">
        <f t="shared" si="84"/>
        <v/>
      </c>
      <c r="L814" s="6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62" t="str">
        <f>IF(C814="I",L814*Resumo!$C$21, IF(C814="A",L814*Resumo!$C$22, IF(C814="E",L814*Resumo!$C$23,"")))</f>
        <v/>
      </c>
      <c r="N814" s="97"/>
      <c r="O814" s="95"/>
      <c r="P814" s="95"/>
      <c r="Q814" s="95"/>
      <c r="W814" s="59">
        <f t="shared" si="85"/>
        <v>0</v>
      </c>
      <c r="X814" s="59">
        <f t="shared" si="86"/>
        <v>0</v>
      </c>
      <c r="Y814" s="59">
        <f t="shared" si="87"/>
        <v>0</v>
      </c>
    </row>
    <row r="815" spans="1:25" ht="15" customHeight="1" x14ac:dyDescent="0.2">
      <c r="A815" s="66"/>
      <c r="B815" s="97"/>
      <c r="C815" s="73"/>
      <c r="D815" s="74"/>
      <c r="E815" s="74"/>
      <c r="F815" s="74"/>
      <c r="G815" s="74"/>
      <c r="H815" s="74"/>
      <c r="I815" s="61" t="str">
        <f t="shared" si="82"/>
        <v/>
      </c>
      <c r="J815" s="61" t="str">
        <f t="shared" si="83"/>
        <v/>
      </c>
      <c r="K815" s="61" t="str">
        <f t="shared" si="84"/>
        <v/>
      </c>
      <c r="L815" s="6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62" t="str">
        <f>IF(C815="I",L815*Resumo!$C$21, IF(C815="A",L815*Resumo!$C$22, IF(C815="E",L815*Resumo!$C$23,"")))</f>
        <v/>
      </c>
      <c r="N815" s="97"/>
      <c r="O815" s="95"/>
      <c r="P815" s="95"/>
      <c r="Q815" s="95"/>
      <c r="W815" s="59">
        <f t="shared" si="85"/>
        <v>0</v>
      </c>
      <c r="X815" s="59">
        <f t="shared" si="86"/>
        <v>0</v>
      </c>
      <c r="Y815" s="59">
        <f t="shared" si="87"/>
        <v>0</v>
      </c>
    </row>
    <row r="816" spans="1:25" ht="15" customHeight="1" x14ac:dyDescent="0.2">
      <c r="A816" s="66"/>
      <c r="B816" s="97"/>
      <c r="C816" s="73"/>
      <c r="D816" s="74"/>
      <c r="E816" s="74"/>
      <c r="F816" s="74"/>
      <c r="G816" s="74"/>
      <c r="H816" s="74"/>
      <c r="I816" s="61" t="str">
        <f t="shared" si="82"/>
        <v/>
      </c>
      <c r="J816" s="61" t="str">
        <f t="shared" si="83"/>
        <v/>
      </c>
      <c r="K816" s="61" t="str">
        <f t="shared" si="84"/>
        <v/>
      </c>
      <c r="L816" s="6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62" t="str">
        <f>IF(C816="I",L816*Resumo!$C$21, IF(C816="A",L816*Resumo!$C$22, IF(C816="E",L816*Resumo!$C$23,"")))</f>
        <v/>
      </c>
      <c r="N816" s="97"/>
      <c r="O816" s="95"/>
      <c r="P816" s="95"/>
      <c r="Q816" s="95"/>
      <c r="W816" s="59">
        <f t="shared" si="85"/>
        <v>0</v>
      </c>
      <c r="X816" s="59">
        <f t="shared" si="86"/>
        <v>0</v>
      </c>
      <c r="Y816" s="59">
        <f t="shared" si="87"/>
        <v>0</v>
      </c>
    </row>
    <row r="817" spans="1:25" ht="15" customHeight="1" x14ac:dyDescent="0.2">
      <c r="A817" s="66"/>
      <c r="B817" s="97"/>
      <c r="C817" s="73"/>
      <c r="D817" s="74"/>
      <c r="E817" s="74"/>
      <c r="F817" s="74"/>
      <c r="G817" s="74"/>
      <c r="H817" s="74"/>
      <c r="I817" s="61" t="str">
        <f t="shared" si="82"/>
        <v/>
      </c>
      <c r="J817" s="61" t="str">
        <f t="shared" si="83"/>
        <v/>
      </c>
      <c r="K817" s="61" t="str">
        <f t="shared" si="84"/>
        <v/>
      </c>
      <c r="L817" s="6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62" t="str">
        <f>IF(C817="I",L817*Resumo!$C$21, IF(C817="A",L817*Resumo!$C$22, IF(C817="E",L817*Resumo!$C$23,"")))</f>
        <v/>
      </c>
      <c r="N817" s="97"/>
      <c r="O817" s="95"/>
      <c r="P817" s="95"/>
      <c r="Q817" s="95"/>
      <c r="W817" s="59">
        <f t="shared" si="85"/>
        <v>0</v>
      </c>
      <c r="X817" s="59">
        <f t="shared" si="86"/>
        <v>0</v>
      </c>
      <c r="Y817" s="59">
        <f t="shared" si="87"/>
        <v>0</v>
      </c>
    </row>
    <row r="818" spans="1:25" ht="15" customHeight="1" x14ac:dyDescent="0.2">
      <c r="A818" s="66"/>
      <c r="B818" s="97"/>
      <c r="C818" s="73"/>
      <c r="D818" s="74"/>
      <c r="E818" s="74"/>
      <c r="F818" s="74"/>
      <c r="G818" s="74"/>
      <c r="H818" s="74"/>
      <c r="I818" s="61" t="str">
        <f t="shared" si="82"/>
        <v/>
      </c>
      <c r="J818" s="61" t="str">
        <f t="shared" si="83"/>
        <v/>
      </c>
      <c r="K818" s="61" t="str">
        <f t="shared" si="84"/>
        <v/>
      </c>
      <c r="L818" s="6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62" t="str">
        <f>IF(C818="I",L818*Resumo!$C$21, IF(C818="A",L818*Resumo!$C$22, IF(C818="E",L818*Resumo!$C$23,"")))</f>
        <v/>
      </c>
      <c r="N818" s="97"/>
      <c r="O818" s="95"/>
      <c r="P818" s="95"/>
      <c r="Q818" s="95"/>
      <c r="W818" s="59">
        <f t="shared" si="85"/>
        <v>0</v>
      </c>
      <c r="X818" s="59">
        <f t="shared" si="86"/>
        <v>0</v>
      </c>
      <c r="Y818" s="59">
        <f t="shared" si="87"/>
        <v>0</v>
      </c>
    </row>
    <row r="819" spans="1:25" ht="15" customHeight="1" x14ac:dyDescent="0.2">
      <c r="A819" s="66"/>
      <c r="B819" s="97"/>
      <c r="C819" s="73"/>
      <c r="D819" s="74"/>
      <c r="E819" s="74"/>
      <c r="F819" s="74"/>
      <c r="G819" s="74"/>
      <c r="H819" s="74"/>
      <c r="I819" s="61" t="str">
        <f t="shared" si="82"/>
        <v/>
      </c>
      <c r="J819" s="61" t="str">
        <f t="shared" si="83"/>
        <v/>
      </c>
      <c r="K819" s="61" t="str">
        <f t="shared" si="84"/>
        <v/>
      </c>
      <c r="L819" s="6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62" t="str">
        <f>IF(C819="I",L819*Resumo!$C$21, IF(C819="A",L819*Resumo!$C$22, IF(C819="E",L819*Resumo!$C$23,"")))</f>
        <v/>
      </c>
      <c r="N819" s="97"/>
      <c r="O819" s="95"/>
      <c r="P819" s="95"/>
      <c r="Q819" s="95"/>
      <c r="W819" s="59">
        <f t="shared" si="85"/>
        <v>0</v>
      </c>
      <c r="X819" s="59">
        <f t="shared" si="86"/>
        <v>0</v>
      </c>
      <c r="Y819" s="59">
        <f t="shared" si="87"/>
        <v>0</v>
      </c>
    </row>
    <row r="820" spans="1:25" ht="15" customHeight="1" x14ac:dyDescent="0.2">
      <c r="A820" s="66"/>
      <c r="B820" s="97"/>
      <c r="C820" s="73"/>
      <c r="D820" s="74"/>
      <c r="E820" s="74"/>
      <c r="F820" s="74"/>
      <c r="G820" s="74"/>
      <c r="H820" s="74"/>
      <c r="I820" s="61" t="str">
        <f t="shared" si="82"/>
        <v/>
      </c>
      <c r="J820" s="61" t="str">
        <f t="shared" si="83"/>
        <v/>
      </c>
      <c r="K820" s="61" t="str">
        <f t="shared" si="84"/>
        <v/>
      </c>
      <c r="L820" s="6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62" t="str">
        <f>IF(C820="I",L820*Resumo!$C$21, IF(C820="A",L820*Resumo!$C$22, IF(C820="E",L820*Resumo!$C$23,"")))</f>
        <v/>
      </c>
      <c r="N820" s="97"/>
      <c r="O820" s="95"/>
      <c r="P820" s="95"/>
      <c r="Q820" s="95"/>
      <c r="W820" s="59">
        <f t="shared" si="85"/>
        <v>0</v>
      </c>
      <c r="X820" s="59">
        <f t="shared" si="86"/>
        <v>0</v>
      </c>
      <c r="Y820" s="59">
        <f t="shared" si="87"/>
        <v>0</v>
      </c>
    </row>
    <row r="821" spans="1:25" ht="15" customHeight="1" x14ac:dyDescent="0.2">
      <c r="A821" s="66"/>
      <c r="B821" s="97"/>
      <c r="C821" s="73"/>
      <c r="D821" s="74"/>
      <c r="E821" s="74"/>
      <c r="F821" s="74"/>
      <c r="G821" s="74"/>
      <c r="H821" s="74"/>
      <c r="I821" s="61" t="str">
        <f t="shared" si="82"/>
        <v/>
      </c>
      <c r="J821" s="61" t="str">
        <f t="shared" si="83"/>
        <v/>
      </c>
      <c r="K821" s="61" t="str">
        <f t="shared" si="84"/>
        <v/>
      </c>
      <c r="L821" s="6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62" t="str">
        <f>IF(C821="I",L821*Resumo!$C$21, IF(C821="A",L821*Resumo!$C$22, IF(C821="E",L821*Resumo!$C$23,"")))</f>
        <v/>
      </c>
      <c r="N821" s="97"/>
      <c r="O821" s="95"/>
      <c r="P821" s="95"/>
      <c r="Q821" s="95"/>
      <c r="W821" s="59">
        <f t="shared" si="85"/>
        <v>0</v>
      </c>
      <c r="X821" s="59">
        <f t="shared" si="86"/>
        <v>0</v>
      </c>
      <c r="Y821" s="59">
        <f t="shared" si="87"/>
        <v>0</v>
      </c>
    </row>
    <row r="822" spans="1:25" ht="15" customHeight="1" x14ac:dyDescent="0.2">
      <c r="A822" s="66"/>
      <c r="B822" s="97"/>
      <c r="C822" s="73"/>
      <c r="D822" s="74"/>
      <c r="E822" s="74"/>
      <c r="F822" s="74"/>
      <c r="G822" s="74"/>
      <c r="H822" s="74"/>
      <c r="I822" s="61" t="str">
        <f t="shared" si="82"/>
        <v/>
      </c>
      <c r="J822" s="61" t="str">
        <f t="shared" si="83"/>
        <v/>
      </c>
      <c r="K822" s="61" t="str">
        <f t="shared" si="84"/>
        <v/>
      </c>
      <c r="L822" s="6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62" t="str">
        <f>IF(C822="I",L822*Resumo!$C$21, IF(C822="A",L822*Resumo!$C$22, IF(C822="E",L822*Resumo!$C$23,"")))</f>
        <v/>
      </c>
      <c r="N822" s="97"/>
      <c r="O822" s="95"/>
      <c r="P822" s="95"/>
      <c r="Q822" s="95"/>
      <c r="W822" s="59">
        <f t="shared" si="85"/>
        <v>0</v>
      </c>
      <c r="X822" s="59">
        <f t="shared" si="86"/>
        <v>0</v>
      </c>
      <c r="Y822" s="59">
        <f t="shared" si="87"/>
        <v>0</v>
      </c>
    </row>
    <row r="823" spans="1:25" ht="15" customHeight="1" x14ac:dyDescent="0.2">
      <c r="A823" s="66"/>
      <c r="B823" s="97"/>
      <c r="C823" s="73"/>
      <c r="D823" s="74"/>
      <c r="E823" s="74"/>
      <c r="F823" s="74"/>
      <c r="G823" s="74"/>
      <c r="H823" s="74"/>
      <c r="I823" s="61" t="str">
        <f t="shared" si="82"/>
        <v/>
      </c>
      <c r="J823" s="61" t="str">
        <f t="shared" si="83"/>
        <v/>
      </c>
      <c r="K823" s="61" t="str">
        <f t="shared" si="84"/>
        <v/>
      </c>
      <c r="L823" s="6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62" t="str">
        <f>IF(C823="I",L823*Resumo!$C$21, IF(C823="A",L823*Resumo!$C$22, IF(C823="E",L823*Resumo!$C$23,"")))</f>
        <v/>
      </c>
      <c r="N823" s="97"/>
      <c r="O823" s="95"/>
      <c r="P823" s="95"/>
      <c r="Q823" s="95"/>
      <c r="W823" s="59">
        <f t="shared" si="85"/>
        <v>0</v>
      </c>
      <c r="X823" s="59">
        <f t="shared" si="86"/>
        <v>0</v>
      </c>
      <c r="Y823" s="59">
        <f t="shared" si="87"/>
        <v>0</v>
      </c>
    </row>
    <row r="824" spans="1:25" ht="15" customHeight="1" x14ac:dyDescent="0.2">
      <c r="A824" s="66"/>
      <c r="B824" s="97"/>
      <c r="C824" s="73"/>
      <c r="D824" s="74"/>
      <c r="E824" s="74"/>
      <c r="F824" s="74"/>
      <c r="G824" s="74"/>
      <c r="H824" s="74"/>
      <c r="I824" s="61" t="str">
        <f t="shared" si="82"/>
        <v/>
      </c>
      <c r="J824" s="61" t="str">
        <f t="shared" si="83"/>
        <v/>
      </c>
      <c r="K824" s="61" t="str">
        <f t="shared" si="84"/>
        <v/>
      </c>
      <c r="L824" s="6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62" t="str">
        <f>IF(C824="I",L824*Resumo!$C$21, IF(C824="A",L824*Resumo!$C$22, IF(C824="E",L824*Resumo!$C$23,"")))</f>
        <v/>
      </c>
      <c r="N824" s="97"/>
      <c r="O824" s="95"/>
      <c r="P824" s="95"/>
      <c r="Q824" s="95"/>
      <c r="W824" s="59">
        <f t="shared" si="85"/>
        <v>0</v>
      </c>
      <c r="X824" s="59">
        <f t="shared" si="86"/>
        <v>0</v>
      </c>
      <c r="Y824" s="59">
        <f t="shared" si="87"/>
        <v>0</v>
      </c>
    </row>
    <row r="825" spans="1:25" ht="15" customHeight="1" x14ac:dyDescent="0.2">
      <c r="A825" s="66"/>
      <c r="B825" s="97"/>
      <c r="C825" s="73"/>
      <c r="D825" s="74"/>
      <c r="E825" s="74"/>
      <c r="F825" s="74"/>
      <c r="G825" s="74"/>
      <c r="H825" s="74"/>
      <c r="I825" s="61" t="str">
        <f t="shared" si="82"/>
        <v/>
      </c>
      <c r="J825" s="61" t="str">
        <f t="shared" si="83"/>
        <v/>
      </c>
      <c r="K825" s="61" t="str">
        <f t="shared" si="84"/>
        <v/>
      </c>
      <c r="L825" s="6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62" t="str">
        <f>IF(C825="I",L825*Resumo!$C$21, IF(C825="A",L825*Resumo!$C$22, IF(C825="E",L825*Resumo!$C$23,"")))</f>
        <v/>
      </c>
      <c r="N825" s="97"/>
      <c r="O825" s="95"/>
      <c r="P825" s="95"/>
      <c r="Q825" s="95"/>
      <c r="W825" s="59">
        <f t="shared" si="85"/>
        <v>0</v>
      </c>
      <c r="X825" s="59">
        <f t="shared" si="86"/>
        <v>0</v>
      </c>
      <c r="Y825" s="59">
        <f t="shared" si="87"/>
        <v>0</v>
      </c>
    </row>
    <row r="826" spans="1:25" ht="15" customHeight="1" x14ac:dyDescent="0.2">
      <c r="A826" s="66"/>
      <c r="B826" s="97"/>
      <c r="C826" s="73"/>
      <c r="D826" s="74"/>
      <c r="E826" s="74"/>
      <c r="F826" s="74"/>
      <c r="G826" s="74"/>
      <c r="H826" s="74"/>
      <c r="I826" s="61" t="str">
        <f t="shared" si="82"/>
        <v/>
      </c>
      <c r="J826" s="61" t="str">
        <f t="shared" si="83"/>
        <v/>
      </c>
      <c r="K826" s="61" t="str">
        <f t="shared" si="84"/>
        <v/>
      </c>
      <c r="L826" s="6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62" t="str">
        <f>IF(C826="I",L826*Resumo!$C$21, IF(C826="A",L826*Resumo!$C$22, IF(C826="E",L826*Resumo!$C$23,"")))</f>
        <v/>
      </c>
      <c r="N826" s="97"/>
      <c r="O826" s="95"/>
      <c r="P826" s="95"/>
      <c r="Q826" s="95"/>
      <c r="W826" s="59">
        <f t="shared" si="85"/>
        <v>0</v>
      </c>
      <c r="X826" s="59">
        <f t="shared" si="86"/>
        <v>0</v>
      </c>
      <c r="Y826" s="59">
        <f t="shared" si="87"/>
        <v>0</v>
      </c>
    </row>
    <row r="827" spans="1:25" ht="15" customHeight="1" x14ac:dyDescent="0.2">
      <c r="A827" s="66"/>
      <c r="B827" s="97"/>
      <c r="C827" s="73"/>
      <c r="D827" s="74"/>
      <c r="E827" s="74"/>
      <c r="F827" s="74"/>
      <c r="G827" s="74"/>
      <c r="H827" s="74"/>
      <c r="I827" s="61" t="str">
        <f t="shared" si="82"/>
        <v/>
      </c>
      <c r="J827" s="61" t="str">
        <f t="shared" si="83"/>
        <v/>
      </c>
      <c r="K827" s="61" t="str">
        <f t="shared" si="84"/>
        <v/>
      </c>
      <c r="L827" s="6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62" t="str">
        <f>IF(C827="I",L827*Resumo!$C$21, IF(C827="A",L827*Resumo!$C$22, IF(C827="E",L827*Resumo!$C$23,"")))</f>
        <v/>
      </c>
      <c r="N827" s="97"/>
      <c r="O827" s="95"/>
      <c r="P827" s="95"/>
      <c r="Q827" s="95"/>
      <c r="W827" s="59">
        <f t="shared" si="85"/>
        <v>0</v>
      </c>
      <c r="X827" s="59">
        <f t="shared" si="86"/>
        <v>0</v>
      </c>
      <c r="Y827" s="59">
        <f t="shared" si="87"/>
        <v>0</v>
      </c>
    </row>
    <row r="828" spans="1:25" ht="15" customHeight="1" x14ac:dyDescent="0.2">
      <c r="A828" s="66"/>
      <c r="B828" s="97"/>
      <c r="C828" s="73"/>
      <c r="D828" s="74"/>
      <c r="E828" s="74"/>
      <c r="F828" s="74"/>
      <c r="G828" s="74"/>
      <c r="H828" s="74"/>
      <c r="I828" s="61" t="str">
        <f t="shared" si="82"/>
        <v/>
      </c>
      <c r="J828" s="61" t="str">
        <f t="shared" si="83"/>
        <v/>
      </c>
      <c r="K828" s="61" t="str">
        <f t="shared" si="84"/>
        <v/>
      </c>
      <c r="L828" s="6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62" t="str">
        <f>IF(C828="I",L828*Resumo!$C$21, IF(C828="A",L828*Resumo!$C$22, IF(C828="E",L828*Resumo!$C$23,"")))</f>
        <v/>
      </c>
      <c r="N828" s="97"/>
      <c r="O828" s="95"/>
      <c r="P828" s="95"/>
      <c r="Q828" s="95"/>
      <c r="W828" s="59">
        <f t="shared" si="85"/>
        <v>0</v>
      </c>
      <c r="X828" s="59">
        <f t="shared" si="86"/>
        <v>0</v>
      </c>
      <c r="Y828" s="59">
        <f t="shared" si="87"/>
        <v>0</v>
      </c>
    </row>
    <row r="829" spans="1:25" ht="15" customHeight="1" x14ac:dyDescent="0.2">
      <c r="A829" s="66"/>
      <c r="B829" s="97"/>
      <c r="C829" s="73"/>
      <c r="D829" s="74"/>
      <c r="E829" s="74"/>
      <c r="F829" s="74"/>
      <c r="G829" s="74"/>
      <c r="H829" s="74"/>
      <c r="I829" s="61" t="str">
        <f t="shared" si="82"/>
        <v/>
      </c>
      <c r="J829" s="61" t="str">
        <f t="shared" si="83"/>
        <v/>
      </c>
      <c r="K829" s="61" t="str">
        <f t="shared" si="84"/>
        <v/>
      </c>
      <c r="L829" s="6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62" t="str">
        <f>IF(C829="I",L829*Resumo!$C$21, IF(C829="A",L829*Resumo!$C$22, IF(C829="E",L829*Resumo!$C$23,"")))</f>
        <v/>
      </c>
      <c r="N829" s="97"/>
      <c r="O829" s="95"/>
      <c r="P829" s="95"/>
      <c r="Q829" s="95"/>
      <c r="W829" s="59">
        <f t="shared" si="85"/>
        <v>0</v>
      </c>
      <c r="X829" s="59">
        <f t="shared" si="86"/>
        <v>0</v>
      </c>
      <c r="Y829" s="59">
        <f t="shared" si="87"/>
        <v>0</v>
      </c>
    </row>
    <row r="830" spans="1:25" ht="15" customHeight="1" x14ac:dyDescent="0.2">
      <c r="A830" s="66"/>
      <c r="B830" s="97"/>
      <c r="C830" s="73"/>
      <c r="D830" s="74"/>
      <c r="E830" s="74"/>
      <c r="F830" s="74"/>
      <c r="G830" s="74"/>
      <c r="H830" s="74"/>
      <c r="I830" s="61" t="str">
        <f t="shared" si="82"/>
        <v/>
      </c>
      <c r="J830" s="61" t="str">
        <f t="shared" si="83"/>
        <v/>
      </c>
      <c r="K830" s="61" t="str">
        <f t="shared" si="84"/>
        <v/>
      </c>
      <c r="L830" s="6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62" t="str">
        <f>IF(C830="I",L830*Resumo!$C$21, IF(C830="A",L830*Resumo!$C$22, IF(C830="E",L830*Resumo!$C$23,"")))</f>
        <v/>
      </c>
      <c r="N830" s="97"/>
      <c r="O830" s="95"/>
      <c r="P830" s="95"/>
      <c r="Q830" s="95"/>
      <c r="W830" s="59">
        <f t="shared" si="85"/>
        <v>0</v>
      </c>
      <c r="X830" s="59">
        <f t="shared" si="86"/>
        <v>0</v>
      </c>
      <c r="Y830" s="59">
        <f t="shared" si="87"/>
        <v>0</v>
      </c>
    </row>
    <row r="831" spans="1:25" ht="15" customHeight="1" x14ac:dyDescent="0.2">
      <c r="A831" s="66"/>
      <c r="B831" s="97"/>
      <c r="C831" s="73"/>
      <c r="D831" s="74"/>
      <c r="E831" s="74"/>
      <c r="F831" s="74"/>
      <c r="G831" s="74"/>
      <c r="H831" s="74"/>
      <c r="I831" s="61" t="str">
        <f t="shared" si="82"/>
        <v/>
      </c>
      <c r="J831" s="61" t="str">
        <f t="shared" si="83"/>
        <v/>
      </c>
      <c r="K831" s="61" t="str">
        <f t="shared" si="84"/>
        <v/>
      </c>
      <c r="L831" s="6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62" t="str">
        <f>IF(C831="I",L831*Resumo!$C$21, IF(C831="A",L831*Resumo!$C$22, IF(C831="E",L831*Resumo!$C$23,"")))</f>
        <v/>
      </c>
      <c r="N831" s="97"/>
      <c r="O831" s="95"/>
      <c r="P831" s="95"/>
      <c r="Q831" s="95"/>
      <c r="W831" s="59">
        <f t="shared" si="85"/>
        <v>0</v>
      </c>
      <c r="X831" s="59">
        <f t="shared" si="86"/>
        <v>0</v>
      </c>
      <c r="Y831" s="59">
        <f t="shared" si="87"/>
        <v>0</v>
      </c>
    </row>
    <row r="832" spans="1:25" ht="15" customHeight="1" x14ac:dyDescent="0.2">
      <c r="A832" s="66"/>
      <c r="B832" s="97"/>
      <c r="C832" s="73"/>
      <c r="D832" s="74"/>
      <c r="E832" s="74"/>
      <c r="F832" s="74"/>
      <c r="G832" s="74"/>
      <c r="H832" s="74"/>
      <c r="I832" s="61" t="str">
        <f t="shared" si="82"/>
        <v/>
      </c>
      <c r="J832" s="61" t="str">
        <f t="shared" si="83"/>
        <v/>
      </c>
      <c r="K832" s="61" t="str">
        <f t="shared" si="84"/>
        <v/>
      </c>
      <c r="L832" s="6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62" t="str">
        <f>IF(C832="I",L832*Resumo!$C$21, IF(C832="A",L832*Resumo!$C$22, IF(C832="E",L832*Resumo!$C$23,"")))</f>
        <v/>
      </c>
      <c r="N832" s="97"/>
      <c r="O832" s="95"/>
      <c r="P832" s="95"/>
      <c r="Q832" s="95"/>
      <c r="W832" s="59">
        <f t="shared" si="85"/>
        <v>0</v>
      </c>
      <c r="X832" s="59">
        <f t="shared" si="86"/>
        <v>0</v>
      </c>
      <c r="Y832" s="59">
        <f t="shared" si="87"/>
        <v>0</v>
      </c>
    </row>
    <row r="833" spans="1:25" ht="15" customHeight="1" x14ac:dyDescent="0.2">
      <c r="A833" s="66"/>
      <c r="B833" s="97"/>
      <c r="C833" s="73"/>
      <c r="D833" s="74"/>
      <c r="E833" s="74"/>
      <c r="F833" s="74"/>
      <c r="G833" s="74"/>
      <c r="H833" s="74"/>
      <c r="I833" s="61" t="str">
        <f t="shared" si="82"/>
        <v/>
      </c>
      <c r="J833" s="61" t="str">
        <f t="shared" si="83"/>
        <v/>
      </c>
      <c r="K833" s="61" t="str">
        <f t="shared" si="84"/>
        <v/>
      </c>
      <c r="L833" s="6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62" t="str">
        <f>IF(C833="I",L833*Resumo!$C$21, IF(C833="A",L833*Resumo!$C$22, IF(C833="E",L833*Resumo!$C$23,"")))</f>
        <v/>
      </c>
      <c r="N833" s="97"/>
      <c r="O833" s="95"/>
      <c r="P833" s="95"/>
      <c r="Q833" s="95"/>
      <c r="W833" s="59">
        <f t="shared" si="85"/>
        <v>0</v>
      </c>
      <c r="X833" s="59">
        <f t="shared" si="86"/>
        <v>0</v>
      </c>
      <c r="Y833" s="59">
        <f t="shared" si="87"/>
        <v>0</v>
      </c>
    </row>
    <row r="834" spans="1:25" ht="15" customHeight="1" x14ac:dyDescent="0.2">
      <c r="A834" s="66"/>
      <c r="B834" s="97"/>
      <c r="C834" s="73"/>
      <c r="D834" s="74"/>
      <c r="E834" s="74"/>
      <c r="F834" s="74"/>
      <c r="G834" s="74"/>
      <c r="H834" s="74"/>
      <c r="I834" s="61" t="str">
        <f t="shared" si="82"/>
        <v/>
      </c>
      <c r="J834" s="61" t="str">
        <f t="shared" si="83"/>
        <v/>
      </c>
      <c r="K834" s="61" t="str">
        <f t="shared" si="84"/>
        <v/>
      </c>
      <c r="L834" s="6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62" t="str">
        <f>IF(C834="I",L834*Resumo!$C$21, IF(C834="A",L834*Resumo!$C$22, IF(C834="E",L834*Resumo!$C$23,"")))</f>
        <v/>
      </c>
      <c r="N834" s="97"/>
      <c r="O834" s="95"/>
      <c r="P834" s="95"/>
      <c r="Q834" s="95"/>
      <c r="W834" s="59">
        <f t="shared" si="85"/>
        <v>0</v>
      </c>
      <c r="X834" s="59">
        <f t="shared" si="86"/>
        <v>0</v>
      </c>
      <c r="Y834" s="59">
        <f t="shared" si="87"/>
        <v>0</v>
      </c>
    </row>
    <row r="835" spans="1:25" ht="15" customHeight="1" x14ac:dyDescent="0.2">
      <c r="A835" s="66"/>
      <c r="B835" s="97"/>
      <c r="C835" s="73"/>
      <c r="D835" s="74"/>
      <c r="E835" s="74"/>
      <c r="F835" s="74"/>
      <c r="G835" s="74"/>
      <c r="H835" s="74"/>
      <c r="I835" s="61" t="str">
        <f t="shared" si="82"/>
        <v/>
      </c>
      <c r="J835" s="61" t="str">
        <f t="shared" si="83"/>
        <v/>
      </c>
      <c r="K835" s="61" t="str">
        <f t="shared" si="84"/>
        <v/>
      </c>
      <c r="L835" s="6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62" t="str">
        <f>IF(C835="I",L835*Resumo!$C$21, IF(C835="A",L835*Resumo!$C$22, IF(C835="E",L835*Resumo!$C$23,"")))</f>
        <v/>
      </c>
      <c r="N835" s="97"/>
      <c r="O835" s="95"/>
      <c r="P835" s="95"/>
      <c r="Q835" s="95"/>
      <c r="W835" s="59">
        <f t="shared" si="85"/>
        <v>0</v>
      </c>
      <c r="X835" s="59">
        <f t="shared" si="86"/>
        <v>0</v>
      </c>
      <c r="Y835" s="59">
        <f t="shared" si="87"/>
        <v>0</v>
      </c>
    </row>
    <row r="836" spans="1:25" ht="15" customHeight="1" x14ac:dyDescent="0.2">
      <c r="A836" s="66"/>
      <c r="B836" s="97"/>
      <c r="C836" s="73"/>
      <c r="D836" s="74"/>
      <c r="E836" s="74"/>
      <c r="F836" s="74"/>
      <c r="G836" s="74"/>
      <c r="H836" s="74"/>
      <c r="I836" s="61" t="str">
        <f t="shared" ref="I836:I899" si="88">IF(D836=EE,IF(OR(AND(E836&gt;-1,E836&lt;2,G836&gt;0,G836&lt;16),AND(E836&gt;1,E836&lt;3,G836&gt;0,G836&lt;5)),"X",""),IF(OR(AND(E836&gt;-1,E836&lt;2,G836&gt;0,G836&lt;20),AND(E836&gt;1,E836&lt;4,G836&gt;0,G836&lt;6)),"X",""))</f>
        <v/>
      </c>
      <c r="J836" s="61" t="str">
        <f t="shared" ref="J836:J899" si="89">IF(D836=EE,IF(OR(AND(E836&gt;-1,E836&lt;2,G836&gt;15),AND(E836&gt;1,E836&lt;3,G836&gt;4,G836&lt;16),AND(E836&gt;2,G836&gt;0,G836&lt;5)),"X",""),IF(OR(AND(E836&gt;-1,E836&lt;2,G836&gt;19),AND(E836&gt;1,E836&lt;4,G836&gt;5,G836&lt;20),AND(E836&gt;3,G836&gt;0,G836&lt;6)),"X",""))</f>
        <v/>
      </c>
      <c r="K836" s="61" t="str">
        <f t="shared" si="84"/>
        <v/>
      </c>
      <c r="L836" s="6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62" t="str">
        <f>IF(C836="I",L836*Resumo!$C$21, IF(C836="A",L836*Resumo!$C$22, IF(C836="E",L836*Resumo!$C$23,"")))</f>
        <v/>
      </c>
      <c r="N836" s="97"/>
      <c r="O836" s="95"/>
      <c r="P836" s="95"/>
      <c r="Q836" s="95"/>
      <c r="W836" s="59">
        <f t="shared" si="85"/>
        <v>0</v>
      </c>
      <c r="X836" s="59">
        <f t="shared" si="86"/>
        <v>0</v>
      </c>
      <c r="Y836" s="59">
        <f t="shared" si="87"/>
        <v>0</v>
      </c>
    </row>
    <row r="837" spans="1:25" ht="15" customHeight="1" x14ac:dyDescent="0.2">
      <c r="A837" s="66"/>
      <c r="B837" s="97"/>
      <c r="C837" s="73"/>
      <c r="D837" s="74"/>
      <c r="E837" s="74"/>
      <c r="F837" s="74"/>
      <c r="G837" s="74"/>
      <c r="H837" s="74"/>
      <c r="I837" s="61" t="str">
        <f t="shared" si="88"/>
        <v/>
      </c>
      <c r="J837" s="61" t="str">
        <f t="shared" si="89"/>
        <v/>
      </c>
      <c r="K837" s="61" t="str">
        <f t="shared" si="84"/>
        <v/>
      </c>
      <c r="L837" s="6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62" t="str">
        <f>IF(C837="I",L837*Resumo!$C$21, IF(C837="A",L837*Resumo!$C$22, IF(C837="E",L837*Resumo!$C$23,"")))</f>
        <v/>
      </c>
      <c r="N837" s="97"/>
      <c r="O837" s="95"/>
      <c r="P837" s="95"/>
      <c r="Q837" s="95"/>
      <c r="W837" s="59">
        <f t="shared" si="85"/>
        <v>0</v>
      </c>
      <c r="X837" s="59">
        <f t="shared" si="86"/>
        <v>0</v>
      </c>
      <c r="Y837" s="59">
        <f t="shared" si="87"/>
        <v>0</v>
      </c>
    </row>
    <row r="838" spans="1:25" ht="15" customHeight="1" x14ac:dyDescent="0.2">
      <c r="A838" s="66"/>
      <c r="B838" s="97"/>
      <c r="C838" s="73"/>
      <c r="D838" s="74"/>
      <c r="E838" s="74"/>
      <c r="F838" s="74"/>
      <c r="G838" s="74"/>
      <c r="H838" s="74"/>
      <c r="I838" s="61" t="str">
        <f t="shared" si="88"/>
        <v/>
      </c>
      <c r="J838" s="61" t="str">
        <f t="shared" si="89"/>
        <v/>
      </c>
      <c r="K838" s="61" t="str">
        <f t="shared" si="84"/>
        <v/>
      </c>
      <c r="L838" s="6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62" t="str">
        <f>IF(C838="I",L838*Resumo!$C$21, IF(C838="A",L838*Resumo!$C$22, IF(C838="E",L838*Resumo!$C$23,"")))</f>
        <v/>
      </c>
      <c r="N838" s="97"/>
      <c r="O838" s="95"/>
      <c r="P838" s="95"/>
      <c r="Q838" s="95"/>
      <c r="W838" s="59">
        <f t="shared" si="85"/>
        <v>0</v>
      </c>
      <c r="X838" s="59">
        <f t="shared" si="86"/>
        <v>0</v>
      </c>
      <c r="Y838" s="59">
        <f t="shared" si="87"/>
        <v>0</v>
      </c>
    </row>
    <row r="839" spans="1:25" ht="15" customHeight="1" x14ac:dyDescent="0.2">
      <c r="A839" s="66"/>
      <c r="B839" s="97"/>
      <c r="C839" s="73"/>
      <c r="D839" s="74"/>
      <c r="E839" s="74"/>
      <c r="F839" s="74"/>
      <c r="G839" s="74"/>
      <c r="H839" s="74"/>
      <c r="I839" s="61" t="str">
        <f t="shared" si="88"/>
        <v/>
      </c>
      <c r="J839" s="61" t="str">
        <f t="shared" si="89"/>
        <v/>
      </c>
      <c r="K839" s="61" t="str">
        <f t="shared" si="84"/>
        <v/>
      </c>
      <c r="L839" s="6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62" t="str">
        <f>IF(C839="I",L839*Resumo!$C$21, IF(C839="A",L839*Resumo!$C$22, IF(C839="E",L839*Resumo!$C$23,"")))</f>
        <v/>
      </c>
      <c r="N839" s="97"/>
      <c r="O839" s="95"/>
      <c r="P839" s="95"/>
      <c r="Q839" s="95"/>
      <c r="W839" s="59">
        <f t="shared" si="85"/>
        <v>0</v>
      </c>
      <c r="X839" s="59">
        <f t="shared" si="86"/>
        <v>0</v>
      </c>
      <c r="Y839" s="59">
        <f t="shared" si="87"/>
        <v>0</v>
      </c>
    </row>
    <row r="840" spans="1:25" ht="15" customHeight="1" x14ac:dyDescent="0.2">
      <c r="A840" s="66"/>
      <c r="B840" s="97"/>
      <c r="C840" s="73"/>
      <c r="D840" s="74"/>
      <c r="E840" s="74"/>
      <c r="F840" s="74"/>
      <c r="G840" s="74"/>
      <c r="H840" s="74"/>
      <c r="I840" s="61" t="str">
        <f t="shared" si="88"/>
        <v/>
      </c>
      <c r="J840" s="61" t="str">
        <f t="shared" si="89"/>
        <v/>
      </c>
      <c r="K840" s="61" t="str">
        <f t="shared" si="84"/>
        <v/>
      </c>
      <c r="L840" s="6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62" t="str">
        <f>IF(C840="I",L840*Resumo!$C$21, IF(C840="A",L840*Resumo!$C$22, IF(C840="E",L840*Resumo!$C$23,"")))</f>
        <v/>
      </c>
      <c r="N840" s="97"/>
      <c r="O840" s="95"/>
      <c r="P840" s="95"/>
      <c r="Q840" s="95"/>
      <c r="W840" s="59">
        <f t="shared" si="85"/>
        <v>0</v>
      </c>
      <c r="X840" s="59">
        <f t="shared" si="86"/>
        <v>0</v>
      </c>
      <c r="Y840" s="59">
        <f t="shared" si="87"/>
        <v>0</v>
      </c>
    </row>
    <row r="841" spans="1:25" ht="15" customHeight="1" x14ac:dyDescent="0.2">
      <c r="A841" s="66"/>
      <c r="B841" s="97"/>
      <c r="C841" s="73"/>
      <c r="D841" s="74"/>
      <c r="E841" s="74"/>
      <c r="F841" s="74"/>
      <c r="G841" s="74"/>
      <c r="H841" s="74"/>
      <c r="I841" s="61" t="str">
        <f t="shared" si="88"/>
        <v/>
      </c>
      <c r="J841" s="61" t="str">
        <f t="shared" si="89"/>
        <v/>
      </c>
      <c r="K841" s="61" t="str">
        <f t="shared" si="84"/>
        <v/>
      </c>
      <c r="L841" s="6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62" t="str">
        <f>IF(C841="I",L841*Resumo!$C$21, IF(C841="A",L841*Resumo!$C$22, IF(C841="E",L841*Resumo!$C$23,"")))</f>
        <v/>
      </c>
      <c r="N841" s="97"/>
      <c r="O841" s="95"/>
      <c r="P841" s="95"/>
      <c r="Q841" s="95"/>
      <c r="W841" s="59">
        <f t="shared" si="85"/>
        <v>0</v>
      </c>
      <c r="X841" s="59">
        <f t="shared" si="86"/>
        <v>0</v>
      </c>
      <c r="Y841" s="59">
        <f t="shared" si="87"/>
        <v>0</v>
      </c>
    </row>
    <row r="842" spans="1:25" ht="15" customHeight="1" x14ac:dyDescent="0.2">
      <c r="A842" s="66"/>
      <c r="B842" s="97"/>
      <c r="C842" s="73"/>
      <c r="D842" s="74"/>
      <c r="E842" s="74"/>
      <c r="F842" s="74"/>
      <c r="G842" s="74"/>
      <c r="H842" s="74"/>
      <c r="I842" s="61" t="str">
        <f t="shared" si="88"/>
        <v/>
      </c>
      <c r="J842" s="61" t="str">
        <f t="shared" si="89"/>
        <v/>
      </c>
      <c r="K842" s="61" t="str">
        <f t="shared" si="84"/>
        <v/>
      </c>
      <c r="L842" s="6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62" t="str">
        <f>IF(C842="I",L842*Resumo!$C$21, IF(C842="A",L842*Resumo!$C$22, IF(C842="E",L842*Resumo!$C$23,"")))</f>
        <v/>
      </c>
      <c r="N842" s="97"/>
      <c r="O842" s="95"/>
      <c r="P842" s="95"/>
      <c r="Q842" s="95"/>
      <c r="W842" s="59">
        <f t="shared" si="85"/>
        <v>0</v>
      </c>
      <c r="X842" s="59">
        <f t="shared" si="86"/>
        <v>0</v>
      </c>
      <c r="Y842" s="59">
        <f t="shared" si="87"/>
        <v>0</v>
      </c>
    </row>
    <row r="843" spans="1:25" ht="15" customHeight="1" x14ac:dyDescent="0.2">
      <c r="A843" s="66"/>
      <c r="B843" s="97"/>
      <c r="C843" s="73"/>
      <c r="D843" s="74"/>
      <c r="E843" s="74"/>
      <c r="F843" s="74"/>
      <c r="G843" s="74"/>
      <c r="H843" s="74"/>
      <c r="I843" s="61" t="str">
        <f t="shared" si="88"/>
        <v/>
      </c>
      <c r="J843" s="61" t="str">
        <f t="shared" si="89"/>
        <v/>
      </c>
      <c r="K843" s="61" t="str">
        <f t="shared" si="84"/>
        <v/>
      </c>
      <c r="L843" s="6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62" t="str">
        <f>IF(C843="I",L843*Resumo!$C$21, IF(C843="A",L843*Resumo!$C$22, IF(C843="E",L843*Resumo!$C$23,"")))</f>
        <v/>
      </c>
      <c r="N843" s="97"/>
      <c r="O843" s="95"/>
      <c r="P843" s="95"/>
      <c r="Q843" s="95"/>
      <c r="W843" s="59">
        <f t="shared" si="85"/>
        <v>0</v>
      </c>
      <c r="X843" s="59">
        <f t="shared" si="86"/>
        <v>0</v>
      </c>
      <c r="Y843" s="59">
        <f t="shared" si="87"/>
        <v>0</v>
      </c>
    </row>
    <row r="844" spans="1:25" ht="15" customHeight="1" x14ac:dyDescent="0.2">
      <c r="A844" s="66"/>
      <c r="B844" s="97"/>
      <c r="C844" s="73"/>
      <c r="D844" s="74"/>
      <c r="E844" s="74"/>
      <c r="F844" s="74"/>
      <c r="G844" s="74"/>
      <c r="H844" s="74"/>
      <c r="I844" s="61" t="str">
        <f t="shared" si="88"/>
        <v/>
      </c>
      <c r="J844" s="61" t="str">
        <f t="shared" si="89"/>
        <v/>
      </c>
      <c r="K844" s="61" t="str">
        <f t="shared" si="84"/>
        <v/>
      </c>
      <c r="L844" s="6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62" t="str">
        <f>IF(C844="I",L844*Resumo!$C$21, IF(C844="A",L844*Resumo!$C$22, IF(C844="E",L844*Resumo!$C$23,"")))</f>
        <v/>
      </c>
      <c r="N844" s="97"/>
      <c r="O844" s="95"/>
      <c r="P844" s="95"/>
      <c r="Q844" s="95"/>
      <c r="W844" s="59">
        <f t="shared" si="85"/>
        <v>0</v>
      </c>
      <c r="X844" s="59">
        <f t="shared" si="86"/>
        <v>0</v>
      </c>
      <c r="Y844" s="59">
        <f t="shared" si="87"/>
        <v>0</v>
      </c>
    </row>
    <row r="845" spans="1:25" ht="15" customHeight="1" x14ac:dyDescent="0.2">
      <c r="A845" s="66"/>
      <c r="B845" s="97"/>
      <c r="C845" s="73"/>
      <c r="D845" s="74"/>
      <c r="E845" s="74"/>
      <c r="F845" s="74"/>
      <c r="G845" s="74"/>
      <c r="H845" s="74"/>
      <c r="I845" s="61" t="str">
        <f t="shared" si="88"/>
        <v/>
      </c>
      <c r="J845" s="61" t="str">
        <f t="shared" si="89"/>
        <v/>
      </c>
      <c r="K845" s="61" t="str">
        <f t="shared" si="84"/>
        <v/>
      </c>
      <c r="L845" s="6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62" t="str">
        <f>IF(C845="I",L845*Resumo!$C$21, IF(C845="A",L845*Resumo!$C$22, IF(C845="E",L845*Resumo!$C$23,"")))</f>
        <v/>
      </c>
      <c r="N845" s="97"/>
      <c r="O845" s="95"/>
      <c r="P845" s="95"/>
      <c r="Q845" s="95"/>
      <c r="W845" s="59">
        <f t="shared" si="85"/>
        <v>0</v>
      </c>
      <c r="X845" s="59">
        <f t="shared" si="86"/>
        <v>0</v>
      </c>
      <c r="Y845" s="59">
        <f t="shared" si="87"/>
        <v>0</v>
      </c>
    </row>
    <row r="846" spans="1:25" ht="15" customHeight="1" x14ac:dyDescent="0.2">
      <c r="A846" s="66"/>
      <c r="B846" s="97"/>
      <c r="C846" s="73"/>
      <c r="D846" s="74"/>
      <c r="E846" s="74"/>
      <c r="F846" s="74"/>
      <c r="G846" s="74"/>
      <c r="H846" s="74"/>
      <c r="I846" s="61" t="str">
        <f t="shared" si="88"/>
        <v/>
      </c>
      <c r="J846" s="61" t="str">
        <f t="shared" si="89"/>
        <v/>
      </c>
      <c r="K846" s="61" t="str">
        <f t="shared" si="84"/>
        <v/>
      </c>
      <c r="L846" s="6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62" t="str">
        <f>IF(C846="I",L846*Resumo!$C$21, IF(C846="A",L846*Resumo!$C$22, IF(C846="E",L846*Resumo!$C$23,"")))</f>
        <v/>
      </c>
      <c r="N846" s="97"/>
      <c r="O846" s="95"/>
      <c r="P846" s="95"/>
      <c r="Q846" s="95"/>
      <c r="W846" s="59">
        <f t="shared" si="85"/>
        <v>0</v>
      </c>
      <c r="X846" s="59">
        <f t="shared" si="86"/>
        <v>0</v>
      </c>
      <c r="Y846" s="59">
        <f t="shared" si="87"/>
        <v>0</v>
      </c>
    </row>
    <row r="847" spans="1:25" ht="15" customHeight="1" x14ac:dyDescent="0.2">
      <c r="A847" s="66"/>
      <c r="B847" s="97"/>
      <c r="C847" s="73"/>
      <c r="D847" s="74"/>
      <c r="E847" s="74"/>
      <c r="F847" s="74"/>
      <c r="G847" s="74"/>
      <c r="H847" s="74"/>
      <c r="I847" s="61" t="str">
        <f t="shared" si="88"/>
        <v/>
      </c>
      <c r="J847" s="61" t="str">
        <f t="shared" si="89"/>
        <v/>
      </c>
      <c r="K847" s="61" t="str">
        <f t="shared" si="84"/>
        <v/>
      </c>
      <c r="L847" s="6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62" t="str">
        <f>IF(C847="I",L847*Resumo!$C$21, IF(C847="A",L847*Resumo!$C$22, IF(C847="E",L847*Resumo!$C$23,"")))</f>
        <v/>
      </c>
      <c r="N847" s="97"/>
      <c r="O847" s="95"/>
      <c r="P847" s="95"/>
      <c r="Q847" s="95"/>
      <c r="W847" s="59">
        <f t="shared" si="85"/>
        <v>0</v>
      </c>
      <c r="X847" s="59">
        <f t="shared" si="86"/>
        <v>0</v>
      </c>
      <c r="Y847" s="59">
        <f t="shared" si="87"/>
        <v>0</v>
      </c>
    </row>
    <row r="848" spans="1:25" ht="15" customHeight="1" x14ac:dyDescent="0.2">
      <c r="A848" s="66"/>
      <c r="B848" s="97"/>
      <c r="C848" s="73"/>
      <c r="D848" s="74"/>
      <c r="E848" s="74"/>
      <c r="F848" s="74"/>
      <c r="G848" s="74"/>
      <c r="H848" s="74"/>
      <c r="I848" s="61" t="str">
        <f t="shared" si="88"/>
        <v/>
      </c>
      <c r="J848" s="61" t="str">
        <f t="shared" si="89"/>
        <v/>
      </c>
      <c r="K848" s="61" t="str">
        <f t="shared" si="84"/>
        <v/>
      </c>
      <c r="L848" s="6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62" t="str">
        <f>IF(C848="I",L848*Resumo!$C$21, IF(C848="A",L848*Resumo!$C$22, IF(C848="E",L848*Resumo!$C$23,"")))</f>
        <v/>
      </c>
      <c r="N848" s="97"/>
      <c r="O848" s="95"/>
      <c r="P848" s="95"/>
      <c r="Q848" s="95"/>
      <c r="W848" s="59">
        <f t="shared" si="85"/>
        <v>0</v>
      </c>
      <c r="X848" s="59">
        <f t="shared" si="86"/>
        <v>0</v>
      </c>
      <c r="Y848" s="59">
        <f t="shared" si="87"/>
        <v>0</v>
      </c>
    </row>
    <row r="849" spans="1:25" ht="15" customHeight="1" x14ac:dyDescent="0.2">
      <c r="A849" s="66"/>
      <c r="B849" s="97"/>
      <c r="C849" s="73"/>
      <c r="D849" s="74"/>
      <c r="E849" s="74"/>
      <c r="F849" s="74"/>
      <c r="G849" s="74"/>
      <c r="H849" s="74"/>
      <c r="I849" s="61" t="str">
        <f t="shared" si="88"/>
        <v/>
      </c>
      <c r="J849" s="61" t="str">
        <f t="shared" si="89"/>
        <v/>
      </c>
      <c r="K849" s="61" t="str">
        <f t="shared" si="84"/>
        <v/>
      </c>
      <c r="L849" s="6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62" t="str">
        <f>IF(C849="I",L849*Resumo!$C$21, IF(C849="A",L849*Resumo!$C$22, IF(C849="E",L849*Resumo!$C$23,"")))</f>
        <v/>
      </c>
      <c r="N849" s="97"/>
      <c r="O849" s="95"/>
      <c r="P849" s="95"/>
      <c r="Q849" s="95"/>
      <c r="W849" s="59">
        <f t="shared" si="85"/>
        <v>0</v>
      </c>
      <c r="X849" s="59">
        <f t="shared" si="86"/>
        <v>0</v>
      </c>
      <c r="Y849" s="59">
        <f t="shared" si="87"/>
        <v>0</v>
      </c>
    </row>
    <row r="850" spans="1:25" ht="15" customHeight="1" x14ac:dyDescent="0.2">
      <c r="A850" s="66"/>
      <c r="B850" s="97"/>
      <c r="C850" s="73"/>
      <c r="D850" s="74"/>
      <c r="E850" s="74"/>
      <c r="F850" s="74"/>
      <c r="G850" s="74"/>
      <c r="H850" s="74"/>
      <c r="I850" s="61" t="str">
        <f t="shared" si="88"/>
        <v/>
      </c>
      <c r="J850" s="61" t="str">
        <f t="shared" si="89"/>
        <v/>
      </c>
      <c r="K850" s="61" t="str">
        <f t="shared" si="84"/>
        <v/>
      </c>
      <c r="L850" s="6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62" t="str">
        <f>IF(C850="I",L850*Resumo!$C$21, IF(C850="A",L850*Resumo!$C$22, IF(C850="E",L850*Resumo!$C$23,"")))</f>
        <v/>
      </c>
      <c r="N850" s="97"/>
      <c r="O850" s="95"/>
      <c r="P850" s="95"/>
      <c r="Q850" s="95"/>
      <c r="W850" s="59">
        <f t="shared" si="85"/>
        <v>0</v>
      </c>
      <c r="X850" s="59">
        <f t="shared" si="86"/>
        <v>0</v>
      </c>
      <c r="Y850" s="59">
        <f t="shared" si="87"/>
        <v>0</v>
      </c>
    </row>
    <row r="851" spans="1:25" ht="15" customHeight="1" x14ac:dyDescent="0.2">
      <c r="A851" s="66"/>
      <c r="B851" s="97"/>
      <c r="C851" s="73"/>
      <c r="D851" s="74"/>
      <c r="E851" s="74"/>
      <c r="F851" s="74"/>
      <c r="G851" s="74"/>
      <c r="H851" s="74"/>
      <c r="I851" s="61" t="str">
        <f t="shared" si="88"/>
        <v/>
      </c>
      <c r="J851" s="61" t="str">
        <f t="shared" si="89"/>
        <v/>
      </c>
      <c r="K851" s="61" t="str">
        <f t="shared" si="84"/>
        <v/>
      </c>
      <c r="L851" s="6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62" t="str">
        <f>IF(C851="I",L851*Resumo!$C$21, IF(C851="A",L851*Resumo!$C$22, IF(C851="E",L851*Resumo!$C$23,"")))</f>
        <v/>
      </c>
      <c r="N851" s="97"/>
      <c r="O851" s="95"/>
      <c r="P851" s="95"/>
      <c r="Q851" s="95"/>
      <c r="W851" s="59">
        <f t="shared" si="85"/>
        <v>0</v>
      </c>
      <c r="X851" s="59">
        <f t="shared" si="86"/>
        <v>0</v>
      </c>
      <c r="Y851" s="59">
        <f t="shared" si="87"/>
        <v>0</v>
      </c>
    </row>
    <row r="852" spans="1:25" ht="15" customHeight="1" x14ac:dyDescent="0.2">
      <c r="A852" s="66"/>
      <c r="B852" s="97"/>
      <c r="C852" s="73"/>
      <c r="D852" s="74"/>
      <c r="E852" s="74"/>
      <c r="F852" s="74"/>
      <c r="G852" s="74"/>
      <c r="H852" s="74"/>
      <c r="I852" s="61" t="str">
        <f t="shared" si="88"/>
        <v/>
      </c>
      <c r="J852" s="61" t="str">
        <f t="shared" si="89"/>
        <v/>
      </c>
      <c r="K852" s="61" t="str">
        <f t="shared" si="84"/>
        <v/>
      </c>
      <c r="L852" s="6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62" t="str">
        <f>IF(C852="I",L852*Resumo!$C$21, IF(C852="A",L852*Resumo!$C$22, IF(C852="E",L852*Resumo!$C$23,"")))</f>
        <v/>
      </c>
      <c r="N852" s="97"/>
      <c r="O852" s="95"/>
      <c r="P852" s="95"/>
      <c r="Q852" s="95"/>
      <c r="W852" s="59">
        <f t="shared" si="85"/>
        <v>0</v>
      </c>
      <c r="X852" s="59">
        <f t="shared" si="86"/>
        <v>0</v>
      </c>
      <c r="Y852" s="59">
        <f t="shared" si="87"/>
        <v>0</v>
      </c>
    </row>
    <row r="853" spans="1:25" ht="15" customHeight="1" x14ac:dyDescent="0.2">
      <c r="A853" s="66"/>
      <c r="B853" s="97"/>
      <c r="C853" s="73"/>
      <c r="D853" s="74"/>
      <c r="E853" s="74"/>
      <c r="F853" s="74"/>
      <c r="G853" s="74"/>
      <c r="H853" s="74"/>
      <c r="I853" s="61" t="str">
        <f t="shared" si="88"/>
        <v/>
      </c>
      <c r="J853" s="61" t="str">
        <f t="shared" si="89"/>
        <v/>
      </c>
      <c r="K853" s="61" t="str">
        <f t="shared" si="84"/>
        <v/>
      </c>
      <c r="L853" s="6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62" t="str">
        <f>IF(C853="I",L853*Resumo!$C$21, IF(C853="A",L853*Resumo!$C$22, IF(C853="E",L853*Resumo!$C$23,"")))</f>
        <v/>
      </c>
      <c r="N853" s="97"/>
      <c r="O853" s="95"/>
      <c r="P853" s="95"/>
      <c r="Q853" s="95"/>
      <c r="W853" s="59">
        <f t="shared" si="85"/>
        <v>0</v>
      </c>
      <c r="X853" s="59">
        <f t="shared" si="86"/>
        <v>0</v>
      </c>
      <c r="Y853" s="59">
        <f t="shared" si="87"/>
        <v>0</v>
      </c>
    </row>
    <row r="854" spans="1:25" ht="15" customHeight="1" x14ac:dyDescent="0.2">
      <c r="A854" s="66"/>
      <c r="B854" s="97"/>
      <c r="C854" s="73"/>
      <c r="D854" s="74"/>
      <c r="E854" s="74"/>
      <c r="F854" s="74"/>
      <c r="G854" s="74"/>
      <c r="H854" s="74"/>
      <c r="I854" s="61" t="str">
        <f t="shared" si="88"/>
        <v/>
      </c>
      <c r="J854" s="61" t="str">
        <f t="shared" si="89"/>
        <v/>
      </c>
      <c r="K854" s="61" t="str">
        <f t="shared" si="84"/>
        <v/>
      </c>
      <c r="L854" s="6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62" t="str">
        <f>IF(C854="I",L854*Resumo!$C$21, IF(C854="A",L854*Resumo!$C$22, IF(C854="E",L854*Resumo!$C$23,"")))</f>
        <v/>
      </c>
      <c r="N854" s="97"/>
      <c r="O854" s="95"/>
      <c r="P854" s="95"/>
      <c r="Q854" s="95"/>
      <c r="W854" s="59">
        <f t="shared" si="85"/>
        <v>0</v>
      </c>
      <c r="X854" s="59">
        <f t="shared" si="86"/>
        <v>0</v>
      </c>
      <c r="Y854" s="59">
        <f t="shared" si="87"/>
        <v>0</v>
      </c>
    </row>
    <row r="855" spans="1:25" ht="15" customHeight="1" x14ac:dyDescent="0.2">
      <c r="A855" s="66"/>
      <c r="B855" s="97"/>
      <c r="C855" s="73"/>
      <c r="D855" s="74"/>
      <c r="E855" s="74"/>
      <c r="F855" s="74"/>
      <c r="G855" s="74"/>
      <c r="H855" s="74"/>
      <c r="I855" s="61" t="str">
        <f t="shared" si="88"/>
        <v/>
      </c>
      <c r="J855" s="61" t="str">
        <f t="shared" si="89"/>
        <v/>
      </c>
      <c r="K855" s="61" t="str">
        <f t="shared" si="84"/>
        <v/>
      </c>
      <c r="L855" s="6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62" t="str">
        <f>IF(C855="I",L855*Resumo!$C$21, IF(C855="A",L855*Resumo!$C$22, IF(C855="E",L855*Resumo!$C$23,"")))</f>
        <v/>
      </c>
      <c r="N855" s="97"/>
      <c r="O855" s="95"/>
      <c r="P855" s="95"/>
      <c r="Q855" s="95"/>
      <c r="W855" s="59">
        <f t="shared" si="85"/>
        <v>0</v>
      </c>
      <c r="X855" s="59">
        <f t="shared" si="86"/>
        <v>0</v>
      </c>
      <c r="Y855" s="59">
        <f t="shared" si="87"/>
        <v>0</v>
      </c>
    </row>
    <row r="856" spans="1:25" ht="15" customHeight="1" x14ac:dyDescent="0.2">
      <c r="A856" s="66"/>
      <c r="B856" s="97"/>
      <c r="C856" s="73"/>
      <c r="D856" s="74"/>
      <c r="E856" s="74"/>
      <c r="F856" s="74"/>
      <c r="G856" s="74"/>
      <c r="H856" s="74"/>
      <c r="I856" s="61" t="str">
        <f t="shared" si="88"/>
        <v/>
      </c>
      <c r="J856" s="61" t="str">
        <f t="shared" si="89"/>
        <v/>
      </c>
      <c r="K856" s="61" t="str">
        <f t="shared" ref="K856:K919" si="90">IF(D856=EE,IF(OR(AND(E856&gt;1,E856&lt;3,G856&gt;15),AND(E856&gt;2,G856&gt;4)),"X",""),IF(OR(AND(E856&gt;1,E856&lt;4,G856&gt;19),AND(E856&gt;3,G856&gt;5)),"X",""))</f>
        <v/>
      </c>
      <c r="L856" s="6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62" t="str">
        <f>IF(C856="I",L856*Resumo!$C$21, IF(C856="A",L856*Resumo!$C$22, IF(C856="E",L856*Resumo!$C$23,"")))</f>
        <v/>
      </c>
      <c r="N856" s="97"/>
      <c r="O856" s="95"/>
      <c r="P856" s="95"/>
      <c r="Q856" s="95"/>
      <c r="W856" s="59">
        <f t="shared" ref="W856:W919" si="91">IF(I856="X",1,0)</f>
        <v>0</v>
      </c>
      <c r="X856" s="59">
        <f t="shared" ref="X856:X919" si="92">IF(J856="X",1,0)</f>
        <v>0</v>
      </c>
      <c r="Y856" s="59">
        <f t="shared" ref="Y856:Y919" si="93">IF(K856="X",1,0)</f>
        <v>0</v>
      </c>
    </row>
    <row r="857" spans="1:25" ht="15" customHeight="1" x14ac:dyDescent="0.2">
      <c r="A857" s="66"/>
      <c r="B857" s="97"/>
      <c r="C857" s="73"/>
      <c r="D857" s="74"/>
      <c r="E857" s="74"/>
      <c r="F857" s="74"/>
      <c r="G857" s="74"/>
      <c r="H857" s="74"/>
      <c r="I857" s="61" t="str">
        <f t="shared" si="88"/>
        <v/>
      </c>
      <c r="J857" s="61" t="str">
        <f t="shared" si="89"/>
        <v/>
      </c>
      <c r="K857" s="61" t="str">
        <f t="shared" si="90"/>
        <v/>
      </c>
      <c r="L857" s="6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62" t="str">
        <f>IF(C857="I",L857*Resumo!$C$21, IF(C857="A",L857*Resumo!$C$22, IF(C857="E",L857*Resumo!$C$23,"")))</f>
        <v/>
      </c>
      <c r="N857" s="97"/>
      <c r="O857" s="95"/>
      <c r="P857" s="95"/>
      <c r="Q857" s="95"/>
      <c r="W857" s="59">
        <f t="shared" si="91"/>
        <v>0</v>
      </c>
      <c r="X857" s="59">
        <f t="shared" si="92"/>
        <v>0</v>
      </c>
      <c r="Y857" s="59">
        <f t="shared" si="93"/>
        <v>0</v>
      </c>
    </row>
    <row r="858" spans="1:25" ht="15" customHeight="1" x14ac:dyDescent="0.2">
      <c r="A858" s="66"/>
      <c r="B858" s="97"/>
      <c r="C858" s="73"/>
      <c r="D858" s="74"/>
      <c r="E858" s="74"/>
      <c r="F858" s="74"/>
      <c r="G858" s="74"/>
      <c r="H858" s="74"/>
      <c r="I858" s="61" t="str">
        <f t="shared" si="88"/>
        <v/>
      </c>
      <c r="J858" s="61" t="str">
        <f t="shared" si="89"/>
        <v/>
      </c>
      <c r="K858" s="61" t="str">
        <f t="shared" si="90"/>
        <v/>
      </c>
      <c r="L858" s="6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62" t="str">
        <f>IF(C858="I",L858*Resumo!$C$21, IF(C858="A",L858*Resumo!$C$22, IF(C858="E",L858*Resumo!$C$23,"")))</f>
        <v/>
      </c>
      <c r="N858" s="97"/>
      <c r="O858" s="95"/>
      <c r="P858" s="95"/>
      <c r="Q858" s="95"/>
      <c r="W858" s="59">
        <f t="shared" si="91"/>
        <v>0</v>
      </c>
      <c r="X858" s="59">
        <f t="shared" si="92"/>
        <v>0</v>
      </c>
      <c r="Y858" s="59">
        <f t="shared" si="93"/>
        <v>0</v>
      </c>
    </row>
    <row r="859" spans="1:25" ht="15" customHeight="1" x14ac:dyDescent="0.2">
      <c r="A859" s="66"/>
      <c r="B859" s="97"/>
      <c r="C859" s="73"/>
      <c r="D859" s="74"/>
      <c r="E859" s="74"/>
      <c r="F859" s="74"/>
      <c r="G859" s="74"/>
      <c r="H859" s="74"/>
      <c r="I859" s="61" t="str">
        <f t="shared" si="88"/>
        <v/>
      </c>
      <c r="J859" s="61" t="str">
        <f t="shared" si="89"/>
        <v/>
      </c>
      <c r="K859" s="61" t="str">
        <f t="shared" si="90"/>
        <v/>
      </c>
      <c r="L859" s="6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62" t="str">
        <f>IF(C859="I",L859*Resumo!$C$21, IF(C859="A",L859*Resumo!$C$22, IF(C859="E",L859*Resumo!$C$23,"")))</f>
        <v/>
      </c>
      <c r="N859" s="97"/>
      <c r="O859" s="95"/>
      <c r="P859" s="95"/>
      <c r="Q859" s="95"/>
      <c r="W859" s="59">
        <f t="shared" si="91"/>
        <v>0</v>
      </c>
      <c r="X859" s="59">
        <f t="shared" si="92"/>
        <v>0</v>
      </c>
      <c r="Y859" s="59">
        <f t="shared" si="93"/>
        <v>0</v>
      </c>
    </row>
    <row r="860" spans="1:25" ht="15" customHeight="1" x14ac:dyDescent="0.2">
      <c r="A860" s="66"/>
      <c r="B860" s="97"/>
      <c r="C860" s="73"/>
      <c r="D860" s="74"/>
      <c r="E860" s="74"/>
      <c r="F860" s="74"/>
      <c r="G860" s="74"/>
      <c r="H860" s="74"/>
      <c r="I860" s="61" t="str">
        <f t="shared" si="88"/>
        <v/>
      </c>
      <c r="J860" s="61" t="str">
        <f t="shared" si="89"/>
        <v/>
      </c>
      <c r="K860" s="61" t="str">
        <f t="shared" si="90"/>
        <v/>
      </c>
      <c r="L860" s="6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62" t="str">
        <f>IF(C860="I",L860*Resumo!$C$21, IF(C860="A",L860*Resumo!$C$22, IF(C860="E",L860*Resumo!$C$23,"")))</f>
        <v/>
      </c>
      <c r="N860" s="97"/>
      <c r="O860" s="95"/>
      <c r="P860" s="95"/>
      <c r="Q860" s="95"/>
      <c r="W860" s="59">
        <f t="shared" si="91"/>
        <v>0</v>
      </c>
      <c r="X860" s="59">
        <f t="shared" si="92"/>
        <v>0</v>
      </c>
      <c r="Y860" s="59">
        <f t="shared" si="93"/>
        <v>0</v>
      </c>
    </row>
    <row r="861" spans="1:25" ht="15" customHeight="1" x14ac:dyDescent="0.2">
      <c r="A861" s="66"/>
      <c r="B861" s="97"/>
      <c r="C861" s="73"/>
      <c r="D861" s="74"/>
      <c r="E861" s="74"/>
      <c r="F861" s="74"/>
      <c r="G861" s="74"/>
      <c r="H861" s="74"/>
      <c r="I861" s="61" t="str">
        <f t="shared" si="88"/>
        <v/>
      </c>
      <c r="J861" s="61" t="str">
        <f t="shared" si="89"/>
        <v/>
      </c>
      <c r="K861" s="61" t="str">
        <f t="shared" si="90"/>
        <v/>
      </c>
      <c r="L861" s="6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62" t="str">
        <f>IF(C861="I",L861*Resumo!$C$21, IF(C861="A",L861*Resumo!$C$22, IF(C861="E",L861*Resumo!$C$23,"")))</f>
        <v/>
      </c>
      <c r="N861" s="97"/>
      <c r="O861" s="95"/>
      <c r="P861" s="95"/>
      <c r="Q861" s="95"/>
      <c r="W861" s="59">
        <f t="shared" si="91"/>
        <v>0</v>
      </c>
      <c r="X861" s="59">
        <f t="shared" si="92"/>
        <v>0</v>
      </c>
      <c r="Y861" s="59">
        <f t="shared" si="93"/>
        <v>0</v>
      </c>
    </row>
    <row r="862" spans="1:25" ht="15" customHeight="1" x14ac:dyDescent="0.2">
      <c r="A862" s="66"/>
      <c r="B862" s="97"/>
      <c r="C862" s="73"/>
      <c r="D862" s="74"/>
      <c r="E862" s="74"/>
      <c r="F862" s="74"/>
      <c r="G862" s="74"/>
      <c r="H862" s="74"/>
      <c r="I862" s="61" t="str">
        <f t="shared" si="88"/>
        <v/>
      </c>
      <c r="J862" s="61" t="str">
        <f t="shared" si="89"/>
        <v/>
      </c>
      <c r="K862" s="61" t="str">
        <f t="shared" si="90"/>
        <v/>
      </c>
      <c r="L862" s="6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62" t="str">
        <f>IF(C862="I",L862*Resumo!$C$21, IF(C862="A",L862*Resumo!$C$22, IF(C862="E",L862*Resumo!$C$23,"")))</f>
        <v/>
      </c>
      <c r="N862" s="97"/>
      <c r="O862" s="95"/>
      <c r="P862" s="95"/>
      <c r="Q862" s="95"/>
      <c r="W862" s="59">
        <f t="shared" si="91"/>
        <v>0</v>
      </c>
      <c r="X862" s="59">
        <f t="shared" si="92"/>
        <v>0</v>
      </c>
      <c r="Y862" s="59">
        <f t="shared" si="93"/>
        <v>0</v>
      </c>
    </row>
    <row r="863" spans="1:25" ht="15" customHeight="1" x14ac:dyDescent="0.2">
      <c r="A863" s="66"/>
      <c r="B863" s="97"/>
      <c r="C863" s="73"/>
      <c r="D863" s="74"/>
      <c r="E863" s="74"/>
      <c r="F863" s="74"/>
      <c r="G863" s="74"/>
      <c r="H863" s="74"/>
      <c r="I863" s="61" t="str">
        <f t="shared" si="88"/>
        <v/>
      </c>
      <c r="J863" s="61" t="str">
        <f t="shared" si="89"/>
        <v/>
      </c>
      <c r="K863" s="61" t="str">
        <f t="shared" si="90"/>
        <v/>
      </c>
      <c r="L863" s="6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62" t="str">
        <f>IF(C863="I",L863*Resumo!$C$21, IF(C863="A",L863*Resumo!$C$22, IF(C863="E",L863*Resumo!$C$23,"")))</f>
        <v/>
      </c>
      <c r="N863" s="97"/>
      <c r="O863" s="95"/>
      <c r="P863" s="95"/>
      <c r="Q863" s="95"/>
      <c r="W863" s="59">
        <f t="shared" si="91"/>
        <v>0</v>
      </c>
      <c r="X863" s="59">
        <f t="shared" si="92"/>
        <v>0</v>
      </c>
      <c r="Y863" s="59">
        <f t="shared" si="93"/>
        <v>0</v>
      </c>
    </row>
    <row r="864" spans="1:25" ht="15" customHeight="1" x14ac:dyDescent="0.2">
      <c r="A864" s="66"/>
      <c r="B864" s="97"/>
      <c r="C864" s="73"/>
      <c r="D864" s="74"/>
      <c r="E864" s="74"/>
      <c r="F864" s="74"/>
      <c r="G864" s="74"/>
      <c r="H864" s="74"/>
      <c r="I864" s="61" t="str">
        <f t="shared" si="88"/>
        <v/>
      </c>
      <c r="J864" s="61" t="str">
        <f t="shared" si="89"/>
        <v/>
      </c>
      <c r="K864" s="61" t="str">
        <f t="shared" si="90"/>
        <v/>
      </c>
      <c r="L864" s="6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62" t="str">
        <f>IF(C864="I",L864*Resumo!$C$21, IF(C864="A",L864*Resumo!$C$22, IF(C864="E",L864*Resumo!$C$23,"")))</f>
        <v/>
      </c>
      <c r="N864" s="97"/>
      <c r="O864" s="95"/>
      <c r="P864" s="95"/>
      <c r="Q864" s="95"/>
      <c r="W864" s="59">
        <f t="shared" si="91"/>
        <v>0</v>
      </c>
      <c r="X864" s="59">
        <f t="shared" si="92"/>
        <v>0</v>
      </c>
      <c r="Y864" s="59">
        <f t="shared" si="93"/>
        <v>0</v>
      </c>
    </row>
    <row r="865" spans="1:25" ht="15" customHeight="1" x14ac:dyDescent="0.2">
      <c r="A865" s="66"/>
      <c r="B865" s="97"/>
      <c r="C865" s="73"/>
      <c r="D865" s="74"/>
      <c r="E865" s="74"/>
      <c r="F865" s="74"/>
      <c r="G865" s="74"/>
      <c r="H865" s="74"/>
      <c r="I865" s="61" t="str">
        <f t="shared" si="88"/>
        <v/>
      </c>
      <c r="J865" s="61" t="str">
        <f t="shared" si="89"/>
        <v/>
      </c>
      <c r="K865" s="61" t="str">
        <f t="shared" si="90"/>
        <v/>
      </c>
      <c r="L865" s="6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62" t="str">
        <f>IF(C865="I",L865*Resumo!$C$21, IF(C865="A",L865*Resumo!$C$22, IF(C865="E",L865*Resumo!$C$23,"")))</f>
        <v/>
      </c>
      <c r="N865" s="97"/>
      <c r="O865" s="95"/>
      <c r="P865" s="95"/>
      <c r="Q865" s="95"/>
      <c r="W865" s="59">
        <f t="shared" si="91"/>
        <v>0</v>
      </c>
      <c r="X865" s="59">
        <f t="shared" si="92"/>
        <v>0</v>
      </c>
      <c r="Y865" s="59">
        <f t="shared" si="93"/>
        <v>0</v>
      </c>
    </row>
    <row r="866" spans="1:25" ht="15" customHeight="1" x14ac:dyDescent="0.2">
      <c r="A866" s="66"/>
      <c r="B866" s="97"/>
      <c r="C866" s="73"/>
      <c r="D866" s="74"/>
      <c r="E866" s="74"/>
      <c r="F866" s="74"/>
      <c r="G866" s="74"/>
      <c r="H866" s="74"/>
      <c r="I866" s="61" t="str">
        <f t="shared" si="88"/>
        <v/>
      </c>
      <c r="J866" s="61" t="str">
        <f t="shared" si="89"/>
        <v/>
      </c>
      <c r="K866" s="61" t="str">
        <f t="shared" si="90"/>
        <v/>
      </c>
      <c r="L866" s="6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62" t="str">
        <f>IF(C866="I",L866*Resumo!$C$21, IF(C866="A",L866*Resumo!$C$22, IF(C866="E",L866*Resumo!$C$23,"")))</f>
        <v/>
      </c>
      <c r="N866" s="97"/>
      <c r="O866" s="95"/>
      <c r="P866" s="95"/>
      <c r="Q866" s="95"/>
      <c r="W866" s="59">
        <f t="shared" si="91"/>
        <v>0</v>
      </c>
      <c r="X866" s="59">
        <f t="shared" si="92"/>
        <v>0</v>
      </c>
      <c r="Y866" s="59">
        <f t="shared" si="93"/>
        <v>0</v>
      </c>
    </row>
    <row r="867" spans="1:25" ht="15" customHeight="1" x14ac:dyDescent="0.2">
      <c r="A867" s="66"/>
      <c r="B867" s="97"/>
      <c r="C867" s="73"/>
      <c r="D867" s="74"/>
      <c r="E867" s="74"/>
      <c r="F867" s="74"/>
      <c r="G867" s="74"/>
      <c r="H867" s="74"/>
      <c r="I867" s="61" t="str">
        <f t="shared" si="88"/>
        <v/>
      </c>
      <c r="J867" s="61" t="str">
        <f t="shared" si="89"/>
        <v/>
      </c>
      <c r="K867" s="61" t="str">
        <f t="shared" si="90"/>
        <v/>
      </c>
      <c r="L867" s="6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62" t="str">
        <f>IF(C867="I",L867*Resumo!$C$21, IF(C867="A",L867*Resumo!$C$22, IF(C867="E",L867*Resumo!$C$23,"")))</f>
        <v/>
      </c>
      <c r="N867" s="97"/>
      <c r="O867" s="95"/>
      <c r="P867" s="95"/>
      <c r="Q867" s="95"/>
      <c r="W867" s="59">
        <f t="shared" si="91"/>
        <v>0</v>
      </c>
      <c r="X867" s="59">
        <f t="shared" si="92"/>
        <v>0</v>
      </c>
      <c r="Y867" s="59">
        <f t="shared" si="93"/>
        <v>0</v>
      </c>
    </row>
    <row r="868" spans="1:25" ht="15" customHeight="1" x14ac:dyDescent="0.2">
      <c r="A868" s="66"/>
      <c r="B868" s="97"/>
      <c r="C868" s="73"/>
      <c r="D868" s="74"/>
      <c r="E868" s="74"/>
      <c r="F868" s="74"/>
      <c r="G868" s="74"/>
      <c r="H868" s="74"/>
      <c r="I868" s="61" t="str">
        <f t="shared" si="88"/>
        <v/>
      </c>
      <c r="J868" s="61" t="str">
        <f t="shared" si="89"/>
        <v/>
      </c>
      <c r="K868" s="61" t="str">
        <f t="shared" si="90"/>
        <v/>
      </c>
      <c r="L868" s="6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62" t="str">
        <f>IF(C868="I",L868*Resumo!$C$21, IF(C868="A",L868*Resumo!$C$22, IF(C868="E",L868*Resumo!$C$23,"")))</f>
        <v/>
      </c>
      <c r="N868" s="97"/>
      <c r="O868" s="95"/>
      <c r="P868" s="95"/>
      <c r="Q868" s="95"/>
      <c r="W868" s="59">
        <f t="shared" si="91"/>
        <v>0</v>
      </c>
      <c r="X868" s="59">
        <f t="shared" si="92"/>
        <v>0</v>
      </c>
      <c r="Y868" s="59">
        <f t="shared" si="93"/>
        <v>0</v>
      </c>
    </row>
    <row r="869" spans="1:25" ht="15" customHeight="1" x14ac:dyDescent="0.2">
      <c r="A869" s="66"/>
      <c r="B869" s="97"/>
      <c r="C869" s="73"/>
      <c r="D869" s="74"/>
      <c r="E869" s="74"/>
      <c r="F869" s="74"/>
      <c r="G869" s="74"/>
      <c r="H869" s="74"/>
      <c r="I869" s="61" t="str">
        <f t="shared" si="88"/>
        <v/>
      </c>
      <c r="J869" s="61" t="str">
        <f t="shared" si="89"/>
        <v/>
      </c>
      <c r="K869" s="61" t="str">
        <f t="shared" si="90"/>
        <v/>
      </c>
      <c r="L869" s="6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62" t="str">
        <f>IF(C869="I",L869*Resumo!$C$21, IF(C869="A",L869*Resumo!$C$22, IF(C869="E",L869*Resumo!$C$23,"")))</f>
        <v/>
      </c>
      <c r="N869" s="97"/>
      <c r="O869" s="95"/>
      <c r="P869" s="95"/>
      <c r="Q869" s="95"/>
      <c r="W869" s="59">
        <f t="shared" si="91"/>
        <v>0</v>
      </c>
      <c r="X869" s="59">
        <f t="shared" si="92"/>
        <v>0</v>
      </c>
      <c r="Y869" s="59">
        <f t="shared" si="93"/>
        <v>0</v>
      </c>
    </row>
    <row r="870" spans="1:25" ht="15" customHeight="1" x14ac:dyDescent="0.2">
      <c r="A870" s="66"/>
      <c r="B870" s="97"/>
      <c r="C870" s="73"/>
      <c r="D870" s="74"/>
      <c r="E870" s="74"/>
      <c r="F870" s="74"/>
      <c r="G870" s="74"/>
      <c r="H870" s="74"/>
      <c r="I870" s="61" t="str">
        <f t="shared" si="88"/>
        <v/>
      </c>
      <c r="J870" s="61" t="str">
        <f t="shared" si="89"/>
        <v/>
      </c>
      <c r="K870" s="61" t="str">
        <f t="shared" si="90"/>
        <v/>
      </c>
      <c r="L870" s="6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62" t="str">
        <f>IF(C870="I",L870*Resumo!$C$21, IF(C870="A",L870*Resumo!$C$22, IF(C870="E",L870*Resumo!$C$23,"")))</f>
        <v/>
      </c>
      <c r="N870" s="97"/>
      <c r="O870" s="95"/>
      <c r="P870" s="95"/>
      <c r="Q870" s="95"/>
      <c r="W870" s="59">
        <f t="shared" si="91"/>
        <v>0</v>
      </c>
      <c r="X870" s="59">
        <f t="shared" si="92"/>
        <v>0</v>
      </c>
      <c r="Y870" s="59">
        <f t="shared" si="93"/>
        <v>0</v>
      </c>
    </row>
    <row r="871" spans="1:25" ht="15" customHeight="1" x14ac:dyDescent="0.2">
      <c r="A871" s="66"/>
      <c r="B871" s="97"/>
      <c r="C871" s="73"/>
      <c r="D871" s="74"/>
      <c r="E871" s="74"/>
      <c r="F871" s="74"/>
      <c r="G871" s="74"/>
      <c r="H871" s="74"/>
      <c r="I871" s="61" t="str">
        <f t="shared" si="88"/>
        <v/>
      </c>
      <c r="J871" s="61" t="str">
        <f t="shared" si="89"/>
        <v/>
      </c>
      <c r="K871" s="61" t="str">
        <f t="shared" si="90"/>
        <v/>
      </c>
      <c r="L871" s="6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62" t="str">
        <f>IF(C871="I",L871*Resumo!$C$21, IF(C871="A",L871*Resumo!$C$22, IF(C871="E",L871*Resumo!$C$23,"")))</f>
        <v/>
      </c>
      <c r="N871" s="97"/>
      <c r="O871" s="95"/>
      <c r="P871" s="95"/>
      <c r="Q871" s="95"/>
      <c r="W871" s="59">
        <f t="shared" si="91"/>
        <v>0</v>
      </c>
      <c r="X871" s="59">
        <f t="shared" si="92"/>
        <v>0</v>
      </c>
      <c r="Y871" s="59">
        <f t="shared" si="93"/>
        <v>0</v>
      </c>
    </row>
    <row r="872" spans="1:25" ht="15" customHeight="1" x14ac:dyDescent="0.2">
      <c r="A872" s="66"/>
      <c r="B872" s="97"/>
      <c r="C872" s="73"/>
      <c r="D872" s="74"/>
      <c r="E872" s="74"/>
      <c r="F872" s="74"/>
      <c r="G872" s="74"/>
      <c r="H872" s="74"/>
      <c r="I872" s="61" t="str">
        <f t="shared" si="88"/>
        <v/>
      </c>
      <c r="J872" s="61" t="str">
        <f t="shared" si="89"/>
        <v/>
      </c>
      <c r="K872" s="61" t="str">
        <f t="shared" si="90"/>
        <v/>
      </c>
      <c r="L872" s="6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62" t="str">
        <f>IF(C872="I",L872*Resumo!$C$21, IF(C872="A",L872*Resumo!$C$22, IF(C872="E",L872*Resumo!$C$23,"")))</f>
        <v/>
      </c>
      <c r="N872" s="97"/>
      <c r="O872" s="95"/>
      <c r="P872" s="95"/>
      <c r="Q872" s="95"/>
      <c r="W872" s="59">
        <f t="shared" si="91"/>
        <v>0</v>
      </c>
      <c r="X872" s="59">
        <f t="shared" si="92"/>
        <v>0</v>
      </c>
      <c r="Y872" s="59">
        <f t="shared" si="93"/>
        <v>0</v>
      </c>
    </row>
    <row r="873" spans="1:25" ht="15" customHeight="1" x14ac:dyDescent="0.2">
      <c r="A873" s="66"/>
      <c r="B873" s="97"/>
      <c r="C873" s="73"/>
      <c r="D873" s="74"/>
      <c r="E873" s="74"/>
      <c r="F873" s="74"/>
      <c r="G873" s="74"/>
      <c r="H873" s="74"/>
      <c r="I873" s="61" t="str">
        <f t="shared" si="88"/>
        <v/>
      </c>
      <c r="J873" s="61" t="str">
        <f t="shared" si="89"/>
        <v/>
      </c>
      <c r="K873" s="61" t="str">
        <f t="shared" si="90"/>
        <v/>
      </c>
      <c r="L873" s="6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62" t="str">
        <f>IF(C873="I",L873*Resumo!$C$21, IF(C873="A",L873*Resumo!$C$22, IF(C873="E",L873*Resumo!$C$23,"")))</f>
        <v/>
      </c>
      <c r="N873" s="97"/>
      <c r="O873" s="95"/>
      <c r="P873" s="95"/>
      <c r="Q873" s="95"/>
      <c r="W873" s="59">
        <f t="shared" si="91"/>
        <v>0</v>
      </c>
      <c r="X873" s="59">
        <f t="shared" si="92"/>
        <v>0</v>
      </c>
      <c r="Y873" s="59">
        <f t="shared" si="93"/>
        <v>0</v>
      </c>
    </row>
    <row r="874" spans="1:25" ht="15" customHeight="1" x14ac:dyDescent="0.2">
      <c r="A874" s="66"/>
      <c r="B874" s="97"/>
      <c r="C874" s="73"/>
      <c r="D874" s="74"/>
      <c r="E874" s="74"/>
      <c r="F874" s="74"/>
      <c r="G874" s="74"/>
      <c r="H874" s="74"/>
      <c r="I874" s="61" t="str">
        <f t="shared" si="88"/>
        <v/>
      </c>
      <c r="J874" s="61" t="str">
        <f t="shared" si="89"/>
        <v/>
      </c>
      <c r="K874" s="61" t="str">
        <f t="shared" si="90"/>
        <v/>
      </c>
      <c r="L874" s="6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62" t="str">
        <f>IF(C874="I",L874*Resumo!$C$21, IF(C874="A",L874*Resumo!$C$22, IF(C874="E",L874*Resumo!$C$23,"")))</f>
        <v/>
      </c>
      <c r="N874" s="97"/>
      <c r="O874" s="95"/>
      <c r="P874" s="95"/>
      <c r="Q874" s="95"/>
      <c r="W874" s="59">
        <f t="shared" si="91"/>
        <v>0</v>
      </c>
      <c r="X874" s="59">
        <f t="shared" si="92"/>
        <v>0</v>
      </c>
      <c r="Y874" s="59">
        <f t="shared" si="93"/>
        <v>0</v>
      </c>
    </row>
    <row r="875" spans="1:25" ht="15" customHeight="1" x14ac:dyDescent="0.2">
      <c r="A875" s="66"/>
      <c r="B875" s="97"/>
      <c r="C875" s="73"/>
      <c r="D875" s="74"/>
      <c r="E875" s="74"/>
      <c r="F875" s="74"/>
      <c r="G875" s="74"/>
      <c r="H875" s="74"/>
      <c r="I875" s="61" t="str">
        <f t="shared" si="88"/>
        <v/>
      </c>
      <c r="J875" s="61" t="str">
        <f t="shared" si="89"/>
        <v/>
      </c>
      <c r="K875" s="61" t="str">
        <f t="shared" si="90"/>
        <v/>
      </c>
      <c r="L875" s="6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62" t="str">
        <f>IF(C875="I",L875*Resumo!$C$21, IF(C875="A",L875*Resumo!$C$22, IF(C875="E",L875*Resumo!$C$23,"")))</f>
        <v/>
      </c>
      <c r="N875" s="97"/>
      <c r="O875" s="95"/>
      <c r="P875" s="95"/>
      <c r="Q875" s="95"/>
      <c r="W875" s="59">
        <f t="shared" si="91"/>
        <v>0</v>
      </c>
      <c r="X875" s="59">
        <f t="shared" si="92"/>
        <v>0</v>
      </c>
      <c r="Y875" s="59">
        <f t="shared" si="93"/>
        <v>0</v>
      </c>
    </row>
    <row r="876" spans="1:25" ht="15" customHeight="1" x14ac:dyDescent="0.2">
      <c r="A876" s="66"/>
      <c r="B876" s="97"/>
      <c r="C876" s="73"/>
      <c r="D876" s="74"/>
      <c r="E876" s="74"/>
      <c r="F876" s="74"/>
      <c r="G876" s="74"/>
      <c r="H876" s="74"/>
      <c r="I876" s="61" t="str">
        <f t="shared" si="88"/>
        <v/>
      </c>
      <c r="J876" s="61" t="str">
        <f t="shared" si="89"/>
        <v/>
      </c>
      <c r="K876" s="61" t="str">
        <f t="shared" si="90"/>
        <v/>
      </c>
      <c r="L876" s="6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62" t="str">
        <f>IF(C876="I",L876*Resumo!$C$21, IF(C876="A",L876*Resumo!$C$22, IF(C876="E",L876*Resumo!$C$23,"")))</f>
        <v/>
      </c>
      <c r="N876" s="97"/>
      <c r="O876" s="95"/>
      <c r="P876" s="95"/>
      <c r="Q876" s="95"/>
      <c r="W876" s="59">
        <f t="shared" si="91"/>
        <v>0</v>
      </c>
      <c r="X876" s="59">
        <f t="shared" si="92"/>
        <v>0</v>
      </c>
      <c r="Y876" s="59">
        <f t="shared" si="93"/>
        <v>0</v>
      </c>
    </row>
    <row r="877" spans="1:25" ht="15" customHeight="1" x14ac:dyDescent="0.2">
      <c r="A877" s="66"/>
      <c r="B877" s="97"/>
      <c r="C877" s="73"/>
      <c r="D877" s="74"/>
      <c r="E877" s="74"/>
      <c r="F877" s="74"/>
      <c r="G877" s="74"/>
      <c r="H877" s="74"/>
      <c r="I877" s="61" t="str">
        <f t="shared" si="88"/>
        <v/>
      </c>
      <c r="J877" s="61" t="str">
        <f t="shared" si="89"/>
        <v/>
      </c>
      <c r="K877" s="61" t="str">
        <f t="shared" si="90"/>
        <v/>
      </c>
      <c r="L877" s="6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62" t="str">
        <f>IF(C877="I",L877*Resumo!$C$21, IF(C877="A",L877*Resumo!$C$22, IF(C877="E",L877*Resumo!$C$23,"")))</f>
        <v/>
      </c>
      <c r="N877" s="97"/>
      <c r="O877" s="95"/>
      <c r="P877" s="95"/>
      <c r="Q877" s="95"/>
      <c r="W877" s="59">
        <f t="shared" si="91"/>
        <v>0</v>
      </c>
      <c r="X877" s="59">
        <f t="shared" si="92"/>
        <v>0</v>
      </c>
      <c r="Y877" s="59">
        <f t="shared" si="93"/>
        <v>0</v>
      </c>
    </row>
    <row r="878" spans="1:25" ht="15" customHeight="1" x14ac:dyDescent="0.2">
      <c r="A878" s="66"/>
      <c r="B878" s="97"/>
      <c r="C878" s="73"/>
      <c r="D878" s="74"/>
      <c r="E878" s="74"/>
      <c r="F878" s="74"/>
      <c r="G878" s="74"/>
      <c r="H878" s="74"/>
      <c r="I878" s="61" t="str">
        <f t="shared" si="88"/>
        <v/>
      </c>
      <c r="J878" s="61" t="str">
        <f t="shared" si="89"/>
        <v/>
      </c>
      <c r="K878" s="61" t="str">
        <f t="shared" si="90"/>
        <v/>
      </c>
      <c r="L878" s="6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62" t="str">
        <f>IF(C878="I",L878*Resumo!$C$21, IF(C878="A",L878*Resumo!$C$22, IF(C878="E",L878*Resumo!$C$23,"")))</f>
        <v/>
      </c>
      <c r="N878" s="97"/>
      <c r="O878" s="95"/>
      <c r="P878" s="95"/>
      <c r="Q878" s="95"/>
      <c r="W878" s="59">
        <f t="shared" si="91"/>
        <v>0</v>
      </c>
      <c r="X878" s="59">
        <f t="shared" si="92"/>
        <v>0</v>
      </c>
      <c r="Y878" s="59">
        <f t="shared" si="93"/>
        <v>0</v>
      </c>
    </row>
    <row r="879" spans="1:25" ht="15" customHeight="1" x14ac:dyDescent="0.2">
      <c r="A879" s="66"/>
      <c r="B879" s="97"/>
      <c r="C879" s="73"/>
      <c r="D879" s="74"/>
      <c r="E879" s="74"/>
      <c r="F879" s="74"/>
      <c r="G879" s="74"/>
      <c r="H879" s="74"/>
      <c r="I879" s="61" t="str">
        <f t="shared" si="88"/>
        <v/>
      </c>
      <c r="J879" s="61" t="str">
        <f t="shared" si="89"/>
        <v/>
      </c>
      <c r="K879" s="61" t="str">
        <f t="shared" si="90"/>
        <v/>
      </c>
      <c r="L879" s="6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62" t="str">
        <f>IF(C879="I",L879*Resumo!$C$21, IF(C879="A",L879*Resumo!$C$22, IF(C879="E",L879*Resumo!$C$23,"")))</f>
        <v/>
      </c>
      <c r="N879" s="97"/>
      <c r="O879" s="95"/>
      <c r="P879" s="95"/>
      <c r="Q879" s="95"/>
      <c r="W879" s="59">
        <f t="shared" si="91"/>
        <v>0</v>
      </c>
      <c r="X879" s="59">
        <f t="shared" si="92"/>
        <v>0</v>
      </c>
      <c r="Y879" s="59">
        <f t="shared" si="93"/>
        <v>0</v>
      </c>
    </row>
    <row r="880" spans="1:25" ht="15" customHeight="1" x14ac:dyDescent="0.2">
      <c r="A880" s="66"/>
      <c r="B880" s="97"/>
      <c r="C880" s="73"/>
      <c r="D880" s="74"/>
      <c r="E880" s="74"/>
      <c r="F880" s="74"/>
      <c r="G880" s="74"/>
      <c r="H880" s="74"/>
      <c r="I880" s="61" t="str">
        <f t="shared" si="88"/>
        <v/>
      </c>
      <c r="J880" s="61" t="str">
        <f t="shared" si="89"/>
        <v/>
      </c>
      <c r="K880" s="61" t="str">
        <f t="shared" si="90"/>
        <v/>
      </c>
      <c r="L880" s="6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62" t="str">
        <f>IF(C880="I",L880*Resumo!$C$21, IF(C880="A",L880*Resumo!$C$22, IF(C880="E",L880*Resumo!$C$23,"")))</f>
        <v/>
      </c>
      <c r="N880" s="97"/>
      <c r="O880" s="95"/>
      <c r="P880" s="95"/>
      <c r="Q880" s="95"/>
      <c r="W880" s="59">
        <f t="shared" si="91"/>
        <v>0</v>
      </c>
      <c r="X880" s="59">
        <f t="shared" si="92"/>
        <v>0</v>
      </c>
      <c r="Y880" s="59">
        <f t="shared" si="93"/>
        <v>0</v>
      </c>
    </row>
    <row r="881" spans="1:25" ht="15" customHeight="1" x14ac:dyDescent="0.2">
      <c r="A881" s="66"/>
      <c r="B881" s="97"/>
      <c r="C881" s="73"/>
      <c r="D881" s="74"/>
      <c r="E881" s="74"/>
      <c r="F881" s="74"/>
      <c r="G881" s="74"/>
      <c r="H881" s="74"/>
      <c r="I881" s="61" t="str">
        <f t="shared" si="88"/>
        <v/>
      </c>
      <c r="J881" s="61" t="str">
        <f t="shared" si="89"/>
        <v/>
      </c>
      <c r="K881" s="61" t="str">
        <f t="shared" si="90"/>
        <v/>
      </c>
      <c r="L881" s="6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62" t="str">
        <f>IF(C881="I",L881*Resumo!$C$21, IF(C881="A",L881*Resumo!$C$22, IF(C881="E",L881*Resumo!$C$23,"")))</f>
        <v/>
      </c>
      <c r="N881" s="97"/>
      <c r="O881" s="95"/>
      <c r="P881" s="95"/>
      <c r="Q881" s="95"/>
      <c r="W881" s="59">
        <f t="shared" si="91"/>
        <v>0</v>
      </c>
      <c r="X881" s="59">
        <f t="shared" si="92"/>
        <v>0</v>
      </c>
      <c r="Y881" s="59">
        <f t="shared" si="93"/>
        <v>0</v>
      </c>
    </row>
    <row r="882" spans="1:25" ht="15" customHeight="1" x14ac:dyDescent="0.2">
      <c r="A882" s="66"/>
      <c r="B882" s="97"/>
      <c r="C882" s="73"/>
      <c r="D882" s="74"/>
      <c r="E882" s="74"/>
      <c r="F882" s="74"/>
      <c r="G882" s="74"/>
      <c r="H882" s="74"/>
      <c r="I882" s="61" t="str">
        <f t="shared" si="88"/>
        <v/>
      </c>
      <c r="J882" s="61" t="str">
        <f t="shared" si="89"/>
        <v/>
      </c>
      <c r="K882" s="61" t="str">
        <f t="shared" si="90"/>
        <v/>
      </c>
      <c r="L882" s="6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62" t="str">
        <f>IF(C882="I",L882*Resumo!$C$21, IF(C882="A",L882*Resumo!$C$22, IF(C882="E",L882*Resumo!$C$23,"")))</f>
        <v/>
      </c>
      <c r="N882" s="97"/>
      <c r="O882" s="95"/>
      <c r="P882" s="95"/>
      <c r="Q882" s="95"/>
      <c r="W882" s="59">
        <f t="shared" si="91"/>
        <v>0</v>
      </c>
      <c r="X882" s="59">
        <f t="shared" si="92"/>
        <v>0</v>
      </c>
      <c r="Y882" s="59">
        <f t="shared" si="93"/>
        <v>0</v>
      </c>
    </row>
    <row r="883" spans="1:25" ht="15" customHeight="1" x14ac:dyDescent="0.2">
      <c r="A883" s="66"/>
      <c r="B883" s="97"/>
      <c r="C883" s="73"/>
      <c r="D883" s="74"/>
      <c r="E883" s="74"/>
      <c r="F883" s="74"/>
      <c r="G883" s="74"/>
      <c r="H883" s="74"/>
      <c r="I883" s="61" t="str">
        <f t="shared" si="88"/>
        <v/>
      </c>
      <c r="J883" s="61" t="str">
        <f t="shared" si="89"/>
        <v/>
      </c>
      <c r="K883" s="61" t="str">
        <f t="shared" si="90"/>
        <v/>
      </c>
      <c r="L883" s="6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62" t="str">
        <f>IF(C883="I",L883*Resumo!$C$21, IF(C883="A",L883*Resumo!$C$22, IF(C883="E",L883*Resumo!$C$23,"")))</f>
        <v/>
      </c>
      <c r="N883" s="97"/>
      <c r="O883" s="95"/>
      <c r="P883" s="95"/>
      <c r="Q883" s="95"/>
      <c r="W883" s="59">
        <f t="shared" si="91"/>
        <v>0</v>
      </c>
      <c r="X883" s="59">
        <f t="shared" si="92"/>
        <v>0</v>
      </c>
      <c r="Y883" s="59">
        <f t="shared" si="93"/>
        <v>0</v>
      </c>
    </row>
    <row r="884" spans="1:25" ht="15" customHeight="1" x14ac:dyDescent="0.2">
      <c r="A884" s="66"/>
      <c r="B884" s="97"/>
      <c r="C884" s="73"/>
      <c r="D884" s="74"/>
      <c r="E884" s="74"/>
      <c r="F884" s="74"/>
      <c r="G884" s="74"/>
      <c r="H884" s="74"/>
      <c r="I884" s="61" t="str">
        <f t="shared" si="88"/>
        <v/>
      </c>
      <c r="J884" s="61" t="str">
        <f t="shared" si="89"/>
        <v/>
      </c>
      <c r="K884" s="61" t="str">
        <f t="shared" si="90"/>
        <v/>
      </c>
      <c r="L884" s="6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62" t="str">
        <f>IF(C884="I",L884*Resumo!$C$21, IF(C884="A",L884*Resumo!$C$22, IF(C884="E",L884*Resumo!$C$23,"")))</f>
        <v/>
      </c>
      <c r="N884" s="97"/>
      <c r="O884" s="95"/>
      <c r="P884" s="95"/>
      <c r="Q884" s="95"/>
      <c r="W884" s="59">
        <f t="shared" si="91"/>
        <v>0</v>
      </c>
      <c r="X884" s="59">
        <f t="shared" si="92"/>
        <v>0</v>
      </c>
      <c r="Y884" s="59">
        <f t="shared" si="93"/>
        <v>0</v>
      </c>
    </row>
    <row r="885" spans="1:25" ht="15" customHeight="1" x14ac:dyDescent="0.2">
      <c r="A885" s="66"/>
      <c r="B885" s="97"/>
      <c r="C885" s="73"/>
      <c r="D885" s="74"/>
      <c r="E885" s="74"/>
      <c r="F885" s="74"/>
      <c r="G885" s="74"/>
      <c r="H885" s="74"/>
      <c r="I885" s="61" t="str">
        <f t="shared" si="88"/>
        <v/>
      </c>
      <c r="J885" s="61" t="str">
        <f t="shared" si="89"/>
        <v/>
      </c>
      <c r="K885" s="61" t="str">
        <f t="shared" si="90"/>
        <v/>
      </c>
      <c r="L885" s="6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62" t="str">
        <f>IF(C885="I",L885*Resumo!$C$21, IF(C885="A",L885*Resumo!$C$22, IF(C885="E",L885*Resumo!$C$23,"")))</f>
        <v/>
      </c>
      <c r="N885" s="97"/>
      <c r="O885" s="95"/>
      <c r="P885" s="95"/>
      <c r="Q885" s="95"/>
      <c r="W885" s="59">
        <f t="shared" si="91"/>
        <v>0</v>
      </c>
      <c r="X885" s="59">
        <f t="shared" si="92"/>
        <v>0</v>
      </c>
      <c r="Y885" s="59">
        <f t="shared" si="93"/>
        <v>0</v>
      </c>
    </row>
    <row r="886" spans="1:25" ht="15" customHeight="1" x14ac:dyDescent="0.2">
      <c r="A886" s="66"/>
      <c r="B886" s="97"/>
      <c r="C886" s="73"/>
      <c r="D886" s="74"/>
      <c r="E886" s="74"/>
      <c r="F886" s="74"/>
      <c r="G886" s="74"/>
      <c r="H886" s="74"/>
      <c r="I886" s="61" t="str">
        <f t="shared" si="88"/>
        <v/>
      </c>
      <c r="J886" s="61" t="str">
        <f t="shared" si="89"/>
        <v/>
      </c>
      <c r="K886" s="61" t="str">
        <f t="shared" si="90"/>
        <v/>
      </c>
      <c r="L886" s="6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62" t="str">
        <f>IF(C886="I",L886*Resumo!$C$21, IF(C886="A",L886*Resumo!$C$22, IF(C886="E",L886*Resumo!$C$23,"")))</f>
        <v/>
      </c>
      <c r="N886" s="97"/>
      <c r="O886" s="95"/>
      <c r="P886" s="95"/>
      <c r="Q886" s="95"/>
      <c r="W886" s="59">
        <f t="shared" si="91"/>
        <v>0</v>
      </c>
      <c r="X886" s="59">
        <f t="shared" si="92"/>
        <v>0</v>
      </c>
      <c r="Y886" s="59">
        <f t="shared" si="93"/>
        <v>0</v>
      </c>
    </row>
    <row r="887" spans="1:25" ht="15" customHeight="1" x14ac:dyDescent="0.2">
      <c r="A887" s="66"/>
      <c r="B887" s="97"/>
      <c r="C887" s="73"/>
      <c r="D887" s="74"/>
      <c r="E887" s="74"/>
      <c r="F887" s="74"/>
      <c r="G887" s="74"/>
      <c r="H887" s="74"/>
      <c r="I887" s="61" t="str">
        <f t="shared" si="88"/>
        <v/>
      </c>
      <c r="J887" s="61" t="str">
        <f t="shared" si="89"/>
        <v/>
      </c>
      <c r="K887" s="61" t="str">
        <f t="shared" si="90"/>
        <v/>
      </c>
      <c r="L887" s="6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62" t="str">
        <f>IF(C887="I",L887*Resumo!$C$21, IF(C887="A",L887*Resumo!$C$22, IF(C887="E",L887*Resumo!$C$23,"")))</f>
        <v/>
      </c>
      <c r="N887" s="97"/>
      <c r="O887" s="95"/>
      <c r="P887" s="95"/>
      <c r="Q887" s="95"/>
      <c r="W887" s="59">
        <f t="shared" si="91"/>
        <v>0</v>
      </c>
      <c r="X887" s="59">
        <f t="shared" si="92"/>
        <v>0</v>
      </c>
      <c r="Y887" s="59">
        <f t="shared" si="93"/>
        <v>0</v>
      </c>
    </row>
    <row r="888" spans="1:25" ht="15" customHeight="1" x14ac:dyDescent="0.2">
      <c r="A888" s="66"/>
      <c r="B888" s="97"/>
      <c r="C888" s="73"/>
      <c r="D888" s="74"/>
      <c r="E888" s="74"/>
      <c r="F888" s="74"/>
      <c r="G888" s="74"/>
      <c r="H888" s="74"/>
      <c r="I888" s="61" t="str">
        <f t="shared" si="88"/>
        <v/>
      </c>
      <c r="J888" s="61" t="str">
        <f t="shared" si="89"/>
        <v/>
      </c>
      <c r="K888" s="61" t="str">
        <f t="shared" si="90"/>
        <v/>
      </c>
      <c r="L888" s="6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62" t="str">
        <f>IF(C888="I",L888*Resumo!$C$21, IF(C888="A",L888*Resumo!$C$22, IF(C888="E",L888*Resumo!$C$23,"")))</f>
        <v/>
      </c>
      <c r="N888" s="97"/>
      <c r="O888" s="95"/>
      <c r="P888" s="95"/>
      <c r="Q888" s="95"/>
      <c r="W888" s="59">
        <f t="shared" si="91"/>
        <v>0</v>
      </c>
      <c r="X888" s="59">
        <f t="shared" si="92"/>
        <v>0</v>
      </c>
      <c r="Y888" s="59">
        <f t="shared" si="93"/>
        <v>0</v>
      </c>
    </row>
    <row r="889" spans="1:25" ht="15" customHeight="1" x14ac:dyDescent="0.2">
      <c r="A889" s="66"/>
      <c r="B889" s="97"/>
      <c r="C889" s="73"/>
      <c r="D889" s="74"/>
      <c r="E889" s="74"/>
      <c r="F889" s="74"/>
      <c r="G889" s="74"/>
      <c r="H889" s="74"/>
      <c r="I889" s="61" t="str">
        <f t="shared" si="88"/>
        <v/>
      </c>
      <c r="J889" s="61" t="str">
        <f t="shared" si="89"/>
        <v/>
      </c>
      <c r="K889" s="61" t="str">
        <f t="shared" si="90"/>
        <v/>
      </c>
      <c r="L889" s="6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62" t="str">
        <f>IF(C889="I",L889*Resumo!$C$21, IF(C889="A",L889*Resumo!$C$22, IF(C889="E",L889*Resumo!$C$23,"")))</f>
        <v/>
      </c>
      <c r="N889" s="97"/>
      <c r="O889" s="95"/>
      <c r="P889" s="95"/>
      <c r="Q889" s="95"/>
      <c r="W889" s="59">
        <f t="shared" si="91"/>
        <v>0</v>
      </c>
      <c r="X889" s="59">
        <f t="shared" si="92"/>
        <v>0</v>
      </c>
      <c r="Y889" s="59">
        <f t="shared" si="93"/>
        <v>0</v>
      </c>
    </row>
    <row r="890" spans="1:25" ht="15" customHeight="1" x14ac:dyDescent="0.2">
      <c r="A890" s="66"/>
      <c r="B890" s="97"/>
      <c r="C890" s="73"/>
      <c r="D890" s="74"/>
      <c r="E890" s="74"/>
      <c r="F890" s="74"/>
      <c r="G890" s="74"/>
      <c r="H890" s="74"/>
      <c r="I890" s="61" t="str">
        <f t="shared" si="88"/>
        <v/>
      </c>
      <c r="J890" s="61" t="str">
        <f t="shared" si="89"/>
        <v/>
      </c>
      <c r="K890" s="61" t="str">
        <f t="shared" si="90"/>
        <v/>
      </c>
      <c r="L890" s="6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62" t="str">
        <f>IF(C890="I",L890*Resumo!$C$21, IF(C890="A",L890*Resumo!$C$22, IF(C890="E",L890*Resumo!$C$23,"")))</f>
        <v/>
      </c>
      <c r="N890" s="97"/>
      <c r="O890" s="95"/>
      <c r="P890" s="95"/>
      <c r="Q890" s="95"/>
      <c r="W890" s="59">
        <f t="shared" si="91"/>
        <v>0</v>
      </c>
      <c r="X890" s="59">
        <f t="shared" si="92"/>
        <v>0</v>
      </c>
      <c r="Y890" s="59">
        <f t="shared" si="93"/>
        <v>0</v>
      </c>
    </row>
    <row r="891" spans="1:25" ht="15" customHeight="1" x14ac:dyDescent="0.2">
      <c r="A891" s="66"/>
      <c r="B891" s="97"/>
      <c r="C891" s="73"/>
      <c r="D891" s="74"/>
      <c r="E891" s="74"/>
      <c r="F891" s="74"/>
      <c r="G891" s="74"/>
      <c r="H891" s="74"/>
      <c r="I891" s="61" t="str">
        <f t="shared" si="88"/>
        <v/>
      </c>
      <c r="J891" s="61" t="str">
        <f t="shared" si="89"/>
        <v/>
      </c>
      <c r="K891" s="61" t="str">
        <f t="shared" si="90"/>
        <v/>
      </c>
      <c r="L891" s="6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62" t="str">
        <f>IF(C891="I",L891*Resumo!$C$21, IF(C891="A",L891*Resumo!$C$22, IF(C891="E",L891*Resumo!$C$23,"")))</f>
        <v/>
      </c>
      <c r="N891" s="97"/>
      <c r="O891" s="95"/>
      <c r="P891" s="95"/>
      <c r="Q891" s="95"/>
      <c r="W891" s="59">
        <f t="shared" si="91"/>
        <v>0</v>
      </c>
      <c r="X891" s="59">
        <f t="shared" si="92"/>
        <v>0</v>
      </c>
      <c r="Y891" s="59">
        <f t="shared" si="93"/>
        <v>0</v>
      </c>
    </row>
    <row r="892" spans="1:25" ht="15" customHeight="1" x14ac:dyDescent="0.2">
      <c r="A892" s="66"/>
      <c r="B892" s="97"/>
      <c r="C892" s="73"/>
      <c r="D892" s="74"/>
      <c r="E892" s="74"/>
      <c r="F892" s="74"/>
      <c r="G892" s="74"/>
      <c r="H892" s="74"/>
      <c r="I892" s="61" t="str">
        <f t="shared" si="88"/>
        <v/>
      </c>
      <c r="J892" s="61" t="str">
        <f t="shared" si="89"/>
        <v/>
      </c>
      <c r="K892" s="61" t="str">
        <f t="shared" si="90"/>
        <v/>
      </c>
      <c r="L892" s="6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62" t="str">
        <f>IF(C892="I",L892*Resumo!$C$21, IF(C892="A",L892*Resumo!$C$22, IF(C892="E",L892*Resumo!$C$23,"")))</f>
        <v/>
      </c>
      <c r="N892" s="97"/>
      <c r="O892" s="95"/>
      <c r="P892" s="95"/>
      <c r="Q892" s="95"/>
      <c r="W892" s="59">
        <f t="shared" si="91"/>
        <v>0</v>
      </c>
      <c r="X892" s="59">
        <f t="shared" si="92"/>
        <v>0</v>
      </c>
      <c r="Y892" s="59">
        <f t="shared" si="93"/>
        <v>0</v>
      </c>
    </row>
    <row r="893" spans="1:25" ht="15" customHeight="1" x14ac:dyDescent="0.2">
      <c r="A893" s="66"/>
      <c r="B893" s="97"/>
      <c r="C893" s="73"/>
      <c r="D893" s="74"/>
      <c r="E893" s="74"/>
      <c r="F893" s="74"/>
      <c r="G893" s="74"/>
      <c r="H893" s="74"/>
      <c r="I893" s="61" t="str">
        <f t="shared" si="88"/>
        <v/>
      </c>
      <c r="J893" s="61" t="str">
        <f t="shared" si="89"/>
        <v/>
      </c>
      <c r="K893" s="61" t="str">
        <f t="shared" si="90"/>
        <v/>
      </c>
      <c r="L893" s="6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62" t="str">
        <f>IF(C893="I",L893*Resumo!$C$21, IF(C893="A",L893*Resumo!$C$22, IF(C893="E",L893*Resumo!$C$23,"")))</f>
        <v/>
      </c>
      <c r="N893" s="97"/>
      <c r="O893" s="95"/>
      <c r="P893" s="95"/>
      <c r="Q893" s="95"/>
      <c r="W893" s="59">
        <f t="shared" si="91"/>
        <v>0</v>
      </c>
      <c r="X893" s="59">
        <f t="shared" si="92"/>
        <v>0</v>
      </c>
      <c r="Y893" s="59">
        <f t="shared" si="93"/>
        <v>0</v>
      </c>
    </row>
    <row r="894" spans="1:25" ht="15" customHeight="1" x14ac:dyDescent="0.2">
      <c r="A894" s="66"/>
      <c r="B894" s="97"/>
      <c r="C894" s="73"/>
      <c r="D894" s="74"/>
      <c r="E894" s="74"/>
      <c r="F894" s="74"/>
      <c r="G894" s="74"/>
      <c r="H894" s="74"/>
      <c r="I894" s="61" t="str">
        <f t="shared" si="88"/>
        <v/>
      </c>
      <c r="J894" s="61" t="str">
        <f t="shared" si="89"/>
        <v/>
      </c>
      <c r="K894" s="61" t="str">
        <f t="shared" si="90"/>
        <v/>
      </c>
      <c r="L894" s="6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62" t="str">
        <f>IF(C894="I",L894*Resumo!$C$21, IF(C894="A",L894*Resumo!$C$22, IF(C894="E",L894*Resumo!$C$23,"")))</f>
        <v/>
      </c>
      <c r="N894" s="97"/>
      <c r="O894" s="95"/>
      <c r="P894" s="95"/>
      <c r="Q894" s="95"/>
      <c r="W894" s="59">
        <f t="shared" si="91"/>
        <v>0</v>
      </c>
      <c r="X894" s="59">
        <f t="shared" si="92"/>
        <v>0</v>
      </c>
      <c r="Y894" s="59">
        <f t="shared" si="93"/>
        <v>0</v>
      </c>
    </row>
    <row r="895" spans="1:25" ht="15" customHeight="1" x14ac:dyDescent="0.2">
      <c r="A895" s="66"/>
      <c r="B895" s="97"/>
      <c r="C895" s="73"/>
      <c r="D895" s="74"/>
      <c r="E895" s="74"/>
      <c r="F895" s="74"/>
      <c r="G895" s="74"/>
      <c r="H895" s="74"/>
      <c r="I895" s="61" t="str">
        <f t="shared" si="88"/>
        <v/>
      </c>
      <c r="J895" s="61" t="str">
        <f t="shared" si="89"/>
        <v/>
      </c>
      <c r="K895" s="61" t="str">
        <f t="shared" si="90"/>
        <v/>
      </c>
      <c r="L895" s="6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62" t="str">
        <f>IF(C895="I",L895*Resumo!$C$21, IF(C895="A",L895*Resumo!$C$22, IF(C895="E",L895*Resumo!$C$23,"")))</f>
        <v/>
      </c>
      <c r="N895" s="97"/>
      <c r="O895" s="95"/>
      <c r="P895" s="95"/>
      <c r="Q895" s="95"/>
      <c r="W895" s="59">
        <f t="shared" si="91"/>
        <v>0</v>
      </c>
      <c r="X895" s="59">
        <f t="shared" si="92"/>
        <v>0</v>
      </c>
      <c r="Y895" s="59">
        <f t="shared" si="93"/>
        <v>0</v>
      </c>
    </row>
    <row r="896" spans="1:25" ht="15" customHeight="1" x14ac:dyDescent="0.2">
      <c r="A896" s="66"/>
      <c r="B896" s="97"/>
      <c r="C896" s="73"/>
      <c r="D896" s="74"/>
      <c r="E896" s="74"/>
      <c r="F896" s="74"/>
      <c r="G896" s="74"/>
      <c r="H896" s="74"/>
      <c r="I896" s="61" t="str">
        <f t="shared" si="88"/>
        <v/>
      </c>
      <c r="J896" s="61" t="str">
        <f t="shared" si="89"/>
        <v/>
      </c>
      <c r="K896" s="61" t="str">
        <f t="shared" si="90"/>
        <v/>
      </c>
      <c r="L896" s="6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62" t="str">
        <f>IF(C896="I",L896*Resumo!$C$21, IF(C896="A",L896*Resumo!$C$22, IF(C896="E",L896*Resumo!$C$23,"")))</f>
        <v/>
      </c>
      <c r="N896" s="97"/>
      <c r="O896" s="95"/>
      <c r="P896" s="95"/>
      <c r="Q896" s="95"/>
      <c r="W896" s="59">
        <f t="shared" si="91"/>
        <v>0</v>
      </c>
      <c r="X896" s="59">
        <f t="shared" si="92"/>
        <v>0</v>
      </c>
      <c r="Y896" s="59">
        <f t="shared" si="93"/>
        <v>0</v>
      </c>
    </row>
    <row r="897" spans="1:25" ht="15" customHeight="1" x14ac:dyDescent="0.2">
      <c r="A897" s="66"/>
      <c r="B897" s="97"/>
      <c r="C897" s="73"/>
      <c r="D897" s="74"/>
      <c r="E897" s="74"/>
      <c r="F897" s="74"/>
      <c r="G897" s="74"/>
      <c r="H897" s="74"/>
      <c r="I897" s="61" t="str">
        <f t="shared" si="88"/>
        <v/>
      </c>
      <c r="J897" s="61" t="str">
        <f t="shared" si="89"/>
        <v/>
      </c>
      <c r="K897" s="61" t="str">
        <f t="shared" si="90"/>
        <v/>
      </c>
      <c r="L897" s="6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62" t="str">
        <f>IF(C897="I",L897*Resumo!$C$21, IF(C897="A",L897*Resumo!$C$22, IF(C897="E",L897*Resumo!$C$23,"")))</f>
        <v/>
      </c>
      <c r="N897" s="97"/>
      <c r="O897" s="95"/>
      <c r="P897" s="95"/>
      <c r="Q897" s="95"/>
      <c r="W897" s="59">
        <f t="shared" si="91"/>
        <v>0</v>
      </c>
      <c r="X897" s="59">
        <f t="shared" si="92"/>
        <v>0</v>
      </c>
      <c r="Y897" s="59">
        <f t="shared" si="93"/>
        <v>0</v>
      </c>
    </row>
    <row r="898" spans="1:25" ht="15" customHeight="1" x14ac:dyDescent="0.2">
      <c r="A898" s="66"/>
      <c r="B898" s="97"/>
      <c r="C898" s="73"/>
      <c r="D898" s="74"/>
      <c r="E898" s="74"/>
      <c r="F898" s="74"/>
      <c r="G898" s="74"/>
      <c r="H898" s="74"/>
      <c r="I898" s="61" t="str">
        <f t="shared" si="88"/>
        <v/>
      </c>
      <c r="J898" s="61" t="str">
        <f t="shared" si="89"/>
        <v/>
      </c>
      <c r="K898" s="61" t="str">
        <f t="shared" si="90"/>
        <v/>
      </c>
      <c r="L898" s="6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62" t="str">
        <f>IF(C898="I",L898*Resumo!$C$21, IF(C898="A",L898*Resumo!$C$22, IF(C898="E",L898*Resumo!$C$23,"")))</f>
        <v/>
      </c>
      <c r="N898" s="97"/>
      <c r="O898" s="95"/>
      <c r="P898" s="95"/>
      <c r="Q898" s="95"/>
      <c r="W898" s="59">
        <f t="shared" si="91"/>
        <v>0</v>
      </c>
      <c r="X898" s="59">
        <f t="shared" si="92"/>
        <v>0</v>
      </c>
      <c r="Y898" s="59">
        <f t="shared" si="93"/>
        <v>0</v>
      </c>
    </row>
    <row r="899" spans="1:25" ht="15" customHeight="1" x14ac:dyDescent="0.2">
      <c r="A899" s="66"/>
      <c r="B899" s="97"/>
      <c r="C899" s="73"/>
      <c r="D899" s="74"/>
      <c r="E899" s="74"/>
      <c r="F899" s="74"/>
      <c r="G899" s="74"/>
      <c r="H899" s="74"/>
      <c r="I899" s="61" t="str">
        <f t="shared" si="88"/>
        <v/>
      </c>
      <c r="J899" s="61" t="str">
        <f t="shared" si="89"/>
        <v/>
      </c>
      <c r="K899" s="61" t="str">
        <f t="shared" si="90"/>
        <v/>
      </c>
      <c r="L899" s="6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62" t="str">
        <f>IF(C899="I",L899*Resumo!$C$21, IF(C899="A",L899*Resumo!$C$22, IF(C899="E",L899*Resumo!$C$23,"")))</f>
        <v/>
      </c>
      <c r="N899" s="97"/>
      <c r="O899" s="95"/>
      <c r="P899" s="95"/>
      <c r="Q899" s="95"/>
      <c r="W899" s="59">
        <f t="shared" si="91"/>
        <v>0</v>
      </c>
      <c r="X899" s="59">
        <f t="shared" si="92"/>
        <v>0</v>
      </c>
      <c r="Y899" s="59">
        <f t="shared" si="93"/>
        <v>0</v>
      </c>
    </row>
    <row r="900" spans="1:25" ht="15" customHeight="1" x14ac:dyDescent="0.2">
      <c r="A900" s="66"/>
      <c r="B900" s="97"/>
      <c r="C900" s="73"/>
      <c r="D900" s="74"/>
      <c r="E900" s="74"/>
      <c r="F900" s="74"/>
      <c r="G900" s="74"/>
      <c r="H900" s="74"/>
      <c r="I900" s="61" t="str">
        <f t="shared" ref="I900:I949" si="94">IF(D900=EE,IF(OR(AND(E900&gt;-1,E900&lt;2,G900&gt;0,G900&lt;16),AND(E900&gt;1,E900&lt;3,G900&gt;0,G900&lt;5)),"X",""),IF(OR(AND(E900&gt;-1,E900&lt;2,G900&gt;0,G900&lt;20),AND(E900&gt;1,E900&lt;4,G900&gt;0,G900&lt;6)),"X",""))</f>
        <v/>
      </c>
      <c r="J900" s="61" t="str">
        <f t="shared" ref="J900:J949" si="95">IF(D900=EE,IF(OR(AND(E900&gt;-1,E900&lt;2,G900&gt;15),AND(E900&gt;1,E900&lt;3,G900&gt;4,G900&lt;16),AND(E900&gt;2,G900&gt;0,G900&lt;5)),"X",""),IF(OR(AND(E900&gt;-1,E900&lt;2,G900&gt;19),AND(E900&gt;1,E900&lt;4,G900&gt;5,G900&lt;20),AND(E900&gt;3,G900&gt;0,G900&lt;6)),"X",""))</f>
        <v/>
      </c>
      <c r="K900" s="61" t="str">
        <f t="shared" si="90"/>
        <v/>
      </c>
      <c r="L900" s="6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62" t="str">
        <f>IF(C900="I",L900*Resumo!$C$21, IF(C900="A",L900*Resumo!$C$22, IF(C900="E",L900*Resumo!$C$23,"")))</f>
        <v/>
      </c>
      <c r="N900" s="97"/>
      <c r="O900" s="95"/>
      <c r="P900" s="95"/>
      <c r="Q900" s="95"/>
      <c r="W900" s="59">
        <f t="shared" si="91"/>
        <v>0</v>
      </c>
      <c r="X900" s="59">
        <f t="shared" si="92"/>
        <v>0</v>
      </c>
      <c r="Y900" s="59">
        <f t="shared" si="93"/>
        <v>0</v>
      </c>
    </row>
    <row r="901" spans="1:25" ht="15" customHeight="1" x14ac:dyDescent="0.2">
      <c r="A901" s="66"/>
      <c r="B901" s="97"/>
      <c r="C901" s="73"/>
      <c r="D901" s="74"/>
      <c r="E901" s="74"/>
      <c r="F901" s="74"/>
      <c r="G901" s="74"/>
      <c r="H901" s="74"/>
      <c r="I901" s="61" t="str">
        <f t="shared" si="94"/>
        <v/>
      </c>
      <c r="J901" s="61" t="str">
        <f t="shared" si="95"/>
        <v/>
      </c>
      <c r="K901" s="61" t="str">
        <f t="shared" si="90"/>
        <v/>
      </c>
      <c r="L901" s="6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62" t="str">
        <f>IF(C901="I",L901*Resumo!$C$21, IF(C901="A",L901*Resumo!$C$22, IF(C901="E",L901*Resumo!$C$23,"")))</f>
        <v/>
      </c>
      <c r="N901" s="97"/>
      <c r="O901" s="95"/>
      <c r="P901" s="95"/>
      <c r="Q901" s="95"/>
      <c r="W901" s="59">
        <f t="shared" si="91"/>
        <v>0</v>
      </c>
      <c r="X901" s="59">
        <f t="shared" si="92"/>
        <v>0</v>
      </c>
      <c r="Y901" s="59">
        <f t="shared" si="93"/>
        <v>0</v>
      </c>
    </row>
    <row r="902" spans="1:25" ht="15" customHeight="1" x14ac:dyDescent="0.2">
      <c r="A902" s="66"/>
      <c r="B902" s="97"/>
      <c r="C902" s="73"/>
      <c r="D902" s="74"/>
      <c r="E902" s="74"/>
      <c r="F902" s="74"/>
      <c r="G902" s="74"/>
      <c r="H902" s="74"/>
      <c r="I902" s="61" t="str">
        <f t="shared" si="94"/>
        <v/>
      </c>
      <c r="J902" s="61" t="str">
        <f t="shared" si="95"/>
        <v/>
      </c>
      <c r="K902" s="61" t="str">
        <f t="shared" si="90"/>
        <v/>
      </c>
      <c r="L902" s="6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62" t="str">
        <f>IF(C902="I",L902*Resumo!$C$21, IF(C902="A",L902*Resumo!$C$22, IF(C902="E",L902*Resumo!$C$23,"")))</f>
        <v/>
      </c>
      <c r="N902" s="97"/>
      <c r="O902" s="95"/>
      <c r="P902" s="95"/>
      <c r="Q902" s="95"/>
      <c r="W902" s="59">
        <f t="shared" si="91"/>
        <v>0</v>
      </c>
      <c r="X902" s="59">
        <f t="shared" si="92"/>
        <v>0</v>
      </c>
      <c r="Y902" s="59">
        <f t="shared" si="93"/>
        <v>0</v>
      </c>
    </row>
    <row r="903" spans="1:25" ht="15" customHeight="1" x14ac:dyDescent="0.2">
      <c r="A903" s="66"/>
      <c r="B903" s="97"/>
      <c r="C903" s="73"/>
      <c r="D903" s="74"/>
      <c r="E903" s="74"/>
      <c r="F903" s="74"/>
      <c r="G903" s="74"/>
      <c r="H903" s="74"/>
      <c r="I903" s="61" t="str">
        <f t="shared" si="94"/>
        <v/>
      </c>
      <c r="J903" s="61" t="str">
        <f t="shared" si="95"/>
        <v/>
      </c>
      <c r="K903" s="61" t="str">
        <f t="shared" si="90"/>
        <v/>
      </c>
      <c r="L903" s="6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62" t="str">
        <f>IF(C903="I",L903*Resumo!$C$21, IF(C903="A",L903*Resumo!$C$22, IF(C903="E",L903*Resumo!$C$23,"")))</f>
        <v/>
      </c>
      <c r="N903" s="97"/>
      <c r="O903" s="95"/>
      <c r="P903" s="95"/>
      <c r="Q903" s="95"/>
      <c r="W903" s="59">
        <f t="shared" si="91"/>
        <v>0</v>
      </c>
      <c r="X903" s="59">
        <f t="shared" si="92"/>
        <v>0</v>
      </c>
      <c r="Y903" s="59">
        <f t="shared" si="93"/>
        <v>0</v>
      </c>
    </row>
    <row r="904" spans="1:25" ht="15" customHeight="1" x14ac:dyDescent="0.2">
      <c r="A904" s="66"/>
      <c r="B904" s="97"/>
      <c r="C904" s="73"/>
      <c r="D904" s="74"/>
      <c r="E904" s="74"/>
      <c r="F904" s="74"/>
      <c r="G904" s="74"/>
      <c r="H904" s="74"/>
      <c r="I904" s="61" t="str">
        <f t="shared" si="94"/>
        <v/>
      </c>
      <c r="J904" s="61" t="str">
        <f t="shared" si="95"/>
        <v/>
      </c>
      <c r="K904" s="61" t="str">
        <f t="shared" si="90"/>
        <v/>
      </c>
      <c r="L904" s="6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62" t="str">
        <f>IF(C904="I",L904*Resumo!$C$21, IF(C904="A",L904*Resumo!$C$22, IF(C904="E",L904*Resumo!$C$23,"")))</f>
        <v/>
      </c>
      <c r="N904" s="97"/>
      <c r="O904" s="95"/>
      <c r="P904" s="95"/>
      <c r="Q904" s="95"/>
      <c r="W904" s="59">
        <f t="shared" si="91"/>
        <v>0</v>
      </c>
      <c r="X904" s="59">
        <f t="shared" si="92"/>
        <v>0</v>
      </c>
      <c r="Y904" s="59">
        <f t="shared" si="93"/>
        <v>0</v>
      </c>
    </row>
    <row r="905" spans="1:25" ht="15" customHeight="1" x14ac:dyDescent="0.2">
      <c r="A905" s="66"/>
      <c r="B905" s="97"/>
      <c r="C905" s="73"/>
      <c r="D905" s="74"/>
      <c r="E905" s="74"/>
      <c r="F905" s="74"/>
      <c r="G905" s="74"/>
      <c r="H905" s="74"/>
      <c r="I905" s="61" t="str">
        <f t="shared" si="94"/>
        <v/>
      </c>
      <c r="J905" s="61" t="str">
        <f t="shared" si="95"/>
        <v/>
      </c>
      <c r="K905" s="61" t="str">
        <f t="shared" si="90"/>
        <v/>
      </c>
      <c r="L905" s="6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62" t="str">
        <f>IF(C905="I",L905*Resumo!$C$21, IF(C905="A",L905*Resumo!$C$22, IF(C905="E",L905*Resumo!$C$23,"")))</f>
        <v/>
      </c>
      <c r="N905" s="97"/>
      <c r="O905" s="95"/>
      <c r="P905" s="95"/>
      <c r="Q905" s="95"/>
      <c r="W905" s="59">
        <f t="shared" si="91"/>
        <v>0</v>
      </c>
      <c r="X905" s="59">
        <f t="shared" si="92"/>
        <v>0</v>
      </c>
      <c r="Y905" s="59">
        <f t="shared" si="93"/>
        <v>0</v>
      </c>
    </row>
    <row r="906" spans="1:25" ht="15" customHeight="1" x14ac:dyDescent="0.2">
      <c r="A906" s="66"/>
      <c r="B906" s="97"/>
      <c r="C906" s="73"/>
      <c r="D906" s="74"/>
      <c r="E906" s="74"/>
      <c r="F906" s="74"/>
      <c r="G906" s="74"/>
      <c r="H906" s="74"/>
      <c r="I906" s="61" t="str">
        <f t="shared" si="94"/>
        <v/>
      </c>
      <c r="J906" s="61" t="str">
        <f t="shared" si="95"/>
        <v/>
      </c>
      <c r="K906" s="61" t="str">
        <f t="shared" si="90"/>
        <v/>
      </c>
      <c r="L906" s="6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62" t="str">
        <f>IF(C906="I",L906*Resumo!$C$21, IF(C906="A",L906*Resumo!$C$22, IF(C906="E",L906*Resumo!$C$23,"")))</f>
        <v/>
      </c>
      <c r="N906" s="97"/>
      <c r="O906" s="95"/>
      <c r="P906" s="95"/>
      <c r="Q906" s="95"/>
      <c r="W906" s="59">
        <f t="shared" si="91"/>
        <v>0</v>
      </c>
      <c r="X906" s="59">
        <f t="shared" si="92"/>
        <v>0</v>
      </c>
      <c r="Y906" s="59">
        <f t="shared" si="93"/>
        <v>0</v>
      </c>
    </row>
    <row r="907" spans="1:25" ht="15" customHeight="1" x14ac:dyDescent="0.2">
      <c r="A907" s="66"/>
      <c r="B907" s="97"/>
      <c r="C907" s="73"/>
      <c r="D907" s="74"/>
      <c r="E907" s="74"/>
      <c r="F907" s="74"/>
      <c r="G907" s="74"/>
      <c r="H907" s="74"/>
      <c r="I907" s="61" t="str">
        <f t="shared" si="94"/>
        <v/>
      </c>
      <c r="J907" s="61" t="str">
        <f t="shared" si="95"/>
        <v/>
      </c>
      <c r="K907" s="61" t="str">
        <f t="shared" si="90"/>
        <v/>
      </c>
      <c r="L907" s="6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62" t="str">
        <f>IF(C907="I",L907*Resumo!$C$21, IF(C907="A",L907*Resumo!$C$22, IF(C907="E",L907*Resumo!$C$23,"")))</f>
        <v/>
      </c>
      <c r="N907" s="97"/>
      <c r="O907" s="95"/>
      <c r="P907" s="95"/>
      <c r="Q907" s="95"/>
      <c r="W907" s="59">
        <f t="shared" si="91"/>
        <v>0</v>
      </c>
      <c r="X907" s="59">
        <f t="shared" si="92"/>
        <v>0</v>
      </c>
      <c r="Y907" s="59">
        <f t="shared" si="93"/>
        <v>0</v>
      </c>
    </row>
    <row r="908" spans="1:25" ht="15" customHeight="1" x14ac:dyDescent="0.2">
      <c r="A908" s="66"/>
      <c r="B908" s="97"/>
      <c r="C908" s="73"/>
      <c r="D908" s="74"/>
      <c r="E908" s="74"/>
      <c r="F908" s="74"/>
      <c r="G908" s="74"/>
      <c r="H908" s="74"/>
      <c r="I908" s="61" t="str">
        <f t="shared" si="94"/>
        <v/>
      </c>
      <c r="J908" s="61" t="str">
        <f t="shared" si="95"/>
        <v/>
      </c>
      <c r="K908" s="61" t="str">
        <f t="shared" si="90"/>
        <v/>
      </c>
      <c r="L908" s="6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62" t="str">
        <f>IF(C908="I",L908*Resumo!$C$21, IF(C908="A",L908*Resumo!$C$22, IF(C908="E",L908*Resumo!$C$23,"")))</f>
        <v/>
      </c>
      <c r="N908" s="97"/>
      <c r="O908" s="95"/>
      <c r="P908" s="95"/>
      <c r="Q908" s="95"/>
      <c r="W908" s="59">
        <f t="shared" si="91"/>
        <v>0</v>
      </c>
      <c r="X908" s="59">
        <f t="shared" si="92"/>
        <v>0</v>
      </c>
      <c r="Y908" s="59">
        <f t="shared" si="93"/>
        <v>0</v>
      </c>
    </row>
    <row r="909" spans="1:25" ht="15" customHeight="1" x14ac:dyDescent="0.2">
      <c r="A909" s="66"/>
      <c r="B909" s="97"/>
      <c r="C909" s="73"/>
      <c r="D909" s="74"/>
      <c r="E909" s="74"/>
      <c r="F909" s="74"/>
      <c r="G909" s="74"/>
      <c r="H909" s="74"/>
      <c r="I909" s="61" t="str">
        <f t="shared" si="94"/>
        <v/>
      </c>
      <c r="J909" s="61" t="str">
        <f t="shared" si="95"/>
        <v/>
      </c>
      <c r="K909" s="61" t="str">
        <f t="shared" si="90"/>
        <v/>
      </c>
      <c r="L909" s="6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62" t="str">
        <f>IF(C909="I",L909*Resumo!$C$21, IF(C909="A",L909*Resumo!$C$22, IF(C909="E",L909*Resumo!$C$23,"")))</f>
        <v/>
      </c>
      <c r="N909" s="97"/>
      <c r="O909" s="95"/>
      <c r="P909" s="95"/>
      <c r="Q909" s="95"/>
      <c r="W909" s="59">
        <f t="shared" si="91"/>
        <v>0</v>
      </c>
      <c r="X909" s="59">
        <f t="shared" si="92"/>
        <v>0</v>
      </c>
      <c r="Y909" s="59">
        <f t="shared" si="93"/>
        <v>0</v>
      </c>
    </row>
    <row r="910" spans="1:25" ht="15" customHeight="1" x14ac:dyDescent="0.2">
      <c r="A910" s="66"/>
      <c r="B910" s="97"/>
      <c r="C910" s="73"/>
      <c r="D910" s="74"/>
      <c r="E910" s="74"/>
      <c r="F910" s="74"/>
      <c r="G910" s="74"/>
      <c r="H910" s="74"/>
      <c r="I910" s="61" t="str">
        <f t="shared" si="94"/>
        <v/>
      </c>
      <c r="J910" s="61" t="str">
        <f t="shared" si="95"/>
        <v/>
      </c>
      <c r="K910" s="61" t="str">
        <f t="shared" si="90"/>
        <v/>
      </c>
      <c r="L910" s="6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62" t="str">
        <f>IF(C910="I",L910*Resumo!$C$21, IF(C910="A",L910*Resumo!$C$22, IF(C910="E",L910*Resumo!$C$23,"")))</f>
        <v/>
      </c>
      <c r="N910" s="97"/>
      <c r="O910" s="95"/>
      <c r="P910" s="95"/>
      <c r="Q910" s="95"/>
      <c r="W910" s="59">
        <f t="shared" si="91"/>
        <v>0</v>
      </c>
      <c r="X910" s="59">
        <f t="shared" si="92"/>
        <v>0</v>
      </c>
      <c r="Y910" s="59">
        <f t="shared" si="93"/>
        <v>0</v>
      </c>
    </row>
    <row r="911" spans="1:25" ht="15" customHeight="1" x14ac:dyDescent="0.2">
      <c r="A911" s="66"/>
      <c r="B911" s="97"/>
      <c r="C911" s="73"/>
      <c r="D911" s="74"/>
      <c r="E911" s="74"/>
      <c r="F911" s="74"/>
      <c r="G911" s="74"/>
      <c r="H911" s="74"/>
      <c r="I911" s="61" t="str">
        <f t="shared" si="94"/>
        <v/>
      </c>
      <c r="J911" s="61" t="str">
        <f t="shared" si="95"/>
        <v/>
      </c>
      <c r="K911" s="61" t="str">
        <f t="shared" si="90"/>
        <v/>
      </c>
      <c r="L911" s="6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62" t="str">
        <f>IF(C911="I",L911*Resumo!$C$21, IF(C911="A",L911*Resumo!$C$22, IF(C911="E",L911*Resumo!$C$23,"")))</f>
        <v/>
      </c>
      <c r="N911" s="97"/>
      <c r="O911" s="95"/>
      <c r="P911" s="95"/>
      <c r="Q911" s="95"/>
      <c r="W911" s="59">
        <f t="shared" si="91"/>
        <v>0</v>
      </c>
      <c r="X911" s="59">
        <f t="shared" si="92"/>
        <v>0</v>
      </c>
      <c r="Y911" s="59">
        <f t="shared" si="93"/>
        <v>0</v>
      </c>
    </row>
    <row r="912" spans="1:25" ht="15" customHeight="1" x14ac:dyDescent="0.2">
      <c r="A912" s="66"/>
      <c r="B912" s="97"/>
      <c r="C912" s="73"/>
      <c r="D912" s="74"/>
      <c r="E912" s="74"/>
      <c r="F912" s="74"/>
      <c r="G912" s="74"/>
      <c r="H912" s="74"/>
      <c r="I912" s="61" t="str">
        <f t="shared" si="94"/>
        <v/>
      </c>
      <c r="J912" s="61" t="str">
        <f t="shared" si="95"/>
        <v/>
      </c>
      <c r="K912" s="61" t="str">
        <f t="shared" si="90"/>
        <v/>
      </c>
      <c r="L912" s="6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62" t="str">
        <f>IF(C912="I",L912*Resumo!$C$21, IF(C912="A",L912*Resumo!$C$22, IF(C912="E",L912*Resumo!$C$23,"")))</f>
        <v/>
      </c>
      <c r="N912" s="97"/>
      <c r="O912" s="95"/>
      <c r="P912" s="95"/>
      <c r="Q912" s="95"/>
      <c r="W912" s="59">
        <f t="shared" si="91"/>
        <v>0</v>
      </c>
      <c r="X912" s="59">
        <f t="shared" si="92"/>
        <v>0</v>
      </c>
      <c r="Y912" s="59">
        <f t="shared" si="93"/>
        <v>0</v>
      </c>
    </row>
    <row r="913" spans="1:25" ht="15" customHeight="1" x14ac:dyDescent="0.2">
      <c r="A913" s="66"/>
      <c r="B913" s="97"/>
      <c r="C913" s="73"/>
      <c r="D913" s="74"/>
      <c r="E913" s="74"/>
      <c r="F913" s="74"/>
      <c r="G913" s="74"/>
      <c r="H913" s="74"/>
      <c r="I913" s="61" t="str">
        <f t="shared" si="94"/>
        <v/>
      </c>
      <c r="J913" s="61" t="str">
        <f t="shared" si="95"/>
        <v/>
      </c>
      <c r="K913" s="61" t="str">
        <f t="shared" si="90"/>
        <v/>
      </c>
      <c r="L913" s="6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62" t="str">
        <f>IF(C913="I",L913*Resumo!$C$21, IF(C913="A",L913*Resumo!$C$22, IF(C913="E",L913*Resumo!$C$23,"")))</f>
        <v/>
      </c>
      <c r="N913" s="97"/>
      <c r="O913" s="95"/>
      <c r="P913" s="95"/>
      <c r="Q913" s="95"/>
      <c r="W913" s="59">
        <f t="shared" si="91"/>
        <v>0</v>
      </c>
      <c r="X913" s="59">
        <f t="shared" si="92"/>
        <v>0</v>
      </c>
      <c r="Y913" s="59">
        <f t="shared" si="93"/>
        <v>0</v>
      </c>
    </row>
    <row r="914" spans="1:25" ht="15" customHeight="1" x14ac:dyDescent="0.2">
      <c r="A914" s="66"/>
      <c r="B914" s="97"/>
      <c r="C914" s="73"/>
      <c r="D914" s="74"/>
      <c r="E914" s="74"/>
      <c r="F914" s="74"/>
      <c r="G914" s="74"/>
      <c r="H914" s="74"/>
      <c r="I914" s="61" t="str">
        <f t="shared" si="94"/>
        <v/>
      </c>
      <c r="J914" s="61" t="str">
        <f t="shared" si="95"/>
        <v/>
      </c>
      <c r="K914" s="61" t="str">
        <f t="shared" si="90"/>
        <v/>
      </c>
      <c r="L914" s="6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62" t="str">
        <f>IF(C914="I",L914*Resumo!$C$21, IF(C914="A",L914*Resumo!$C$22, IF(C914="E",L914*Resumo!$C$23,"")))</f>
        <v/>
      </c>
      <c r="N914" s="97"/>
      <c r="O914" s="95"/>
      <c r="P914" s="95"/>
      <c r="Q914" s="95"/>
      <c r="W914" s="59">
        <f t="shared" si="91"/>
        <v>0</v>
      </c>
      <c r="X914" s="59">
        <f t="shared" si="92"/>
        <v>0</v>
      </c>
      <c r="Y914" s="59">
        <f t="shared" si="93"/>
        <v>0</v>
      </c>
    </row>
    <row r="915" spans="1:25" ht="15" customHeight="1" x14ac:dyDescent="0.2">
      <c r="A915" s="66"/>
      <c r="B915" s="97"/>
      <c r="C915" s="73"/>
      <c r="D915" s="74"/>
      <c r="E915" s="74"/>
      <c r="F915" s="74"/>
      <c r="G915" s="74"/>
      <c r="H915" s="74"/>
      <c r="I915" s="61" t="str">
        <f t="shared" si="94"/>
        <v/>
      </c>
      <c r="J915" s="61" t="str">
        <f t="shared" si="95"/>
        <v/>
      </c>
      <c r="K915" s="61" t="str">
        <f t="shared" si="90"/>
        <v/>
      </c>
      <c r="L915" s="6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62" t="str">
        <f>IF(C915="I",L915*Resumo!$C$21, IF(C915="A",L915*Resumo!$C$22, IF(C915="E",L915*Resumo!$C$23,"")))</f>
        <v/>
      </c>
      <c r="N915" s="97"/>
      <c r="O915" s="95"/>
      <c r="P915" s="95"/>
      <c r="Q915" s="95"/>
      <c r="W915" s="59">
        <f t="shared" si="91"/>
        <v>0</v>
      </c>
      <c r="X915" s="59">
        <f t="shared" si="92"/>
        <v>0</v>
      </c>
      <c r="Y915" s="59">
        <f t="shared" si="93"/>
        <v>0</v>
      </c>
    </row>
    <row r="916" spans="1:25" ht="15" customHeight="1" x14ac:dyDescent="0.2">
      <c r="A916" s="66"/>
      <c r="B916" s="97"/>
      <c r="C916" s="73"/>
      <c r="D916" s="74"/>
      <c r="E916" s="74"/>
      <c r="F916" s="74"/>
      <c r="G916" s="74"/>
      <c r="H916" s="74"/>
      <c r="I916" s="61" t="str">
        <f t="shared" si="94"/>
        <v/>
      </c>
      <c r="J916" s="61" t="str">
        <f t="shared" si="95"/>
        <v/>
      </c>
      <c r="K916" s="61" t="str">
        <f t="shared" si="90"/>
        <v/>
      </c>
      <c r="L916" s="6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62" t="str">
        <f>IF(C916="I",L916*Resumo!$C$21, IF(C916="A",L916*Resumo!$C$22, IF(C916="E",L916*Resumo!$C$23,"")))</f>
        <v/>
      </c>
      <c r="N916" s="97"/>
      <c r="O916" s="95"/>
      <c r="P916" s="95"/>
      <c r="Q916" s="95"/>
      <c r="W916" s="59">
        <f t="shared" si="91"/>
        <v>0</v>
      </c>
      <c r="X916" s="59">
        <f t="shared" si="92"/>
        <v>0</v>
      </c>
      <c r="Y916" s="59">
        <f t="shared" si="93"/>
        <v>0</v>
      </c>
    </row>
    <row r="917" spans="1:25" ht="15" customHeight="1" x14ac:dyDescent="0.2">
      <c r="A917" s="66"/>
      <c r="B917" s="97"/>
      <c r="C917" s="73"/>
      <c r="D917" s="74"/>
      <c r="E917" s="74"/>
      <c r="F917" s="74"/>
      <c r="G917" s="74"/>
      <c r="H917" s="74"/>
      <c r="I917" s="61" t="str">
        <f t="shared" si="94"/>
        <v/>
      </c>
      <c r="J917" s="61" t="str">
        <f t="shared" si="95"/>
        <v/>
      </c>
      <c r="K917" s="61" t="str">
        <f t="shared" si="90"/>
        <v/>
      </c>
      <c r="L917" s="6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62" t="str">
        <f>IF(C917="I",L917*Resumo!$C$21, IF(C917="A",L917*Resumo!$C$22, IF(C917="E",L917*Resumo!$C$23,"")))</f>
        <v/>
      </c>
      <c r="N917" s="97"/>
      <c r="O917" s="95"/>
      <c r="P917" s="95"/>
      <c r="Q917" s="95"/>
      <c r="W917" s="59">
        <f t="shared" si="91"/>
        <v>0</v>
      </c>
      <c r="X917" s="59">
        <f t="shared" si="92"/>
        <v>0</v>
      </c>
      <c r="Y917" s="59">
        <f t="shared" si="93"/>
        <v>0</v>
      </c>
    </row>
    <row r="918" spans="1:25" ht="15" customHeight="1" x14ac:dyDescent="0.2">
      <c r="A918" s="66"/>
      <c r="B918" s="97"/>
      <c r="C918" s="73"/>
      <c r="D918" s="74"/>
      <c r="E918" s="74"/>
      <c r="F918" s="74"/>
      <c r="G918" s="74"/>
      <c r="H918" s="74"/>
      <c r="I918" s="61" t="str">
        <f t="shared" si="94"/>
        <v/>
      </c>
      <c r="J918" s="61" t="str">
        <f t="shared" si="95"/>
        <v/>
      </c>
      <c r="K918" s="61" t="str">
        <f t="shared" si="90"/>
        <v/>
      </c>
      <c r="L918" s="6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62" t="str">
        <f>IF(C918="I",L918*Resumo!$C$21, IF(C918="A",L918*Resumo!$C$22, IF(C918="E",L918*Resumo!$C$23,"")))</f>
        <v/>
      </c>
      <c r="N918" s="97"/>
      <c r="O918" s="95"/>
      <c r="P918" s="95"/>
      <c r="Q918" s="95"/>
      <c r="W918" s="59">
        <f t="shared" si="91"/>
        <v>0</v>
      </c>
      <c r="X918" s="59">
        <f t="shared" si="92"/>
        <v>0</v>
      </c>
      <c r="Y918" s="59">
        <f t="shared" si="93"/>
        <v>0</v>
      </c>
    </row>
    <row r="919" spans="1:25" ht="15" customHeight="1" x14ac:dyDescent="0.2">
      <c r="A919" s="66"/>
      <c r="B919" s="97"/>
      <c r="C919" s="73"/>
      <c r="D919" s="74"/>
      <c r="E919" s="74"/>
      <c r="F919" s="74"/>
      <c r="G919" s="74"/>
      <c r="H919" s="74"/>
      <c r="I919" s="61" t="str">
        <f t="shared" si="94"/>
        <v/>
      </c>
      <c r="J919" s="61" t="str">
        <f t="shared" si="95"/>
        <v/>
      </c>
      <c r="K919" s="61" t="str">
        <f t="shared" si="90"/>
        <v/>
      </c>
      <c r="L919" s="6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62" t="str">
        <f>IF(C919="I",L919*Resumo!$C$21, IF(C919="A",L919*Resumo!$C$22, IF(C919="E",L919*Resumo!$C$23,"")))</f>
        <v/>
      </c>
      <c r="N919" s="97"/>
      <c r="O919" s="95"/>
      <c r="P919" s="95"/>
      <c r="Q919" s="95"/>
      <c r="W919" s="59">
        <f t="shared" si="91"/>
        <v>0</v>
      </c>
      <c r="X919" s="59">
        <f t="shared" si="92"/>
        <v>0</v>
      </c>
      <c r="Y919" s="59">
        <f t="shared" si="93"/>
        <v>0</v>
      </c>
    </row>
    <row r="920" spans="1:25" ht="15" customHeight="1" x14ac:dyDescent="0.2">
      <c r="A920" s="66"/>
      <c r="B920" s="97"/>
      <c r="C920" s="73"/>
      <c r="D920" s="74"/>
      <c r="E920" s="74"/>
      <c r="F920" s="74"/>
      <c r="G920" s="74"/>
      <c r="H920" s="74"/>
      <c r="I920" s="61" t="str">
        <f t="shared" si="94"/>
        <v/>
      </c>
      <c r="J920" s="61" t="str">
        <f t="shared" si="95"/>
        <v/>
      </c>
      <c r="K920" s="61" t="str">
        <f t="shared" ref="K920:K949" si="96">IF(D920=EE,IF(OR(AND(E920&gt;1,E920&lt;3,G920&gt;15),AND(E920&gt;2,G920&gt;4)),"X",""),IF(OR(AND(E920&gt;1,E920&lt;4,G920&gt;19),AND(E920&gt;3,G920&gt;5)),"X",""))</f>
        <v/>
      </c>
      <c r="L920" s="6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62" t="str">
        <f>IF(C920="I",L920*Resumo!$C$21, IF(C920="A",L920*Resumo!$C$22, IF(C920="E",L920*Resumo!$C$23,"")))</f>
        <v/>
      </c>
      <c r="N920" s="97"/>
      <c r="O920" s="95"/>
      <c r="P920" s="95"/>
      <c r="Q920" s="95"/>
      <c r="W920" s="59">
        <f t="shared" ref="W920:W949" si="97">IF(I920="X",1,0)</f>
        <v>0</v>
      </c>
      <c r="X920" s="59">
        <f t="shared" ref="X920:X949" si="98">IF(J920="X",1,0)</f>
        <v>0</v>
      </c>
      <c r="Y920" s="59">
        <f t="shared" ref="Y920:Y949" si="99">IF(K920="X",1,0)</f>
        <v>0</v>
      </c>
    </row>
    <row r="921" spans="1:25" ht="15" customHeight="1" x14ac:dyDescent="0.2">
      <c r="A921" s="66"/>
      <c r="B921" s="97"/>
      <c r="C921" s="73"/>
      <c r="D921" s="74"/>
      <c r="E921" s="74"/>
      <c r="F921" s="74"/>
      <c r="G921" s="74"/>
      <c r="H921" s="74"/>
      <c r="I921" s="61" t="str">
        <f t="shared" si="94"/>
        <v/>
      </c>
      <c r="J921" s="61" t="str">
        <f t="shared" si="95"/>
        <v/>
      </c>
      <c r="K921" s="61" t="str">
        <f t="shared" si="96"/>
        <v/>
      </c>
      <c r="L921" s="6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62" t="str">
        <f>IF(C921="I",L921*Resumo!$C$21, IF(C921="A",L921*Resumo!$C$22, IF(C921="E",L921*Resumo!$C$23,"")))</f>
        <v/>
      </c>
      <c r="N921" s="97"/>
      <c r="O921" s="95"/>
      <c r="P921" s="95"/>
      <c r="Q921" s="95"/>
      <c r="W921" s="59">
        <f t="shared" si="97"/>
        <v>0</v>
      </c>
      <c r="X921" s="59">
        <f t="shared" si="98"/>
        <v>0</v>
      </c>
      <c r="Y921" s="59">
        <f t="shared" si="99"/>
        <v>0</v>
      </c>
    </row>
    <row r="922" spans="1:25" ht="15" customHeight="1" x14ac:dyDescent="0.2">
      <c r="A922" s="66"/>
      <c r="B922" s="97"/>
      <c r="C922" s="73"/>
      <c r="D922" s="74"/>
      <c r="E922" s="74"/>
      <c r="F922" s="74"/>
      <c r="G922" s="74"/>
      <c r="H922" s="74"/>
      <c r="I922" s="61" t="str">
        <f t="shared" si="94"/>
        <v/>
      </c>
      <c r="J922" s="61" t="str">
        <f t="shared" si="95"/>
        <v/>
      </c>
      <c r="K922" s="61" t="str">
        <f t="shared" si="96"/>
        <v/>
      </c>
      <c r="L922" s="6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62" t="str">
        <f>IF(C922="I",L922*Resumo!$C$21, IF(C922="A",L922*Resumo!$C$22, IF(C922="E",L922*Resumo!$C$23,"")))</f>
        <v/>
      </c>
      <c r="N922" s="97"/>
      <c r="O922" s="95"/>
      <c r="P922" s="95"/>
      <c r="Q922" s="95"/>
      <c r="W922" s="59">
        <f t="shared" si="97"/>
        <v>0</v>
      </c>
      <c r="X922" s="59">
        <f t="shared" si="98"/>
        <v>0</v>
      </c>
      <c r="Y922" s="59">
        <f t="shared" si="99"/>
        <v>0</v>
      </c>
    </row>
    <row r="923" spans="1:25" ht="15" customHeight="1" x14ac:dyDescent="0.2">
      <c r="A923" s="66"/>
      <c r="B923" s="97"/>
      <c r="C923" s="73"/>
      <c r="D923" s="74"/>
      <c r="E923" s="74"/>
      <c r="F923" s="74"/>
      <c r="G923" s="74"/>
      <c r="H923" s="74"/>
      <c r="I923" s="61" t="str">
        <f t="shared" si="94"/>
        <v/>
      </c>
      <c r="J923" s="61" t="str">
        <f t="shared" si="95"/>
        <v/>
      </c>
      <c r="K923" s="61" t="str">
        <f t="shared" si="96"/>
        <v/>
      </c>
      <c r="L923" s="6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62" t="str">
        <f>IF(C923="I",L923*Resumo!$C$21, IF(C923="A",L923*Resumo!$C$22, IF(C923="E",L923*Resumo!$C$23,"")))</f>
        <v/>
      </c>
      <c r="N923" s="97"/>
      <c r="O923" s="95"/>
      <c r="P923" s="95"/>
      <c r="Q923" s="95"/>
      <c r="W923" s="59">
        <f t="shared" si="97"/>
        <v>0</v>
      </c>
      <c r="X923" s="59">
        <f t="shared" si="98"/>
        <v>0</v>
      </c>
      <c r="Y923" s="59">
        <f t="shared" si="99"/>
        <v>0</v>
      </c>
    </row>
    <row r="924" spans="1:25" ht="15" customHeight="1" x14ac:dyDescent="0.2">
      <c r="A924" s="66"/>
      <c r="B924" s="97"/>
      <c r="C924" s="73"/>
      <c r="D924" s="74"/>
      <c r="E924" s="74"/>
      <c r="F924" s="74"/>
      <c r="G924" s="74"/>
      <c r="H924" s="74"/>
      <c r="I924" s="61" t="str">
        <f t="shared" si="94"/>
        <v/>
      </c>
      <c r="J924" s="61" t="str">
        <f t="shared" si="95"/>
        <v/>
      </c>
      <c r="K924" s="61" t="str">
        <f t="shared" si="96"/>
        <v/>
      </c>
      <c r="L924" s="6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62" t="str">
        <f>IF(C924="I",L924*Resumo!$C$21, IF(C924="A",L924*Resumo!$C$22, IF(C924="E",L924*Resumo!$C$23,"")))</f>
        <v/>
      </c>
      <c r="N924" s="97"/>
      <c r="O924" s="95"/>
      <c r="P924" s="95"/>
      <c r="Q924" s="95"/>
      <c r="W924" s="59">
        <f t="shared" si="97"/>
        <v>0</v>
      </c>
      <c r="X924" s="59">
        <f t="shared" si="98"/>
        <v>0</v>
      </c>
      <c r="Y924" s="59">
        <f t="shared" si="99"/>
        <v>0</v>
      </c>
    </row>
    <row r="925" spans="1:25" ht="15" customHeight="1" x14ac:dyDescent="0.2">
      <c r="A925" s="66"/>
      <c r="B925" s="97"/>
      <c r="C925" s="73"/>
      <c r="D925" s="74"/>
      <c r="E925" s="74"/>
      <c r="F925" s="74"/>
      <c r="G925" s="74"/>
      <c r="H925" s="74"/>
      <c r="I925" s="61" t="str">
        <f t="shared" si="94"/>
        <v/>
      </c>
      <c r="J925" s="61" t="str">
        <f t="shared" si="95"/>
        <v/>
      </c>
      <c r="K925" s="61" t="str">
        <f t="shared" si="96"/>
        <v/>
      </c>
      <c r="L925" s="6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62" t="str">
        <f>IF(C925="I",L925*Resumo!$C$21, IF(C925="A",L925*Resumo!$C$22, IF(C925="E",L925*Resumo!$C$23,"")))</f>
        <v/>
      </c>
      <c r="N925" s="97"/>
      <c r="O925" s="95"/>
      <c r="P925" s="95"/>
      <c r="Q925" s="95"/>
      <c r="W925" s="59">
        <f t="shared" si="97"/>
        <v>0</v>
      </c>
      <c r="X925" s="59">
        <f t="shared" si="98"/>
        <v>0</v>
      </c>
      <c r="Y925" s="59">
        <f t="shared" si="99"/>
        <v>0</v>
      </c>
    </row>
    <row r="926" spans="1:25" ht="15" customHeight="1" x14ac:dyDescent="0.2">
      <c r="A926" s="66"/>
      <c r="B926" s="97"/>
      <c r="C926" s="73"/>
      <c r="D926" s="74"/>
      <c r="E926" s="74"/>
      <c r="F926" s="74"/>
      <c r="G926" s="74"/>
      <c r="H926" s="74"/>
      <c r="I926" s="61" t="str">
        <f t="shared" si="94"/>
        <v/>
      </c>
      <c r="J926" s="61" t="str">
        <f t="shared" si="95"/>
        <v/>
      </c>
      <c r="K926" s="61" t="str">
        <f t="shared" si="96"/>
        <v/>
      </c>
      <c r="L926" s="6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62" t="str">
        <f>IF(C926="I",L926*Resumo!$C$21, IF(C926="A",L926*Resumo!$C$22, IF(C926="E",L926*Resumo!$C$23,"")))</f>
        <v/>
      </c>
      <c r="N926" s="97"/>
      <c r="O926" s="95"/>
      <c r="P926" s="95"/>
      <c r="Q926" s="95"/>
      <c r="W926" s="59">
        <f t="shared" si="97"/>
        <v>0</v>
      </c>
      <c r="X926" s="59">
        <f t="shared" si="98"/>
        <v>0</v>
      </c>
      <c r="Y926" s="59">
        <f t="shared" si="99"/>
        <v>0</v>
      </c>
    </row>
    <row r="927" spans="1:25" ht="15" customHeight="1" x14ac:dyDescent="0.2">
      <c r="A927" s="66"/>
      <c r="B927" s="97"/>
      <c r="C927" s="73"/>
      <c r="D927" s="74"/>
      <c r="E927" s="74"/>
      <c r="F927" s="74"/>
      <c r="G927" s="74"/>
      <c r="H927" s="74"/>
      <c r="I927" s="61" t="str">
        <f t="shared" si="94"/>
        <v/>
      </c>
      <c r="J927" s="61" t="str">
        <f t="shared" si="95"/>
        <v/>
      </c>
      <c r="K927" s="61" t="str">
        <f t="shared" si="96"/>
        <v/>
      </c>
      <c r="L927" s="6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62" t="str">
        <f>IF(C927="I",L927*Resumo!$C$21, IF(C927="A",L927*Resumo!$C$22, IF(C927="E",L927*Resumo!$C$23,"")))</f>
        <v/>
      </c>
      <c r="N927" s="97"/>
      <c r="O927" s="95"/>
      <c r="P927" s="95"/>
      <c r="Q927" s="95"/>
      <c r="W927" s="59">
        <f t="shared" si="97"/>
        <v>0</v>
      </c>
      <c r="X927" s="59">
        <f t="shared" si="98"/>
        <v>0</v>
      </c>
      <c r="Y927" s="59">
        <f t="shared" si="99"/>
        <v>0</v>
      </c>
    </row>
    <row r="928" spans="1:25" ht="15" customHeight="1" x14ac:dyDescent="0.2">
      <c r="A928" s="66"/>
      <c r="B928" s="97"/>
      <c r="C928" s="73"/>
      <c r="D928" s="74"/>
      <c r="E928" s="74"/>
      <c r="F928" s="74"/>
      <c r="G928" s="74"/>
      <c r="H928" s="74"/>
      <c r="I928" s="61" t="str">
        <f t="shared" si="94"/>
        <v/>
      </c>
      <c r="J928" s="61" t="str">
        <f t="shared" si="95"/>
        <v/>
      </c>
      <c r="K928" s="61" t="str">
        <f t="shared" si="96"/>
        <v/>
      </c>
      <c r="L928" s="6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62" t="str">
        <f>IF(C928="I",L928*Resumo!$C$21, IF(C928="A",L928*Resumo!$C$22, IF(C928="E",L928*Resumo!$C$23,"")))</f>
        <v/>
      </c>
      <c r="N928" s="97"/>
      <c r="O928" s="95"/>
      <c r="P928" s="95"/>
      <c r="Q928" s="95"/>
      <c r="W928" s="59">
        <f t="shared" si="97"/>
        <v>0</v>
      </c>
      <c r="X928" s="59">
        <f t="shared" si="98"/>
        <v>0</v>
      </c>
      <c r="Y928" s="59">
        <f t="shared" si="99"/>
        <v>0</v>
      </c>
    </row>
    <row r="929" spans="1:25" ht="15" customHeight="1" x14ac:dyDescent="0.2">
      <c r="A929" s="66"/>
      <c r="B929" s="97"/>
      <c r="C929" s="73"/>
      <c r="D929" s="74"/>
      <c r="E929" s="74"/>
      <c r="F929" s="74"/>
      <c r="G929" s="74"/>
      <c r="H929" s="74"/>
      <c r="I929" s="61" t="str">
        <f t="shared" si="94"/>
        <v/>
      </c>
      <c r="J929" s="61" t="str">
        <f t="shared" si="95"/>
        <v/>
      </c>
      <c r="K929" s="61" t="str">
        <f t="shared" si="96"/>
        <v/>
      </c>
      <c r="L929" s="6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62" t="str">
        <f>IF(C929="I",L929*Resumo!$C$21, IF(C929="A",L929*Resumo!$C$22, IF(C929="E",L929*Resumo!$C$23,"")))</f>
        <v/>
      </c>
      <c r="N929" s="97"/>
      <c r="O929" s="95"/>
      <c r="P929" s="95"/>
      <c r="Q929" s="95"/>
      <c r="W929" s="59">
        <f t="shared" si="97"/>
        <v>0</v>
      </c>
      <c r="X929" s="59">
        <f t="shared" si="98"/>
        <v>0</v>
      </c>
      <c r="Y929" s="59">
        <f t="shared" si="99"/>
        <v>0</v>
      </c>
    </row>
    <row r="930" spans="1:25" ht="15" customHeight="1" x14ac:dyDescent="0.2">
      <c r="A930" s="66"/>
      <c r="B930" s="97"/>
      <c r="C930" s="73"/>
      <c r="D930" s="74"/>
      <c r="E930" s="74"/>
      <c r="F930" s="74"/>
      <c r="G930" s="74"/>
      <c r="H930" s="74"/>
      <c r="I930" s="61" t="str">
        <f t="shared" si="94"/>
        <v/>
      </c>
      <c r="J930" s="61" t="str">
        <f t="shared" si="95"/>
        <v/>
      </c>
      <c r="K930" s="61" t="str">
        <f t="shared" si="96"/>
        <v/>
      </c>
      <c r="L930" s="6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62" t="str">
        <f>IF(C930="I",L930*Resumo!$C$21, IF(C930="A",L930*Resumo!$C$22, IF(C930="E",L930*Resumo!$C$23,"")))</f>
        <v/>
      </c>
      <c r="N930" s="97"/>
      <c r="O930" s="95"/>
      <c r="P930" s="95"/>
      <c r="Q930" s="95"/>
      <c r="W930" s="59">
        <f t="shared" si="97"/>
        <v>0</v>
      </c>
      <c r="X930" s="59">
        <f t="shared" si="98"/>
        <v>0</v>
      </c>
      <c r="Y930" s="59">
        <f t="shared" si="99"/>
        <v>0</v>
      </c>
    </row>
    <row r="931" spans="1:25" ht="15" customHeight="1" x14ac:dyDescent="0.2">
      <c r="A931" s="66"/>
      <c r="B931" s="97"/>
      <c r="C931" s="73"/>
      <c r="D931" s="74"/>
      <c r="E931" s="74"/>
      <c r="F931" s="74"/>
      <c r="G931" s="74"/>
      <c r="H931" s="74"/>
      <c r="I931" s="61" t="str">
        <f t="shared" si="94"/>
        <v/>
      </c>
      <c r="J931" s="61" t="str">
        <f t="shared" si="95"/>
        <v/>
      </c>
      <c r="K931" s="61" t="str">
        <f t="shared" si="96"/>
        <v/>
      </c>
      <c r="L931" s="6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62" t="str">
        <f>IF(C931="I",L931*Resumo!$C$21, IF(C931="A",L931*Resumo!$C$22, IF(C931="E",L931*Resumo!$C$23,"")))</f>
        <v/>
      </c>
      <c r="N931" s="97"/>
      <c r="O931" s="95"/>
      <c r="P931" s="95"/>
      <c r="Q931" s="95"/>
      <c r="W931" s="59">
        <f t="shared" si="97"/>
        <v>0</v>
      </c>
      <c r="X931" s="59">
        <f t="shared" si="98"/>
        <v>0</v>
      </c>
      <c r="Y931" s="59">
        <f t="shared" si="99"/>
        <v>0</v>
      </c>
    </row>
    <row r="932" spans="1:25" ht="15" customHeight="1" x14ac:dyDescent="0.2">
      <c r="A932" s="66"/>
      <c r="B932" s="97"/>
      <c r="C932" s="73"/>
      <c r="D932" s="74"/>
      <c r="E932" s="74"/>
      <c r="F932" s="74"/>
      <c r="G932" s="74"/>
      <c r="H932" s="74"/>
      <c r="I932" s="61" t="str">
        <f t="shared" si="94"/>
        <v/>
      </c>
      <c r="J932" s="61" t="str">
        <f t="shared" si="95"/>
        <v/>
      </c>
      <c r="K932" s="61" t="str">
        <f t="shared" si="96"/>
        <v/>
      </c>
      <c r="L932" s="6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62" t="str">
        <f>IF(C932="I",L932*Resumo!$C$21, IF(C932="A",L932*Resumo!$C$22, IF(C932="E",L932*Resumo!$C$23,"")))</f>
        <v/>
      </c>
      <c r="N932" s="97"/>
      <c r="O932" s="95"/>
      <c r="P932" s="95"/>
      <c r="Q932" s="95"/>
      <c r="W932" s="59">
        <f t="shared" si="97"/>
        <v>0</v>
      </c>
      <c r="X932" s="59">
        <f t="shared" si="98"/>
        <v>0</v>
      </c>
      <c r="Y932" s="59">
        <f t="shared" si="99"/>
        <v>0</v>
      </c>
    </row>
    <row r="933" spans="1:25" ht="15" customHeight="1" x14ac:dyDescent="0.2">
      <c r="A933" s="66"/>
      <c r="B933" s="97"/>
      <c r="C933" s="73"/>
      <c r="D933" s="74"/>
      <c r="E933" s="74"/>
      <c r="F933" s="74"/>
      <c r="G933" s="74"/>
      <c r="H933" s="74"/>
      <c r="I933" s="61" t="str">
        <f t="shared" si="94"/>
        <v/>
      </c>
      <c r="J933" s="61" t="str">
        <f t="shared" si="95"/>
        <v/>
      </c>
      <c r="K933" s="61" t="str">
        <f t="shared" si="96"/>
        <v/>
      </c>
      <c r="L933" s="6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62" t="str">
        <f>IF(C933="I",L933*Resumo!$C$21, IF(C933="A",L933*Resumo!$C$22, IF(C933="E",L933*Resumo!$C$23,"")))</f>
        <v/>
      </c>
      <c r="N933" s="97"/>
      <c r="O933" s="95"/>
      <c r="P933" s="95"/>
      <c r="Q933" s="95"/>
      <c r="W933" s="59">
        <f t="shared" si="97"/>
        <v>0</v>
      </c>
      <c r="X933" s="59">
        <f t="shared" si="98"/>
        <v>0</v>
      </c>
      <c r="Y933" s="59">
        <f t="shared" si="99"/>
        <v>0</v>
      </c>
    </row>
    <row r="934" spans="1:25" ht="15" customHeight="1" x14ac:dyDescent="0.2">
      <c r="A934" s="66"/>
      <c r="B934" s="97"/>
      <c r="C934" s="73"/>
      <c r="D934" s="74"/>
      <c r="E934" s="74"/>
      <c r="F934" s="74"/>
      <c r="G934" s="74"/>
      <c r="H934" s="74"/>
      <c r="I934" s="61" t="str">
        <f t="shared" si="94"/>
        <v/>
      </c>
      <c r="J934" s="61" t="str">
        <f t="shared" si="95"/>
        <v/>
      </c>
      <c r="K934" s="61" t="str">
        <f t="shared" si="96"/>
        <v/>
      </c>
      <c r="L934" s="6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62" t="str">
        <f>IF(C934="I",L934*Resumo!$C$21, IF(C934="A",L934*Resumo!$C$22, IF(C934="E",L934*Resumo!$C$23,"")))</f>
        <v/>
      </c>
      <c r="N934" s="97"/>
      <c r="O934" s="95"/>
      <c r="P934" s="95"/>
      <c r="Q934" s="95"/>
      <c r="W934" s="59">
        <f t="shared" si="97"/>
        <v>0</v>
      </c>
      <c r="X934" s="59">
        <f t="shared" si="98"/>
        <v>0</v>
      </c>
      <c r="Y934" s="59">
        <f t="shared" si="99"/>
        <v>0</v>
      </c>
    </row>
    <row r="935" spans="1:25" ht="15" customHeight="1" x14ac:dyDescent="0.2">
      <c r="A935" s="66"/>
      <c r="B935" s="97"/>
      <c r="C935" s="73"/>
      <c r="D935" s="74"/>
      <c r="E935" s="74"/>
      <c r="F935" s="74"/>
      <c r="G935" s="74"/>
      <c r="H935" s="74"/>
      <c r="I935" s="61" t="str">
        <f t="shared" si="94"/>
        <v/>
      </c>
      <c r="J935" s="61" t="str">
        <f t="shared" si="95"/>
        <v/>
      </c>
      <c r="K935" s="61" t="str">
        <f t="shared" si="96"/>
        <v/>
      </c>
      <c r="L935" s="6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62" t="str">
        <f>IF(C935="I",L935*Resumo!$C$21, IF(C935="A",L935*Resumo!$C$22, IF(C935="E",L935*Resumo!$C$23,"")))</f>
        <v/>
      </c>
      <c r="N935" s="97"/>
      <c r="O935" s="95"/>
      <c r="P935" s="95"/>
      <c r="Q935" s="95"/>
      <c r="W935" s="59">
        <f t="shared" si="97"/>
        <v>0</v>
      </c>
      <c r="X935" s="59">
        <f t="shared" si="98"/>
        <v>0</v>
      </c>
      <c r="Y935" s="59">
        <f t="shared" si="99"/>
        <v>0</v>
      </c>
    </row>
    <row r="936" spans="1:25" ht="15" customHeight="1" x14ac:dyDescent="0.2">
      <c r="A936" s="66"/>
      <c r="B936" s="97"/>
      <c r="C936" s="73"/>
      <c r="D936" s="74"/>
      <c r="E936" s="74"/>
      <c r="F936" s="74"/>
      <c r="G936" s="74"/>
      <c r="H936" s="74"/>
      <c r="I936" s="61" t="str">
        <f t="shared" si="94"/>
        <v/>
      </c>
      <c r="J936" s="61" t="str">
        <f t="shared" si="95"/>
        <v/>
      </c>
      <c r="K936" s="61" t="str">
        <f t="shared" si="96"/>
        <v/>
      </c>
      <c r="L936" s="6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62" t="str">
        <f>IF(C936="I",L936*Resumo!$C$21, IF(C936="A",L936*Resumo!$C$22, IF(C936="E",L936*Resumo!$C$23,"")))</f>
        <v/>
      </c>
      <c r="N936" s="97"/>
      <c r="O936" s="95"/>
      <c r="P936" s="95"/>
      <c r="Q936" s="95"/>
      <c r="W936" s="59">
        <f t="shared" si="97"/>
        <v>0</v>
      </c>
      <c r="X936" s="59">
        <f t="shared" si="98"/>
        <v>0</v>
      </c>
      <c r="Y936" s="59">
        <f t="shared" si="99"/>
        <v>0</v>
      </c>
    </row>
    <row r="937" spans="1:25" ht="15" customHeight="1" x14ac:dyDescent="0.2">
      <c r="A937" s="66"/>
      <c r="B937" s="97"/>
      <c r="C937" s="73"/>
      <c r="D937" s="74"/>
      <c r="E937" s="74"/>
      <c r="F937" s="74"/>
      <c r="G937" s="74"/>
      <c r="H937" s="74"/>
      <c r="I937" s="61" t="str">
        <f t="shared" si="94"/>
        <v/>
      </c>
      <c r="J937" s="61" t="str">
        <f t="shared" si="95"/>
        <v/>
      </c>
      <c r="K937" s="61" t="str">
        <f t="shared" si="96"/>
        <v/>
      </c>
      <c r="L937" s="6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62" t="str">
        <f>IF(C937="I",L937*Resumo!$C$21, IF(C937="A",L937*Resumo!$C$22, IF(C937="E",L937*Resumo!$C$23,"")))</f>
        <v/>
      </c>
      <c r="N937" s="97"/>
      <c r="O937" s="95"/>
      <c r="P937" s="95"/>
      <c r="Q937" s="95"/>
      <c r="W937" s="59">
        <f t="shared" si="97"/>
        <v>0</v>
      </c>
      <c r="X937" s="59">
        <f t="shared" si="98"/>
        <v>0</v>
      </c>
      <c r="Y937" s="59">
        <f t="shared" si="99"/>
        <v>0</v>
      </c>
    </row>
    <row r="938" spans="1:25" ht="15" customHeight="1" x14ac:dyDescent="0.2">
      <c r="A938" s="66"/>
      <c r="B938" s="97"/>
      <c r="C938" s="73"/>
      <c r="D938" s="74"/>
      <c r="E938" s="74"/>
      <c r="F938" s="74"/>
      <c r="G938" s="74"/>
      <c r="H938" s="74"/>
      <c r="I938" s="61" t="str">
        <f t="shared" si="94"/>
        <v/>
      </c>
      <c r="J938" s="61" t="str">
        <f t="shared" si="95"/>
        <v/>
      </c>
      <c r="K938" s="61" t="str">
        <f t="shared" si="96"/>
        <v/>
      </c>
      <c r="L938" s="6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62" t="str">
        <f>IF(C938="I",L938*Resumo!$C$21, IF(C938="A",L938*Resumo!$C$22, IF(C938="E",L938*Resumo!$C$23,"")))</f>
        <v/>
      </c>
      <c r="N938" s="97"/>
      <c r="O938" s="95"/>
      <c r="P938" s="95"/>
      <c r="Q938" s="95"/>
      <c r="W938" s="59">
        <f t="shared" si="97"/>
        <v>0</v>
      </c>
      <c r="X938" s="59">
        <f t="shared" si="98"/>
        <v>0</v>
      </c>
      <c r="Y938" s="59">
        <f t="shared" si="99"/>
        <v>0</v>
      </c>
    </row>
    <row r="939" spans="1:25" ht="15" customHeight="1" x14ac:dyDescent="0.2">
      <c r="A939" s="66"/>
      <c r="B939" s="97"/>
      <c r="C939" s="73"/>
      <c r="D939" s="74"/>
      <c r="E939" s="74"/>
      <c r="F939" s="74"/>
      <c r="G939" s="74"/>
      <c r="H939" s="74"/>
      <c r="I939" s="61" t="str">
        <f t="shared" si="94"/>
        <v/>
      </c>
      <c r="J939" s="61" t="str">
        <f t="shared" si="95"/>
        <v/>
      </c>
      <c r="K939" s="61" t="str">
        <f t="shared" si="96"/>
        <v/>
      </c>
      <c r="L939" s="6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62" t="str">
        <f>IF(C939="I",L939*Resumo!$C$21, IF(C939="A",L939*Resumo!$C$22, IF(C939="E",L939*Resumo!$C$23,"")))</f>
        <v/>
      </c>
      <c r="N939" s="97"/>
      <c r="O939" s="95"/>
      <c r="P939" s="95"/>
      <c r="Q939" s="95"/>
      <c r="W939" s="59">
        <f t="shared" si="97"/>
        <v>0</v>
      </c>
      <c r="X939" s="59">
        <f t="shared" si="98"/>
        <v>0</v>
      </c>
      <c r="Y939" s="59">
        <f t="shared" si="99"/>
        <v>0</v>
      </c>
    </row>
    <row r="940" spans="1:25" ht="15" customHeight="1" x14ac:dyDescent="0.2">
      <c r="A940" s="66"/>
      <c r="B940" s="97"/>
      <c r="C940" s="73"/>
      <c r="D940" s="74"/>
      <c r="E940" s="74"/>
      <c r="F940" s="74"/>
      <c r="G940" s="74"/>
      <c r="H940" s="74"/>
      <c r="I940" s="61" t="str">
        <f t="shared" si="94"/>
        <v/>
      </c>
      <c r="J940" s="61" t="str">
        <f t="shared" si="95"/>
        <v/>
      </c>
      <c r="K940" s="61" t="str">
        <f t="shared" si="96"/>
        <v/>
      </c>
      <c r="L940" s="6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62" t="str">
        <f>IF(C940="I",L940*Resumo!$C$21, IF(C940="A",L940*Resumo!$C$22, IF(C940="E",L940*Resumo!$C$23,"")))</f>
        <v/>
      </c>
      <c r="N940" s="97"/>
      <c r="O940" s="95"/>
      <c r="P940" s="95"/>
      <c r="Q940" s="95"/>
      <c r="W940" s="59">
        <f t="shared" si="97"/>
        <v>0</v>
      </c>
      <c r="X940" s="59">
        <f t="shared" si="98"/>
        <v>0</v>
      </c>
      <c r="Y940" s="59">
        <f t="shared" si="99"/>
        <v>0</v>
      </c>
    </row>
    <row r="941" spans="1:25" ht="15" customHeight="1" x14ac:dyDescent="0.2">
      <c r="A941" s="66"/>
      <c r="B941" s="97"/>
      <c r="C941" s="73"/>
      <c r="D941" s="74"/>
      <c r="E941" s="74"/>
      <c r="F941" s="74"/>
      <c r="G941" s="74"/>
      <c r="H941" s="74"/>
      <c r="I941" s="61" t="str">
        <f t="shared" si="94"/>
        <v/>
      </c>
      <c r="J941" s="61" t="str">
        <f t="shared" si="95"/>
        <v/>
      </c>
      <c r="K941" s="61" t="str">
        <f t="shared" si="96"/>
        <v/>
      </c>
      <c r="L941" s="6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62" t="str">
        <f>IF(C941="I",L941*Resumo!$C$21, IF(C941="A",L941*Resumo!$C$22, IF(C941="E",L941*Resumo!$C$23,"")))</f>
        <v/>
      </c>
      <c r="N941" s="97"/>
      <c r="O941" s="95"/>
      <c r="P941" s="95"/>
      <c r="Q941" s="95"/>
      <c r="W941" s="59">
        <f t="shared" si="97"/>
        <v>0</v>
      </c>
      <c r="X941" s="59">
        <f t="shared" si="98"/>
        <v>0</v>
      </c>
      <c r="Y941" s="59">
        <f t="shared" si="99"/>
        <v>0</v>
      </c>
    </row>
    <row r="942" spans="1:25" ht="15" customHeight="1" x14ac:dyDescent="0.2">
      <c r="A942" s="66"/>
      <c r="B942" s="97"/>
      <c r="C942" s="73"/>
      <c r="D942" s="74"/>
      <c r="E942" s="74"/>
      <c r="F942" s="74"/>
      <c r="G942" s="74"/>
      <c r="H942" s="74"/>
      <c r="I942" s="61" t="str">
        <f t="shared" si="94"/>
        <v/>
      </c>
      <c r="J942" s="61" t="str">
        <f t="shared" si="95"/>
        <v/>
      </c>
      <c r="K942" s="61" t="str">
        <f t="shared" si="96"/>
        <v/>
      </c>
      <c r="L942" s="6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62" t="str">
        <f>IF(C942="I",L942*Resumo!$C$21, IF(C942="A",L942*Resumo!$C$22, IF(C942="E",L942*Resumo!$C$23,"")))</f>
        <v/>
      </c>
      <c r="N942" s="97"/>
      <c r="O942" s="95"/>
      <c r="P942" s="95"/>
      <c r="Q942" s="95"/>
      <c r="W942" s="59">
        <f t="shared" si="97"/>
        <v>0</v>
      </c>
      <c r="X942" s="59">
        <f t="shared" si="98"/>
        <v>0</v>
      </c>
      <c r="Y942" s="59">
        <f t="shared" si="99"/>
        <v>0</v>
      </c>
    </row>
    <row r="943" spans="1:25" ht="15" customHeight="1" x14ac:dyDescent="0.2">
      <c r="A943" s="66"/>
      <c r="B943" s="97"/>
      <c r="C943" s="73"/>
      <c r="D943" s="74"/>
      <c r="E943" s="74"/>
      <c r="F943" s="74"/>
      <c r="G943" s="74"/>
      <c r="H943" s="74"/>
      <c r="I943" s="61" t="str">
        <f t="shared" si="94"/>
        <v/>
      </c>
      <c r="J943" s="61" t="str">
        <f t="shared" si="95"/>
        <v/>
      </c>
      <c r="K943" s="61" t="str">
        <f t="shared" si="96"/>
        <v/>
      </c>
      <c r="L943" s="6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62" t="str">
        <f>IF(C943="I",L943*Resumo!$C$21, IF(C943="A",L943*Resumo!$C$22, IF(C943="E",L943*Resumo!$C$23,"")))</f>
        <v/>
      </c>
      <c r="N943" s="97"/>
      <c r="O943" s="95"/>
      <c r="P943" s="95"/>
      <c r="Q943" s="95"/>
      <c r="W943" s="59">
        <f t="shared" si="97"/>
        <v>0</v>
      </c>
      <c r="X943" s="59">
        <f t="shared" si="98"/>
        <v>0</v>
      </c>
      <c r="Y943" s="59">
        <f t="shared" si="99"/>
        <v>0</v>
      </c>
    </row>
    <row r="944" spans="1:25" ht="15" customHeight="1" x14ac:dyDescent="0.2">
      <c r="A944" s="66"/>
      <c r="B944" s="97"/>
      <c r="C944" s="73"/>
      <c r="D944" s="74"/>
      <c r="E944" s="74"/>
      <c r="F944" s="74"/>
      <c r="G944" s="74"/>
      <c r="H944" s="74"/>
      <c r="I944" s="61" t="str">
        <f t="shared" si="94"/>
        <v/>
      </c>
      <c r="J944" s="61" t="str">
        <f t="shared" si="95"/>
        <v/>
      </c>
      <c r="K944" s="61" t="str">
        <f t="shared" si="96"/>
        <v/>
      </c>
      <c r="L944" s="6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62" t="str">
        <f>IF(C944="I",L944*Resumo!$C$21, IF(C944="A",L944*Resumo!$C$22, IF(C944="E",L944*Resumo!$C$23,"")))</f>
        <v/>
      </c>
      <c r="N944" s="97"/>
      <c r="O944" s="95"/>
      <c r="P944" s="95"/>
      <c r="Q944" s="95"/>
      <c r="W944" s="59">
        <f t="shared" si="97"/>
        <v>0</v>
      </c>
      <c r="X944" s="59">
        <f t="shared" si="98"/>
        <v>0</v>
      </c>
      <c r="Y944" s="59">
        <f t="shared" si="99"/>
        <v>0</v>
      </c>
    </row>
    <row r="945" spans="1:25" ht="15" customHeight="1" x14ac:dyDescent="0.2">
      <c r="A945" s="66"/>
      <c r="B945" s="97"/>
      <c r="C945" s="73"/>
      <c r="D945" s="74"/>
      <c r="E945" s="74"/>
      <c r="F945" s="74"/>
      <c r="G945" s="74"/>
      <c r="H945" s="74"/>
      <c r="I945" s="61" t="str">
        <f t="shared" si="94"/>
        <v/>
      </c>
      <c r="J945" s="61" t="str">
        <f t="shared" si="95"/>
        <v/>
      </c>
      <c r="K945" s="61" t="str">
        <f t="shared" si="96"/>
        <v/>
      </c>
      <c r="L945" s="6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62" t="str">
        <f>IF(C945="I",L945*Resumo!$C$21, IF(C945="A",L945*Resumo!$C$22, IF(C945="E",L945*Resumo!$C$23,"")))</f>
        <v/>
      </c>
      <c r="N945" s="97"/>
      <c r="O945" s="95"/>
      <c r="P945" s="95"/>
      <c r="Q945" s="95"/>
      <c r="W945" s="59">
        <f t="shared" si="97"/>
        <v>0</v>
      </c>
      <c r="X945" s="59">
        <f t="shared" si="98"/>
        <v>0</v>
      </c>
      <c r="Y945" s="59">
        <f t="shared" si="99"/>
        <v>0</v>
      </c>
    </row>
    <row r="946" spans="1:25" ht="15" customHeight="1" x14ac:dyDescent="0.2">
      <c r="A946" s="66"/>
      <c r="B946" s="97"/>
      <c r="C946" s="73"/>
      <c r="D946" s="74"/>
      <c r="E946" s="74"/>
      <c r="F946" s="74"/>
      <c r="G946" s="74"/>
      <c r="H946" s="74"/>
      <c r="I946" s="61" t="str">
        <f t="shared" si="94"/>
        <v/>
      </c>
      <c r="J946" s="61" t="str">
        <f t="shared" si="95"/>
        <v/>
      </c>
      <c r="K946" s="61" t="str">
        <f t="shared" si="96"/>
        <v/>
      </c>
      <c r="L946" s="6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62" t="str">
        <f>IF(C946="I",L946*Resumo!$C$21, IF(C946="A",L946*Resumo!$C$22, IF(C946="E",L946*Resumo!$C$23,"")))</f>
        <v/>
      </c>
      <c r="N946" s="97"/>
      <c r="O946" s="95"/>
      <c r="P946" s="95"/>
      <c r="Q946" s="95"/>
      <c r="W946" s="59">
        <f t="shared" si="97"/>
        <v>0</v>
      </c>
      <c r="X946" s="59">
        <f t="shared" si="98"/>
        <v>0</v>
      </c>
      <c r="Y946" s="59">
        <f t="shared" si="99"/>
        <v>0</v>
      </c>
    </row>
    <row r="947" spans="1:25" ht="15" customHeight="1" x14ac:dyDescent="0.2">
      <c r="A947" s="66"/>
      <c r="B947" s="97"/>
      <c r="C947" s="73"/>
      <c r="D947" s="74"/>
      <c r="E947" s="74"/>
      <c r="F947" s="74"/>
      <c r="G947" s="74"/>
      <c r="H947" s="74"/>
      <c r="I947" s="61" t="str">
        <f t="shared" si="94"/>
        <v/>
      </c>
      <c r="J947" s="61" t="str">
        <f t="shared" si="95"/>
        <v/>
      </c>
      <c r="K947" s="61" t="str">
        <f t="shared" si="96"/>
        <v/>
      </c>
      <c r="L947" s="6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62" t="str">
        <f>IF(C947="I",L947*Resumo!$C$21, IF(C947="A",L947*Resumo!$C$22, IF(C947="E",L947*Resumo!$C$23,"")))</f>
        <v/>
      </c>
      <c r="N947" s="97"/>
      <c r="O947" s="95"/>
      <c r="P947" s="95"/>
      <c r="Q947" s="95"/>
      <c r="W947" s="59">
        <f t="shared" si="97"/>
        <v>0</v>
      </c>
      <c r="X947" s="59">
        <f t="shared" si="98"/>
        <v>0</v>
      </c>
      <c r="Y947" s="59">
        <f t="shared" si="99"/>
        <v>0</v>
      </c>
    </row>
    <row r="948" spans="1:25" ht="15" customHeight="1" x14ac:dyDescent="0.2">
      <c r="A948" s="66"/>
      <c r="B948" s="97"/>
      <c r="C948" s="73"/>
      <c r="D948" s="74"/>
      <c r="E948" s="74"/>
      <c r="F948" s="74"/>
      <c r="G948" s="74"/>
      <c r="H948" s="74"/>
      <c r="I948" s="61" t="str">
        <f t="shared" si="94"/>
        <v/>
      </c>
      <c r="J948" s="61" t="str">
        <f t="shared" si="95"/>
        <v/>
      </c>
      <c r="K948" s="61" t="str">
        <f t="shared" si="96"/>
        <v/>
      </c>
      <c r="L948" s="6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62" t="str">
        <f>IF(C948="I",L948*Resumo!$C$21, IF(C948="A",L948*Resumo!$C$22, IF(C948="E",L948*Resumo!$C$23,"")))</f>
        <v/>
      </c>
      <c r="N948" s="97"/>
      <c r="O948" s="95"/>
      <c r="P948" s="95"/>
      <c r="Q948" s="95"/>
      <c r="W948" s="59">
        <f t="shared" si="97"/>
        <v>0</v>
      </c>
      <c r="X948" s="59">
        <f t="shared" si="98"/>
        <v>0</v>
      </c>
      <c r="Y948" s="59">
        <f t="shared" si="99"/>
        <v>0</v>
      </c>
    </row>
    <row r="949" spans="1:25" ht="15" customHeight="1" x14ac:dyDescent="0.2">
      <c r="A949" s="66"/>
      <c r="B949" s="97"/>
      <c r="C949" s="73"/>
      <c r="D949" s="74"/>
      <c r="E949" s="74"/>
      <c r="F949" s="74"/>
      <c r="G949" s="74"/>
      <c r="H949" s="74"/>
      <c r="I949" s="61" t="str">
        <f t="shared" si="94"/>
        <v/>
      </c>
      <c r="J949" s="61" t="str">
        <f t="shared" si="95"/>
        <v/>
      </c>
      <c r="K949" s="61" t="str">
        <f t="shared" si="96"/>
        <v/>
      </c>
      <c r="L949" s="6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62" t="str">
        <f>IF(C949="I",L949*Resumo!$C$21, IF(C949="A",L949*Resumo!$C$22, IF(C949="E",L949*Resumo!$C$23,"")))</f>
        <v/>
      </c>
      <c r="N949" s="97"/>
      <c r="O949" s="95"/>
      <c r="P949" s="95"/>
      <c r="Q949" s="95"/>
      <c r="W949" s="59">
        <f t="shared" si="97"/>
        <v>0</v>
      </c>
      <c r="X949" s="59">
        <f t="shared" si="98"/>
        <v>0</v>
      </c>
      <c r="Y949" s="59">
        <f t="shared" si="99"/>
        <v>0</v>
      </c>
    </row>
  </sheetData>
  <mergeCells count="12">
    <mergeCell ref="W2:Y2"/>
    <mergeCell ref="A1:N1"/>
    <mergeCell ref="A2:A3"/>
    <mergeCell ref="B2:B3"/>
    <mergeCell ref="C2:C3"/>
    <mergeCell ref="D2:D3"/>
    <mergeCell ref="E2:F2"/>
    <mergeCell ref="G2:H2"/>
    <mergeCell ref="I2:K2"/>
    <mergeCell ref="L2:L3"/>
    <mergeCell ref="M2:M3"/>
    <mergeCell ref="N2:N3"/>
  </mergeCells>
  <dataValidations count="2">
    <dataValidation type="list" allowBlank="1" showInputMessage="1" showErrorMessage="1" sqref="C53:C949">
      <formula1>"I,A,E"</formula1>
      <formula2>0</formula2>
    </dataValidation>
    <dataValidation type="list" allowBlank="1" showInputMessage="1" showErrorMessage="1" sqref="D4:D949">
      <formula1>EE_SE_CE_CODE</formula1>
      <formula2>0</formula2>
    </dataValidation>
  </dataValidations>
  <pageMargins left="0.51180555555555496" right="0.51180555555555496" top="0.78749999999999998" bottom="0.78749999999999998" header="0.51180555555555496" footer="0.51180555555555496"/>
  <pageSetup paperSize="0" scale="0" firstPageNumber="0" fitToHeight="3"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zoomScaleNormal="100" workbookViewId="0">
      <selection activeCell="C8" sqref="C8"/>
    </sheetView>
  </sheetViews>
  <sheetFormatPr defaultRowHeight="12.75" x14ac:dyDescent="0.2"/>
  <cols>
    <col min="1" max="1" width="28"/>
    <col min="2" max="2" width="11.28515625"/>
    <col min="3" max="3" width="21.28515625"/>
    <col min="4" max="4" width="12.5703125"/>
    <col min="5" max="1025" width="8.5703125"/>
  </cols>
  <sheetData>
    <row r="1" spans="1:5" x14ac:dyDescent="0.2">
      <c r="A1" s="1" t="s">
        <v>100</v>
      </c>
      <c r="C1" s="1" t="s">
        <v>101</v>
      </c>
      <c r="E1" s="84" t="s">
        <v>74</v>
      </c>
    </row>
    <row r="2" spans="1:5" x14ac:dyDescent="0.2">
      <c r="A2" t="s">
        <v>9</v>
      </c>
      <c r="C2" t="s">
        <v>102</v>
      </c>
      <c r="E2" s="84" t="s">
        <v>98</v>
      </c>
    </row>
    <row r="3" spans="1:5" x14ac:dyDescent="0.2">
      <c r="A3" t="s">
        <v>103</v>
      </c>
      <c r="C3" t="s">
        <v>13</v>
      </c>
      <c r="E3" s="84" t="s">
        <v>104</v>
      </c>
    </row>
    <row r="4" spans="1:5" x14ac:dyDescent="0.2">
      <c r="A4" t="s">
        <v>105</v>
      </c>
      <c r="C4" t="s">
        <v>106</v>
      </c>
    </row>
    <row r="6" spans="1:5" x14ac:dyDescent="0.2">
      <c r="A6" s="1" t="s">
        <v>107</v>
      </c>
      <c r="C6" s="1" t="s">
        <v>108</v>
      </c>
    </row>
    <row r="7" spans="1:5" x14ac:dyDescent="0.2">
      <c r="A7" t="s">
        <v>11</v>
      </c>
      <c r="C7" s="84" t="s">
        <v>15</v>
      </c>
    </row>
    <row r="8" spans="1:5" x14ac:dyDescent="0.2">
      <c r="A8" t="s">
        <v>109</v>
      </c>
      <c r="C8" s="84" t="s">
        <v>110</v>
      </c>
    </row>
    <row r="9" spans="1:5" x14ac:dyDescent="0.2">
      <c r="A9" t="s">
        <v>111</v>
      </c>
      <c r="C9" s="84"/>
    </row>
    <row r="10" spans="1:5" x14ac:dyDescent="0.2">
      <c r="C10" s="84"/>
    </row>
    <row r="13" spans="1:5" x14ac:dyDescent="0.2">
      <c r="A13" s="81" t="s">
        <v>112</v>
      </c>
    </row>
    <row r="14" spans="1:5" x14ac:dyDescent="0.2">
      <c r="A14" s="68" t="s">
        <v>39</v>
      </c>
    </row>
    <row r="15" spans="1:5" x14ac:dyDescent="0.2">
      <c r="A15" s="68" t="s">
        <v>40</v>
      </c>
    </row>
    <row r="16" spans="1:5" x14ac:dyDescent="0.2">
      <c r="A16" s="68" t="s">
        <v>113</v>
      </c>
    </row>
    <row r="17" spans="1:4" x14ac:dyDescent="0.2">
      <c r="A17" s="68" t="s">
        <v>41</v>
      </c>
    </row>
    <row r="18" spans="1:4" x14ac:dyDescent="0.2">
      <c r="A18" s="68" t="s">
        <v>42</v>
      </c>
    </row>
    <row r="19" spans="1:4" x14ac:dyDescent="0.2">
      <c r="A19" s="68" t="s">
        <v>43</v>
      </c>
    </row>
    <row r="20" spans="1:4" x14ac:dyDescent="0.2">
      <c r="A20" s="68" t="s">
        <v>113</v>
      </c>
    </row>
    <row r="22" spans="1:4" x14ac:dyDescent="0.2">
      <c r="A22" s="127" t="s">
        <v>114</v>
      </c>
      <c r="B22" s="127"/>
      <c r="C22" s="127"/>
      <c r="D22" s="127"/>
    </row>
    <row r="23" spans="1:4" x14ac:dyDescent="0.2">
      <c r="A23" s="68" t="s">
        <v>115</v>
      </c>
      <c r="B23" s="67" t="s">
        <v>116</v>
      </c>
      <c r="C23" s="67" t="s">
        <v>117</v>
      </c>
      <c r="D23" s="67" t="s">
        <v>118</v>
      </c>
    </row>
    <row r="24" spans="1:4" x14ac:dyDescent="0.2">
      <c r="A24" s="68" t="s">
        <v>119</v>
      </c>
      <c r="B24" s="68" t="s">
        <v>36</v>
      </c>
      <c r="C24" s="68" t="s">
        <v>36</v>
      </c>
      <c r="D24" s="68" t="s">
        <v>37</v>
      </c>
    </row>
    <row r="25" spans="1:4" x14ac:dyDescent="0.2">
      <c r="A25" s="67" t="s">
        <v>120</v>
      </c>
      <c r="B25" s="68" t="s">
        <v>36</v>
      </c>
      <c r="C25" s="68" t="s">
        <v>37</v>
      </c>
      <c r="D25" s="68" t="s">
        <v>38</v>
      </c>
    </row>
    <row r="26" spans="1:4" x14ac:dyDescent="0.2">
      <c r="A26" s="67" t="s">
        <v>121</v>
      </c>
      <c r="B26" s="68" t="s">
        <v>37</v>
      </c>
      <c r="C26" s="68" t="s">
        <v>38</v>
      </c>
      <c r="D26" s="68" t="s">
        <v>38</v>
      </c>
    </row>
    <row r="28" spans="1:4" x14ac:dyDescent="0.2">
      <c r="A28" s="68" t="s">
        <v>41</v>
      </c>
      <c r="B28" s="68" t="s">
        <v>122</v>
      </c>
      <c r="C28" s="68" t="s">
        <v>123</v>
      </c>
      <c r="D28" s="68" t="s">
        <v>124</v>
      </c>
    </row>
    <row r="29" spans="1:4" x14ac:dyDescent="0.2">
      <c r="A29" s="68" t="s">
        <v>125</v>
      </c>
      <c r="B29" s="68" t="s">
        <v>36</v>
      </c>
      <c r="C29" s="68" t="s">
        <v>36</v>
      </c>
      <c r="D29" s="68" t="s">
        <v>37</v>
      </c>
    </row>
    <row r="30" spans="1:4" x14ac:dyDescent="0.2">
      <c r="A30" s="68" t="s">
        <v>126</v>
      </c>
      <c r="B30" s="68" t="s">
        <v>36</v>
      </c>
      <c r="C30" s="68" t="s">
        <v>37</v>
      </c>
      <c r="D30" s="68" t="s">
        <v>38</v>
      </c>
    </row>
    <row r="31" spans="1:4" x14ac:dyDescent="0.2">
      <c r="A31" s="68" t="s">
        <v>127</v>
      </c>
      <c r="B31" s="68" t="s">
        <v>37</v>
      </c>
      <c r="C31" s="68" t="s">
        <v>38</v>
      </c>
      <c r="D31" s="68" t="s">
        <v>38</v>
      </c>
    </row>
    <row r="33" spans="1:5" x14ac:dyDescent="0.2">
      <c r="A33" s="68" t="s">
        <v>128</v>
      </c>
      <c r="B33" s="68" t="s">
        <v>129</v>
      </c>
      <c r="C33" s="68" t="s">
        <v>130</v>
      </c>
      <c r="D33" s="68" t="s">
        <v>131</v>
      </c>
    </row>
    <row r="34" spans="1:5" x14ac:dyDescent="0.2">
      <c r="A34" s="67" t="s">
        <v>125</v>
      </c>
      <c r="B34" s="68" t="s">
        <v>36</v>
      </c>
      <c r="C34" s="68" t="s">
        <v>36</v>
      </c>
      <c r="D34" s="68" t="s">
        <v>37</v>
      </c>
    </row>
    <row r="35" spans="1:5" x14ac:dyDescent="0.2">
      <c r="A35" s="68" t="s">
        <v>132</v>
      </c>
      <c r="B35" s="68" t="s">
        <v>36</v>
      </c>
      <c r="C35" s="68" t="s">
        <v>37</v>
      </c>
      <c r="D35" s="68" t="s">
        <v>38</v>
      </c>
    </row>
    <row r="36" spans="1:5" x14ac:dyDescent="0.2">
      <c r="A36" s="68" t="s">
        <v>133</v>
      </c>
      <c r="B36" s="68" t="s">
        <v>37</v>
      </c>
      <c r="C36" s="68" t="s">
        <v>38</v>
      </c>
      <c r="D36" s="68" t="s">
        <v>38</v>
      </c>
    </row>
    <row r="38" spans="1:5" x14ac:dyDescent="0.2">
      <c r="A38" s="127" t="s">
        <v>134</v>
      </c>
      <c r="B38" s="127"/>
      <c r="C38" s="127"/>
      <c r="D38" s="127"/>
    </row>
    <row r="39" spans="1:5" x14ac:dyDescent="0.2">
      <c r="A39" s="68" t="s">
        <v>135</v>
      </c>
      <c r="B39" s="68" t="s">
        <v>36</v>
      </c>
      <c r="C39" s="68" t="s">
        <v>37</v>
      </c>
      <c r="D39" s="68" t="s">
        <v>38</v>
      </c>
    </row>
    <row r="40" spans="1:5" x14ac:dyDescent="0.2">
      <c r="A40" s="68" t="s">
        <v>39</v>
      </c>
      <c r="B40" s="68">
        <v>7</v>
      </c>
      <c r="C40" s="68">
        <v>10</v>
      </c>
      <c r="D40" s="68">
        <v>15</v>
      </c>
      <c r="E40" s="99">
        <v>35</v>
      </c>
    </row>
    <row r="41" spans="1:5" x14ac:dyDescent="0.2">
      <c r="A41" s="68" t="s">
        <v>40</v>
      </c>
      <c r="B41" s="68">
        <v>5</v>
      </c>
      <c r="C41" s="68">
        <v>7</v>
      </c>
      <c r="D41" s="68">
        <v>10</v>
      </c>
      <c r="E41" s="99">
        <v>15</v>
      </c>
    </row>
    <row r="42" spans="1:5" x14ac:dyDescent="0.2">
      <c r="A42" s="68" t="s">
        <v>41</v>
      </c>
      <c r="B42" s="68">
        <v>3</v>
      </c>
      <c r="C42" s="68">
        <v>4</v>
      </c>
      <c r="D42" s="68">
        <v>6</v>
      </c>
    </row>
    <row r="43" spans="1:5" x14ac:dyDescent="0.2">
      <c r="A43" s="68" t="s">
        <v>42</v>
      </c>
      <c r="B43" s="68">
        <v>4</v>
      </c>
      <c r="C43" s="68">
        <v>5</v>
      </c>
      <c r="D43" s="68">
        <v>7</v>
      </c>
    </row>
    <row r="44" spans="1:5" x14ac:dyDescent="0.2">
      <c r="A44" s="68" t="s">
        <v>43</v>
      </c>
      <c r="B44" s="68">
        <v>3</v>
      </c>
      <c r="C44" s="68">
        <v>4</v>
      </c>
      <c r="D44" s="68">
        <v>6</v>
      </c>
    </row>
    <row r="46" spans="1:5" x14ac:dyDescent="0.2">
      <c r="A46" s="79"/>
    </row>
    <row r="47" spans="1:5" ht="15" x14ac:dyDescent="0.2">
      <c r="A47" s="86"/>
    </row>
    <row r="48" spans="1:5" ht="15" x14ac:dyDescent="0.2">
      <c r="A48" s="86"/>
    </row>
    <row r="49" spans="1:2" ht="15" x14ac:dyDescent="0.2">
      <c r="A49" s="86"/>
    </row>
    <row r="50" spans="1:2" ht="15" x14ac:dyDescent="0.2">
      <c r="A50" s="86"/>
    </row>
    <row r="51" spans="1:2" ht="15" x14ac:dyDescent="0.2">
      <c r="A51" s="103"/>
    </row>
    <row r="52" spans="1:2" ht="15" x14ac:dyDescent="0.2">
      <c r="A52" s="103"/>
    </row>
    <row r="53" spans="1:2" ht="15" x14ac:dyDescent="0.2">
      <c r="A53" s="103"/>
    </row>
    <row r="54" spans="1:2" ht="15" x14ac:dyDescent="0.2">
      <c r="A54" s="86"/>
    </row>
    <row r="55" spans="1:2" ht="15" x14ac:dyDescent="0.2">
      <c r="A55" s="103"/>
      <c r="B55" s="84"/>
    </row>
    <row r="56" spans="1:2" ht="15" x14ac:dyDescent="0.2">
      <c r="A56" s="103"/>
      <c r="B56" s="84"/>
    </row>
    <row r="57" spans="1:2" ht="15" x14ac:dyDescent="0.2">
      <c r="A57" s="103"/>
      <c r="B57" s="84"/>
    </row>
    <row r="58" spans="1:2" ht="15" x14ac:dyDescent="0.2">
      <c r="A58" s="103"/>
      <c r="B58" s="84"/>
    </row>
    <row r="59" spans="1:2" ht="15" x14ac:dyDescent="0.2">
      <c r="A59" s="103"/>
      <c r="B59" s="84"/>
    </row>
    <row r="60" spans="1:2" ht="15" x14ac:dyDescent="0.2">
      <c r="A60" s="103"/>
      <c r="B60" s="84"/>
    </row>
    <row r="61" spans="1:2" ht="15" x14ac:dyDescent="0.2">
      <c r="A61" s="103"/>
      <c r="B61" s="84"/>
    </row>
    <row r="62" spans="1:2" ht="15" x14ac:dyDescent="0.2">
      <c r="A62" s="103"/>
      <c r="B62" s="84"/>
    </row>
    <row r="63" spans="1:2" ht="15" x14ac:dyDescent="0.2">
      <c r="A63" s="103"/>
      <c r="B63" s="84"/>
    </row>
    <row r="64" spans="1:2" ht="15" x14ac:dyDescent="0.2">
      <c r="A64" s="103"/>
      <c r="B64" s="84"/>
    </row>
    <row r="65" spans="1:2" ht="15" x14ac:dyDescent="0.2">
      <c r="A65" s="103"/>
      <c r="B65" s="84"/>
    </row>
    <row r="67" spans="1:2" ht="15" x14ac:dyDescent="0.2">
      <c r="A67" s="103"/>
    </row>
    <row r="77" spans="1:2" x14ac:dyDescent="0.2">
      <c r="A77" t="s">
        <v>136</v>
      </c>
    </row>
    <row r="78" spans="1:2" x14ac:dyDescent="0.2">
      <c r="A78" t="s">
        <v>137</v>
      </c>
    </row>
  </sheetData>
  <sheetProtection password="CD48" sheet="1" selectLockedCells="1" selectUnlockedCells="1"/>
  <mergeCells count="2">
    <mergeCell ref="A22:D22"/>
    <mergeCell ref="A38:D38"/>
  </mergeCells>
  <pageMargins left="0.78749999999999998" right="0.78749999999999998"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245</TotalTime>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revision>3</cp:revision>
  <cp:lastPrinted>2016-03-23T19:37:34Z</cp:lastPrinted>
  <dcterms:created xsi:type="dcterms:W3CDTF">1997-01-10T22:22:50Z</dcterms:created>
  <dcterms:modified xsi:type="dcterms:W3CDTF">2016-10-17T20:42:38Z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