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iaj\PycharmProjects\Dirichlet\"/>
    </mc:Choice>
  </mc:AlternateContent>
  <xr:revisionPtr revIDLastSave="0" documentId="13_ncr:1_{1EE2AB92-9138-4A9F-A42E-942A029E12A6}" xr6:coauthVersionLast="47" xr6:coauthVersionMax="47" xr10:uidLastSave="{00000000-0000-0000-0000-000000000000}"/>
  <bookViews>
    <workbookView xWindow="-120" yWindow="-120" windowWidth="29040" windowHeight="15840" activeTab="3" xr2:uid="{0D3698D2-F9B5-4848-8463-1ED23670E5B2}"/>
  </bookViews>
  <sheets>
    <sheet name="Simulated A" sheetId="1" r:id="rId1"/>
    <sheet name="I-A" sheetId="2" r:id="rId2"/>
    <sheet name="(I-A)^-1" sheetId="3" r:id="rId3"/>
    <sheet name="RP Workforce Resilience" sheetId="4" r:id="rId4"/>
    <sheet name="Simulated q" sheetId="7" r:id="rId5"/>
    <sheet name="Simulated Econ Loss" sheetId="8" r:id="rId6"/>
  </sheets>
  <definedNames>
    <definedName name="CSTAR">'RP Workforce Resilience'!$G$4:$G$19</definedName>
    <definedName name="Output_2018">'Simulated Econ Loss'!$C$4:$C$19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B1" i="4"/>
  <c r="B23" i="2" l="1"/>
  <c r="B42" i="2" s="1"/>
  <c r="C23" i="2"/>
  <c r="C42" i="2" s="1"/>
  <c r="D23" i="2"/>
  <c r="D42" i="2" s="1"/>
  <c r="E23" i="2"/>
  <c r="E42" i="2" s="1"/>
  <c r="F23" i="2"/>
  <c r="F42" i="2" s="1"/>
  <c r="G23" i="2"/>
  <c r="G42" i="2" s="1"/>
  <c r="H23" i="2"/>
  <c r="H42" i="2" s="1"/>
  <c r="I23" i="2"/>
  <c r="I42" i="2" s="1"/>
  <c r="J23" i="2"/>
  <c r="J42" i="2" s="1"/>
  <c r="K23" i="2"/>
  <c r="K42" i="2" s="1"/>
  <c r="L23" i="2"/>
  <c r="L42" i="2" s="1"/>
  <c r="M23" i="2"/>
  <c r="M42" i="2" s="1"/>
  <c r="N23" i="2"/>
  <c r="N42" i="2" s="1"/>
  <c r="O23" i="2"/>
  <c r="O42" i="2" s="1"/>
  <c r="P23" i="2"/>
  <c r="P42" i="2" s="1"/>
  <c r="Q23" i="2"/>
  <c r="Q42" i="2" s="1"/>
  <c r="B24" i="2"/>
  <c r="B43" i="2" s="1"/>
  <c r="C24" i="2"/>
  <c r="C43" i="2" s="1"/>
  <c r="D24" i="2"/>
  <c r="D43" i="2" s="1"/>
  <c r="E24" i="2"/>
  <c r="E43" i="2" s="1"/>
  <c r="F24" i="2"/>
  <c r="F43" i="2" s="1"/>
  <c r="G24" i="2"/>
  <c r="G43" i="2" s="1"/>
  <c r="H24" i="2"/>
  <c r="H43" i="2" s="1"/>
  <c r="I24" i="2"/>
  <c r="I43" i="2" s="1"/>
  <c r="J24" i="2"/>
  <c r="J43" i="2" s="1"/>
  <c r="K24" i="2"/>
  <c r="K43" i="2" s="1"/>
  <c r="L24" i="2"/>
  <c r="L43" i="2" s="1"/>
  <c r="M24" i="2"/>
  <c r="M43" i="2" s="1"/>
  <c r="N24" i="2"/>
  <c r="N43" i="2" s="1"/>
  <c r="O24" i="2"/>
  <c r="O43" i="2" s="1"/>
  <c r="P24" i="2"/>
  <c r="P43" i="2" s="1"/>
  <c r="Q24" i="2"/>
  <c r="Q43" i="2" s="1"/>
  <c r="B25" i="2"/>
  <c r="B44" i="2" s="1"/>
  <c r="C25" i="2"/>
  <c r="C44" i="2" s="1"/>
  <c r="D25" i="2"/>
  <c r="D44" i="2" s="1"/>
  <c r="E25" i="2"/>
  <c r="E44" i="2" s="1"/>
  <c r="F25" i="2"/>
  <c r="F44" i="2" s="1"/>
  <c r="G25" i="2"/>
  <c r="G44" i="2" s="1"/>
  <c r="H25" i="2"/>
  <c r="H44" i="2" s="1"/>
  <c r="I25" i="2"/>
  <c r="I44" i="2" s="1"/>
  <c r="J25" i="2"/>
  <c r="J44" i="2" s="1"/>
  <c r="K25" i="2"/>
  <c r="K44" i="2" s="1"/>
  <c r="L25" i="2"/>
  <c r="L44" i="2" s="1"/>
  <c r="M25" i="2"/>
  <c r="M44" i="2" s="1"/>
  <c r="N25" i="2"/>
  <c r="N44" i="2" s="1"/>
  <c r="O25" i="2"/>
  <c r="O44" i="2" s="1"/>
  <c r="P25" i="2"/>
  <c r="P44" i="2" s="1"/>
  <c r="Q25" i="2"/>
  <c r="Q44" i="2" s="1"/>
  <c r="B26" i="2"/>
  <c r="B45" i="2" s="1"/>
  <c r="C26" i="2"/>
  <c r="C45" i="2" s="1"/>
  <c r="D26" i="2"/>
  <c r="D45" i="2" s="1"/>
  <c r="E26" i="2"/>
  <c r="E45" i="2" s="1"/>
  <c r="F26" i="2"/>
  <c r="F45" i="2" s="1"/>
  <c r="G26" i="2"/>
  <c r="G45" i="2" s="1"/>
  <c r="H26" i="2"/>
  <c r="H45" i="2" s="1"/>
  <c r="I26" i="2"/>
  <c r="I45" i="2" s="1"/>
  <c r="J26" i="2"/>
  <c r="J45" i="2" s="1"/>
  <c r="K26" i="2"/>
  <c r="K45" i="2" s="1"/>
  <c r="L26" i="2"/>
  <c r="L45" i="2" s="1"/>
  <c r="M26" i="2"/>
  <c r="M45" i="2" s="1"/>
  <c r="N26" i="2"/>
  <c r="N45" i="2" s="1"/>
  <c r="O26" i="2"/>
  <c r="O45" i="2" s="1"/>
  <c r="P26" i="2"/>
  <c r="P45" i="2" s="1"/>
  <c r="Q26" i="2"/>
  <c r="Q45" i="2" s="1"/>
  <c r="B27" i="2"/>
  <c r="B46" i="2" s="1"/>
  <c r="C27" i="2"/>
  <c r="C46" i="2" s="1"/>
  <c r="D27" i="2"/>
  <c r="D46" i="2" s="1"/>
  <c r="E27" i="2"/>
  <c r="E46" i="2" s="1"/>
  <c r="F27" i="2"/>
  <c r="F46" i="2" s="1"/>
  <c r="G27" i="2"/>
  <c r="G46" i="2" s="1"/>
  <c r="H27" i="2"/>
  <c r="H46" i="2" s="1"/>
  <c r="I27" i="2"/>
  <c r="I46" i="2" s="1"/>
  <c r="J27" i="2"/>
  <c r="J46" i="2" s="1"/>
  <c r="K27" i="2"/>
  <c r="K46" i="2" s="1"/>
  <c r="L27" i="2"/>
  <c r="L46" i="2" s="1"/>
  <c r="M27" i="2"/>
  <c r="M46" i="2" s="1"/>
  <c r="N27" i="2"/>
  <c r="N46" i="2" s="1"/>
  <c r="O27" i="2"/>
  <c r="O46" i="2" s="1"/>
  <c r="P27" i="2"/>
  <c r="P46" i="2" s="1"/>
  <c r="Q27" i="2"/>
  <c r="Q46" i="2" s="1"/>
  <c r="B28" i="2"/>
  <c r="B47" i="2" s="1"/>
  <c r="C28" i="2"/>
  <c r="C47" i="2" s="1"/>
  <c r="D28" i="2"/>
  <c r="D47" i="2" s="1"/>
  <c r="E28" i="2"/>
  <c r="E47" i="2" s="1"/>
  <c r="F28" i="2"/>
  <c r="F47" i="2" s="1"/>
  <c r="G28" i="2"/>
  <c r="G47" i="2" s="1"/>
  <c r="H28" i="2"/>
  <c r="H47" i="2" s="1"/>
  <c r="I28" i="2"/>
  <c r="I47" i="2" s="1"/>
  <c r="J28" i="2"/>
  <c r="J47" i="2" s="1"/>
  <c r="K28" i="2"/>
  <c r="K47" i="2" s="1"/>
  <c r="L28" i="2"/>
  <c r="L47" i="2" s="1"/>
  <c r="M28" i="2"/>
  <c r="M47" i="2" s="1"/>
  <c r="N28" i="2"/>
  <c r="N47" i="2" s="1"/>
  <c r="O28" i="2"/>
  <c r="O47" i="2" s="1"/>
  <c r="P28" i="2"/>
  <c r="P47" i="2" s="1"/>
  <c r="Q28" i="2"/>
  <c r="Q47" i="2" s="1"/>
  <c r="B29" i="2"/>
  <c r="B48" i="2" s="1"/>
  <c r="C29" i="2"/>
  <c r="C48" i="2" s="1"/>
  <c r="D29" i="2"/>
  <c r="D48" i="2" s="1"/>
  <c r="E29" i="2"/>
  <c r="E48" i="2" s="1"/>
  <c r="F29" i="2"/>
  <c r="F48" i="2" s="1"/>
  <c r="G29" i="2"/>
  <c r="G48" i="2" s="1"/>
  <c r="H29" i="2"/>
  <c r="H48" i="2" s="1"/>
  <c r="I29" i="2"/>
  <c r="I48" i="2" s="1"/>
  <c r="J29" i="2"/>
  <c r="J48" i="2" s="1"/>
  <c r="K29" i="2"/>
  <c r="K48" i="2" s="1"/>
  <c r="L29" i="2"/>
  <c r="L48" i="2" s="1"/>
  <c r="M29" i="2"/>
  <c r="M48" i="2" s="1"/>
  <c r="N29" i="2"/>
  <c r="N48" i="2" s="1"/>
  <c r="O29" i="2"/>
  <c r="O48" i="2" s="1"/>
  <c r="P29" i="2"/>
  <c r="P48" i="2" s="1"/>
  <c r="Q29" i="2"/>
  <c r="Q48" i="2" s="1"/>
  <c r="B30" i="2"/>
  <c r="B49" i="2" s="1"/>
  <c r="C30" i="2"/>
  <c r="C49" i="2" s="1"/>
  <c r="D30" i="2"/>
  <c r="D49" i="2" s="1"/>
  <c r="E30" i="2"/>
  <c r="E49" i="2" s="1"/>
  <c r="F30" i="2"/>
  <c r="F49" i="2" s="1"/>
  <c r="G30" i="2"/>
  <c r="G49" i="2" s="1"/>
  <c r="H30" i="2"/>
  <c r="H49" i="2" s="1"/>
  <c r="I30" i="2"/>
  <c r="I49" i="2" s="1"/>
  <c r="J30" i="2"/>
  <c r="J49" i="2" s="1"/>
  <c r="K30" i="2"/>
  <c r="K49" i="2" s="1"/>
  <c r="L30" i="2"/>
  <c r="L49" i="2" s="1"/>
  <c r="M30" i="2"/>
  <c r="M49" i="2" s="1"/>
  <c r="N30" i="2"/>
  <c r="N49" i="2" s="1"/>
  <c r="O30" i="2"/>
  <c r="O49" i="2" s="1"/>
  <c r="P30" i="2"/>
  <c r="P49" i="2" s="1"/>
  <c r="Q30" i="2"/>
  <c r="Q49" i="2" s="1"/>
  <c r="B31" i="2"/>
  <c r="B50" i="2" s="1"/>
  <c r="C31" i="2"/>
  <c r="C50" i="2" s="1"/>
  <c r="D31" i="2"/>
  <c r="D50" i="2" s="1"/>
  <c r="E31" i="2"/>
  <c r="E50" i="2" s="1"/>
  <c r="F31" i="2"/>
  <c r="F50" i="2" s="1"/>
  <c r="G31" i="2"/>
  <c r="G50" i="2" s="1"/>
  <c r="H31" i="2"/>
  <c r="H50" i="2" s="1"/>
  <c r="I31" i="2"/>
  <c r="I50" i="2" s="1"/>
  <c r="J31" i="2"/>
  <c r="J50" i="2" s="1"/>
  <c r="K31" i="2"/>
  <c r="K50" i="2" s="1"/>
  <c r="L31" i="2"/>
  <c r="L50" i="2" s="1"/>
  <c r="M31" i="2"/>
  <c r="M50" i="2" s="1"/>
  <c r="N31" i="2"/>
  <c r="N50" i="2" s="1"/>
  <c r="O31" i="2"/>
  <c r="O50" i="2" s="1"/>
  <c r="P31" i="2"/>
  <c r="P50" i="2" s="1"/>
  <c r="Q31" i="2"/>
  <c r="Q50" i="2" s="1"/>
  <c r="B32" i="2"/>
  <c r="B51" i="2" s="1"/>
  <c r="C32" i="2"/>
  <c r="C51" i="2" s="1"/>
  <c r="D32" i="2"/>
  <c r="D51" i="2" s="1"/>
  <c r="E32" i="2"/>
  <c r="E51" i="2" s="1"/>
  <c r="F32" i="2"/>
  <c r="F51" i="2" s="1"/>
  <c r="G32" i="2"/>
  <c r="G51" i="2" s="1"/>
  <c r="H32" i="2"/>
  <c r="H51" i="2" s="1"/>
  <c r="I32" i="2"/>
  <c r="I51" i="2" s="1"/>
  <c r="J32" i="2"/>
  <c r="J51" i="2" s="1"/>
  <c r="K32" i="2"/>
  <c r="K51" i="2" s="1"/>
  <c r="L32" i="2"/>
  <c r="L51" i="2" s="1"/>
  <c r="M32" i="2"/>
  <c r="M51" i="2" s="1"/>
  <c r="N32" i="2"/>
  <c r="N51" i="2" s="1"/>
  <c r="O32" i="2"/>
  <c r="O51" i="2" s="1"/>
  <c r="P32" i="2"/>
  <c r="P51" i="2" s="1"/>
  <c r="Q32" i="2"/>
  <c r="Q51" i="2" s="1"/>
  <c r="B33" i="2"/>
  <c r="B52" i="2" s="1"/>
  <c r="C33" i="2"/>
  <c r="C52" i="2" s="1"/>
  <c r="D33" i="2"/>
  <c r="D52" i="2" s="1"/>
  <c r="E33" i="2"/>
  <c r="E52" i="2" s="1"/>
  <c r="F33" i="2"/>
  <c r="F52" i="2" s="1"/>
  <c r="G33" i="2"/>
  <c r="G52" i="2" s="1"/>
  <c r="H33" i="2"/>
  <c r="H52" i="2" s="1"/>
  <c r="I33" i="2"/>
  <c r="I52" i="2" s="1"/>
  <c r="J33" i="2"/>
  <c r="J52" i="2" s="1"/>
  <c r="K33" i="2"/>
  <c r="K52" i="2" s="1"/>
  <c r="L33" i="2"/>
  <c r="L52" i="2" s="1"/>
  <c r="M33" i="2"/>
  <c r="M52" i="2" s="1"/>
  <c r="N33" i="2"/>
  <c r="N52" i="2" s="1"/>
  <c r="O33" i="2"/>
  <c r="O52" i="2" s="1"/>
  <c r="P33" i="2"/>
  <c r="P52" i="2" s="1"/>
  <c r="Q33" i="2"/>
  <c r="Q52" i="2" s="1"/>
  <c r="B34" i="2"/>
  <c r="B53" i="2" s="1"/>
  <c r="C34" i="2"/>
  <c r="C53" i="2" s="1"/>
  <c r="D34" i="2"/>
  <c r="D53" i="2" s="1"/>
  <c r="E34" i="2"/>
  <c r="E53" i="2" s="1"/>
  <c r="F34" i="2"/>
  <c r="F53" i="2" s="1"/>
  <c r="G34" i="2"/>
  <c r="G53" i="2" s="1"/>
  <c r="H34" i="2"/>
  <c r="H53" i="2" s="1"/>
  <c r="I34" i="2"/>
  <c r="I53" i="2" s="1"/>
  <c r="J34" i="2"/>
  <c r="J53" i="2" s="1"/>
  <c r="K34" i="2"/>
  <c r="K53" i="2" s="1"/>
  <c r="L34" i="2"/>
  <c r="L53" i="2" s="1"/>
  <c r="M34" i="2"/>
  <c r="M53" i="2" s="1"/>
  <c r="N34" i="2"/>
  <c r="N53" i="2" s="1"/>
  <c r="O34" i="2"/>
  <c r="O53" i="2" s="1"/>
  <c r="P34" i="2"/>
  <c r="P53" i="2" s="1"/>
  <c r="Q34" i="2"/>
  <c r="Q53" i="2" s="1"/>
  <c r="B35" i="2"/>
  <c r="B54" i="2" s="1"/>
  <c r="C35" i="2"/>
  <c r="C54" i="2" s="1"/>
  <c r="D35" i="2"/>
  <c r="D54" i="2" s="1"/>
  <c r="E35" i="2"/>
  <c r="E54" i="2" s="1"/>
  <c r="F35" i="2"/>
  <c r="F54" i="2" s="1"/>
  <c r="G35" i="2"/>
  <c r="G54" i="2" s="1"/>
  <c r="H35" i="2"/>
  <c r="H54" i="2" s="1"/>
  <c r="I35" i="2"/>
  <c r="I54" i="2" s="1"/>
  <c r="J35" i="2"/>
  <c r="J54" i="2" s="1"/>
  <c r="K35" i="2"/>
  <c r="K54" i="2" s="1"/>
  <c r="L35" i="2"/>
  <c r="L54" i="2" s="1"/>
  <c r="M35" i="2"/>
  <c r="M54" i="2" s="1"/>
  <c r="N35" i="2"/>
  <c r="N54" i="2" s="1"/>
  <c r="O35" i="2"/>
  <c r="O54" i="2" s="1"/>
  <c r="P35" i="2"/>
  <c r="P54" i="2" s="1"/>
  <c r="Q35" i="2"/>
  <c r="Q54" i="2" s="1"/>
  <c r="B36" i="2"/>
  <c r="B55" i="2" s="1"/>
  <c r="C36" i="2"/>
  <c r="C55" i="2" s="1"/>
  <c r="D36" i="2"/>
  <c r="D55" i="2" s="1"/>
  <c r="E36" i="2"/>
  <c r="E55" i="2" s="1"/>
  <c r="F36" i="2"/>
  <c r="F55" i="2" s="1"/>
  <c r="G36" i="2"/>
  <c r="G55" i="2" s="1"/>
  <c r="H36" i="2"/>
  <c r="H55" i="2" s="1"/>
  <c r="I36" i="2"/>
  <c r="I55" i="2" s="1"/>
  <c r="J36" i="2"/>
  <c r="J55" i="2" s="1"/>
  <c r="K36" i="2"/>
  <c r="K55" i="2" s="1"/>
  <c r="L36" i="2"/>
  <c r="L55" i="2" s="1"/>
  <c r="M36" i="2"/>
  <c r="M55" i="2" s="1"/>
  <c r="N36" i="2"/>
  <c r="N55" i="2" s="1"/>
  <c r="O36" i="2"/>
  <c r="O55" i="2" s="1"/>
  <c r="P36" i="2"/>
  <c r="P55" i="2" s="1"/>
  <c r="Q36" i="2"/>
  <c r="Q55" i="2" s="1"/>
  <c r="B37" i="2"/>
  <c r="B56" i="2" s="1"/>
  <c r="C37" i="2"/>
  <c r="C56" i="2" s="1"/>
  <c r="D37" i="2"/>
  <c r="D56" i="2" s="1"/>
  <c r="E37" i="2"/>
  <c r="E56" i="2" s="1"/>
  <c r="F37" i="2"/>
  <c r="F56" i="2" s="1"/>
  <c r="G37" i="2"/>
  <c r="G56" i="2" s="1"/>
  <c r="H37" i="2"/>
  <c r="H56" i="2" s="1"/>
  <c r="I37" i="2"/>
  <c r="I56" i="2" s="1"/>
  <c r="J37" i="2"/>
  <c r="J56" i="2" s="1"/>
  <c r="K37" i="2"/>
  <c r="K56" i="2" s="1"/>
  <c r="L37" i="2"/>
  <c r="L56" i="2" s="1"/>
  <c r="M37" i="2"/>
  <c r="M56" i="2" s="1"/>
  <c r="N37" i="2"/>
  <c r="N56" i="2" s="1"/>
  <c r="O37" i="2"/>
  <c r="O56" i="2" s="1"/>
  <c r="P37" i="2"/>
  <c r="P56" i="2" s="1"/>
  <c r="Q37" i="2"/>
  <c r="Q56" i="2" s="1"/>
  <c r="C22" i="2"/>
  <c r="C41" i="2" s="1"/>
  <c r="D22" i="2"/>
  <c r="D41" i="2" s="1"/>
  <c r="E22" i="2"/>
  <c r="E41" i="2" s="1"/>
  <c r="F22" i="2"/>
  <c r="F41" i="2" s="1"/>
  <c r="G22" i="2"/>
  <c r="G41" i="2" s="1"/>
  <c r="H22" i="2"/>
  <c r="H41" i="2" s="1"/>
  <c r="I22" i="2"/>
  <c r="I41" i="2" s="1"/>
  <c r="J22" i="2"/>
  <c r="J41" i="2" s="1"/>
  <c r="K22" i="2"/>
  <c r="K41" i="2" s="1"/>
  <c r="L22" i="2"/>
  <c r="L41" i="2" s="1"/>
  <c r="M22" i="2"/>
  <c r="M41" i="2" s="1"/>
  <c r="N22" i="2"/>
  <c r="N41" i="2" s="1"/>
  <c r="O22" i="2"/>
  <c r="O41" i="2" s="1"/>
  <c r="P22" i="2"/>
  <c r="P41" i="2" s="1"/>
  <c r="Q22" i="2"/>
  <c r="Q41" i="2" s="1"/>
  <c r="B22" i="2"/>
  <c r="B41" i="2" s="1"/>
  <c r="N61" i="2" l="1"/>
  <c r="N60" i="2"/>
  <c r="F61" i="2"/>
  <c r="B3" i="2"/>
  <c r="B60" i="2" s="1"/>
  <c r="C3" i="2"/>
  <c r="C60" i="2" s="1"/>
  <c r="D3" i="2"/>
  <c r="D60" i="2" s="1"/>
  <c r="E3" i="2"/>
  <c r="E60" i="2" s="1"/>
  <c r="F3" i="2"/>
  <c r="F60" i="2" s="1"/>
  <c r="G3" i="2"/>
  <c r="G60" i="2" s="1"/>
  <c r="H3" i="2"/>
  <c r="H60" i="2" s="1"/>
  <c r="I3" i="2"/>
  <c r="I60" i="2" s="1"/>
  <c r="J3" i="2"/>
  <c r="J60" i="2" s="1"/>
  <c r="K3" i="2"/>
  <c r="K60" i="2" s="1"/>
  <c r="L3" i="2"/>
  <c r="L60" i="2" s="1"/>
  <c r="M3" i="2"/>
  <c r="M60" i="2" s="1"/>
  <c r="N3" i="2"/>
  <c r="O3" i="2"/>
  <c r="O60" i="2" s="1"/>
  <c r="P3" i="2"/>
  <c r="P60" i="2" s="1"/>
  <c r="Q3" i="2"/>
  <c r="Q60" i="2" s="1"/>
  <c r="B4" i="2"/>
  <c r="B61" i="2" s="1"/>
  <c r="C4" i="2"/>
  <c r="C61" i="2" s="1"/>
  <c r="D4" i="2"/>
  <c r="D61" i="2" s="1"/>
  <c r="E4" i="2"/>
  <c r="E61" i="2" s="1"/>
  <c r="F4" i="2"/>
  <c r="G4" i="2"/>
  <c r="G61" i="2" s="1"/>
  <c r="H4" i="2"/>
  <c r="H61" i="2" s="1"/>
  <c r="I4" i="2"/>
  <c r="I61" i="2" s="1"/>
  <c r="J4" i="2"/>
  <c r="J61" i="2" s="1"/>
  <c r="K4" i="2"/>
  <c r="K61" i="2" s="1"/>
  <c r="L4" i="2"/>
  <c r="L61" i="2" s="1"/>
  <c r="M4" i="2"/>
  <c r="M61" i="2" s="1"/>
  <c r="N4" i="2"/>
  <c r="O4" i="2"/>
  <c r="O61" i="2" s="1"/>
  <c r="P4" i="2"/>
  <c r="P61" i="2" s="1"/>
  <c r="Q4" i="2"/>
  <c r="Q61" i="2" s="1"/>
  <c r="B5" i="2"/>
  <c r="B62" i="2" s="1"/>
  <c r="C5" i="2"/>
  <c r="C62" i="2" s="1"/>
  <c r="D5" i="2"/>
  <c r="D62" i="2" s="1"/>
  <c r="E5" i="2"/>
  <c r="E62" i="2" s="1"/>
  <c r="F5" i="2"/>
  <c r="F62" i="2" s="1"/>
  <c r="G5" i="2"/>
  <c r="G62" i="2" s="1"/>
  <c r="H5" i="2"/>
  <c r="H62" i="2" s="1"/>
  <c r="I5" i="2"/>
  <c r="I62" i="2" s="1"/>
  <c r="J5" i="2"/>
  <c r="J62" i="2" s="1"/>
  <c r="K5" i="2"/>
  <c r="K62" i="2" s="1"/>
  <c r="L5" i="2"/>
  <c r="L62" i="2" s="1"/>
  <c r="M5" i="2"/>
  <c r="M62" i="2" s="1"/>
  <c r="N5" i="2"/>
  <c r="N62" i="2" s="1"/>
  <c r="O5" i="2"/>
  <c r="O62" i="2" s="1"/>
  <c r="P5" i="2"/>
  <c r="P62" i="2" s="1"/>
  <c r="Q5" i="2"/>
  <c r="Q62" i="2" s="1"/>
  <c r="B6" i="2"/>
  <c r="B63" i="2" s="1"/>
  <c r="C6" i="2"/>
  <c r="C63" i="2" s="1"/>
  <c r="D6" i="2"/>
  <c r="D63" i="2" s="1"/>
  <c r="E6" i="2"/>
  <c r="E63" i="2" s="1"/>
  <c r="F6" i="2"/>
  <c r="F63" i="2" s="1"/>
  <c r="G6" i="2"/>
  <c r="G63" i="2" s="1"/>
  <c r="H6" i="2"/>
  <c r="H63" i="2" s="1"/>
  <c r="I6" i="2"/>
  <c r="I63" i="2" s="1"/>
  <c r="J6" i="2"/>
  <c r="J63" i="2" s="1"/>
  <c r="K6" i="2"/>
  <c r="K63" i="2" s="1"/>
  <c r="L6" i="2"/>
  <c r="L63" i="2" s="1"/>
  <c r="M6" i="2"/>
  <c r="M63" i="2" s="1"/>
  <c r="N6" i="2"/>
  <c r="N63" i="2" s="1"/>
  <c r="O6" i="2"/>
  <c r="O63" i="2" s="1"/>
  <c r="P6" i="2"/>
  <c r="P63" i="2" s="1"/>
  <c r="Q6" i="2"/>
  <c r="Q63" i="2" s="1"/>
  <c r="B7" i="2"/>
  <c r="B64" i="2" s="1"/>
  <c r="C7" i="2"/>
  <c r="C64" i="2" s="1"/>
  <c r="D7" i="2"/>
  <c r="D64" i="2" s="1"/>
  <c r="E7" i="2"/>
  <c r="E64" i="2" s="1"/>
  <c r="F7" i="2"/>
  <c r="F64" i="2" s="1"/>
  <c r="G7" i="2"/>
  <c r="G64" i="2" s="1"/>
  <c r="H7" i="2"/>
  <c r="H64" i="2" s="1"/>
  <c r="I7" i="2"/>
  <c r="I64" i="2" s="1"/>
  <c r="J7" i="2"/>
  <c r="J64" i="2" s="1"/>
  <c r="K7" i="2"/>
  <c r="K64" i="2" s="1"/>
  <c r="L7" i="2"/>
  <c r="L64" i="2" s="1"/>
  <c r="M7" i="2"/>
  <c r="M64" i="2" s="1"/>
  <c r="N7" i="2"/>
  <c r="N64" i="2" s="1"/>
  <c r="O7" i="2"/>
  <c r="O64" i="2" s="1"/>
  <c r="P7" i="2"/>
  <c r="P64" i="2" s="1"/>
  <c r="Q7" i="2"/>
  <c r="Q64" i="2" s="1"/>
  <c r="B8" i="2"/>
  <c r="B65" i="2" s="1"/>
  <c r="C8" i="2"/>
  <c r="C65" i="2" s="1"/>
  <c r="D8" i="2"/>
  <c r="D65" i="2" s="1"/>
  <c r="E8" i="2"/>
  <c r="E65" i="2" s="1"/>
  <c r="F8" i="2"/>
  <c r="F65" i="2" s="1"/>
  <c r="G8" i="2"/>
  <c r="G65" i="2" s="1"/>
  <c r="H8" i="2"/>
  <c r="H65" i="2" s="1"/>
  <c r="I8" i="2"/>
  <c r="I65" i="2" s="1"/>
  <c r="J8" i="2"/>
  <c r="J65" i="2" s="1"/>
  <c r="K8" i="2"/>
  <c r="K65" i="2" s="1"/>
  <c r="L8" i="2"/>
  <c r="L65" i="2" s="1"/>
  <c r="M8" i="2"/>
  <c r="M65" i="2" s="1"/>
  <c r="N8" i="2"/>
  <c r="N65" i="2" s="1"/>
  <c r="O8" i="2"/>
  <c r="O65" i="2" s="1"/>
  <c r="P8" i="2"/>
  <c r="P65" i="2" s="1"/>
  <c r="Q8" i="2"/>
  <c r="Q65" i="2" s="1"/>
  <c r="B9" i="2"/>
  <c r="B66" i="2" s="1"/>
  <c r="C9" i="2"/>
  <c r="C66" i="2" s="1"/>
  <c r="D9" i="2"/>
  <c r="D66" i="2" s="1"/>
  <c r="E9" i="2"/>
  <c r="E66" i="2" s="1"/>
  <c r="F9" i="2"/>
  <c r="F66" i="2" s="1"/>
  <c r="G9" i="2"/>
  <c r="G66" i="2" s="1"/>
  <c r="H9" i="2"/>
  <c r="H66" i="2" s="1"/>
  <c r="I9" i="2"/>
  <c r="I66" i="2" s="1"/>
  <c r="J9" i="2"/>
  <c r="J66" i="2" s="1"/>
  <c r="K9" i="2"/>
  <c r="K66" i="2" s="1"/>
  <c r="L9" i="2"/>
  <c r="L66" i="2" s="1"/>
  <c r="M9" i="2"/>
  <c r="M66" i="2" s="1"/>
  <c r="N9" i="2"/>
  <c r="N66" i="2" s="1"/>
  <c r="O9" i="2"/>
  <c r="O66" i="2" s="1"/>
  <c r="P9" i="2"/>
  <c r="P66" i="2" s="1"/>
  <c r="Q9" i="2"/>
  <c r="Q66" i="2" s="1"/>
  <c r="B10" i="2"/>
  <c r="B67" i="2" s="1"/>
  <c r="C10" i="2"/>
  <c r="C67" i="2" s="1"/>
  <c r="D10" i="2"/>
  <c r="D67" i="2" s="1"/>
  <c r="E10" i="2"/>
  <c r="E67" i="2" s="1"/>
  <c r="F10" i="2"/>
  <c r="F67" i="2" s="1"/>
  <c r="G10" i="2"/>
  <c r="G67" i="2" s="1"/>
  <c r="H10" i="2"/>
  <c r="H67" i="2" s="1"/>
  <c r="I10" i="2"/>
  <c r="I67" i="2" s="1"/>
  <c r="J10" i="2"/>
  <c r="J67" i="2" s="1"/>
  <c r="K10" i="2"/>
  <c r="K67" i="2" s="1"/>
  <c r="L10" i="2"/>
  <c r="L67" i="2" s="1"/>
  <c r="M10" i="2"/>
  <c r="M67" i="2" s="1"/>
  <c r="N10" i="2"/>
  <c r="N67" i="2" s="1"/>
  <c r="O10" i="2"/>
  <c r="O67" i="2" s="1"/>
  <c r="P10" i="2"/>
  <c r="P67" i="2" s="1"/>
  <c r="Q10" i="2"/>
  <c r="Q67" i="2" s="1"/>
  <c r="B11" i="2"/>
  <c r="B68" i="2" s="1"/>
  <c r="C11" i="2"/>
  <c r="C68" i="2" s="1"/>
  <c r="D11" i="2"/>
  <c r="D68" i="2" s="1"/>
  <c r="E11" i="2"/>
  <c r="E68" i="2" s="1"/>
  <c r="F11" i="2"/>
  <c r="F68" i="2" s="1"/>
  <c r="G11" i="2"/>
  <c r="G68" i="2" s="1"/>
  <c r="H11" i="2"/>
  <c r="H68" i="2" s="1"/>
  <c r="I11" i="2"/>
  <c r="I68" i="2" s="1"/>
  <c r="J11" i="2"/>
  <c r="J68" i="2" s="1"/>
  <c r="K11" i="2"/>
  <c r="K68" i="2" s="1"/>
  <c r="L11" i="2"/>
  <c r="L68" i="2" s="1"/>
  <c r="M11" i="2"/>
  <c r="M68" i="2" s="1"/>
  <c r="N11" i="2"/>
  <c r="N68" i="2" s="1"/>
  <c r="O11" i="2"/>
  <c r="O68" i="2" s="1"/>
  <c r="P11" i="2"/>
  <c r="P68" i="2" s="1"/>
  <c r="Q11" i="2"/>
  <c r="Q68" i="2" s="1"/>
  <c r="B12" i="2"/>
  <c r="B69" i="2" s="1"/>
  <c r="C12" i="2"/>
  <c r="C69" i="2" s="1"/>
  <c r="D12" i="2"/>
  <c r="D69" i="2" s="1"/>
  <c r="E12" i="2"/>
  <c r="E69" i="2" s="1"/>
  <c r="F12" i="2"/>
  <c r="F69" i="2" s="1"/>
  <c r="G12" i="2"/>
  <c r="G69" i="2" s="1"/>
  <c r="H12" i="2"/>
  <c r="H69" i="2" s="1"/>
  <c r="I12" i="2"/>
  <c r="I69" i="2" s="1"/>
  <c r="J12" i="2"/>
  <c r="J69" i="2" s="1"/>
  <c r="K12" i="2"/>
  <c r="K69" i="2" s="1"/>
  <c r="L12" i="2"/>
  <c r="L69" i="2" s="1"/>
  <c r="M12" i="2"/>
  <c r="M69" i="2" s="1"/>
  <c r="N12" i="2"/>
  <c r="N69" i="2" s="1"/>
  <c r="O12" i="2"/>
  <c r="O69" i="2" s="1"/>
  <c r="P12" i="2"/>
  <c r="P69" i="2" s="1"/>
  <c r="Q12" i="2"/>
  <c r="Q69" i="2" s="1"/>
  <c r="B13" i="2"/>
  <c r="B70" i="2" s="1"/>
  <c r="C13" i="2"/>
  <c r="C70" i="2" s="1"/>
  <c r="D13" i="2"/>
  <c r="D70" i="2" s="1"/>
  <c r="E13" i="2"/>
  <c r="E70" i="2" s="1"/>
  <c r="F13" i="2"/>
  <c r="F70" i="2" s="1"/>
  <c r="G13" i="2"/>
  <c r="G70" i="2" s="1"/>
  <c r="H13" i="2"/>
  <c r="H70" i="2" s="1"/>
  <c r="I13" i="2"/>
  <c r="I70" i="2" s="1"/>
  <c r="J13" i="2"/>
  <c r="J70" i="2" s="1"/>
  <c r="K13" i="2"/>
  <c r="K70" i="2" s="1"/>
  <c r="L13" i="2"/>
  <c r="L70" i="2" s="1"/>
  <c r="M13" i="2"/>
  <c r="M70" i="2" s="1"/>
  <c r="N13" i="2"/>
  <c r="N70" i="2" s="1"/>
  <c r="O13" i="2"/>
  <c r="O70" i="2" s="1"/>
  <c r="P13" i="2"/>
  <c r="P70" i="2" s="1"/>
  <c r="Q13" i="2"/>
  <c r="Q70" i="2" s="1"/>
  <c r="B14" i="2"/>
  <c r="B71" i="2" s="1"/>
  <c r="C14" i="2"/>
  <c r="C71" i="2" s="1"/>
  <c r="D14" i="2"/>
  <c r="D71" i="2" s="1"/>
  <c r="E14" i="2"/>
  <c r="E71" i="2" s="1"/>
  <c r="F14" i="2"/>
  <c r="F71" i="2" s="1"/>
  <c r="G14" i="2"/>
  <c r="G71" i="2" s="1"/>
  <c r="H14" i="2"/>
  <c r="H71" i="2" s="1"/>
  <c r="I14" i="2"/>
  <c r="I71" i="2" s="1"/>
  <c r="J14" i="2"/>
  <c r="J71" i="2" s="1"/>
  <c r="K14" i="2"/>
  <c r="K71" i="2" s="1"/>
  <c r="L14" i="2"/>
  <c r="L71" i="2" s="1"/>
  <c r="M14" i="2"/>
  <c r="M71" i="2" s="1"/>
  <c r="N14" i="2"/>
  <c r="N71" i="2" s="1"/>
  <c r="O14" i="2"/>
  <c r="O71" i="2" s="1"/>
  <c r="P14" i="2"/>
  <c r="P71" i="2" s="1"/>
  <c r="Q14" i="2"/>
  <c r="Q71" i="2" s="1"/>
  <c r="B15" i="2"/>
  <c r="B72" i="2" s="1"/>
  <c r="C15" i="2"/>
  <c r="C72" i="2" s="1"/>
  <c r="D15" i="2"/>
  <c r="D72" i="2" s="1"/>
  <c r="E15" i="2"/>
  <c r="E72" i="2" s="1"/>
  <c r="F15" i="2"/>
  <c r="F72" i="2" s="1"/>
  <c r="G15" i="2"/>
  <c r="G72" i="2" s="1"/>
  <c r="H15" i="2"/>
  <c r="H72" i="2" s="1"/>
  <c r="I15" i="2"/>
  <c r="I72" i="2" s="1"/>
  <c r="J15" i="2"/>
  <c r="J72" i="2" s="1"/>
  <c r="K15" i="2"/>
  <c r="K72" i="2" s="1"/>
  <c r="L15" i="2"/>
  <c r="L72" i="2" s="1"/>
  <c r="M15" i="2"/>
  <c r="M72" i="2" s="1"/>
  <c r="N15" i="2"/>
  <c r="N72" i="2" s="1"/>
  <c r="O15" i="2"/>
  <c r="O72" i="2" s="1"/>
  <c r="P15" i="2"/>
  <c r="P72" i="2" s="1"/>
  <c r="Q15" i="2"/>
  <c r="Q72" i="2" s="1"/>
  <c r="B16" i="2"/>
  <c r="B73" i="2" s="1"/>
  <c r="C16" i="2"/>
  <c r="C73" i="2" s="1"/>
  <c r="D16" i="2"/>
  <c r="D73" i="2" s="1"/>
  <c r="E16" i="2"/>
  <c r="E73" i="2" s="1"/>
  <c r="F16" i="2"/>
  <c r="F73" i="2" s="1"/>
  <c r="G16" i="2"/>
  <c r="G73" i="2" s="1"/>
  <c r="H16" i="2"/>
  <c r="H73" i="2" s="1"/>
  <c r="I16" i="2"/>
  <c r="I73" i="2" s="1"/>
  <c r="J16" i="2"/>
  <c r="J73" i="2" s="1"/>
  <c r="K16" i="2"/>
  <c r="K73" i="2" s="1"/>
  <c r="L16" i="2"/>
  <c r="L73" i="2" s="1"/>
  <c r="M16" i="2"/>
  <c r="M73" i="2" s="1"/>
  <c r="N16" i="2"/>
  <c r="N73" i="2" s="1"/>
  <c r="O16" i="2"/>
  <c r="O73" i="2" s="1"/>
  <c r="P16" i="2"/>
  <c r="P73" i="2" s="1"/>
  <c r="Q16" i="2"/>
  <c r="Q73" i="2" s="1"/>
  <c r="B17" i="2"/>
  <c r="B74" i="2" s="1"/>
  <c r="C17" i="2"/>
  <c r="C74" i="2" s="1"/>
  <c r="D17" i="2"/>
  <c r="D74" i="2" s="1"/>
  <c r="E17" i="2"/>
  <c r="E74" i="2" s="1"/>
  <c r="F17" i="2"/>
  <c r="F74" i="2" s="1"/>
  <c r="G17" i="2"/>
  <c r="G74" i="2" s="1"/>
  <c r="H17" i="2"/>
  <c r="H74" i="2" s="1"/>
  <c r="I17" i="2"/>
  <c r="I74" i="2" s="1"/>
  <c r="J17" i="2"/>
  <c r="J74" i="2" s="1"/>
  <c r="K17" i="2"/>
  <c r="K74" i="2" s="1"/>
  <c r="L17" i="2"/>
  <c r="L74" i="2" s="1"/>
  <c r="M17" i="2"/>
  <c r="M74" i="2" s="1"/>
  <c r="N17" i="2"/>
  <c r="N74" i="2" s="1"/>
  <c r="O17" i="2"/>
  <c r="O74" i="2" s="1"/>
  <c r="P17" i="2"/>
  <c r="P74" i="2" s="1"/>
  <c r="Q17" i="2"/>
  <c r="Q74" i="2" s="1"/>
  <c r="C2" i="2"/>
  <c r="C59" i="2" s="1"/>
  <c r="D2" i="2"/>
  <c r="D59" i="2" s="1"/>
  <c r="E2" i="2"/>
  <c r="E59" i="2" s="1"/>
  <c r="F2" i="2"/>
  <c r="F59" i="2" s="1"/>
  <c r="G2" i="2"/>
  <c r="G59" i="2" s="1"/>
  <c r="H2" i="2"/>
  <c r="H59" i="2" s="1"/>
  <c r="I2" i="2"/>
  <c r="I59" i="2" s="1"/>
  <c r="J2" i="2"/>
  <c r="J59" i="2" s="1"/>
  <c r="K2" i="2"/>
  <c r="K59" i="2" s="1"/>
  <c r="L2" i="2"/>
  <c r="L59" i="2" s="1"/>
  <c r="M2" i="2"/>
  <c r="M59" i="2" s="1"/>
  <c r="N2" i="2"/>
  <c r="N59" i="2" s="1"/>
  <c r="O2" i="2"/>
  <c r="O59" i="2" s="1"/>
  <c r="P2" i="2"/>
  <c r="P59" i="2" s="1"/>
  <c r="Q2" i="2"/>
  <c r="Q59" i="2" s="1"/>
  <c r="B2" i="2"/>
  <c r="B59" i="2" s="1"/>
  <c r="B2" i="3" l="1" a="1"/>
  <c r="Q2" i="3" s="1"/>
  <c r="F3" i="3" l="1"/>
  <c r="F9" i="3"/>
  <c r="F15" i="3"/>
  <c r="L8" i="3"/>
  <c r="O9" i="3"/>
  <c r="P9" i="3"/>
  <c r="E8" i="3"/>
  <c r="B4" i="3"/>
  <c r="B6" i="3"/>
  <c r="B8" i="3"/>
  <c r="B10" i="3"/>
  <c r="B12" i="3"/>
  <c r="B14" i="3"/>
  <c r="B16" i="3"/>
  <c r="H2" i="3"/>
  <c r="D6" i="3"/>
  <c r="D10" i="3"/>
  <c r="O2" i="3"/>
  <c r="O6" i="3"/>
  <c r="O10" i="3"/>
  <c r="O14" i="3"/>
  <c r="P3" i="3"/>
  <c r="P11" i="3"/>
  <c r="M8" i="3"/>
  <c r="I13" i="3"/>
  <c r="H16" i="3"/>
  <c r="E4" i="3"/>
  <c r="Q9" i="3"/>
  <c r="F5" i="3"/>
  <c r="F11" i="3"/>
  <c r="F17" i="3"/>
  <c r="C2" i="3"/>
  <c r="O13" i="3"/>
  <c r="L12" i="3"/>
  <c r="I2" i="3"/>
  <c r="F4" i="3"/>
  <c r="F10" i="3"/>
  <c r="F14" i="3"/>
  <c r="L2" i="3"/>
  <c r="L6" i="3"/>
  <c r="L10" i="3"/>
  <c r="O3" i="3"/>
  <c r="O7" i="3"/>
  <c r="O11" i="3"/>
  <c r="O15" i="3"/>
  <c r="P5" i="3"/>
  <c r="L16" i="3"/>
  <c r="M4" i="3"/>
  <c r="I10" i="3"/>
  <c r="H14" i="3"/>
  <c r="E17" i="3"/>
  <c r="Q5" i="3"/>
  <c r="F7" i="3"/>
  <c r="F13" i="3"/>
  <c r="L4" i="3"/>
  <c r="O5" i="3"/>
  <c r="O17" i="3"/>
  <c r="I15" i="3"/>
  <c r="E13" i="3"/>
  <c r="F2" i="3"/>
  <c r="F6" i="3"/>
  <c r="F8" i="3"/>
  <c r="F12" i="3"/>
  <c r="F16" i="3"/>
  <c r="B3" i="3"/>
  <c r="B5" i="3"/>
  <c r="B7" i="3"/>
  <c r="B9" i="3"/>
  <c r="B11" i="3"/>
  <c r="B13" i="3"/>
  <c r="B15" i="3"/>
  <c r="B17" i="3"/>
  <c r="D4" i="3"/>
  <c r="D8" i="3"/>
  <c r="D12" i="3"/>
  <c r="O4" i="3"/>
  <c r="O8" i="3"/>
  <c r="O12" i="3"/>
  <c r="O16" i="3"/>
  <c r="P7" i="3"/>
  <c r="L14" i="3"/>
  <c r="I17" i="3"/>
  <c r="I6" i="3"/>
  <c r="E12" i="3"/>
  <c r="E15" i="3"/>
  <c r="B2" i="3"/>
  <c r="C3" i="3"/>
  <c r="C5" i="3"/>
  <c r="C7" i="3"/>
  <c r="C9" i="3"/>
  <c r="C11" i="3"/>
  <c r="C13" i="3"/>
  <c r="C15" i="3"/>
  <c r="C17" i="3"/>
  <c r="H4" i="3"/>
  <c r="H8" i="3"/>
  <c r="H12" i="3"/>
  <c r="D14" i="3"/>
  <c r="M7" i="3"/>
  <c r="Q16" i="3"/>
  <c r="Q12" i="3"/>
  <c r="I5" i="3"/>
  <c r="P15" i="3"/>
  <c r="E11" i="3"/>
  <c r="E3" i="3"/>
  <c r="M14" i="3"/>
  <c r="Q4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D3" i="3"/>
  <c r="D5" i="3"/>
  <c r="D7" i="3"/>
  <c r="D9" i="3"/>
  <c r="D11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P2" i="3"/>
  <c r="P4" i="3"/>
  <c r="P6" i="3"/>
  <c r="P8" i="3"/>
  <c r="P10" i="3"/>
  <c r="L17" i="3"/>
  <c r="L15" i="3"/>
  <c r="L13" i="3"/>
  <c r="M10" i="3"/>
  <c r="M6" i="3"/>
  <c r="M2" i="3"/>
  <c r="I16" i="3"/>
  <c r="I14" i="3"/>
  <c r="I12" i="3"/>
  <c r="I8" i="3"/>
  <c r="I4" i="3"/>
  <c r="H17" i="3"/>
  <c r="H15" i="3"/>
  <c r="H13" i="3"/>
  <c r="E10" i="3"/>
  <c r="E6" i="3"/>
  <c r="E2" i="3"/>
  <c r="E16" i="3"/>
  <c r="E14" i="3"/>
  <c r="Q11" i="3"/>
  <c r="Q7" i="3"/>
  <c r="Q3" i="3"/>
  <c r="C4" i="3"/>
  <c r="C6" i="3"/>
  <c r="C8" i="3"/>
  <c r="C10" i="3"/>
  <c r="C12" i="3"/>
  <c r="C14" i="3"/>
  <c r="C16" i="3"/>
  <c r="D2" i="3"/>
  <c r="H6" i="3"/>
  <c r="H10" i="3"/>
  <c r="D16" i="3"/>
  <c r="M11" i="3"/>
  <c r="M3" i="3"/>
  <c r="Q14" i="3"/>
  <c r="I9" i="3"/>
  <c r="P17" i="3"/>
  <c r="P13" i="3"/>
  <c r="E7" i="3"/>
  <c r="M16" i="3"/>
  <c r="M12" i="3"/>
  <c r="Q8" i="3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L3" i="3"/>
  <c r="L5" i="3"/>
  <c r="L7" i="3"/>
  <c r="L9" i="3"/>
  <c r="L1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H3" i="3"/>
  <c r="H5" i="3"/>
  <c r="H7" i="3"/>
  <c r="H9" i="3"/>
  <c r="H11" i="3"/>
  <c r="D17" i="3"/>
  <c r="D15" i="3"/>
  <c r="D13" i="3"/>
  <c r="M9" i="3"/>
  <c r="M5" i="3"/>
  <c r="Q17" i="3"/>
  <c r="Q15" i="3"/>
  <c r="Q13" i="3"/>
  <c r="I11" i="3"/>
  <c r="I7" i="3"/>
  <c r="I3" i="3"/>
  <c r="P16" i="3"/>
  <c r="P14" i="3"/>
  <c r="P12" i="3"/>
  <c r="E9" i="3"/>
  <c r="E5" i="3"/>
  <c r="M17" i="3"/>
  <c r="M15" i="3"/>
  <c r="M13" i="3"/>
  <c r="Q10" i="3"/>
  <c r="Q6" i="3"/>
  <c r="Q19" i="3" l="1"/>
  <c r="C4" i="7" a="1"/>
  <c r="C18" i="7" s="1"/>
  <c r="D18" i="7" s="1"/>
  <c r="D18" i="8" s="1"/>
  <c r="B19" i="3"/>
  <c r="F19" i="3"/>
  <c r="H19" i="3"/>
  <c r="I19" i="3"/>
  <c r="L19" i="3"/>
  <c r="O19" i="3"/>
  <c r="C19" i="3"/>
  <c r="K19" i="3"/>
  <c r="E19" i="3"/>
  <c r="N19" i="3"/>
  <c r="P19" i="3"/>
  <c r="G19" i="3"/>
  <c r="J19" i="3"/>
  <c r="D19" i="3"/>
  <c r="M19" i="3"/>
  <c r="C15" i="7" l="1"/>
  <c r="D15" i="7" s="1"/>
  <c r="D15" i="8" s="1"/>
  <c r="C12" i="7"/>
  <c r="D12" i="7" s="1"/>
  <c r="D12" i="8" s="1"/>
  <c r="C16" i="7"/>
  <c r="D16" i="7" s="1"/>
  <c r="D16" i="8" s="1"/>
  <c r="C4" i="7"/>
  <c r="D4" i="7" s="1"/>
  <c r="D4" i="8" s="1"/>
  <c r="C9" i="7"/>
  <c r="D9" i="7" s="1"/>
  <c r="D9" i="8" s="1"/>
  <c r="C13" i="7"/>
  <c r="D13" i="7" s="1"/>
  <c r="D13" i="8" s="1"/>
  <c r="C19" i="7"/>
  <c r="D19" i="7" s="1"/>
  <c r="D19" i="8" s="1"/>
  <c r="C5" i="7"/>
  <c r="D5" i="7" s="1"/>
  <c r="D5" i="8" s="1"/>
  <c r="C6" i="7"/>
  <c r="D6" i="7" s="1"/>
  <c r="D6" i="8" s="1"/>
  <c r="C10" i="7"/>
  <c r="D10" i="7" s="1"/>
  <c r="D10" i="8" s="1"/>
  <c r="C17" i="7"/>
  <c r="D17" i="7" s="1"/>
  <c r="D17" i="8" s="1"/>
  <c r="C11" i="7"/>
  <c r="D11" i="7" s="1"/>
  <c r="D11" i="8" s="1"/>
  <c r="C8" i="7"/>
  <c r="D8" i="7" s="1"/>
  <c r="D8" i="8" s="1"/>
  <c r="C7" i="7"/>
  <c r="D7" i="7" s="1"/>
  <c r="D7" i="8" s="1"/>
  <c r="C14" i="7"/>
  <c r="D14" i="7" s="1"/>
  <c r="D14" i="8" s="1"/>
  <c r="M20" i="3"/>
  <c r="P20" i="3"/>
  <c r="O20" i="3"/>
  <c r="J20" i="3"/>
  <c r="E20" i="3"/>
  <c r="F20" i="3"/>
  <c r="B20" i="3"/>
  <c r="G20" i="3"/>
  <c r="K20" i="3"/>
  <c r="C20" i="3"/>
  <c r="H20" i="3"/>
  <c r="I20" i="3"/>
  <c r="D20" i="3"/>
  <c r="N20" i="3"/>
  <c r="Q20" i="3"/>
  <c r="L20" i="3"/>
  <c r="D21" i="8" l="1"/>
</calcChain>
</file>

<file path=xl/sharedStrings.xml><?xml version="1.0" encoding="utf-8"?>
<sst xmlns="http://schemas.openxmlformats.org/spreadsheetml/2006/main" count="345" uniqueCount="52">
  <si>
    <t>Agriculture, forestry, and fishing</t>
  </si>
  <si>
    <t>Mining and quarrying</t>
  </si>
  <si>
    <t>Manufacturing</t>
  </si>
  <si>
    <t>Electricity, steam, water and waste management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</si>
  <si>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</si>
  <si>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</si>
  <si>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</si>
  <si>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</si>
  <si>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</si>
  <si>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</si>
  <si>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and ownership of dwellings</t>
  </si>
  <si>
    <t>Professional and business services</t>
  </si>
  <si>
    <t>Public Administration and Defense; Compulsory social security</t>
  </si>
  <si>
    <t>Education</t>
  </si>
  <si>
    <t>Human health and social work activities</t>
  </si>
  <si>
    <t>Other services</t>
  </si>
  <si>
    <t>Aggregated VA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</si>
  <si>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</si>
  <si>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</si>
  <si>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</si>
  <si>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</si>
  <si>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</si>
  <si>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</si>
  <si>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</si>
  <si>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</si>
  <si>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</si>
  <si>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</si>
  <si>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</si>
  <si>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</si>
  <si>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</si>
  <si>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</si>
  <si>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</si>
  <si>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</si>
  <si>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Sector</t>
  </si>
  <si>
    <t>Sector Code</t>
  </si>
  <si>
    <t>S17</t>
  </si>
  <si>
    <t>Average Annualized Disruption to General Workforce</t>
  </si>
  <si>
    <t>c*</t>
  </si>
  <si>
    <t>Double Check</t>
  </si>
  <si>
    <t>I - A</t>
  </si>
  <si>
    <t>I</t>
  </si>
  <si>
    <t>q</t>
  </si>
  <si>
    <t>SUM</t>
  </si>
  <si>
    <t>RANK</t>
  </si>
  <si>
    <t>Loss</t>
  </si>
  <si>
    <t>2018 Output</t>
  </si>
  <si>
    <t>q_adj</t>
  </si>
  <si>
    <t>Total</t>
  </si>
  <si>
    <t>Labor/Input Ratio</t>
  </si>
  <si>
    <t>1 - Telework</t>
  </si>
  <si>
    <t>actual telework</t>
  </si>
  <si>
    <t>c*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</si>
</sst>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00"/>
    <numFmt numFmtId="166" formatCode="_(* #,##0_);_(* \(#,##0\);_(* &quot;-&quot;??_);_(@_)"/>
    <numFmt numFmtId="167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3" fillId="3" borderId="0" xfId="0" applyFont="1" applyFill="1"/>
    <xf numFmtId="165" fontId="0" fillId="3" borderId="1" xfId="0" applyNumberFormat="1" applyFill="1" applyBorder="1"/>
    <xf numFmtId="165" fontId="0" fillId="2" borderId="1" xfId="0" applyNumberFormat="1" applyFill="1" applyBorder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/>
    <xf numFmtId="0" fontId="2" fillId="3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0" xfId="0" applyFont="1" applyFill="1" applyBorder="1"/>
    <xf numFmtId="0" fontId="0" fillId="3" borderId="0" xfId="0" applyFill="1" applyBorder="1"/>
    <xf numFmtId="165" fontId="0" fillId="3" borderId="1" xfId="0" applyNumberFormat="1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167" fontId="0" fillId="2" borderId="1" xfId="0" applyNumberFormat="1" applyFill="1" applyBorder="1"/>
    <xf numFmtId="167" fontId="0" fillId="3" borderId="0" xfId="0" applyNumberFormat="1" applyFill="1"/>
    <xf numFmtId="167" fontId="0" fillId="3" borderId="1" xfId="0" applyNumberFormat="1" applyFill="1" applyBorder="1"/>
    <xf numFmtId="167" fontId="0" fillId="5" borderId="1" xfId="0" applyNumberFormat="1" applyFill="1" applyBorder="1" applyAlignment="1">
      <alignment horizontal="center"/>
    </xf>
    <xf numFmtId="167" fontId="0" fillId="6" borderId="1" xfId="0" applyNumberFormat="1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3" borderId="0" xfId="0" applyFill="1" applyAlignment="1">
      <alignment horizontal="right"/>
    </xf>
    <xf numFmtId="166" fontId="0" fillId="3" borderId="1" xfId="1" applyNumberFormat="1" applyFont="1" applyFill="1" applyBorder="1"/>
    <xf numFmtId="166" fontId="0" fillId="7" borderId="1" xfId="1" applyNumberFormat="1" applyFont="1" applyFill="1" applyBorder="1" applyAlignment="1">
      <alignment horizontal="right"/>
    </xf>
    <xf numFmtId="166" fontId="0" fillId="3" borderId="0" xfId="0" applyNumberFormat="1" applyFill="1" applyAlignment="1">
      <alignment horizontal="right"/>
    </xf>
    <xf numFmtId="166" fontId="0" fillId="3" borderId="1" xfId="0" applyNumberForma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0979-6B85-9D41-834D-83CC7FA9372B}">
  <dimension ref="A1:R19"/>
  <sheetViews>
    <sheetView workbookViewId="0">
      <selection activeCell="D18" sqref="D18"/>
    </sheetView>
  </sheetViews>
  <sheetFormatPr defaultColWidth="10.875" defaultRowHeight="15.75" x14ac:dyDescent="0.25"/>
  <cols>
    <col min="1" max="1" width="7.875" style="1" customWidth="1"/>
    <col min="2" max="2" width="15.875" style="1" customWidth="1"/>
    <col min="3" max="16384" width="10.875" style="1"/>
  </cols>
  <sheetData>
    <row r="1" spans="1:18" x14ac:dyDescent="0.25"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</row>
    <row r="2" spans="1:18" x14ac:dyDescent="0.25">
      <c r="A2" s="2"/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</row>
    <row r="3" spans="1:18" x14ac:dyDescent="0.25">
      <c r="A3" s="6" t="s">
        <v>17</v>
      </c>
      <c r="B3" s="1" t="s">
        <v>0</v>
      </c>
      <c r="C3" s="4">
        <v>0.14586530049292351</v>
      </c>
      <c r="D3" s="4">
        <v>3.05808759537084E-3</v>
      </c>
      <c r="E3" s="4">
        <v>0.1164738782349868</v>
      </c>
      <c r="F3" s="4">
        <v>1.7754806928723589E-3</v>
      </c>
      <c r="G3" s="4">
        <v>8.8865964511330407E-3</v>
      </c>
      <c r="H3" s="4">
        <v>1.3182013551409929E-2</v>
      </c>
      <c r="I3" s="4">
        <v>1.902740282116718E-3</v>
      </c>
      <c r="J3" s="4">
        <v>5.590554178601919E-2</v>
      </c>
      <c r="K3" s="4">
        <v>1.537662306228858E-3</v>
      </c>
      <c r="L3" s="4">
        <v>1.106861230404333E-3</v>
      </c>
      <c r="M3" s="4">
        <v>4.1062531811116116E-3</v>
      </c>
      <c r="N3" s="4">
        <v>2.70361854378439E-3</v>
      </c>
      <c r="O3" s="4">
        <v>3.9577892133349944E-3</v>
      </c>
      <c r="P3" s="4">
        <v>2.321730448808546E-3</v>
      </c>
      <c r="Q3" s="4">
        <v>1.108932656557385E-2</v>
      </c>
      <c r="R3" s="4">
        <v>3.3537994678172109E-3</v>
      </c>
    </row>
    <row r="4" spans="1:18" x14ac:dyDescent="0.25">
      <c r="A4" s="6" t="s">
        <v>18</v>
      </c>
      <c r="B4" s="1" t="s">
        <v>1</v>
      </c>
      <c r="C4" s="4">
        <v>8.3137891531046491E-6</v>
      </c>
      <c r="D4" s="4">
        <v>2.7287508052224959E-2</v>
      </c>
      <c r="E4" s="4">
        <v>4.8162456362384441E-2</v>
      </c>
      <c r="F4" s="4">
        <v>3.5259213057715337E-2</v>
      </c>
      <c r="G4" s="4">
        <v>2.427491142098526E-2</v>
      </c>
      <c r="H4" s="4">
        <v>4.9509133298579486E-3</v>
      </c>
      <c r="I4" s="4">
        <v>6.4484348262879175E-5</v>
      </c>
      <c r="J4" s="4">
        <v>2.5430441898624778E-4</v>
      </c>
      <c r="K4" s="4">
        <v>5.2976108924772111E-5</v>
      </c>
      <c r="L4" s="4">
        <v>7.2271137927896404E-6</v>
      </c>
      <c r="M4" s="4">
        <v>8.0685115831738625E-4</v>
      </c>
      <c r="N4" s="4">
        <v>1.3233935748457231E-4</v>
      </c>
      <c r="O4" s="4">
        <v>3.6961999854124917E-5</v>
      </c>
      <c r="P4" s="4">
        <v>5.6611194318008323E-5</v>
      </c>
      <c r="Q4" s="4">
        <v>7.6310312258828745E-5</v>
      </c>
      <c r="R4" s="4">
        <v>1.85496886278624E-4</v>
      </c>
    </row>
    <row r="5" spans="1:18" x14ac:dyDescent="0.25">
      <c r="A5" s="6" t="s">
        <v>19</v>
      </c>
      <c r="B5" s="1" t="s">
        <v>2</v>
      </c>
      <c r="C5" s="4">
        <v>0.12407661420125959</v>
      </c>
      <c r="D5" s="4">
        <v>0.13360992074860309</v>
      </c>
      <c r="E5" s="4">
        <v>0.33548082325347728</v>
      </c>
      <c r="F5" s="4">
        <v>0.1202592108446012</v>
      </c>
      <c r="G5" s="4">
        <v>0.3354492869735014</v>
      </c>
      <c r="H5" s="4">
        <v>9.0059868465321199E-2</v>
      </c>
      <c r="I5" s="4">
        <v>0.28370447044036462</v>
      </c>
      <c r="J5" s="4">
        <v>0.32583887340237189</v>
      </c>
      <c r="K5" s="4">
        <v>0.13880816271195301</v>
      </c>
      <c r="L5" s="4">
        <v>4.2035700115839E-2</v>
      </c>
      <c r="M5" s="4">
        <v>3.3159031763368187E-2</v>
      </c>
      <c r="N5" s="4">
        <v>7.2091704262186015E-2</v>
      </c>
      <c r="O5" s="4">
        <v>4.6810410420278038E-2</v>
      </c>
      <c r="P5" s="4">
        <v>5.9754757737250891E-2</v>
      </c>
      <c r="Q5" s="4">
        <v>0.14531150193770931</v>
      </c>
      <c r="R5" s="4">
        <v>0.16405705406486251</v>
      </c>
    </row>
    <row r="6" spans="1:18" x14ac:dyDescent="0.25">
      <c r="A6" s="6" t="s">
        <v>20</v>
      </c>
      <c r="B6" s="1" t="s">
        <v>3</v>
      </c>
      <c r="C6" s="4">
        <v>6.0133876716875773E-3</v>
      </c>
      <c r="D6" s="4">
        <v>2.796543461884991E-2</v>
      </c>
      <c r="E6" s="4">
        <v>1.9674279384932609E-2</v>
      </c>
      <c r="F6" s="4">
        <v>9.8356236090089769E-2</v>
      </c>
      <c r="G6" s="4">
        <v>7.1188482954006359E-3</v>
      </c>
      <c r="H6" s="4">
        <v>1.3252874825424929E-2</v>
      </c>
      <c r="I6" s="4">
        <v>1.2614484090859119E-2</v>
      </c>
      <c r="J6" s="4">
        <v>2.8725207266465689E-2</v>
      </c>
      <c r="K6" s="4">
        <v>2.1501614779568991E-2</v>
      </c>
      <c r="L6" s="4">
        <v>1.2433198542772059E-2</v>
      </c>
      <c r="M6" s="4">
        <v>7.7675772601468636E-3</v>
      </c>
      <c r="N6" s="4">
        <v>2.5391113220715342E-2</v>
      </c>
      <c r="O6" s="4">
        <v>7.8836734137804083E-3</v>
      </c>
      <c r="P6" s="4">
        <v>2.2750997611756651E-2</v>
      </c>
      <c r="Q6" s="4">
        <v>4.132725364536257E-2</v>
      </c>
      <c r="R6" s="4">
        <v>3.2790049316235248E-2</v>
      </c>
    </row>
    <row r="7" spans="1:18" x14ac:dyDescent="0.25">
      <c r="A7" s="6" t="s">
        <v>21</v>
      </c>
      <c r="B7" s="1" t="s">
        <v>4</v>
      </c>
      <c r="C7" s="4">
        <v>4.0564430763956821E-4</v>
      </c>
      <c r="D7" s="4">
        <v>9.7032763648671212E-3</v>
      </c>
      <c r="E7" s="4">
        <v>2.3754782418654672E-3</v>
      </c>
      <c r="F7" s="4">
        <v>3.007322430644862E-3</v>
      </c>
      <c r="G7" s="4">
        <v>2.1437414322813641E-3</v>
      </c>
      <c r="H7" s="4">
        <v>2.398015218417857E-3</v>
      </c>
      <c r="I7" s="4">
        <v>3.8995289745785929E-3</v>
      </c>
      <c r="J7" s="4">
        <v>2.0050784543993051E-3</v>
      </c>
      <c r="K7" s="4">
        <v>4.3324931999878871E-3</v>
      </c>
      <c r="L7" s="4">
        <v>2.1654218568852072E-3</v>
      </c>
      <c r="M7" s="4">
        <v>5.3137561057473859E-3</v>
      </c>
      <c r="N7" s="4">
        <v>4.5621768333135027E-3</v>
      </c>
      <c r="O7" s="4">
        <v>7.7712168183123424E-3</v>
      </c>
      <c r="P7" s="4">
        <v>3.560224852728105E-3</v>
      </c>
      <c r="Q7" s="4">
        <v>5.1543760577686523E-3</v>
      </c>
      <c r="R7" s="4">
        <v>2.4942379231585781E-3</v>
      </c>
    </row>
    <row r="8" spans="1:18" x14ac:dyDescent="0.25">
      <c r="A8" s="6" t="s">
        <v>22</v>
      </c>
      <c r="B8" s="1" t="s">
        <v>5</v>
      </c>
      <c r="C8" s="4">
        <v>2.874019143563742E-2</v>
      </c>
      <c r="D8" s="4">
        <v>3.3575588411746037E-2</v>
      </c>
      <c r="E8" s="4">
        <v>9.4748077969651026E-2</v>
      </c>
      <c r="F8" s="4">
        <v>3.1540830396927393E-2</v>
      </c>
      <c r="G8" s="4">
        <v>5.201915692022549E-2</v>
      </c>
      <c r="H8" s="4">
        <v>0.1177358706886634</v>
      </c>
      <c r="I8" s="4">
        <v>5.4466171305141947E-2</v>
      </c>
      <c r="J8" s="4">
        <v>7.2013439281368677E-2</v>
      </c>
      <c r="K8" s="4">
        <v>4.3629163617142329E-2</v>
      </c>
      <c r="L8" s="4">
        <v>2.8657279056923279E-2</v>
      </c>
      <c r="M8" s="4">
        <v>3.5606384843459231E-2</v>
      </c>
      <c r="N8" s="4">
        <v>5.4292857946244347E-2</v>
      </c>
      <c r="O8" s="4">
        <v>2.3425922399570209E-2</v>
      </c>
      <c r="P8" s="4">
        <v>2.9552432586238499E-2</v>
      </c>
      <c r="Q8" s="4">
        <v>6.3058701048775617E-2</v>
      </c>
      <c r="R8" s="4">
        <v>6.503244146093759E-2</v>
      </c>
    </row>
    <row r="9" spans="1:18" x14ac:dyDescent="0.25">
      <c r="A9" s="6" t="s">
        <v>23</v>
      </c>
      <c r="B9" s="1" t="s">
        <v>6</v>
      </c>
      <c r="C9" s="4">
        <v>6.7532478118263739E-3</v>
      </c>
      <c r="D9" s="4">
        <v>1.2878647329657419E-2</v>
      </c>
      <c r="E9" s="4">
        <v>1.384668038223703E-2</v>
      </c>
      <c r="F9" s="4">
        <v>2.6872705186430841E-3</v>
      </c>
      <c r="G9" s="4">
        <v>2.769543427038762E-2</v>
      </c>
      <c r="H9" s="4">
        <v>4.099046084485209E-2</v>
      </c>
      <c r="I9" s="4">
        <v>7.6432963018648048E-2</v>
      </c>
      <c r="J9" s="4">
        <v>7.1670562112647286E-3</v>
      </c>
      <c r="K9" s="4">
        <v>1.8240813827631371E-2</v>
      </c>
      <c r="L9" s="4">
        <v>1.6411721150452589E-2</v>
      </c>
      <c r="M9" s="4">
        <v>5.6743358718571038E-3</v>
      </c>
      <c r="N9" s="4">
        <v>2.2004921763091951E-2</v>
      </c>
      <c r="O9" s="4">
        <v>1.375956622304448E-2</v>
      </c>
      <c r="P9" s="4">
        <v>6.3806540022738291E-3</v>
      </c>
      <c r="Q9" s="4">
        <v>8.8341566717672956E-3</v>
      </c>
      <c r="R9" s="4">
        <v>7.872146780280179E-3</v>
      </c>
    </row>
    <row r="10" spans="1:18" x14ac:dyDescent="0.25">
      <c r="A10" s="6" t="s">
        <v>24</v>
      </c>
      <c r="B10" s="1" t="s">
        <v>7</v>
      </c>
      <c r="C10" s="4">
        <v>2.895619308182253E-3</v>
      </c>
      <c r="D10" s="4">
        <v>5.8749500306620903E-5</v>
      </c>
      <c r="E10" s="4">
        <v>4.6680673933509722E-3</v>
      </c>
      <c r="F10" s="4">
        <v>5.0954227911317288E-5</v>
      </c>
      <c r="G10" s="4">
        <v>8.7696853089631963E-4</v>
      </c>
      <c r="H10" s="4">
        <v>2.269647110252826E-3</v>
      </c>
      <c r="I10" s="4">
        <v>6.4033748177933956E-4</v>
      </c>
      <c r="J10" s="4">
        <v>6.0152797125434622E-2</v>
      </c>
      <c r="K10" s="4">
        <v>3.9146843092116744E-3</v>
      </c>
      <c r="L10" s="4">
        <v>1.042153321014779E-2</v>
      </c>
      <c r="M10" s="4">
        <v>1.7724438786405671E-3</v>
      </c>
      <c r="N10" s="4">
        <v>9.2442322930906644E-3</v>
      </c>
      <c r="O10" s="4">
        <v>2.0764743924290611E-2</v>
      </c>
      <c r="P10" s="4">
        <v>5.587100047848929E-3</v>
      </c>
      <c r="Q10" s="4">
        <v>4.039759725344933E-3</v>
      </c>
      <c r="R10" s="4">
        <v>1.8266497497371439E-2</v>
      </c>
    </row>
    <row r="11" spans="1:18" x14ac:dyDescent="0.25">
      <c r="A11" s="6" t="s">
        <v>25</v>
      </c>
      <c r="B11" s="1" t="s">
        <v>8</v>
      </c>
      <c r="C11" s="4">
        <v>2.028394400441141E-3</v>
      </c>
      <c r="D11" s="4">
        <v>5.5939594282997428E-3</v>
      </c>
      <c r="E11" s="4">
        <v>5.9192811365246451E-3</v>
      </c>
      <c r="F11" s="4">
        <v>5.8132744611888816E-3</v>
      </c>
      <c r="G11" s="4">
        <v>3.5905366614635659E-3</v>
      </c>
      <c r="H11" s="4">
        <v>1.4433176377855369E-2</v>
      </c>
      <c r="I11" s="4">
        <v>5.4574808973917831E-3</v>
      </c>
      <c r="J11" s="4">
        <v>3.9108029075193658E-3</v>
      </c>
      <c r="K11" s="4">
        <v>4.6974383820708197E-2</v>
      </c>
      <c r="L11" s="4">
        <v>1.34361181924697E-2</v>
      </c>
      <c r="M11" s="4">
        <v>5.0131649759613314E-3</v>
      </c>
      <c r="N11" s="4">
        <v>3.3487021939651182E-2</v>
      </c>
      <c r="O11" s="4">
        <v>3.0353351379864071E-2</v>
      </c>
      <c r="P11" s="4">
        <v>5.134811948827667E-3</v>
      </c>
      <c r="Q11" s="4">
        <v>1.0095299974394029E-2</v>
      </c>
      <c r="R11" s="4">
        <v>1.570828131575807E-2</v>
      </c>
    </row>
    <row r="12" spans="1:18" x14ac:dyDescent="0.25">
      <c r="A12" s="6" t="s">
        <v>26</v>
      </c>
      <c r="B12" s="1" t="s">
        <v>9</v>
      </c>
      <c r="C12" s="4">
        <v>1.061236128512017E-2</v>
      </c>
      <c r="D12" s="4">
        <v>1.1250971741438E-2</v>
      </c>
      <c r="E12" s="4">
        <v>1.327391287902821E-2</v>
      </c>
      <c r="F12" s="4">
        <v>1.3954601606515319E-2</v>
      </c>
      <c r="G12" s="4">
        <v>1.7537269117730861E-2</v>
      </c>
      <c r="H12" s="4">
        <v>3.1889803260405913E-2</v>
      </c>
      <c r="I12" s="4">
        <v>3.965235919749717E-2</v>
      </c>
      <c r="J12" s="4">
        <v>1.7795073324671552E-2</v>
      </c>
      <c r="K12" s="4">
        <v>3.0966453682641771E-2</v>
      </c>
      <c r="L12" s="4">
        <v>0.12007026000565039</v>
      </c>
      <c r="M12" s="4">
        <v>4.3349330689863103E-2</v>
      </c>
      <c r="N12" s="4">
        <v>5.4923761800310902E-2</v>
      </c>
      <c r="O12" s="4">
        <v>6.5249773474495107E-2</v>
      </c>
      <c r="P12" s="4">
        <v>1.8676093521994851E-2</v>
      </c>
      <c r="Q12" s="4">
        <v>2.872271253063105E-2</v>
      </c>
      <c r="R12" s="4">
        <v>2.315002740165888E-2</v>
      </c>
    </row>
    <row r="13" spans="1:18" x14ac:dyDescent="0.25">
      <c r="A13" s="6" t="s">
        <v>27</v>
      </c>
      <c r="B13" s="1" t="s">
        <v>10</v>
      </c>
      <c r="C13" s="4">
        <v>1.169588683458764E-3</v>
      </c>
      <c r="D13" s="4">
        <v>7.2605910427615767E-3</v>
      </c>
      <c r="E13" s="4">
        <v>4.5648241821216228E-3</v>
      </c>
      <c r="F13" s="4">
        <v>3.9643412640871416E-3</v>
      </c>
      <c r="G13" s="4">
        <v>3.0757575960824678E-3</v>
      </c>
      <c r="H13" s="4">
        <v>1.4027165366451639E-2</v>
      </c>
      <c r="I13" s="4">
        <v>1.9049499303904639E-2</v>
      </c>
      <c r="J13" s="4">
        <v>8.9946375364877984E-3</v>
      </c>
      <c r="K13" s="4">
        <v>3.2695904169011088E-2</v>
      </c>
      <c r="L13" s="4">
        <v>4.0762714822305798E-2</v>
      </c>
      <c r="M13" s="4">
        <v>1.404226971514849E-2</v>
      </c>
      <c r="N13" s="4">
        <v>3.7664921589237323E-2</v>
      </c>
      <c r="O13" s="4">
        <v>7.5517354903562768E-3</v>
      </c>
      <c r="P13" s="4">
        <v>8.0886257089351193E-3</v>
      </c>
      <c r="Q13" s="4">
        <v>1.176054335891465E-2</v>
      </c>
      <c r="R13" s="4">
        <v>1.500458156166435E-2</v>
      </c>
    </row>
    <row r="14" spans="1:18" x14ac:dyDescent="0.25">
      <c r="A14" s="6" t="s">
        <v>28</v>
      </c>
      <c r="B14" s="1" t="s">
        <v>11</v>
      </c>
      <c r="C14" s="4">
        <v>7.0842485334742071E-3</v>
      </c>
      <c r="D14" s="4">
        <v>2.9222670640997161E-2</v>
      </c>
      <c r="E14" s="4">
        <v>5.5387687584226436E-3</v>
      </c>
      <c r="F14" s="4">
        <v>1.274608686524464E-2</v>
      </c>
      <c r="G14" s="4">
        <v>1.7584281547349239E-2</v>
      </c>
      <c r="H14" s="4">
        <v>8.1338633257054885E-3</v>
      </c>
      <c r="I14" s="4">
        <v>4.0101544594766989E-2</v>
      </c>
      <c r="J14" s="4">
        <v>1.967726550585296E-2</v>
      </c>
      <c r="K14" s="4">
        <v>5.7641209337857081E-2</v>
      </c>
      <c r="L14" s="4">
        <v>8.1260389759862897E-2</v>
      </c>
      <c r="M14" s="4">
        <v>2.6485999497702709E-2</v>
      </c>
      <c r="N14" s="4">
        <v>8.3828232823515564E-2</v>
      </c>
      <c r="O14" s="4">
        <v>2.3943152777381769E-2</v>
      </c>
      <c r="P14" s="4">
        <v>8.6798042942310746E-3</v>
      </c>
      <c r="Q14" s="4">
        <v>3.1469677029123969E-2</v>
      </c>
      <c r="R14" s="4">
        <v>2.2293419622091481E-2</v>
      </c>
    </row>
    <row r="15" spans="1:18" x14ac:dyDescent="0.25">
      <c r="A15" s="6" t="s">
        <v>29</v>
      </c>
      <c r="B15" s="1" t="s">
        <v>12</v>
      </c>
      <c r="C15" s="4">
        <v>3.4165647618523782E-6</v>
      </c>
      <c r="D15" s="4">
        <v>1.4240608195906999E-4</v>
      </c>
      <c r="E15" s="4">
        <v>1.4903924950120101E-4</v>
      </c>
      <c r="F15" s="4">
        <v>9.6046276534114003E-5</v>
      </c>
      <c r="G15" s="4">
        <v>5.5997310296018927E-5</v>
      </c>
      <c r="H15" s="4">
        <v>2.0431648977459181E-3</v>
      </c>
      <c r="I15" s="4">
        <v>4.4104535391465912E-4</v>
      </c>
      <c r="J15" s="4">
        <v>9.809294789436989E-4</v>
      </c>
      <c r="K15" s="4">
        <v>1.310384687307212E-3</v>
      </c>
      <c r="L15" s="4">
        <v>1.0803736117275531E-3</v>
      </c>
      <c r="M15" s="4">
        <v>6.0448217387285474E-4</v>
      </c>
      <c r="N15" s="4">
        <v>1.133397745051301E-3</v>
      </c>
      <c r="O15" s="4">
        <v>8.2829718209399453E-2</v>
      </c>
      <c r="P15" s="4">
        <v>4.6654205176124689E-4</v>
      </c>
      <c r="Q15" s="4">
        <v>9.8460857312197554E-4</v>
      </c>
      <c r="R15" s="4">
        <v>2.163889355355332E-3</v>
      </c>
    </row>
    <row r="16" spans="1:18" x14ac:dyDescent="0.25">
      <c r="A16" s="6" t="s">
        <v>30</v>
      </c>
      <c r="B16" s="1" t="s">
        <v>13</v>
      </c>
      <c r="C16" s="4">
        <v>7.7023840332916609E-4</v>
      </c>
      <c r="D16" s="4">
        <v>1.0797564426518599E-3</v>
      </c>
      <c r="E16" s="4">
        <v>1.932627497723499E-3</v>
      </c>
      <c r="F16" s="4">
        <v>1.624208314751375E-3</v>
      </c>
      <c r="G16" s="4">
        <v>3.412003157981197E-3</v>
      </c>
      <c r="H16" s="4">
        <v>1.497539946246603E-3</v>
      </c>
      <c r="I16" s="4">
        <v>3.557437495380776E-3</v>
      </c>
      <c r="J16" s="4">
        <v>3.6179318490317971E-3</v>
      </c>
      <c r="K16" s="4">
        <v>3.0688507644190811E-3</v>
      </c>
      <c r="L16" s="4">
        <v>4.5428203142051796E-3</v>
      </c>
      <c r="M16" s="4">
        <v>2.9431113643450021E-3</v>
      </c>
      <c r="N16" s="4">
        <v>8.2243173967101145E-3</v>
      </c>
      <c r="O16" s="4">
        <v>1.344440068434719E-3</v>
      </c>
      <c r="P16" s="4">
        <v>2.7294286004539759E-3</v>
      </c>
      <c r="Q16" s="4">
        <v>1.053446643759148E-2</v>
      </c>
      <c r="R16" s="4">
        <v>6.3550412235687552E-3</v>
      </c>
    </row>
    <row r="17" spans="1:18" x14ac:dyDescent="0.25">
      <c r="A17" s="6" t="s">
        <v>31</v>
      </c>
      <c r="B17" s="1" t="s">
        <v>14</v>
      </c>
      <c r="C17" s="4">
        <v>2.623468548911807E-3</v>
      </c>
      <c r="D17" s="4">
        <v>1.101607548407512E-4</v>
      </c>
      <c r="E17" s="4">
        <v>3.9751846891069421E-4</v>
      </c>
      <c r="F17" s="4">
        <v>1.5941238071201261E-4</v>
      </c>
      <c r="G17" s="4">
        <v>7.1636491920474697E-4</v>
      </c>
      <c r="H17" s="4">
        <v>4.0621634596074772E-4</v>
      </c>
      <c r="I17" s="4">
        <v>4.549479709133684E-4</v>
      </c>
      <c r="J17" s="4">
        <v>9.8571702083438814E-4</v>
      </c>
      <c r="K17" s="4">
        <v>5.9267489816567005E-4</v>
      </c>
      <c r="L17" s="4">
        <v>1.0944699155403931E-3</v>
      </c>
      <c r="M17" s="4">
        <v>5.6159660141185937E-4</v>
      </c>
      <c r="N17" s="4">
        <v>1.9863007886765901E-3</v>
      </c>
      <c r="O17" s="4">
        <v>3.8327159230873362E-3</v>
      </c>
      <c r="P17" s="4">
        <v>6.3351905953022182E-4</v>
      </c>
      <c r="Q17" s="4">
        <v>1.8614593603596821E-2</v>
      </c>
      <c r="R17" s="4">
        <v>1.105722975789012E-3</v>
      </c>
    </row>
    <row r="18" spans="1:18" x14ac:dyDescent="0.25">
      <c r="A18" s="6" t="s">
        <v>32</v>
      </c>
      <c r="B18" s="1" t="s">
        <v>15</v>
      </c>
      <c r="C18" s="4">
        <v>1.257818051243162E-3</v>
      </c>
      <c r="D18" s="4">
        <v>7.2666905259163427E-3</v>
      </c>
      <c r="E18" s="4">
        <v>3.149727635514586E-3</v>
      </c>
      <c r="F18" s="4">
        <v>1.786750746676628E-3</v>
      </c>
      <c r="G18" s="4">
        <v>3.0590940684571992E-3</v>
      </c>
      <c r="H18" s="4">
        <v>3.9756227157795969E-3</v>
      </c>
      <c r="I18" s="4">
        <v>5.8767433323623254E-3</v>
      </c>
      <c r="J18" s="4">
        <v>2.5784684042337171E-2</v>
      </c>
      <c r="K18" s="4">
        <v>7.4163787362082874E-3</v>
      </c>
      <c r="L18" s="4">
        <v>3.9830659214025151E-3</v>
      </c>
      <c r="M18" s="4">
        <v>4.7946966409112297E-3</v>
      </c>
      <c r="N18" s="4">
        <v>6.4474769967795484E-3</v>
      </c>
      <c r="O18" s="4">
        <v>1.0686899075645351E-2</v>
      </c>
      <c r="P18" s="4">
        <v>5.741899918997948E-3</v>
      </c>
      <c r="Q18" s="4">
        <v>2.185003619415013E-2</v>
      </c>
      <c r="R18" s="4">
        <v>3.7099698028265737E-2</v>
      </c>
    </row>
    <row r="19" spans="1:18" x14ac:dyDescent="0.25">
      <c r="A19" s="6" t="s">
        <v>35</v>
      </c>
      <c r="B19" s="1" t="s">
        <v>16</v>
      </c>
      <c r="C19" s="3">
        <v>0.65969214651095021</v>
      </c>
      <c r="D19" s="3">
        <v>0.68993558071950956</v>
      </c>
      <c r="E19" s="3">
        <v>0.32964455896936729</v>
      </c>
      <c r="F19" s="3">
        <v>0.66691875982488458</v>
      </c>
      <c r="G19" s="3">
        <v>0.49250375132662372</v>
      </c>
      <c r="H19" s="3">
        <v>0.63875378372964864</v>
      </c>
      <c r="I19" s="3">
        <v>0.45168376191211701</v>
      </c>
      <c r="J19" s="3">
        <v>0.36619066038801068</v>
      </c>
      <c r="K19" s="3">
        <v>0.58731618904303262</v>
      </c>
      <c r="L19" s="3">
        <v>0.62053084517961854</v>
      </c>
      <c r="M19" s="3">
        <v>0.80799871427813508</v>
      </c>
      <c r="N19" s="3">
        <v>0.58188160470015671</v>
      </c>
      <c r="O19" s="3">
        <v>0.6497979291888708</v>
      </c>
      <c r="P19" s="3">
        <v>0.81988476641404451</v>
      </c>
      <c r="Q19" s="3">
        <v>0.5870766763339148</v>
      </c>
      <c r="R19" s="3">
        <v>0.58306761511890692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DE33-DCBB-6A49-9A69-616CDBECD7F1}">
  <dimension ref="A1:Q74"/>
  <sheetViews>
    <sheetView topLeftCell="A10" workbookViewId="0">
      <selection activeCell="B2" sqref="B2"/>
    </sheetView>
  </sheetViews>
  <sheetFormatPr defaultColWidth="10.875" defaultRowHeight="15.75" x14ac:dyDescent="0.25"/>
  <cols>
    <col min="1" max="1" width="10.875" style="6" customWidth="1"/>
    <col min="2" max="17" width="10.875" style="1" customWidth="1"/>
    <col min="18" max="16384" width="10.875" style="1"/>
  </cols>
  <sheetData>
    <row r="1" spans="1:17" s="5" customFormat="1" x14ac:dyDescent="0.25">
      <c r="A1" s="6" t="s">
        <v>39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</row>
    <row r="2" spans="1:17" x14ac:dyDescent="0.25">
      <c r="A2" s="6" t="s">
        <v>17</v>
      </c>
      <c r="B2" s="4">
        <f>IF(B$1=$A2,1-'Simulated A'!C3,-'Simulated A'!C3)</f>
        <v>0.85413469950707643</v>
      </c>
      <c r="C2" s="4">
        <f>IF(C$1=$A2,1-'Simulated A'!D3,-'Simulated A'!D3)</f>
        <v>-3.05808759537084E-3</v>
      </c>
      <c r="D2" s="4">
        <f>IF(D$1=$A2,1-'Simulated A'!E3,-'Simulated A'!E3)</f>
        <v>-0.1164738782349868</v>
      </c>
      <c r="E2" s="4">
        <f>IF(E$1=$A2,1-'Simulated A'!F3,-'Simulated A'!F3)</f>
        <v>-1.7754806928723589E-3</v>
      </c>
      <c r="F2" s="4">
        <f>IF(F$1=$A2,1-'Simulated A'!G3,-'Simulated A'!G3)</f>
        <v>-8.8865964511330407E-3</v>
      </c>
      <c r="G2" s="4">
        <f>IF(G$1=$A2,1-'Simulated A'!H3,-'Simulated A'!H3)</f>
        <v>-1.3182013551409929E-2</v>
      </c>
      <c r="H2" s="4">
        <f>IF(H$1=$A2,1-'Simulated A'!I3,-'Simulated A'!I3)</f>
        <v>-1.902740282116718E-3</v>
      </c>
      <c r="I2" s="4">
        <f>IF(I$1=$A2,1-'Simulated A'!J3,-'Simulated A'!J3)</f>
        <v>-5.590554178601919E-2</v>
      </c>
      <c r="J2" s="4">
        <f>IF(J$1=$A2,1-'Simulated A'!K3,-'Simulated A'!K3)</f>
        <v>-1.537662306228858E-3</v>
      </c>
      <c r="K2" s="4">
        <f>IF(K$1=$A2,1-'Simulated A'!L3,-'Simulated A'!L3)</f>
        <v>-1.106861230404333E-3</v>
      </c>
      <c r="L2" s="4">
        <f>IF(L$1=$A2,1-'Simulated A'!M3,-'Simulated A'!M3)</f>
        <v>-4.1062531811116116E-3</v>
      </c>
      <c r="M2" s="4">
        <f>IF(M$1=$A2,1-'Simulated A'!N3,-'Simulated A'!N3)</f>
        <v>-2.70361854378439E-3</v>
      </c>
      <c r="N2" s="4">
        <f>IF(N$1=$A2,1-'Simulated A'!O3,-'Simulated A'!O3)</f>
        <v>-3.9577892133349944E-3</v>
      </c>
      <c r="O2" s="4">
        <f>IF(O$1=$A2,1-'Simulated A'!P3,-'Simulated A'!P3)</f>
        <v>-2.321730448808546E-3</v>
      </c>
      <c r="P2" s="4">
        <f>IF(P$1=$A2,1-'Simulated A'!Q3,-'Simulated A'!Q3)</f>
        <v>-1.108932656557385E-2</v>
      </c>
      <c r="Q2" s="4">
        <f>IF(Q$1=$A2,1-'Simulated A'!R3,-'Simulated A'!R3)</f>
        <v>-3.3537994678172109E-3</v>
      </c>
    </row>
    <row r="3" spans="1:17" x14ac:dyDescent="0.25">
      <c r="A3" s="6" t="s">
        <v>18</v>
      </c>
      <c r="B3" s="4">
        <f>IF(B$1=$A3,1-'Simulated A'!C4,-'Simulated A'!C4)</f>
        <v>-8.3137891531046491E-6</v>
      </c>
      <c r="C3" s="4">
        <f>IF(C$1=$A3,1-'Simulated A'!D4,-'Simulated A'!D4)</f>
        <v>0.97271249194777509</v>
      </c>
      <c r="D3" s="4">
        <f>IF(D$1=$A3,1-'Simulated A'!E4,-'Simulated A'!E4)</f>
        <v>-4.8162456362384441E-2</v>
      </c>
      <c r="E3" s="4">
        <f>IF(E$1=$A3,1-'Simulated A'!F4,-'Simulated A'!F4)</f>
        <v>-3.5259213057715337E-2</v>
      </c>
      <c r="F3" s="4">
        <f>IF(F$1=$A3,1-'Simulated A'!G4,-'Simulated A'!G4)</f>
        <v>-2.427491142098526E-2</v>
      </c>
      <c r="G3" s="4">
        <f>IF(G$1=$A3,1-'Simulated A'!H4,-'Simulated A'!H4)</f>
        <v>-4.9509133298579486E-3</v>
      </c>
      <c r="H3" s="4">
        <f>IF(H$1=$A3,1-'Simulated A'!I4,-'Simulated A'!I4)</f>
        <v>-6.4484348262879175E-5</v>
      </c>
      <c r="I3" s="4">
        <f>IF(I$1=$A3,1-'Simulated A'!J4,-'Simulated A'!J4)</f>
        <v>-2.5430441898624778E-4</v>
      </c>
      <c r="J3" s="4">
        <f>IF(J$1=$A3,1-'Simulated A'!K4,-'Simulated A'!K4)</f>
        <v>-5.2976108924772111E-5</v>
      </c>
      <c r="K3" s="4">
        <f>IF(K$1=$A3,1-'Simulated A'!L4,-'Simulated A'!L4)</f>
        <v>-7.2271137927896404E-6</v>
      </c>
      <c r="L3" s="4">
        <f>IF(L$1=$A3,1-'Simulated A'!M4,-'Simulated A'!M4)</f>
        <v>-8.0685115831738625E-4</v>
      </c>
      <c r="M3" s="4">
        <f>IF(M$1=$A3,1-'Simulated A'!N4,-'Simulated A'!N4)</f>
        <v>-1.3233935748457231E-4</v>
      </c>
      <c r="N3" s="4">
        <f>IF(N$1=$A3,1-'Simulated A'!O4,-'Simulated A'!O4)</f>
        <v>-3.6961999854124917E-5</v>
      </c>
      <c r="O3" s="4">
        <f>IF(O$1=$A3,1-'Simulated A'!P4,-'Simulated A'!P4)</f>
        <v>-5.6611194318008323E-5</v>
      </c>
      <c r="P3" s="4">
        <f>IF(P$1=$A3,1-'Simulated A'!Q4,-'Simulated A'!Q4)</f>
        <v>-7.6310312258828745E-5</v>
      </c>
      <c r="Q3" s="4">
        <f>IF(Q$1=$A3,1-'Simulated A'!R4,-'Simulated A'!R4)</f>
        <v>-1.85496886278624E-4</v>
      </c>
    </row>
    <row r="4" spans="1:17" x14ac:dyDescent="0.25">
      <c r="A4" s="6" t="s">
        <v>19</v>
      </c>
      <c r="B4" s="4">
        <f>IF(B$1=$A4,1-'Simulated A'!C5,-'Simulated A'!C5)</f>
        <v>-0.12407661420125959</v>
      </c>
      <c r="C4" s="4">
        <f>IF(C$1=$A4,1-'Simulated A'!D5,-'Simulated A'!D5)</f>
        <v>-0.13360992074860309</v>
      </c>
      <c r="D4" s="4">
        <f>IF(D$1=$A4,1-'Simulated A'!E5,-'Simulated A'!E5)</f>
        <v>0.66451917674652272</v>
      </c>
      <c r="E4" s="4">
        <f>IF(E$1=$A4,1-'Simulated A'!F5,-'Simulated A'!F5)</f>
        <v>-0.1202592108446012</v>
      </c>
      <c r="F4" s="4">
        <f>IF(F$1=$A4,1-'Simulated A'!G5,-'Simulated A'!G5)</f>
        <v>-0.3354492869735014</v>
      </c>
      <c r="G4" s="4">
        <f>IF(G$1=$A4,1-'Simulated A'!H5,-'Simulated A'!H5)</f>
        <v>-9.0059868465321199E-2</v>
      </c>
      <c r="H4" s="4">
        <f>IF(H$1=$A4,1-'Simulated A'!I5,-'Simulated A'!I5)</f>
        <v>-0.28370447044036462</v>
      </c>
      <c r="I4" s="4">
        <f>IF(I$1=$A4,1-'Simulated A'!J5,-'Simulated A'!J5)</f>
        <v>-0.32583887340237189</v>
      </c>
      <c r="J4" s="4">
        <f>IF(J$1=$A4,1-'Simulated A'!K5,-'Simulated A'!K5)</f>
        <v>-0.13880816271195301</v>
      </c>
      <c r="K4" s="4">
        <f>IF(K$1=$A4,1-'Simulated A'!L5,-'Simulated A'!L5)</f>
        <v>-4.2035700115839E-2</v>
      </c>
      <c r="L4" s="4">
        <f>IF(L$1=$A4,1-'Simulated A'!M5,-'Simulated A'!M5)</f>
        <v>-3.3159031763368187E-2</v>
      </c>
      <c r="M4" s="4">
        <f>IF(M$1=$A4,1-'Simulated A'!N5,-'Simulated A'!N5)</f>
        <v>-7.2091704262186015E-2</v>
      </c>
      <c r="N4" s="4">
        <f>IF(N$1=$A4,1-'Simulated A'!O5,-'Simulated A'!O5)</f>
        <v>-4.6810410420278038E-2</v>
      </c>
      <c r="O4" s="4">
        <f>IF(O$1=$A4,1-'Simulated A'!P5,-'Simulated A'!P5)</f>
        <v>-5.9754757737250891E-2</v>
      </c>
      <c r="P4" s="4">
        <f>IF(P$1=$A4,1-'Simulated A'!Q5,-'Simulated A'!Q5)</f>
        <v>-0.14531150193770931</v>
      </c>
      <c r="Q4" s="4">
        <f>IF(Q$1=$A4,1-'Simulated A'!R5,-'Simulated A'!R5)</f>
        <v>-0.16405705406486251</v>
      </c>
    </row>
    <row r="5" spans="1:17" x14ac:dyDescent="0.25">
      <c r="A5" s="6" t="s">
        <v>20</v>
      </c>
      <c r="B5" s="4">
        <f>IF(B$1=$A5,1-'Simulated A'!C6,-'Simulated A'!C6)</f>
        <v>-6.0133876716875773E-3</v>
      </c>
      <c r="C5" s="4">
        <f>IF(C$1=$A5,1-'Simulated A'!D6,-'Simulated A'!D6)</f>
        <v>-2.796543461884991E-2</v>
      </c>
      <c r="D5" s="4">
        <f>IF(D$1=$A5,1-'Simulated A'!E6,-'Simulated A'!E6)</f>
        <v>-1.9674279384932609E-2</v>
      </c>
      <c r="E5" s="4">
        <f>IF(E$1=$A5,1-'Simulated A'!F6,-'Simulated A'!F6)</f>
        <v>0.90164376390991019</v>
      </c>
      <c r="F5" s="4">
        <f>IF(F$1=$A5,1-'Simulated A'!G6,-'Simulated A'!G6)</f>
        <v>-7.1188482954006359E-3</v>
      </c>
      <c r="G5" s="4">
        <f>IF(G$1=$A5,1-'Simulated A'!H6,-'Simulated A'!H6)</f>
        <v>-1.3252874825424929E-2</v>
      </c>
      <c r="H5" s="4">
        <f>IF(H$1=$A5,1-'Simulated A'!I6,-'Simulated A'!I6)</f>
        <v>-1.2614484090859119E-2</v>
      </c>
      <c r="I5" s="4">
        <f>IF(I$1=$A5,1-'Simulated A'!J6,-'Simulated A'!J6)</f>
        <v>-2.8725207266465689E-2</v>
      </c>
      <c r="J5" s="4">
        <f>IF(J$1=$A5,1-'Simulated A'!K6,-'Simulated A'!K6)</f>
        <v>-2.1501614779568991E-2</v>
      </c>
      <c r="K5" s="4">
        <f>IF(K$1=$A5,1-'Simulated A'!L6,-'Simulated A'!L6)</f>
        <v>-1.2433198542772059E-2</v>
      </c>
      <c r="L5" s="4">
        <f>IF(L$1=$A5,1-'Simulated A'!M6,-'Simulated A'!M6)</f>
        <v>-7.7675772601468636E-3</v>
      </c>
      <c r="M5" s="4">
        <f>IF(M$1=$A5,1-'Simulated A'!N6,-'Simulated A'!N6)</f>
        <v>-2.5391113220715342E-2</v>
      </c>
      <c r="N5" s="4">
        <f>IF(N$1=$A5,1-'Simulated A'!O6,-'Simulated A'!O6)</f>
        <v>-7.8836734137804083E-3</v>
      </c>
      <c r="O5" s="4">
        <f>IF(O$1=$A5,1-'Simulated A'!P6,-'Simulated A'!P6)</f>
        <v>-2.2750997611756651E-2</v>
      </c>
      <c r="P5" s="4">
        <f>IF(P$1=$A5,1-'Simulated A'!Q6,-'Simulated A'!Q6)</f>
        <v>-4.132725364536257E-2</v>
      </c>
      <c r="Q5" s="4">
        <f>IF(Q$1=$A5,1-'Simulated A'!R6,-'Simulated A'!R6)</f>
        <v>-3.2790049316235248E-2</v>
      </c>
    </row>
    <row r="6" spans="1:17" x14ac:dyDescent="0.25">
      <c r="A6" s="6" t="s">
        <v>21</v>
      </c>
      <c r="B6" s="4">
        <f>IF(B$1=$A6,1-'Simulated A'!C7,-'Simulated A'!C7)</f>
        <v>-4.0564430763956821E-4</v>
      </c>
      <c r="C6" s="4">
        <f>IF(C$1=$A6,1-'Simulated A'!D7,-'Simulated A'!D7)</f>
        <v>-9.7032763648671212E-3</v>
      </c>
      <c r="D6" s="4">
        <f>IF(D$1=$A6,1-'Simulated A'!E7,-'Simulated A'!E7)</f>
        <v>-2.3754782418654672E-3</v>
      </c>
      <c r="E6" s="4">
        <f>IF(E$1=$A6,1-'Simulated A'!F7,-'Simulated A'!F7)</f>
        <v>-3.007322430644862E-3</v>
      </c>
      <c r="F6" s="4">
        <f>IF(F$1=$A6,1-'Simulated A'!G7,-'Simulated A'!G7)</f>
        <v>0.99785625856771865</v>
      </c>
      <c r="G6" s="4">
        <f>IF(G$1=$A6,1-'Simulated A'!H7,-'Simulated A'!H7)</f>
        <v>-2.398015218417857E-3</v>
      </c>
      <c r="H6" s="4">
        <f>IF(H$1=$A6,1-'Simulated A'!I7,-'Simulated A'!I7)</f>
        <v>-3.8995289745785929E-3</v>
      </c>
      <c r="I6" s="4">
        <f>IF(I$1=$A6,1-'Simulated A'!J7,-'Simulated A'!J7)</f>
        <v>-2.0050784543993051E-3</v>
      </c>
      <c r="J6" s="4">
        <f>IF(J$1=$A6,1-'Simulated A'!K7,-'Simulated A'!K7)</f>
        <v>-4.3324931999878871E-3</v>
      </c>
      <c r="K6" s="4">
        <f>IF(K$1=$A6,1-'Simulated A'!L7,-'Simulated A'!L7)</f>
        <v>-2.1654218568852072E-3</v>
      </c>
      <c r="L6" s="4">
        <f>IF(L$1=$A6,1-'Simulated A'!M7,-'Simulated A'!M7)</f>
        <v>-5.3137561057473859E-3</v>
      </c>
      <c r="M6" s="4">
        <f>IF(M$1=$A6,1-'Simulated A'!N7,-'Simulated A'!N7)</f>
        <v>-4.5621768333135027E-3</v>
      </c>
      <c r="N6" s="4">
        <f>IF(N$1=$A6,1-'Simulated A'!O7,-'Simulated A'!O7)</f>
        <v>-7.7712168183123424E-3</v>
      </c>
      <c r="O6" s="4">
        <f>IF(O$1=$A6,1-'Simulated A'!P7,-'Simulated A'!P7)</f>
        <v>-3.560224852728105E-3</v>
      </c>
      <c r="P6" s="4">
        <f>IF(P$1=$A6,1-'Simulated A'!Q7,-'Simulated A'!Q7)</f>
        <v>-5.1543760577686523E-3</v>
      </c>
      <c r="Q6" s="4">
        <f>IF(Q$1=$A6,1-'Simulated A'!R7,-'Simulated A'!R7)</f>
        <v>-2.4942379231585781E-3</v>
      </c>
    </row>
    <row r="7" spans="1:17" x14ac:dyDescent="0.25">
      <c r="A7" s="6" t="s">
        <v>22</v>
      </c>
      <c r="B7" s="4">
        <f>IF(B$1=$A7,1-'Simulated A'!C8,-'Simulated A'!C8)</f>
        <v>-2.874019143563742E-2</v>
      </c>
      <c r="C7" s="4">
        <f>IF(C$1=$A7,1-'Simulated A'!D8,-'Simulated A'!D8)</f>
        <v>-3.3575588411746037E-2</v>
      </c>
      <c r="D7" s="4">
        <f>IF(D$1=$A7,1-'Simulated A'!E8,-'Simulated A'!E8)</f>
        <v>-9.4748077969651026E-2</v>
      </c>
      <c r="E7" s="4">
        <f>IF(E$1=$A7,1-'Simulated A'!F8,-'Simulated A'!F8)</f>
        <v>-3.1540830396927393E-2</v>
      </c>
      <c r="F7" s="4">
        <f>IF(F$1=$A7,1-'Simulated A'!G8,-'Simulated A'!G8)</f>
        <v>-5.201915692022549E-2</v>
      </c>
      <c r="G7" s="4">
        <f>IF(G$1=$A7,1-'Simulated A'!H8,-'Simulated A'!H8)</f>
        <v>0.88226412931133658</v>
      </c>
      <c r="H7" s="4">
        <f>IF(H$1=$A7,1-'Simulated A'!I8,-'Simulated A'!I8)</f>
        <v>-5.4466171305141947E-2</v>
      </c>
      <c r="I7" s="4">
        <f>IF(I$1=$A7,1-'Simulated A'!J8,-'Simulated A'!J8)</f>
        <v>-7.2013439281368677E-2</v>
      </c>
      <c r="J7" s="4">
        <f>IF(J$1=$A7,1-'Simulated A'!K8,-'Simulated A'!K8)</f>
        <v>-4.3629163617142329E-2</v>
      </c>
      <c r="K7" s="4">
        <f>IF(K$1=$A7,1-'Simulated A'!L8,-'Simulated A'!L8)</f>
        <v>-2.8657279056923279E-2</v>
      </c>
      <c r="L7" s="4">
        <f>IF(L$1=$A7,1-'Simulated A'!M8,-'Simulated A'!M8)</f>
        <v>-3.5606384843459231E-2</v>
      </c>
      <c r="M7" s="4">
        <f>IF(M$1=$A7,1-'Simulated A'!N8,-'Simulated A'!N8)</f>
        <v>-5.4292857946244347E-2</v>
      </c>
      <c r="N7" s="4">
        <f>IF(N$1=$A7,1-'Simulated A'!O8,-'Simulated A'!O8)</f>
        <v>-2.3425922399570209E-2</v>
      </c>
      <c r="O7" s="4">
        <f>IF(O$1=$A7,1-'Simulated A'!P8,-'Simulated A'!P8)</f>
        <v>-2.9552432586238499E-2</v>
      </c>
      <c r="P7" s="4">
        <f>IF(P$1=$A7,1-'Simulated A'!Q8,-'Simulated A'!Q8)</f>
        <v>-6.3058701048775617E-2</v>
      </c>
      <c r="Q7" s="4">
        <f>IF(Q$1=$A7,1-'Simulated A'!R8,-'Simulated A'!R8)</f>
        <v>-6.503244146093759E-2</v>
      </c>
    </row>
    <row r="8" spans="1:17" x14ac:dyDescent="0.25">
      <c r="A8" s="6" t="s">
        <v>23</v>
      </c>
      <c r="B8" s="4">
        <f>IF(B$1=$A8,1-'Simulated A'!C9,-'Simulated A'!C9)</f>
        <v>-6.7532478118263739E-3</v>
      </c>
      <c r="C8" s="4">
        <f>IF(C$1=$A8,1-'Simulated A'!D9,-'Simulated A'!D9)</f>
        <v>-1.2878647329657419E-2</v>
      </c>
      <c r="D8" s="4">
        <f>IF(D$1=$A8,1-'Simulated A'!E9,-'Simulated A'!E9)</f>
        <v>-1.384668038223703E-2</v>
      </c>
      <c r="E8" s="4">
        <f>IF(E$1=$A8,1-'Simulated A'!F9,-'Simulated A'!F9)</f>
        <v>-2.6872705186430841E-3</v>
      </c>
      <c r="F8" s="4">
        <f>IF(F$1=$A8,1-'Simulated A'!G9,-'Simulated A'!G9)</f>
        <v>-2.769543427038762E-2</v>
      </c>
      <c r="G8" s="4">
        <f>IF(G$1=$A8,1-'Simulated A'!H9,-'Simulated A'!H9)</f>
        <v>-4.099046084485209E-2</v>
      </c>
      <c r="H8" s="4">
        <f>IF(H$1=$A8,1-'Simulated A'!I9,-'Simulated A'!I9)</f>
        <v>0.92356703698135201</v>
      </c>
      <c r="I8" s="4">
        <f>IF(I$1=$A8,1-'Simulated A'!J9,-'Simulated A'!J9)</f>
        <v>-7.1670562112647286E-3</v>
      </c>
      <c r="J8" s="4">
        <f>IF(J$1=$A8,1-'Simulated A'!K9,-'Simulated A'!K9)</f>
        <v>-1.8240813827631371E-2</v>
      </c>
      <c r="K8" s="4">
        <f>IF(K$1=$A8,1-'Simulated A'!L9,-'Simulated A'!L9)</f>
        <v>-1.6411721150452589E-2</v>
      </c>
      <c r="L8" s="4">
        <f>IF(L$1=$A8,1-'Simulated A'!M9,-'Simulated A'!M9)</f>
        <v>-5.6743358718571038E-3</v>
      </c>
      <c r="M8" s="4">
        <f>IF(M$1=$A8,1-'Simulated A'!N9,-'Simulated A'!N9)</f>
        <v>-2.2004921763091951E-2</v>
      </c>
      <c r="N8" s="4">
        <f>IF(N$1=$A8,1-'Simulated A'!O9,-'Simulated A'!O9)</f>
        <v>-1.375956622304448E-2</v>
      </c>
      <c r="O8" s="4">
        <f>IF(O$1=$A8,1-'Simulated A'!P9,-'Simulated A'!P9)</f>
        <v>-6.3806540022738291E-3</v>
      </c>
      <c r="P8" s="4">
        <f>IF(P$1=$A8,1-'Simulated A'!Q9,-'Simulated A'!Q9)</f>
        <v>-8.8341566717672956E-3</v>
      </c>
      <c r="Q8" s="4">
        <f>IF(Q$1=$A8,1-'Simulated A'!R9,-'Simulated A'!R9)</f>
        <v>-7.872146780280179E-3</v>
      </c>
    </row>
    <row r="9" spans="1:17" x14ac:dyDescent="0.25">
      <c r="A9" s="6" t="s">
        <v>24</v>
      </c>
      <c r="B9" s="4">
        <f>IF(B$1=$A9,1-'Simulated A'!C10,-'Simulated A'!C10)</f>
        <v>-2.895619308182253E-3</v>
      </c>
      <c r="C9" s="4">
        <f>IF(C$1=$A9,1-'Simulated A'!D10,-'Simulated A'!D10)</f>
        <v>-5.8749500306620903E-5</v>
      </c>
      <c r="D9" s="4">
        <f>IF(D$1=$A9,1-'Simulated A'!E10,-'Simulated A'!E10)</f>
        <v>-4.6680673933509722E-3</v>
      </c>
      <c r="E9" s="4">
        <f>IF(E$1=$A9,1-'Simulated A'!F10,-'Simulated A'!F10)</f>
        <v>-5.0954227911317288E-5</v>
      </c>
      <c r="F9" s="4">
        <f>IF(F$1=$A9,1-'Simulated A'!G10,-'Simulated A'!G10)</f>
        <v>-8.7696853089631963E-4</v>
      </c>
      <c r="G9" s="4">
        <f>IF(G$1=$A9,1-'Simulated A'!H10,-'Simulated A'!H10)</f>
        <v>-2.269647110252826E-3</v>
      </c>
      <c r="H9" s="4">
        <f>IF(H$1=$A9,1-'Simulated A'!I10,-'Simulated A'!I10)</f>
        <v>-6.4033748177933956E-4</v>
      </c>
      <c r="I9" s="4">
        <f>IF(I$1=$A9,1-'Simulated A'!J10,-'Simulated A'!J10)</f>
        <v>0.93984720287456536</v>
      </c>
      <c r="J9" s="4">
        <f>IF(J$1=$A9,1-'Simulated A'!K10,-'Simulated A'!K10)</f>
        <v>-3.9146843092116744E-3</v>
      </c>
      <c r="K9" s="4">
        <f>IF(K$1=$A9,1-'Simulated A'!L10,-'Simulated A'!L10)</f>
        <v>-1.042153321014779E-2</v>
      </c>
      <c r="L9" s="4">
        <f>IF(L$1=$A9,1-'Simulated A'!M10,-'Simulated A'!M10)</f>
        <v>-1.7724438786405671E-3</v>
      </c>
      <c r="M9" s="4">
        <f>IF(M$1=$A9,1-'Simulated A'!N10,-'Simulated A'!N10)</f>
        <v>-9.2442322930906644E-3</v>
      </c>
      <c r="N9" s="4">
        <f>IF(N$1=$A9,1-'Simulated A'!O10,-'Simulated A'!O10)</f>
        <v>-2.0764743924290611E-2</v>
      </c>
      <c r="O9" s="4">
        <f>IF(O$1=$A9,1-'Simulated A'!P10,-'Simulated A'!P10)</f>
        <v>-5.587100047848929E-3</v>
      </c>
      <c r="P9" s="4">
        <f>IF(P$1=$A9,1-'Simulated A'!Q10,-'Simulated A'!Q10)</f>
        <v>-4.039759725344933E-3</v>
      </c>
      <c r="Q9" s="4">
        <f>IF(Q$1=$A9,1-'Simulated A'!R10,-'Simulated A'!R10)</f>
        <v>-1.8266497497371439E-2</v>
      </c>
    </row>
    <row r="10" spans="1:17" x14ac:dyDescent="0.25">
      <c r="A10" s="6" t="s">
        <v>25</v>
      </c>
      <c r="B10" s="4">
        <f>IF(B$1=$A10,1-'Simulated A'!C11,-'Simulated A'!C11)</f>
        <v>-2.028394400441141E-3</v>
      </c>
      <c r="C10" s="4">
        <f>IF(C$1=$A10,1-'Simulated A'!D11,-'Simulated A'!D11)</f>
        <v>-5.5939594282997428E-3</v>
      </c>
      <c r="D10" s="4">
        <f>IF(D$1=$A10,1-'Simulated A'!E11,-'Simulated A'!E11)</f>
        <v>-5.9192811365246451E-3</v>
      </c>
      <c r="E10" s="4">
        <f>IF(E$1=$A10,1-'Simulated A'!F11,-'Simulated A'!F11)</f>
        <v>-5.8132744611888816E-3</v>
      </c>
      <c r="F10" s="4">
        <f>IF(F$1=$A10,1-'Simulated A'!G11,-'Simulated A'!G11)</f>
        <v>-3.5905366614635659E-3</v>
      </c>
      <c r="G10" s="4">
        <f>IF(G$1=$A10,1-'Simulated A'!H11,-'Simulated A'!H11)</f>
        <v>-1.4433176377855369E-2</v>
      </c>
      <c r="H10" s="4">
        <f>IF(H$1=$A10,1-'Simulated A'!I11,-'Simulated A'!I11)</f>
        <v>-5.4574808973917831E-3</v>
      </c>
      <c r="I10" s="4">
        <f>IF(I$1=$A10,1-'Simulated A'!J11,-'Simulated A'!J11)</f>
        <v>-3.9108029075193658E-3</v>
      </c>
      <c r="J10" s="4">
        <f>IF(J$1=$A10,1-'Simulated A'!K11,-'Simulated A'!K11)</f>
        <v>0.95302561617929182</v>
      </c>
      <c r="K10" s="4">
        <f>IF(K$1=$A10,1-'Simulated A'!L11,-'Simulated A'!L11)</f>
        <v>-1.34361181924697E-2</v>
      </c>
      <c r="L10" s="4">
        <f>IF(L$1=$A10,1-'Simulated A'!M11,-'Simulated A'!M11)</f>
        <v>-5.0131649759613314E-3</v>
      </c>
      <c r="M10" s="4">
        <f>IF(M$1=$A10,1-'Simulated A'!N11,-'Simulated A'!N11)</f>
        <v>-3.3487021939651182E-2</v>
      </c>
      <c r="N10" s="4">
        <f>IF(N$1=$A10,1-'Simulated A'!O11,-'Simulated A'!O11)</f>
        <v>-3.0353351379864071E-2</v>
      </c>
      <c r="O10" s="4">
        <f>IF(O$1=$A10,1-'Simulated A'!P11,-'Simulated A'!P11)</f>
        <v>-5.134811948827667E-3</v>
      </c>
      <c r="P10" s="4">
        <f>IF(P$1=$A10,1-'Simulated A'!Q11,-'Simulated A'!Q11)</f>
        <v>-1.0095299974394029E-2</v>
      </c>
      <c r="Q10" s="4">
        <f>IF(Q$1=$A10,1-'Simulated A'!R11,-'Simulated A'!R11)</f>
        <v>-1.570828131575807E-2</v>
      </c>
    </row>
    <row r="11" spans="1:17" x14ac:dyDescent="0.25">
      <c r="A11" s="6" t="s">
        <v>26</v>
      </c>
      <c r="B11" s="4">
        <f>IF(B$1=$A11,1-'Simulated A'!C12,-'Simulated A'!C12)</f>
        <v>-1.061236128512017E-2</v>
      </c>
      <c r="C11" s="4">
        <f>IF(C$1=$A11,1-'Simulated A'!D12,-'Simulated A'!D12)</f>
        <v>-1.1250971741438E-2</v>
      </c>
      <c r="D11" s="4">
        <f>IF(D$1=$A11,1-'Simulated A'!E12,-'Simulated A'!E12)</f>
        <v>-1.327391287902821E-2</v>
      </c>
      <c r="E11" s="4">
        <f>IF(E$1=$A11,1-'Simulated A'!F12,-'Simulated A'!F12)</f>
        <v>-1.3954601606515319E-2</v>
      </c>
      <c r="F11" s="4">
        <f>IF(F$1=$A11,1-'Simulated A'!G12,-'Simulated A'!G12)</f>
        <v>-1.7537269117730861E-2</v>
      </c>
      <c r="G11" s="4">
        <f>IF(G$1=$A11,1-'Simulated A'!H12,-'Simulated A'!H12)</f>
        <v>-3.1889803260405913E-2</v>
      </c>
      <c r="H11" s="4">
        <f>IF(H$1=$A11,1-'Simulated A'!I12,-'Simulated A'!I12)</f>
        <v>-3.965235919749717E-2</v>
      </c>
      <c r="I11" s="4">
        <f>IF(I$1=$A11,1-'Simulated A'!J12,-'Simulated A'!J12)</f>
        <v>-1.7795073324671552E-2</v>
      </c>
      <c r="J11" s="4">
        <f>IF(J$1=$A11,1-'Simulated A'!K12,-'Simulated A'!K12)</f>
        <v>-3.0966453682641771E-2</v>
      </c>
      <c r="K11" s="4">
        <f>IF(K$1=$A11,1-'Simulated A'!L12,-'Simulated A'!L12)</f>
        <v>0.87992973999434965</v>
      </c>
      <c r="L11" s="4">
        <f>IF(L$1=$A11,1-'Simulated A'!M12,-'Simulated A'!M12)</f>
        <v>-4.3349330689863103E-2</v>
      </c>
      <c r="M11" s="4">
        <f>IF(M$1=$A11,1-'Simulated A'!N12,-'Simulated A'!N12)</f>
        <v>-5.4923761800310902E-2</v>
      </c>
      <c r="N11" s="4">
        <f>IF(N$1=$A11,1-'Simulated A'!O12,-'Simulated A'!O12)</f>
        <v>-6.5249773474495107E-2</v>
      </c>
      <c r="O11" s="4">
        <f>IF(O$1=$A11,1-'Simulated A'!P12,-'Simulated A'!P12)</f>
        <v>-1.8676093521994851E-2</v>
      </c>
      <c r="P11" s="4">
        <f>IF(P$1=$A11,1-'Simulated A'!Q12,-'Simulated A'!Q12)</f>
        <v>-2.872271253063105E-2</v>
      </c>
      <c r="Q11" s="4">
        <f>IF(Q$1=$A11,1-'Simulated A'!R12,-'Simulated A'!R12)</f>
        <v>-2.315002740165888E-2</v>
      </c>
    </row>
    <row r="12" spans="1:17" x14ac:dyDescent="0.25">
      <c r="A12" s="6" t="s">
        <v>27</v>
      </c>
      <c r="B12" s="4">
        <f>IF(B$1=$A12,1-'Simulated A'!C13,-'Simulated A'!C13)</f>
        <v>-1.169588683458764E-3</v>
      </c>
      <c r="C12" s="4">
        <f>IF(C$1=$A12,1-'Simulated A'!D13,-'Simulated A'!D13)</f>
        <v>-7.2605910427615767E-3</v>
      </c>
      <c r="D12" s="4">
        <f>IF(D$1=$A12,1-'Simulated A'!E13,-'Simulated A'!E13)</f>
        <v>-4.5648241821216228E-3</v>
      </c>
      <c r="E12" s="4">
        <f>IF(E$1=$A12,1-'Simulated A'!F13,-'Simulated A'!F13)</f>
        <v>-3.9643412640871416E-3</v>
      </c>
      <c r="F12" s="4">
        <f>IF(F$1=$A12,1-'Simulated A'!G13,-'Simulated A'!G13)</f>
        <v>-3.0757575960824678E-3</v>
      </c>
      <c r="G12" s="4">
        <f>IF(G$1=$A12,1-'Simulated A'!H13,-'Simulated A'!H13)</f>
        <v>-1.4027165366451639E-2</v>
      </c>
      <c r="H12" s="4">
        <f>IF(H$1=$A12,1-'Simulated A'!I13,-'Simulated A'!I13)</f>
        <v>-1.9049499303904639E-2</v>
      </c>
      <c r="I12" s="4">
        <f>IF(I$1=$A12,1-'Simulated A'!J13,-'Simulated A'!J13)</f>
        <v>-8.9946375364877984E-3</v>
      </c>
      <c r="J12" s="4">
        <f>IF(J$1=$A12,1-'Simulated A'!K13,-'Simulated A'!K13)</f>
        <v>-3.2695904169011088E-2</v>
      </c>
      <c r="K12" s="4">
        <f>IF(K$1=$A12,1-'Simulated A'!L13,-'Simulated A'!L13)</f>
        <v>-4.0762714822305798E-2</v>
      </c>
      <c r="L12" s="4">
        <f>IF(L$1=$A12,1-'Simulated A'!M13,-'Simulated A'!M13)</f>
        <v>0.98595773028485156</v>
      </c>
      <c r="M12" s="4">
        <f>IF(M$1=$A12,1-'Simulated A'!N13,-'Simulated A'!N13)</f>
        <v>-3.7664921589237323E-2</v>
      </c>
      <c r="N12" s="4">
        <f>IF(N$1=$A12,1-'Simulated A'!O13,-'Simulated A'!O13)</f>
        <v>-7.5517354903562768E-3</v>
      </c>
      <c r="O12" s="4">
        <f>IF(O$1=$A12,1-'Simulated A'!P13,-'Simulated A'!P13)</f>
        <v>-8.0886257089351193E-3</v>
      </c>
      <c r="P12" s="4">
        <f>IF(P$1=$A12,1-'Simulated A'!Q13,-'Simulated A'!Q13)</f>
        <v>-1.176054335891465E-2</v>
      </c>
      <c r="Q12" s="4">
        <f>IF(Q$1=$A12,1-'Simulated A'!R13,-'Simulated A'!R13)</f>
        <v>-1.500458156166435E-2</v>
      </c>
    </row>
    <row r="13" spans="1:17" x14ac:dyDescent="0.25">
      <c r="A13" s="6" t="s">
        <v>28</v>
      </c>
      <c r="B13" s="4">
        <f>IF(B$1=$A13,1-'Simulated A'!C14,-'Simulated A'!C14)</f>
        <v>-7.0842485334742071E-3</v>
      </c>
      <c r="C13" s="4">
        <f>IF(C$1=$A13,1-'Simulated A'!D14,-'Simulated A'!D14)</f>
        <v>-2.9222670640997161E-2</v>
      </c>
      <c r="D13" s="4">
        <f>IF(D$1=$A13,1-'Simulated A'!E14,-'Simulated A'!E14)</f>
        <v>-5.5387687584226436E-3</v>
      </c>
      <c r="E13" s="4">
        <f>IF(E$1=$A13,1-'Simulated A'!F14,-'Simulated A'!F14)</f>
        <v>-1.274608686524464E-2</v>
      </c>
      <c r="F13" s="4">
        <f>IF(F$1=$A13,1-'Simulated A'!G14,-'Simulated A'!G14)</f>
        <v>-1.7584281547349239E-2</v>
      </c>
      <c r="G13" s="4">
        <f>IF(G$1=$A13,1-'Simulated A'!H14,-'Simulated A'!H14)</f>
        <v>-8.1338633257054885E-3</v>
      </c>
      <c r="H13" s="4">
        <f>IF(H$1=$A13,1-'Simulated A'!I14,-'Simulated A'!I14)</f>
        <v>-4.0101544594766989E-2</v>
      </c>
      <c r="I13" s="4">
        <f>IF(I$1=$A13,1-'Simulated A'!J14,-'Simulated A'!J14)</f>
        <v>-1.967726550585296E-2</v>
      </c>
      <c r="J13" s="4">
        <f>IF(J$1=$A13,1-'Simulated A'!K14,-'Simulated A'!K14)</f>
        <v>-5.7641209337857081E-2</v>
      </c>
      <c r="K13" s="4">
        <f>IF(K$1=$A13,1-'Simulated A'!L14,-'Simulated A'!L14)</f>
        <v>-8.1260389759862897E-2</v>
      </c>
      <c r="L13" s="4">
        <f>IF(L$1=$A13,1-'Simulated A'!M14,-'Simulated A'!M14)</f>
        <v>-2.6485999497702709E-2</v>
      </c>
      <c r="M13" s="4">
        <f>IF(M$1=$A13,1-'Simulated A'!N14,-'Simulated A'!N14)</f>
        <v>0.91617176717648441</v>
      </c>
      <c r="N13" s="4">
        <f>IF(N$1=$A13,1-'Simulated A'!O14,-'Simulated A'!O14)</f>
        <v>-2.3943152777381769E-2</v>
      </c>
      <c r="O13" s="4">
        <f>IF(O$1=$A13,1-'Simulated A'!P14,-'Simulated A'!P14)</f>
        <v>-8.6798042942310746E-3</v>
      </c>
      <c r="P13" s="4">
        <f>IF(P$1=$A13,1-'Simulated A'!Q14,-'Simulated A'!Q14)</f>
        <v>-3.1469677029123969E-2</v>
      </c>
      <c r="Q13" s="4">
        <f>IF(Q$1=$A13,1-'Simulated A'!R14,-'Simulated A'!R14)</f>
        <v>-2.2293419622091481E-2</v>
      </c>
    </row>
    <row r="14" spans="1:17" x14ac:dyDescent="0.25">
      <c r="A14" s="6" t="s">
        <v>29</v>
      </c>
      <c r="B14" s="4">
        <f>IF(B$1=$A14,1-'Simulated A'!C15,-'Simulated A'!C15)</f>
        <v>-3.4165647618523782E-6</v>
      </c>
      <c r="C14" s="4">
        <f>IF(C$1=$A14,1-'Simulated A'!D15,-'Simulated A'!D15)</f>
        <v>-1.4240608195906999E-4</v>
      </c>
      <c r="D14" s="4">
        <f>IF(D$1=$A14,1-'Simulated A'!E15,-'Simulated A'!E15)</f>
        <v>-1.4903924950120101E-4</v>
      </c>
      <c r="E14" s="4">
        <f>IF(E$1=$A14,1-'Simulated A'!F15,-'Simulated A'!F15)</f>
        <v>-9.6046276534114003E-5</v>
      </c>
      <c r="F14" s="4">
        <f>IF(F$1=$A14,1-'Simulated A'!G15,-'Simulated A'!G15)</f>
        <v>-5.5997310296018927E-5</v>
      </c>
      <c r="G14" s="4">
        <f>IF(G$1=$A14,1-'Simulated A'!H15,-'Simulated A'!H15)</f>
        <v>-2.0431648977459181E-3</v>
      </c>
      <c r="H14" s="4">
        <f>IF(H$1=$A14,1-'Simulated A'!I15,-'Simulated A'!I15)</f>
        <v>-4.4104535391465912E-4</v>
      </c>
      <c r="I14" s="4">
        <f>IF(I$1=$A14,1-'Simulated A'!J15,-'Simulated A'!J15)</f>
        <v>-9.809294789436989E-4</v>
      </c>
      <c r="J14" s="4">
        <f>IF(J$1=$A14,1-'Simulated A'!K15,-'Simulated A'!K15)</f>
        <v>-1.310384687307212E-3</v>
      </c>
      <c r="K14" s="4">
        <f>IF(K$1=$A14,1-'Simulated A'!L15,-'Simulated A'!L15)</f>
        <v>-1.0803736117275531E-3</v>
      </c>
      <c r="L14" s="4">
        <f>IF(L$1=$A14,1-'Simulated A'!M15,-'Simulated A'!M15)</f>
        <v>-6.0448217387285474E-4</v>
      </c>
      <c r="M14" s="4">
        <f>IF(M$1=$A14,1-'Simulated A'!N15,-'Simulated A'!N15)</f>
        <v>-1.133397745051301E-3</v>
      </c>
      <c r="N14" s="4">
        <f>IF(N$1=$A14,1-'Simulated A'!O15,-'Simulated A'!O15)</f>
        <v>0.91717028179060056</v>
      </c>
      <c r="O14" s="4">
        <f>IF(O$1=$A14,1-'Simulated A'!P15,-'Simulated A'!P15)</f>
        <v>-4.6654205176124689E-4</v>
      </c>
      <c r="P14" s="4">
        <f>IF(P$1=$A14,1-'Simulated A'!Q15,-'Simulated A'!Q15)</f>
        <v>-9.8460857312197554E-4</v>
      </c>
      <c r="Q14" s="4">
        <f>IF(Q$1=$A14,1-'Simulated A'!R15,-'Simulated A'!R15)</f>
        <v>-2.163889355355332E-3</v>
      </c>
    </row>
    <row r="15" spans="1:17" x14ac:dyDescent="0.25">
      <c r="A15" s="6" t="s">
        <v>30</v>
      </c>
      <c r="B15" s="4">
        <f>IF(B$1=$A15,1-'Simulated A'!C16,-'Simulated A'!C16)</f>
        <v>-7.7023840332916609E-4</v>
      </c>
      <c r="C15" s="4">
        <f>IF(C$1=$A15,1-'Simulated A'!D16,-'Simulated A'!D16)</f>
        <v>-1.0797564426518599E-3</v>
      </c>
      <c r="D15" s="4">
        <f>IF(D$1=$A15,1-'Simulated A'!E16,-'Simulated A'!E16)</f>
        <v>-1.932627497723499E-3</v>
      </c>
      <c r="E15" s="4">
        <f>IF(E$1=$A15,1-'Simulated A'!F16,-'Simulated A'!F16)</f>
        <v>-1.624208314751375E-3</v>
      </c>
      <c r="F15" s="4">
        <f>IF(F$1=$A15,1-'Simulated A'!G16,-'Simulated A'!G16)</f>
        <v>-3.412003157981197E-3</v>
      </c>
      <c r="G15" s="4">
        <f>IF(G$1=$A15,1-'Simulated A'!H16,-'Simulated A'!H16)</f>
        <v>-1.497539946246603E-3</v>
      </c>
      <c r="H15" s="4">
        <f>IF(H$1=$A15,1-'Simulated A'!I16,-'Simulated A'!I16)</f>
        <v>-3.557437495380776E-3</v>
      </c>
      <c r="I15" s="4">
        <f>IF(I$1=$A15,1-'Simulated A'!J16,-'Simulated A'!J16)</f>
        <v>-3.6179318490317971E-3</v>
      </c>
      <c r="J15" s="4">
        <f>IF(J$1=$A15,1-'Simulated A'!K16,-'Simulated A'!K16)</f>
        <v>-3.0688507644190811E-3</v>
      </c>
      <c r="K15" s="4">
        <f>IF(K$1=$A15,1-'Simulated A'!L16,-'Simulated A'!L16)</f>
        <v>-4.5428203142051796E-3</v>
      </c>
      <c r="L15" s="4">
        <f>IF(L$1=$A15,1-'Simulated A'!M16,-'Simulated A'!M16)</f>
        <v>-2.9431113643450021E-3</v>
      </c>
      <c r="M15" s="4">
        <f>IF(M$1=$A15,1-'Simulated A'!N16,-'Simulated A'!N16)</f>
        <v>-8.2243173967101145E-3</v>
      </c>
      <c r="N15" s="4">
        <f>IF(N$1=$A15,1-'Simulated A'!O16,-'Simulated A'!O16)</f>
        <v>-1.344440068434719E-3</v>
      </c>
      <c r="O15" s="4">
        <f>IF(O$1=$A15,1-'Simulated A'!P16,-'Simulated A'!P16)</f>
        <v>0.997270571399546</v>
      </c>
      <c r="P15" s="4">
        <f>IF(P$1=$A15,1-'Simulated A'!Q16,-'Simulated A'!Q16)</f>
        <v>-1.053446643759148E-2</v>
      </c>
      <c r="Q15" s="4">
        <f>IF(Q$1=$A15,1-'Simulated A'!R16,-'Simulated A'!R16)</f>
        <v>-6.3550412235687552E-3</v>
      </c>
    </row>
    <row r="16" spans="1:17" x14ac:dyDescent="0.25">
      <c r="A16" s="6" t="s">
        <v>31</v>
      </c>
      <c r="B16" s="4">
        <f>IF(B$1=$A16,1-'Simulated A'!C17,-'Simulated A'!C17)</f>
        <v>-2.623468548911807E-3</v>
      </c>
      <c r="C16" s="4">
        <f>IF(C$1=$A16,1-'Simulated A'!D17,-'Simulated A'!D17)</f>
        <v>-1.101607548407512E-4</v>
      </c>
      <c r="D16" s="4">
        <f>IF(D$1=$A16,1-'Simulated A'!E17,-'Simulated A'!E17)</f>
        <v>-3.9751846891069421E-4</v>
      </c>
      <c r="E16" s="4">
        <f>IF(E$1=$A16,1-'Simulated A'!F17,-'Simulated A'!F17)</f>
        <v>-1.5941238071201261E-4</v>
      </c>
      <c r="F16" s="4">
        <f>IF(F$1=$A16,1-'Simulated A'!G17,-'Simulated A'!G17)</f>
        <v>-7.1636491920474697E-4</v>
      </c>
      <c r="G16" s="4">
        <f>IF(G$1=$A16,1-'Simulated A'!H17,-'Simulated A'!H17)</f>
        <v>-4.0621634596074772E-4</v>
      </c>
      <c r="H16" s="4">
        <f>IF(H$1=$A16,1-'Simulated A'!I17,-'Simulated A'!I17)</f>
        <v>-4.549479709133684E-4</v>
      </c>
      <c r="I16" s="4">
        <f>IF(I$1=$A16,1-'Simulated A'!J17,-'Simulated A'!J17)</f>
        <v>-9.8571702083438814E-4</v>
      </c>
      <c r="J16" s="4">
        <f>IF(J$1=$A16,1-'Simulated A'!K17,-'Simulated A'!K17)</f>
        <v>-5.9267489816567005E-4</v>
      </c>
      <c r="K16" s="4">
        <f>IF(K$1=$A16,1-'Simulated A'!L17,-'Simulated A'!L17)</f>
        <v>-1.0944699155403931E-3</v>
      </c>
      <c r="L16" s="4">
        <f>IF(L$1=$A16,1-'Simulated A'!M17,-'Simulated A'!M17)</f>
        <v>-5.6159660141185937E-4</v>
      </c>
      <c r="M16" s="4">
        <f>IF(M$1=$A16,1-'Simulated A'!N17,-'Simulated A'!N17)</f>
        <v>-1.9863007886765901E-3</v>
      </c>
      <c r="N16" s="4">
        <f>IF(N$1=$A16,1-'Simulated A'!O17,-'Simulated A'!O17)</f>
        <v>-3.8327159230873362E-3</v>
      </c>
      <c r="O16" s="4">
        <f>IF(O$1=$A16,1-'Simulated A'!P17,-'Simulated A'!P17)</f>
        <v>-6.3351905953022182E-4</v>
      </c>
      <c r="P16" s="4">
        <f>IF(P$1=$A16,1-'Simulated A'!Q17,-'Simulated A'!Q17)</f>
        <v>0.98138540639640315</v>
      </c>
      <c r="Q16" s="4">
        <f>IF(Q$1=$A16,1-'Simulated A'!R17,-'Simulated A'!R17)</f>
        <v>-1.105722975789012E-3</v>
      </c>
    </row>
    <row r="17" spans="1:17" x14ac:dyDescent="0.25">
      <c r="A17" s="6" t="s">
        <v>32</v>
      </c>
      <c r="B17" s="4">
        <f>IF(B$1=$A17,1-'Simulated A'!C18,-'Simulated A'!C18)</f>
        <v>-1.257818051243162E-3</v>
      </c>
      <c r="C17" s="4">
        <f>IF(C$1=$A17,1-'Simulated A'!D18,-'Simulated A'!D18)</f>
        <v>-7.2666905259163427E-3</v>
      </c>
      <c r="D17" s="4">
        <f>IF(D$1=$A17,1-'Simulated A'!E18,-'Simulated A'!E18)</f>
        <v>-3.149727635514586E-3</v>
      </c>
      <c r="E17" s="4">
        <f>IF(E$1=$A17,1-'Simulated A'!F18,-'Simulated A'!F18)</f>
        <v>-1.786750746676628E-3</v>
      </c>
      <c r="F17" s="4">
        <f>IF(F$1=$A17,1-'Simulated A'!G18,-'Simulated A'!G18)</f>
        <v>-3.0590940684571992E-3</v>
      </c>
      <c r="G17" s="4">
        <f>IF(G$1=$A17,1-'Simulated A'!H18,-'Simulated A'!H18)</f>
        <v>-3.9756227157795969E-3</v>
      </c>
      <c r="H17" s="4">
        <f>IF(H$1=$A17,1-'Simulated A'!I18,-'Simulated A'!I18)</f>
        <v>-5.8767433323623254E-3</v>
      </c>
      <c r="I17" s="4">
        <f>IF(I$1=$A17,1-'Simulated A'!J18,-'Simulated A'!J18)</f>
        <v>-2.5784684042337171E-2</v>
      </c>
      <c r="J17" s="4">
        <f>IF(J$1=$A17,1-'Simulated A'!K18,-'Simulated A'!K18)</f>
        <v>-7.4163787362082874E-3</v>
      </c>
      <c r="K17" s="4">
        <f>IF(K$1=$A17,1-'Simulated A'!L18,-'Simulated A'!L18)</f>
        <v>-3.9830659214025151E-3</v>
      </c>
      <c r="L17" s="4">
        <f>IF(L$1=$A17,1-'Simulated A'!M18,-'Simulated A'!M18)</f>
        <v>-4.7946966409112297E-3</v>
      </c>
      <c r="M17" s="4">
        <f>IF(M$1=$A17,1-'Simulated A'!N18,-'Simulated A'!N18)</f>
        <v>-6.4474769967795484E-3</v>
      </c>
      <c r="N17" s="4">
        <f>IF(N$1=$A17,1-'Simulated A'!O18,-'Simulated A'!O18)</f>
        <v>-1.0686899075645351E-2</v>
      </c>
      <c r="O17" s="4">
        <f>IF(O$1=$A17,1-'Simulated A'!P18,-'Simulated A'!P18)</f>
        <v>-5.741899918997948E-3</v>
      </c>
      <c r="P17" s="4">
        <f>IF(P$1=$A17,1-'Simulated A'!Q18,-'Simulated A'!Q18)</f>
        <v>-2.185003619415013E-2</v>
      </c>
      <c r="Q17" s="4">
        <f>IF(Q$1=$A17,1-'Simulated A'!R18,-'Simulated A'!R18)</f>
        <v>0.96290030197173426</v>
      </c>
    </row>
    <row r="19" spans="1:17" x14ac:dyDescent="0.25">
      <c r="A19" s="6" t="s">
        <v>38</v>
      </c>
    </row>
    <row r="20" spans="1:17" x14ac:dyDescent="0.25">
      <c r="A20" s="6" t="s">
        <v>40</v>
      </c>
    </row>
    <row r="21" spans="1:17" x14ac:dyDescent="0.25">
      <c r="B21" s="7" t="s">
        <v>17</v>
      </c>
      <c r="C21" s="7" t="s">
        <v>18</v>
      </c>
      <c r="D21" s="7" t="s">
        <v>19</v>
      </c>
      <c r="E21" s="7" t="s">
        <v>20</v>
      </c>
      <c r="F21" s="7" t="s">
        <v>21</v>
      </c>
      <c r="G21" s="7" t="s">
        <v>22</v>
      </c>
      <c r="H21" s="7" t="s">
        <v>23</v>
      </c>
      <c r="I21" s="7" t="s">
        <v>24</v>
      </c>
      <c r="J21" s="7" t="s">
        <v>25</v>
      </c>
      <c r="K21" s="7" t="s">
        <v>26</v>
      </c>
      <c r="L21" s="7" t="s">
        <v>27</v>
      </c>
      <c r="M21" s="7" t="s">
        <v>28</v>
      </c>
      <c r="N21" s="7" t="s">
        <v>29</v>
      </c>
      <c r="O21" s="7" t="s">
        <v>30</v>
      </c>
      <c r="P21" s="7" t="s">
        <v>31</v>
      </c>
      <c r="Q21" s="7" t="s">
        <v>32</v>
      </c>
    </row>
    <row r="22" spans="1:17" x14ac:dyDescent="0.25">
      <c r="A22" s="6" t="s">
        <v>17</v>
      </c>
      <c r="B22" s="3">
        <f>IF(B$1=$A22,1,0)</f>
        <v>1</v>
      </c>
      <c r="C22" s="3">
        <f t="shared" ref="C22:Q37" si="0">IF(C$1=$A22,1,0)</f>
        <v>0</v>
      </c>
      <c r="D22" s="3">
        <f t="shared" si="0"/>
        <v>0</v>
      </c>
      <c r="E22" s="3">
        <f t="shared" si="0"/>
        <v>0</v>
      </c>
      <c r="F22" s="3">
        <f t="shared" si="0"/>
        <v>0</v>
      </c>
      <c r="G22" s="3">
        <f t="shared" si="0"/>
        <v>0</v>
      </c>
      <c r="H22" s="3">
        <f t="shared" si="0"/>
        <v>0</v>
      </c>
      <c r="I22" s="3">
        <f t="shared" si="0"/>
        <v>0</v>
      </c>
      <c r="J22" s="3">
        <f t="shared" si="0"/>
        <v>0</v>
      </c>
      <c r="K22" s="3">
        <f t="shared" si="0"/>
        <v>0</v>
      </c>
      <c r="L22" s="3">
        <f t="shared" si="0"/>
        <v>0</v>
      </c>
      <c r="M22" s="3">
        <f t="shared" si="0"/>
        <v>0</v>
      </c>
      <c r="N22" s="3">
        <f t="shared" si="0"/>
        <v>0</v>
      </c>
      <c r="O22" s="3">
        <f t="shared" si="0"/>
        <v>0</v>
      </c>
      <c r="P22" s="3">
        <f t="shared" si="0"/>
        <v>0</v>
      </c>
      <c r="Q22" s="3">
        <f t="shared" si="0"/>
        <v>0</v>
      </c>
    </row>
    <row r="23" spans="1:17" x14ac:dyDescent="0.25">
      <c r="A23" s="6" t="s">
        <v>18</v>
      </c>
      <c r="B23" s="3">
        <f t="shared" ref="B23:B37" si="1">IF(B$1=$A23,1,0)</f>
        <v>0</v>
      </c>
      <c r="C23" s="3">
        <f t="shared" si="0"/>
        <v>1</v>
      </c>
      <c r="D23" s="3">
        <f t="shared" si="0"/>
        <v>0</v>
      </c>
      <c r="E23" s="3">
        <f t="shared" si="0"/>
        <v>0</v>
      </c>
      <c r="F23" s="3">
        <f t="shared" si="0"/>
        <v>0</v>
      </c>
      <c r="G23" s="3">
        <f t="shared" si="0"/>
        <v>0</v>
      </c>
      <c r="H23" s="3">
        <f t="shared" si="0"/>
        <v>0</v>
      </c>
      <c r="I23" s="3">
        <f t="shared" si="0"/>
        <v>0</v>
      </c>
      <c r="J23" s="3">
        <f t="shared" si="0"/>
        <v>0</v>
      </c>
      <c r="K23" s="3">
        <f t="shared" si="0"/>
        <v>0</v>
      </c>
      <c r="L23" s="3">
        <f t="shared" si="0"/>
        <v>0</v>
      </c>
      <c r="M23" s="3">
        <f t="shared" si="0"/>
        <v>0</v>
      </c>
      <c r="N23" s="3">
        <f t="shared" si="0"/>
        <v>0</v>
      </c>
      <c r="O23" s="3">
        <f t="shared" si="0"/>
        <v>0</v>
      </c>
      <c r="P23" s="3">
        <f t="shared" si="0"/>
        <v>0</v>
      </c>
      <c r="Q23" s="3">
        <f t="shared" si="0"/>
        <v>0</v>
      </c>
    </row>
    <row r="24" spans="1:17" x14ac:dyDescent="0.25">
      <c r="A24" s="6" t="s">
        <v>19</v>
      </c>
      <c r="B24" s="3">
        <f t="shared" si="1"/>
        <v>0</v>
      </c>
      <c r="C24" s="3">
        <f t="shared" si="0"/>
        <v>0</v>
      </c>
      <c r="D24" s="3">
        <f t="shared" si="0"/>
        <v>1</v>
      </c>
      <c r="E24" s="3">
        <f t="shared" si="0"/>
        <v>0</v>
      </c>
      <c r="F24" s="3">
        <f t="shared" si="0"/>
        <v>0</v>
      </c>
      <c r="G24" s="3">
        <f t="shared" si="0"/>
        <v>0</v>
      </c>
      <c r="H24" s="3">
        <f t="shared" si="0"/>
        <v>0</v>
      </c>
      <c r="I24" s="3">
        <f t="shared" si="0"/>
        <v>0</v>
      </c>
      <c r="J24" s="3">
        <f t="shared" si="0"/>
        <v>0</v>
      </c>
      <c r="K24" s="3">
        <f t="shared" si="0"/>
        <v>0</v>
      </c>
      <c r="L24" s="3">
        <f t="shared" si="0"/>
        <v>0</v>
      </c>
      <c r="M24" s="3">
        <f t="shared" si="0"/>
        <v>0</v>
      </c>
      <c r="N24" s="3">
        <f t="shared" si="0"/>
        <v>0</v>
      </c>
      <c r="O24" s="3">
        <f t="shared" si="0"/>
        <v>0</v>
      </c>
      <c r="P24" s="3">
        <f t="shared" si="0"/>
        <v>0</v>
      </c>
      <c r="Q24" s="3">
        <f t="shared" si="0"/>
        <v>0</v>
      </c>
    </row>
    <row r="25" spans="1:17" x14ac:dyDescent="0.25">
      <c r="A25" s="6" t="s">
        <v>20</v>
      </c>
      <c r="B25" s="3">
        <f t="shared" si="1"/>
        <v>0</v>
      </c>
      <c r="C25" s="3">
        <f t="shared" si="0"/>
        <v>0</v>
      </c>
      <c r="D25" s="3">
        <f t="shared" si="0"/>
        <v>0</v>
      </c>
      <c r="E25" s="3">
        <f t="shared" si="0"/>
        <v>1</v>
      </c>
      <c r="F25" s="3">
        <f t="shared" si="0"/>
        <v>0</v>
      </c>
      <c r="G25" s="3">
        <f t="shared" si="0"/>
        <v>0</v>
      </c>
      <c r="H25" s="3">
        <f t="shared" si="0"/>
        <v>0</v>
      </c>
      <c r="I25" s="3">
        <f t="shared" si="0"/>
        <v>0</v>
      </c>
      <c r="J25" s="3">
        <f t="shared" si="0"/>
        <v>0</v>
      </c>
      <c r="K25" s="3">
        <f t="shared" si="0"/>
        <v>0</v>
      </c>
      <c r="L25" s="3">
        <f t="shared" si="0"/>
        <v>0</v>
      </c>
      <c r="M25" s="3">
        <f t="shared" si="0"/>
        <v>0</v>
      </c>
      <c r="N25" s="3">
        <f t="shared" si="0"/>
        <v>0</v>
      </c>
      <c r="O25" s="3">
        <f t="shared" si="0"/>
        <v>0</v>
      </c>
      <c r="P25" s="3">
        <f t="shared" si="0"/>
        <v>0</v>
      </c>
      <c r="Q25" s="3">
        <f t="shared" si="0"/>
        <v>0</v>
      </c>
    </row>
    <row r="26" spans="1:17" x14ac:dyDescent="0.25">
      <c r="A26" s="6" t="s">
        <v>21</v>
      </c>
      <c r="B26" s="3">
        <f t="shared" si="1"/>
        <v>0</v>
      </c>
      <c r="C26" s="3">
        <f t="shared" si="0"/>
        <v>0</v>
      </c>
      <c r="D26" s="3">
        <f t="shared" si="0"/>
        <v>0</v>
      </c>
      <c r="E26" s="3">
        <f t="shared" si="0"/>
        <v>0</v>
      </c>
      <c r="F26" s="3">
        <f t="shared" si="0"/>
        <v>1</v>
      </c>
      <c r="G26" s="3">
        <f t="shared" si="0"/>
        <v>0</v>
      </c>
      <c r="H26" s="3">
        <f t="shared" si="0"/>
        <v>0</v>
      </c>
      <c r="I26" s="3">
        <f t="shared" si="0"/>
        <v>0</v>
      </c>
      <c r="J26" s="3">
        <f t="shared" si="0"/>
        <v>0</v>
      </c>
      <c r="K26" s="3">
        <f t="shared" si="0"/>
        <v>0</v>
      </c>
      <c r="L26" s="3">
        <f t="shared" si="0"/>
        <v>0</v>
      </c>
      <c r="M26" s="3">
        <f t="shared" si="0"/>
        <v>0</v>
      </c>
      <c r="N26" s="3">
        <f t="shared" si="0"/>
        <v>0</v>
      </c>
      <c r="O26" s="3">
        <f t="shared" si="0"/>
        <v>0</v>
      </c>
      <c r="P26" s="3">
        <f t="shared" si="0"/>
        <v>0</v>
      </c>
      <c r="Q26" s="3">
        <f t="shared" si="0"/>
        <v>0</v>
      </c>
    </row>
    <row r="27" spans="1:17" x14ac:dyDescent="0.25">
      <c r="A27" s="6" t="s">
        <v>22</v>
      </c>
      <c r="B27" s="3">
        <f t="shared" si="1"/>
        <v>0</v>
      </c>
      <c r="C27" s="3">
        <f t="shared" si="0"/>
        <v>0</v>
      </c>
      <c r="D27" s="3">
        <f t="shared" si="0"/>
        <v>0</v>
      </c>
      <c r="E27" s="3">
        <f t="shared" si="0"/>
        <v>0</v>
      </c>
      <c r="F27" s="3">
        <f t="shared" si="0"/>
        <v>0</v>
      </c>
      <c r="G27" s="3">
        <f t="shared" si="0"/>
        <v>1</v>
      </c>
      <c r="H27" s="3">
        <f t="shared" si="0"/>
        <v>0</v>
      </c>
      <c r="I27" s="3">
        <f t="shared" si="0"/>
        <v>0</v>
      </c>
      <c r="J27" s="3">
        <f t="shared" si="0"/>
        <v>0</v>
      </c>
      <c r="K27" s="3">
        <f t="shared" si="0"/>
        <v>0</v>
      </c>
      <c r="L27" s="3">
        <f t="shared" si="0"/>
        <v>0</v>
      </c>
      <c r="M27" s="3">
        <f t="shared" si="0"/>
        <v>0</v>
      </c>
      <c r="N27" s="3">
        <f t="shared" si="0"/>
        <v>0</v>
      </c>
      <c r="O27" s="3">
        <f t="shared" si="0"/>
        <v>0</v>
      </c>
      <c r="P27" s="3">
        <f t="shared" si="0"/>
        <v>0</v>
      </c>
      <c r="Q27" s="3">
        <f t="shared" si="0"/>
        <v>0</v>
      </c>
    </row>
    <row r="28" spans="1:17" x14ac:dyDescent="0.25">
      <c r="A28" s="6" t="s">
        <v>23</v>
      </c>
      <c r="B28" s="3">
        <f t="shared" si="1"/>
        <v>0</v>
      </c>
      <c r="C28" s="3">
        <f t="shared" si="0"/>
        <v>0</v>
      </c>
      <c r="D28" s="3">
        <f t="shared" si="0"/>
        <v>0</v>
      </c>
      <c r="E28" s="3">
        <f t="shared" si="0"/>
        <v>0</v>
      </c>
      <c r="F28" s="3">
        <f t="shared" si="0"/>
        <v>0</v>
      </c>
      <c r="G28" s="3">
        <f t="shared" si="0"/>
        <v>0</v>
      </c>
      <c r="H28" s="3">
        <f t="shared" si="0"/>
        <v>1</v>
      </c>
      <c r="I28" s="3">
        <f t="shared" si="0"/>
        <v>0</v>
      </c>
      <c r="J28" s="3">
        <f t="shared" si="0"/>
        <v>0</v>
      </c>
      <c r="K28" s="3">
        <f t="shared" si="0"/>
        <v>0</v>
      </c>
      <c r="L28" s="3">
        <f t="shared" si="0"/>
        <v>0</v>
      </c>
      <c r="M28" s="3">
        <f t="shared" si="0"/>
        <v>0</v>
      </c>
      <c r="N28" s="3">
        <f t="shared" si="0"/>
        <v>0</v>
      </c>
      <c r="O28" s="3">
        <f t="shared" si="0"/>
        <v>0</v>
      </c>
      <c r="P28" s="3">
        <f t="shared" si="0"/>
        <v>0</v>
      </c>
      <c r="Q28" s="3">
        <f t="shared" si="0"/>
        <v>0</v>
      </c>
    </row>
    <row r="29" spans="1:17" x14ac:dyDescent="0.25">
      <c r="A29" s="6" t="s">
        <v>24</v>
      </c>
      <c r="B29" s="3">
        <f t="shared" si="1"/>
        <v>0</v>
      </c>
      <c r="C29" s="3">
        <f t="shared" si="0"/>
        <v>0</v>
      </c>
      <c r="D29" s="3">
        <f t="shared" si="0"/>
        <v>0</v>
      </c>
      <c r="E29" s="3">
        <f t="shared" si="0"/>
        <v>0</v>
      </c>
      <c r="F29" s="3">
        <f t="shared" si="0"/>
        <v>0</v>
      </c>
      <c r="G29" s="3">
        <f t="shared" si="0"/>
        <v>0</v>
      </c>
      <c r="H29" s="3">
        <f t="shared" si="0"/>
        <v>0</v>
      </c>
      <c r="I29" s="3">
        <f t="shared" si="0"/>
        <v>1</v>
      </c>
      <c r="J29" s="3">
        <f t="shared" si="0"/>
        <v>0</v>
      </c>
      <c r="K29" s="3">
        <f t="shared" si="0"/>
        <v>0</v>
      </c>
      <c r="L29" s="3">
        <f t="shared" si="0"/>
        <v>0</v>
      </c>
      <c r="M29" s="3">
        <f t="shared" si="0"/>
        <v>0</v>
      </c>
      <c r="N29" s="3">
        <f t="shared" si="0"/>
        <v>0</v>
      </c>
      <c r="O29" s="3">
        <f t="shared" si="0"/>
        <v>0</v>
      </c>
      <c r="P29" s="3">
        <f t="shared" si="0"/>
        <v>0</v>
      </c>
      <c r="Q29" s="3">
        <f t="shared" si="0"/>
        <v>0</v>
      </c>
    </row>
    <row r="30" spans="1:17" x14ac:dyDescent="0.25">
      <c r="A30" s="6" t="s">
        <v>25</v>
      </c>
      <c r="B30" s="3">
        <f t="shared" si="1"/>
        <v>0</v>
      </c>
      <c r="C30" s="3">
        <f t="shared" si="0"/>
        <v>0</v>
      </c>
      <c r="D30" s="3">
        <f t="shared" si="0"/>
        <v>0</v>
      </c>
      <c r="E30" s="3">
        <f t="shared" si="0"/>
        <v>0</v>
      </c>
      <c r="F30" s="3">
        <f t="shared" si="0"/>
        <v>0</v>
      </c>
      <c r="G30" s="3">
        <f t="shared" si="0"/>
        <v>0</v>
      </c>
      <c r="H30" s="3">
        <f t="shared" si="0"/>
        <v>0</v>
      </c>
      <c r="I30" s="3">
        <f t="shared" si="0"/>
        <v>0</v>
      </c>
      <c r="J30" s="3">
        <f t="shared" si="0"/>
        <v>1</v>
      </c>
      <c r="K30" s="3">
        <f t="shared" si="0"/>
        <v>0</v>
      </c>
      <c r="L30" s="3">
        <f t="shared" si="0"/>
        <v>0</v>
      </c>
      <c r="M30" s="3">
        <f t="shared" si="0"/>
        <v>0</v>
      </c>
      <c r="N30" s="3">
        <f t="shared" si="0"/>
        <v>0</v>
      </c>
      <c r="O30" s="3">
        <f t="shared" si="0"/>
        <v>0</v>
      </c>
      <c r="P30" s="3">
        <f t="shared" si="0"/>
        <v>0</v>
      </c>
      <c r="Q30" s="3">
        <f t="shared" si="0"/>
        <v>0</v>
      </c>
    </row>
    <row r="31" spans="1:17" x14ac:dyDescent="0.25">
      <c r="A31" s="6" t="s">
        <v>26</v>
      </c>
      <c r="B31" s="3">
        <f t="shared" si="1"/>
        <v>0</v>
      </c>
      <c r="C31" s="3">
        <f t="shared" si="0"/>
        <v>0</v>
      </c>
      <c r="D31" s="3">
        <f t="shared" si="0"/>
        <v>0</v>
      </c>
      <c r="E31" s="3">
        <f t="shared" si="0"/>
        <v>0</v>
      </c>
      <c r="F31" s="3">
        <f t="shared" si="0"/>
        <v>0</v>
      </c>
      <c r="G31" s="3">
        <f t="shared" si="0"/>
        <v>0</v>
      </c>
      <c r="H31" s="3">
        <f t="shared" si="0"/>
        <v>0</v>
      </c>
      <c r="I31" s="3">
        <f t="shared" si="0"/>
        <v>0</v>
      </c>
      <c r="J31" s="3">
        <f t="shared" si="0"/>
        <v>0</v>
      </c>
      <c r="K31" s="3">
        <f t="shared" si="0"/>
        <v>1</v>
      </c>
      <c r="L31" s="3">
        <f t="shared" si="0"/>
        <v>0</v>
      </c>
      <c r="M31" s="3">
        <f t="shared" si="0"/>
        <v>0</v>
      </c>
      <c r="N31" s="3">
        <f t="shared" si="0"/>
        <v>0</v>
      </c>
      <c r="O31" s="3">
        <f t="shared" si="0"/>
        <v>0</v>
      </c>
      <c r="P31" s="3">
        <f t="shared" si="0"/>
        <v>0</v>
      </c>
      <c r="Q31" s="3">
        <f t="shared" si="0"/>
        <v>0</v>
      </c>
    </row>
    <row r="32" spans="1:17" x14ac:dyDescent="0.25">
      <c r="A32" s="6" t="s">
        <v>27</v>
      </c>
      <c r="B32" s="3">
        <f t="shared" si="1"/>
        <v>0</v>
      </c>
      <c r="C32" s="3">
        <f t="shared" si="0"/>
        <v>0</v>
      </c>
      <c r="D32" s="3">
        <f t="shared" si="0"/>
        <v>0</v>
      </c>
      <c r="E32" s="3">
        <f t="shared" si="0"/>
        <v>0</v>
      </c>
      <c r="F32" s="3">
        <f t="shared" si="0"/>
        <v>0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1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  <c r="Q32" s="3">
        <f t="shared" si="0"/>
        <v>0</v>
      </c>
    </row>
    <row r="33" spans="1:17" x14ac:dyDescent="0.25">
      <c r="A33" s="6" t="s">
        <v>28</v>
      </c>
      <c r="B33" s="3">
        <f t="shared" si="1"/>
        <v>0</v>
      </c>
      <c r="C33" s="3">
        <f t="shared" si="0"/>
        <v>0</v>
      </c>
      <c r="D33" s="3">
        <f t="shared" si="0"/>
        <v>0</v>
      </c>
      <c r="E33" s="3">
        <f t="shared" si="0"/>
        <v>0</v>
      </c>
      <c r="F33" s="3">
        <f t="shared" si="0"/>
        <v>0</v>
      </c>
      <c r="G33" s="3">
        <f t="shared" si="0"/>
        <v>0</v>
      </c>
      <c r="H33" s="3">
        <f t="shared" si="0"/>
        <v>0</v>
      </c>
      <c r="I33" s="3">
        <f t="shared" si="0"/>
        <v>0</v>
      </c>
      <c r="J33" s="3">
        <f t="shared" si="0"/>
        <v>0</v>
      </c>
      <c r="K33" s="3">
        <f t="shared" si="0"/>
        <v>0</v>
      </c>
      <c r="L33" s="3">
        <f t="shared" si="0"/>
        <v>0</v>
      </c>
      <c r="M33" s="3">
        <f t="shared" si="0"/>
        <v>1</v>
      </c>
      <c r="N33" s="3">
        <f t="shared" si="0"/>
        <v>0</v>
      </c>
      <c r="O33" s="3">
        <f t="shared" si="0"/>
        <v>0</v>
      </c>
      <c r="P33" s="3">
        <f t="shared" si="0"/>
        <v>0</v>
      </c>
      <c r="Q33" s="3">
        <f t="shared" si="0"/>
        <v>0</v>
      </c>
    </row>
    <row r="34" spans="1:17" x14ac:dyDescent="0.25">
      <c r="A34" s="6" t="s">
        <v>29</v>
      </c>
      <c r="B34" s="3">
        <f t="shared" si="1"/>
        <v>0</v>
      </c>
      <c r="C34" s="3">
        <f t="shared" si="0"/>
        <v>0</v>
      </c>
      <c r="D34" s="3">
        <f t="shared" si="0"/>
        <v>0</v>
      </c>
      <c r="E34" s="3">
        <f t="shared" si="0"/>
        <v>0</v>
      </c>
      <c r="F34" s="3">
        <f t="shared" si="0"/>
        <v>0</v>
      </c>
      <c r="G34" s="3">
        <f t="shared" si="0"/>
        <v>0</v>
      </c>
      <c r="H34" s="3">
        <f t="shared" si="0"/>
        <v>0</v>
      </c>
      <c r="I34" s="3">
        <f t="shared" si="0"/>
        <v>0</v>
      </c>
      <c r="J34" s="3">
        <f t="shared" si="0"/>
        <v>0</v>
      </c>
      <c r="K34" s="3">
        <f t="shared" si="0"/>
        <v>0</v>
      </c>
      <c r="L34" s="3">
        <f t="shared" si="0"/>
        <v>0</v>
      </c>
      <c r="M34" s="3">
        <f t="shared" si="0"/>
        <v>0</v>
      </c>
      <c r="N34" s="3">
        <f t="shared" si="0"/>
        <v>1</v>
      </c>
      <c r="O34" s="3">
        <f t="shared" si="0"/>
        <v>0</v>
      </c>
      <c r="P34" s="3">
        <f t="shared" si="0"/>
        <v>0</v>
      </c>
      <c r="Q34" s="3">
        <f t="shared" si="0"/>
        <v>0</v>
      </c>
    </row>
    <row r="35" spans="1:17" x14ac:dyDescent="0.25">
      <c r="A35" s="6" t="s">
        <v>30</v>
      </c>
      <c r="B35" s="3">
        <f t="shared" si="1"/>
        <v>0</v>
      </c>
      <c r="C35" s="3">
        <f t="shared" si="0"/>
        <v>0</v>
      </c>
      <c r="D35" s="3">
        <f t="shared" si="0"/>
        <v>0</v>
      </c>
      <c r="E35" s="3">
        <f t="shared" si="0"/>
        <v>0</v>
      </c>
      <c r="F35" s="3">
        <f t="shared" si="0"/>
        <v>0</v>
      </c>
      <c r="G35" s="3">
        <f t="shared" si="0"/>
        <v>0</v>
      </c>
      <c r="H35" s="3">
        <f t="shared" si="0"/>
        <v>0</v>
      </c>
      <c r="I35" s="3">
        <f t="shared" si="0"/>
        <v>0</v>
      </c>
      <c r="J35" s="3">
        <f t="shared" si="0"/>
        <v>0</v>
      </c>
      <c r="K35" s="3">
        <f t="shared" si="0"/>
        <v>0</v>
      </c>
      <c r="L35" s="3">
        <f t="shared" si="0"/>
        <v>0</v>
      </c>
      <c r="M35" s="3">
        <f t="shared" si="0"/>
        <v>0</v>
      </c>
      <c r="N35" s="3">
        <f t="shared" si="0"/>
        <v>0</v>
      </c>
      <c r="O35" s="3">
        <f t="shared" si="0"/>
        <v>1</v>
      </c>
      <c r="P35" s="3">
        <f t="shared" si="0"/>
        <v>0</v>
      </c>
      <c r="Q35" s="3">
        <f t="shared" si="0"/>
        <v>0</v>
      </c>
    </row>
    <row r="36" spans="1:17" x14ac:dyDescent="0.25">
      <c r="A36" s="6" t="s">
        <v>31</v>
      </c>
      <c r="B36" s="3">
        <f t="shared" si="1"/>
        <v>0</v>
      </c>
      <c r="C36" s="3">
        <f t="shared" si="0"/>
        <v>0</v>
      </c>
      <c r="D36" s="3">
        <f t="shared" si="0"/>
        <v>0</v>
      </c>
      <c r="E36" s="3">
        <f t="shared" si="0"/>
        <v>0</v>
      </c>
      <c r="F36" s="3">
        <f t="shared" si="0"/>
        <v>0</v>
      </c>
      <c r="G36" s="3">
        <f t="shared" si="0"/>
        <v>0</v>
      </c>
      <c r="H36" s="3">
        <f t="shared" si="0"/>
        <v>0</v>
      </c>
      <c r="I36" s="3">
        <f t="shared" si="0"/>
        <v>0</v>
      </c>
      <c r="J36" s="3">
        <f t="shared" si="0"/>
        <v>0</v>
      </c>
      <c r="K36" s="3">
        <f t="shared" si="0"/>
        <v>0</v>
      </c>
      <c r="L36" s="3">
        <f t="shared" si="0"/>
        <v>0</v>
      </c>
      <c r="M36" s="3">
        <f t="shared" si="0"/>
        <v>0</v>
      </c>
      <c r="N36" s="3">
        <f t="shared" si="0"/>
        <v>0</v>
      </c>
      <c r="O36" s="3">
        <f t="shared" si="0"/>
        <v>0</v>
      </c>
      <c r="P36" s="3">
        <f t="shared" si="0"/>
        <v>1</v>
      </c>
      <c r="Q36" s="3">
        <f t="shared" si="0"/>
        <v>0</v>
      </c>
    </row>
    <row r="37" spans="1:17" x14ac:dyDescent="0.25">
      <c r="A37" s="6" t="s">
        <v>32</v>
      </c>
      <c r="B37" s="3">
        <f t="shared" si="1"/>
        <v>0</v>
      </c>
      <c r="C37" s="3">
        <f t="shared" si="0"/>
        <v>0</v>
      </c>
      <c r="D37" s="3">
        <f t="shared" si="0"/>
        <v>0</v>
      </c>
      <c r="E37" s="3">
        <f t="shared" si="0"/>
        <v>0</v>
      </c>
      <c r="F37" s="3">
        <f t="shared" si="0"/>
        <v>0</v>
      </c>
      <c r="G37" s="3">
        <f t="shared" si="0"/>
        <v>0</v>
      </c>
      <c r="H37" s="3">
        <f t="shared" si="0"/>
        <v>0</v>
      </c>
      <c r="I37" s="3">
        <f t="shared" si="0"/>
        <v>0</v>
      </c>
      <c r="J37" s="3">
        <f t="shared" si="0"/>
        <v>0</v>
      </c>
      <c r="K37" s="3">
        <f t="shared" si="0"/>
        <v>0</v>
      </c>
      <c r="L37" s="3">
        <f t="shared" si="0"/>
        <v>0</v>
      </c>
      <c r="M37" s="3">
        <f t="shared" si="0"/>
        <v>0</v>
      </c>
      <c r="N37" s="3">
        <f t="shared" si="0"/>
        <v>0</v>
      </c>
      <c r="O37" s="3">
        <f t="shared" si="0"/>
        <v>0</v>
      </c>
      <c r="P37" s="3">
        <f t="shared" si="0"/>
        <v>0</v>
      </c>
      <c r="Q37" s="3">
        <f t="shared" si="0"/>
        <v>1</v>
      </c>
    </row>
    <row r="39" spans="1:17" x14ac:dyDescent="0.25">
      <c r="A39" s="6" t="s">
        <v>39</v>
      </c>
    </row>
    <row r="40" spans="1:17" x14ac:dyDescent="0.25">
      <c r="B40" s="7" t="s">
        <v>17</v>
      </c>
      <c r="C40" s="7" t="s">
        <v>18</v>
      </c>
      <c r="D40" s="7" t="s">
        <v>19</v>
      </c>
      <c r="E40" s="7" t="s">
        <v>20</v>
      </c>
      <c r="F40" s="7" t="s">
        <v>21</v>
      </c>
      <c r="G40" s="7" t="s">
        <v>22</v>
      </c>
      <c r="H40" s="7" t="s">
        <v>23</v>
      </c>
      <c r="I40" s="7" t="s">
        <v>24</v>
      </c>
      <c r="J40" s="7" t="s">
        <v>25</v>
      </c>
      <c r="K40" s="7" t="s">
        <v>26</v>
      </c>
      <c r="L40" s="7" t="s">
        <v>27</v>
      </c>
      <c r="M40" s="7" t="s">
        <v>28</v>
      </c>
      <c r="N40" s="7" t="s">
        <v>29</v>
      </c>
      <c r="O40" s="7" t="s">
        <v>30</v>
      </c>
      <c r="P40" s="7" t="s">
        <v>31</v>
      </c>
      <c r="Q40" s="7" t="s">
        <v>32</v>
      </c>
    </row>
    <row r="41" spans="1:17" x14ac:dyDescent="0.25">
      <c r="A41" s="6" t="s">
        <v>17</v>
      </c>
      <c r="B41" s="3">
        <f>B22-'Simulated A'!C3</f>
        <v>0.85413469950707643</v>
      </c>
      <c r="C41" s="3">
        <f>C22-'Simulated A'!D3</f>
        <v>-3.05808759537084E-3</v>
      </c>
      <c r="D41" s="3">
        <f>D22-'Simulated A'!E3</f>
        <v>-0.1164738782349868</v>
      </c>
      <c r="E41" s="3">
        <f>E22-'Simulated A'!F3</f>
        <v>-1.7754806928723589E-3</v>
      </c>
      <c r="F41" s="3">
        <f>F22-'Simulated A'!G3</f>
        <v>-8.8865964511330407E-3</v>
      </c>
      <c r="G41" s="3">
        <f>G22-'Simulated A'!H3</f>
        <v>-1.3182013551409929E-2</v>
      </c>
      <c r="H41" s="3">
        <f>H22-'Simulated A'!I3</f>
        <v>-1.902740282116718E-3</v>
      </c>
      <c r="I41" s="3">
        <f>I22-'Simulated A'!J3</f>
        <v>-5.590554178601919E-2</v>
      </c>
      <c r="J41" s="3">
        <f>J22-'Simulated A'!K3</f>
        <v>-1.537662306228858E-3</v>
      </c>
      <c r="K41" s="3">
        <f>K22-'Simulated A'!L3</f>
        <v>-1.106861230404333E-3</v>
      </c>
      <c r="L41" s="3">
        <f>L22-'Simulated A'!M3</f>
        <v>-4.1062531811116116E-3</v>
      </c>
      <c r="M41" s="3">
        <f>M22-'Simulated A'!N3</f>
        <v>-2.70361854378439E-3</v>
      </c>
      <c r="N41" s="3">
        <f>N22-'Simulated A'!O3</f>
        <v>-3.9577892133349944E-3</v>
      </c>
      <c r="O41" s="3">
        <f>O22-'Simulated A'!P3</f>
        <v>-2.321730448808546E-3</v>
      </c>
      <c r="P41" s="3">
        <f>P22-'Simulated A'!Q3</f>
        <v>-1.108932656557385E-2</v>
      </c>
      <c r="Q41" s="3">
        <f>Q22-'Simulated A'!R3</f>
        <v>-3.3537994678172109E-3</v>
      </c>
    </row>
    <row r="42" spans="1:17" x14ac:dyDescent="0.25">
      <c r="A42" s="6" t="s">
        <v>18</v>
      </c>
      <c r="B42" s="3">
        <f>B23-'Simulated A'!C4</f>
        <v>-8.3137891531046491E-6</v>
      </c>
      <c r="C42" s="3">
        <f>C23-'Simulated A'!D4</f>
        <v>0.97271249194777509</v>
      </c>
      <c r="D42" s="3">
        <f>D23-'Simulated A'!E4</f>
        <v>-4.8162456362384441E-2</v>
      </c>
      <c r="E42" s="3">
        <f>E23-'Simulated A'!F4</f>
        <v>-3.5259213057715337E-2</v>
      </c>
      <c r="F42" s="3">
        <f>F23-'Simulated A'!G4</f>
        <v>-2.427491142098526E-2</v>
      </c>
      <c r="G42" s="3">
        <f>G23-'Simulated A'!H4</f>
        <v>-4.9509133298579486E-3</v>
      </c>
      <c r="H42" s="3">
        <f>H23-'Simulated A'!I4</f>
        <v>-6.4484348262879175E-5</v>
      </c>
      <c r="I42" s="3">
        <f>I23-'Simulated A'!J4</f>
        <v>-2.5430441898624778E-4</v>
      </c>
      <c r="J42" s="3">
        <f>J23-'Simulated A'!K4</f>
        <v>-5.2976108924772111E-5</v>
      </c>
      <c r="K42" s="3">
        <f>K23-'Simulated A'!L4</f>
        <v>-7.2271137927896404E-6</v>
      </c>
      <c r="L42" s="3">
        <f>L23-'Simulated A'!M4</f>
        <v>-8.0685115831738625E-4</v>
      </c>
      <c r="M42" s="3">
        <f>M23-'Simulated A'!N4</f>
        <v>-1.3233935748457231E-4</v>
      </c>
      <c r="N42" s="3">
        <f>N23-'Simulated A'!O4</f>
        <v>-3.6961999854124917E-5</v>
      </c>
      <c r="O42" s="3">
        <f>O23-'Simulated A'!P4</f>
        <v>-5.6611194318008323E-5</v>
      </c>
      <c r="P42" s="3">
        <f>P23-'Simulated A'!Q4</f>
        <v>-7.6310312258828745E-5</v>
      </c>
      <c r="Q42" s="3">
        <f>Q23-'Simulated A'!R4</f>
        <v>-1.85496886278624E-4</v>
      </c>
    </row>
    <row r="43" spans="1:17" x14ac:dyDescent="0.25">
      <c r="A43" s="6" t="s">
        <v>19</v>
      </c>
      <c r="B43" s="3">
        <f>B24-'Simulated A'!C5</f>
        <v>-0.12407661420125959</v>
      </c>
      <c r="C43" s="3">
        <f>C24-'Simulated A'!D5</f>
        <v>-0.13360992074860309</v>
      </c>
      <c r="D43" s="3">
        <f>D24-'Simulated A'!E5</f>
        <v>0.66451917674652272</v>
      </c>
      <c r="E43" s="3">
        <f>E24-'Simulated A'!F5</f>
        <v>-0.1202592108446012</v>
      </c>
      <c r="F43" s="3">
        <f>F24-'Simulated A'!G5</f>
        <v>-0.3354492869735014</v>
      </c>
      <c r="G43" s="3">
        <f>G24-'Simulated A'!H5</f>
        <v>-9.0059868465321199E-2</v>
      </c>
      <c r="H43" s="3">
        <f>H24-'Simulated A'!I5</f>
        <v>-0.28370447044036462</v>
      </c>
      <c r="I43" s="3">
        <f>I24-'Simulated A'!J5</f>
        <v>-0.32583887340237189</v>
      </c>
      <c r="J43" s="3">
        <f>J24-'Simulated A'!K5</f>
        <v>-0.13880816271195301</v>
      </c>
      <c r="K43" s="3">
        <f>K24-'Simulated A'!L5</f>
        <v>-4.2035700115839E-2</v>
      </c>
      <c r="L43" s="3">
        <f>L24-'Simulated A'!M5</f>
        <v>-3.3159031763368187E-2</v>
      </c>
      <c r="M43" s="3">
        <f>M24-'Simulated A'!N5</f>
        <v>-7.2091704262186015E-2</v>
      </c>
      <c r="N43" s="3">
        <f>N24-'Simulated A'!O5</f>
        <v>-4.6810410420278038E-2</v>
      </c>
      <c r="O43" s="3">
        <f>O24-'Simulated A'!P5</f>
        <v>-5.9754757737250891E-2</v>
      </c>
      <c r="P43" s="3">
        <f>P24-'Simulated A'!Q5</f>
        <v>-0.14531150193770931</v>
      </c>
      <c r="Q43" s="3">
        <f>Q24-'Simulated A'!R5</f>
        <v>-0.16405705406486251</v>
      </c>
    </row>
    <row r="44" spans="1:17" x14ac:dyDescent="0.25">
      <c r="A44" s="6" t="s">
        <v>20</v>
      </c>
      <c r="B44" s="3">
        <f>B25-'Simulated A'!C6</f>
        <v>-6.0133876716875773E-3</v>
      </c>
      <c r="C44" s="3">
        <f>C25-'Simulated A'!D6</f>
        <v>-2.796543461884991E-2</v>
      </c>
      <c r="D44" s="3">
        <f>D25-'Simulated A'!E6</f>
        <v>-1.9674279384932609E-2</v>
      </c>
      <c r="E44" s="3">
        <f>E25-'Simulated A'!F6</f>
        <v>0.90164376390991019</v>
      </c>
      <c r="F44" s="3">
        <f>F25-'Simulated A'!G6</f>
        <v>-7.1188482954006359E-3</v>
      </c>
      <c r="G44" s="3">
        <f>G25-'Simulated A'!H6</f>
        <v>-1.3252874825424929E-2</v>
      </c>
      <c r="H44" s="3">
        <f>H25-'Simulated A'!I6</f>
        <v>-1.2614484090859119E-2</v>
      </c>
      <c r="I44" s="3">
        <f>I25-'Simulated A'!J6</f>
        <v>-2.8725207266465689E-2</v>
      </c>
      <c r="J44" s="3">
        <f>J25-'Simulated A'!K6</f>
        <v>-2.1501614779568991E-2</v>
      </c>
      <c r="K44" s="3">
        <f>K25-'Simulated A'!L6</f>
        <v>-1.2433198542772059E-2</v>
      </c>
      <c r="L44" s="3">
        <f>L25-'Simulated A'!M6</f>
        <v>-7.7675772601468636E-3</v>
      </c>
      <c r="M44" s="3">
        <f>M25-'Simulated A'!N6</f>
        <v>-2.5391113220715342E-2</v>
      </c>
      <c r="N44" s="3">
        <f>N25-'Simulated A'!O6</f>
        <v>-7.8836734137804083E-3</v>
      </c>
      <c r="O44" s="3">
        <f>O25-'Simulated A'!P6</f>
        <v>-2.2750997611756651E-2</v>
      </c>
      <c r="P44" s="3">
        <f>P25-'Simulated A'!Q6</f>
        <v>-4.132725364536257E-2</v>
      </c>
      <c r="Q44" s="3">
        <f>Q25-'Simulated A'!R6</f>
        <v>-3.2790049316235248E-2</v>
      </c>
    </row>
    <row r="45" spans="1:17" x14ac:dyDescent="0.25">
      <c r="A45" s="6" t="s">
        <v>21</v>
      </c>
      <c r="B45" s="3">
        <f>B26-'Simulated A'!C7</f>
        <v>-4.0564430763956821E-4</v>
      </c>
      <c r="C45" s="3">
        <f>C26-'Simulated A'!D7</f>
        <v>-9.7032763648671212E-3</v>
      </c>
      <c r="D45" s="3">
        <f>D26-'Simulated A'!E7</f>
        <v>-2.3754782418654672E-3</v>
      </c>
      <c r="E45" s="3">
        <f>E26-'Simulated A'!F7</f>
        <v>-3.007322430644862E-3</v>
      </c>
      <c r="F45" s="3">
        <f>F26-'Simulated A'!G7</f>
        <v>0.99785625856771865</v>
      </c>
      <c r="G45" s="3">
        <f>G26-'Simulated A'!H7</f>
        <v>-2.398015218417857E-3</v>
      </c>
      <c r="H45" s="3">
        <f>H26-'Simulated A'!I7</f>
        <v>-3.8995289745785929E-3</v>
      </c>
      <c r="I45" s="3">
        <f>I26-'Simulated A'!J7</f>
        <v>-2.0050784543993051E-3</v>
      </c>
      <c r="J45" s="3">
        <f>J26-'Simulated A'!K7</f>
        <v>-4.3324931999878871E-3</v>
      </c>
      <c r="K45" s="3">
        <f>K26-'Simulated A'!L7</f>
        <v>-2.1654218568852072E-3</v>
      </c>
      <c r="L45" s="3">
        <f>L26-'Simulated A'!M7</f>
        <v>-5.3137561057473859E-3</v>
      </c>
      <c r="M45" s="3">
        <f>M26-'Simulated A'!N7</f>
        <v>-4.5621768333135027E-3</v>
      </c>
      <c r="N45" s="3">
        <f>N26-'Simulated A'!O7</f>
        <v>-7.7712168183123424E-3</v>
      </c>
      <c r="O45" s="3">
        <f>O26-'Simulated A'!P7</f>
        <v>-3.560224852728105E-3</v>
      </c>
      <c r="P45" s="3">
        <f>P26-'Simulated A'!Q7</f>
        <v>-5.1543760577686523E-3</v>
      </c>
      <c r="Q45" s="3">
        <f>Q26-'Simulated A'!R7</f>
        <v>-2.4942379231585781E-3</v>
      </c>
    </row>
    <row r="46" spans="1:17" x14ac:dyDescent="0.25">
      <c r="A46" s="6" t="s">
        <v>22</v>
      </c>
      <c r="B46" s="3">
        <f>B27-'Simulated A'!C8</f>
        <v>-2.874019143563742E-2</v>
      </c>
      <c r="C46" s="3">
        <f>C27-'Simulated A'!D8</f>
        <v>-3.3575588411746037E-2</v>
      </c>
      <c r="D46" s="3">
        <f>D27-'Simulated A'!E8</f>
        <v>-9.4748077969651026E-2</v>
      </c>
      <c r="E46" s="3">
        <f>E27-'Simulated A'!F8</f>
        <v>-3.1540830396927393E-2</v>
      </c>
      <c r="F46" s="3">
        <f>F27-'Simulated A'!G8</f>
        <v>-5.201915692022549E-2</v>
      </c>
      <c r="G46" s="3">
        <f>G27-'Simulated A'!H8</f>
        <v>0.88226412931133658</v>
      </c>
      <c r="H46" s="3">
        <f>H27-'Simulated A'!I8</f>
        <v>-5.4466171305141947E-2</v>
      </c>
      <c r="I46" s="3">
        <f>I27-'Simulated A'!J8</f>
        <v>-7.2013439281368677E-2</v>
      </c>
      <c r="J46" s="3">
        <f>J27-'Simulated A'!K8</f>
        <v>-4.3629163617142329E-2</v>
      </c>
      <c r="K46" s="3">
        <f>K27-'Simulated A'!L8</f>
        <v>-2.8657279056923279E-2</v>
      </c>
      <c r="L46" s="3">
        <f>L27-'Simulated A'!M8</f>
        <v>-3.5606384843459231E-2</v>
      </c>
      <c r="M46" s="3">
        <f>M27-'Simulated A'!N8</f>
        <v>-5.4292857946244347E-2</v>
      </c>
      <c r="N46" s="3">
        <f>N27-'Simulated A'!O8</f>
        <v>-2.3425922399570209E-2</v>
      </c>
      <c r="O46" s="3">
        <f>O27-'Simulated A'!P8</f>
        <v>-2.9552432586238499E-2</v>
      </c>
      <c r="P46" s="3">
        <f>P27-'Simulated A'!Q8</f>
        <v>-6.3058701048775617E-2</v>
      </c>
      <c r="Q46" s="3">
        <f>Q27-'Simulated A'!R8</f>
        <v>-6.503244146093759E-2</v>
      </c>
    </row>
    <row r="47" spans="1:17" x14ac:dyDescent="0.25">
      <c r="A47" s="6" t="s">
        <v>23</v>
      </c>
      <c r="B47" s="3">
        <f>B28-'Simulated A'!C9</f>
        <v>-6.7532478118263739E-3</v>
      </c>
      <c r="C47" s="3">
        <f>C28-'Simulated A'!D9</f>
        <v>-1.2878647329657419E-2</v>
      </c>
      <c r="D47" s="3">
        <f>D28-'Simulated A'!E9</f>
        <v>-1.384668038223703E-2</v>
      </c>
      <c r="E47" s="3">
        <f>E28-'Simulated A'!F9</f>
        <v>-2.6872705186430841E-3</v>
      </c>
      <c r="F47" s="3">
        <f>F28-'Simulated A'!G9</f>
        <v>-2.769543427038762E-2</v>
      </c>
      <c r="G47" s="3">
        <f>G28-'Simulated A'!H9</f>
        <v>-4.099046084485209E-2</v>
      </c>
      <c r="H47" s="3">
        <f>H28-'Simulated A'!I9</f>
        <v>0.92356703698135201</v>
      </c>
      <c r="I47" s="3">
        <f>I28-'Simulated A'!J9</f>
        <v>-7.1670562112647286E-3</v>
      </c>
      <c r="J47" s="3">
        <f>J28-'Simulated A'!K9</f>
        <v>-1.8240813827631371E-2</v>
      </c>
      <c r="K47" s="3">
        <f>K28-'Simulated A'!L9</f>
        <v>-1.6411721150452589E-2</v>
      </c>
      <c r="L47" s="3">
        <f>L28-'Simulated A'!M9</f>
        <v>-5.6743358718571038E-3</v>
      </c>
      <c r="M47" s="3">
        <f>M28-'Simulated A'!N9</f>
        <v>-2.2004921763091951E-2</v>
      </c>
      <c r="N47" s="3">
        <f>N28-'Simulated A'!O9</f>
        <v>-1.375956622304448E-2</v>
      </c>
      <c r="O47" s="3">
        <f>O28-'Simulated A'!P9</f>
        <v>-6.3806540022738291E-3</v>
      </c>
      <c r="P47" s="3">
        <f>P28-'Simulated A'!Q9</f>
        <v>-8.8341566717672956E-3</v>
      </c>
      <c r="Q47" s="3">
        <f>Q28-'Simulated A'!R9</f>
        <v>-7.872146780280179E-3</v>
      </c>
    </row>
    <row r="48" spans="1:17" x14ac:dyDescent="0.25">
      <c r="A48" s="6" t="s">
        <v>24</v>
      </c>
      <c r="B48" s="3">
        <f>B29-'Simulated A'!C10</f>
        <v>-2.895619308182253E-3</v>
      </c>
      <c r="C48" s="3">
        <f>C29-'Simulated A'!D10</f>
        <v>-5.8749500306620903E-5</v>
      </c>
      <c r="D48" s="3">
        <f>D29-'Simulated A'!E10</f>
        <v>-4.6680673933509722E-3</v>
      </c>
      <c r="E48" s="3">
        <f>E29-'Simulated A'!F10</f>
        <v>-5.0954227911317288E-5</v>
      </c>
      <c r="F48" s="3">
        <f>F29-'Simulated A'!G10</f>
        <v>-8.7696853089631963E-4</v>
      </c>
      <c r="G48" s="3">
        <f>G29-'Simulated A'!H10</f>
        <v>-2.269647110252826E-3</v>
      </c>
      <c r="H48" s="3">
        <f>H29-'Simulated A'!I10</f>
        <v>-6.4033748177933956E-4</v>
      </c>
      <c r="I48" s="3">
        <f>I29-'Simulated A'!J10</f>
        <v>0.93984720287456536</v>
      </c>
      <c r="J48" s="3">
        <f>J29-'Simulated A'!K10</f>
        <v>-3.9146843092116744E-3</v>
      </c>
      <c r="K48" s="3">
        <f>K29-'Simulated A'!L10</f>
        <v>-1.042153321014779E-2</v>
      </c>
      <c r="L48" s="3">
        <f>L29-'Simulated A'!M10</f>
        <v>-1.7724438786405671E-3</v>
      </c>
      <c r="M48" s="3">
        <f>M29-'Simulated A'!N10</f>
        <v>-9.2442322930906644E-3</v>
      </c>
      <c r="N48" s="3">
        <f>N29-'Simulated A'!O10</f>
        <v>-2.0764743924290611E-2</v>
      </c>
      <c r="O48" s="3">
        <f>O29-'Simulated A'!P10</f>
        <v>-5.587100047848929E-3</v>
      </c>
      <c r="P48" s="3">
        <f>P29-'Simulated A'!Q10</f>
        <v>-4.039759725344933E-3</v>
      </c>
      <c r="Q48" s="3">
        <f>Q29-'Simulated A'!R10</f>
        <v>-1.8266497497371439E-2</v>
      </c>
    </row>
    <row r="49" spans="1:17" x14ac:dyDescent="0.25">
      <c r="A49" s="6" t="s">
        <v>25</v>
      </c>
      <c r="B49" s="3">
        <f>B30-'Simulated A'!C11</f>
        <v>-2.028394400441141E-3</v>
      </c>
      <c r="C49" s="3">
        <f>C30-'Simulated A'!D11</f>
        <v>-5.5939594282997428E-3</v>
      </c>
      <c r="D49" s="3">
        <f>D30-'Simulated A'!E11</f>
        <v>-5.9192811365246451E-3</v>
      </c>
      <c r="E49" s="3">
        <f>E30-'Simulated A'!F11</f>
        <v>-5.8132744611888816E-3</v>
      </c>
      <c r="F49" s="3">
        <f>F30-'Simulated A'!G11</f>
        <v>-3.5905366614635659E-3</v>
      </c>
      <c r="G49" s="3">
        <f>G30-'Simulated A'!H11</f>
        <v>-1.4433176377855369E-2</v>
      </c>
      <c r="H49" s="3">
        <f>H30-'Simulated A'!I11</f>
        <v>-5.4574808973917831E-3</v>
      </c>
      <c r="I49" s="3">
        <f>I30-'Simulated A'!J11</f>
        <v>-3.9108029075193658E-3</v>
      </c>
      <c r="J49" s="3">
        <f>J30-'Simulated A'!K11</f>
        <v>0.95302561617929182</v>
      </c>
      <c r="K49" s="3">
        <f>K30-'Simulated A'!L11</f>
        <v>-1.34361181924697E-2</v>
      </c>
      <c r="L49" s="3">
        <f>L30-'Simulated A'!M11</f>
        <v>-5.0131649759613314E-3</v>
      </c>
      <c r="M49" s="3">
        <f>M30-'Simulated A'!N11</f>
        <v>-3.3487021939651182E-2</v>
      </c>
      <c r="N49" s="3">
        <f>N30-'Simulated A'!O11</f>
        <v>-3.0353351379864071E-2</v>
      </c>
      <c r="O49" s="3">
        <f>O30-'Simulated A'!P11</f>
        <v>-5.134811948827667E-3</v>
      </c>
      <c r="P49" s="3">
        <f>P30-'Simulated A'!Q11</f>
        <v>-1.0095299974394029E-2</v>
      </c>
      <c r="Q49" s="3">
        <f>Q30-'Simulated A'!R11</f>
        <v>-1.570828131575807E-2</v>
      </c>
    </row>
    <row r="50" spans="1:17" x14ac:dyDescent="0.25">
      <c r="A50" s="6" t="s">
        <v>26</v>
      </c>
      <c r="B50" s="3">
        <f>B31-'Simulated A'!C12</f>
        <v>-1.061236128512017E-2</v>
      </c>
      <c r="C50" s="3">
        <f>C31-'Simulated A'!D12</f>
        <v>-1.1250971741438E-2</v>
      </c>
      <c r="D50" s="3">
        <f>D31-'Simulated A'!E12</f>
        <v>-1.327391287902821E-2</v>
      </c>
      <c r="E50" s="3">
        <f>E31-'Simulated A'!F12</f>
        <v>-1.3954601606515319E-2</v>
      </c>
      <c r="F50" s="3">
        <f>F31-'Simulated A'!G12</f>
        <v>-1.7537269117730861E-2</v>
      </c>
      <c r="G50" s="3">
        <f>G31-'Simulated A'!H12</f>
        <v>-3.1889803260405913E-2</v>
      </c>
      <c r="H50" s="3">
        <f>H31-'Simulated A'!I12</f>
        <v>-3.965235919749717E-2</v>
      </c>
      <c r="I50" s="3">
        <f>I31-'Simulated A'!J12</f>
        <v>-1.7795073324671552E-2</v>
      </c>
      <c r="J50" s="3">
        <f>J31-'Simulated A'!K12</f>
        <v>-3.0966453682641771E-2</v>
      </c>
      <c r="K50" s="3">
        <f>K31-'Simulated A'!L12</f>
        <v>0.87992973999434965</v>
      </c>
      <c r="L50" s="3">
        <f>L31-'Simulated A'!M12</f>
        <v>-4.3349330689863103E-2</v>
      </c>
      <c r="M50" s="3">
        <f>M31-'Simulated A'!N12</f>
        <v>-5.4923761800310902E-2</v>
      </c>
      <c r="N50" s="3">
        <f>N31-'Simulated A'!O12</f>
        <v>-6.5249773474495107E-2</v>
      </c>
      <c r="O50" s="3">
        <f>O31-'Simulated A'!P12</f>
        <v>-1.8676093521994851E-2</v>
      </c>
      <c r="P50" s="3">
        <f>P31-'Simulated A'!Q12</f>
        <v>-2.872271253063105E-2</v>
      </c>
      <c r="Q50" s="3">
        <f>Q31-'Simulated A'!R12</f>
        <v>-2.315002740165888E-2</v>
      </c>
    </row>
    <row r="51" spans="1:17" x14ac:dyDescent="0.25">
      <c r="A51" s="6" t="s">
        <v>27</v>
      </c>
      <c r="B51" s="3">
        <f>B32-'Simulated A'!C13</f>
        <v>-1.169588683458764E-3</v>
      </c>
      <c r="C51" s="3">
        <f>C32-'Simulated A'!D13</f>
        <v>-7.2605910427615767E-3</v>
      </c>
      <c r="D51" s="3">
        <f>D32-'Simulated A'!E13</f>
        <v>-4.5648241821216228E-3</v>
      </c>
      <c r="E51" s="3">
        <f>E32-'Simulated A'!F13</f>
        <v>-3.9643412640871416E-3</v>
      </c>
      <c r="F51" s="3">
        <f>F32-'Simulated A'!G13</f>
        <v>-3.0757575960824678E-3</v>
      </c>
      <c r="G51" s="3">
        <f>G32-'Simulated A'!H13</f>
        <v>-1.4027165366451639E-2</v>
      </c>
      <c r="H51" s="3">
        <f>H32-'Simulated A'!I13</f>
        <v>-1.9049499303904639E-2</v>
      </c>
      <c r="I51" s="3">
        <f>I32-'Simulated A'!J13</f>
        <v>-8.9946375364877984E-3</v>
      </c>
      <c r="J51" s="3">
        <f>J32-'Simulated A'!K13</f>
        <v>-3.2695904169011088E-2</v>
      </c>
      <c r="K51" s="3">
        <f>K32-'Simulated A'!L13</f>
        <v>-4.0762714822305798E-2</v>
      </c>
      <c r="L51" s="3">
        <f>L32-'Simulated A'!M13</f>
        <v>0.98595773028485156</v>
      </c>
      <c r="M51" s="3">
        <f>M32-'Simulated A'!N13</f>
        <v>-3.7664921589237323E-2</v>
      </c>
      <c r="N51" s="3">
        <f>N32-'Simulated A'!O13</f>
        <v>-7.5517354903562768E-3</v>
      </c>
      <c r="O51" s="3">
        <f>O32-'Simulated A'!P13</f>
        <v>-8.0886257089351193E-3</v>
      </c>
      <c r="P51" s="3">
        <f>P32-'Simulated A'!Q13</f>
        <v>-1.176054335891465E-2</v>
      </c>
      <c r="Q51" s="3">
        <f>Q32-'Simulated A'!R13</f>
        <v>-1.500458156166435E-2</v>
      </c>
    </row>
    <row r="52" spans="1:17" x14ac:dyDescent="0.25">
      <c r="A52" s="6" t="s">
        <v>28</v>
      </c>
      <c r="B52" s="3">
        <f>B33-'Simulated A'!C14</f>
        <v>-7.0842485334742071E-3</v>
      </c>
      <c r="C52" s="3">
        <f>C33-'Simulated A'!D14</f>
        <v>-2.9222670640997161E-2</v>
      </c>
      <c r="D52" s="3">
        <f>D33-'Simulated A'!E14</f>
        <v>-5.5387687584226436E-3</v>
      </c>
      <c r="E52" s="3">
        <f>E33-'Simulated A'!F14</f>
        <v>-1.274608686524464E-2</v>
      </c>
      <c r="F52" s="3">
        <f>F33-'Simulated A'!G14</f>
        <v>-1.7584281547349239E-2</v>
      </c>
      <c r="G52" s="3">
        <f>G33-'Simulated A'!H14</f>
        <v>-8.1338633257054885E-3</v>
      </c>
      <c r="H52" s="3">
        <f>H33-'Simulated A'!I14</f>
        <v>-4.0101544594766989E-2</v>
      </c>
      <c r="I52" s="3">
        <f>I33-'Simulated A'!J14</f>
        <v>-1.967726550585296E-2</v>
      </c>
      <c r="J52" s="3">
        <f>J33-'Simulated A'!K14</f>
        <v>-5.7641209337857081E-2</v>
      </c>
      <c r="K52" s="3">
        <f>K33-'Simulated A'!L14</f>
        <v>-8.1260389759862897E-2</v>
      </c>
      <c r="L52" s="3">
        <f>L33-'Simulated A'!M14</f>
        <v>-2.6485999497702709E-2</v>
      </c>
      <c r="M52" s="3">
        <f>M33-'Simulated A'!N14</f>
        <v>0.91617176717648441</v>
      </c>
      <c r="N52" s="3">
        <f>N33-'Simulated A'!O14</f>
        <v>-2.3943152777381769E-2</v>
      </c>
      <c r="O52" s="3">
        <f>O33-'Simulated A'!P14</f>
        <v>-8.6798042942310746E-3</v>
      </c>
      <c r="P52" s="3">
        <f>P33-'Simulated A'!Q14</f>
        <v>-3.1469677029123969E-2</v>
      </c>
      <c r="Q52" s="3">
        <f>Q33-'Simulated A'!R14</f>
        <v>-2.2293419622091481E-2</v>
      </c>
    </row>
    <row r="53" spans="1:17" x14ac:dyDescent="0.25">
      <c r="A53" s="6" t="s">
        <v>29</v>
      </c>
      <c r="B53" s="3">
        <f>B34-'Simulated A'!C15</f>
        <v>-3.4165647618523782E-6</v>
      </c>
      <c r="C53" s="3">
        <f>C34-'Simulated A'!D15</f>
        <v>-1.4240608195906999E-4</v>
      </c>
      <c r="D53" s="3">
        <f>D34-'Simulated A'!E15</f>
        <v>-1.4903924950120101E-4</v>
      </c>
      <c r="E53" s="3">
        <f>E34-'Simulated A'!F15</f>
        <v>-9.6046276534114003E-5</v>
      </c>
      <c r="F53" s="3">
        <f>F34-'Simulated A'!G15</f>
        <v>-5.5997310296018927E-5</v>
      </c>
      <c r="G53" s="3">
        <f>G34-'Simulated A'!H15</f>
        <v>-2.0431648977459181E-3</v>
      </c>
      <c r="H53" s="3">
        <f>H34-'Simulated A'!I15</f>
        <v>-4.4104535391465912E-4</v>
      </c>
      <c r="I53" s="3">
        <f>I34-'Simulated A'!J15</f>
        <v>-9.809294789436989E-4</v>
      </c>
      <c r="J53" s="3">
        <f>J34-'Simulated A'!K15</f>
        <v>-1.310384687307212E-3</v>
      </c>
      <c r="K53" s="3">
        <f>K34-'Simulated A'!L15</f>
        <v>-1.0803736117275531E-3</v>
      </c>
      <c r="L53" s="3">
        <f>L34-'Simulated A'!M15</f>
        <v>-6.0448217387285474E-4</v>
      </c>
      <c r="M53" s="3">
        <f>M34-'Simulated A'!N15</f>
        <v>-1.133397745051301E-3</v>
      </c>
      <c r="N53" s="3">
        <f>N34-'Simulated A'!O15</f>
        <v>0.91717028179060056</v>
      </c>
      <c r="O53" s="3">
        <f>O34-'Simulated A'!P15</f>
        <v>-4.6654205176124689E-4</v>
      </c>
      <c r="P53" s="3">
        <f>P34-'Simulated A'!Q15</f>
        <v>-9.8460857312197554E-4</v>
      </c>
      <c r="Q53" s="3">
        <f>Q34-'Simulated A'!R15</f>
        <v>-2.163889355355332E-3</v>
      </c>
    </row>
    <row r="54" spans="1:17" x14ac:dyDescent="0.25">
      <c r="A54" s="6" t="s">
        <v>30</v>
      </c>
      <c r="B54" s="3">
        <f>B35-'Simulated A'!C16</f>
        <v>-7.7023840332916609E-4</v>
      </c>
      <c r="C54" s="3">
        <f>C35-'Simulated A'!D16</f>
        <v>-1.0797564426518599E-3</v>
      </c>
      <c r="D54" s="3">
        <f>D35-'Simulated A'!E16</f>
        <v>-1.932627497723499E-3</v>
      </c>
      <c r="E54" s="3">
        <f>E35-'Simulated A'!F16</f>
        <v>-1.624208314751375E-3</v>
      </c>
      <c r="F54" s="3">
        <f>F35-'Simulated A'!G16</f>
        <v>-3.412003157981197E-3</v>
      </c>
      <c r="G54" s="3">
        <f>G35-'Simulated A'!H16</f>
        <v>-1.497539946246603E-3</v>
      </c>
      <c r="H54" s="3">
        <f>H35-'Simulated A'!I16</f>
        <v>-3.557437495380776E-3</v>
      </c>
      <c r="I54" s="3">
        <f>I35-'Simulated A'!J16</f>
        <v>-3.6179318490317971E-3</v>
      </c>
      <c r="J54" s="3">
        <f>J35-'Simulated A'!K16</f>
        <v>-3.0688507644190811E-3</v>
      </c>
      <c r="K54" s="3">
        <f>K35-'Simulated A'!L16</f>
        <v>-4.5428203142051796E-3</v>
      </c>
      <c r="L54" s="3">
        <f>L35-'Simulated A'!M16</f>
        <v>-2.9431113643450021E-3</v>
      </c>
      <c r="M54" s="3">
        <f>M35-'Simulated A'!N16</f>
        <v>-8.2243173967101145E-3</v>
      </c>
      <c r="N54" s="3">
        <f>N35-'Simulated A'!O16</f>
        <v>-1.344440068434719E-3</v>
      </c>
      <c r="O54" s="3">
        <f>O35-'Simulated A'!P16</f>
        <v>0.997270571399546</v>
      </c>
      <c r="P54" s="3">
        <f>P35-'Simulated A'!Q16</f>
        <v>-1.053446643759148E-2</v>
      </c>
      <c r="Q54" s="3">
        <f>Q35-'Simulated A'!R16</f>
        <v>-6.3550412235687552E-3</v>
      </c>
    </row>
    <row r="55" spans="1:17" x14ac:dyDescent="0.25">
      <c r="A55" s="6" t="s">
        <v>31</v>
      </c>
      <c r="B55" s="3">
        <f>B36-'Simulated A'!C17</f>
        <v>-2.623468548911807E-3</v>
      </c>
      <c r="C55" s="3">
        <f>C36-'Simulated A'!D17</f>
        <v>-1.101607548407512E-4</v>
      </c>
      <c r="D55" s="3">
        <f>D36-'Simulated A'!E17</f>
        <v>-3.9751846891069421E-4</v>
      </c>
      <c r="E55" s="3">
        <f>E36-'Simulated A'!F17</f>
        <v>-1.5941238071201261E-4</v>
      </c>
      <c r="F55" s="3">
        <f>F36-'Simulated A'!G17</f>
        <v>-7.1636491920474697E-4</v>
      </c>
      <c r="G55" s="3">
        <f>G36-'Simulated A'!H17</f>
        <v>-4.0621634596074772E-4</v>
      </c>
      <c r="H55" s="3">
        <f>H36-'Simulated A'!I17</f>
        <v>-4.549479709133684E-4</v>
      </c>
      <c r="I55" s="3">
        <f>I36-'Simulated A'!J17</f>
        <v>-9.8571702083438814E-4</v>
      </c>
      <c r="J55" s="3">
        <f>J36-'Simulated A'!K17</f>
        <v>-5.9267489816567005E-4</v>
      </c>
      <c r="K55" s="3">
        <f>K36-'Simulated A'!L17</f>
        <v>-1.0944699155403931E-3</v>
      </c>
      <c r="L55" s="3">
        <f>L36-'Simulated A'!M17</f>
        <v>-5.6159660141185937E-4</v>
      </c>
      <c r="M55" s="3">
        <f>M36-'Simulated A'!N17</f>
        <v>-1.9863007886765901E-3</v>
      </c>
      <c r="N55" s="3">
        <f>N36-'Simulated A'!O17</f>
        <v>-3.8327159230873362E-3</v>
      </c>
      <c r="O55" s="3">
        <f>O36-'Simulated A'!P17</f>
        <v>-6.3351905953022182E-4</v>
      </c>
      <c r="P55" s="3">
        <f>P36-'Simulated A'!Q17</f>
        <v>0.98138540639640315</v>
      </c>
      <c r="Q55" s="3">
        <f>Q36-'Simulated A'!R17</f>
        <v>-1.105722975789012E-3</v>
      </c>
    </row>
    <row r="56" spans="1:17" x14ac:dyDescent="0.25">
      <c r="A56" s="6" t="s">
        <v>32</v>
      </c>
      <c r="B56" s="3">
        <f>B37-'Simulated A'!C18</f>
        <v>-1.257818051243162E-3</v>
      </c>
      <c r="C56" s="3">
        <f>C37-'Simulated A'!D18</f>
        <v>-7.2666905259163427E-3</v>
      </c>
      <c r="D56" s="3">
        <f>D37-'Simulated A'!E18</f>
        <v>-3.149727635514586E-3</v>
      </c>
      <c r="E56" s="3">
        <f>E37-'Simulated A'!F18</f>
        <v>-1.786750746676628E-3</v>
      </c>
      <c r="F56" s="3">
        <f>F37-'Simulated A'!G18</f>
        <v>-3.0590940684571992E-3</v>
      </c>
      <c r="G56" s="3">
        <f>G37-'Simulated A'!H18</f>
        <v>-3.9756227157795969E-3</v>
      </c>
      <c r="H56" s="3">
        <f>H37-'Simulated A'!I18</f>
        <v>-5.8767433323623254E-3</v>
      </c>
      <c r="I56" s="3">
        <f>I37-'Simulated A'!J18</f>
        <v>-2.5784684042337171E-2</v>
      </c>
      <c r="J56" s="3">
        <f>J37-'Simulated A'!K18</f>
        <v>-7.4163787362082874E-3</v>
      </c>
      <c r="K56" s="3">
        <f>K37-'Simulated A'!L18</f>
        <v>-3.9830659214025151E-3</v>
      </c>
      <c r="L56" s="3">
        <f>L37-'Simulated A'!M18</f>
        <v>-4.7946966409112297E-3</v>
      </c>
      <c r="M56" s="3">
        <f>M37-'Simulated A'!N18</f>
        <v>-6.4474769967795484E-3</v>
      </c>
      <c r="N56" s="3">
        <f>N37-'Simulated A'!O18</f>
        <v>-1.0686899075645351E-2</v>
      </c>
      <c r="O56" s="3">
        <f>O37-'Simulated A'!P18</f>
        <v>-5.741899918997948E-3</v>
      </c>
      <c r="P56" s="3">
        <f>P37-'Simulated A'!Q18</f>
        <v>-2.185003619415013E-2</v>
      </c>
      <c r="Q56" s="3">
        <f>Q37-'Simulated A'!R18</f>
        <v>0.96290030197173426</v>
      </c>
    </row>
    <row r="58" spans="1:17" x14ac:dyDescent="0.25">
      <c r="B58" s="7" t="s">
        <v>17</v>
      </c>
      <c r="C58" s="7" t="s">
        <v>18</v>
      </c>
      <c r="D58" s="7" t="s">
        <v>19</v>
      </c>
      <c r="E58" s="7" t="s">
        <v>20</v>
      </c>
      <c r="F58" s="7" t="s">
        <v>21</v>
      </c>
      <c r="G58" s="7" t="s">
        <v>22</v>
      </c>
      <c r="H58" s="7" t="s">
        <v>23</v>
      </c>
      <c r="I58" s="7" t="s">
        <v>24</v>
      </c>
      <c r="J58" s="7" t="s">
        <v>25</v>
      </c>
      <c r="K58" s="7" t="s">
        <v>26</v>
      </c>
      <c r="L58" s="7" t="s">
        <v>27</v>
      </c>
      <c r="M58" s="7" t="s">
        <v>28</v>
      </c>
      <c r="N58" s="7" t="s">
        <v>29</v>
      </c>
      <c r="O58" s="7" t="s">
        <v>30</v>
      </c>
      <c r="P58" s="7" t="s">
        <v>31</v>
      </c>
      <c r="Q58" s="7" t="s">
        <v>32</v>
      </c>
    </row>
    <row r="59" spans="1:17" x14ac:dyDescent="0.25">
      <c r="A59" s="6" t="s">
        <v>17</v>
      </c>
      <c r="B59" s="18" t="str">
        <f>IF(B41=B2,"TRUE","OMG")</f>
        <v>TRUE</v>
      </c>
      <c r="C59" s="18" t="str">
        <f t="shared" ref="C59:Q59" si="2">IF(C41=C2,"TRUE","OMG")</f>
        <v>TRUE</v>
      </c>
      <c r="D59" s="18" t="str">
        <f t="shared" si="2"/>
        <v>TRUE</v>
      </c>
      <c r="E59" s="18" t="str">
        <f t="shared" si="2"/>
        <v>TRUE</v>
      </c>
      <c r="F59" s="18" t="str">
        <f t="shared" si="2"/>
        <v>TRUE</v>
      </c>
      <c r="G59" s="18" t="str">
        <f t="shared" si="2"/>
        <v>TRUE</v>
      </c>
      <c r="H59" s="18" t="str">
        <f t="shared" si="2"/>
        <v>TRUE</v>
      </c>
      <c r="I59" s="18" t="str">
        <f t="shared" si="2"/>
        <v>TRUE</v>
      </c>
      <c r="J59" s="18" t="str">
        <f t="shared" si="2"/>
        <v>TRUE</v>
      </c>
      <c r="K59" s="18" t="str">
        <f t="shared" si="2"/>
        <v>TRUE</v>
      </c>
      <c r="L59" s="18" t="str">
        <f t="shared" si="2"/>
        <v>TRUE</v>
      </c>
      <c r="M59" s="18" t="str">
        <f t="shared" si="2"/>
        <v>TRUE</v>
      </c>
      <c r="N59" s="18" t="str">
        <f t="shared" si="2"/>
        <v>TRUE</v>
      </c>
      <c r="O59" s="18" t="str">
        <f t="shared" si="2"/>
        <v>TRUE</v>
      </c>
      <c r="P59" s="18" t="str">
        <f t="shared" si="2"/>
        <v>TRUE</v>
      </c>
      <c r="Q59" s="18" t="str">
        <f t="shared" si="2"/>
        <v>TRUE</v>
      </c>
    </row>
    <row r="60" spans="1:17" x14ac:dyDescent="0.25">
      <c r="A60" s="6" t="s">
        <v>18</v>
      </c>
      <c r="B60" s="18" t="str">
        <f t="shared" ref="B60:Q60" si="3">IF(B42=B3,"TRUE","OMG")</f>
        <v>TRUE</v>
      </c>
      <c r="C60" s="18" t="str">
        <f t="shared" si="3"/>
        <v>TRUE</v>
      </c>
      <c r="D60" s="18" t="str">
        <f t="shared" si="3"/>
        <v>TRUE</v>
      </c>
      <c r="E60" s="18" t="str">
        <f t="shared" si="3"/>
        <v>TRUE</v>
      </c>
      <c r="F60" s="18" t="str">
        <f t="shared" si="3"/>
        <v>TRUE</v>
      </c>
      <c r="G60" s="18" t="str">
        <f t="shared" si="3"/>
        <v>TRUE</v>
      </c>
      <c r="H60" s="18" t="str">
        <f t="shared" si="3"/>
        <v>TRUE</v>
      </c>
      <c r="I60" s="18" t="str">
        <f t="shared" si="3"/>
        <v>TRUE</v>
      </c>
      <c r="J60" s="18" t="str">
        <f t="shared" si="3"/>
        <v>TRUE</v>
      </c>
      <c r="K60" s="18" t="str">
        <f t="shared" si="3"/>
        <v>TRUE</v>
      </c>
      <c r="L60" s="18" t="str">
        <f t="shared" si="3"/>
        <v>TRUE</v>
      </c>
      <c r="M60" s="18" t="str">
        <f t="shared" si="3"/>
        <v>TRUE</v>
      </c>
      <c r="N60" s="18" t="str">
        <f t="shared" si="3"/>
        <v>TRUE</v>
      </c>
      <c r="O60" s="18" t="str">
        <f t="shared" si="3"/>
        <v>TRUE</v>
      </c>
      <c r="P60" s="18" t="str">
        <f t="shared" si="3"/>
        <v>TRUE</v>
      </c>
      <c r="Q60" s="18" t="str">
        <f t="shared" si="3"/>
        <v>TRUE</v>
      </c>
    </row>
    <row r="61" spans="1:17" x14ac:dyDescent="0.25">
      <c r="A61" s="6" t="s">
        <v>19</v>
      </c>
      <c r="B61" s="18" t="str">
        <f t="shared" ref="B61:Q61" si="4">IF(B43=B4,"TRUE","OMG")</f>
        <v>TRUE</v>
      </c>
      <c r="C61" s="18" t="str">
        <f t="shared" si="4"/>
        <v>TRUE</v>
      </c>
      <c r="D61" s="18" t="str">
        <f t="shared" si="4"/>
        <v>TRUE</v>
      </c>
      <c r="E61" s="18" t="str">
        <f t="shared" si="4"/>
        <v>TRUE</v>
      </c>
      <c r="F61" s="18" t="str">
        <f t="shared" si="4"/>
        <v>TRUE</v>
      </c>
      <c r="G61" s="18" t="str">
        <f t="shared" si="4"/>
        <v>TRUE</v>
      </c>
      <c r="H61" s="18" t="str">
        <f t="shared" si="4"/>
        <v>TRUE</v>
      </c>
      <c r="I61" s="18" t="str">
        <f t="shared" si="4"/>
        <v>TRUE</v>
      </c>
      <c r="J61" s="18" t="str">
        <f t="shared" si="4"/>
        <v>TRUE</v>
      </c>
      <c r="K61" s="18" t="str">
        <f t="shared" si="4"/>
        <v>TRUE</v>
      </c>
      <c r="L61" s="18" t="str">
        <f t="shared" si="4"/>
        <v>TRUE</v>
      </c>
      <c r="M61" s="18" t="str">
        <f t="shared" si="4"/>
        <v>TRUE</v>
      </c>
      <c r="N61" s="18" t="str">
        <f t="shared" si="4"/>
        <v>TRUE</v>
      </c>
      <c r="O61" s="18" t="str">
        <f t="shared" si="4"/>
        <v>TRUE</v>
      </c>
      <c r="P61" s="18" t="str">
        <f t="shared" si="4"/>
        <v>TRUE</v>
      </c>
      <c r="Q61" s="18" t="str">
        <f t="shared" si="4"/>
        <v>TRUE</v>
      </c>
    </row>
    <row r="62" spans="1:17" x14ac:dyDescent="0.25">
      <c r="A62" s="6" t="s">
        <v>20</v>
      </c>
      <c r="B62" s="18" t="str">
        <f t="shared" ref="B62:Q62" si="5">IF(B44=B5,"TRUE","OMG")</f>
        <v>TRUE</v>
      </c>
      <c r="C62" s="18" t="str">
        <f t="shared" si="5"/>
        <v>TRUE</v>
      </c>
      <c r="D62" s="18" t="str">
        <f t="shared" si="5"/>
        <v>TRUE</v>
      </c>
      <c r="E62" s="18" t="str">
        <f t="shared" si="5"/>
        <v>TRUE</v>
      </c>
      <c r="F62" s="18" t="str">
        <f t="shared" si="5"/>
        <v>TRUE</v>
      </c>
      <c r="G62" s="18" t="str">
        <f t="shared" si="5"/>
        <v>TRUE</v>
      </c>
      <c r="H62" s="18" t="str">
        <f t="shared" si="5"/>
        <v>TRUE</v>
      </c>
      <c r="I62" s="18" t="str">
        <f t="shared" si="5"/>
        <v>TRUE</v>
      </c>
      <c r="J62" s="18" t="str">
        <f t="shared" si="5"/>
        <v>TRUE</v>
      </c>
      <c r="K62" s="18" t="str">
        <f t="shared" si="5"/>
        <v>TRUE</v>
      </c>
      <c r="L62" s="18" t="str">
        <f t="shared" si="5"/>
        <v>TRUE</v>
      </c>
      <c r="M62" s="18" t="str">
        <f t="shared" si="5"/>
        <v>TRUE</v>
      </c>
      <c r="N62" s="18" t="str">
        <f t="shared" si="5"/>
        <v>TRUE</v>
      </c>
      <c r="O62" s="18" t="str">
        <f t="shared" si="5"/>
        <v>TRUE</v>
      </c>
      <c r="P62" s="18" t="str">
        <f t="shared" si="5"/>
        <v>TRUE</v>
      </c>
      <c r="Q62" s="18" t="str">
        <f t="shared" si="5"/>
        <v>TRUE</v>
      </c>
    </row>
    <row r="63" spans="1:17" x14ac:dyDescent="0.25">
      <c r="A63" s="6" t="s">
        <v>21</v>
      </c>
      <c r="B63" s="18" t="str">
        <f t="shared" ref="B63:Q63" si="6">IF(B45=B6,"TRUE","OMG")</f>
        <v>TRUE</v>
      </c>
      <c r="C63" s="18" t="str">
        <f t="shared" si="6"/>
        <v>TRUE</v>
      </c>
      <c r="D63" s="18" t="str">
        <f t="shared" si="6"/>
        <v>TRUE</v>
      </c>
      <c r="E63" s="18" t="str">
        <f t="shared" si="6"/>
        <v>TRUE</v>
      </c>
      <c r="F63" s="18" t="str">
        <f t="shared" si="6"/>
        <v>TRUE</v>
      </c>
      <c r="G63" s="18" t="str">
        <f t="shared" si="6"/>
        <v>TRUE</v>
      </c>
      <c r="H63" s="18" t="str">
        <f t="shared" si="6"/>
        <v>TRUE</v>
      </c>
      <c r="I63" s="18" t="str">
        <f t="shared" si="6"/>
        <v>TRUE</v>
      </c>
      <c r="J63" s="18" t="str">
        <f t="shared" si="6"/>
        <v>TRUE</v>
      </c>
      <c r="K63" s="18" t="str">
        <f t="shared" si="6"/>
        <v>TRUE</v>
      </c>
      <c r="L63" s="18" t="str">
        <f t="shared" si="6"/>
        <v>TRUE</v>
      </c>
      <c r="M63" s="18" t="str">
        <f t="shared" si="6"/>
        <v>TRUE</v>
      </c>
      <c r="N63" s="18" t="str">
        <f t="shared" si="6"/>
        <v>TRUE</v>
      </c>
      <c r="O63" s="18" t="str">
        <f t="shared" si="6"/>
        <v>TRUE</v>
      </c>
      <c r="P63" s="18" t="str">
        <f t="shared" si="6"/>
        <v>TRUE</v>
      </c>
      <c r="Q63" s="18" t="str">
        <f t="shared" si="6"/>
        <v>TRUE</v>
      </c>
    </row>
    <row r="64" spans="1:17" x14ac:dyDescent="0.25">
      <c r="A64" s="6" t="s">
        <v>22</v>
      </c>
      <c r="B64" s="18" t="str">
        <f t="shared" ref="B64:Q64" si="7">IF(B46=B7,"TRUE","OMG")</f>
        <v>TRUE</v>
      </c>
      <c r="C64" s="18" t="str">
        <f t="shared" si="7"/>
        <v>TRUE</v>
      </c>
      <c r="D64" s="18" t="str">
        <f t="shared" si="7"/>
        <v>TRUE</v>
      </c>
      <c r="E64" s="18" t="str">
        <f t="shared" si="7"/>
        <v>TRUE</v>
      </c>
      <c r="F64" s="18" t="str">
        <f t="shared" si="7"/>
        <v>TRUE</v>
      </c>
      <c r="G64" s="18" t="str">
        <f t="shared" si="7"/>
        <v>TRUE</v>
      </c>
      <c r="H64" s="18" t="str">
        <f t="shared" si="7"/>
        <v>TRUE</v>
      </c>
      <c r="I64" s="18" t="str">
        <f t="shared" si="7"/>
        <v>TRUE</v>
      </c>
      <c r="J64" s="18" t="str">
        <f t="shared" si="7"/>
        <v>TRUE</v>
      </c>
      <c r="K64" s="18" t="str">
        <f t="shared" si="7"/>
        <v>TRUE</v>
      </c>
      <c r="L64" s="18" t="str">
        <f t="shared" si="7"/>
        <v>TRUE</v>
      </c>
      <c r="M64" s="18" t="str">
        <f t="shared" si="7"/>
        <v>TRUE</v>
      </c>
      <c r="N64" s="18" t="str">
        <f t="shared" si="7"/>
        <v>TRUE</v>
      </c>
      <c r="O64" s="18" t="str">
        <f t="shared" si="7"/>
        <v>TRUE</v>
      </c>
      <c r="P64" s="18" t="str">
        <f t="shared" si="7"/>
        <v>TRUE</v>
      </c>
      <c r="Q64" s="18" t="str">
        <f t="shared" si="7"/>
        <v>TRUE</v>
      </c>
    </row>
    <row r="65" spans="1:17" x14ac:dyDescent="0.25">
      <c r="A65" s="6" t="s">
        <v>23</v>
      </c>
      <c r="B65" s="18" t="str">
        <f t="shared" ref="B65:Q65" si="8">IF(B47=B8,"TRUE","OMG")</f>
        <v>TRUE</v>
      </c>
      <c r="C65" s="18" t="str">
        <f t="shared" si="8"/>
        <v>TRUE</v>
      </c>
      <c r="D65" s="18" t="str">
        <f t="shared" si="8"/>
        <v>TRUE</v>
      </c>
      <c r="E65" s="18" t="str">
        <f t="shared" si="8"/>
        <v>TRUE</v>
      </c>
      <c r="F65" s="18" t="str">
        <f t="shared" si="8"/>
        <v>TRUE</v>
      </c>
      <c r="G65" s="18" t="str">
        <f t="shared" si="8"/>
        <v>TRUE</v>
      </c>
      <c r="H65" s="18" t="str">
        <f t="shared" si="8"/>
        <v>TRUE</v>
      </c>
      <c r="I65" s="18" t="str">
        <f t="shared" si="8"/>
        <v>TRUE</v>
      </c>
      <c r="J65" s="18" t="str">
        <f t="shared" si="8"/>
        <v>TRUE</v>
      </c>
      <c r="K65" s="18" t="str">
        <f t="shared" si="8"/>
        <v>TRUE</v>
      </c>
      <c r="L65" s="18" t="str">
        <f t="shared" si="8"/>
        <v>TRUE</v>
      </c>
      <c r="M65" s="18" t="str">
        <f t="shared" si="8"/>
        <v>TRUE</v>
      </c>
      <c r="N65" s="18" t="str">
        <f t="shared" si="8"/>
        <v>TRUE</v>
      </c>
      <c r="O65" s="18" t="str">
        <f t="shared" si="8"/>
        <v>TRUE</v>
      </c>
      <c r="P65" s="18" t="str">
        <f t="shared" si="8"/>
        <v>TRUE</v>
      </c>
      <c r="Q65" s="18" t="str">
        <f t="shared" si="8"/>
        <v>TRUE</v>
      </c>
    </row>
    <row r="66" spans="1:17" x14ac:dyDescent="0.25">
      <c r="A66" s="6" t="s">
        <v>24</v>
      </c>
      <c r="B66" s="18" t="str">
        <f t="shared" ref="B66:Q66" si="9">IF(B48=B9,"TRUE","OMG")</f>
        <v>TRUE</v>
      </c>
      <c r="C66" s="18" t="str">
        <f t="shared" si="9"/>
        <v>TRUE</v>
      </c>
      <c r="D66" s="18" t="str">
        <f t="shared" si="9"/>
        <v>TRUE</v>
      </c>
      <c r="E66" s="18" t="str">
        <f t="shared" si="9"/>
        <v>TRUE</v>
      </c>
      <c r="F66" s="18" t="str">
        <f t="shared" si="9"/>
        <v>TRUE</v>
      </c>
      <c r="G66" s="18" t="str">
        <f t="shared" si="9"/>
        <v>TRUE</v>
      </c>
      <c r="H66" s="18" t="str">
        <f t="shared" si="9"/>
        <v>TRUE</v>
      </c>
      <c r="I66" s="18" t="str">
        <f t="shared" si="9"/>
        <v>TRUE</v>
      </c>
      <c r="J66" s="18" t="str">
        <f t="shared" si="9"/>
        <v>TRUE</v>
      </c>
      <c r="K66" s="18" t="str">
        <f t="shared" si="9"/>
        <v>TRUE</v>
      </c>
      <c r="L66" s="18" t="str">
        <f t="shared" si="9"/>
        <v>TRUE</v>
      </c>
      <c r="M66" s="18" t="str">
        <f t="shared" si="9"/>
        <v>TRUE</v>
      </c>
      <c r="N66" s="18" t="str">
        <f t="shared" si="9"/>
        <v>TRUE</v>
      </c>
      <c r="O66" s="18" t="str">
        <f t="shared" si="9"/>
        <v>TRUE</v>
      </c>
      <c r="P66" s="18" t="str">
        <f t="shared" si="9"/>
        <v>TRUE</v>
      </c>
      <c r="Q66" s="18" t="str">
        <f t="shared" si="9"/>
        <v>TRUE</v>
      </c>
    </row>
    <row r="67" spans="1:17" x14ac:dyDescent="0.25">
      <c r="A67" s="6" t="s">
        <v>25</v>
      </c>
      <c r="B67" s="18" t="str">
        <f t="shared" ref="B67:Q67" si="10">IF(B49=B10,"TRUE","OMG")</f>
        <v>TRUE</v>
      </c>
      <c r="C67" s="18" t="str">
        <f t="shared" si="10"/>
        <v>TRUE</v>
      </c>
      <c r="D67" s="18" t="str">
        <f t="shared" si="10"/>
        <v>TRUE</v>
      </c>
      <c r="E67" s="18" t="str">
        <f t="shared" si="10"/>
        <v>TRUE</v>
      </c>
      <c r="F67" s="18" t="str">
        <f t="shared" si="10"/>
        <v>TRUE</v>
      </c>
      <c r="G67" s="18" t="str">
        <f t="shared" si="10"/>
        <v>TRUE</v>
      </c>
      <c r="H67" s="18" t="str">
        <f t="shared" si="10"/>
        <v>TRUE</v>
      </c>
      <c r="I67" s="18" t="str">
        <f t="shared" si="10"/>
        <v>TRUE</v>
      </c>
      <c r="J67" s="18" t="str">
        <f t="shared" si="10"/>
        <v>TRUE</v>
      </c>
      <c r="K67" s="18" t="str">
        <f t="shared" si="10"/>
        <v>TRUE</v>
      </c>
      <c r="L67" s="18" t="str">
        <f t="shared" si="10"/>
        <v>TRUE</v>
      </c>
      <c r="M67" s="18" t="str">
        <f t="shared" si="10"/>
        <v>TRUE</v>
      </c>
      <c r="N67" s="18" t="str">
        <f t="shared" si="10"/>
        <v>TRUE</v>
      </c>
      <c r="O67" s="18" t="str">
        <f t="shared" si="10"/>
        <v>TRUE</v>
      </c>
      <c r="P67" s="18" t="str">
        <f t="shared" si="10"/>
        <v>TRUE</v>
      </c>
      <c r="Q67" s="18" t="str">
        <f t="shared" si="10"/>
        <v>TRUE</v>
      </c>
    </row>
    <row r="68" spans="1:17" x14ac:dyDescent="0.25">
      <c r="A68" s="6" t="s">
        <v>26</v>
      </c>
      <c r="B68" s="18" t="str">
        <f t="shared" ref="B68:Q68" si="11">IF(B50=B11,"TRUE","OMG")</f>
        <v>TRUE</v>
      </c>
      <c r="C68" s="18" t="str">
        <f t="shared" si="11"/>
        <v>TRUE</v>
      </c>
      <c r="D68" s="18" t="str">
        <f t="shared" si="11"/>
        <v>TRUE</v>
      </c>
      <c r="E68" s="18" t="str">
        <f t="shared" si="11"/>
        <v>TRUE</v>
      </c>
      <c r="F68" s="18" t="str">
        <f t="shared" si="11"/>
        <v>TRUE</v>
      </c>
      <c r="G68" s="18" t="str">
        <f t="shared" si="11"/>
        <v>TRUE</v>
      </c>
      <c r="H68" s="18" t="str">
        <f t="shared" si="11"/>
        <v>TRUE</v>
      </c>
      <c r="I68" s="18" t="str">
        <f t="shared" si="11"/>
        <v>TRUE</v>
      </c>
      <c r="J68" s="18" t="str">
        <f t="shared" si="11"/>
        <v>TRUE</v>
      </c>
      <c r="K68" s="18" t="str">
        <f t="shared" si="11"/>
        <v>TRUE</v>
      </c>
      <c r="L68" s="18" t="str">
        <f t="shared" si="11"/>
        <v>TRUE</v>
      </c>
      <c r="M68" s="18" t="str">
        <f t="shared" si="11"/>
        <v>TRUE</v>
      </c>
      <c r="N68" s="18" t="str">
        <f t="shared" si="11"/>
        <v>TRUE</v>
      </c>
      <c r="O68" s="18" t="str">
        <f t="shared" si="11"/>
        <v>TRUE</v>
      </c>
      <c r="P68" s="18" t="str">
        <f t="shared" si="11"/>
        <v>TRUE</v>
      </c>
      <c r="Q68" s="18" t="str">
        <f t="shared" si="11"/>
        <v>TRUE</v>
      </c>
    </row>
    <row r="69" spans="1:17" x14ac:dyDescent="0.25">
      <c r="A69" s="6" t="s">
        <v>27</v>
      </c>
      <c r="B69" s="18" t="str">
        <f t="shared" ref="B69:Q69" si="12">IF(B51=B12,"TRUE","OMG")</f>
        <v>TRUE</v>
      </c>
      <c r="C69" s="18" t="str">
        <f t="shared" si="12"/>
        <v>TRUE</v>
      </c>
      <c r="D69" s="18" t="str">
        <f t="shared" si="12"/>
        <v>TRUE</v>
      </c>
      <c r="E69" s="18" t="str">
        <f t="shared" si="12"/>
        <v>TRUE</v>
      </c>
      <c r="F69" s="18" t="str">
        <f t="shared" si="12"/>
        <v>TRUE</v>
      </c>
      <c r="G69" s="18" t="str">
        <f t="shared" si="12"/>
        <v>TRUE</v>
      </c>
      <c r="H69" s="18" t="str">
        <f t="shared" si="12"/>
        <v>TRUE</v>
      </c>
      <c r="I69" s="18" t="str">
        <f t="shared" si="12"/>
        <v>TRUE</v>
      </c>
      <c r="J69" s="18" t="str">
        <f t="shared" si="12"/>
        <v>TRUE</v>
      </c>
      <c r="K69" s="18" t="str">
        <f t="shared" si="12"/>
        <v>TRUE</v>
      </c>
      <c r="L69" s="18" t="str">
        <f t="shared" si="12"/>
        <v>TRUE</v>
      </c>
      <c r="M69" s="18" t="str">
        <f t="shared" si="12"/>
        <v>TRUE</v>
      </c>
      <c r="N69" s="18" t="str">
        <f t="shared" si="12"/>
        <v>TRUE</v>
      </c>
      <c r="O69" s="18" t="str">
        <f t="shared" si="12"/>
        <v>TRUE</v>
      </c>
      <c r="P69" s="18" t="str">
        <f t="shared" si="12"/>
        <v>TRUE</v>
      </c>
      <c r="Q69" s="18" t="str">
        <f t="shared" si="12"/>
        <v>TRUE</v>
      </c>
    </row>
    <row r="70" spans="1:17" x14ac:dyDescent="0.25">
      <c r="A70" s="6" t="s">
        <v>28</v>
      </c>
      <c r="B70" s="18" t="str">
        <f t="shared" ref="B70:Q70" si="13">IF(B52=B13,"TRUE","OMG")</f>
        <v>TRUE</v>
      </c>
      <c r="C70" s="18" t="str">
        <f t="shared" si="13"/>
        <v>TRUE</v>
      </c>
      <c r="D70" s="18" t="str">
        <f t="shared" si="13"/>
        <v>TRUE</v>
      </c>
      <c r="E70" s="18" t="str">
        <f t="shared" si="13"/>
        <v>TRUE</v>
      </c>
      <c r="F70" s="18" t="str">
        <f t="shared" si="13"/>
        <v>TRUE</v>
      </c>
      <c r="G70" s="18" t="str">
        <f t="shared" si="13"/>
        <v>TRUE</v>
      </c>
      <c r="H70" s="18" t="str">
        <f t="shared" si="13"/>
        <v>TRUE</v>
      </c>
      <c r="I70" s="18" t="str">
        <f t="shared" si="13"/>
        <v>TRUE</v>
      </c>
      <c r="J70" s="18" t="str">
        <f t="shared" si="13"/>
        <v>TRUE</v>
      </c>
      <c r="K70" s="18" t="str">
        <f t="shared" si="13"/>
        <v>TRUE</v>
      </c>
      <c r="L70" s="18" t="str">
        <f t="shared" si="13"/>
        <v>TRUE</v>
      </c>
      <c r="M70" s="18" t="str">
        <f t="shared" si="13"/>
        <v>TRUE</v>
      </c>
      <c r="N70" s="18" t="str">
        <f t="shared" si="13"/>
        <v>TRUE</v>
      </c>
      <c r="O70" s="18" t="str">
        <f t="shared" si="13"/>
        <v>TRUE</v>
      </c>
      <c r="P70" s="18" t="str">
        <f t="shared" si="13"/>
        <v>TRUE</v>
      </c>
      <c r="Q70" s="18" t="str">
        <f t="shared" si="13"/>
        <v>TRUE</v>
      </c>
    </row>
    <row r="71" spans="1:17" x14ac:dyDescent="0.25">
      <c r="A71" s="6" t="s">
        <v>29</v>
      </c>
      <c r="B71" s="18" t="str">
        <f t="shared" ref="B71:Q71" si="14">IF(B53=B14,"TRUE","OMG")</f>
        <v>TRUE</v>
      </c>
      <c r="C71" s="18" t="str">
        <f t="shared" si="14"/>
        <v>TRUE</v>
      </c>
      <c r="D71" s="18" t="str">
        <f t="shared" si="14"/>
        <v>TRUE</v>
      </c>
      <c r="E71" s="18" t="str">
        <f t="shared" si="14"/>
        <v>TRUE</v>
      </c>
      <c r="F71" s="18" t="str">
        <f t="shared" si="14"/>
        <v>TRUE</v>
      </c>
      <c r="G71" s="18" t="str">
        <f t="shared" si="14"/>
        <v>TRUE</v>
      </c>
      <c r="H71" s="18" t="str">
        <f t="shared" si="14"/>
        <v>TRUE</v>
      </c>
      <c r="I71" s="18" t="str">
        <f t="shared" si="14"/>
        <v>TRUE</v>
      </c>
      <c r="J71" s="18" t="str">
        <f t="shared" si="14"/>
        <v>TRUE</v>
      </c>
      <c r="K71" s="18" t="str">
        <f t="shared" si="14"/>
        <v>TRUE</v>
      </c>
      <c r="L71" s="18" t="str">
        <f t="shared" si="14"/>
        <v>TRUE</v>
      </c>
      <c r="M71" s="18" t="str">
        <f t="shared" si="14"/>
        <v>TRUE</v>
      </c>
      <c r="N71" s="18" t="str">
        <f t="shared" si="14"/>
        <v>TRUE</v>
      </c>
      <c r="O71" s="18" t="str">
        <f t="shared" si="14"/>
        <v>TRUE</v>
      </c>
      <c r="P71" s="18" t="str">
        <f t="shared" si="14"/>
        <v>TRUE</v>
      </c>
      <c r="Q71" s="18" t="str">
        <f t="shared" si="14"/>
        <v>TRUE</v>
      </c>
    </row>
    <row r="72" spans="1:17" x14ac:dyDescent="0.25">
      <c r="A72" s="6" t="s">
        <v>30</v>
      </c>
      <c r="B72" s="18" t="str">
        <f t="shared" ref="B72:Q72" si="15">IF(B54=B15,"TRUE","OMG")</f>
        <v>TRUE</v>
      </c>
      <c r="C72" s="18" t="str">
        <f t="shared" si="15"/>
        <v>TRUE</v>
      </c>
      <c r="D72" s="18" t="str">
        <f t="shared" si="15"/>
        <v>TRUE</v>
      </c>
      <c r="E72" s="18" t="str">
        <f t="shared" si="15"/>
        <v>TRUE</v>
      </c>
      <c r="F72" s="18" t="str">
        <f t="shared" si="15"/>
        <v>TRUE</v>
      </c>
      <c r="G72" s="18" t="str">
        <f t="shared" si="15"/>
        <v>TRUE</v>
      </c>
      <c r="H72" s="18" t="str">
        <f t="shared" si="15"/>
        <v>TRUE</v>
      </c>
      <c r="I72" s="18" t="str">
        <f t="shared" si="15"/>
        <v>TRUE</v>
      </c>
      <c r="J72" s="18" t="str">
        <f t="shared" si="15"/>
        <v>TRUE</v>
      </c>
      <c r="K72" s="18" t="str">
        <f t="shared" si="15"/>
        <v>TRUE</v>
      </c>
      <c r="L72" s="18" t="str">
        <f t="shared" si="15"/>
        <v>TRUE</v>
      </c>
      <c r="M72" s="18" t="str">
        <f t="shared" si="15"/>
        <v>TRUE</v>
      </c>
      <c r="N72" s="18" t="str">
        <f t="shared" si="15"/>
        <v>TRUE</v>
      </c>
      <c r="O72" s="18" t="str">
        <f t="shared" si="15"/>
        <v>TRUE</v>
      </c>
      <c r="P72" s="18" t="str">
        <f t="shared" si="15"/>
        <v>TRUE</v>
      </c>
      <c r="Q72" s="18" t="str">
        <f t="shared" si="15"/>
        <v>TRUE</v>
      </c>
    </row>
    <row r="73" spans="1:17" x14ac:dyDescent="0.25">
      <c r="A73" s="6" t="s">
        <v>31</v>
      </c>
      <c r="B73" s="18" t="str">
        <f t="shared" ref="B73:Q73" si="16">IF(B55=B16,"TRUE","OMG")</f>
        <v>TRUE</v>
      </c>
      <c r="C73" s="18" t="str">
        <f t="shared" si="16"/>
        <v>TRUE</v>
      </c>
      <c r="D73" s="18" t="str">
        <f t="shared" si="16"/>
        <v>TRUE</v>
      </c>
      <c r="E73" s="18" t="str">
        <f t="shared" si="16"/>
        <v>TRUE</v>
      </c>
      <c r="F73" s="18" t="str">
        <f t="shared" si="16"/>
        <v>TRUE</v>
      </c>
      <c r="G73" s="18" t="str">
        <f t="shared" si="16"/>
        <v>TRUE</v>
      </c>
      <c r="H73" s="18" t="str">
        <f t="shared" si="16"/>
        <v>TRUE</v>
      </c>
      <c r="I73" s="18" t="str">
        <f t="shared" si="16"/>
        <v>TRUE</v>
      </c>
      <c r="J73" s="18" t="str">
        <f t="shared" si="16"/>
        <v>TRUE</v>
      </c>
      <c r="K73" s="18" t="str">
        <f t="shared" si="16"/>
        <v>TRUE</v>
      </c>
      <c r="L73" s="18" t="str">
        <f t="shared" si="16"/>
        <v>TRUE</v>
      </c>
      <c r="M73" s="18" t="str">
        <f t="shared" si="16"/>
        <v>TRUE</v>
      </c>
      <c r="N73" s="18" t="str">
        <f t="shared" si="16"/>
        <v>TRUE</v>
      </c>
      <c r="O73" s="18" t="str">
        <f t="shared" si="16"/>
        <v>TRUE</v>
      </c>
      <c r="P73" s="18" t="str">
        <f t="shared" si="16"/>
        <v>TRUE</v>
      </c>
      <c r="Q73" s="18" t="str">
        <f t="shared" si="16"/>
        <v>TRUE</v>
      </c>
    </row>
    <row r="74" spans="1:17" x14ac:dyDescent="0.25">
      <c r="A74" s="6" t="s">
        <v>32</v>
      </c>
      <c r="B74" s="18" t="str">
        <f t="shared" ref="B74:Q74" si="17">IF(B56=B17,"TRUE","OMG")</f>
        <v>TRUE</v>
      </c>
      <c r="C74" s="18" t="str">
        <f t="shared" si="17"/>
        <v>TRUE</v>
      </c>
      <c r="D74" s="18" t="str">
        <f t="shared" si="17"/>
        <v>TRUE</v>
      </c>
      <c r="E74" s="18" t="str">
        <f t="shared" si="17"/>
        <v>TRUE</v>
      </c>
      <c r="F74" s="18" t="str">
        <f t="shared" si="17"/>
        <v>TRUE</v>
      </c>
      <c r="G74" s="18" t="str">
        <f t="shared" si="17"/>
        <v>TRUE</v>
      </c>
      <c r="H74" s="18" t="str">
        <f t="shared" si="17"/>
        <v>TRUE</v>
      </c>
      <c r="I74" s="18" t="str">
        <f t="shared" si="17"/>
        <v>TRUE</v>
      </c>
      <c r="J74" s="18" t="str">
        <f t="shared" si="17"/>
        <v>TRUE</v>
      </c>
      <c r="K74" s="18" t="str">
        <f t="shared" si="17"/>
        <v>TRUE</v>
      </c>
      <c r="L74" s="18" t="str">
        <f t="shared" si="17"/>
        <v>TRUE</v>
      </c>
      <c r="M74" s="18" t="str">
        <f t="shared" si="17"/>
        <v>TRUE</v>
      </c>
      <c r="N74" s="18" t="str">
        <f t="shared" si="17"/>
        <v>TRUE</v>
      </c>
      <c r="O74" s="18" t="str">
        <f t="shared" si="17"/>
        <v>TRUE</v>
      </c>
      <c r="P74" s="18" t="str">
        <f t="shared" si="17"/>
        <v>TRUE</v>
      </c>
      <c r="Q74" s="18" t="str">
        <f t="shared" si="17"/>
        <v>TRUE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F03A-77E9-6944-BCA8-33ED3F98F704}">
  <dimension ref="A1:Q20"/>
  <sheetViews>
    <sheetView workbookViewId="0">
      <selection activeCell="E21" sqref="E21"/>
    </sheetView>
  </sheetViews>
  <sheetFormatPr defaultColWidth="10.875" defaultRowHeight="15.75" x14ac:dyDescent="0.25"/>
  <cols>
    <col min="1" max="1" width="10.875" style="6"/>
    <col min="2" max="16384" width="10.875" style="1"/>
  </cols>
  <sheetData>
    <row r="1" spans="1:17" s="5" customFormat="1" x14ac:dyDescent="0.25">
      <c r="A1" s="6"/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</row>
    <row r="2" spans="1:17" x14ac:dyDescent="0.25">
      <c r="A2" s="6" t="s">
        <v>17</v>
      </c>
      <c r="B2" s="20">
        <f t="array" ref="B2:Q17">MINVERSE('I-A'!B2:Q17)</f>
        <v>1.2079636193585632</v>
      </c>
      <c r="C2" s="20">
        <v>4.1997148326216732E-2</v>
      </c>
      <c r="D2" s="20">
        <v>0.22765335478887655</v>
      </c>
      <c r="E2" s="20">
        <v>3.803681575093748E-2</v>
      </c>
      <c r="F2" s="20">
        <v>9.5008206150707208E-2</v>
      </c>
      <c r="G2" s="20">
        <v>4.9037520771033696E-2</v>
      </c>
      <c r="H2" s="20">
        <v>7.9942921392560512E-2</v>
      </c>
      <c r="I2" s="20">
        <v>0.1597033512897062</v>
      </c>
      <c r="J2" s="20">
        <v>4.48495045713014E-2</v>
      </c>
      <c r="K2" s="20">
        <v>2.3297895858915691E-2</v>
      </c>
      <c r="L2" s="20">
        <v>1.8596752803595948E-2</v>
      </c>
      <c r="M2" s="20">
        <v>3.3990021182357215E-2</v>
      </c>
      <c r="N2" s="20">
        <v>2.9120541832606404E-2</v>
      </c>
      <c r="O2" s="20">
        <v>2.1997783960653994E-2</v>
      </c>
      <c r="P2" s="20">
        <v>5.7917422935875283E-2</v>
      </c>
      <c r="Q2" s="20">
        <v>5.4184705067578602E-2</v>
      </c>
    </row>
    <row r="3" spans="1:17" x14ac:dyDescent="0.25">
      <c r="A3" s="6" t="s">
        <v>18</v>
      </c>
      <c r="B3" s="20">
        <v>1.3890022166824424E-2</v>
      </c>
      <c r="C3" s="20">
        <v>1.0434858865961434</v>
      </c>
      <c r="D3" s="20">
        <v>8.3845069561237745E-2</v>
      </c>
      <c r="E3" s="20">
        <v>5.3415813367467667E-2</v>
      </c>
      <c r="F3" s="20">
        <v>5.6394551199543723E-2</v>
      </c>
      <c r="G3" s="20">
        <v>1.7939763974821842E-2</v>
      </c>
      <c r="H3" s="20">
        <v>2.9193194333743566E-2</v>
      </c>
      <c r="I3" s="20">
        <v>3.4666605424114663E-2</v>
      </c>
      <c r="J3" s="20">
        <v>1.6705316508497856E-2</v>
      </c>
      <c r="K3" s="20">
        <v>8.3069780716518871E-3</v>
      </c>
      <c r="L3" s="20">
        <v>6.249526720365872E-3</v>
      </c>
      <c r="M3" s="20">
        <v>1.2289657093668855E-2</v>
      </c>
      <c r="N3" s="20">
        <v>8.8308630332460652E-3</v>
      </c>
      <c r="O3" s="20">
        <v>7.9754516450124616E-3</v>
      </c>
      <c r="P3" s="20">
        <v>1.8170444589660793E-2</v>
      </c>
      <c r="Q3" s="20">
        <v>1.9555256155185038E-2</v>
      </c>
    </row>
    <row r="4" spans="1:17" x14ac:dyDescent="0.25">
      <c r="A4" s="6" t="s">
        <v>19</v>
      </c>
      <c r="B4" s="20">
        <v>0.25925234317076667</v>
      </c>
      <c r="C4" s="20">
        <v>0.26608566780057991</v>
      </c>
      <c r="D4" s="20">
        <v>1.635992795779617</v>
      </c>
      <c r="E4" s="20">
        <v>0.24865179104521057</v>
      </c>
      <c r="F4" s="20">
        <v>0.59658127657799065</v>
      </c>
      <c r="G4" s="20">
        <v>0.2198453676963108</v>
      </c>
      <c r="H4" s="20">
        <v>0.54340209646180115</v>
      </c>
      <c r="I4" s="20">
        <v>0.63159433717481261</v>
      </c>
      <c r="J4" s="20">
        <v>0.29308582169376984</v>
      </c>
      <c r="K4" s="20">
        <v>0.13794721726279555</v>
      </c>
      <c r="L4" s="20">
        <v>8.8878214625603622E-2</v>
      </c>
      <c r="M4" s="20">
        <v>0.19885701220186353</v>
      </c>
      <c r="N4" s="20">
        <v>0.15070327344713358</v>
      </c>
      <c r="O4" s="20">
        <v>0.12872249503918934</v>
      </c>
      <c r="P4" s="20">
        <v>0.3039309769353758</v>
      </c>
      <c r="Q4" s="20">
        <v>0.33660026896969752</v>
      </c>
    </row>
    <row r="5" spans="1:17" x14ac:dyDescent="0.25">
      <c r="A5" s="6" t="s">
        <v>20</v>
      </c>
      <c r="B5" s="20">
        <v>1.6998619018940484E-2</v>
      </c>
      <c r="C5" s="20">
        <v>4.2544399377606068E-2</v>
      </c>
      <c r="D5" s="20">
        <v>4.590147779029792E-2</v>
      </c>
      <c r="E5" s="20">
        <v>1.1195171919457461</v>
      </c>
      <c r="F5" s="20">
        <v>2.8700819217936834E-2</v>
      </c>
      <c r="G5" s="20">
        <v>2.6407378462657762E-2</v>
      </c>
      <c r="H5" s="20">
        <v>3.5117549770617248E-2</v>
      </c>
      <c r="I5" s="20">
        <v>5.6814682102395833E-2</v>
      </c>
      <c r="J5" s="20">
        <v>3.869072997796446E-2</v>
      </c>
      <c r="K5" s="20">
        <v>2.595964166292004E-2</v>
      </c>
      <c r="L5" s="20">
        <v>1.474661299803294E-2</v>
      </c>
      <c r="M5" s="20">
        <v>4.219947986039449E-2</v>
      </c>
      <c r="N5" s="20">
        <v>2.0027656965751164E-2</v>
      </c>
      <c r="O5" s="20">
        <v>3.1279858412987416E-2</v>
      </c>
      <c r="P5" s="20">
        <v>6.073527440127955E-2</v>
      </c>
      <c r="Q5" s="20">
        <v>5.2017444752072747E-2</v>
      </c>
    </row>
    <row r="6" spans="1:17" x14ac:dyDescent="0.25">
      <c r="A6" s="6" t="s">
        <v>21</v>
      </c>
      <c r="B6" s="20">
        <v>1.7738702854714001E-3</v>
      </c>
      <c r="C6" s="20">
        <v>1.1634004398834283E-2</v>
      </c>
      <c r="D6" s="20">
        <v>5.9921559147505807E-3</v>
      </c>
      <c r="E6" s="20">
        <v>5.0402491725916355E-3</v>
      </c>
      <c r="F6" s="20">
        <v>1.0052046398119605</v>
      </c>
      <c r="G6" s="20">
        <v>4.3429455718765773E-3</v>
      </c>
      <c r="H6" s="20">
        <v>7.1317676480507908E-3</v>
      </c>
      <c r="I6" s="20">
        <v>5.3549232809481815E-3</v>
      </c>
      <c r="J6" s="20">
        <v>6.7657151255725067E-3</v>
      </c>
      <c r="K6" s="20">
        <v>4.2791424794071855E-3</v>
      </c>
      <c r="L6" s="20">
        <v>6.3402647560593991E-3</v>
      </c>
      <c r="M6" s="20">
        <v>6.973809878986964E-3</v>
      </c>
      <c r="N6" s="20">
        <v>1.0069679696384568E-2</v>
      </c>
      <c r="O6" s="20">
        <v>4.5358050217202328E-3</v>
      </c>
      <c r="P6" s="20">
        <v>7.4251577433101096E-3</v>
      </c>
      <c r="Q6" s="20">
        <v>4.792615408208631E-3</v>
      </c>
    </row>
    <row r="7" spans="1:17" x14ac:dyDescent="0.25">
      <c r="A7" s="6" t="s">
        <v>22</v>
      </c>
      <c r="B7" s="20">
        <v>7.2919651141302722E-2</v>
      </c>
      <c r="C7" s="20">
        <v>7.9079290421171039E-2</v>
      </c>
      <c r="D7" s="20">
        <v>0.19669590830445499</v>
      </c>
      <c r="E7" s="20">
        <v>7.5142335582325706E-2</v>
      </c>
      <c r="F7" s="20">
        <v>0.13860744043348824</v>
      </c>
      <c r="G7" s="20">
        <v>1.1704924014659488</v>
      </c>
      <c r="H7" s="20">
        <v>0.14176543895318408</v>
      </c>
      <c r="I7" s="20">
        <v>0.17429150103705562</v>
      </c>
      <c r="J7" s="20">
        <v>0.10004294590116958</v>
      </c>
      <c r="K7" s="20">
        <v>6.8756954790087949E-2</v>
      </c>
      <c r="L7" s="20">
        <v>5.8963513314046222E-2</v>
      </c>
      <c r="M7" s="20">
        <v>0.10493612789441867</v>
      </c>
      <c r="N7" s="20">
        <v>6.1647516871338945E-2</v>
      </c>
      <c r="O7" s="20">
        <v>5.477250800020031E-2</v>
      </c>
      <c r="P7" s="20">
        <v>0.12165138060758067</v>
      </c>
      <c r="Q7" s="20">
        <v>0.12749110126563087</v>
      </c>
    </row>
    <row r="8" spans="1:17" x14ac:dyDescent="0.25">
      <c r="A8" s="6" t="s">
        <v>23</v>
      </c>
      <c r="B8" s="20">
        <v>1.7364908129311137E-2</v>
      </c>
      <c r="C8" s="20">
        <v>2.4755834676272691E-2</v>
      </c>
      <c r="D8" s="20">
        <v>3.8354349291358038E-2</v>
      </c>
      <c r="E8" s="20">
        <v>1.2955443776152303E-2</v>
      </c>
      <c r="F8" s="20">
        <v>4.8882779626207663E-2</v>
      </c>
      <c r="G8" s="20">
        <v>5.8305228519176459E-2</v>
      </c>
      <c r="H8" s="20">
        <v>1.102032652829676</v>
      </c>
      <c r="I8" s="20">
        <v>3.006913976289596E-2</v>
      </c>
      <c r="J8" s="20">
        <v>3.3989223593688916E-2</v>
      </c>
      <c r="K8" s="20">
        <v>2.9812337861304435E-2</v>
      </c>
      <c r="L8" s="20">
        <v>1.2931164018849205E-2</v>
      </c>
      <c r="M8" s="20">
        <v>3.7828496037373538E-2</v>
      </c>
      <c r="N8" s="20">
        <v>2.5990463163882989E-2</v>
      </c>
      <c r="O8" s="20">
        <v>1.3085482371575046E-2</v>
      </c>
      <c r="P8" s="20">
        <v>2.3743226031675103E-2</v>
      </c>
      <c r="Q8" s="20">
        <v>2.3206238144695975E-2</v>
      </c>
    </row>
    <row r="9" spans="1:17" x14ac:dyDescent="0.25">
      <c r="A9" s="6" t="s">
        <v>24</v>
      </c>
      <c r="B9" s="20">
        <v>5.770399371793568E-3</v>
      </c>
      <c r="C9" s="20">
        <v>2.7457298743007357E-3</v>
      </c>
      <c r="D9" s="20">
        <v>1.0355314199230921E-2</v>
      </c>
      <c r="E9" s="20">
        <v>2.3469706788212252E-3</v>
      </c>
      <c r="F9" s="20">
        <v>5.6535507129552342E-3</v>
      </c>
      <c r="G9" s="20">
        <v>5.2921113589574111E-3</v>
      </c>
      <c r="H9" s="20">
        <v>5.8809626934653494E-3</v>
      </c>
      <c r="I9" s="20">
        <v>1.0698323063271937</v>
      </c>
      <c r="J9" s="20">
        <v>8.0589719245060653E-3</v>
      </c>
      <c r="K9" s="20">
        <v>1.5267404510943617E-2</v>
      </c>
      <c r="L9" s="20">
        <v>3.8137668706141404E-3</v>
      </c>
      <c r="M9" s="20">
        <v>1.3826421405760736E-2</v>
      </c>
      <c r="N9" s="20">
        <v>2.7131160524260754E-2</v>
      </c>
      <c r="O9" s="20">
        <v>7.5281791274097419E-3</v>
      </c>
      <c r="P9" s="20">
        <v>8.1758490749572546E-3</v>
      </c>
      <c r="Q9" s="20">
        <v>2.3578155910733263E-2</v>
      </c>
    </row>
    <row r="10" spans="1:17" x14ac:dyDescent="0.25">
      <c r="A10" s="6" t="s">
        <v>25</v>
      </c>
      <c r="B10" s="20">
        <v>6.6582050789654682E-3</v>
      </c>
      <c r="C10" s="20">
        <v>1.1642122516942875E-2</v>
      </c>
      <c r="D10" s="20">
        <v>1.6409656247121884E-2</v>
      </c>
      <c r="E10" s="20">
        <v>1.1422174766664853E-2</v>
      </c>
      <c r="F10" s="20">
        <v>1.2673941981902786E-2</v>
      </c>
      <c r="G10" s="20">
        <v>2.1749732055821487E-2</v>
      </c>
      <c r="H10" s="20">
        <v>1.6129291883872843E-2</v>
      </c>
      <c r="I10" s="20">
        <v>1.4868495880536329E-2</v>
      </c>
      <c r="J10" s="20">
        <v>1.0574061373312134</v>
      </c>
      <c r="K10" s="20">
        <v>2.3068232126637986E-2</v>
      </c>
      <c r="L10" s="20">
        <v>9.4116463336966112E-3</v>
      </c>
      <c r="M10" s="20">
        <v>4.4276071374292542E-2</v>
      </c>
      <c r="N10" s="20">
        <v>4.0447710162452306E-2</v>
      </c>
      <c r="O10" s="20">
        <v>8.6447430308096429E-3</v>
      </c>
      <c r="P10" s="20">
        <v>1.8416159453975203E-2</v>
      </c>
      <c r="Q10" s="20">
        <v>2.4271393640209849E-2</v>
      </c>
    </row>
    <row r="11" spans="1:17" x14ac:dyDescent="0.25">
      <c r="A11" s="6" t="s">
        <v>26</v>
      </c>
      <c r="B11" s="20">
        <v>2.4321257562957468E-2</v>
      </c>
      <c r="C11" s="20">
        <v>2.6890141841347262E-2</v>
      </c>
      <c r="D11" s="20">
        <v>4.1704837086630066E-2</v>
      </c>
      <c r="E11" s="20">
        <v>2.8733597259342398E-2</v>
      </c>
      <c r="F11" s="20">
        <v>4.2363492571502161E-2</v>
      </c>
      <c r="G11" s="20">
        <v>5.3622968866037936E-2</v>
      </c>
      <c r="H11" s="20">
        <v>7.1854988262579828E-2</v>
      </c>
      <c r="I11" s="20">
        <v>4.7459414757552811E-2</v>
      </c>
      <c r="J11" s="20">
        <v>5.6188817652253489E-2</v>
      </c>
      <c r="K11" s="20">
        <v>1.1544982092098863</v>
      </c>
      <c r="L11" s="20">
        <v>5.8117700285884678E-2</v>
      </c>
      <c r="M11" s="20">
        <v>8.4209614804717794E-2</v>
      </c>
      <c r="N11" s="20">
        <v>9.3818950794873388E-2</v>
      </c>
      <c r="O11" s="20">
        <v>2.9130376516451492E-2</v>
      </c>
      <c r="P11" s="20">
        <v>5.1353599199804846E-2</v>
      </c>
      <c r="Q11" s="20">
        <v>4.5383453795391972E-2</v>
      </c>
    </row>
    <row r="12" spans="1:17" x14ac:dyDescent="0.25">
      <c r="A12" s="6" t="s">
        <v>27</v>
      </c>
      <c r="B12" s="20">
        <v>6.1914345983561806E-3</v>
      </c>
      <c r="C12" s="20">
        <v>1.4077706228307549E-2</v>
      </c>
      <c r="D12" s="20">
        <v>1.5682222932332259E-2</v>
      </c>
      <c r="E12" s="20">
        <v>1.0037192890755775E-2</v>
      </c>
      <c r="F12" s="20">
        <v>1.3184318921692547E-2</v>
      </c>
      <c r="G12" s="20">
        <v>2.3133222684877417E-2</v>
      </c>
      <c r="H12" s="20">
        <v>3.2536096269127658E-2</v>
      </c>
      <c r="I12" s="20">
        <v>2.099923494621914E-2</v>
      </c>
      <c r="J12" s="20">
        <v>4.4519054583007374E-2</v>
      </c>
      <c r="K12" s="20">
        <v>5.5435758696580621E-2</v>
      </c>
      <c r="L12" s="20">
        <v>1.0202367413137494</v>
      </c>
      <c r="M12" s="20">
        <v>5.1209189628877654E-2</v>
      </c>
      <c r="N12" s="20">
        <v>1.8128520800579508E-2</v>
      </c>
      <c r="O12" s="20">
        <v>1.2393870909870295E-2</v>
      </c>
      <c r="P12" s="20">
        <v>2.1398084954791851E-2</v>
      </c>
      <c r="Q12" s="20">
        <v>2.4588676748992837E-2</v>
      </c>
    </row>
    <row r="13" spans="1:17" x14ac:dyDescent="0.25">
      <c r="A13" s="6" t="s">
        <v>28</v>
      </c>
      <c r="B13" s="20">
        <v>1.6139213797213545E-2</v>
      </c>
      <c r="C13" s="20">
        <v>4.1703311045697335E-2</v>
      </c>
      <c r="D13" s="20">
        <v>2.4232606626049053E-2</v>
      </c>
      <c r="E13" s="20">
        <v>2.4177102152960206E-2</v>
      </c>
      <c r="F13" s="20">
        <v>3.4563094018285327E-2</v>
      </c>
      <c r="G13" s="20">
        <v>2.2888288039955094E-2</v>
      </c>
      <c r="H13" s="20">
        <v>6.3808279631128756E-2</v>
      </c>
      <c r="I13" s="20">
        <v>3.96311381902133E-2</v>
      </c>
      <c r="J13" s="20">
        <v>7.9087421352385959E-2</v>
      </c>
      <c r="K13" s="20">
        <v>0.10977669169006149</v>
      </c>
      <c r="L13" s="20">
        <v>3.7873095468272423E-2</v>
      </c>
      <c r="M13" s="20">
        <v>1.1091938325258959</v>
      </c>
      <c r="N13" s="20">
        <v>4.461574684621776E-2</v>
      </c>
      <c r="O13" s="20">
        <v>1.6172117197180199E-2</v>
      </c>
      <c r="P13" s="20">
        <v>4.8302934421944964E-2</v>
      </c>
      <c r="Q13" s="20">
        <v>3.838763368773334E-2</v>
      </c>
    </row>
    <row r="14" spans="1:17" x14ac:dyDescent="0.25">
      <c r="A14" s="6" t="s">
        <v>29</v>
      </c>
      <c r="B14" s="20">
        <v>3.0285310834523503E-4</v>
      </c>
      <c r="C14" s="20">
        <v>5.3633589678602552E-4</v>
      </c>
      <c r="D14" s="20">
        <v>8.8902779823634033E-4</v>
      </c>
      <c r="E14" s="20">
        <v>4.4134329251836453E-4</v>
      </c>
      <c r="F14" s="20">
        <v>6.501944103814442E-4</v>
      </c>
      <c r="G14" s="20">
        <v>2.8398569604100167E-3</v>
      </c>
      <c r="H14" s="20">
        <v>1.1872998217987202E-3</v>
      </c>
      <c r="I14" s="20">
        <v>1.885220047132426E-3</v>
      </c>
      <c r="J14" s="20">
        <v>2.0373645802550882E-3</v>
      </c>
      <c r="K14" s="20">
        <v>1.798988755827283E-3</v>
      </c>
      <c r="L14" s="20">
        <v>9.7860108396676383E-4</v>
      </c>
      <c r="M14" s="20">
        <v>1.9058221453036649E-3</v>
      </c>
      <c r="N14" s="20">
        <v>1.0907954123077825</v>
      </c>
      <c r="O14" s="20">
        <v>7.6604685913765483E-4</v>
      </c>
      <c r="P14" s="20">
        <v>1.6738842878170788E-3</v>
      </c>
      <c r="Q14" s="20">
        <v>3.0007533478158808E-3</v>
      </c>
    </row>
    <row r="15" spans="1:17" x14ac:dyDescent="0.25">
      <c r="A15" s="6" t="s">
        <v>30</v>
      </c>
      <c r="B15" s="20">
        <v>2.0185191574758035E-3</v>
      </c>
      <c r="C15" s="20">
        <v>2.6182992664910442E-3</v>
      </c>
      <c r="D15" s="20">
        <v>4.5590359117022141E-3</v>
      </c>
      <c r="E15" s="20">
        <v>3.0056692832686671E-3</v>
      </c>
      <c r="F15" s="20">
        <v>5.7990890585917958E-3</v>
      </c>
      <c r="G15" s="20">
        <v>3.1524669990298628E-3</v>
      </c>
      <c r="H15" s="20">
        <v>6.4762078026123189E-3</v>
      </c>
      <c r="I15" s="20">
        <v>6.6312306840827784E-3</v>
      </c>
      <c r="J15" s="20">
        <v>5.3886558628325944E-3</v>
      </c>
      <c r="K15" s="20">
        <v>7.0842540931313046E-3</v>
      </c>
      <c r="L15" s="20">
        <v>4.0566906237128912E-3</v>
      </c>
      <c r="M15" s="20">
        <v>1.0775907363165856E-2</v>
      </c>
      <c r="N15" s="20">
        <v>3.2649892153949417E-3</v>
      </c>
      <c r="O15" s="20">
        <v>1.0036219324765907</v>
      </c>
      <c r="P15" s="20">
        <v>1.2766080695373581E-2</v>
      </c>
      <c r="Q15" s="20">
        <v>8.5100491921509883E-3</v>
      </c>
    </row>
    <row r="16" spans="1:17" x14ac:dyDescent="0.25">
      <c r="A16" s="6" t="s">
        <v>31</v>
      </c>
      <c r="B16" s="20">
        <v>3.4576189587653093E-3</v>
      </c>
      <c r="C16" s="20">
        <v>5.4414109123443119E-4</v>
      </c>
      <c r="D16" s="20">
        <v>1.5323124219424238E-3</v>
      </c>
      <c r="E16" s="20">
        <v>5.3548081948015568E-4</v>
      </c>
      <c r="F16" s="20">
        <v>1.473121217009111E-3</v>
      </c>
      <c r="G16" s="20">
        <v>9.0000663024505142E-4</v>
      </c>
      <c r="H16" s="20">
        <v>1.282037171648834E-3</v>
      </c>
      <c r="I16" s="20">
        <v>2.0633806280354701E-3</v>
      </c>
      <c r="J16" s="20">
        <v>1.2279135409469304E-3</v>
      </c>
      <c r="K16" s="20">
        <v>1.759517835410105E-3</v>
      </c>
      <c r="L16" s="20">
        <v>8.7245695055960897E-4</v>
      </c>
      <c r="M16" s="20">
        <v>2.6806963864328764E-3</v>
      </c>
      <c r="N16" s="20">
        <v>4.7241927911425442E-3</v>
      </c>
      <c r="O16" s="20">
        <v>8.9333468248204958E-4</v>
      </c>
      <c r="P16" s="20">
        <v>1.0195552300500959</v>
      </c>
      <c r="Q16" s="20">
        <v>1.7309671143539423E-3</v>
      </c>
    </row>
    <row r="17" spans="1:17" x14ac:dyDescent="0.25">
      <c r="A17" s="6" t="s">
        <v>32</v>
      </c>
      <c r="B17" s="20">
        <v>3.5141914325324246E-3</v>
      </c>
      <c r="C17" s="20">
        <v>1.0051269198231448E-2</v>
      </c>
      <c r="D17" s="20">
        <v>8.3203826117842165E-3</v>
      </c>
      <c r="E17" s="20">
        <v>4.265375931628684E-3</v>
      </c>
      <c r="F17" s="20">
        <v>7.4150901485182958E-3</v>
      </c>
      <c r="G17" s="20">
        <v>7.0401821565026839E-3</v>
      </c>
      <c r="H17" s="20">
        <v>1.0750380876211198E-2</v>
      </c>
      <c r="I17" s="20">
        <v>3.299798143845404E-2</v>
      </c>
      <c r="J17" s="20">
        <v>1.1283506769726601E-2</v>
      </c>
      <c r="K17" s="20">
        <v>7.5473117592883008E-3</v>
      </c>
      <c r="L17" s="20">
        <v>6.5357239297478319E-3</v>
      </c>
      <c r="M17" s="20">
        <v>1.0440096086128971E-2</v>
      </c>
      <c r="N17" s="20">
        <v>1.5128140554015675E-2</v>
      </c>
      <c r="O17" s="20">
        <v>7.460621129331566E-3</v>
      </c>
      <c r="P17" s="20">
        <v>2.6223971616091031E-2</v>
      </c>
      <c r="Q17" s="20">
        <v>1.0421371453127428</v>
      </c>
    </row>
    <row r="18" spans="1:17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x14ac:dyDescent="0.25">
      <c r="A19" s="6" t="s">
        <v>42</v>
      </c>
      <c r="B19" s="22">
        <f>SUM(B2:B17)</f>
        <v>1.6585367263375854</v>
      </c>
      <c r="C19" s="22">
        <f t="shared" ref="C19:Q19" si="0">SUM(C2:C17)</f>
        <v>1.6203912885561627</v>
      </c>
      <c r="D19" s="22">
        <f t="shared" si="0"/>
        <v>2.3581205072656219</v>
      </c>
      <c r="E19" s="22">
        <f t="shared" si="0"/>
        <v>1.6377245477158719</v>
      </c>
      <c r="F19" s="22">
        <f t="shared" si="0"/>
        <v>2.0931556060586733</v>
      </c>
      <c r="G19" s="22">
        <f t="shared" si="0"/>
        <v>1.6869894422136631</v>
      </c>
      <c r="H19" s="22">
        <f t="shared" si="0"/>
        <v>2.1484911658020787</v>
      </c>
      <c r="I19" s="22">
        <f t="shared" si="0"/>
        <v>2.328862942971349</v>
      </c>
      <c r="J19" s="22">
        <f t="shared" si="0"/>
        <v>1.7993271009690923</v>
      </c>
      <c r="K19" s="22">
        <f t="shared" si="0"/>
        <v>1.6745965366648499</v>
      </c>
      <c r="L19" s="22">
        <f t="shared" si="0"/>
        <v>1.3486024720967575</v>
      </c>
      <c r="M19" s="22">
        <f t="shared" si="0"/>
        <v>1.7655922558696393</v>
      </c>
      <c r="N19" s="22">
        <f t="shared" si="0"/>
        <v>1.6444448190070631</v>
      </c>
      <c r="O19" s="22">
        <f t="shared" si="0"/>
        <v>1.348980606380602</v>
      </c>
      <c r="P19" s="22">
        <f t="shared" si="0"/>
        <v>1.8014396769996091</v>
      </c>
      <c r="Q19" s="22">
        <f t="shared" si="0"/>
        <v>1.8294358585131945</v>
      </c>
    </row>
    <row r="20" spans="1:17" x14ac:dyDescent="0.25">
      <c r="A20" s="6" t="s">
        <v>43</v>
      </c>
      <c r="B20" s="9">
        <f>RANK(B19,$B$19:$Q$19)</f>
        <v>11</v>
      </c>
      <c r="C20" s="9">
        <f t="shared" ref="C20:Q20" si="1">RANK(C19,$B$19:$Q$19)</f>
        <v>14</v>
      </c>
      <c r="D20" s="9">
        <f t="shared" si="1"/>
        <v>1</v>
      </c>
      <c r="E20" s="9">
        <f t="shared" si="1"/>
        <v>13</v>
      </c>
      <c r="F20" s="9">
        <f t="shared" si="1"/>
        <v>4</v>
      </c>
      <c r="G20" s="9">
        <f t="shared" si="1"/>
        <v>9</v>
      </c>
      <c r="H20" s="9">
        <f t="shared" si="1"/>
        <v>3</v>
      </c>
      <c r="I20" s="9">
        <f t="shared" si="1"/>
        <v>2</v>
      </c>
      <c r="J20" s="9">
        <f t="shared" si="1"/>
        <v>7</v>
      </c>
      <c r="K20" s="9">
        <f t="shared" si="1"/>
        <v>10</v>
      </c>
      <c r="L20" s="9">
        <f t="shared" si="1"/>
        <v>16</v>
      </c>
      <c r="M20" s="9">
        <f t="shared" si="1"/>
        <v>8</v>
      </c>
      <c r="N20" s="9">
        <f t="shared" si="1"/>
        <v>12</v>
      </c>
      <c r="O20" s="9">
        <f t="shared" si="1"/>
        <v>15</v>
      </c>
      <c r="P20" s="9">
        <f t="shared" si="1"/>
        <v>6</v>
      </c>
      <c r="Q20" s="9">
        <f t="shared" si="1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EDE0-E36B-7C49-B3DD-CE67EE97CF55}">
  <sheetPr>
    <tabColor theme="9" tint="0.39997558519241921"/>
  </sheetPr>
  <dimension ref="A1:I19"/>
  <sheetViews>
    <sheetView tabSelected="1" workbookViewId="0">
      <selection activeCell="O28" sqref="O28"/>
    </sheetView>
  </sheetViews>
  <sheetFormatPr defaultColWidth="10.875" defaultRowHeight="15.75" x14ac:dyDescent="0.25"/>
  <cols>
    <col min="1" max="1" width="58.875" style="1" bestFit="1" customWidth="1"/>
    <col min="2" max="2" width="10.875" style="1"/>
    <col min="3" max="3" width="15.5" style="5" bestFit="1" customWidth="1"/>
    <col min="4" max="4" width="11.5" style="1" bestFit="1" customWidth="1"/>
    <col min="5" max="16384" width="10.875" style="1"/>
  </cols>
  <sheetData>
    <row r="1" spans="1:9" x14ac:dyDescent="0.25">
      <c r="A1" s="11" t="s">
        <v>36</v>
      </c>
      <c r="B1" s="15">
        <f>0.25</f>
        <v>0.25</v>
      </c>
    </row>
    <row r="3" spans="1:9" s="12" customFormat="1" x14ac:dyDescent="0.25">
      <c r="A3" s="8" t="s">
        <v>33</v>
      </c>
      <c r="B3" s="11" t="s">
        <v>34</v>
      </c>
      <c r="C3" s="13" t="s">
        <v>48</v>
      </c>
      <c r="D3" s="13" t="s">
        <v>49</v>
      </c>
      <c r="E3" s="13" t="s">
        <v>37</v>
      </c>
      <c r="G3" s="12" t="s">
        <v>51</v>
      </c>
      <c r="I3" s="12" t="s">
        <v>50</v>
      </c>
    </row>
    <row r="4" spans="1:9" x14ac:dyDescent="0.25">
      <c r="A4" s="9" t="s">
        <v>0</v>
      </c>
      <c r="B4" s="10" t="s">
        <v>17</v>
      </c>
      <c r="C4" s="18">
        <v>0.16778245583109738</v>
      </c>
      <c r="D4" s="19">
        <v>0.91910000000000003</v>
      </c>
      <c r="E4" s="23">
        <f>$B$1*C4*D4</f>
        <v>3.8552213788590403E-2</v>
      </c>
      <c r="G4" s="1">
        <v>3.8552213788590403E-2</v>
      </c>
      <c r="I4" s="1">
        <v>0.91910000000000003</v>
      </c>
    </row>
    <row r="5" spans="1:9" x14ac:dyDescent="0.25">
      <c r="A5" s="9" t="s">
        <v>1</v>
      </c>
      <c r="B5" s="10" t="s">
        <v>18</v>
      </c>
      <c r="C5" s="18">
        <v>9.6231560839726851E-2</v>
      </c>
      <c r="D5" s="19">
        <v>0.87439999999999996</v>
      </c>
      <c r="E5" s="23">
        <f t="shared" ref="E5:E19" si="0">$B$1*C5*D5</f>
        <v>2.1036219199564287E-2</v>
      </c>
      <c r="G5" s="1">
        <v>2.1036219199564287E-2</v>
      </c>
      <c r="I5" s="1">
        <v>0.87439999999999996</v>
      </c>
    </row>
    <row r="6" spans="1:9" x14ac:dyDescent="0.25">
      <c r="A6" s="9" t="s">
        <v>2</v>
      </c>
      <c r="B6" s="10" t="s">
        <v>19</v>
      </c>
      <c r="C6" s="18">
        <v>8.7674992257254919E-2</v>
      </c>
      <c r="D6" s="19">
        <v>0.82569999999999999</v>
      </c>
      <c r="E6" s="23">
        <f t="shared" si="0"/>
        <v>1.8098310276703847E-2</v>
      </c>
      <c r="G6" s="1">
        <v>1.8098310276703847E-2</v>
      </c>
      <c r="I6" s="1">
        <v>0.82569999999999999</v>
      </c>
    </row>
    <row r="7" spans="1:9" x14ac:dyDescent="0.25">
      <c r="A7" s="9" t="s">
        <v>3</v>
      </c>
      <c r="B7" s="10" t="s">
        <v>20</v>
      </c>
      <c r="C7" s="18">
        <v>0.10302315890794032</v>
      </c>
      <c r="D7" s="19">
        <v>0.72520000000000007</v>
      </c>
      <c r="E7" s="23">
        <f t="shared" si="0"/>
        <v>1.8678098710009583E-2</v>
      </c>
      <c r="G7" s="1">
        <v>1.8678098710009583E-2</v>
      </c>
      <c r="I7" s="1">
        <v>0.72520000000000007</v>
      </c>
    </row>
    <row r="8" spans="1:9" x14ac:dyDescent="0.25">
      <c r="A8" s="9" t="s">
        <v>4</v>
      </c>
      <c r="B8" s="10" t="s">
        <v>21</v>
      </c>
      <c r="C8" s="18">
        <v>0.19150062311557869</v>
      </c>
      <c r="D8" s="19">
        <v>0.96160000000000001</v>
      </c>
      <c r="E8" s="23">
        <f t="shared" si="0"/>
        <v>4.6036749796985119E-2</v>
      </c>
      <c r="G8" s="1">
        <v>4.6036749796985119E-2</v>
      </c>
      <c r="I8" s="1">
        <v>0.96160000000000001</v>
      </c>
    </row>
    <row r="9" spans="1:9" x14ac:dyDescent="0.25">
      <c r="A9" s="9" t="s">
        <v>5</v>
      </c>
      <c r="B9" s="10" t="s">
        <v>22</v>
      </c>
      <c r="C9" s="18">
        <v>0.20906011081831199</v>
      </c>
      <c r="D9" s="19">
        <v>0.60580000000000001</v>
      </c>
      <c r="E9" s="23">
        <f t="shared" si="0"/>
        <v>3.1662153783433351E-2</v>
      </c>
      <c r="G9" s="1">
        <v>3.1662153783433351E-2</v>
      </c>
      <c r="I9" s="1">
        <v>0.60580000000000001</v>
      </c>
    </row>
    <row r="10" spans="1:9" x14ac:dyDescent="0.25">
      <c r="A10" s="9" t="s">
        <v>6</v>
      </c>
      <c r="B10" s="10" t="s">
        <v>23</v>
      </c>
      <c r="C10" s="18">
        <v>0.13884746681249488</v>
      </c>
      <c r="D10" s="19">
        <v>0.80379999999999996</v>
      </c>
      <c r="E10" s="23">
        <f t="shared" si="0"/>
        <v>2.7901398455970845E-2</v>
      </c>
      <c r="G10" s="1">
        <v>2.7901398455970845E-2</v>
      </c>
      <c r="I10" s="1">
        <v>0.80379999999999996</v>
      </c>
    </row>
    <row r="11" spans="1:9" x14ac:dyDescent="0.25">
      <c r="A11" s="9" t="s">
        <v>7</v>
      </c>
      <c r="B11" s="10" t="s">
        <v>24</v>
      </c>
      <c r="C11" s="18">
        <v>0.11859874804641926</v>
      </c>
      <c r="D11" s="19">
        <v>0.83319999999999994</v>
      </c>
      <c r="E11" s="23">
        <f t="shared" si="0"/>
        <v>2.4704119218069129E-2</v>
      </c>
      <c r="G11" s="1">
        <v>2.4704119218069129E-2</v>
      </c>
      <c r="I11" s="1">
        <v>0.83319999999999994</v>
      </c>
    </row>
    <row r="12" spans="1:9" x14ac:dyDescent="0.25">
      <c r="A12" s="9" t="s">
        <v>8</v>
      </c>
      <c r="B12" s="10" t="s">
        <v>25</v>
      </c>
      <c r="C12" s="18">
        <v>0.14912974129636533</v>
      </c>
      <c r="D12" s="19">
        <v>0.35709999999999997</v>
      </c>
      <c r="E12" s="23">
        <f t="shared" si="0"/>
        <v>1.3313557654233013E-2</v>
      </c>
      <c r="G12" s="1">
        <v>1.3313557654233013E-2</v>
      </c>
      <c r="I12" s="1">
        <v>0.35709999999999997</v>
      </c>
    </row>
    <row r="13" spans="1:9" x14ac:dyDescent="0.25">
      <c r="A13" s="9" t="s">
        <v>9</v>
      </c>
      <c r="B13" s="10" t="s">
        <v>26</v>
      </c>
      <c r="C13" s="18">
        <v>0.15566215018826468</v>
      </c>
      <c r="D13" s="19">
        <v>0.22640000000000005</v>
      </c>
      <c r="E13" s="23">
        <f t="shared" si="0"/>
        <v>8.8104777006557822E-3</v>
      </c>
      <c r="G13" s="1">
        <v>8.8104777006557822E-3</v>
      </c>
      <c r="I13" s="1">
        <v>0.22640000000000005</v>
      </c>
    </row>
    <row r="14" spans="1:9" x14ac:dyDescent="0.25">
      <c r="A14" s="9" t="s">
        <v>10</v>
      </c>
      <c r="B14" s="10" t="s">
        <v>27</v>
      </c>
      <c r="C14" s="18">
        <v>3.7133934352163271E-2</v>
      </c>
      <c r="D14" s="19">
        <v>0.47630000000000006</v>
      </c>
      <c r="E14" s="23">
        <f t="shared" si="0"/>
        <v>4.4217232329838421E-3</v>
      </c>
      <c r="G14" s="1">
        <v>4.4217232329838421E-3</v>
      </c>
      <c r="I14" s="1">
        <v>0.47630000000000006</v>
      </c>
    </row>
    <row r="15" spans="1:9" x14ac:dyDescent="0.25">
      <c r="A15" s="9" t="s">
        <v>11</v>
      </c>
      <c r="B15" s="10" t="s">
        <v>28</v>
      </c>
      <c r="C15" s="18">
        <v>0.36099149167176403</v>
      </c>
      <c r="D15" s="19">
        <v>0.49872470297848859</v>
      </c>
      <c r="E15" s="23">
        <f t="shared" si="0"/>
        <v>4.5008843615440511E-2</v>
      </c>
      <c r="G15" s="1">
        <v>4.5008843615440511E-2</v>
      </c>
      <c r="I15" s="1">
        <v>0.49872470297848859</v>
      </c>
    </row>
    <row r="16" spans="1:9" x14ac:dyDescent="0.25">
      <c r="A16" s="9" t="s">
        <v>12</v>
      </c>
      <c r="B16" s="10" t="s">
        <v>29</v>
      </c>
      <c r="C16" s="18">
        <v>0.48405455100651035</v>
      </c>
      <c r="D16" s="19">
        <v>0.63659999999999994</v>
      </c>
      <c r="E16" s="23">
        <f t="shared" si="0"/>
        <v>7.703728179268611E-2</v>
      </c>
      <c r="G16" s="1">
        <v>7.703728179268611E-2</v>
      </c>
      <c r="I16" s="1">
        <v>0.63659999999999994</v>
      </c>
    </row>
    <row r="17" spans="1:9" x14ac:dyDescent="0.25">
      <c r="A17" s="9" t="s">
        <v>13</v>
      </c>
      <c r="B17" s="10" t="s">
        <v>30</v>
      </c>
      <c r="C17" s="18">
        <v>0.65254546504767763</v>
      </c>
      <c r="D17" s="19">
        <v>0.43270000000000008</v>
      </c>
      <c r="E17" s="23">
        <f t="shared" si="0"/>
        <v>7.0589105681532538E-2</v>
      </c>
      <c r="G17" s="1">
        <v>7.0589105681532538E-2</v>
      </c>
      <c r="I17" s="1">
        <v>0.43270000000000008</v>
      </c>
    </row>
    <row r="18" spans="1:9" x14ac:dyDescent="0.25">
      <c r="A18" s="9" t="s">
        <v>14</v>
      </c>
      <c r="B18" s="10" t="s">
        <v>31</v>
      </c>
      <c r="C18" s="18">
        <v>0.18318056118621745</v>
      </c>
      <c r="D18" s="19">
        <v>0.70090000000000008</v>
      </c>
      <c r="E18" s="23">
        <f t="shared" si="0"/>
        <v>3.2097813833854953E-2</v>
      </c>
      <c r="G18" s="1">
        <v>3.2097813833854953E-2</v>
      </c>
      <c r="I18" s="1">
        <v>0.70090000000000008</v>
      </c>
    </row>
    <row r="19" spans="1:9" x14ac:dyDescent="0.25">
      <c r="A19" s="9" t="s">
        <v>15</v>
      </c>
      <c r="B19" s="10" t="s">
        <v>32</v>
      </c>
      <c r="C19" s="18">
        <v>0.16640158244850825</v>
      </c>
      <c r="D19" s="19">
        <v>0.70957654777757784</v>
      </c>
      <c r="E19" s="23">
        <f t="shared" si="0"/>
        <v>2.9518665104634616E-2</v>
      </c>
      <c r="G19" s="1">
        <v>2.9518665104634616E-2</v>
      </c>
      <c r="I19" s="1">
        <v>0.70957654777757784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7221-794C-9F4A-B772-29CBA695011C}">
  <sheetPr>
    <tabColor rgb="FFFF0000"/>
  </sheetPr>
  <dimension ref="A1:D19"/>
  <sheetViews>
    <sheetView workbookViewId="0">
      <selection activeCell="H30" sqref="H30"/>
    </sheetView>
  </sheetViews>
  <sheetFormatPr defaultColWidth="10.875" defaultRowHeight="15.75" x14ac:dyDescent="0.25"/>
  <cols>
    <col min="1" max="1" width="58.875" style="1" bestFit="1" customWidth="1"/>
    <col min="2" max="3" width="10.875" style="1"/>
    <col min="4" max="4" width="10.875" style="5"/>
    <col min="5" max="16384" width="10.875" style="1"/>
  </cols>
  <sheetData>
    <row r="1" spans="1:4" s="17" customFormat="1" x14ac:dyDescent="0.25">
      <c r="A1" s="16"/>
      <c r="B1" s="14"/>
      <c r="D1" s="14"/>
    </row>
    <row r="3" spans="1:4" s="12" customFormat="1" x14ac:dyDescent="0.25">
      <c r="A3" s="8" t="s">
        <v>33</v>
      </c>
      <c r="B3" s="11" t="s">
        <v>34</v>
      </c>
      <c r="C3" s="13" t="s">
        <v>41</v>
      </c>
      <c r="D3" s="13" t="s">
        <v>46</v>
      </c>
    </row>
    <row r="4" spans="1:4" x14ac:dyDescent="0.25">
      <c r="A4" s="9" t="s">
        <v>0</v>
      </c>
      <c r="B4" s="10" t="s">
        <v>17</v>
      </c>
      <c r="C4" s="19">
        <f t="array" ref="C4:C19">MMULT('(I-A)^-1'!B2:Q17,'RP Workforce Resilience'!E4:E19)</f>
        <v>7.4055189246646169E-2</v>
      </c>
      <c r="D4" s="24">
        <f>MIN(1,C4)</f>
        <v>7.4055189246646169E-2</v>
      </c>
    </row>
    <row r="5" spans="1:4" x14ac:dyDescent="0.25">
      <c r="A5" s="9" t="s">
        <v>1</v>
      </c>
      <c r="B5" s="10" t="s">
        <v>18</v>
      </c>
      <c r="C5" s="19">
        <v>3.3116956034352607E-2</v>
      </c>
      <c r="D5" s="24">
        <f t="shared" ref="D5:D19" si="0">MIN(1,C5)</f>
        <v>3.3116956034352607E-2</v>
      </c>
    </row>
    <row r="6" spans="1:4" x14ac:dyDescent="0.25">
      <c r="A6" s="9" t="s">
        <v>2</v>
      </c>
      <c r="B6" s="10" t="s">
        <v>19</v>
      </c>
      <c r="C6" s="19">
        <v>0.16988373891730213</v>
      </c>
      <c r="D6" s="24">
        <f t="shared" si="0"/>
        <v>0.16988373891730213</v>
      </c>
    </row>
    <row r="7" spans="1:4" x14ac:dyDescent="0.25">
      <c r="A7" s="9" t="s">
        <v>3</v>
      </c>
      <c r="B7" s="10" t="s">
        <v>20</v>
      </c>
      <c r="C7" s="19">
        <v>3.7776523737497895E-2</v>
      </c>
      <c r="D7" s="24">
        <f t="shared" si="0"/>
        <v>3.7776523737497895E-2</v>
      </c>
    </row>
    <row r="8" spans="1:4" x14ac:dyDescent="0.25">
      <c r="A8" s="9" t="s">
        <v>4</v>
      </c>
      <c r="B8" s="10" t="s">
        <v>21</v>
      </c>
      <c r="C8" s="19">
        <v>4.9206265878577939E-2</v>
      </c>
      <c r="D8" s="24">
        <f t="shared" si="0"/>
        <v>4.9206265878577939E-2</v>
      </c>
    </row>
    <row r="9" spans="1:4" x14ac:dyDescent="0.25">
      <c r="A9" s="9" t="s">
        <v>5</v>
      </c>
      <c r="B9" s="10" t="s">
        <v>22</v>
      </c>
      <c r="C9" s="19">
        <v>8.4345734526206931E-2</v>
      </c>
      <c r="D9" s="24">
        <f t="shared" si="0"/>
        <v>8.4345734526206931E-2</v>
      </c>
    </row>
    <row r="10" spans="1:4" x14ac:dyDescent="0.25">
      <c r="A10" s="9" t="s">
        <v>6</v>
      </c>
      <c r="B10" s="10" t="s">
        <v>23</v>
      </c>
      <c r="C10" s="19">
        <v>4.4561937235726434E-2</v>
      </c>
      <c r="D10" s="24">
        <f t="shared" si="0"/>
        <v>4.4561937235726434E-2</v>
      </c>
    </row>
    <row r="11" spans="1:4" x14ac:dyDescent="0.25">
      <c r="A11" s="9" t="s">
        <v>7</v>
      </c>
      <c r="B11" s="10" t="s">
        <v>24</v>
      </c>
      <c r="C11" s="19">
        <v>3.1993576985782785E-2</v>
      </c>
      <c r="D11" s="24">
        <f t="shared" si="0"/>
        <v>3.1993576985782785E-2</v>
      </c>
    </row>
    <row r="12" spans="1:4" x14ac:dyDescent="0.25">
      <c r="A12" s="9" t="s">
        <v>8</v>
      </c>
      <c r="B12" s="10" t="s">
        <v>25</v>
      </c>
      <c r="C12" s="19">
        <v>2.4450673805401175E-2</v>
      </c>
      <c r="D12" s="24">
        <f t="shared" si="0"/>
        <v>2.4450673805401175E-2</v>
      </c>
    </row>
    <row r="13" spans="1:4" x14ac:dyDescent="0.25">
      <c r="A13" s="9" t="s">
        <v>9</v>
      </c>
      <c r="B13" s="10" t="s">
        <v>26</v>
      </c>
      <c r="C13" s="19">
        <v>3.6858928157472423E-2</v>
      </c>
      <c r="D13" s="24">
        <f t="shared" si="0"/>
        <v>3.6858928157472423E-2</v>
      </c>
    </row>
    <row r="14" spans="1:4" x14ac:dyDescent="0.25">
      <c r="A14" s="9" t="s">
        <v>10</v>
      </c>
      <c r="B14" s="10" t="s">
        <v>27</v>
      </c>
      <c r="C14" s="19">
        <v>1.5353407991852173E-2</v>
      </c>
      <c r="D14" s="24">
        <f t="shared" si="0"/>
        <v>1.5353407991852173E-2</v>
      </c>
    </row>
    <row r="15" spans="1:4" x14ac:dyDescent="0.25">
      <c r="A15" s="9" t="s">
        <v>11</v>
      </c>
      <c r="B15" s="10" t="s">
        <v>28</v>
      </c>
      <c r="C15" s="19">
        <v>6.6838229135322419E-2</v>
      </c>
      <c r="D15" s="24">
        <f t="shared" si="0"/>
        <v>6.6838229135322419E-2</v>
      </c>
    </row>
    <row r="16" spans="1:4" x14ac:dyDescent="0.25">
      <c r="A16" s="9" t="s">
        <v>12</v>
      </c>
      <c r="B16" s="10" t="s">
        <v>29</v>
      </c>
      <c r="C16" s="19">
        <v>8.4608215196564127E-2</v>
      </c>
      <c r="D16" s="24">
        <f t="shared" si="0"/>
        <v>8.4608215196564127E-2</v>
      </c>
    </row>
    <row r="17" spans="1:4" x14ac:dyDescent="0.25">
      <c r="A17" s="9" t="s">
        <v>13</v>
      </c>
      <c r="B17" s="10" t="s">
        <v>30</v>
      </c>
      <c r="C17" s="19">
        <v>7.3377223267708902E-2</v>
      </c>
      <c r="D17" s="24">
        <f t="shared" si="0"/>
        <v>7.3377223267708902E-2</v>
      </c>
    </row>
    <row r="18" spans="1:4" x14ac:dyDescent="0.25">
      <c r="A18" s="9" t="s">
        <v>14</v>
      </c>
      <c r="B18" s="10" t="s">
        <v>31</v>
      </c>
      <c r="C18" s="19">
        <v>3.3725489429656932E-2</v>
      </c>
      <c r="D18" s="24">
        <f t="shared" si="0"/>
        <v>3.3725489429656932E-2</v>
      </c>
    </row>
    <row r="19" spans="1:4" x14ac:dyDescent="0.25">
      <c r="A19" s="9" t="s">
        <v>15</v>
      </c>
      <c r="B19" s="10" t="s">
        <v>32</v>
      </c>
      <c r="C19" s="19">
        <v>3.6268399047090671E-2</v>
      </c>
      <c r="D19" s="24">
        <f t="shared" si="0"/>
        <v>3.6268399047090671E-2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E9E7-C24D-E749-BF14-28E38325890F}">
  <sheetPr>
    <tabColor theme="8" tint="0.39997558519241921"/>
  </sheetPr>
  <dimension ref="A1:D21"/>
  <sheetViews>
    <sheetView workbookViewId="0">
      <selection activeCell="H30" sqref="H30"/>
    </sheetView>
  </sheetViews>
  <sheetFormatPr defaultColWidth="10.875" defaultRowHeight="15.75" x14ac:dyDescent="0.25"/>
  <cols>
    <col min="1" max="1" width="58.875" style="1" bestFit="1" customWidth="1"/>
    <col min="2" max="2" width="13.625" style="1" customWidth="1"/>
    <col min="3" max="3" width="13.625" style="5" customWidth="1"/>
    <col min="4" max="4" width="13.625" style="27" customWidth="1"/>
    <col min="5" max="16384" width="10.875" style="1"/>
  </cols>
  <sheetData>
    <row r="1" spans="1:4" s="17" customFormat="1" x14ac:dyDescent="0.25">
      <c r="A1" s="16"/>
      <c r="B1" s="14"/>
      <c r="C1" s="14"/>
      <c r="D1" s="25"/>
    </row>
    <row r="3" spans="1:4" s="12" customFormat="1" x14ac:dyDescent="0.25">
      <c r="A3" s="8" t="s">
        <v>33</v>
      </c>
      <c r="B3" s="11" t="s">
        <v>34</v>
      </c>
      <c r="C3" s="13" t="s">
        <v>45</v>
      </c>
      <c r="D3" s="26" t="s">
        <v>44</v>
      </c>
    </row>
    <row r="4" spans="1:4" x14ac:dyDescent="0.25">
      <c r="A4" s="9" t="s">
        <v>0</v>
      </c>
      <c r="B4" s="10" t="s">
        <v>17</v>
      </c>
      <c r="C4" s="28">
        <v>3460981.6543377498</v>
      </c>
      <c r="D4" s="29">
        <f>C4*'Simulated q'!D4</f>
        <v>256303.65139115261</v>
      </c>
    </row>
    <row r="5" spans="1:4" x14ac:dyDescent="0.25">
      <c r="A5" s="9" t="s">
        <v>1</v>
      </c>
      <c r="B5" s="10" t="s">
        <v>18</v>
      </c>
      <c r="C5" s="28">
        <v>245169.04770145583</v>
      </c>
      <c r="D5" s="29">
        <f>C5*'Simulated q'!D5</f>
        <v>8119.25257371321</v>
      </c>
    </row>
    <row r="6" spans="1:4" x14ac:dyDescent="0.25">
      <c r="A6" s="9" t="s">
        <v>2</v>
      </c>
      <c r="B6" s="10" t="s">
        <v>19</v>
      </c>
      <c r="C6" s="28">
        <v>10938541.410346925</v>
      </c>
      <c r="D6" s="29">
        <f>C6*'Simulated q'!D6</f>
        <v>1858280.3130914748</v>
      </c>
    </row>
    <row r="7" spans="1:4" x14ac:dyDescent="0.25">
      <c r="A7" s="9" t="s">
        <v>3</v>
      </c>
      <c r="B7" s="10" t="s">
        <v>20</v>
      </c>
      <c r="C7" s="28">
        <v>897254.57065191877</v>
      </c>
      <c r="D7" s="29">
        <f>C7*'Simulated q'!D7</f>
        <v>33895.158586810692</v>
      </c>
    </row>
    <row r="8" spans="1:4" x14ac:dyDescent="0.25">
      <c r="A8" s="9" t="s">
        <v>4</v>
      </c>
      <c r="B8" s="10" t="s">
        <v>21</v>
      </c>
      <c r="C8" s="28">
        <v>3008313.8751064804</v>
      </c>
      <c r="D8" s="29">
        <f>C8*'Simulated q'!D8</f>
        <v>148027.89238470458</v>
      </c>
    </row>
    <row r="9" spans="1:4" x14ac:dyDescent="0.25">
      <c r="A9" s="9" t="s">
        <v>5</v>
      </c>
      <c r="B9" s="10" t="s">
        <v>22</v>
      </c>
      <c r="C9" s="28">
        <v>4667590.5720308293</v>
      </c>
      <c r="D9" s="29">
        <f>C9*'Simulated q'!D9</f>
        <v>393691.35526553867</v>
      </c>
    </row>
    <row r="10" spans="1:4" x14ac:dyDescent="0.25">
      <c r="A10" s="9" t="s">
        <v>6</v>
      </c>
      <c r="B10" s="10" t="s">
        <v>23</v>
      </c>
      <c r="C10" s="28">
        <v>1737302.1357171228</v>
      </c>
      <c r="D10" s="29">
        <f>C10*'Simulated q'!D10</f>
        <v>77417.548731319912</v>
      </c>
    </row>
    <row r="11" spans="1:4" x14ac:dyDescent="0.25">
      <c r="A11" s="9" t="s">
        <v>7</v>
      </c>
      <c r="B11" s="10" t="s">
        <v>24</v>
      </c>
      <c r="C11" s="28">
        <v>1074370.5356243425</v>
      </c>
      <c r="D11" s="29">
        <f>C11*'Simulated q'!D11</f>
        <v>34372.95644275409</v>
      </c>
    </row>
    <row r="12" spans="1:4" x14ac:dyDescent="0.25">
      <c r="A12" s="9" t="s">
        <v>8</v>
      </c>
      <c r="B12" s="10" t="s">
        <v>25</v>
      </c>
      <c r="C12" s="28">
        <v>1051165.2405090383</v>
      </c>
      <c r="D12" s="29">
        <f>C12*'Simulated q'!D12</f>
        <v>25701.698411262569</v>
      </c>
    </row>
    <row r="13" spans="1:4" x14ac:dyDescent="0.25">
      <c r="A13" s="9" t="s">
        <v>9</v>
      </c>
      <c r="B13" s="10" t="s">
        <v>26</v>
      </c>
      <c r="C13" s="28">
        <v>2743563.5477438518</v>
      </c>
      <c r="D13" s="29">
        <f>C13*'Simulated q'!D13</f>
        <v>101124.81170175079</v>
      </c>
    </row>
    <row r="14" spans="1:4" x14ac:dyDescent="0.25">
      <c r="A14" s="9" t="s">
        <v>10</v>
      </c>
      <c r="B14" s="10" t="s">
        <v>27</v>
      </c>
      <c r="C14" s="28">
        <v>1530594.619777808</v>
      </c>
      <c r="D14" s="29">
        <f>C14*'Simulated q'!D14</f>
        <v>23499.843667582536</v>
      </c>
    </row>
    <row r="15" spans="1:4" x14ac:dyDescent="0.25">
      <c r="A15" s="9" t="s">
        <v>11</v>
      </c>
      <c r="B15" s="10" t="s">
        <v>28</v>
      </c>
      <c r="C15" s="28">
        <v>2008911.6182716484</v>
      </c>
      <c r="D15" s="29">
        <f>C15*'Simulated q'!D15</f>
        <v>134272.09505465181</v>
      </c>
    </row>
    <row r="16" spans="1:4" x14ac:dyDescent="0.25">
      <c r="A16" s="9" t="s">
        <v>12</v>
      </c>
      <c r="B16" s="10" t="s">
        <v>29</v>
      </c>
      <c r="C16" s="28">
        <v>1265078.4920070686</v>
      </c>
      <c r="D16" s="29">
        <f>C16*'Simulated q'!D16</f>
        <v>107036.03329227889</v>
      </c>
    </row>
    <row r="17" spans="1:4" x14ac:dyDescent="0.25">
      <c r="A17" s="9" t="s">
        <v>13</v>
      </c>
      <c r="B17" s="10" t="s">
        <v>30</v>
      </c>
      <c r="C17" s="28">
        <v>857561.70449763455</v>
      </c>
      <c r="D17" s="29">
        <f>C17*'Simulated q'!D17</f>
        <v>62925.496656759933</v>
      </c>
    </row>
    <row r="18" spans="1:4" x14ac:dyDescent="0.25">
      <c r="A18" s="9" t="s">
        <v>14</v>
      </c>
      <c r="B18" s="10" t="s">
        <v>31</v>
      </c>
      <c r="C18" s="28">
        <v>460130.70189418487</v>
      </c>
      <c r="D18" s="29">
        <f>C18*'Simulated q'!D18</f>
        <v>15518.133122992956</v>
      </c>
    </row>
    <row r="19" spans="1:4" x14ac:dyDescent="0.25">
      <c r="A19" s="9" t="s">
        <v>15</v>
      </c>
      <c r="B19" s="10" t="s">
        <v>32</v>
      </c>
      <c r="C19" s="28">
        <v>592941.89866359066</v>
      </c>
      <c r="D19" s="29">
        <f>C19*'Simulated q'!D19</f>
        <v>21505.053392470705</v>
      </c>
    </row>
    <row r="20" spans="1:4" x14ac:dyDescent="0.25">
      <c r="D20" s="30"/>
    </row>
    <row r="21" spans="1:4" x14ac:dyDescent="0.25">
      <c r="C21" s="10" t="s">
        <v>47</v>
      </c>
      <c r="D21" s="31">
        <f>SUM(D4:D19)</f>
        <v>3301691.2937672199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Simulated A</vt:lpstr>
      <vt:lpstr>I-A</vt:lpstr>
      <vt:lpstr>(I-A)^-1</vt:lpstr>
      <vt:lpstr>RP Workforce Resilience</vt:lpstr>
      <vt:lpstr>Simulated q</vt:lpstr>
      <vt:lpstr>Simulated Econ Loss</vt:lpstr>
      <vt:lpstr>CSTAR</vt:lpstr>
      <vt:lpstr>Output_2018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Frederick  D. Tapia</cp:lastModifiedBy>
  <dcterms:created xsi:type="dcterms:W3CDTF">2022-06-16T08:21:39Z</dcterms:created>
  <dcterms:modified xsi:type="dcterms:W3CDTF">2022-07-21T09:24:42Z</dcterms:modified>
</cp:coreProperties>
</file>