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wupeng\Desktop\转正相关\"/>
    </mc:Choice>
  </mc:AlternateContent>
  <xr:revisionPtr revIDLastSave="0" documentId="13_ncr:1_{E855F3B4-43F5-4C28-A028-86A22F5109E2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original" sheetId="1" r:id="rId1"/>
    <sheet name="满意度" sheetId="6" r:id="rId2"/>
    <sheet name="销售额" sheetId="3" r:id="rId3"/>
    <sheet name="响应时长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6" l="1"/>
  <c r="B16" i="6"/>
  <c r="C12" i="6"/>
  <c r="B12" i="6"/>
  <c r="C8" i="6"/>
  <c r="B8" i="6"/>
  <c r="C4" i="6"/>
  <c r="B4" i="6"/>
  <c r="M3" i="1"/>
  <c r="M4" i="1"/>
  <c r="M5" i="1"/>
  <c r="M6" i="1"/>
  <c r="M7" i="1"/>
  <c r="M8" i="1"/>
  <c r="M9" i="1"/>
  <c r="M10" i="1"/>
  <c r="M11" i="1"/>
  <c r="M12" i="1"/>
  <c r="M2" i="1"/>
  <c r="L3" i="1"/>
  <c r="L4" i="1"/>
  <c r="L5" i="1"/>
  <c r="L6" i="1"/>
  <c r="L7" i="1"/>
  <c r="L8" i="1"/>
  <c r="L9" i="1"/>
  <c r="L10" i="1"/>
  <c r="L11" i="1"/>
  <c r="L12" i="1"/>
  <c r="L2" i="1"/>
</calcChain>
</file>

<file path=xl/sharedStrings.xml><?xml version="1.0" encoding="utf-8"?>
<sst xmlns="http://schemas.openxmlformats.org/spreadsheetml/2006/main" count="28" uniqueCount="21">
  <si>
    <t>月份</t>
    <phoneticPr fontId="1" type="noConversion"/>
  </si>
  <si>
    <t>接待量</t>
    <phoneticPr fontId="1" type="noConversion"/>
  </si>
  <si>
    <t>销售额</t>
    <phoneticPr fontId="1" type="noConversion"/>
  </si>
  <si>
    <t>转化率</t>
    <phoneticPr fontId="1" type="noConversion"/>
  </si>
  <si>
    <t>满意度</t>
    <phoneticPr fontId="1" type="noConversion"/>
  </si>
  <si>
    <t>平均响应时长</t>
    <phoneticPr fontId="1" type="noConversion"/>
  </si>
  <si>
    <t>30秒应答率</t>
    <phoneticPr fontId="1" type="noConversion"/>
  </si>
  <si>
    <t>店铺平均响应时长</t>
    <phoneticPr fontId="1" type="noConversion"/>
  </si>
  <si>
    <t>店铺平均销售额</t>
    <phoneticPr fontId="1" type="noConversion"/>
  </si>
  <si>
    <t>店铺平均转化率</t>
    <phoneticPr fontId="1" type="noConversion"/>
  </si>
  <si>
    <t>店铺平均满意度</t>
    <phoneticPr fontId="1" type="noConversion"/>
  </si>
  <si>
    <t>店铺平均30秒应答率</t>
    <phoneticPr fontId="1" type="noConversion"/>
  </si>
  <si>
    <t>店铺总接待量</t>
    <phoneticPr fontId="1" type="noConversion"/>
  </si>
  <si>
    <t>店铺总销售额</t>
    <phoneticPr fontId="1" type="noConversion"/>
  </si>
  <si>
    <t xml:space="preserve">	22190	</t>
    <phoneticPr fontId="1" type="noConversion"/>
  </si>
  <si>
    <t>下单人数</t>
    <phoneticPr fontId="1" type="noConversion"/>
  </si>
  <si>
    <t>店铺平均</t>
    <phoneticPr fontId="1" type="noConversion"/>
  </si>
  <si>
    <t>2020二季度</t>
    <phoneticPr fontId="1" type="noConversion"/>
  </si>
  <si>
    <t>2020三季度</t>
    <phoneticPr fontId="1" type="noConversion"/>
  </si>
  <si>
    <t>2020四季度</t>
    <phoneticPr fontId="1" type="noConversion"/>
  </si>
  <si>
    <t>2021一季度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</si>
</sst>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&quot;月&quot;;@"/>
    <numFmt numFmtId="177" formatCode="0.00_);[Red]\(0.00\)"/>
    <numFmt numFmtId="178" formatCode="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Segoe UI"/>
      <family val="2"/>
    </font>
    <font>
      <sz val="9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DFDFD"/>
        <bgColor indexed="64"/>
      </patternFill>
    </fill>
    <fill>
      <patternFill patternType="solid">
        <fgColor rgb="FFE6F7FF"/>
        <bgColor indexed="64"/>
      </patternFill>
    </fill>
    <fill>
      <patternFill patternType="solid">
        <fgColor rgb="FFC8F4EC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E8E8E8"/>
      </bottom>
      <diagonal/>
    </border>
    <border>
      <left style="medium">
        <color rgb="FFC1CAD1"/>
      </left>
      <right style="medium">
        <color rgb="FFC1CAD1"/>
      </right>
      <top style="medium">
        <color rgb="FFC1CAD1"/>
      </top>
      <bottom style="medium">
        <color rgb="FFC1CAD1"/>
      </bottom>
      <diagonal/>
    </border>
  </borders>
  <cellStyleXfs count="1">
    <xf numFmtId="0" fontId="0" fillId="0" borderId="0"/>
  </cellStyleXfs>
  <cellXfs count="18">
    <xf numFmtId="0" fontId="0" fillId="0" borderId="0" xfId="0"/>
    <xf numFmtId="176" fontId="0" fillId="0" borderId="0" xfId="0" applyNumberFormat="1"/>
    <xf numFmtId="0" fontId="0" fillId="2" borderId="0" xfId="0" applyFill="1"/>
    <xf numFmtId="0" fontId="2" fillId="0" borderId="0" xfId="0" applyFont="1"/>
    <xf numFmtId="10" fontId="0" fillId="0" borderId="0" xfId="0" applyNumberFormat="1"/>
    <xf numFmtId="10" fontId="2" fillId="0" borderId="0" xfId="0" applyNumberFormat="1" applyFont="1"/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0" fontId="2" fillId="4" borderId="1" xfId="0" applyNumberFormat="1" applyFont="1" applyFill="1" applyBorder="1" applyAlignment="1">
      <alignment horizontal="center" vertical="center"/>
    </xf>
    <xf numFmtId="10" fontId="2" fillId="3" borderId="1" xfId="0" applyNumberFormat="1" applyFont="1" applyFill="1" applyBorder="1" applyAlignment="1">
      <alignment horizontal="center" vertical="center"/>
    </xf>
    <xf numFmtId="0" fontId="3" fillId="0" borderId="0" xfId="0" applyFont="1"/>
    <xf numFmtId="9" fontId="3" fillId="0" borderId="0" xfId="0" applyNumberFormat="1" applyFont="1"/>
    <xf numFmtId="10" fontId="3" fillId="0" borderId="0" xfId="0" applyNumberFormat="1" applyFont="1"/>
    <xf numFmtId="0" fontId="3" fillId="5" borderId="2" xfId="0" applyFont="1" applyFill="1" applyBorder="1" applyAlignment="1">
      <alignment vertical="center" wrapText="1"/>
    </xf>
    <xf numFmtId="0" fontId="0" fillId="6" borderId="0" xfId="0" applyFill="1"/>
    <xf numFmtId="177" fontId="0" fillId="0" borderId="0" xfId="0" applyNumberFormat="1"/>
    <xf numFmtId="177" fontId="3" fillId="0" borderId="0" xfId="0" applyNumberFormat="1" applyFont="1"/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客户满意度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满意度!$B$1</c:f>
              <c:strCache>
                <c:ptCount val="1"/>
                <c:pt idx="0">
                  <c:v>满意度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(满意度!$A$4,满意度!$A$8,满意度!$A$12,满意度!$A$16)</c:f>
              <c:strCache>
                <c:ptCount val="4"/>
                <c:pt idx="0">
                  <c:v>2020二季度</c:v>
                </c:pt>
                <c:pt idx="1">
                  <c:v>2020三季度</c:v>
                </c:pt>
                <c:pt idx="2">
                  <c:v>2020四季度</c:v>
                </c:pt>
                <c:pt idx="3">
                  <c:v>2021一季度</c:v>
                </c:pt>
              </c:strCache>
            </c:strRef>
          </c:cat>
          <c:val>
            <c:numRef>
              <c:f>(满意度!$B$4,满意度!$B$8,满意度!$B$12,满意度!$B$16)</c:f>
              <c:numCache>
                <c:formatCode>0.00%</c:formatCode>
                <c:ptCount val="4"/>
                <c:pt idx="0">
                  <c:v>0.92555000000000009</c:v>
                </c:pt>
                <c:pt idx="1">
                  <c:v>0.94346666666666668</c:v>
                </c:pt>
                <c:pt idx="2">
                  <c:v>0.95679999999999998</c:v>
                </c:pt>
                <c:pt idx="3">
                  <c:v>0.99529999999999996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9F-4391-881B-8A8FB8054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910591"/>
        <c:axId val="2125911839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满意度!$D$1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(满意度!$A$4,满意度!$A$8,满意度!$A$12,满意度!$A$16)</c15:sqref>
                        </c15:formulaRef>
                      </c:ext>
                    </c:extLst>
                    <c:strCache>
                      <c:ptCount val="4"/>
                      <c:pt idx="0">
                        <c:v>2020二季度</c:v>
                      </c:pt>
                      <c:pt idx="1">
                        <c:v>2020三季度</c:v>
                      </c:pt>
                      <c:pt idx="2">
                        <c:v>2020四季度</c:v>
                      </c:pt>
                      <c:pt idx="3">
                        <c:v>2021一季度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(满意度!$D$4,满意度!$D$8,满意度!$D$12,满意度!$D$16)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79F-4391-881B-8A8FB8054CC6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满意度!$E$1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(满意度!$A$4,满意度!$A$8,满意度!$A$12,满意度!$A$16)</c15:sqref>
                        </c15:formulaRef>
                      </c:ext>
                    </c:extLst>
                    <c:strCache>
                      <c:ptCount val="4"/>
                      <c:pt idx="0">
                        <c:v>2020二季度</c:v>
                      </c:pt>
                      <c:pt idx="1">
                        <c:v>2020三季度</c:v>
                      </c:pt>
                      <c:pt idx="2">
                        <c:v>2020四季度</c:v>
                      </c:pt>
                      <c:pt idx="3">
                        <c:v>2021一季度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(满意度!$E$4,满意度!$E$8,满意度!$E$12,满意度!$E$16)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79F-4391-881B-8A8FB8054CC6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满意度!$F$1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(满意度!$A$4,满意度!$A$8,满意度!$A$12,满意度!$A$16)</c15:sqref>
                        </c15:formulaRef>
                      </c:ext>
                    </c:extLst>
                    <c:strCache>
                      <c:ptCount val="4"/>
                      <c:pt idx="0">
                        <c:v>2020二季度</c:v>
                      </c:pt>
                      <c:pt idx="1">
                        <c:v>2020三季度</c:v>
                      </c:pt>
                      <c:pt idx="2">
                        <c:v>2020四季度</c:v>
                      </c:pt>
                      <c:pt idx="3">
                        <c:v>2021一季度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(满意度!$F$4,满意度!$F$8,满意度!$F$12,满意度!$F$16)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79F-4391-881B-8A8FB8054CC6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满意度!$G$1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(满意度!$A$4,满意度!$A$8,满意度!$A$12,满意度!$A$16)</c15:sqref>
                        </c15:formulaRef>
                      </c:ext>
                    </c:extLst>
                    <c:strCache>
                      <c:ptCount val="4"/>
                      <c:pt idx="0">
                        <c:v>2020二季度</c:v>
                      </c:pt>
                      <c:pt idx="1">
                        <c:v>2020三季度</c:v>
                      </c:pt>
                      <c:pt idx="2">
                        <c:v>2020四季度</c:v>
                      </c:pt>
                      <c:pt idx="3">
                        <c:v>2021一季度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(满意度!$G$4,满意度!$G$8,满意度!$G$12,满意度!$G$16)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79F-4391-881B-8A8FB8054CC6}"/>
                  </c:ext>
                </c:extLst>
              </c15:ser>
            </c15:filteredLineSeries>
          </c:ext>
        </c:extLst>
      </c:lineChart>
      <c:catAx>
        <c:axId val="2125910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5911839"/>
        <c:crosses val="autoZero"/>
        <c:auto val="1"/>
        <c:lblAlgn val="ctr"/>
        <c:lblOffset val="100"/>
        <c:noMultiLvlLbl val="0"/>
      </c:catAx>
      <c:valAx>
        <c:axId val="2125911839"/>
        <c:scaling>
          <c:orientation val="minMax"/>
          <c:max val="1"/>
          <c:min val="0.92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591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销售额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销售额!$B$1</c:f>
              <c:strCache>
                <c:ptCount val="1"/>
                <c:pt idx="0">
                  <c:v>销售额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销售额!$A$2:$A$12</c:f>
              <c:numCache>
                <c:formatCode>yyyy"年"m"月";@</c:formatCode>
                <c:ptCount val="11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</c:numCache>
            </c:numRef>
          </c:cat>
          <c:val>
            <c:numRef>
              <c:f>销售额!$B$2:$B$12</c:f>
              <c:numCache>
                <c:formatCode>General</c:formatCode>
                <c:ptCount val="11"/>
                <c:pt idx="0">
                  <c:v>233268.8</c:v>
                </c:pt>
                <c:pt idx="1">
                  <c:v>872111.9</c:v>
                </c:pt>
                <c:pt idx="2">
                  <c:v>572376</c:v>
                </c:pt>
                <c:pt idx="3">
                  <c:v>532004.30000000005</c:v>
                </c:pt>
                <c:pt idx="4">
                  <c:v>474271.6</c:v>
                </c:pt>
                <c:pt idx="5">
                  <c:v>264293.2</c:v>
                </c:pt>
                <c:pt idx="6">
                  <c:v>438160.3</c:v>
                </c:pt>
                <c:pt idx="7">
                  <c:v>396076.2</c:v>
                </c:pt>
                <c:pt idx="8">
                  <c:v>300294.5</c:v>
                </c:pt>
                <c:pt idx="9">
                  <c:v>252341.5</c:v>
                </c:pt>
                <c:pt idx="10">
                  <c:v>484993.5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20-4857-BB75-CC9A608C3020}"/>
            </c:ext>
          </c:extLst>
        </c:ser>
        <c:ser>
          <c:idx val="1"/>
          <c:order val="1"/>
          <c:tx>
            <c:strRef>
              <c:f>销售额!$C$1</c:f>
              <c:strCache>
                <c:ptCount val="1"/>
                <c:pt idx="0">
                  <c:v>店铺平均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销售额!$A$2:$A$12</c:f>
              <c:numCache>
                <c:formatCode>yyyy"年"m"月";@</c:formatCode>
                <c:ptCount val="11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</c:numCache>
            </c:numRef>
          </c:cat>
          <c:val>
            <c:numRef>
              <c:f>销售额!$C$2:$C$12</c:f>
              <c:numCache>
                <c:formatCode>General</c:formatCode>
                <c:ptCount val="11"/>
                <c:pt idx="0">
                  <c:v>206461</c:v>
                </c:pt>
                <c:pt idx="1">
                  <c:v>419501.2</c:v>
                </c:pt>
                <c:pt idx="2">
                  <c:v>269417.59999999998</c:v>
                </c:pt>
                <c:pt idx="3">
                  <c:v>288506.40000000002</c:v>
                </c:pt>
                <c:pt idx="4">
                  <c:v>236700.9</c:v>
                </c:pt>
                <c:pt idx="5">
                  <c:v>136074.29999999999</c:v>
                </c:pt>
                <c:pt idx="6">
                  <c:v>191333.6</c:v>
                </c:pt>
                <c:pt idx="7">
                  <c:v>224791.8</c:v>
                </c:pt>
                <c:pt idx="8">
                  <c:v>177851</c:v>
                </c:pt>
                <c:pt idx="9">
                  <c:v>143546.70000000001</c:v>
                </c:pt>
                <c:pt idx="10">
                  <c:v>257011.9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20-4857-BB75-CC9A608C3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9388783"/>
        <c:axId val="2129387535"/>
        <c:axId val="0"/>
      </c:bar3DChart>
      <c:dateAx>
        <c:axId val="2129388783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9387535"/>
        <c:crosses val="autoZero"/>
        <c:auto val="1"/>
        <c:lblOffset val="100"/>
        <c:baseTimeUnit val="months"/>
      </c:dateAx>
      <c:valAx>
        <c:axId val="212938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9388783"/>
        <c:crosses val="autoZero"/>
        <c:crossBetween val="between"/>
        <c:dispUnits>
          <c:builtInUnit val="ten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altLang="zh-CN"/>
                    <a:t>(</a:t>
                  </a:r>
                  <a:r>
                    <a:rPr lang="zh-CN" altLang="en-US"/>
                    <a:t>万元</a:t>
                  </a:r>
                  <a:r>
                    <a:rPr lang="en-US" altLang="zh-CN"/>
                    <a:t>)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响应时长!$B$1</c:f>
              <c:strCache>
                <c:ptCount val="1"/>
                <c:pt idx="0">
                  <c:v>平均响应时长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响应时长!$A$2:$A$12</c:f>
              <c:numCache>
                <c:formatCode>yyyy"年"m"月";@</c:formatCode>
                <c:ptCount val="11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</c:numCache>
            </c:numRef>
          </c:cat>
          <c:val>
            <c:numRef>
              <c:f>响应时长!$B$2:$B$12</c:f>
              <c:numCache>
                <c:formatCode>General</c:formatCode>
                <c:ptCount val="11"/>
                <c:pt idx="0">
                  <c:v>19.41</c:v>
                </c:pt>
                <c:pt idx="1">
                  <c:v>14.13</c:v>
                </c:pt>
                <c:pt idx="2">
                  <c:v>8.4700000000000006</c:v>
                </c:pt>
                <c:pt idx="3">
                  <c:v>8.17</c:v>
                </c:pt>
                <c:pt idx="4">
                  <c:v>7.38</c:v>
                </c:pt>
                <c:pt idx="5">
                  <c:v>7.75</c:v>
                </c:pt>
                <c:pt idx="6">
                  <c:v>7.62</c:v>
                </c:pt>
                <c:pt idx="7">
                  <c:v>6.46</c:v>
                </c:pt>
                <c:pt idx="8">
                  <c:v>6.11</c:v>
                </c:pt>
                <c:pt idx="9">
                  <c:v>4.8099999999999996</c:v>
                </c:pt>
                <c:pt idx="10">
                  <c:v>4.07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9C8-4FBC-8737-733C5648FE3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19190559"/>
        <c:axId val="2119191391"/>
      </c:lineChart>
      <c:dateAx>
        <c:axId val="2119190559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9191391"/>
        <c:crosses val="autoZero"/>
        <c:auto val="1"/>
        <c:lblOffset val="100"/>
        <c:baseTimeUnit val="months"/>
      </c:dateAx>
      <c:valAx>
        <c:axId val="211919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919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481012</xdr:colOff>
      <xdr:row>10</xdr:row>
      <xdr:rowOff>95250</xdr:rowOff>
    </xdr:from>
    <xdr:to>
      <xdr:col>12</xdr:col>
      <xdr:colOff>252412</xdr:colOff>
      <xdr:row>24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FEA18E1-65E4-43A0-AA70-00109B8E8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657225</xdr:colOff>
      <xdr:row>7</xdr:row>
      <xdr:rowOff>57150</xdr:rowOff>
    </xdr:from>
    <xdr:to>
      <xdr:col>11</xdr:col>
      <xdr:colOff>428625</xdr:colOff>
      <xdr:row>22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289DB88-6271-4AA9-886C-ACCA4A41D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433387</xdr:colOff>
      <xdr:row>2</xdr:row>
      <xdr:rowOff>200025</xdr:rowOff>
    </xdr:from>
    <xdr:to>
      <xdr:col>10</xdr:col>
      <xdr:colOff>204787</xdr:colOff>
      <xdr:row>16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E9ADDC9-F724-488A-8B20-10EA12950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"/>
  <sheetViews>
    <sheetView workbookViewId="0">
      <selection sqref="A1:G12"/>
    </sheetView>
  </sheetViews>
  <sheetFormatPr defaultRowHeight="14.25" x14ac:dyDescent="0.2"/>
  <cols>
    <col min="1" max="1" width="11.375" style="1" bestFit="1" customWidth="1"/>
    <col min="2" max="2" width="9.25" customWidth="1"/>
    <col min="3" max="3" width="11.875" customWidth="1"/>
    <col min="4" max="4" width="12.25" customWidth="1"/>
    <col min="5" max="5" width="16.125" customWidth="1"/>
    <col min="6" max="6" width="7.875" customWidth="1"/>
    <col min="7" max="7" width="17.25" customWidth="1"/>
    <col min="8" max="8" width="11.75" customWidth="1"/>
    <col min="9" max="9" width="18.125" customWidth="1"/>
    <col min="11" max="11" width="14.125" customWidth="1"/>
    <col min="12" max="12" width="14.125" style="4" customWidth="1"/>
    <col min="13" max="13" width="14.125" style="17" customWidth="1"/>
    <col min="14" max="14" width="14.125" customWidth="1"/>
    <col min="15" max="15" width="7.125" style="15" customWidth="1"/>
    <col min="16" max="16" width="13.25" customWidth="1"/>
  </cols>
  <sheetData>
    <row r="1" spans="1:16" ht="15" thickBot="1" x14ac:dyDescent="0.25">
      <c r="A1" s="1" t="s">
        <v>0</v>
      </c>
      <c r="B1" t="s">
        <v>1</v>
      </c>
      <c r="C1" s="2" t="s">
        <v>12</v>
      </c>
      <c r="D1" t="s">
        <v>5</v>
      </c>
      <c r="E1" s="2" t="s">
        <v>7</v>
      </c>
      <c r="F1" t="s">
        <v>4</v>
      </c>
      <c r="G1" s="2" t="s">
        <v>10</v>
      </c>
      <c r="H1" t="s">
        <v>6</v>
      </c>
      <c r="I1" s="2" t="s">
        <v>11</v>
      </c>
      <c r="J1" t="s">
        <v>2</v>
      </c>
      <c r="K1" s="2" t="s">
        <v>8</v>
      </c>
      <c r="M1" s="17" t="s">
        <v>15</v>
      </c>
      <c r="N1" s="14" t="s">
        <v>13</v>
      </c>
      <c r="O1" s="15" t="s">
        <v>3</v>
      </c>
      <c r="P1" s="2" t="s">
        <v>9</v>
      </c>
    </row>
    <row r="2" spans="1:16" ht="16.5" customHeight="1" thickBot="1" x14ac:dyDescent="0.35">
      <c r="A2" s="1">
        <v>43952</v>
      </c>
      <c r="B2" s="3">
        <v>1322</v>
      </c>
      <c r="C2" s="7" t="s">
        <v>14</v>
      </c>
      <c r="D2" s="3">
        <v>19.41</v>
      </c>
      <c r="E2" s="3">
        <v>12.76</v>
      </c>
      <c r="F2" s="5">
        <v>0.97440000000000004</v>
      </c>
      <c r="G2" s="5">
        <v>0.93540000000000001</v>
      </c>
      <c r="H2" s="5">
        <v>0.92300000000000004</v>
      </c>
      <c r="I2" s="5">
        <v>0.94099999999999995</v>
      </c>
      <c r="J2" s="10">
        <v>233268.8</v>
      </c>
      <c r="K2" s="13">
        <v>206461</v>
      </c>
      <c r="L2" s="4">
        <f>(J2/K2)</f>
        <v>1.1298443773884657</v>
      </c>
      <c r="M2" s="17">
        <f>(B2*O2)</f>
        <v>592.25599999999997</v>
      </c>
      <c r="N2" s="10">
        <v>3716298.4</v>
      </c>
      <c r="O2" s="16">
        <v>0.44800000000000001</v>
      </c>
      <c r="P2" s="12">
        <v>0.44400000000000001</v>
      </c>
    </row>
    <row r="3" spans="1:16" ht="17.25" thickBot="1" x14ac:dyDescent="0.35">
      <c r="A3" s="1">
        <v>43983</v>
      </c>
      <c r="B3" s="7">
        <v>3013</v>
      </c>
      <c r="C3" s="3">
        <v>33059</v>
      </c>
      <c r="D3" s="3">
        <v>14.13</v>
      </c>
      <c r="E3" s="3">
        <v>10.72</v>
      </c>
      <c r="F3" s="5">
        <v>0.87670000000000003</v>
      </c>
      <c r="G3" s="5">
        <v>0.91649999999999998</v>
      </c>
      <c r="H3" s="5">
        <v>0.92700000000000005</v>
      </c>
      <c r="I3" s="5">
        <v>0.94899999999999995</v>
      </c>
      <c r="J3" s="10">
        <v>872111.9</v>
      </c>
      <c r="K3" s="10">
        <v>419501.2</v>
      </c>
      <c r="L3" s="4">
        <f t="shared" ref="L3:L12" si="0">(J3/K3)</f>
        <v>2.0789258767316996</v>
      </c>
      <c r="M3" s="17">
        <f t="shared" ref="M3:M12" si="1">(B3*O3)</f>
        <v>1401.0450000000001</v>
      </c>
      <c r="N3" s="10">
        <v>8809524.1999999993</v>
      </c>
      <c r="O3" s="16">
        <v>0.46500000000000002</v>
      </c>
      <c r="P3" s="12">
        <v>0.441</v>
      </c>
    </row>
    <row r="4" spans="1:16" ht="17.25" thickBot="1" x14ac:dyDescent="0.35">
      <c r="A4" s="1">
        <v>44013</v>
      </c>
      <c r="B4" s="3">
        <v>2185</v>
      </c>
      <c r="C4" s="3">
        <v>23425</v>
      </c>
      <c r="D4" s="3">
        <v>8.4700000000000006</v>
      </c>
      <c r="E4" s="3">
        <v>9.5399999999999991</v>
      </c>
      <c r="F4" s="4">
        <v>0.96230000000000004</v>
      </c>
      <c r="G4" s="5">
        <v>0.93789999999999996</v>
      </c>
      <c r="H4" s="5">
        <v>0.98099999999999998</v>
      </c>
      <c r="I4" s="9">
        <v>0.97299999999999998</v>
      </c>
      <c r="J4" s="10">
        <v>572376</v>
      </c>
      <c r="K4" s="10">
        <v>269417.59999999998</v>
      </c>
      <c r="L4" s="4">
        <f t="shared" si="0"/>
        <v>2.124493722756049</v>
      </c>
      <c r="M4" s="17">
        <f t="shared" si="1"/>
        <v>913.32999999999993</v>
      </c>
      <c r="N4" s="10">
        <v>5388352.5</v>
      </c>
      <c r="O4" s="16">
        <v>0.41799999999999998</v>
      </c>
      <c r="P4" s="12">
        <v>0.39600000000000002</v>
      </c>
    </row>
    <row r="5" spans="1:16" ht="17.25" thickBot="1" x14ac:dyDescent="0.35">
      <c r="A5" s="1">
        <v>44044</v>
      </c>
      <c r="B5" s="3">
        <v>2613</v>
      </c>
      <c r="C5" s="3">
        <v>23621</v>
      </c>
      <c r="D5" s="3">
        <v>8.17</v>
      </c>
      <c r="E5" s="3">
        <v>9.11</v>
      </c>
      <c r="F5" s="8">
        <v>0.91569999999999996</v>
      </c>
      <c r="G5" s="5">
        <v>0.93620000000000003</v>
      </c>
      <c r="H5" s="5">
        <v>0.97699999999999998</v>
      </c>
      <c r="I5" s="5">
        <v>0.97099999999999997</v>
      </c>
      <c r="J5" s="10">
        <v>532004.30000000005</v>
      </c>
      <c r="K5" s="10">
        <v>288506.40000000002</v>
      </c>
      <c r="L5" s="4">
        <f t="shared" si="0"/>
        <v>1.843994795262774</v>
      </c>
      <c r="M5" s="17">
        <f t="shared" si="1"/>
        <v>1126.203</v>
      </c>
      <c r="N5" s="10">
        <v>4616102.9000000004</v>
      </c>
      <c r="O5" s="16">
        <v>0.43099999999999999</v>
      </c>
      <c r="P5" s="12">
        <v>0.41099999999999998</v>
      </c>
    </row>
    <row r="6" spans="1:16" ht="17.25" thickBot="1" x14ac:dyDescent="0.35">
      <c r="A6" s="1">
        <v>44075</v>
      </c>
      <c r="B6" s="7">
        <v>2447</v>
      </c>
      <c r="C6" s="7">
        <v>22297</v>
      </c>
      <c r="D6" s="3">
        <v>7.38</v>
      </c>
      <c r="E6" s="3">
        <v>8.0399999999999991</v>
      </c>
      <c r="F6" s="5">
        <v>0.95240000000000002</v>
      </c>
      <c r="G6" s="5">
        <v>0.95189999999999997</v>
      </c>
      <c r="H6" s="5">
        <v>0.98</v>
      </c>
      <c r="I6" s="5">
        <v>0.97599999999999998</v>
      </c>
      <c r="J6" s="10">
        <v>474271.6</v>
      </c>
      <c r="K6" s="10">
        <v>236700.9</v>
      </c>
      <c r="L6" s="4">
        <f t="shared" si="0"/>
        <v>2.0036746797329457</v>
      </c>
      <c r="M6" s="17">
        <f t="shared" si="1"/>
        <v>956.77700000000004</v>
      </c>
      <c r="N6" s="10">
        <v>4023914.9</v>
      </c>
      <c r="O6" s="16">
        <v>0.39100000000000001</v>
      </c>
      <c r="P6" s="12">
        <v>0.378</v>
      </c>
    </row>
    <row r="7" spans="1:16" ht="17.25" thickBot="1" x14ac:dyDescent="0.35">
      <c r="A7" s="1">
        <v>44105</v>
      </c>
      <c r="B7" s="7">
        <v>2286</v>
      </c>
      <c r="C7" s="3">
        <v>19487</v>
      </c>
      <c r="D7" s="3">
        <v>7.75</v>
      </c>
      <c r="E7" s="3">
        <v>7.81</v>
      </c>
      <c r="F7" s="5">
        <v>0.95120000000000005</v>
      </c>
      <c r="G7" s="5">
        <v>0.95879999999999999</v>
      </c>
      <c r="H7" s="5">
        <v>0.98199999999999998</v>
      </c>
      <c r="I7" s="5">
        <v>0.98199999999999998</v>
      </c>
      <c r="J7" s="10">
        <v>264293.2</v>
      </c>
      <c r="K7" s="10">
        <v>136074.29999999999</v>
      </c>
      <c r="L7" s="4">
        <f t="shared" si="0"/>
        <v>1.9422712444598285</v>
      </c>
      <c r="M7" s="17">
        <f t="shared" si="1"/>
        <v>747.52200000000005</v>
      </c>
      <c r="N7" s="10">
        <v>2449336.7999999998</v>
      </c>
      <c r="O7" s="16">
        <v>0.32700000000000001</v>
      </c>
      <c r="P7" s="12">
        <v>0.33800000000000002</v>
      </c>
    </row>
    <row r="8" spans="1:16" ht="17.25" thickBot="1" x14ac:dyDescent="0.35">
      <c r="A8" s="1">
        <v>44136</v>
      </c>
      <c r="B8" s="3">
        <v>2165</v>
      </c>
      <c r="C8" s="7">
        <v>22111</v>
      </c>
      <c r="D8" s="3">
        <v>7.62</v>
      </c>
      <c r="E8" s="3">
        <v>9.67</v>
      </c>
      <c r="F8" s="5">
        <v>0.95920000000000005</v>
      </c>
      <c r="G8" s="5">
        <v>0.94730000000000003</v>
      </c>
      <c r="H8" s="5">
        <v>0.98699999999999999</v>
      </c>
      <c r="I8" s="5">
        <v>0.97</v>
      </c>
      <c r="J8" s="10">
        <v>438160.3</v>
      </c>
      <c r="K8" s="10">
        <v>191333.6</v>
      </c>
      <c r="L8" s="4">
        <f t="shared" si="0"/>
        <v>2.2900332194658959</v>
      </c>
      <c r="M8" s="17">
        <f t="shared" si="1"/>
        <v>779.4</v>
      </c>
      <c r="N8" s="10">
        <v>4592006.8</v>
      </c>
      <c r="O8" s="16">
        <v>0.36</v>
      </c>
      <c r="P8" s="11">
        <v>0.36</v>
      </c>
    </row>
    <row r="9" spans="1:16" ht="16.5" x14ac:dyDescent="0.3">
      <c r="A9" s="1">
        <v>44166</v>
      </c>
      <c r="B9" s="3">
        <v>1938</v>
      </c>
      <c r="C9" s="3">
        <v>17137</v>
      </c>
      <c r="D9" s="3">
        <v>6.46</v>
      </c>
      <c r="E9" s="3">
        <v>7.48</v>
      </c>
      <c r="F9" s="5">
        <v>0.96</v>
      </c>
      <c r="G9" s="5">
        <v>0.95730000000000004</v>
      </c>
      <c r="H9" s="5">
        <v>0.99</v>
      </c>
      <c r="I9" s="5">
        <v>0.98499999999999999</v>
      </c>
      <c r="J9" s="10">
        <v>396076.2</v>
      </c>
      <c r="K9" s="10">
        <v>224791.8</v>
      </c>
      <c r="L9" s="4">
        <f t="shared" si="0"/>
        <v>1.7619690753844226</v>
      </c>
      <c r="M9" s="17">
        <f t="shared" si="1"/>
        <v>744.19200000000001</v>
      </c>
      <c r="N9" s="10">
        <v>3596669.4</v>
      </c>
      <c r="O9" s="16">
        <v>0.38400000000000001</v>
      </c>
      <c r="P9" s="11">
        <v>0.4</v>
      </c>
    </row>
    <row r="10" spans="1:16" ht="17.25" thickBot="1" x14ac:dyDescent="0.35">
      <c r="A10" s="1">
        <v>44197</v>
      </c>
      <c r="B10" s="6">
        <v>1245</v>
      </c>
      <c r="C10" s="3">
        <v>14667</v>
      </c>
      <c r="D10" s="3">
        <v>6.11</v>
      </c>
      <c r="E10" s="3">
        <v>7.43</v>
      </c>
      <c r="F10" s="5">
        <v>0.9859</v>
      </c>
      <c r="G10" s="5">
        <v>0.96599999999999997</v>
      </c>
      <c r="H10" s="5">
        <v>0.997</v>
      </c>
      <c r="I10" s="5">
        <v>0.98799999999999999</v>
      </c>
      <c r="J10" s="10">
        <v>300294.5</v>
      </c>
      <c r="K10" s="10">
        <v>177851</v>
      </c>
      <c r="L10" s="4">
        <f t="shared" si="0"/>
        <v>1.6884611275730808</v>
      </c>
      <c r="M10" s="17">
        <f t="shared" si="1"/>
        <v>525.39</v>
      </c>
      <c r="N10" s="10">
        <v>3023467.4</v>
      </c>
      <c r="O10" s="16">
        <v>0.42199999999999999</v>
      </c>
      <c r="P10" s="12">
        <v>0.41199999999999998</v>
      </c>
    </row>
    <row r="11" spans="1:16" ht="16.5" x14ac:dyDescent="0.3">
      <c r="A11" s="1">
        <v>44228</v>
      </c>
      <c r="B11" s="3">
        <v>1229</v>
      </c>
      <c r="C11" s="3">
        <v>13726</v>
      </c>
      <c r="D11" s="3">
        <v>4.8099999999999996</v>
      </c>
      <c r="E11" s="3">
        <v>6.01</v>
      </c>
      <c r="F11" s="5">
        <v>1</v>
      </c>
      <c r="G11" s="5">
        <v>0.9657</v>
      </c>
      <c r="H11" s="5">
        <v>0.997</v>
      </c>
      <c r="I11" s="5">
        <v>0.99</v>
      </c>
      <c r="J11" s="10">
        <v>252341.5</v>
      </c>
      <c r="K11" s="10">
        <v>143546.70000000001</v>
      </c>
      <c r="L11" s="4">
        <f t="shared" si="0"/>
        <v>1.757905267066397</v>
      </c>
      <c r="M11" s="17">
        <f t="shared" si="1"/>
        <v>469.47800000000001</v>
      </c>
      <c r="N11" s="10">
        <v>2583841.4</v>
      </c>
      <c r="O11" s="16">
        <v>0.38200000000000001</v>
      </c>
      <c r="P11" s="12">
        <v>0.38200000000000001</v>
      </c>
    </row>
    <row r="12" spans="1:16" ht="16.5" x14ac:dyDescent="0.3">
      <c r="A12" s="1">
        <v>44256</v>
      </c>
      <c r="B12">
        <v>1721</v>
      </c>
      <c r="C12" s="3">
        <v>21521</v>
      </c>
      <c r="D12">
        <v>4.07</v>
      </c>
      <c r="E12" s="3">
        <v>6.17</v>
      </c>
      <c r="F12" s="5">
        <v>1</v>
      </c>
      <c r="G12" s="5">
        <v>0.96940000000000004</v>
      </c>
      <c r="H12" s="4">
        <v>0.998</v>
      </c>
      <c r="I12" s="5">
        <v>0.99</v>
      </c>
      <c r="J12" s="10">
        <v>484993.5</v>
      </c>
      <c r="K12" s="10">
        <v>257011.9</v>
      </c>
      <c r="L12" s="4">
        <f t="shared" si="0"/>
        <v>1.8870468643669807</v>
      </c>
      <c r="M12" s="17">
        <f t="shared" si="1"/>
        <v>722.81999999999994</v>
      </c>
      <c r="N12" s="10">
        <v>5140237.2</v>
      </c>
      <c r="O12" s="16">
        <v>0.42</v>
      </c>
      <c r="P12" s="12">
        <v>0.39100000000000001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735BF-7B6C-4406-AB67-74C9E5A9BFE6}">
  <dimension ref="A1:C16"/>
  <sheetViews>
    <sheetView tabSelected="1" workbookViewId="0">
      <selection activeCell="G7" sqref="G7"/>
    </sheetView>
  </sheetViews>
  <sheetFormatPr defaultRowHeight="14.25" x14ac:dyDescent="0.2"/>
  <cols>
    <col min="1" max="1" width="17.375" customWidth="1"/>
    <col min="3" max="3" width="15.125" customWidth="1"/>
  </cols>
  <sheetData>
    <row r="1" spans="1:3" x14ac:dyDescent="0.2">
      <c r="A1" s="1" t="s">
        <v>0</v>
      </c>
      <c r="B1" t="s">
        <v>4</v>
      </c>
      <c r="C1" s="2" t="s">
        <v>10</v>
      </c>
    </row>
    <row r="2" spans="1:3" ht="16.5" x14ac:dyDescent="0.3">
      <c r="A2" s="1">
        <v>43952</v>
      </c>
      <c r="B2" s="5">
        <v>0.97440000000000004</v>
      </c>
      <c r="C2" s="5">
        <v>0.93540000000000001</v>
      </c>
    </row>
    <row r="3" spans="1:3" ht="16.5" x14ac:dyDescent="0.3">
      <c r="A3" s="1">
        <v>43983</v>
      </c>
      <c r="B3" s="5">
        <v>0.87670000000000003</v>
      </c>
      <c r="C3" s="5">
        <v>0.91649999999999998</v>
      </c>
    </row>
    <row r="4" spans="1:3" ht="16.5" x14ac:dyDescent="0.3">
      <c r="A4" s="1" t="s">
        <v>17</v>
      </c>
      <c r="B4" s="5">
        <f>SUM(B2:B3)/2</f>
        <v>0.92555000000000009</v>
      </c>
      <c r="C4" s="5">
        <f>SUM(C2:C3)/2</f>
        <v>0.92595000000000005</v>
      </c>
    </row>
    <row r="5" spans="1:3" ht="16.5" x14ac:dyDescent="0.3">
      <c r="A5" s="1">
        <v>44013</v>
      </c>
      <c r="B5" s="4">
        <v>0.96230000000000004</v>
      </c>
      <c r="C5" s="5">
        <v>0.93789999999999996</v>
      </c>
    </row>
    <row r="6" spans="1:3" ht="17.25" thickBot="1" x14ac:dyDescent="0.35">
      <c r="A6" s="1">
        <v>44044</v>
      </c>
      <c r="B6" s="8">
        <v>0.91569999999999996</v>
      </c>
      <c r="C6" s="5">
        <v>0.93620000000000003</v>
      </c>
    </row>
    <row r="7" spans="1:3" ht="16.5" x14ac:dyDescent="0.3">
      <c r="A7" s="1">
        <v>44075</v>
      </c>
      <c r="B7" s="5">
        <v>0.95240000000000002</v>
      </c>
      <c r="C7" s="5">
        <v>0.95189999999999997</v>
      </c>
    </row>
    <row r="8" spans="1:3" ht="16.5" x14ac:dyDescent="0.3">
      <c r="A8" s="1" t="s">
        <v>18</v>
      </c>
      <c r="B8" s="5">
        <f>SUM(B5:B7)/3</f>
        <v>0.94346666666666668</v>
      </c>
      <c r="C8" s="5">
        <f>SUM(C5:C7)/3</f>
        <v>0.94199999999999984</v>
      </c>
    </row>
    <row r="9" spans="1:3" ht="16.5" x14ac:dyDescent="0.3">
      <c r="A9" s="1">
        <v>44105</v>
      </c>
      <c r="B9" s="5">
        <v>0.95120000000000005</v>
      </c>
      <c r="C9" s="5">
        <v>0.95879999999999999</v>
      </c>
    </row>
    <row r="10" spans="1:3" ht="16.5" x14ac:dyDescent="0.3">
      <c r="A10" s="1">
        <v>44136</v>
      </c>
      <c r="B10" s="5">
        <v>0.95920000000000005</v>
      </c>
      <c r="C10" s="5">
        <v>0.94730000000000003</v>
      </c>
    </row>
    <row r="11" spans="1:3" ht="16.5" x14ac:dyDescent="0.3">
      <c r="A11" s="1">
        <v>44166</v>
      </c>
      <c r="B11" s="5">
        <v>0.96</v>
      </c>
      <c r="C11" s="5">
        <v>0.95730000000000004</v>
      </c>
    </row>
    <row r="12" spans="1:3" ht="16.5" x14ac:dyDescent="0.3">
      <c r="A12" s="1" t="s">
        <v>19</v>
      </c>
      <c r="B12" s="5">
        <f>SUM(B9:B11)/3</f>
        <v>0.95679999999999998</v>
      </c>
      <c r="C12" s="5">
        <f>SUM(C9:C11)/3</f>
        <v>0.95446666666666669</v>
      </c>
    </row>
    <row r="13" spans="1:3" ht="16.5" x14ac:dyDescent="0.3">
      <c r="A13" s="1">
        <v>44197</v>
      </c>
      <c r="B13" s="5">
        <v>0.9859</v>
      </c>
      <c r="C13" s="5">
        <v>0.96599999999999997</v>
      </c>
    </row>
    <row r="14" spans="1:3" ht="16.5" x14ac:dyDescent="0.3">
      <c r="A14" s="1">
        <v>44228</v>
      </c>
      <c r="B14" s="5">
        <v>1</v>
      </c>
      <c r="C14" s="5">
        <v>0.9657</v>
      </c>
    </row>
    <row r="15" spans="1:3" ht="16.5" x14ac:dyDescent="0.3">
      <c r="A15" s="1">
        <v>44256</v>
      </c>
      <c r="B15" s="5">
        <v>1</v>
      </c>
      <c r="C15" s="5">
        <v>0.96940000000000004</v>
      </c>
    </row>
    <row r="16" spans="1:3" x14ac:dyDescent="0.2">
      <c r="A16" t="s">
        <v>20</v>
      </c>
      <c r="B16" s="4">
        <f>SUM(B13:B15)/3</f>
        <v>0.99529999999999996</v>
      </c>
      <c r="C16" s="4">
        <f>SUM(C13:C15)/3</f>
        <v>0.9670333333333333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9BA04-46E2-4AD6-9CF4-7D54D2407BA7}">
  <dimension ref="A1:C12"/>
  <sheetViews>
    <sheetView workbookViewId="0">
      <selection activeCell="J16" sqref="J16"/>
    </sheetView>
  </sheetViews>
  <sheetFormatPr defaultRowHeight="14.25" x14ac:dyDescent="0.2"/>
  <cols>
    <col min="1" max="1" width="11.375" style="1" bestFit="1" customWidth="1"/>
    <col min="3" max="3" width="14.125" customWidth="1"/>
  </cols>
  <sheetData>
    <row r="1" spans="1:3" ht="15" thickBot="1" x14ac:dyDescent="0.25">
      <c r="A1" s="1" t="s">
        <v>0</v>
      </c>
      <c r="B1" t="s">
        <v>2</v>
      </c>
      <c r="C1" s="2" t="s">
        <v>16</v>
      </c>
    </row>
    <row r="2" spans="1:3" ht="16.5" customHeight="1" thickBot="1" x14ac:dyDescent="0.25">
      <c r="A2" s="1">
        <v>43952</v>
      </c>
      <c r="B2" s="10">
        <v>233268.8</v>
      </c>
      <c r="C2" s="13">
        <v>206461</v>
      </c>
    </row>
    <row r="3" spans="1:3" x14ac:dyDescent="0.2">
      <c r="A3" s="1">
        <v>43983</v>
      </c>
      <c r="B3" s="10">
        <v>872111.9</v>
      </c>
      <c r="C3" s="10">
        <v>419501.2</v>
      </c>
    </row>
    <row r="4" spans="1:3" x14ac:dyDescent="0.2">
      <c r="A4" s="1">
        <v>44013</v>
      </c>
      <c r="B4" s="10">
        <v>572376</v>
      </c>
      <c r="C4" s="10">
        <v>269417.59999999998</v>
      </c>
    </row>
    <row r="5" spans="1:3" x14ac:dyDescent="0.2">
      <c r="A5" s="1">
        <v>44044</v>
      </c>
      <c r="B5" s="10">
        <v>532004.30000000005</v>
      </c>
      <c r="C5" s="10">
        <v>288506.40000000002</v>
      </c>
    </row>
    <row r="6" spans="1:3" x14ac:dyDescent="0.2">
      <c r="A6" s="1">
        <v>44075</v>
      </c>
      <c r="B6" s="10">
        <v>474271.6</v>
      </c>
      <c r="C6" s="10">
        <v>236700.9</v>
      </c>
    </row>
    <row r="7" spans="1:3" x14ac:dyDescent="0.2">
      <c r="A7" s="1">
        <v>44105</v>
      </c>
      <c r="B7" s="10">
        <v>264293.2</v>
      </c>
      <c r="C7" s="10">
        <v>136074.29999999999</v>
      </c>
    </row>
    <row r="8" spans="1:3" x14ac:dyDescent="0.2">
      <c r="A8" s="1">
        <v>44136</v>
      </c>
      <c r="B8" s="10">
        <v>438160.3</v>
      </c>
      <c r="C8" s="10">
        <v>191333.6</v>
      </c>
    </row>
    <row r="9" spans="1:3" x14ac:dyDescent="0.2">
      <c r="A9" s="1">
        <v>44166</v>
      </c>
      <c r="B9" s="10">
        <v>396076.2</v>
      </c>
      <c r="C9" s="10">
        <v>224791.8</v>
      </c>
    </row>
    <row r="10" spans="1:3" x14ac:dyDescent="0.2">
      <c r="A10" s="1">
        <v>44197</v>
      </c>
      <c r="B10" s="10">
        <v>300294.5</v>
      </c>
      <c r="C10" s="10">
        <v>177851</v>
      </c>
    </row>
    <row r="11" spans="1:3" x14ac:dyDescent="0.2">
      <c r="A11" s="1">
        <v>44228</v>
      </c>
      <c r="B11" s="10">
        <v>252341.5</v>
      </c>
      <c r="C11" s="10">
        <v>143546.70000000001</v>
      </c>
    </row>
    <row r="12" spans="1:3" x14ac:dyDescent="0.2">
      <c r="A12" s="1">
        <v>44256</v>
      </c>
      <c r="B12" s="10">
        <v>484993.5</v>
      </c>
      <c r="C12" s="10">
        <v>257011.9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EA7E4-CC4C-4060-B8EE-BB6BC6D4C8C3}">
  <dimension ref="A1:B12"/>
  <sheetViews>
    <sheetView workbookViewId="0">
      <selection activeCell="L23" sqref="L23"/>
    </sheetView>
  </sheetViews>
  <sheetFormatPr defaultRowHeight="14.25" x14ac:dyDescent="0.2"/>
  <cols>
    <col min="1" max="1" width="11.375" style="1" bestFit="1" customWidth="1"/>
    <col min="2" max="2" width="12.25" customWidth="1"/>
  </cols>
  <sheetData>
    <row r="1" spans="1:2" x14ac:dyDescent="0.2">
      <c r="A1" s="1" t="s">
        <v>0</v>
      </c>
      <c r="B1" t="s">
        <v>5</v>
      </c>
    </row>
    <row r="2" spans="1:2" ht="16.5" customHeight="1" x14ac:dyDescent="0.3">
      <c r="A2" s="1">
        <v>43952</v>
      </c>
      <c r="B2" s="3">
        <v>19.41</v>
      </c>
    </row>
    <row r="3" spans="1:2" ht="16.5" x14ac:dyDescent="0.3">
      <c r="A3" s="1">
        <v>43983</v>
      </c>
      <c r="B3" s="3">
        <v>14.13</v>
      </c>
    </row>
    <row r="4" spans="1:2" ht="16.5" x14ac:dyDescent="0.3">
      <c r="A4" s="1">
        <v>44013</v>
      </c>
      <c r="B4" s="3">
        <v>8.4700000000000006</v>
      </c>
    </row>
    <row r="5" spans="1:2" ht="16.5" x14ac:dyDescent="0.3">
      <c r="A5" s="1">
        <v>44044</v>
      </c>
      <c r="B5" s="3">
        <v>8.17</v>
      </c>
    </row>
    <row r="6" spans="1:2" ht="16.5" x14ac:dyDescent="0.3">
      <c r="A6" s="1">
        <v>44075</v>
      </c>
      <c r="B6" s="3">
        <v>7.38</v>
      </c>
    </row>
    <row r="7" spans="1:2" ht="16.5" x14ac:dyDescent="0.3">
      <c r="A7" s="1">
        <v>44105</v>
      </c>
      <c r="B7" s="3">
        <v>7.75</v>
      </c>
    </row>
    <row r="8" spans="1:2" ht="16.5" x14ac:dyDescent="0.3">
      <c r="A8" s="1">
        <v>44136</v>
      </c>
      <c r="B8" s="3">
        <v>7.62</v>
      </c>
    </row>
    <row r="9" spans="1:2" ht="16.5" x14ac:dyDescent="0.3">
      <c r="A9" s="1">
        <v>44166</v>
      </c>
      <c r="B9" s="3">
        <v>6.46</v>
      </c>
    </row>
    <row r="10" spans="1:2" ht="16.5" x14ac:dyDescent="0.3">
      <c r="A10" s="1">
        <v>44197</v>
      </c>
      <c r="B10" s="3">
        <v>6.11</v>
      </c>
    </row>
    <row r="11" spans="1:2" ht="16.5" x14ac:dyDescent="0.3">
      <c r="A11" s="1">
        <v>44228</v>
      </c>
      <c r="B11" s="3">
        <v>4.8099999999999996</v>
      </c>
    </row>
    <row r="12" spans="1:2" x14ac:dyDescent="0.2">
      <c r="A12" s="1">
        <v>44256</v>
      </c>
      <c r="B12">
        <v>4.07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original</vt:lpstr>
      <vt:lpstr>满意度</vt:lpstr>
      <vt:lpstr>销售额</vt:lpstr>
      <vt:lpstr>响应时长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 WU</dc:creator>
  <cp:lastModifiedBy>wupeng</cp:lastModifiedBy>
  <dcterms:created xsi:type="dcterms:W3CDTF">2015-06-05T18:19:34Z</dcterms:created>
  <dcterms:modified xsi:type="dcterms:W3CDTF">2021-04-05T10:54:59Z</dcterms:modified>
</cp:coreProperties>
</file>