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15" yWindow="4935" windowWidth="19320" windowHeight="81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Hoja1!$A$7:$H$640</definedName>
    <definedName name="_xlnm.Print_Area" localSheetId="0">Hoja1!$A$7:$F$530</definedName>
  </definedNames>
  <calcPr calcId="125725"/>
</workbook>
</file>

<file path=xl/calcChain.xml><?xml version="1.0" encoding="utf-8"?>
<calcChain xmlns="http://schemas.openxmlformats.org/spreadsheetml/2006/main">
  <c r="I640" i="1"/>
  <c r="I639"/>
  <c r="I638"/>
  <c r="I637"/>
  <c r="B4" l="1"/>
  <c r="B3"/>
  <c r="B1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595"/>
  <c r="B2"/>
  <c r="H4"/>
  <c r="H3"/>
  <c r="I495"/>
  <c r="I496"/>
  <c r="I497"/>
  <c r="I498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49"/>
  <c r="I548"/>
  <c r="I547"/>
  <c r="I539"/>
  <c r="I540"/>
  <c r="I541"/>
  <c r="I542"/>
  <c r="I543"/>
  <c r="I544"/>
  <c r="I545"/>
  <c r="I546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5"/>
  <c r="I409"/>
  <c r="I408"/>
  <c r="I407"/>
  <c r="I406"/>
  <c r="I404"/>
  <c r="I403"/>
  <c r="I402"/>
  <c r="I401"/>
  <c r="I400"/>
  <c r="I399"/>
  <c r="I398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11"/>
  <c r="I310"/>
  <c r="I309"/>
  <c r="I308"/>
  <c r="I307"/>
  <c r="I30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D2" l="1"/>
  <c r="I243"/>
  <c r="I246"/>
  <c r="I245"/>
  <c r="I244"/>
  <c r="I242"/>
  <c r="I241"/>
  <c r="I240"/>
  <c r="I239"/>
  <c r="I238"/>
  <c r="I237"/>
  <c r="I236"/>
  <c r="I235"/>
  <c r="I234"/>
  <c r="I233"/>
  <c r="I232"/>
  <c r="I231"/>
  <c r="I230" l="1"/>
  <c r="I229"/>
  <c r="I228"/>
  <c r="I227"/>
  <c r="I226"/>
  <c r="I225"/>
  <c r="I224" l="1"/>
  <c r="I223"/>
  <c r="I222"/>
  <c r="I221"/>
  <c r="I220"/>
  <c r="I219"/>
  <c r="I218"/>
  <c r="I217"/>
  <c r="I216"/>
  <c r="I215"/>
  <c r="I214"/>
  <c r="I213"/>
  <c r="I212"/>
  <c r="I211"/>
  <c r="K172" l="1"/>
  <c r="I210" l="1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0"/>
  <c r="I175"/>
  <c r="I174"/>
  <c r="I173"/>
  <c r="I172"/>
  <c r="I171"/>
  <c r="I169"/>
  <c r="I168"/>
  <c r="I167"/>
  <c r="I166"/>
  <c r="I84" l="1"/>
  <c r="I85"/>
  <c r="I96"/>
  <c r="I95"/>
  <c r="I91"/>
  <c r="I165"/>
  <c r="I164"/>
  <c r="K74" l="1"/>
  <c r="K71"/>
  <c r="I37" l="1"/>
  <c r="I40"/>
  <c r="I47"/>
  <c r="I43"/>
  <c r="I50"/>
  <c r="I48"/>
  <c r="I49"/>
  <c r="I44"/>
  <c r="I163" l="1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36" l="1"/>
  <c r="I38"/>
  <c r="I39"/>
  <c r="I41"/>
  <c r="I42"/>
  <c r="I45"/>
  <c r="I46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6"/>
  <c r="I87"/>
  <c r="I88"/>
  <c r="I89"/>
  <c r="I90"/>
  <c r="I92"/>
  <c r="I93"/>
  <c r="I94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35"/>
  <c r="O52" l="1"/>
  <c r="N38"/>
  <c r="K32"/>
  <c r="K29"/>
  <c r="K15"/>
  <c r="K11"/>
  <c r="K17" l="1"/>
  <c r="K34"/>
  <c r="H6"/>
  <c r="H549" l="1"/>
  <c r="H567"/>
  <c r="H524"/>
  <c r="H536"/>
  <c r="H519"/>
  <c r="H523"/>
  <c r="H528"/>
  <c r="H532"/>
  <c r="H537"/>
  <c r="H541"/>
  <c r="H545"/>
  <c r="H550"/>
  <c r="H554"/>
  <c r="H558"/>
  <c r="H562"/>
  <c r="H566"/>
  <c r="H571"/>
  <c r="H575"/>
  <c r="H579"/>
  <c r="H583"/>
  <c r="H587"/>
  <c r="H591"/>
  <c r="H595"/>
  <c r="H599"/>
  <c r="H603"/>
  <c r="H607"/>
  <c r="H611"/>
  <c r="H615"/>
  <c r="H619"/>
  <c r="H623"/>
  <c r="H627"/>
  <c r="H631"/>
  <c r="H635"/>
  <c r="H639"/>
  <c r="H518"/>
  <c r="H522"/>
  <c r="H527"/>
  <c r="H531"/>
  <c r="H535"/>
  <c r="H540"/>
  <c r="H544"/>
  <c r="H548"/>
  <c r="H553"/>
  <c r="H557"/>
  <c r="H561"/>
  <c r="H565"/>
  <c r="H570"/>
  <c r="H574"/>
  <c r="H578"/>
  <c r="H582"/>
  <c r="H586"/>
  <c r="H590"/>
  <c r="H594"/>
  <c r="H598"/>
  <c r="H602"/>
  <c r="H606"/>
  <c r="H610"/>
  <c r="H614"/>
  <c r="H618"/>
  <c r="H622"/>
  <c r="H626"/>
  <c r="H630"/>
  <c r="H634"/>
  <c r="H638"/>
  <c r="H521"/>
  <c r="H526"/>
  <c r="H530"/>
  <c r="H534"/>
  <c r="H543"/>
  <c r="H547"/>
  <c r="H552"/>
  <c r="H556"/>
  <c r="H560"/>
  <c r="H569"/>
  <c r="H573"/>
  <c r="H581"/>
  <c r="H589"/>
  <c r="H593"/>
  <c r="H601"/>
  <c r="H609"/>
  <c r="H613"/>
  <c r="H625"/>
  <c r="H629"/>
  <c r="H637"/>
  <c r="H517"/>
  <c r="H539"/>
  <c r="H564"/>
  <c r="H577"/>
  <c r="H585"/>
  <c r="H597"/>
  <c r="H605"/>
  <c r="H621"/>
  <c r="H633"/>
  <c r="H516"/>
  <c r="H520"/>
  <c r="H525"/>
  <c r="H529"/>
  <c r="H533"/>
  <c r="H538"/>
  <c r="H542"/>
  <c r="H546"/>
  <c r="H551"/>
  <c r="H555"/>
  <c r="H559"/>
  <c r="H563"/>
  <c r="H568"/>
  <c r="H572"/>
  <c r="H576"/>
  <c r="H580"/>
  <c r="H584"/>
  <c r="H588"/>
  <c r="H592"/>
  <c r="H596"/>
  <c r="H600"/>
  <c r="H604"/>
  <c r="H608"/>
  <c r="H612"/>
  <c r="H616"/>
  <c r="H620"/>
  <c r="H624"/>
  <c r="H628"/>
  <c r="H632"/>
  <c r="H636"/>
  <c r="H640"/>
  <c r="H617"/>
  <c r="H515"/>
  <c r="H513"/>
  <c r="H514"/>
  <c r="H511"/>
  <c r="H512"/>
  <c r="H505"/>
  <c r="H510"/>
  <c r="H496"/>
  <c r="H504"/>
  <c r="H486"/>
  <c r="H439"/>
  <c r="H443"/>
  <c r="H447"/>
  <c r="H451"/>
  <c r="H455"/>
  <c r="H459"/>
  <c r="H463"/>
  <c r="H467"/>
  <c r="H471"/>
  <c r="H475"/>
  <c r="H438"/>
  <c r="H442"/>
  <c r="H446"/>
  <c r="H450"/>
  <c r="H454"/>
  <c r="H458"/>
  <c r="H462"/>
  <c r="H466"/>
  <c r="H470"/>
  <c r="H474"/>
  <c r="H478"/>
  <c r="H437"/>
  <c r="H441"/>
  <c r="H445"/>
  <c r="H449"/>
  <c r="H453"/>
  <c r="H457"/>
  <c r="H461"/>
  <c r="H465"/>
  <c r="H469"/>
  <c r="H473"/>
  <c r="H477"/>
  <c r="H436"/>
  <c r="H440"/>
  <c r="H444"/>
  <c r="H448"/>
  <c r="H452"/>
  <c r="H456"/>
  <c r="H460"/>
  <c r="H464"/>
  <c r="H468"/>
  <c r="H472"/>
  <c r="H476"/>
  <c r="H412"/>
  <c r="H416"/>
  <c r="H420"/>
  <c r="H424"/>
  <c r="H428"/>
  <c r="H411"/>
  <c r="H415"/>
  <c r="H419"/>
  <c r="H423"/>
  <c r="H427"/>
  <c r="H431"/>
  <c r="H410"/>
  <c r="H414"/>
  <c r="H418"/>
  <c r="H422"/>
  <c r="H426"/>
  <c r="H430"/>
  <c r="H409"/>
  <c r="H413"/>
  <c r="H417"/>
  <c r="H421"/>
  <c r="H425"/>
  <c r="H429"/>
  <c r="H408"/>
  <c r="H406"/>
  <c r="H407"/>
  <c r="H397"/>
  <c r="H405"/>
  <c r="H509"/>
  <c r="H396"/>
  <c r="H507"/>
  <c r="H508"/>
  <c r="H503"/>
  <c r="H506"/>
  <c r="H501"/>
  <c r="H502"/>
  <c r="H499"/>
  <c r="H500"/>
  <c r="H494"/>
  <c r="H495"/>
  <c r="H492"/>
  <c r="H493"/>
  <c r="H490"/>
  <c r="H491"/>
  <c r="H484"/>
  <c r="H485"/>
  <c r="H482"/>
  <c r="H483"/>
  <c r="H481"/>
  <c r="H434"/>
  <c r="H435"/>
  <c r="H400"/>
  <c r="H401"/>
  <c r="H373"/>
  <c r="H384"/>
  <c r="H359"/>
  <c r="H360"/>
  <c r="H352"/>
  <c r="H353"/>
  <c r="H372"/>
  <c r="H368"/>
  <c r="H370"/>
  <c r="H371"/>
  <c r="H358"/>
  <c r="H369"/>
  <c r="H347"/>
  <c r="H351"/>
  <c r="H343"/>
  <c r="H346"/>
  <c r="H337"/>
  <c r="H340"/>
  <c r="H330"/>
  <c r="H334"/>
  <c r="H345"/>
  <c r="H356"/>
  <c r="H366"/>
  <c r="H381"/>
  <c r="H386"/>
  <c r="H390"/>
  <c r="H329"/>
  <c r="H342"/>
  <c r="H355"/>
  <c r="H365"/>
  <c r="H385"/>
  <c r="H389"/>
  <c r="H333"/>
  <c r="H380"/>
  <c r="H328"/>
  <c r="H332"/>
  <c r="H339"/>
  <c r="H350"/>
  <c r="H364"/>
  <c r="H379"/>
  <c r="H383"/>
  <c r="H388"/>
  <c r="H392"/>
  <c r="H327"/>
  <c r="H336"/>
  <c r="H349"/>
  <c r="H357"/>
  <c r="H367"/>
  <c r="H387"/>
  <c r="H391"/>
  <c r="H331"/>
  <c r="H382"/>
  <c r="H325"/>
  <c r="H326"/>
  <c r="H321"/>
  <c r="H322"/>
  <c r="H319"/>
  <c r="H320"/>
  <c r="H315"/>
  <c r="H316"/>
  <c r="H313"/>
  <c r="H314"/>
  <c r="H309"/>
  <c r="H310"/>
  <c r="H497"/>
  <c r="H498"/>
  <c r="H488"/>
  <c r="H489"/>
  <c r="H480"/>
  <c r="H487"/>
  <c r="H479"/>
  <c r="H433"/>
  <c r="H432"/>
  <c r="H404"/>
  <c r="H402"/>
  <c r="H403"/>
  <c r="H394"/>
  <c r="H395"/>
  <c r="H378"/>
  <c r="H393"/>
  <c r="H363"/>
  <c r="H377"/>
  <c r="H376"/>
  <c r="H362"/>
  <c r="H374"/>
  <c r="H375"/>
  <c r="H354"/>
  <c r="H361"/>
  <c r="H344"/>
  <c r="H348"/>
  <c r="H338"/>
  <c r="H341"/>
  <c r="H324"/>
  <c r="H335"/>
  <c r="H259"/>
  <c r="H318"/>
  <c r="H317"/>
  <c r="H323"/>
  <c r="H307"/>
  <c r="H311"/>
  <c r="H264"/>
  <c r="H283"/>
  <c r="H274"/>
  <c r="H278"/>
  <c r="H292"/>
  <c r="H291"/>
  <c r="H300"/>
  <c r="H277"/>
  <c r="H281"/>
  <c r="H286"/>
  <c r="H290"/>
  <c r="H295"/>
  <c r="H299"/>
  <c r="H303"/>
  <c r="H308"/>
  <c r="H298"/>
  <c r="H306"/>
  <c r="H276"/>
  <c r="H280"/>
  <c r="H285"/>
  <c r="H289"/>
  <c r="H294"/>
  <c r="H302"/>
  <c r="H275"/>
  <c r="H279"/>
  <c r="H284"/>
  <c r="H288"/>
  <c r="H293"/>
  <c r="H297"/>
  <c r="H301"/>
  <c r="H305"/>
  <c r="H287"/>
  <c r="H296"/>
  <c r="H304"/>
  <c r="H312"/>
  <c r="H270"/>
  <c r="H273"/>
  <c r="H268"/>
  <c r="H269"/>
  <c r="H266"/>
  <c r="H267"/>
  <c r="H262"/>
  <c r="H263"/>
  <c r="H257"/>
  <c r="H258"/>
  <c r="H253"/>
  <c r="H254"/>
  <c r="H249"/>
  <c r="H250"/>
  <c r="H246"/>
  <c r="H247"/>
  <c r="H248"/>
  <c r="H260"/>
  <c r="H234"/>
  <c r="H233"/>
  <c r="H237"/>
  <c r="H241"/>
  <c r="H245"/>
  <c r="H255"/>
  <c r="H271"/>
  <c r="H236"/>
  <c r="H240"/>
  <c r="H244"/>
  <c r="H252"/>
  <c r="H261"/>
  <c r="H272"/>
  <c r="H235"/>
  <c r="H239"/>
  <c r="H243"/>
  <c r="H251"/>
  <c r="H282"/>
  <c r="H238"/>
  <c r="H242"/>
  <c r="H256"/>
  <c r="H265"/>
  <c r="H230"/>
  <c r="H229"/>
  <c r="H224"/>
  <c r="H232"/>
  <c r="H215"/>
  <c r="H220"/>
  <c r="H216"/>
  <c r="H219"/>
  <c r="H211"/>
  <c r="H214"/>
  <c r="H205"/>
  <c r="H209"/>
  <c r="H201"/>
  <c r="H203"/>
  <c r="H187"/>
  <c r="H196"/>
  <c r="H223"/>
  <c r="H231"/>
  <c r="H221"/>
  <c r="H222"/>
  <c r="H217"/>
  <c r="H218"/>
  <c r="H212"/>
  <c r="H213"/>
  <c r="H208"/>
  <c r="H210"/>
  <c r="H206"/>
  <c r="H207"/>
  <c r="H202"/>
  <c r="H204"/>
  <c r="H195"/>
  <c r="H200"/>
  <c r="H191"/>
  <c r="H192"/>
  <c r="H185"/>
  <c r="H188"/>
  <c r="H177"/>
  <c r="H181"/>
  <c r="H174"/>
  <c r="H175"/>
  <c r="H167"/>
  <c r="H170"/>
  <c r="H158"/>
  <c r="H159"/>
  <c r="H152"/>
  <c r="H157"/>
  <c r="H141"/>
  <c r="H148"/>
  <c r="H129"/>
  <c r="H136"/>
  <c r="H123"/>
  <c r="H124"/>
  <c r="H147"/>
  <c r="H116"/>
  <c r="H166"/>
  <c r="H169"/>
  <c r="H162"/>
  <c r="H151"/>
  <c r="H156"/>
  <c r="H135"/>
  <c r="H140"/>
  <c r="H122"/>
  <c r="H128"/>
  <c r="H91"/>
  <c r="H99"/>
  <c r="H107"/>
  <c r="H115"/>
  <c r="H127"/>
  <c r="H139"/>
  <c r="H153"/>
  <c r="H168"/>
  <c r="H182"/>
  <c r="H197"/>
  <c r="H117"/>
  <c r="H171"/>
  <c r="H101"/>
  <c r="H131"/>
  <c r="H155"/>
  <c r="H199"/>
  <c r="H110"/>
  <c r="H132"/>
  <c r="H186"/>
  <c r="H92"/>
  <c r="H100"/>
  <c r="H130"/>
  <c r="H183"/>
  <c r="H172"/>
  <c r="H102"/>
  <c r="H144"/>
  <c r="H173"/>
  <c r="H93"/>
  <c r="H95"/>
  <c r="H103"/>
  <c r="H111"/>
  <c r="H120"/>
  <c r="H133"/>
  <c r="H145"/>
  <c r="H161"/>
  <c r="H176"/>
  <c r="H189"/>
  <c r="H96"/>
  <c r="H104"/>
  <c r="H112"/>
  <c r="H121"/>
  <c r="H134"/>
  <c r="H146"/>
  <c r="H163"/>
  <c r="H178"/>
  <c r="H190"/>
  <c r="H97"/>
  <c r="H105"/>
  <c r="H113"/>
  <c r="H125"/>
  <c r="H137"/>
  <c r="H149"/>
  <c r="H164"/>
  <c r="H179"/>
  <c r="H193"/>
  <c r="H98"/>
  <c r="H106"/>
  <c r="H114"/>
  <c r="H126"/>
  <c r="H138"/>
  <c r="H150"/>
  <c r="H165"/>
  <c r="H180"/>
  <c r="H194"/>
  <c r="H108"/>
  <c r="H142"/>
  <c r="H154"/>
  <c r="H198"/>
  <c r="H109"/>
  <c r="H118"/>
  <c r="H143"/>
  <c r="H184"/>
  <c r="H94"/>
  <c r="H119"/>
  <c r="H160"/>
  <c r="H84"/>
  <c r="H85"/>
  <c r="L34"/>
  <c r="O53" s="1"/>
  <c r="O54" s="1"/>
  <c r="H74"/>
  <c r="H75"/>
  <c r="H68"/>
  <c r="H69"/>
  <c r="H70"/>
  <c r="H71"/>
  <c r="H72"/>
  <c r="H73"/>
  <c r="H78"/>
  <c r="H64"/>
  <c r="H65"/>
  <c r="H49"/>
  <c r="H90"/>
  <c r="H83"/>
  <c r="H88"/>
  <c r="H77"/>
  <c r="H80"/>
  <c r="H67"/>
  <c r="H60"/>
  <c r="H63"/>
  <c r="H56"/>
  <c r="H58"/>
  <c r="H52"/>
  <c r="H54"/>
  <c r="H47"/>
  <c r="H50"/>
  <c r="H37"/>
  <c r="H43"/>
  <c r="H76"/>
  <c r="H57"/>
  <c r="H46"/>
  <c r="H33"/>
  <c r="H26"/>
  <c r="H14"/>
  <c r="H55"/>
  <c r="H42"/>
  <c r="H34"/>
  <c r="H25"/>
  <c r="H13"/>
  <c r="H89"/>
  <c r="H53"/>
  <c r="H45"/>
  <c r="H31"/>
  <c r="H23"/>
  <c r="H12"/>
  <c r="H79"/>
  <c r="H27"/>
  <c r="H87"/>
  <c r="H51"/>
  <c r="H41"/>
  <c r="H32"/>
  <c r="H22"/>
  <c r="H86"/>
  <c r="H66"/>
  <c r="H48"/>
  <c r="H39"/>
  <c r="H30"/>
  <c r="H20"/>
  <c r="H82"/>
  <c r="H62"/>
  <c r="H44"/>
  <c r="H36"/>
  <c r="H28"/>
  <c r="H19"/>
  <c r="H81"/>
  <c r="H61"/>
  <c r="H40"/>
  <c r="H38"/>
  <c r="H29"/>
  <c r="H18"/>
  <c r="H59"/>
  <c r="H35"/>
  <c r="H16"/>
  <c r="H10"/>
</calcChain>
</file>

<file path=xl/sharedStrings.xml><?xml version="1.0" encoding="utf-8"?>
<sst xmlns="http://schemas.openxmlformats.org/spreadsheetml/2006/main" count="2090" uniqueCount="333">
  <si>
    <t>CÍA</t>
  </si>
  <si>
    <t>ESTADO</t>
  </si>
  <si>
    <t>FECHA VENCIMIENTO</t>
  </si>
  <si>
    <t>MONTO S/.</t>
  </si>
  <si>
    <t>BANCO</t>
  </si>
  <si>
    <t>NRO UNICO</t>
  </si>
  <si>
    <t>OBSERVACION</t>
  </si>
  <si>
    <t>CO</t>
  </si>
  <si>
    <t>NA</t>
  </si>
  <si>
    <t>CAR</t>
  </si>
  <si>
    <t>RUC:</t>
  </si>
  <si>
    <t>TEXTIL Y CONFECCIONES JHONS LIONS SAC</t>
  </si>
  <si>
    <t>FECHA:</t>
  </si>
  <si>
    <t>TC</t>
  </si>
  <si>
    <t>BCP</t>
  </si>
  <si>
    <t>SCO</t>
  </si>
  <si>
    <t>BBV</t>
  </si>
  <si>
    <t>CT</t>
  </si>
  <si>
    <t>374-6648-8</t>
  </si>
  <si>
    <t>SA</t>
  </si>
  <si>
    <t>360-0460-3</t>
  </si>
  <si>
    <t>360-1736-3</t>
  </si>
  <si>
    <t>360-1736-4</t>
  </si>
  <si>
    <t>360-1736-5</t>
  </si>
  <si>
    <t>CANCELADO</t>
  </si>
  <si>
    <t>INTERNET</t>
  </si>
  <si>
    <t>DIAS VENCIDOS</t>
  </si>
  <si>
    <t>ULTIMO DIA</t>
  </si>
  <si>
    <t>RENOVADO</t>
  </si>
  <si>
    <t>ET</t>
  </si>
  <si>
    <t>377-9736-9</t>
  </si>
  <si>
    <t>377-9737-0</t>
  </si>
  <si>
    <t>377-9737-1</t>
  </si>
  <si>
    <t>377-9737-2</t>
  </si>
  <si>
    <t>377-9737-3</t>
  </si>
  <si>
    <t>377-9737-4</t>
  </si>
  <si>
    <t>377-9737-5</t>
  </si>
  <si>
    <t>377-9737-6</t>
  </si>
  <si>
    <t>377-9737-7</t>
  </si>
  <si>
    <t>377-9737-8</t>
  </si>
  <si>
    <t>377-9737-9</t>
  </si>
  <si>
    <t>377-9738-0</t>
  </si>
  <si>
    <t>CON</t>
  </si>
  <si>
    <t>CANJEADO</t>
  </si>
  <si>
    <t>CONT</t>
  </si>
  <si>
    <t>377-9738-1</t>
  </si>
  <si>
    <t>377-9738-2</t>
  </si>
  <si>
    <t>377-9738-3</t>
  </si>
  <si>
    <t>377-9738-4</t>
  </si>
  <si>
    <t>377-9738-5</t>
  </si>
  <si>
    <t>377-9738-6</t>
  </si>
  <si>
    <t>377-9738-7</t>
  </si>
  <si>
    <t>377-9738-8</t>
  </si>
  <si>
    <t>377-9738-9</t>
  </si>
  <si>
    <t>377-9739-0</t>
  </si>
  <si>
    <t>377-9739-1</t>
  </si>
  <si>
    <t>377-9739-2</t>
  </si>
  <si>
    <t>377-9739-3</t>
  </si>
  <si>
    <t>377-9739-4</t>
  </si>
  <si>
    <t>383-7832-6</t>
  </si>
  <si>
    <t>383-7833-1</t>
  </si>
  <si>
    <t>383-7833-8</t>
  </si>
  <si>
    <t>383-7834-4</t>
  </si>
  <si>
    <t>383-7835-0</t>
  </si>
  <si>
    <t>383-7835-9</t>
  </si>
  <si>
    <t>383-7837-0</t>
  </si>
  <si>
    <t>380-73142</t>
  </si>
  <si>
    <t>380-73143</t>
  </si>
  <si>
    <t>380-73144</t>
  </si>
  <si>
    <t>380-73145</t>
  </si>
  <si>
    <t>380-73146</t>
  </si>
  <si>
    <t>380-73147</t>
  </si>
  <si>
    <t>380-73148</t>
  </si>
  <si>
    <t>380-73149</t>
  </si>
  <si>
    <t>380-73150</t>
  </si>
  <si>
    <t>380-73151</t>
  </si>
  <si>
    <t>380-73152</t>
  </si>
  <si>
    <t>380-73153</t>
  </si>
  <si>
    <t>380-73154</t>
  </si>
  <si>
    <t>380-73155</t>
  </si>
  <si>
    <t>380-73156</t>
  </si>
  <si>
    <t>380-73157</t>
  </si>
  <si>
    <t>380-73158</t>
  </si>
  <si>
    <t>380-73159</t>
  </si>
  <si>
    <t>381-10552</t>
  </si>
  <si>
    <t>BBVA</t>
  </si>
  <si>
    <t>377-9739-5</t>
  </si>
  <si>
    <t>377-9739-6</t>
  </si>
  <si>
    <t>377-9739-7</t>
  </si>
  <si>
    <t>377-9739-8</t>
  </si>
  <si>
    <t>377-9739-9</t>
  </si>
  <si>
    <t>377-9740-0</t>
  </si>
  <si>
    <t>377-9740-1</t>
  </si>
  <si>
    <t>XCONFIRMAR</t>
  </si>
  <si>
    <t>385-6038-7</t>
  </si>
  <si>
    <t>387-1691-6</t>
  </si>
  <si>
    <t>BIF</t>
  </si>
  <si>
    <t>385-6041-2</t>
  </si>
  <si>
    <t>211112640285-448805</t>
  </si>
  <si>
    <t>211112640285-448806</t>
  </si>
  <si>
    <t>211112640285-448807</t>
  </si>
  <si>
    <t>211112640285-448808</t>
  </si>
  <si>
    <t>385-8576-7</t>
  </si>
  <si>
    <t>385-8576-9</t>
  </si>
  <si>
    <t>385-8577-1</t>
  </si>
  <si>
    <t>385-8577-2</t>
  </si>
  <si>
    <t>385-8577-3</t>
  </si>
  <si>
    <t>385-8577-6</t>
  </si>
  <si>
    <t>385-8577-7</t>
  </si>
  <si>
    <t>385-8577-8</t>
  </si>
  <si>
    <t>385-8577-9</t>
  </si>
  <si>
    <t>385-8579-0</t>
  </si>
  <si>
    <t>M 19</t>
  </si>
  <si>
    <t>Jkk8z</t>
  </si>
  <si>
    <t>banca telefonica mype</t>
  </si>
  <si>
    <t>interbank</t>
  </si>
  <si>
    <t>211112640293-44882000</t>
  </si>
  <si>
    <t>MACHACA</t>
  </si>
  <si>
    <t>FIRMA</t>
  </si>
  <si>
    <t>TX</t>
  </si>
  <si>
    <t>391-8626-0</t>
  </si>
  <si>
    <t>391-8626-1</t>
  </si>
  <si>
    <t>391-8626-2</t>
  </si>
  <si>
    <t>391-8626-3</t>
  </si>
  <si>
    <t>391-8626-4</t>
  </si>
  <si>
    <t>391-8626-5</t>
  </si>
  <si>
    <t>391-8626-7</t>
  </si>
  <si>
    <t>391-8626-6</t>
  </si>
  <si>
    <t>395-49033</t>
  </si>
  <si>
    <t>397-18789</t>
  </si>
  <si>
    <t>394-71210</t>
  </si>
  <si>
    <t>394-71211</t>
  </si>
  <si>
    <t>397-18790</t>
  </si>
  <si>
    <t>394-71212</t>
  </si>
  <si>
    <t>394-71213</t>
  </si>
  <si>
    <t>394-71214</t>
  </si>
  <si>
    <t>397-18792</t>
  </si>
  <si>
    <t>394-71215</t>
  </si>
  <si>
    <t>397-18794</t>
  </si>
  <si>
    <t>399-25507</t>
  </si>
  <si>
    <t>396-22220</t>
  </si>
  <si>
    <t>396-22219</t>
  </si>
  <si>
    <t>398-5864-0</t>
  </si>
  <si>
    <t>398-5864-4</t>
  </si>
  <si>
    <t>398-5864-5</t>
  </si>
  <si>
    <t>398-5868-5</t>
  </si>
  <si>
    <t>398-5868-6</t>
  </si>
  <si>
    <t>398-5868-7</t>
  </si>
  <si>
    <t>398-5868-8</t>
  </si>
  <si>
    <t>398-8800-2</t>
  </si>
  <si>
    <t>398-8800-4</t>
  </si>
  <si>
    <t>398-8800-5</t>
  </si>
  <si>
    <t>398-8800-6</t>
  </si>
  <si>
    <t>398-8800-7</t>
  </si>
  <si>
    <t>398-8800-8</t>
  </si>
  <si>
    <t>398-8800-9</t>
  </si>
  <si>
    <t>398-8801-0</t>
  </si>
  <si>
    <t>398-8801-1</t>
  </si>
  <si>
    <t>398-8801-3</t>
  </si>
  <si>
    <t>397-18791</t>
  </si>
  <si>
    <t>398-5863-9</t>
  </si>
  <si>
    <t>397-1879-3</t>
  </si>
  <si>
    <t>399-2550-6</t>
  </si>
  <si>
    <t>399-2550-8</t>
  </si>
  <si>
    <t>399-2550-9</t>
  </si>
  <si>
    <t>399-2551-0</t>
  </si>
  <si>
    <t>399-2551-1</t>
  </si>
  <si>
    <t>401-9281-3</t>
  </si>
  <si>
    <t>401-9282-9</t>
  </si>
  <si>
    <t>401-9283-8</t>
  </si>
  <si>
    <t>401-9284-9</t>
  </si>
  <si>
    <t>404-8579-0</t>
  </si>
  <si>
    <t>404-8579-1</t>
  </si>
  <si>
    <t>404-8579-2</t>
  </si>
  <si>
    <t>404-8579-3</t>
  </si>
  <si>
    <t>404-8580-3</t>
  </si>
  <si>
    <t>404-8580-4</t>
  </si>
  <si>
    <t>401-9286-8</t>
  </si>
  <si>
    <t>401-9286-7</t>
  </si>
  <si>
    <t>402-8819-0</t>
  </si>
  <si>
    <t>402-8818-9</t>
  </si>
  <si>
    <t>402-8818-8</t>
  </si>
  <si>
    <t>402-2885-8</t>
  </si>
  <si>
    <t>404-2885-6</t>
  </si>
  <si>
    <t>404-2885-5</t>
  </si>
  <si>
    <t>404-2885-4</t>
  </si>
  <si>
    <t>405-6002-7</t>
  </si>
  <si>
    <t>405-6002-6</t>
  </si>
  <si>
    <t>405-6002-5</t>
  </si>
  <si>
    <t>405-6002-4</t>
  </si>
  <si>
    <t>405-6002-2</t>
  </si>
  <si>
    <t>405-5992-1</t>
  </si>
  <si>
    <t>405-5992-0</t>
  </si>
  <si>
    <t>405-5991-9</t>
  </si>
  <si>
    <t>405-5991-8</t>
  </si>
  <si>
    <t>405-5991-7</t>
  </si>
  <si>
    <t>405-5991-5</t>
  </si>
  <si>
    <t>405-5991-4</t>
  </si>
  <si>
    <t>405-5991-2</t>
  </si>
  <si>
    <t>china</t>
  </si>
  <si>
    <t>399-2551-2</t>
  </si>
  <si>
    <t>399-2551-3</t>
  </si>
  <si>
    <t>399-1397-3</t>
  </si>
  <si>
    <t>399-1397-6</t>
  </si>
  <si>
    <t>399-1397-5</t>
  </si>
  <si>
    <t>399-1397-4</t>
  </si>
  <si>
    <t>403-9131-3</t>
  </si>
  <si>
    <t>403-9131-4</t>
  </si>
  <si>
    <t>403-9131-5</t>
  </si>
  <si>
    <t>403-9131-6</t>
  </si>
  <si>
    <t>404-8584-8</t>
  </si>
  <si>
    <t>404-8584-6</t>
  </si>
  <si>
    <t>403-9131-7</t>
  </si>
  <si>
    <t>403-9131-8</t>
  </si>
  <si>
    <t>403-9131-9</t>
  </si>
  <si>
    <t>404-8584-9</t>
  </si>
  <si>
    <t>406-8567-2</t>
  </si>
  <si>
    <t>406-8567-4</t>
  </si>
  <si>
    <t>406-8567-5</t>
  </si>
  <si>
    <t>406-8567-6</t>
  </si>
  <si>
    <t>404-8585-0</t>
  </si>
  <si>
    <t>406-8567-7</t>
  </si>
  <si>
    <t>406-8567-8</t>
  </si>
  <si>
    <t>406-8567-9</t>
  </si>
  <si>
    <t>406-8568-0</t>
  </si>
  <si>
    <t>403-9132-0</t>
  </si>
  <si>
    <t>403-9132-1</t>
  </si>
  <si>
    <t>403-9132-2</t>
  </si>
  <si>
    <t>403-9132-3</t>
  </si>
  <si>
    <t>403-9132-4</t>
  </si>
  <si>
    <t>403-9132-5</t>
  </si>
  <si>
    <t>403-9132-6</t>
  </si>
  <si>
    <t>403-9132-7</t>
  </si>
  <si>
    <t>403-9132-8</t>
  </si>
  <si>
    <t>403-9132-9</t>
  </si>
  <si>
    <t>403-9133-0</t>
  </si>
  <si>
    <t>403-9133-1</t>
  </si>
  <si>
    <t>407-6802-4</t>
  </si>
  <si>
    <t>407-6802-5</t>
  </si>
  <si>
    <t>407-6802-6</t>
  </si>
  <si>
    <t>407-6802-7</t>
  </si>
  <si>
    <t>407-6802-9</t>
  </si>
  <si>
    <t>407-6803-0</t>
  </si>
  <si>
    <t>407-6803-1</t>
  </si>
  <si>
    <t>407-6803-2</t>
  </si>
  <si>
    <t>407-6803-3</t>
  </si>
  <si>
    <t>407-6803-4</t>
  </si>
  <si>
    <t>407-6803-7</t>
  </si>
  <si>
    <t>407-6803-8</t>
  </si>
  <si>
    <t>407-6803-9</t>
  </si>
  <si>
    <t>407-6804-0</t>
  </si>
  <si>
    <t>407-6804-1</t>
  </si>
  <si>
    <t>407-6804-2</t>
  </si>
  <si>
    <t>407-6804-3</t>
  </si>
  <si>
    <t>407-6803-6</t>
  </si>
  <si>
    <t>407-6805-0</t>
  </si>
  <si>
    <t>407-6805-1</t>
  </si>
  <si>
    <t>407-6805-2</t>
  </si>
  <si>
    <t>407-6805-3</t>
  </si>
  <si>
    <t>407-6805-4</t>
  </si>
  <si>
    <t>407-6805-6</t>
  </si>
  <si>
    <t>CHINA</t>
  </si>
  <si>
    <t>403-9133-2</t>
  </si>
  <si>
    <t>403-9133-3</t>
  </si>
  <si>
    <t>403-9133-4</t>
  </si>
  <si>
    <t>403-9133-5</t>
  </si>
  <si>
    <t>403-9133-6</t>
  </si>
  <si>
    <t>403-9133-7</t>
  </si>
  <si>
    <t>403-9133-8</t>
  </si>
  <si>
    <t>403-9133-9</t>
  </si>
  <si>
    <t>407-5427-0</t>
  </si>
  <si>
    <t>407-5427-1</t>
  </si>
  <si>
    <t>407-5427-2</t>
  </si>
  <si>
    <t>407-5427-3</t>
  </si>
  <si>
    <t>407-5427-4</t>
  </si>
  <si>
    <t>407-5427-5</t>
  </si>
  <si>
    <t>407-5727-6</t>
  </si>
  <si>
    <t>407-5427-7</t>
  </si>
  <si>
    <t>407-5427-8</t>
  </si>
  <si>
    <t>407-5427-9</t>
  </si>
  <si>
    <t>407-5428-0</t>
  </si>
  <si>
    <t>407-5428-1</t>
  </si>
  <si>
    <t>407-5428-2</t>
  </si>
  <si>
    <t>407-5428-3</t>
  </si>
  <si>
    <t>407-5428-4</t>
  </si>
  <si>
    <t>407-5428-5</t>
  </si>
  <si>
    <t>407-5428-6</t>
  </si>
  <si>
    <t>407-5428-7</t>
  </si>
  <si>
    <t>407-5428-8</t>
  </si>
  <si>
    <t>413-2024-6</t>
  </si>
  <si>
    <t>413-2024-7</t>
  </si>
  <si>
    <t>413-2024-8</t>
  </si>
  <si>
    <t>413-2024-9</t>
  </si>
  <si>
    <t>413-2025-3</t>
  </si>
  <si>
    <t>413-2025-0</t>
  </si>
  <si>
    <t>413-2025-1</t>
  </si>
  <si>
    <t>413-2025-2</t>
  </si>
  <si>
    <t>413-2025-4</t>
  </si>
  <si>
    <t>413-2025-5</t>
  </si>
  <si>
    <t>413-2025-6</t>
  </si>
  <si>
    <t>412-4922-7</t>
  </si>
  <si>
    <t>412-4922-9</t>
  </si>
  <si>
    <t>412-4923-5</t>
  </si>
  <si>
    <t>412-4923-7</t>
  </si>
  <si>
    <t>412-4923-9</t>
  </si>
  <si>
    <t>412-4924-0</t>
  </si>
  <si>
    <t>412-4924-6</t>
  </si>
  <si>
    <t>412-4924-5</t>
  </si>
  <si>
    <t>412-4924-4</t>
  </si>
  <si>
    <t>412-4925-1</t>
  </si>
  <si>
    <t>412-4925-0</t>
  </si>
  <si>
    <t>412-4924-9</t>
  </si>
  <si>
    <t>412-4925-8</t>
  </si>
  <si>
    <t>412-4925-7</t>
  </si>
  <si>
    <t>412-4925-6</t>
  </si>
  <si>
    <t>412-4925-9</t>
  </si>
  <si>
    <t>412-4926-3</t>
  </si>
  <si>
    <t>412-4926-2</t>
  </si>
  <si>
    <t>412-4926-1</t>
  </si>
  <si>
    <t>412-4926-4</t>
  </si>
  <si>
    <t>412-4926-5</t>
  </si>
  <si>
    <t>412-4926-9</t>
  </si>
  <si>
    <t>412-4927-0</t>
  </si>
  <si>
    <t>412-4927-1</t>
  </si>
  <si>
    <t>412-4927-2</t>
  </si>
  <si>
    <t>412-4927-3</t>
  </si>
  <si>
    <t>412-4927-4</t>
  </si>
  <si>
    <t>412-4927-5</t>
  </si>
  <si>
    <t>412-4927-6</t>
  </si>
  <si>
    <t>407-5427-6</t>
  </si>
  <si>
    <t>407-2428-7</t>
  </si>
  <si>
    <t>X FIRMAR DICE</t>
  </si>
  <si>
    <t>AL</t>
  </si>
</sst>
</file>

<file path=xl/styles.xml><?xml version="1.0" encoding="utf-8"?>
<styleSheet xmlns="http://schemas.openxmlformats.org/spreadsheetml/2006/main">
  <numFmts count="2">
    <numFmt numFmtId="164" formatCode="#,##0.00;[Red]#,##0.00"/>
    <numFmt numFmtId="165" formatCode="dd/mm"/>
  </numFmts>
  <fonts count="16">
    <font>
      <sz val="11"/>
      <color theme="1"/>
      <name val="Calibri"/>
      <family val="2"/>
      <scheme val="minor"/>
    </font>
    <font>
      <b/>
      <sz val="9"/>
      <name val="Century Gothic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6FFC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3" fillId="0" borderId="1" xfId="0" applyFont="1" applyBorder="1"/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" fontId="3" fillId="0" borderId="1" xfId="0" applyNumberFormat="1" applyFont="1" applyFill="1" applyBorder="1"/>
    <xf numFmtId="2" fontId="3" fillId="0" borderId="1" xfId="0" applyNumberFormat="1" applyFont="1" applyBorder="1"/>
    <xf numFmtId="0" fontId="0" fillId="0" borderId="0" xfId="0" applyAlignment="1">
      <alignment horizontal="left"/>
    </xf>
    <xf numFmtId="2" fontId="4" fillId="0" borderId="1" xfId="0" applyNumberFormat="1" applyFont="1" applyFill="1" applyBorder="1"/>
    <xf numFmtId="16" fontId="0" fillId="2" borderId="2" xfId="0" applyNumberFormat="1" applyFill="1" applyBorder="1" applyAlignment="1">
      <alignment horizontal="center"/>
    </xf>
    <xf numFmtId="2" fontId="3" fillId="0" borderId="2" xfId="0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0" xfId="0" applyNumberFormat="1"/>
    <xf numFmtId="16" fontId="0" fillId="0" borderId="1" xfId="0" applyNumberFormat="1" applyBorder="1"/>
    <xf numFmtId="1" fontId="0" fillId="0" borderId="1" xfId="0" applyNumberFormat="1" applyFill="1" applyBorder="1" applyAlignment="1">
      <alignment horizontal="center"/>
    </xf>
    <xf numFmtId="16" fontId="0" fillId="0" borderId="1" xfId="0" applyNumberFormat="1" applyFill="1" applyBorder="1"/>
    <xf numFmtId="2" fontId="5" fillId="0" borderId="1" xfId="0" applyNumberFormat="1" applyFont="1" applyFill="1" applyBorder="1"/>
    <xf numFmtId="2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2" fontId="6" fillId="0" borderId="1" xfId="0" applyNumberFormat="1" applyFont="1" applyFill="1" applyBorder="1"/>
    <xf numFmtId="0" fontId="7" fillId="0" borderId="1" xfId="0" applyFont="1" applyBorder="1"/>
    <xf numFmtId="2" fontId="7" fillId="0" borderId="1" xfId="0" applyNumberFormat="1" applyFont="1" applyFill="1" applyBorder="1"/>
    <xf numFmtId="2" fontId="4" fillId="0" borderId="1" xfId="0" applyNumberFormat="1" applyFont="1" applyBorder="1"/>
    <xf numFmtId="2" fontId="8" fillId="0" borderId="1" xfId="0" applyNumberFormat="1" applyFont="1" applyFill="1" applyBorder="1"/>
    <xf numFmtId="2" fontId="8" fillId="0" borderId="1" xfId="0" applyNumberFormat="1" applyFont="1" applyBorder="1"/>
    <xf numFmtId="49" fontId="0" fillId="0" borderId="1" xfId="0" applyNumberFormat="1" applyBorder="1" applyAlignment="1">
      <alignment horizontal="right"/>
    </xf>
    <xf numFmtId="16" fontId="0" fillId="4" borderId="1" xfId="0" applyNumberFormat="1" applyFill="1" applyBorder="1" applyAlignment="1">
      <alignment horizontal="center"/>
    </xf>
    <xf numFmtId="14" fontId="0" fillId="0" borderId="0" xfId="0" applyNumberFormat="1"/>
    <xf numFmtId="2" fontId="9" fillId="0" borderId="1" xfId="0" applyNumberFormat="1" applyFont="1" applyBorder="1"/>
    <xf numFmtId="2" fontId="9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/>
    <xf numFmtId="0" fontId="5" fillId="0" borderId="1" xfId="0" applyFont="1" applyFill="1" applyBorder="1"/>
    <xf numFmtId="14" fontId="5" fillId="3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2" fontId="0" fillId="0" borderId="1" xfId="0" applyNumberFormat="1" applyBorder="1"/>
    <xf numFmtId="0" fontId="4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2" fontId="11" fillId="0" borderId="1" xfId="0" applyNumberFormat="1" applyFont="1" applyFill="1" applyBorder="1"/>
    <xf numFmtId="14" fontId="0" fillId="2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6" fontId="0" fillId="0" borderId="2" xfId="0" applyNumberFormat="1" applyFill="1" applyBorder="1"/>
    <xf numFmtId="0" fontId="0" fillId="0" borderId="2" xfId="0" applyBorder="1"/>
    <xf numFmtId="2" fontId="12" fillId="0" borderId="1" xfId="0" applyNumberFormat="1" applyFont="1" applyFill="1" applyBorder="1"/>
    <xf numFmtId="0" fontId="12" fillId="0" borderId="1" xfId="0" applyFont="1" applyFill="1" applyBorder="1"/>
    <xf numFmtId="0" fontId="6" fillId="0" borderId="1" xfId="0" applyFont="1" applyFill="1" applyBorder="1"/>
    <xf numFmtId="4" fontId="13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center"/>
    </xf>
    <xf numFmtId="4" fontId="0" fillId="0" borderId="0" xfId="0" applyNumberFormat="1" applyFont="1" applyFill="1" applyAlignment="1">
      <alignment horizontal="right"/>
    </xf>
    <xf numFmtId="2" fontId="6" fillId="0" borderId="2" xfId="0" applyNumberFormat="1" applyFont="1" applyFill="1" applyBorder="1"/>
    <xf numFmtId="2" fontId="15" fillId="0" borderId="1" xfId="0" applyNumberFormat="1" applyFont="1" applyFill="1" applyBorder="1"/>
    <xf numFmtId="4" fontId="14" fillId="0" borderId="3" xfId="0" applyNumberFormat="1" applyFont="1" applyBorder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4" fontId="14" fillId="0" borderId="5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4" fontId="14" fillId="0" borderId="7" xfId="0" applyNumberFormat="1" applyFont="1" applyBorder="1" applyAlignment="1">
      <alignment horizontal="center" vertical="center"/>
    </xf>
    <xf numFmtId="4" fontId="14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6FFCF"/>
      <color rgb="FFFF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2443895920911796"/>
          <c:y val="0.12066077785739021"/>
          <c:w val="0.74079661389702967"/>
          <c:h val="0.75867844428522968"/>
        </c:manualLayout>
      </c:layout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Hoja1!$A$1:$A$4</c:f>
              <c:strCache>
                <c:ptCount val="4"/>
                <c:pt idx="0">
                  <c:v>CO</c:v>
                </c:pt>
                <c:pt idx="1">
                  <c:v>CT</c:v>
                </c:pt>
                <c:pt idx="2">
                  <c:v>NA</c:v>
                </c:pt>
                <c:pt idx="3">
                  <c:v>TC</c:v>
                </c:pt>
              </c:strCache>
            </c:strRef>
          </c:cat>
          <c:val>
            <c:numRef>
              <c:f>Hoja1!$B$1:$B$4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52669.340000000033</c:v>
                </c:pt>
                <c:pt idx="3">
                  <c:v>88775.180000000008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33131</xdr:colOff>
      <xdr:row>522</xdr:row>
      <xdr:rowOff>140803</xdr:rowOff>
    </xdr:from>
    <xdr:to>
      <xdr:col>11</xdr:col>
      <xdr:colOff>33131</xdr:colOff>
      <xdr:row>530</xdr:row>
      <xdr:rowOff>16564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640"/>
  <sheetViews>
    <sheetView tabSelected="1" zoomScale="115" zoomScaleNormal="115" workbookViewId="0">
      <selection activeCell="D520" sqref="D520:D528"/>
    </sheetView>
  </sheetViews>
  <sheetFormatPr baseColWidth="10" defaultRowHeight="15"/>
  <cols>
    <col min="1" max="1" width="11.42578125" style="4"/>
    <col min="2" max="2" width="13.42578125" style="10" bestFit="1" customWidth="1"/>
    <col min="3" max="3" width="14.140625" style="10" customWidth="1"/>
    <col min="5" max="5" width="11.42578125" style="10"/>
    <col min="6" max="6" width="22.42578125" style="11" customWidth="1"/>
    <col min="7" max="7" width="10.140625" style="11" bestFit="1" customWidth="1"/>
    <col min="8" max="8" width="14.85546875" bestFit="1" customWidth="1"/>
    <col min="9" max="9" width="9.5703125" bestFit="1" customWidth="1"/>
    <col min="10" max="10" width="19.7109375" bestFit="1" customWidth="1"/>
    <col min="14" max="14" width="13.5703125" bestFit="1" customWidth="1"/>
  </cols>
  <sheetData>
    <row r="1" spans="1:11" ht="15.75" thickBot="1">
      <c r="A1" s="70" t="s">
        <v>7</v>
      </c>
      <c r="B1" s="69">
        <f>SUMIF(A512:A636,A1,D512:D636)</f>
        <v>0</v>
      </c>
      <c r="F1" s="23"/>
    </row>
    <row r="2" spans="1:11" ht="15.75" thickTop="1">
      <c r="A2" s="70" t="s">
        <v>17</v>
      </c>
      <c r="B2" s="69">
        <f>SUMIF(A512:A594,A2,D512:D594)</f>
        <v>0</v>
      </c>
      <c r="D2" s="74">
        <f>SUBTOTAL(9,B1:B4)</f>
        <v>141444.52000000005</v>
      </c>
      <c r="E2" s="75"/>
      <c r="F2" s="76"/>
    </row>
    <row r="3" spans="1:11" ht="15.75" thickBot="1">
      <c r="A3" s="70" t="s">
        <v>8</v>
      </c>
      <c r="B3" s="69">
        <f>SUMIF(A512:A636,A3,D512:D636)</f>
        <v>52669.340000000033</v>
      </c>
      <c r="D3" s="77"/>
      <c r="E3" s="78"/>
      <c r="F3" s="79"/>
      <c r="H3">
        <f>9964.45/2</f>
        <v>4982.2250000000004</v>
      </c>
    </row>
    <row r="4" spans="1:11" ht="15.75" thickTop="1">
      <c r="A4" s="70" t="s">
        <v>13</v>
      </c>
      <c r="B4" s="69">
        <f>SUMIF(A512:A636,A4,D512:D636)</f>
        <v>88775.180000000008</v>
      </c>
      <c r="F4" s="23"/>
      <c r="H4">
        <f>+H3+3999.6</f>
        <v>8981.8250000000007</v>
      </c>
    </row>
    <row r="5" spans="1:11">
      <c r="B5" s="71"/>
    </row>
    <row r="6" spans="1:11" ht="22.5" customHeight="1">
      <c r="A6" s="13" t="s">
        <v>10</v>
      </c>
      <c r="B6" s="10">
        <v>20536113208</v>
      </c>
      <c r="C6" s="23" t="s">
        <v>11</v>
      </c>
      <c r="F6" s="11" t="s">
        <v>12</v>
      </c>
      <c r="H6" s="12">
        <f ca="1">TODAY()</f>
        <v>42538</v>
      </c>
    </row>
    <row r="7" spans="1:11" ht="27">
      <c r="A7" s="5" t="s">
        <v>0</v>
      </c>
      <c r="B7" s="6" t="s">
        <v>1</v>
      </c>
      <c r="C7" s="7" t="s">
        <v>2</v>
      </c>
      <c r="D7" s="8" t="s">
        <v>3</v>
      </c>
      <c r="E7" s="6" t="s">
        <v>4</v>
      </c>
      <c r="F7" s="52" t="s">
        <v>5</v>
      </c>
      <c r="G7" s="52" t="s">
        <v>118</v>
      </c>
      <c r="H7" s="9" t="s">
        <v>26</v>
      </c>
      <c r="I7" s="9" t="s">
        <v>27</v>
      </c>
      <c r="J7" s="9" t="s">
        <v>6</v>
      </c>
    </row>
    <row r="8" spans="1:11" ht="15" hidden="1" customHeight="1">
      <c r="A8" s="3" t="s">
        <v>7</v>
      </c>
      <c r="B8" s="1" t="s">
        <v>43</v>
      </c>
      <c r="C8" s="19">
        <v>42096</v>
      </c>
      <c r="D8" s="21">
        <v>2492.4</v>
      </c>
      <c r="E8" s="1" t="s">
        <v>9</v>
      </c>
      <c r="F8" s="17"/>
      <c r="G8" s="17"/>
      <c r="H8" s="2"/>
    </row>
    <row r="9" spans="1:11" ht="15" hidden="1" customHeight="1">
      <c r="A9" s="3" t="s">
        <v>7</v>
      </c>
      <c r="B9" s="1" t="s">
        <v>43</v>
      </c>
      <c r="C9" s="19">
        <v>42097</v>
      </c>
      <c r="D9" s="21">
        <v>2492.4</v>
      </c>
      <c r="E9" s="1" t="s">
        <v>9</v>
      </c>
      <c r="F9" s="17"/>
      <c r="G9" s="17"/>
      <c r="H9" s="2"/>
    </row>
    <row r="10" spans="1:11" ht="15" hidden="1" customHeight="1">
      <c r="A10" s="3" t="s">
        <v>8</v>
      </c>
      <c r="B10" s="1" t="s">
        <v>24</v>
      </c>
      <c r="C10" s="19">
        <v>42101</v>
      </c>
      <c r="D10" s="22">
        <v>2181.2399999999998</v>
      </c>
      <c r="E10" s="1" t="s">
        <v>15</v>
      </c>
      <c r="F10" s="17">
        <v>5758678</v>
      </c>
      <c r="G10" s="17"/>
      <c r="H10" s="27">
        <f ca="1">$H$6-C10</f>
        <v>437</v>
      </c>
    </row>
    <row r="11" spans="1:11" ht="15" hidden="1" customHeight="1">
      <c r="A11" s="3" t="s">
        <v>7</v>
      </c>
      <c r="B11" s="1" t="s">
        <v>43</v>
      </c>
      <c r="C11" s="19">
        <v>42101</v>
      </c>
      <c r="D11" s="21">
        <v>2492.4</v>
      </c>
      <c r="E11" s="1" t="s">
        <v>9</v>
      </c>
      <c r="F11" s="17"/>
      <c r="G11" s="17"/>
      <c r="H11" s="2"/>
      <c r="J11">
        <v>26</v>
      </c>
      <c r="K11">
        <f>2492.4*26</f>
        <v>64802.400000000001</v>
      </c>
    </row>
    <row r="12" spans="1:11" ht="15" hidden="1" customHeight="1">
      <c r="A12" s="3" t="s">
        <v>13</v>
      </c>
      <c r="B12" s="1" t="s">
        <v>24</v>
      </c>
      <c r="C12" s="19">
        <v>42101</v>
      </c>
      <c r="D12" s="22">
        <v>2090.98</v>
      </c>
      <c r="E12" s="1" t="s">
        <v>14</v>
      </c>
      <c r="F12" s="17" t="s">
        <v>18</v>
      </c>
      <c r="G12" s="17"/>
      <c r="H12" s="27">
        <f t="shared" ref="H12:H14" ca="1" si="0">$H$6-C12</f>
        <v>437</v>
      </c>
    </row>
    <row r="13" spans="1:11" ht="15" hidden="1" customHeight="1">
      <c r="A13" s="15" t="s">
        <v>8</v>
      </c>
      <c r="B13" s="16" t="s">
        <v>24</v>
      </c>
      <c r="C13" s="25">
        <v>42102</v>
      </c>
      <c r="D13" s="26">
        <v>2181.2399999999998</v>
      </c>
      <c r="E13" s="16" t="s">
        <v>16</v>
      </c>
      <c r="F13" s="18">
        <v>361501040</v>
      </c>
      <c r="G13" s="18"/>
      <c r="H13" s="27">
        <f t="shared" ca="1" si="0"/>
        <v>436</v>
      </c>
    </row>
    <row r="14" spans="1:11" ht="15" hidden="1" customHeight="1">
      <c r="A14" s="3" t="s">
        <v>8</v>
      </c>
      <c r="B14" s="1" t="s">
        <v>24</v>
      </c>
      <c r="C14" s="19">
        <v>42103</v>
      </c>
      <c r="D14" s="22">
        <v>2181.2399999999998</v>
      </c>
      <c r="E14" s="1" t="s">
        <v>15</v>
      </c>
      <c r="F14" s="17">
        <v>5758680</v>
      </c>
      <c r="G14" s="17"/>
      <c r="H14" s="27">
        <f t="shared" ca="1" si="0"/>
        <v>435</v>
      </c>
    </row>
    <row r="15" spans="1:11" ht="15" hidden="1" customHeight="1">
      <c r="A15" s="3" t="s">
        <v>7</v>
      </c>
      <c r="B15" s="1" t="s">
        <v>43</v>
      </c>
      <c r="C15" s="19">
        <v>42103</v>
      </c>
      <c r="D15" s="21">
        <v>2492.4</v>
      </c>
      <c r="E15" s="1" t="s">
        <v>9</v>
      </c>
      <c r="F15" s="17"/>
      <c r="G15" s="17"/>
      <c r="H15" s="2"/>
      <c r="J15">
        <v>5024</v>
      </c>
      <c r="K15">
        <f>+J15*12.5</f>
        <v>62800</v>
      </c>
    </row>
    <row r="16" spans="1:11" ht="15" hidden="1" customHeight="1">
      <c r="A16" s="3" t="s">
        <v>8</v>
      </c>
      <c r="B16" s="1" t="s">
        <v>24</v>
      </c>
      <c r="C16" s="19">
        <v>42104</v>
      </c>
      <c r="D16" s="22">
        <v>2181.2399999999998</v>
      </c>
      <c r="E16" s="1" t="s">
        <v>15</v>
      </c>
      <c r="F16" s="17">
        <v>5758682</v>
      </c>
      <c r="G16" s="17"/>
      <c r="H16" s="27">
        <f ca="1">$H$6-C16</f>
        <v>434</v>
      </c>
    </row>
    <row r="17" spans="1:11" ht="15" hidden="1" customHeight="1">
      <c r="A17" s="3" t="s">
        <v>7</v>
      </c>
      <c r="B17" s="1" t="s">
        <v>43</v>
      </c>
      <c r="C17" s="19">
        <v>42104</v>
      </c>
      <c r="D17" s="21">
        <v>2492.4</v>
      </c>
      <c r="E17" s="1" t="s">
        <v>9</v>
      </c>
      <c r="F17" s="17"/>
      <c r="G17" s="17"/>
      <c r="H17" s="2"/>
      <c r="K17">
        <f>+K11-K15</f>
        <v>2002.4000000000015</v>
      </c>
    </row>
    <row r="18" spans="1:11" ht="15" hidden="1" customHeight="1">
      <c r="A18" s="3" t="s">
        <v>13</v>
      </c>
      <c r="B18" s="1" t="s">
        <v>24</v>
      </c>
      <c r="C18" s="19">
        <v>42104</v>
      </c>
      <c r="D18" s="14">
        <v>2090.98</v>
      </c>
      <c r="E18" s="1"/>
      <c r="F18" s="17"/>
      <c r="G18" s="17"/>
      <c r="H18" s="27">
        <f t="shared" ref="H18:H20" ca="1" si="1">$H$6-C18</f>
        <v>434</v>
      </c>
    </row>
    <row r="19" spans="1:11" ht="15" hidden="1" customHeight="1">
      <c r="A19" s="3" t="s">
        <v>19</v>
      </c>
      <c r="B19" s="1" t="s">
        <v>24</v>
      </c>
      <c r="C19" s="19">
        <v>42104</v>
      </c>
      <c r="D19" s="14">
        <v>1235.3800000000001</v>
      </c>
      <c r="E19" s="1" t="s">
        <v>14</v>
      </c>
      <c r="F19" s="17" t="s">
        <v>20</v>
      </c>
      <c r="G19" s="17"/>
      <c r="H19" s="27">
        <f t="shared" ca="1" si="1"/>
        <v>434</v>
      </c>
    </row>
    <row r="20" spans="1:11" ht="15" hidden="1" customHeight="1">
      <c r="A20" s="3" t="s">
        <v>8</v>
      </c>
      <c r="B20" s="1" t="s">
        <v>24</v>
      </c>
      <c r="C20" s="19">
        <v>42108</v>
      </c>
      <c r="D20" s="21">
        <v>2181.2399999999998</v>
      </c>
      <c r="E20" s="1" t="s">
        <v>15</v>
      </c>
      <c r="F20" s="17">
        <v>5758683</v>
      </c>
      <c r="G20" s="17"/>
      <c r="H20" s="27">
        <f t="shared" ca="1" si="1"/>
        <v>430</v>
      </c>
    </row>
    <row r="21" spans="1:11" ht="15" hidden="1" customHeight="1">
      <c r="A21" s="3" t="s">
        <v>7</v>
      </c>
      <c r="B21" s="1" t="s">
        <v>43</v>
      </c>
      <c r="C21" s="19">
        <v>42108</v>
      </c>
      <c r="D21" s="24">
        <v>2492.4</v>
      </c>
      <c r="E21" s="1" t="s">
        <v>9</v>
      </c>
      <c r="F21" s="17"/>
      <c r="G21" s="17"/>
      <c r="H21" s="2"/>
    </row>
    <row r="22" spans="1:11" ht="15" hidden="1" customHeight="1">
      <c r="A22" s="3" t="s">
        <v>8</v>
      </c>
      <c r="B22" s="1" t="s">
        <v>24</v>
      </c>
      <c r="C22" s="19">
        <v>42109</v>
      </c>
      <c r="D22" s="21">
        <v>2181.2399999999998</v>
      </c>
      <c r="E22" s="1" t="s">
        <v>15</v>
      </c>
      <c r="F22" s="17">
        <v>5758685</v>
      </c>
      <c r="G22" s="17"/>
      <c r="H22" s="27">
        <f t="shared" ref="H22:H23" ca="1" si="2">$H$6-C22</f>
        <v>429</v>
      </c>
    </row>
    <row r="23" spans="1:11" ht="15" hidden="1" customHeight="1">
      <c r="A23" s="3" t="s">
        <v>8</v>
      </c>
      <c r="B23" s="1" t="s">
        <v>24</v>
      </c>
      <c r="C23" s="19">
        <v>42110</v>
      </c>
      <c r="D23" s="21">
        <v>2181.2399999999998</v>
      </c>
      <c r="E23" s="1" t="s">
        <v>15</v>
      </c>
      <c r="F23" s="17">
        <v>5758686</v>
      </c>
      <c r="G23" s="17"/>
      <c r="H23" s="27">
        <f t="shared" ca="1" si="2"/>
        <v>428</v>
      </c>
    </row>
    <row r="24" spans="1:11" ht="15" hidden="1" customHeight="1">
      <c r="A24" s="3" t="s">
        <v>7</v>
      </c>
      <c r="B24" s="1" t="s">
        <v>43</v>
      </c>
      <c r="C24" s="19">
        <v>42110</v>
      </c>
      <c r="D24" s="24">
        <v>2492.4</v>
      </c>
      <c r="E24" s="1" t="s">
        <v>9</v>
      </c>
      <c r="F24" s="17"/>
      <c r="G24" s="17"/>
      <c r="H24" s="2"/>
    </row>
    <row r="25" spans="1:11" ht="15" hidden="1" customHeight="1">
      <c r="A25" s="3" t="s">
        <v>8</v>
      </c>
      <c r="B25" s="1" t="s">
        <v>24</v>
      </c>
      <c r="C25" s="19">
        <v>42111</v>
      </c>
      <c r="D25" s="21">
        <v>2181.2399999999998</v>
      </c>
      <c r="E25" s="1" t="s">
        <v>15</v>
      </c>
      <c r="F25" s="17">
        <v>5758687</v>
      </c>
      <c r="G25" s="17"/>
      <c r="H25" s="27">
        <f t="shared" ref="H25:H27" ca="1" si="3">$H$6-C25</f>
        <v>427</v>
      </c>
    </row>
    <row r="26" spans="1:11" ht="15" hidden="1" customHeight="1">
      <c r="A26" s="3" t="s">
        <v>7</v>
      </c>
      <c r="B26" s="1" t="s">
        <v>24</v>
      </c>
      <c r="C26" s="19">
        <v>42111</v>
      </c>
      <c r="D26" s="21">
        <v>2492.4</v>
      </c>
      <c r="E26" s="1" t="s">
        <v>15</v>
      </c>
      <c r="F26" s="17">
        <v>5856255</v>
      </c>
      <c r="G26" s="17"/>
      <c r="H26" s="27">
        <f t="shared" ca="1" si="3"/>
        <v>427</v>
      </c>
    </row>
    <row r="27" spans="1:11" ht="15" hidden="1" customHeight="1">
      <c r="A27" s="3" t="s">
        <v>19</v>
      </c>
      <c r="B27" s="1" t="s">
        <v>24</v>
      </c>
      <c r="C27" s="19">
        <v>42111</v>
      </c>
      <c r="D27" s="14">
        <v>1235.3800000000001</v>
      </c>
      <c r="E27" s="1" t="s">
        <v>14</v>
      </c>
      <c r="F27" s="17" t="s">
        <v>21</v>
      </c>
      <c r="G27" s="17"/>
      <c r="H27" s="27">
        <f t="shared" ca="1" si="3"/>
        <v>427</v>
      </c>
    </row>
    <row r="28" spans="1:11" ht="15" hidden="1" customHeight="1">
      <c r="A28" s="3" t="s">
        <v>7</v>
      </c>
      <c r="B28" s="1" t="s">
        <v>24</v>
      </c>
      <c r="C28" s="19">
        <v>42115</v>
      </c>
      <c r="D28" s="21">
        <v>2492.4</v>
      </c>
      <c r="E28" s="1"/>
      <c r="F28" s="17"/>
      <c r="G28" s="17"/>
      <c r="H28" s="27">
        <f t="shared" ref="H28:H35" ca="1" si="4">$H$6-C28</f>
        <v>423</v>
      </c>
    </row>
    <row r="29" spans="1:11" ht="15" hidden="1" customHeight="1">
      <c r="A29" s="3" t="s">
        <v>8</v>
      </c>
      <c r="B29" s="1" t="s">
        <v>24</v>
      </c>
      <c r="C29" s="19">
        <v>42115</v>
      </c>
      <c r="D29" s="22">
        <v>2181.2399999999998</v>
      </c>
      <c r="E29" s="1" t="s">
        <v>15</v>
      </c>
      <c r="F29" s="17">
        <v>5758688</v>
      </c>
      <c r="G29" s="17"/>
      <c r="H29" s="27">
        <f t="shared" ca="1" si="4"/>
        <v>423</v>
      </c>
      <c r="J29">
        <v>23</v>
      </c>
      <c r="K29">
        <f>23*1092.76</f>
        <v>25133.48</v>
      </c>
    </row>
    <row r="30" spans="1:11" ht="15" hidden="1" customHeight="1">
      <c r="A30" s="3" t="s">
        <v>8</v>
      </c>
      <c r="B30" s="1" t="s">
        <v>24</v>
      </c>
      <c r="C30" s="19">
        <v>42116</v>
      </c>
      <c r="D30" s="22">
        <v>2181.2399999999998</v>
      </c>
      <c r="E30" s="1" t="s">
        <v>15</v>
      </c>
      <c r="F30" s="17">
        <v>5758689</v>
      </c>
      <c r="G30" s="17"/>
      <c r="H30" s="27">
        <f t="shared" ca="1" si="4"/>
        <v>422</v>
      </c>
      <c r="J30">
        <v>5024</v>
      </c>
      <c r="K30">
        <v>62800</v>
      </c>
    </row>
    <row r="31" spans="1:11" ht="15" hidden="1" customHeight="1">
      <c r="A31" s="3" t="s">
        <v>7</v>
      </c>
      <c r="B31" s="1" t="s">
        <v>24</v>
      </c>
      <c r="C31" s="19">
        <v>42117</v>
      </c>
      <c r="D31" s="21">
        <v>2492.4</v>
      </c>
      <c r="E31" s="1"/>
      <c r="F31" s="17"/>
      <c r="G31" s="17"/>
      <c r="H31" s="27">
        <f t="shared" ca="1" si="4"/>
        <v>421</v>
      </c>
      <c r="K31">
        <v>2002.4000000000015</v>
      </c>
    </row>
    <row r="32" spans="1:11" ht="15" hidden="1" customHeight="1">
      <c r="A32" s="3" t="s">
        <v>8</v>
      </c>
      <c r="B32" s="1" t="s">
        <v>24</v>
      </c>
      <c r="C32" s="19">
        <v>42117</v>
      </c>
      <c r="D32" s="22">
        <v>2181.2399999999998</v>
      </c>
      <c r="E32" s="1" t="s">
        <v>15</v>
      </c>
      <c r="F32" s="17">
        <v>5758690</v>
      </c>
      <c r="G32" s="17"/>
      <c r="H32" s="27">
        <f t="shared" ca="1" si="4"/>
        <v>421</v>
      </c>
      <c r="J32">
        <v>1975</v>
      </c>
      <c r="K32">
        <f>+J32*12.5</f>
        <v>24687.5</v>
      </c>
    </row>
    <row r="33" spans="1:14" ht="15" hidden="1" customHeight="1">
      <c r="A33" s="3" t="s">
        <v>7</v>
      </c>
      <c r="B33" s="1" t="s">
        <v>24</v>
      </c>
      <c r="C33" s="19">
        <v>42118</v>
      </c>
      <c r="D33" s="21">
        <v>2492.4</v>
      </c>
      <c r="E33" s="1"/>
      <c r="F33" s="17"/>
      <c r="G33" s="17"/>
      <c r="H33" s="27">
        <f t="shared" ca="1" si="4"/>
        <v>420</v>
      </c>
      <c r="I33" t="s">
        <v>25</v>
      </c>
    </row>
    <row r="34" spans="1:14" ht="15" hidden="1" customHeight="1">
      <c r="A34" s="3" t="s">
        <v>8</v>
      </c>
      <c r="B34" s="1" t="s">
        <v>24</v>
      </c>
      <c r="C34" s="19">
        <v>42118</v>
      </c>
      <c r="D34" s="22">
        <v>2181.2399999999998</v>
      </c>
      <c r="E34" s="1" t="s">
        <v>15</v>
      </c>
      <c r="F34" s="17">
        <v>5758692</v>
      </c>
      <c r="G34" s="17"/>
      <c r="H34" s="27">
        <f t="shared" ca="1" si="4"/>
        <v>420</v>
      </c>
      <c r="K34">
        <f>+K29-K32</f>
        <v>445.97999999999956</v>
      </c>
      <c r="L34">
        <f>+K34+K17</f>
        <v>2448.380000000001</v>
      </c>
      <c r="N34">
        <v>17446.8</v>
      </c>
    </row>
    <row r="35" spans="1:14" ht="15" hidden="1" customHeight="1">
      <c r="A35" s="3" t="s">
        <v>19</v>
      </c>
      <c r="B35" s="1" t="s">
        <v>24</v>
      </c>
      <c r="C35" s="19">
        <v>42118</v>
      </c>
      <c r="D35" s="14">
        <v>1235.3800000000001</v>
      </c>
      <c r="E35" s="1" t="s">
        <v>14</v>
      </c>
      <c r="F35" s="17" t="s">
        <v>22</v>
      </c>
      <c r="G35" s="17"/>
      <c r="H35" s="27">
        <f t="shared" ca="1" si="4"/>
        <v>420</v>
      </c>
      <c r="I35" s="29">
        <f>+C35+8</f>
        <v>42126</v>
      </c>
      <c r="J35" s="2"/>
    </row>
    <row r="36" spans="1:14" hidden="1">
      <c r="A36" s="3" t="s">
        <v>7</v>
      </c>
      <c r="B36" s="1" t="s">
        <v>28</v>
      </c>
      <c r="C36" s="19">
        <v>42122</v>
      </c>
      <c r="D36" s="32">
        <v>2492.4</v>
      </c>
      <c r="E36" s="1" t="s">
        <v>15</v>
      </c>
      <c r="F36" s="17">
        <v>5856259</v>
      </c>
      <c r="G36" s="17"/>
      <c r="H36" s="27">
        <f t="shared" ref="H36" ca="1" si="5">$H$6-C36</f>
        <v>416</v>
      </c>
      <c r="I36" s="29">
        <f t="shared" ref="I36:I111" si="6">+C36+8</f>
        <v>42130</v>
      </c>
      <c r="J36" s="2"/>
    </row>
    <row r="37" spans="1:14" hidden="1">
      <c r="A37" s="3" t="s">
        <v>29</v>
      </c>
      <c r="B37" s="1" t="s">
        <v>24</v>
      </c>
      <c r="C37" s="19">
        <v>42129</v>
      </c>
      <c r="D37" s="21">
        <v>1977.55</v>
      </c>
      <c r="E37" s="1" t="s">
        <v>14</v>
      </c>
      <c r="F37" s="17" t="s">
        <v>30</v>
      </c>
      <c r="G37" s="17"/>
      <c r="H37" s="30">
        <f t="shared" ref="H37:H39" ca="1" si="7">$H$6-C37</f>
        <v>409</v>
      </c>
      <c r="I37" s="29">
        <f t="shared" si="6"/>
        <v>42137</v>
      </c>
      <c r="J37" s="2"/>
    </row>
    <row r="38" spans="1:14" hidden="1">
      <c r="A38" s="3" t="s">
        <v>8</v>
      </c>
      <c r="B38" s="1" t="s">
        <v>28</v>
      </c>
      <c r="C38" s="19">
        <v>42122</v>
      </c>
      <c r="D38" s="33">
        <v>2181.2399999999998</v>
      </c>
      <c r="E38" s="1" t="s">
        <v>15</v>
      </c>
      <c r="F38" s="17">
        <v>5758693</v>
      </c>
      <c r="G38" s="17"/>
      <c r="H38" s="27">
        <f t="shared" ca="1" si="7"/>
        <v>416</v>
      </c>
      <c r="I38" s="29">
        <f t="shared" si="6"/>
        <v>42130</v>
      </c>
      <c r="J38" s="2"/>
      <c r="N38">
        <f>+N34/4</f>
        <v>4361.7</v>
      </c>
    </row>
    <row r="39" spans="1:14" hidden="1">
      <c r="A39" s="3" t="s">
        <v>19</v>
      </c>
      <c r="B39" s="1" t="s">
        <v>24</v>
      </c>
      <c r="C39" s="19">
        <v>42122</v>
      </c>
      <c r="D39" s="34">
        <v>1235.3800000000001</v>
      </c>
      <c r="E39" s="1" t="s">
        <v>14</v>
      </c>
      <c r="F39" s="17" t="s">
        <v>23</v>
      </c>
      <c r="G39" s="17"/>
      <c r="H39" s="27">
        <f t="shared" ca="1" si="7"/>
        <v>416</v>
      </c>
      <c r="I39" s="29">
        <f t="shared" si="6"/>
        <v>42130</v>
      </c>
      <c r="J39" s="2"/>
    </row>
    <row r="40" spans="1:14" hidden="1">
      <c r="A40" s="3" t="s">
        <v>7</v>
      </c>
      <c r="B40" s="1" t="s">
        <v>28</v>
      </c>
      <c r="C40" s="19">
        <v>42131</v>
      </c>
      <c r="D40" s="21">
        <v>2492.4</v>
      </c>
      <c r="E40" s="1" t="s">
        <v>15</v>
      </c>
      <c r="F40" s="17">
        <v>5856291</v>
      </c>
      <c r="G40" s="17"/>
      <c r="H40" s="27">
        <f t="shared" ref="H40:H71" ca="1" si="8">$H$6-C40</f>
        <v>407</v>
      </c>
      <c r="I40" s="29">
        <f t="shared" si="6"/>
        <v>42139</v>
      </c>
      <c r="J40" s="2"/>
    </row>
    <row r="41" spans="1:14" hidden="1">
      <c r="A41" s="3" t="s">
        <v>8</v>
      </c>
      <c r="B41" s="1" t="s">
        <v>28</v>
      </c>
      <c r="C41" s="19">
        <v>42123</v>
      </c>
      <c r="D41" s="33">
        <v>2181.2399999999998</v>
      </c>
      <c r="E41" s="1" t="s">
        <v>15</v>
      </c>
      <c r="F41" s="17">
        <v>5758694</v>
      </c>
      <c r="G41" s="17"/>
      <c r="H41" s="27">
        <f t="shared" ca="1" si="8"/>
        <v>415</v>
      </c>
      <c r="I41" s="29">
        <f t="shared" si="6"/>
        <v>42131</v>
      </c>
      <c r="J41" s="2"/>
    </row>
    <row r="42" spans="1:14" hidden="1">
      <c r="A42" s="3" t="s">
        <v>7</v>
      </c>
      <c r="B42" s="1" t="s">
        <v>28</v>
      </c>
      <c r="C42" s="19">
        <v>42124</v>
      </c>
      <c r="D42" s="32">
        <v>2492.4</v>
      </c>
      <c r="E42" s="1" t="s">
        <v>15</v>
      </c>
      <c r="F42" s="17">
        <v>5856260</v>
      </c>
      <c r="G42" s="17"/>
      <c r="H42" s="27">
        <f t="shared" ca="1" si="8"/>
        <v>414</v>
      </c>
      <c r="I42" s="29">
        <f t="shared" si="6"/>
        <v>42132</v>
      </c>
      <c r="J42" s="2"/>
    </row>
    <row r="43" spans="1:14" hidden="1">
      <c r="A43" s="3" t="s">
        <v>29</v>
      </c>
      <c r="B43" s="1" t="s">
        <v>24</v>
      </c>
      <c r="C43" s="19">
        <v>42131</v>
      </c>
      <c r="D43" s="21">
        <v>1977.55</v>
      </c>
      <c r="E43" s="1" t="s">
        <v>14</v>
      </c>
      <c r="F43" s="17" t="s">
        <v>31</v>
      </c>
      <c r="G43" s="17"/>
      <c r="H43" s="30">
        <f t="shared" ca="1" si="8"/>
        <v>407</v>
      </c>
      <c r="I43" s="29">
        <f t="shared" si="6"/>
        <v>42139</v>
      </c>
      <c r="J43" s="2"/>
    </row>
    <row r="44" spans="1:14" hidden="1">
      <c r="A44" s="3" t="s">
        <v>7</v>
      </c>
      <c r="B44" s="1" t="s">
        <v>28</v>
      </c>
      <c r="C44" s="19">
        <v>42132</v>
      </c>
      <c r="D44" s="21">
        <v>2492.4</v>
      </c>
      <c r="E44" s="1" t="s">
        <v>15</v>
      </c>
      <c r="F44" s="17">
        <v>5856292</v>
      </c>
      <c r="G44" s="17"/>
      <c r="H44" s="27">
        <f t="shared" ca="1" si="8"/>
        <v>406</v>
      </c>
      <c r="I44" s="29">
        <f t="shared" si="6"/>
        <v>42140</v>
      </c>
      <c r="J44" s="2"/>
    </row>
    <row r="45" spans="1:14" hidden="1">
      <c r="A45" s="3" t="s">
        <v>8</v>
      </c>
      <c r="B45" s="1" t="s">
        <v>28</v>
      </c>
      <c r="C45" s="19">
        <v>42124</v>
      </c>
      <c r="D45" s="33">
        <v>2181.2399999999998</v>
      </c>
      <c r="E45" s="1" t="s">
        <v>15</v>
      </c>
      <c r="F45" s="17">
        <v>5758696</v>
      </c>
      <c r="G45" s="17"/>
      <c r="H45" s="27">
        <f t="shared" ca="1" si="8"/>
        <v>414</v>
      </c>
      <c r="I45" s="29">
        <f t="shared" si="6"/>
        <v>42132</v>
      </c>
      <c r="J45" s="2"/>
    </row>
    <row r="46" spans="1:14" hidden="1">
      <c r="A46" s="3" t="s">
        <v>7</v>
      </c>
      <c r="B46" s="1" t="s">
        <v>28</v>
      </c>
      <c r="C46" s="20">
        <v>42125</v>
      </c>
      <c r="D46" s="32">
        <v>2492.4</v>
      </c>
      <c r="E46" s="1" t="s">
        <v>15</v>
      </c>
      <c r="F46" s="17">
        <v>5857695</v>
      </c>
      <c r="G46" s="17"/>
      <c r="H46" s="27">
        <f t="shared" ca="1" si="8"/>
        <v>413</v>
      </c>
      <c r="I46" s="29">
        <f t="shared" si="6"/>
        <v>42133</v>
      </c>
      <c r="J46" s="2"/>
    </row>
    <row r="47" spans="1:14" hidden="1">
      <c r="A47" s="3" t="s">
        <v>29</v>
      </c>
      <c r="B47" s="1" t="s">
        <v>24</v>
      </c>
      <c r="C47" s="19">
        <v>42132</v>
      </c>
      <c r="D47" s="21">
        <v>1977.55</v>
      </c>
      <c r="E47" s="1" t="s">
        <v>14</v>
      </c>
      <c r="F47" s="17" t="s">
        <v>32</v>
      </c>
      <c r="G47" s="17"/>
      <c r="H47" s="30">
        <f t="shared" ca="1" si="8"/>
        <v>406</v>
      </c>
      <c r="I47" s="29">
        <f t="shared" si="6"/>
        <v>42140</v>
      </c>
      <c r="J47" s="2"/>
    </row>
    <row r="48" spans="1:14" hidden="1">
      <c r="A48" s="3" t="s">
        <v>7</v>
      </c>
      <c r="B48" s="1" t="s">
        <v>28</v>
      </c>
      <c r="C48" s="19">
        <v>42136</v>
      </c>
      <c r="D48" s="21">
        <v>2492.4</v>
      </c>
      <c r="E48" s="1" t="s">
        <v>15</v>
      </c>
      <c r="F48" s="17">
        <v>5857697</v>
      </c>
      <c r="G48" s="17"/>
      <c r="H48" s="27">
        <f t="shared" ca="1" si="8"/>
        <v>402</v>
      </c>
      <c r="I48" s="29">
        <f t="shared" si="6"/>
        <v>42144</v>
      </c>
      <c r="J48" s="2"/>
    </row>
    <row r="49" spans="1:15" hidden="1">
      <c r="A49" s="3" t="s">
        <v>7</v>
      </c>
      <c r="B49" s="1" t="s">
        <v>28</v>
      </c>
      <c r="C49" s="20">
        <v>42129</v>
      </c>
      <c r="D49" s="32">
        <v>2492.4</v>
      </c>
      <c r="E49" s="1" t="s">
        <v>15</v>
      </c>
      <c r="F49" s="17">
        <v>5857696</v>
      </c>
      <c r="G49" s="17"/>
      <c r="H49" s="27">
        <f t="shared" ca="1" si="8"/>
        <v>409</v>
      </c>
      <c r="I49" s="29">
        <f t="shared" si="6"/>
        <v>42137</v>
      </c>
      <c r="J49" s="2"/>
    </row>
    <row r="50" spans="1:15" hidden="1">
      <c r="A50" s="3" t="s">
        <v>29</v>
      </c>
      <c r="B50" s="1" t="s">
        <v>24</v>
      </c>
      <c r="C50" s="19">
        <v>42136</v>
      </c>
      <c r="D50" s="21">
        <v>1977.55</v>
      </c>
      <c r="E50" s="1" t="s">
        <v>14</v>
      </c>
      <c r="F50" s="17" t="s">
        <v>33</v>
      </c>
      <c r="G50" s="17"/>
      <c r="H50" s="30">
        <f t="shared" ca="1" si="8"/>
        <v>402</v>
      </c>
      <c r="I50" s="29">
        <f t="shared" si="6"/>
        <v>42144</v>
      </c>
      <c r="J50" s="2"/>
    </row>
    <row r="51" spans="1:15" hidden="1">
      <c r="A51" s="3" t="s">
        <v>7</v>
      </c>
      <c r="B51" s="1" t="s">
        <v>28</v>
      </c>
      <c r="C51" s="19">
        <v>42138</v>
      </c>
      <c r="D51" s="21">
        <v>2492.4</v>
      </c>
      <c r="E51" s="1" t="s">
        <v>15</v>
      </c>
      <c r="F51" s="17">
        <v>5857698</v>
      </c>
      <c r="G51" s="17"/>
      <c r="H51" s="27">
        <f t="shared" ca="1" si="8"/>
        <v>400</v>
      </c>
      <c r="I51" s="29">
        <f t="shared" si="6"/>
        <v>42146</v>
      </c>
      <c r="J51" s="2"/>
      <c r="K51" s="28"/>
    </row>
    <row r="52" spans="1:15" hidden="1">
      <c r="A52" s="3" t="s">
        <v>29</v>
      </c>
      <c r="B52" s="1" t="s">
        <v>24</v>
      </c>
      <c r="C52" s="19">
        <v>42138</v>
      </c>
      <c r="D52" s="21">
        <v>1977.55</v>
      </c>
      <c r="E52" s="1" t="s">
        <v>14</v>
      </c>
      <c r="F52" s="17" t="s">
        <v>34</v>
      </c>
      <c r="G52" s="17"/>
      <c r="H52" s="30">
        <f t="shared" ca="1" si="8"/>
        <v>400</v>
      </c>
      <c r="I52" s="29">
        <f t="shared" si="6"/>
        <v>42146</v>
      </c>
      <c r="J52" s="2"/>
      <c r="K52" s="28"/>
      <c r="O52">
        <f>SUBTOTAL(9,D8:E24)</f>
        <v>0</v>
      </c>
    </row>
    <row r="53" spans="1:15" hidden="1">
      <c r="A53" s="3" t="s">
        <v>7</v>
      </c>
      <c r="B53" s="1" t="s">
        <v>28</v>
      </c>
      <c r="C53" s="19">
        <v>42139</v>
      </c>
      <c r="D53" s="21">
        <v>2492.4</v>
      </c>
      <c r="E53" s="1" t="s">
        <v>15</v>
      </c>
      <c r="F53" s="17">
        <v>5857699</v>
      </c>
      <c r="G53" s="17"/>
      <c r="H53" s="27">
        <f t="shared" ca="1" si="8"/>
        <v>399</v>
      </c>
      <c r="I53" s="29">
        <f t="shared" si="6"/>
        <v>42147</v>
      </c>
      <c r="J53" s="2"/>
      <c r="K53" s="28"/>
      <c r="O53">
        <f>+O52-L34</f>
        <v>-2448.380000000001</v>
      </c>
    </row>
    <row r="54" spans="1:15" hidden="1">
      <c r="A54" s="3" t="s">
        <v>29</v>
      </c>
      <c r="B54" s="1" t="s">
        <v>24</v>
      </c>
      <c r="C54" s="19">
        <v>42139</v>
      </c>
      <c r="D54" s="21">
        <v>1977.55</v>
      </c>
      <c r="E54" s="1" t="s">
        <v>14</v>
      </c>
      <c r="F54" s="17" t="s">
        <v>35</v>
      </c>
      <c r="G54" s="17"/>
      <c r="H54" s="30">
        <f t="shared" ca="1" si="8"/>
        <v>399</v>
      </c>
      <c r="I54" s="29">
        <f t="shared" si="6"/>
        <v>42147</v>
      </c>
      <c r="J54" s="2"/>
      <c r="O54">
        <f>+O53/4</f>
        <v>-612.09500000000025</v>
      </c>
    </row>
    <row r="55" spans="1:15" hidden="1">
      <c r="A55" s="3" t="s">
        <v>7</v>
      </c>
      <c r="B55" s="1" t="s">
        <v>24</v>
      </c>
      <c r="C55" s="19">
        <v>42143</v>
      </c>
      <c r="D55" s="21">
        <v>2492.4</v>
      </c>
      <c r="E55" s="1" t="s">
        <v>15</v>
      </c>
      <c r="F55" s="17">
        <v>5857700</v>
      </c>
      <c r="G55" s="17"/>
      <c r="H55" s="27">
        <f t="shared" ca="1" si="8"/>
        <v>395</v>
      </c>
      <c r="I55" s="29">
        <f t="shared" si="6"/>
        <v>42151</v>
      </c>
      <c r="J55" s="2"/>
    </row>
    <row r="56" spans="1:15" hidden="1">
      <c r="A56" s="3" t="s">
        <v>29</v>
      </c>
      <c r="B56" s="1" t="s">
        <v>24</v>
      </c>
      <c r="C56" s="19">
        <v>42143</v>
      </c>
      <c r="D56" s="21">
        <v>1977.55</v>
      </c>
      <c r="E56" s="1" t="s">
        <v>14</v>
      </c>
      <c r="F56" s="17" t="s">
        <v>36</v>
      </c>
      <c r="G56" s="17"/>
      <c r="H56" s="30">
        <f t="shared" ca="1" si="8"/>
        <v>395</v>
      </c>
      <c r="I56" s="29">
        <f t="shared" si="6"/>
        <v>42151</v>
      </c>
      <c r="J56" s="2"/>
    </row>
    <row r="57" spans="1:15" hidden="1">
      <c r="A57" s="3" t="s">
        <v>7</v>
      </c>
      <c r="B57" s="1" t="s">
        <v>24</v>
      </c>
      <c r="C57" s="19">
        <v>42145</v>
      </c>
      <c r="D57" s="21">
        <v>2492.4</v>
      </c>
      <c r="E57" s="1" t="s">
        <v>15</v>
      </c>
      <c r="F57" s="17">
        <v>5857701</v>
      </c>
      <c r="G57" s="17"/>
      <c r="H57" s="27">
        <f t="shared" ca="1" si="8"/>
        <v>393</v>
      </c>
      <c r="I57" s="29">
        <f t="shared" si="6"/>
        <v>42153</v>
      </c>
      <c r="J57" s="2"/>
    </row>
    <row r="58" spans="1:15" hidden="1">
      <c r="A58" s="3" t="s">
        <v>29</v>
      </c>
      <c r="B58" s="1" t="s">
        <v>24</v>
      </c>
      <c r="C58" s="19">
        <v>42145</v>
      </c>
      <c r="D58" s="21">
        <v>1977.55</v>
      </c>
      <c r="E58" s="1" t="s">
        <v>14</v>
      </c>
      <c r="F58" s="17" t="s">
        <v>37</v>
      </c>
      <c r="G58" s="17"/>
      <c r="H58" s="30">
        <f t="shared" ca="1" si="8"/>
        <v>393</v>
      </c>
      <c r="I58" s="29">
        <f t="shared" si="6"/>
        <v>42153</v>
      </c>
      <c r="J58" s="2"/>
    </row>
    <row r="59" spans="1:15" hidden="1">
      <c r="A59" s="3" t="s">
        <v>7</v>
      </c>
      <c r="B59" s="1" t="s">
        <v>24</v>
      </c>
      <c r="C59" s="19">
        <v>42146</v>
      </c>
      <c r="D59" s="21">
        <v>2492.4</v>
      </c>
      <c r="E59" s="1" t="s">
        <v>15</v>
      </c>
      <c r="F59" s="17">
        <v>5857702</v>
      </c>
      <c r="G59" s="17"/>
      <c r="H59" s="27">
        <f t="shared" ca="1" si="8"/>
        <v>392</v>
      </c>
      <c r="I59" s="29">
        <f t="shared" si="6"/>
        <v>42154</v>
      </c>
      <c r="J59" s="2"/>
    </row>
    <row r="60" spans="1:15" hidden="1">
      <c r="A60" s="3" t="s">
        <v>29</v>
      </c>
      <c r="B60" s="1" t="s">
        <v>24</v>
      </c>
      <c r="C60" s="19">
        <v>42146</v>
      </c>
      <c r="D60" s="21">
        <v>1977.55</v>
      </c>
      <c r="E60" s="1" t="s">
        <v>14</v>
      </c>
      <c r="F60" s="17" t="s">
        <v>38</v>
      </c>
      <c r="G60" s="17"/>
      <c r="H60" s="30">
        <f t="shared" ca="1" si="8"/>
        <v>392</v>
      </c>
      <c r="I60" s="29">
        <f t="shared" si="6"/>
        <v>42154</v>
      </c>
      <c r="J60" s="2"/>
    </row>
    <row r="61" spans="1:15" hidden="1">
      <c r="A61" s="3" t="s">
        <v>7</v>
      </c>
      <c r="B61" s="1" t="s">
        <v>24</v>
      </c>
      <c r="C61" s="19">
        <v>42150</v>
      </c>
      <c r="D61" s="21">
        <v>2492.4</v>
      </c>
      <c r="E61" s="1" t="s">
        <v>15</v>
      </c>
      <c r="F61" s="17">
        <v>5857703</v>
      </c>
      <c r="G61" s="17"/>
      <c r="H61" s="27">
        <f t="shared" ca="1" si="8"/>
        <v>388</v>
      </c>
      <c r="I61" s="29">
        <f t="shared" si="6"/>
        <v>42158</v>
      </c>
      <c r="J61" s="2"/>
    </row>
    <row r="62" spans="1:15" hidden="1">
      <c r="A62" s="3" t="s">
        <v>17</v>
      </c>
      <c r="B62" s="1" t="s">
        <v>24</v>
      </c>
      <c r="C62" s="19">
        <v>42150</v>
      </c>
      <c r="D62" s="14">
        <v>1755.15</v>
      </c>
      <c r="E62" s="1" t="s">
        <v>42</v>
      </c>
      <c r="F62" s="17">
        <v>841503056</v>
      </c>
      <c r="G62" s="17"/>
      <c r="H62" s="27">
        <f t="shared" ca="1" si="8"/>
        <v>388</v>
      </c>
      <c r="I62" s="29">
        <f t="shared" si="6"/>
        <v>42158</v>
      </c>
      <c r="J62" s="2"/>
    </row>
    <row r="63" spans="1:15" hidden="1">
      <c r="A63" s="3" t="s">
        <v>29</v>
      </c>
      <c r="B63" s="1" t="s">
        <v>24</v>
      </c>
      <c r="C63" s="19">
        <v>42150</v>
      </c>
      <c r="D63" s="21">
        <v>1977.55</v>
      </c>
      <c r="E63" s="1" t="s">
        <v>14</v>
      </c>
      <c r="F63" s="17" t="s">
        <v>39</v>
      </c>
      <c r="G63" s="17"/>
      <c r="H63" s="30">
        <f t="shared" ca="1" si="8"/>
        <v>388</v>
      </c>
      <c r="I63" s="29">
        <f t="shared" si="6"/>
        <v>42158</v>
      </c>
      <c r="J63" s="2"/>
    </row>
    <row r="64" spans="1:15" hidden="1">
      <c r="A64" s="3" t="s">
        <v>7</v>
      </c>
      <c r="B64" s="1" t="s">
        <v>24</v>
      </c>
      <c r="C64" s="19">
        <v>42152</v>
      </c>
      <c r="D64" s="21">
        <v>1246.2</v>
      </c>
      <c r="E64" s="1" t="s">
        <v>15</v>
      </c>
      <c r="F64" s="17">
        <v>5856259</v>
      </c>
      <c r="G64" s="17"/>
      <c r="H64" s="30">
        <f t="shared" ca="1" si="8"/>
        <v>386</v>
      </c>
      <c r="I64" s="29">
        <f t="shared" si="6"/>
        <v>42160</v>
      </c>
      <c r="J64" s="2"/>
    </row>
    <row r="65" spans="1:11" hidden="1">
      <c r="A65" s="3" t="s">
        <v>8</v>
      </c>
      <c r="B65" s="1" t="s">
        <v>24</v>
      </c>
      <c r="C65" s="19">
        <v>42152</v>
      </c>
      <c r="D65" s="22">
        <v>1090</v>
      </c>
      <c r="E65" s="1" t="s">
        <v>15</v>
      </c>
      <c r="F65" s="17">
        <v>5758693</v>
      </c>
      <c r="G65" s="17"/>
      <c r="H65" s="30">
        <f t="shared" ca="1" si="8"/>
        <v>386</v>
      </c>
      <c r="I65" s="29">
        <f t="shared" si="6"/>
        <v>42160</v>
      </c>
      <c r="J65" s="2"/>
    </row>
    <row r="66" spans="1:11" hidden="1">
      <c r="A66" s="3" t="s">
        <v>7</v>
      </c>
      <c r="B66" s="1" t="s">
        <v>24</v>
      </c>
      <c r="C66" s="19">
        <v>42152</v>
      </c>
      <c r="D66" s="21">
        <v>2492.4</v>
      </c>
      <c r="E66" s="1" t="s">
        <v>15</v>
      </c>
      <c r="F66" s="17">
        <v>5857704</v>
      </c>
      <c r="G66" s="17"/>
      <c r="H66" s="27">
        <f t="shared" ca="1" si="8"/>
        <v>386</v>
      </c>
      <c r="I66" s="29">
        <f t="shared" si="6"/>
        <v>42160</v>
      </c>
      <c r="J66" s="2"/>
    </row>
    <row r="67" spans="1:11" hidden="1">
      <c r="A67" s="3" t="s">
        <v>29</v>
      </c>
      <c r="B67" s="1" t="s">
        <v>24</v>
      </c>
      <c r="C67" s="19">
        <v>42152</v>
      </c>
      <c r="D67" s="21">
        <v>1977.55</v>
      </c>
      <c r="E67" s="1" t="s">
        <v>14</v>
      </c>
      <c r="F67" s="17" t="s">
        <v>40</v>
      </c>
      <c r="G67" s="17"/>
      <c r="H67" s="30">
        <f t="shared" ca="1" si="8"/>
        <v>386</v>
      </c>
      <c r="I67" s="29">
        <f t="shared" si="6"/>
        <v>42160</v>
      </c>
      <c r="J67" s="2"/>
    </row>
    <row r="68" spans="1:11" hidden="1">
      <c r="A68" s="3" t="s">
        <v>8</v>
      </c>
      <c r="B68" s="1" t="s">
        <v>24</v>
      </c>
      <c r="C68" s="19">
        <v>42153</v>
      </c>
      <c r="D68" s="21">
        <v>1090</v>
      </c>
      <c r="E68" s="1" t="s">
        <v>15</v>
      </c>
      <c r="F68" s="17">
        <v>5758694</v>
      </c>
      <c r="G68" s="17"/>
      <c r="H68" s="30">
        <f t="shared" ca="1" si="8"/>
        <v>385</v>
      </c>
      <c r="I68" s="29">
        <f t="shared" si="6"/>
        <v>42161</v>
      </c>
      <c r="J68" s="2"/>
    </row>
    <row r="69" spans="1:11" hidden="1">
      <c r="A69" s="3" t="s">
        <v>7</v>
      </c>
      <c r="B69" s="1" t="s">
        <v>24</v>
      </c>
      <c r="C69" s="19">
        <v>42153</v>
      </c>
      <c r="D69" s="21">
        <v>2492.4</v>
      </c>
      <c r="E69" s="1" t="s">
        <v>15</v>
      </c>
      <c r="F69" s="17">
        <v>5857705</v>
      </c>
      <c r="G69" s="17"/>
      <c r="H69" s="30">
        <f t="shared" ca="1" si="8"/>
        <v>385</v>
      </c>
      <c r="I69" s="29">
        <f t="shared" si="6"/>
        <v>42161</v>
      </c>
      <c r="J69" s="2"/>
    </row>
    <row r="70" spans="1:11" hidden="1">
      <c r="A70" s="3" t="s">
        <v>17</v>
      </c>
      <c r="B70" s="1" t="s">
        <v>24</v>
      </c>
      <c r="C70" s="19">
        <v>42153</v>
      </c>
      <c r="D70" s="14">
        <v>1755.15</v>
      </c>
      <c r="E70" s="1" t="s">
        <v>42</v>
      </c>
      <c r="F70" s="17">
        <v>841503057</v>
      </c>
      <c r="G70" s="17"/>
      <c r="H70" s="30">
        <f t="shared" ca="1" si="8"/>
        <v>385</v>
      </c>
      <c r="I70" s="29">
        <f t="shared" si="6"/>
        <v>42161</v>
      </c>
      <c r="J70" s="2"/>
    </row>
    <row r="71" spans="1:11" hidden="1">
      <c r="A71" s="3" t="s">
        <v>29</v>
      </c>
      <c r="B71" s="1" t="s">
        <v>24</v>
      </c>
      <c r="C71" s="19">
        <v>42153</v>
      </c>
      <c r="D71" s="21">
        <v>1977.55</v>
      </c>
      <c r="E71" s="1" t="s">
        <v>14</v>
      </c>
      <c r="F71" s="17" t="s">
        <v>41</v>
      </c>
      <c r="G71" s="17"/>
      <c r="H71" s="30">
        <f t="shared" ca="1" si="8"/>
        <v>385</v>
      </c>
      <c r="I71" s="29">
        <f t="shared" si="6"/>
        <v>42161</v>
      </c>
      <c r="J71" s="2"/>
      <c r="K71">
        <f>397*9.3</f>
        <v>3692.1000000000004</v>
      </c>
    </row>
    <row r="72" spans="1:11" hidden="1">
      <c r="A72" s="3" t="s">
        <v>7</v>
      </c>
      <c r="B72" s="1" t="s">
        <v>24</v>
      </c>
      <c r="C72" s="19">
        <v>42154</v>
      </c>
      <c r="D72" s="21">
        <v>1246.2</v>
      </c>
      <c r="E72" s="1" t="s">
        <v>15</v>
      </c>
      <c r="F72" s="17">
        <v>5856260</v>
      </c>
      <c r="G72" s="17"/>
      <c r="H72" s="30">
        <f t="shared" ref="H72:H75" ca="1" si="9">$H$6-C72</f>
        <v>384</v>
      </c>
      <c r="I72" s="29">
        <f t="shared" si="6"/>
        <v>42162</v>
      </c>
      <c r="J72" s="2"/>
    </row>
    <row r="73" spans="1:11" hidden="1">
      <c r="A73" s="3" t="s">
        <v>8</v>
      </c>
      <c r="B73" s="1" t="s">
        <v>24</v>
      </c>
      <c r="C73" s="19">
        <v>42154</v>
      </c>
      <c r="D73" s="21">
        <v>1090</v>
      </c>
      <c r="E73" s="1" t="s">
        <v>15</v>
      </c>
      <c r="F73" s="17">
        <v>5758696</v>
      </c>
      <c r="G73" s="17"/>
      <c r="H73" s="30">
        <f t="shared" ca="1" si="9"/>
        <v>384</v>
      </c>
      <c r="I73" s="29">
        <f t="shared" si="6"/>
        <v>42162</v>
      </c>
      <c r="J73" s="2"/>
    </row>
    <row r="74" spans="1:11" hidden="1">
      <c r="A74" s="3" t="s">
        <v>7</v>
      </c>
      <c r="B74" s="1" t="s">
        <v>24</v>
      </c>
      <c r="C74" s="19">
        <v>42155</v>
      </c>
      <c r="D74" s="21">
        <v>1246.2</v>
      </c>
      <c r="E74" s="1" t="s">
        <v>15</v>
      </c>
      <c r="F74" s="17">
        <v>5857695</v>
      </c>
      <c r="G74" s="17"/>
      <c r="H74" s="30">
        <f t="shared" ca="1" si="9"/>
        <v>383</v>
      </c>
      <c r="I74" s="29">
        <f t="shared" si="6"/>
        <v>42163</v>
      </c>
      <c r="J74" s="2"/>
      <c r="K74">
        <f>90000-K73</f>
        <v>90000</v>
      </c>
    </row>
    <row r="75" spans="1:11" hidden="1">
      <c r="A75" s="3" t="s">
        <v>7</v>
      </c>
      <c r="B75" s="1" t="s">
        <v>24</v>
      </c>
      <c r="C75" s="20">
        <v>42157</v>
      </c>
      <c r="D75" s="21">
        <v>1092.76</v>
      </c>
      <c r="E75" s="1" t="s">
        <v>15</v>
      </c>
      <c r="F75" s="17">
        <v>5857706</v>
      </c>
      <c r="G75" s="17"/>
      <c r="H75" s="30">
        <f t="shared" ca="1" si="9"/>
        <v>381</v>
      </c>
      <c r="I75" s="29">
        <f t="shared" si="6"/>
        <v>42165</v>
      </c>
      <c r="J75" s="2"/>
    </row>
    <row r="76" spans="1:11" hidden="1">
      <c r="A76" s="3" t="s">
        <v>17</v>
      </c>
      <c r="B76" s="1" t="s">
        <v>24</v>
      </c>
      <c r="C76" s="20">
        <v>42157</v>
      </c>
      <c r="D76" s="14">
        <v>1755.15</v>
      </c>
      <c r="E76" s="1" t="s">
        <v>44</v>
      </c>
      <c r="F76" s="17">
        <v>841503058</v>
      </c>
      <c r="G76" s="17"/>
      <c r="H76" s="27">
        <f t="shared" ref="H76:H83" ca="1" si="10">$H$6-C76</f>
        <v>381</v>
      </c>
      <c r="I76" s="29">
        <f t="shared" si="6"/>
        <v>42165</v>
      </c>
      <c r="J76" s="2"/>
    </row>
    <row r="77" spans="1:11" hidden="1">
      <c r="A77" s="3" t="s">
        <v>29</v>
      </c>
      <c r="B77" s="1" t="s">
        <v>24</v>
      </c>
      <c r="C77" s="20">
        <v>42157</v>
      </c>
      <c r="D77" s="21">
        <v>1977.55</v>
      </c>
      <c r="E77" s="1" t="s">
        <v>14</v>
      </c>
      <c r="F77" s="17" t="s">
        <v>45</v>
      </c>
      <c r="G77" s="17"/>
      <c r="H77" s="30">
        <f t="shared" ca="1" si="10"/>
        <v>381</v>
      </c>
      <c r="I77" s="29">
        <f t="shared" si="6"/>
        <v>42165</v>
      </c>
      <c r="J77" s="2"/>
    </row>
    <row r="78" spans="1:11" hidden="1">
      <c r="A78" s="3" t="s">
        <v>7</v>
      </c>
      <c r="B78" s="1" t="s">
        <v>24</v>
      </c>
      <c r="C78" s="20">
        <v>42159</v>
      </c>
      <c r="D78" s="21">
        <v>1246.2</v>
      </c>
      <c r="E78" s="1" t="s">
        <v>15</v>
      </c>
      <c r="F78" s="17">
        <v>5857707</v>
      </c>
      <c r="G78" s="17"/>
      <c r="H78" s="27">
        <f t="shared" ca="1" si="10"/>
        <v>379</v>
      </c>
      <c r="I78" s="29">
        <f t="shared" si="6"/>
        <v>42167</v>
      </c>
      <c r="J78" s="2"/>
    </row>
    <row r="79" spans="1:11" hidden="1">
      <c r="A79" s="3" t="s">
        <v>7</v>
      </c>
      <c r="B79" s="1" t="s">
        <v>24</v>
      </c>
      <c r="C79" s="20">
        <v>42159</v>
      </c>
      <c r="D79" s="21">
        <v>1246.2</v>
      </c>
      <c r="E79" s="1" t="s">
        <v>15</v>
      </c>
      <c r="F79" s="17">
        <v>5857696</v>
      </c>
      <c r="G79" s="17"/>
      <c r="H79" s="27">
        <f t="shared" ca="1" si="10"/>
        <v>379</v>
      </c>
      <c r="I79" s="29">
        <f t="shared" si="6"/>
        <v>42167</v>
      </c>
      <c r="J79" s="2"/>
    </row>
    <row r="80" spans="1:11" hidden="1">
      <c r="A80" s="3" t="s">
        <v>29</v>
      </c>
      <c r="B80" s="1" t="s">
        <v>24</v>
      </c>
      <c r="C80" s="20">
        <v>42159</v>
      </c>
      <c r="D80" s="21">
        <v>1977.55</v>
      </c>
      <c r="E80" s="1" t="s">
        <v>14</v>
      </c>
      <c r="F80" s="17" t="s">
        <v>46</v>
      </c>
      <c r="G80" s="17"/>
      <c r="H80" s="30">
        <f t="shared" ca="1" si="10"/>
        <v>379</v>
      </c>
      <c r="I80" s="29">
        <f t="shared" si="6"/>
        <v>42167</v>
      </c>
      <c r="J80" s="2"/>
    </row>
    <row r="81" spans="1:10" hidden="1">
      <c r="A81" s="3" t="s">
        <v>7</v>
      </c>
      <c r="B81" s="1" t="s">
        <v>24</v>
      </c>
      <c r="C81" s="20">
        <v>42160</v>
      </c>
      <c r="D81" s="21">
        <v>1092.76</v>
      </c>
      <c r="E81" s="1" t="s">
        <v>15</v>
      </c>
      <c r="F81" s="17">
        <v>5857708</v>
      </c>
      <c r="G81" s="17"/>
      <c r="H81" s="27">
        <f t="shared" ca="1" si="10"/>
        <v>378</v>
      </c>
      <c r="I81" s="29">
        <f t="shared" si="6"/>
        <v>42168</v>
      </c>
      <c r="J81" s="2"/>
    </row>
    <row r="82" spans="1:10" hidden="1">
      <c r="A82" s="3" t="s">
        <v>17</v>
      </c>
      <c r="B82" s="1" t="s">
        <v>24</v>
      </c>
      <c r="C82" s="20">
        <v>42160</v>
      </c>
      <c r="D82" s="14">
        <v>1755.15</v>
      </c>
      <c r="E82" s="1" t="s">
        <v>44</v>
      </c>
      <c r="F82" s="17">
        <v>841503059</v>
      </c>
      <c r="G82" s="17"/>
      <c r="H82" s="27">
        <f t="shared" ca="1" si="10"/>
        <v>378</v>
      </c>
      <c r="I82" s="29">
        <f t="shared" si="6"/>
        <v>42168</v>
      </c>
      <c r="J82" s="2"/>
    </row>
    <row r="83" spans="1:10" hidden="1">
      <c r="A83" s="3" t="s">
        <v>29</v>
      </c>
      <c r="B83" s="1" t="s">
        <v>24</v>
      </c>
      <c r="C83" s="20">
        <v>42160</v>
      </c>
      <c r="D83" s="21">
        <v>1977.55</v>
      </c>
      <c r="E83" s="1" t="s">
        <v>14</v>
      </c>
      <c r="F83" s="17" t="s">
        <v>47</v>
      </c>
      <c r="G83" s="17"/>
      <c r="H83" s="30">
        <f t="shared" ca="1" si="10"/>
        <v>378</v>
      </c>
      <c r="I83" s="29">
        <f t="shared" si="6"/>
        <v>42168</v>
      </c>
      <c r="J83" s="2"/>
    </row>
    <row r="84" spans="1:10" hidden="1">
      <c r="A84" s="3" t="s">
        <v>7</v>
      </c>
      <c r="B84" s="1" t="s">
        <v>24</v>
      </c>
      <c r="C84" s="20">
        <v>42161</v>
      </c>
      <c r="D84" s="21">
        <v>1246.2</v>
      </c>
      <c r="E84" s="1" t="s">
        <v>15</v>
      </c>
      <c r="F84" s="17">
        <v>5856291</v>
      </c>
      <c r="G84" s="17"/>
      <c r="H84" s="30">
        <f t="shared" ref="H84:H85" ca="1" si="11">$H$6-C84</f>
        <v>377</v>
      </c>
      <c r="I84" s="29">
        <f t="shared" si="6"/>
        <v>42169</v>
      </c>
      <c r="J84" s="2"/>
    </row>
    <row r="85" spans="1:10" hidden="1">
      <c r="A85" s="3" t="s">
        <v>7</v>
      </c>
      <c r="B85" s="1" t="s">
        <v>24</v>
      </c>
      <c r="C85" s="20">
        <v>42162</v>
      </c>
      <c r="D85" s="21">
        <v>1246.2</v>
      </c>
      <c r="E85" s="1" t="s">
        <v>15</v>
      </c>
      <c r="F85" s="17">
        <v>5856292</v>
      </c>
      <c r="G85" s="17"/>
      <c r="H85" s="30">
        <f t="shared" ca="1" si="11"/>
        <v>376</v>
      </c>
      <c r="I85" s="29">
        <f t="shared" si="6"/>
        <v>42170</v>
      </c>
      <c r="J85" s="2"/>
    </row>
    <row r="86" spans="1:10" hidden="1">
      <c r="A86" s="3" t="s">
        <v>7</v>
      </c>
      <c r="B86" s="1" t="s">
        <v>24</v>
      </c>
      <c r="C86" s="20">
        <v>42164</v>
      </c>
      <c r="D86" s="21">
        <v>1092.76</v>
      </c>
      <c r="E86" s="1" t="s">
        <v>15</v>
      </c>
      <c r="F86" s="17">
        <v>5857709</v>
      </c>
      <c r="G86" s="17"/>
      <c r="H86" s="27">
        <f t="shared" ref="H86:H115" ca="1" si="12">$H$6-C86</f>
        <v>374</v>
      </c>
      <c r="I86" s="29">
        <f t="shared" si="6"/>
        <v>42172</v>
      </c>
      <c r="J86" s="2"/>
    </row>
    <row r="87" spans="1:10" hidden="1">
      <c r="A87" s="3" t="s">
        <v>17</v>
      </c>
      <c r="B87" s="1" t="s">
        <v>24</v>
      </c>
      <c r="C87" s="20">
        <v>42164</v>
      </c>
      <c r="D87" s="14">
        <v>1755.15</v>
      </c>
      <c r="E87" s="1" t="s">
        <v>44</v>
      </c>
      <c r="F87" s="17">
        <v>841503053</v>
      </c>
      <c r="G87" s="17"/>
      <c r="H87" s="27">
        <f t="shared" ca="1" si="12"/>
        <v>374</v>
      </c>
      <c r="I87" s="29">
        <f t="shared" si="6"/>
        <v>42172</v>
      </c>
      <c r="J87" s="2"/>
    </row>
    <row r="88" spans="1:10" hidden="1">
      <c r="A88" s="3" t="s">
        <v>29</v>
      </c>
      <c r="B88" s="1" t="s">
        <v>24</v>
      </c>
      <c r="C88" s="20">
        <v>42164</v>
      </c>
      <c r="D88" s="21">
        <v>1977.55</v>
      </c>
      <c r="E88" s="1" t="s">
        <v>14</v>
      </c>
      <c r="F88" s="17" t="s">
        <v>48</v>
      </c>
      <c r="G88" s="17"/>
      <c r="H88" s="30">
        <f t="shared" ca="1" si="12"/>
        <v>374</v>
      </c>
      <c r="I88" s="29">
        <f t="shared" si="6"/>
        <v>42172</v>
      </c>
      <c r="J88" s="2"/>
    </row>
    <row r="89" spans="1:10" hidden="1">
      <c r="A89" s="3" t="s">
        <v>7</v>
      </c>
      <c r="B89" s="1" t="s">
        <v>24</v>
      </c>
      <c r="C89" s="20">
        <v>42166</v>
      </c>
      <c r="D89" s="21">
        <v>1092.76</v>
      </c>
      <c r="E89" s="1" t="s">
        <v>15</v>
      </c>
      <c r="F89" s="17">
        <v>5857725</v>
      </c>
      <c r="G89" s="17"/>
      <c r="H89" s="27">
        <f t="shared" ca="1" si="12"/>
        <v>372</v>
      </c>
      <c r="I89" s="29">
        <f t="shared" si="6"/>
        <v>42174</v>
      </c>
      <c r="J89" s="2"/>
    </row>
    <row r="90" spans="1:10" hidden="1">
      <c r="A90" s="3" t="s">
        <v>29</v>
      </c>
      <c r="B90" s="1" t="s">
        <v>24</v>
      </c>
      <c r="C90" s="20">
        <v>42166</v>
      </c>
      <c r="D90" s="21">
        <v>1977.55</v>
      </c>
      <c r="E90" s="1" t="s">
        <v>14</v>
      </c>
      <c r="F90" s="17" t="s">
        <v>49</v>
      </c>
      <c r="G90" s="17"/>
      <c r="H90" s="30">
        <f t="shared" ca="1" si="12"/>
        <v>372</v>
      </c>
      <c r="I90" s="29">
        <f t="shared" si="6"/>
        <v>42174</v>
      </c>
      <c r="J90" s="2"/>
    </row>
    <row r="91" spans="1:10" hidden="1">
      <c r="A91" s="3" t="s">
        <v>7</v>
      </c>
      <c r="B91" s="1" t="s">
        <v>24</v>
      </c>
      <c r="C91" s="20">
        <v>42166</v>
      </c>
      <c r="D91" s="21">
        <v>1246.2</v>
      </c>
      <c r="E91" s="1" t="s">
        <v>15</v>
      </c>
      <c r="F91" s="17">
        <v>5857697</v>
      </c>
      <c r="G91" s="17"/>
      <c r="H91" s="30">
        <f t="shared" ca="1" si="12"/>
        <v>372</v>
      </c>
      <c r="I91" s="29">
        <f t="shared" si="6"/>
        <v>42174</v>
      </c>
      <c r="J91" s="2"/>
    </row>
    <row r="92" spans="1:10" hidden="1">
      <c r="A92" s="3" t="s">
        <v>7</v>
      </c>
      <c r="B92" s="1" t="s">
        <v>24</v>
      </c>
      <c r="C92" s="20">
        <v>42167</v>
      </c>
      <c r="D92" s="21">
        <v>1092.76</v>
      </c>
      <c r="E92" s="1" t="s">
        <v>15</v>
      </c>
      <c r="F92" s="17">
        <v>5857726</v>
      </c>
      <c r="G92" s="17"/>
      <c r="H92" s="30">
        <f t="shared" ca="1" si="12"/>
        <v>371</v>
      </c>
      <c r="I92" s="29">
        <f t="shared" si="6"/>
        <v>42175</v>
      </c>
      <c r="J92" s="2"/>
    </row>
    <row r="93" spans="1:10" hidden="1">
      <c r="A93" s="3" t="s">
        <v>17</v>
      </c>
      <c r="B93" s="1" t="s">
        <v>24</v>
      </c>
      <c r="C93" s="20">
        <v>42167</v>
      </c>
      <c r="D93" s="14">
        <v>1755.15</v>
      </c>
      <c r="E93" s="1" t="s">
        <v>44</v>
      </c>
      <c r="F93" s="17">
        <v>841503054</v>
      </c>
      <c r="G93" s="17"/>
      <c r="H93" s="30">
        <f t="shared" ca="1" si="12"/>
        <v>371</v>
      </c>
      <c r="I93" s="29">
        <f t="shared" si="6"/>
        <v>42175</v>
      </c>
      <c r="J93" s="2"/>
    </row>
    <row r="94" spans="1:10" hidden="1">
      <c r="A94" s="3" t="s">
        <v>29</v>
      </c>
      <c r="B94" s="1" t="s">
        <v>24</v>
      </c>
      <c r="C94" s="20">
        <v>42167</v>
      </c>
      <c r="D94" s="21">
        <v>1977.55</v>
      </c>
      <c r="E94" s="1" t="s">
        <v>14</v>
      </c>
      <c r="F94" s="17" t="s">
        <v>50</v>
      </c>
      <c r="G94" s="17"/>
      <c r="H94" s="30">
        <f t="shared" ca="1" si="12"/>
        <v>371</v>
      </c>
      <c r="I94" s="29">
        <f t="shared" si="6"/>
        <v>42175</v>
      </c>
      <c r="J94" s="2"/>
    </row>
    <row r="95" spans="1:10" hidden="1">
      <c r="A95" s="3" t="s">
        <v>7</v>
      </c>
      <c r="B95" s="1" t="s">
        <v>24</v>
      </c>
      <c r="C95" s="20">
        <v>42168</v>
      </c>
      <c r="D95" s="21">
        <v>1246.2</v>
      </c>
      <c r="E95" s="1" t="s">
        <v>15</v>
      </c>
      <c r="F95" s="17">
        <v>5857698</v>
      </c>
      <c r="G95" s="17"/>
      <c r="H95" s="30">
        <f t="shared" ca="1" si="12"/>
        <v>370</v>
      </c>
      <c r="I95" s="29">
        <f t="shared" si="6"/>
        <v>42176</v>
      </c>
      <c r="J95" s="2"/>
    </row>
    <row r="96" spans="1:10" hidden="1">
      <c r="A96" s="3" t="s">
        <v>7</v>
      </c>
      <c r="B96" s="1" t="s">
        <v>24</v>
      </c>
      <c r="C96" s="20">
        <v>42169</v>
      </c>
      <c r="D96" s="21">
        <v>1246.2</v>
      </c>
      <c r="E96" s="1" t="s">
        <v>15</v>
      </c>
      <c r="F96" s="17">
        <v>5857699</v>
      </c>
      <c r="G96" s="17"/>
      <c r="H96" s="30">
        <f t="shared" ca="1" si="12"/>
        <v>369</v>
      </c>
      <c r="I96" s="29">
        <f t="shared" si="6"/>
        <v>42177</v>
      </c>
      <c r="J96" s="2"/>
    </row>
    <row r="97" spans="1:10" hidden="1">
      <c r="A97" s="3" t="s">
        <v>7</v>
      </c>
      <c r="B97" s="1" t="s">
        <v>24</v>
      </c>
      <c r="C97" s="20">
        <v>42171</v>
      </c>
      <c r="D97" s="21">
        <v>1092.76</v>
      </c>
      <c r="E97" s="1" t="s">
        <v>15</v>
      </c>
      <c r="F97" s="17">
        <v>5857727</v>
      </c>
      <c r="G97" s="17"/>
      <c r="H97" s="30">
        <f t="shared" ca="1" si="12"/>
        <v>367</v>
      </c>
      <c r="I97" s="29">
        <f t="shared" si="6"/>
        <v>42179</v>
      </c>
      <c r="J97" s="2"/>
    </row>
    <row r="98" spans="1:10" hidden="1">
      <c r="A98" s="3" t="s">
        <v>17</v>
      </c>
      <c r="B98" s="1" t="s">
        <v>24</v>
      </c>
      <c r="C98" s="20">
        <v>42171</v>
      </c>
      <c r="D98" s="14">
        <v>1755.15</v>
      </c>
      <c r="E98" s="1" t="s">
        <v>44</v>
      </c>
      <c r="F98" s="17">
        <v>841503055</v>
      </c>
      <c r="G98" s="17"/>
      <c r="H98" s="30">
        <f t="shared" ca="1" si="12"/>
        <v>367</v>
      </c>
      <c r="I98" s="29">
        <f t="shared" si="6"/>
        <v>42179</v>
      </c>
      <c r="J98" s="2"/>
    </row>
    <row r="99" spans="1:10" hidden="1">
      <c r="A99" s="3" t="s">
        <v>29</v>
      </c>
      <c r="B99" s="1" t="s">
        <v>24</v>
      </c>
      <c r="C99" s="20">
        <v>42171</v>
      </c>
      <c r="D99" s="21">
        <v>1977.55</v>
      </c>
      <c r="E99" s="1" t="s">
        <v>14</v>
      </c>
      <c r="F99" s="17" t="s">
        <v>51</v>
      </c>
      <c r="G99" s="17"/>
      <c r="H99" s="30">
        <f t="shared" ca="1" si="12"/>
        <v>367</v>
      </c>
      <c r="I99" s="29">
        <f t="shared" si="6"/>
        <v>42179</v>
      </c>
      <c r="J99" s="2"/>
    </row>
    <row r="100" spans="1:10" hidden="1">
      <c r="A100" s="3" t="s">
        <v>7</v>
      </c>
      <c r="B100" s="1" t="s">
        <v>24</v>
      </c>
      <c r="C100" s="20">
        <v>42173</v>
      </c>
      <c r="D100" s="21">
        <v>3760.67</v>
      </c>
      <c r="E100" s="1" t="s">
        <v>15</v>
      </c>
      <c r="F100" s="17">
        <v>5894377</v>
      </c>
      <c r="G100" s="17"/>
      <c r="H100" s="30">
        <f t="shared" ca="1" si="12"/>
        <v>365</v>
      </c>
      <c r="I100" s="29">
        <f t="shared" si="6"/>
        <v>42181</v>
      </c>
      <c r="J100" s="2"/>
    </row>
    <row r="101" spans="1:10" hidden="1">
      <c r="A101" s="3" t="s">
        <v>29</v>
      </c>
      <c r="B101" s="1" t="s">
        <v>24</v>
      </c>
      <c r="C101" s="20">
        <v>42173</v>
      </c>
      <c r="D101" s="21">
        <v>1977.55</v>
      </c>
      <c r="E101" s="1" t="s">
        <v>14</v>
      </c>
      <c r="F101" s="17" t="s">
        <v>52</v>
      </c>
      <c r="G101" s="17"/>
      <c r="H101" s="30">
        <f t="shared" ca="1" si="12"/>
        <v>365</v>
      </c>
      <c r="I101" s="29">
        <f t="shared" si="6"/>
        <v>42181</v>
      </c>
      <c r="J101" s="2"/>
    </row>
    <row r="102" spans="1:10" hidden="1">
      <c r="A102" s="3" t="s">
        <v>17</v>
      </c>
      <c r="B102" s="1" t="s">
        <v>24</v>
      </c>
      <c r="C102" s="20">
        <v>42174</v>
      </c>
      <c r="D102" s="14">
        <v>1755.15</v>
      </c>
      <c r="E102" s="1" t="s">
        <v>44</v>
      </c>
      <c r="F102" s="17">
        <v>841503051</v>
      </c>
      <c r="G102" s="17"/>
      <c r="H102" s="30">
        <f t="shared" ca="1" si="12"/>
        <v>364</v>
      </c>
      <c r="I102" s="29">
        <f t="shared" si="6"/>
        <v>42182</v>
      </c>
      <c r="J102" s="2"/>
    </row>
    <row r="103" spans="1:10" hidden="1">
      <c r="A103" s="3" t="s">
        <v>7</v>
      </c>
      <c r="B103" s="1" t="s">
        <v>24</v>
      </c>
      <c r="C103" s="20">
        <v>42174</v>
      </c>
      <c r="D103" s="21">
        <v>1092.76</v>
      </c>
      <c r="E103" s="1" t="s">
        <v>15</v>
      </c>
      <c r="F103" s="17">
        <v>5857710</v>
      </c>
      <c r="G103" s="17"/>
      <c r="H103" s="30">
        <f t="shared" ca="1" si="12"/>
        <v>364</v>
      </c>
      <c r="I103" s="29">
        <f t="shared" si="6"/>
        <v>42182</v>
      </c>
      <c r="J103" s="2"/>
    </row>
    <row r="104" spans="1:10" hidden="1">
      <c r="A104" s="3" t="s">
        <v>29</v>
      </c>
      <c r="B104" s="1" t="s">
        <v>24</v>
      </c>
      <c r="C104" s="20">
        <v>42174</v>
      </c>
      <c r="D104" s="21">
        <v>1977.55</v>
      </c>
      <c r="E104" s="1" t="s">
        <v>14</v>
      </c>
      <c r="F104" s="17" t="s">
        <v>53</v>
      </c>
      <c r="G104" s="17"/>
      <c r="H104" s="30">
        <f t="shared" ca="1" si="12"/>
        <v>364</v>
      </c>
      <c r="I104" s="29">
        <f t="shared" si="6"/>
        <v>42182</v>
      </c>
      <c r="J104" s="2"/>
    </row>
    <row r="105" spans="1:10" hidden="1">
      <c r="A105" s="3" t="s">
        <v>17</v>
      </c>
      <c r="B105" s="1" t="s">
        <v>24</v>
      </c>
      <c r="C105" s="20">
        <v>42178</v>
      </c>
      <c r="D105" s="35">
        <v>1755.15</v>
      </c>
      <c r="E105" s="1" t="s">
        <v>44</v>
      </c>
      <c r="F105" s="17">
        <v>841503052</v>
      </c>
      <c r="G105" s="17"/>
      <c r="H105" s="30">
        <f t="shared" ca="1" si="12"/>
        <v>360</v>
      </c>
      <c r="I105" s="29">
        <f t="shared" si="6"/>
        <v>42186</v>
      </c>
      <c r="J105" s="2"/>
    </row>
    <row r="106" spans="1:10" hidden="1">
      <c r="A106" s="3" t="s">
        <v>7</v>
      </c>
      <c r="B106" s="1" t="s">
        <v>24</v>
      </c>
      <c r="C106" s="20">
        <v>42178</v>
      </c>
      <c r="D106" s="36">
        <v>1092.76</v>
      </c>
      <c r="E106" s="1" t="s">
        <v>15</v>
      </c>
      <c r="F106" s="17">
        <v>5857728</v>
      </c>
      <c r="G106" s="17"/>
      <c r="H106" s="30">
        <f t="shared" ca="1" si="12"/>
        <v>360</v>
      </c>
      <c r="I106" s="29">
        <f t="shared" si="6"/>
        <v>42186</v>
      </c>
      <c r="J106" s="2"/>
    </row>
    <row r="107" spans="1:10" hidden="1">
      <c r="A107" s="3" t="s">
        <v>29</v>
      </c>
      <c r="B107" s="1" t="s">
        <v>24</v>
      </c>
      <c r="C107" s="20">
        <v>42178</v>
      </c>
      <c r="D107" s="36">
        <v>1977.55</v>
      </c>
      <c r="E107" s="1" t="s">
        <v>14</v>
      </c>
      <c r="F107" s="17" t="s">
        <v>54</v>
      </c>
      <c r="G107" s="17"/>
      <c r="H107" s="30">
        <f t="shared" ca="1" si="12"/>
        <v>360</v>
      </c>
      <c r="I107" s="29">
        <f t="shared" si="6"/>
        <v>42186</v>
      </c>
      <c r="J107" s="2"/>
    </row>
    <row r="108" spans="1:10" hidden="1">
      <c r="A108" s="3" t="s">
        <v>7</v>
      </c>
      <c r="B108" s="1" t="s">
        <v>24</v>
      </c>
      <c r="C108" s="20">
        <v>42180</v>
      </c>
      <c r="D108" s="36">
        <v>3760.67</v>
      </c>
      <c r="E108" s="1" t="s">
        <v>15</v>
      </c>
      <c r="F108" s="17">
        <v>5894378</v>
      </c>
      <c r="G108" s="17"/>
      <c r="H108" s="30">
        <f t="shared" ca="1" si="12"/>
        <v>358</v>
      </c>
      <c r="I108" s="29">
        <f t="shared" si="6"/>
        <v>42188</v>
      </c>
      <c r="J108" s="2"/>
    </row>
    <row r="109" spans="1:10" hidden="1">
      <c r="A109" s="3" t="s">
        <v>29</v>
      </c>
      <c r="B109" s="1" t="s">
        <v>24</v>
      </c>
      <c r="C109" s="20">
        <v>42180</v>
      </c>
      <c r="D109" s="36">
        <v>1977.55</v>
      </c>
      <c r="E109" s="1" t="s">
        <v>14</v>
      </c>
      <c r="F109" s="17" t="s">
        <v>55</v>
      </c>
      <c r="G109" s="17"/>
      <c r="H109" s="30">
        <f t="shared" ca="1" si="12"/>
        <v>358</v>
      </c>
      <c r="I109" s="29">
        <f t="shared" si="6"/>
        <v>42188</v>
      </c>
      <c r="J109" s="2"/>
    </row>
    <row r="110" spans="1:10" hidden="1">
      <c r="A110" s="3" t="s">
        <v>17</v>
      </c>
      <c r="B110" s="1" t="s">
        <v>24</v>
      </c>
      <c r="C110" s="20">
        <v>42181</v>
      </c>
      <c r="D110" s="35">
        <v>1755.15</v>
      </c>
      <c r="E110" s="1" t="s">
        <v>44</v>
      </c>
      <c r="F110" s="17">
        <v>841503050</v>
      </c>
      <c r="G110" s="17"/>
      <c r="H110" s="30">
        <f t="shared" ca="1" si="12"/>
        <v>357</v>
      </c>
      <c r="I110" s="29">
        <f t="shared" si="6"/>
        <v>42189</v>
      </c>
      <c r="J110" s="2"/>
    </row>
    <row r="111" spans="1:10" hidden="1">
      <c r="A111" s="3" t="s">
        <v>7</v>
      </c>
      <c r="B111" s="1" t="s">
        <v>24</v>
      </c>
      <c r="C111" s="20">
        <v>42181</v>
      </c>
      <c r="D111" s="36">
        <v>1092.76</v>
      </c>
      <c r="E111" s="1" t="s">
        <v>15</v>
      </c>
      <c r="F111" s="17">
        <v>5857729</v>
      </c>
      <c r="G111" s="17"/>
      <c r="H111" s="30">
        <f t="shared" ca="1" si="12"/>
        <v>357</v>
      </c>
      <c r="I111" s="29">
        <f t="shared" si="6"/>
        <v>42189</v>
      </c>
      <c r="J111" s="2"/>
    </row>
    <row r="112" spans="1:10" hidden="1">
      <c r="A112" s="3" t="s">
        <v>29</v>
      </c>
      <c r="B112" s="1" t="s">
        <v>24</v>
      </c>
      <c r="C112" s="20">
        <v>42181</v>
      </c>
      <c r="D112" s="36">
        <v>1977.55</v>
      </c>
      <c r="E112" s="1" t="s">
        <v>14</v>
      </c>
      <c r="F112" s="17" t="s">
        <v>56</v>
      </c>
      <c r="G112" s="17"/>
      <c r="H112" s="30">
        <f t="shared" ca="1" si="12"/>
        <v>357</v>
      </c>
      <c r="I112" s="29">
        <f t="shared" ref="I112:I247" si="13">+C112+8</f>
        <v>42189</v>
      </c>
      <c r="J112" s="2"/>
    </row>
    <row r="113" spans="1:10" hidden="1">
      <c r="A113" s="3" t="s">
        <v>17</v>
      </c>
      <c r="B113" s="1" t="s">
        <v>24</v>
      </c>
      <c r="C113" s="20">
        <v>42185</v>
      </c>
      <c r="D113" s="37">
        <v>1755.15</v>
      </c>
      <c r="E113" s="1" t="s">
        <v>44</v>
      </c>
      <c r="F113" s="17">
        <v>841503049</v>
      </c>
      <c r="G113" s="17"/>
      <c r="H113" s="30">
        <f t="shared" ca="1" si="12"/>
        <v>353</v>
      </c>
      <c r="I113" s="29">
        <f t="shared" si="13"/>
        <v>42193</v>
      </c>
      <c r="J113" s="2"/>
    </row>
    <row r="114" spans="1:10" hidden="1">
      <c r="A114" s="3" t="s">
        <v>7</v>
      </c>
      <c r="B114" s="1" t="s">
        <v>24</v>
      </c>
      <c r="C114" s="20">
        <v>42185</v>
      </c>
      <c r="D114" s="38">
        <v>1092.76</v>
      </c>
      <c r="E114" s="1" t="s">
        <v>15</v>
      </c>
      <c r="F114" s="17">
        <v>5857730</v>
      </c>
      <c r="G114" s="17"/>
      <c r="H114" s="30">
        <f t="shared" ca="1" si="12"/>
        <v>353</v>
      </c>
      <c r="I114" s="29">
        <f t="shared" si="13"/>
        <v>42193</v>
      </c>
      <c r="J114" s="2"/>
    </row>
    <row r="115" spans="1:10" hidden="1">
      <c r="A115" s="3" t="s">
        <v>29</v>
      </c>
      <c r="B115" s="1" t="s">
        <v>24</v>
      </c>
      <c r="C115" s="20">
        <v>42185</v>
      </c>
      <c r="D115" s="38">
        <v>1977.55</v>
      </c>
      <c r="E115" s="1" t="s">
        <v>14</v>
      </c>
      <c r="F115" s="17" t="s">
        <v>57</v>
      </c>
      <c r="G115" s="17"/>
      <c r="H115" s="30">
        <f t="shared" ca="1" si="12"/>
        <v>353</v>
      </c>
      <c r="I115" s="29">
        <f t="shared" si="13"/>
        <v>42193</v>
      </c>
      <c r="J115" s="2"/>
    </row>
    <row r="116" spans="1:10" hidden="1">
      <c r="A116" s="3" t="s">
        <v>8</v>
      </c>
      <c r="B116" s="1" t="s">
        <v>24</v>
      </c>
      <c r="C116" s="19">
        <v>42185</v>
      </c>
      <c r="D116" s="32">
        <v>1084.6500000000001</v>
      </c>
      <c r="E116" s="1"/>
      <c r="F116" s="17"/>
      <c r="G116" s="17"/>
      <c r="H116" s="30">
        <f t="shared" ref="H116:H147" ca="1" si="14">$H$6-C116</f>
        <v>353</v>
      </c>
      <c r="I116" s="29">
        <f t="shared" si="13"/>
        <v>42193</v>
      </c>
      <c r="J116" s="2"/>
    </row>
    <row r="117" spans="1:10" hidden="1">
      <c r="A117" s="3" t="s">
        <v>7</v>
      </c>
      <c r="B117" s="1" t="s">
        <v>24</v>
      </c>
      <c r="C117" s="19">
        <v>42187</v>
      </c>
      <c r="D117" s="21">
        <v>1092.76</v>
      </c>
      <c r="E117" s="1" t="s">
        <v>15</v>
      </c>
      <c r="F117" s="17">
        <v>5857731</v>
      </c>
      <c r="G117" s="17"/>
      <c r="H117" s="30">
        <f t="shared" ca="1" si="14"/>
        <v>351</v>
      </c>
      <c r="I117" s="29">
        <f t="shared" si="13"/>
        <v>42195</v>
      </c>
      <c r="J117" s="2"/>
    </row>
    <row r="118" spans="1:10" hidden="1">
      <c r="A118" s="3" t="s">
        <v>29</v>
      </c>
      <c r="B118" s="1" t="s">
        <v>24</v>
      </c>
      <c r="C118" s="19">
        <v>42187</v>
      </c>
      <c r="D118" s="21">
        <v>1977.55</v>
      </c>
      <c r="E118" s="1" t="s">
        <v>14</v>
      </c>
      <c r="F118" s="17" t="s">
        <v>58</v>
      </c>
      <c r="G118" s="17"/>
      <c r="H118" s="30">
        <f t="shared" ca="1" si="14"/>
        <v>351</v>
      </c>
      <c r="I118" s="29">
        <f t="shared" si="13"/>
        <v>42195</v>
      </c>
      <c r="J118" s="2"/>
    </row>
    <row r="119" spans="1:10" hidden="1">
      <c r="A119" s="3" t="s">
        <v>17</v>
      </c>
      <c r="B119" s="1" t="s">
        <v>24</v>
      </c>
      <c r="C119" s="19">
        <v>42188</v>
      </c>
      <c r="D119" s="22">
        <v>1755.15</v>
      </c>
      <c r="E119" s="1" t="s">
        <v>85</v>
      </c>
      <c r="F119" s="17">
        <v>841503066</v>
      </c>
      <c r="G119" s="17"/>
      <c r="H119" s="30">
        <f t="shared" ca="1" si="14"/>
        <v>350</v>
      </c>
      <c r="I119" s="29">
        <f t="shared" si="13"/>
        <v>42196</v>
      </c>
      <c r="J119" s="2"/>
    </row>
    <row r="120" spans="1:10" hidden="1">
      <c r="A120" s="3" t="s">
        <v>7</v>
      </c>
      <c r="B120" s="1" t="s">
        <v>24</v>
      </c>
      <c r="C120" s="19">
        <v>42188</v>
      </c>
      <c r="D120" s="21">
        <v>1092.76</v>
      </c>
      <c r="E120" s="1" t="s">
        <v>15</v>
      </c>
      <c r="F120" s="17">
        <v>5857732</v>
      </c>
      <c r="G120" s="17"/>
      <c r="H120" s="30">
        <f t="shared" ca="1" si="14"/>
        <v>350</v>
      </c>
      <c r="I120" s="29">
        <f t="shared" si="13"/>
        <v>42196</v>
      </c>
      <c r="J120" s="2"/>
    </row>
    <row r="121" spans="1:10" hidden="1">
      <c r="A121" s="3" t="s">
        <v>29</v>
      </c>
      <c r="B121" s="1" t="s">
        <v>24</v>
      </c>
      <c r="C121" s="19">
        <v>42188</v>
      </c>
      <c r="D121" s="21">
        <v>1977.55</v>
      </c>
      <c r="E121" s="1" t="s">
        <v>14</v>
      </c>
      <c r="F121" s="17" t="s">
        <v>86</v>
      </c>
      <c r="G121" s="17"/>
      <c r="H121" s="30">
        <f t="shared" ca="1" si="14"/>
        <v>350</v>
      </c>
      <c r="I121" s="29">
        <f t="shared" si="13"/>
        <v>42196</v>
      </c>
      <c r="J121" s="2"/>
    </row>
    <row r="122" spans="1:10" hidden="1">
      <c r="A122" s="3" t="s">
        <v>13</v>
      </c>
      <c r="B122" s="1" t="s">
        <v>24</v>
      </c>
      <c r="C122" s="19">
        <v>42188</v>
      </c>
      <c r="D122" s="22">
        <v>1083.04</v>
      </c>
      <c r="E122" s="1" t="s">
        <v>14</v>
      </c>
      <c r="F122" s="17" t="s">
        <v>59</v>
      </c>
      <c r="G122" s="17"/>
      <c r="H122" s="30">
        <f t="shared" ca="1" si="14"/>
        <v>350</v>
      </c>
      <c r="I122" s="29">
        <f t="shared" si="13"/>
        <v>42196</v>
      </c>
      <c r="J122" s="2"/>
    </row>
    <row r="123" spans="1:10" hidden="1">
      <c r="A123" s="3" t="s">
        <v>8</v>
      </c>
      <c r="B123" s="1" t="s">
        <v>24</v>
      </c>
      <c r="C123" s="19">
        <v>42188</v>
      </c>
      <c r="D123" s="21">
        <v>1084.6500000000001</v>
      </c>
      <c r="E123" s="1" t="s">
        <v>85</v>
      </c>
      <c r="F123" s="17">
        <v>1401500135</v>
      </c>
      <c r="G123" s="17"/>
      <c r="H123" s="30">
        <f t="shared" ca="1" si="14"/>
        <v>350</v>
      </c>
      <c r="I123" s="29">
        <f t="shared" si="13"/>
        <v>42196</v>
      </c>
      <c r="J123" s="2"/>
    </row>
    <row r="124" spans="1:10" hidden="1">
      <c r="A124" s="3" t="s">
        <v>8</v>
      </c>
      <c r="B124" s="1" t="s">
        <v>24</v>
      </c>
      <c r="C124" s="19">
        <v>42191</v>
      </c>
      <c r="D124" s="21">
        <v>1373.6</v>
      </c>
      <c r="E124" s="1" t="s">
        <v>85</v>
      </c>
      <c r="F124" s="17">
        <v>1401500009</v>
      </c>
      <c r="G124" s="17"/>
      <c r="H124" s="30">
        <f t="shared" ca="1" si="14"/>
        <v>347</v>
      </c>
      <c r="I124" s="29">
        <f t="shared" si="13"/>
        <v>42199</v>
      </c>
      <c r="J124" s="2"/>
    </row>
    <row r="125" spans="1:10" hidden="1">
      <c r="A125" s="3" t="s">
        <v>17</v>
      </c>
      <c r="B125" s="1" t="s">
        <v>24</v>
      </c>
      <c r="C125" s="19">
        <v>42192</v>
      </c>
      <c r="D125" s="22">
        <v>1755.15</v>
      </c>
      <c r="E125" s="1" t="s">
        <v>85</v>
      </c>
      <c r="F125" s="17">
        <v>841503067</v>
      </c>
      <c r="G125" s="17"/>
      <c r="H125" s="30">
        <f t="shared" ca="1" si="14"/>
        <v>346</v>
      </c>
      <c r="I125" s="29">
        <f t="shared" si="13"/>
        <v>42200</v>
      </c>
      <c r="J125" s="2"/>
    </row>
    <row r="126" spans="1:10" hidden="1">
      <c r="A126" s="3" t="s">
        <v>7</v>
      </c>
      <c r="B126" s="1" t="s">
        <v>24</v>
      </c>
      <c r="C126" s="19">
        <v>42192</v>
      </c>
      <c r="D126" s="21">
        <v>1092.76</v>
      </c>
      <c r="E126" s="1" t="s">
        <v>15</v>
      </c>
      <c r="F126" s="17">
        <v>5857733</v>
      </c>
      <c r="G126" s="17"/>
      <c r="H126" s="30">
        <f t="shared" ca="1" si="14"/>
        <v>346</v>
      </c>
      <c r="I126" s="29">
        <f t="shared" si="13"/>
        <v>42200</v>
      </c>
      <c r="J126" s="2"/>
    </row>
    <row r="127" spans="1:10" hidden="1">
      <c r="A127" s="3" t="s">
        <v>29</v>
      </c>
      <c r="B127" s="1" t="s">
        <v>24</v>
      </c>
      <c r="C127" s="19">
        <v>42192</v>
      </c>
      <c r="D127" s="21">
        <v>1977.55</v>
      </c>
      <c r="E127" s="1" t="s">
        <v>14</v>
      </c>
      <c r="F127" s="17" t="s">
        <v>87</v>
      </c>
      <c r="G127" s="17"/>
      <c r="H127" s="30">
        <f t="shared" ca="1" si="14"/>
        <v>346</v>
      </c>
      <c r="I127" s="31">
        <f t="shared" si="13"/>
        <v>42200</v>
      </c>
      <c r="J127" s="2"/>
    </row>
    <row r="128" spans="1:10" hidden="1">
      <c r="A128" s="3" t="s">
        <v>13</v>
      </c>
      <c r="B128" s="1" t="s">
        <v>24</v>
      </c>
      <c r="C128" s="19">
        <v>42192</v>
      </c>
      <c r="D128" s="22">
        <v>1083.04</v>
      </c>
      <c r="E128" s="1" t="s">
        <v>14</v>
      </c>
      <c r="F128" s="17" t="s">
        <v>60</v>
      </c>
      <c r="G128" s="17"/>
      <c r="H128" s="30">
        <f t="shared" ca="1" si="14"/>
        <v>346</v>
      </c>
      <c r="I128" s="31">
        <f t="shared" si="13"/>
        <v>42200</v>
      </c>
      <c r="J128" s="2"/>
    </row>
    <row r="129" spans="1:10" hidden="1">
      <c r="A129" s="3" t="s">
        <v>8</v>
      </c>
      <c r="B129" s="1" t="s">
        <v>24</v>
      </c>
      <c r="C129" s="19">
        <v>42192</v>
      </c>
      <c r="D129" s="21">
        <v>1084.6500000000001</v>
      </c>
      <c r="E129" s="1" t="s">
        <v>85</v>
      </c>
      <c r="F129" s="17">
        <v>1401500007</v>
      </c>
      <c r="G129" s="17"/>
      <c r="H129" s="30">
        <f t="shared" ca="1" si="14"/>
        <v>346</v>
      </c>
      <c r="I129" s="31">
        <f t="shared" si="13"/>
        <v>42200</v>
      </c>
      <c r="J129" s="2"/>
    </row>
    <row r="130" spans="1:10" hidden="1">
      <c r="A130" s="3" t="s">
        <v>7</v>
      </c>
      <c r="B130" s="1" t="s">
        <v>24</v>
      </c>
      <c r="C130" s="19">
        <v>42194</v>
      </c>
      <c r="D130" s="21">
        <v>3760.67</v>
      </c>
      <c r="E130" s="1" t="s">
        <v>15</v>
      </c>
      <c r="F130" s="17">
        <v>5894379</v>
      </c>
      <c r="G130" s="17"/>
      <c r="H130" s="30">
        <f t="shared" ca="1" si="14"/>
        <v>344</v>
      </c>
      <c r="I130" s="31">
        <f t="shared" si="13"/>
        <v>42202</v>
      </c>
      <c r="J130" s="2"/>
    </row>
    <row r="131" spans="1:10" hidden="1">
      <c r="A131" s="3" t="s">
        <v>29</v>
      </c>
      <c r="B131" s="1" t="s">
        <v>24</v>
      </c>
      <c r="C131" s="19">
        <v>42194</v>
      </c>
      <c r="D131" s="21">
        <v>1977.55</v>
      </c>
      <c r="E131" s="1" t="s">
        <v>14</v>
      </c>
      <c r="F131" s="17" t="s">
        <v>88</v>
      </c>
      <c r="G131" s="17"/>
      <c r="H131" s="30">
        <f t="shared" ca="1" si="14"/>
        <v>344</v>
      </c>
      <c r="I131" s="31">
        <f t="shared" si="13"/>
        <v>42202</v>
      </c>
      <c r="J131" s="2"/>
    </row>
    <row r="132" spans="1:10" hidden="1">
      <c r="A132" s="3" t="s">
        <v>17</v>
      </c>
      <c r="B132" s="1" t="s">
        <v>24</v>
      </c>
      <c r="C132" s="19">
        <v>42195</v>
      </c>
      <c r="D132" s="22">
        <v>1755.15</v>
      </c>
      <c r="E132" s="1" t="s">
        <v>85</v>
      </c>
      <c r="F132" s="17">
        <v>841503048</v>
      </c>
      <c r="G132" s="17"/>
      <c r="H132" s="30">
        <f t="shared" ca="1" si="14"/>
        <v>343</v>
      </c>
      <c r="I132" s="31">
        <f t="shared" si="13"/>
        <v>42203</v>
      </c>
      <c r="J132" s="2"/>
    </row>
    <row r="133" spans="1:10" hidden="1">
      <c r="A133" s="3" t="s">
        <v>7</v>
      </c>
      <c r="B133" s="1" t="s">
        <v>24</v>
      </c>
      <c r="C133" s="19">
        <v>42195</v>
      </c>
      <c r="D133" s="21">
        <v>1092.76</v>
      </c>
      <c r="E133" s="1" t="s">
        <v>15</v>
      </c>
      <c r="F133" s="17">
        <v>5857711</v>
      </c>
      <c r="G133" s="17"/>
      <c r="H133" s="30">
        <f t="shared" ca="1" si="14"/>
        <v>343</v>
      </c>
      <c r="I133" s="31">
        <f t="shared" si="13"/>
        <v>42203</v>
      </c>
      <c r="J133" s="2"/>
    </row>
    <row r="134" spans="1:10" hidden="1">
      <c r="A134" s="3" t="s">
        <v>29</v>
      </c>
      <c r="B134" s="1" t="s">
        <v>24</v>
      </c>
      <c r="C134" s="19">
        <v>42195</v>
      </c>
      <c r="D134" s="21">
        <v>1977.55</v>
      </c>
      <c r="E134" s="1" t="s">
        <v>14</v>
      </c>
      <c r="F134" s="17" t="s">
        <v>89</v>
      </c>
      <c r="G134" s="17"/>
      <c r="H134" s="30">
        <f t="shared" ca="1" si="14"/>
        <v>343</v>
      </c>
      <c r="I134" s="31">
        <f t="shared" si="13"/>
        <v>42203</v>
      </c>
      <c r="J134" s="2"/>
    </row>
    <row r="135" spans="1:10" hidden="1">
      <c r="A135" s="3" t="s">
        <v>13</v>
      </c>
      <c r="B135" s="1" t="s">
        <v>24</v>
      </c>
      <c r="C135" s="19">
        <v>42195</v>
      </c>
      <c r="D135" s="22">
        <v>1083.04</v>
      </c>
      <c r="E135" s="1" t="s">
        <v>14</v>
      </c>
      <c r="F135" s="17" t="s">
        <v>61</v>
      </c>
      <c r="G135" s="17"/>
      <c r="H135" s="30">
        <f t="shared" ca="1" si="14"/>
        <v>343</v>
      </c>
      <c r="I135" s="31">
        <f t="shared" si="13"/>
        <v>42203</v>
      </c>
      <c r="J135" s="2"/>
    </row>
    <row r="136" spans="1:10" hidden="1">
      <c r="A136" s="3" t="s">
        <v>8</v>
      </c>
      <c r="B136" s="1" t="s">
        <v>24</v>
      </c>
      <c r="C136" s="19">
        <v>42195</v>
      </c>
      <c r="D136" s="21">
        <v>1084.6500000000001</v>
      </c>
      <c r="E136" s="1" t="s">
        <v>85</v>
      </c>
      <c r="F136" s="17">
        <v>1401500006</v>
      </c>
      <c r="G136" s="17"/>
      <c r="H136" s="30">
        <f t="shared" ca="1" si="14"/>
        <v>343</v>
      </c>
      <c r="I136" s="31">
        <f t="shared" si="13"/>
        <v>42203</v>
      </c>
      <c r="J136" s="2"/>
    </row>
    <row r="137" spans="1:10" hidden="1">
      <c r="A137" s="3" t="s">
        <v>17</v>
      </c>
      <c r="B137" s="1" t="s">
        <v>93</v>
      </c>
      <c r="C137" s="19">
        <v>42199</v>
      </c>
      <c r="D137" s="22">
        <v>1755.15</v>
      </c>
      <c r="E137" s="1" t="s">
        <v>85</v>
      </c>
      <c r="F137" s="17">
        <v>841503060</v>
      </c>
      <c r="G137" s="17"/>
      <c r="H137" s="30">
        <f t="shared" ca="1" si="14"/>
        <v>339</v>
      </c>
      <c r="I137" s="31">
        <f t="shared" si="13"/>
        <v>42207</v>
      </c>
      <c r="J137" s="2"/>
    </row>
    <row r="138" spans="1:10" hidden="1">
      <c r="A138" s="3" t="s">
        <v>7</v>
      </c>
      <c r="B138" s="1" t="s">
        <v>93</v>
      </c>
      <c r="C138" s="19">
        <v>42199</v>
      </c>
      <c r="D138" s="21">
        <v>1092.76</v>
      </c>
      <c r="E138" s="1" t="s">
        <v>15</v>
      </c>
      <c r="F138" s="17">
        <v>5757734</v>
      </c>
      <c r="G138" s="17"/>
      <c r="H138" s="30">
        <f t="shared" ca="1" si="14"/>
        <v>339</v>
      </c>
      <c r="I138" s="31">
        <f t="shared" si="13"/>
        <v>42207</v>
      </c>
      <c r="J138" s="2"/>
    </row>
    <row r="139" spans="1:10" hidden="1">
      <c r="A139" s="3" t="s">
        <v>29</v>
      </c>
      <c r="B139" s="1" t="s">
        <v>93</v>
      </c>
      <c r="C139" s="19">
        <v>42199</v>
      </c>
      <c r="D139" s="21">
        <v>1977.55</v>
      </c>
      <c r="E139" s="1" t="s">
        <v>14</v>
      </c>
      <c r="F139" s="17" t="s">
        <v>90</v>
      </c>
      <c r="G139" s="17"/>
      <c r="H139" s="30">
        <f t="shared" ca="1" si="14"/>
        <v>339</v>
      </c>
      <c r="I139" s="31">
        <f t="shared" si="13"/>
        <v>42207</v>
      </c>
      <c r="J139" s="2"/>
    </row>
    <row r="140" spans="1:10" hidden="1">
      <c r="A140" s="3" t="s">
        <v>13</v>
      </c>
      <c r="B140" s="1" t="s">
        <v>93</v>
      </c>
      <c r="C140" s="19">
        <v>42199</v>
      </c>
      <c r="D140" s="22">
        <v>1083.04</v>
      </c>
      <c r="E140" s="1" t="s">
        <v>14</v>
      </c>
      <c r="F140" s="17" t="s">
        <v>62</v>
      </c>
      <c r="G140" s="17"/>
      <c r="H140" s="30">
        <f t="shared" ca="1" si="14"/>
        <v>339</v>
      </c>
      <c r="I140" s="31">
        <f t="shared" si="13"/>
        <v>42207</v>
      </c>
      <c r="J140" s="2"/>
    </row>
    <row r="141" spans="1:10" hidden="1">
      <c r="A141" s="3" t="s">
        <v>8</v>
      </c>
      <c r="B141" s="1" t="s">
        <v>93</v>
      </c>
      <c r="C141" s="19">
        <v>42199</v>
      </c>
      <c r="D141" s="21">
        <v>1084.6500000000001</v>
      </c>
      <c r="E141" s="1" t="s">
        <v>85</v>
      </c>
      <c r="F141" s="17">
        <v>1401500005</v>
      </c>
      <c r="G141" s="17"/>
      <c r="H141" s="30">
        <f t="shared" ca="1" si="14"/>
        <v>339</v>
      </c>
      <c r="I141" s="31">
        <f t="shared" si="13"/>
        <v>42207</v>
      </c>
      <c r="J141" s="2"/>
    </row>
    <row r="142" spans="1:10" hidden="1">
      <c r="A142" s="3" t="s">
        <v>7</v>
      </c>
      <c r="B142" s="1" t="s">
        <v>93</v>
      </c>
      <c r="C142" s="19">
        <v>42201</v>
      </c>
      <c r="D142" s="21">
        <v>1092.76</v>
      </c>
      <c r="E142" s="1" t="s">
        <v>15</v>
      </c>
      <c r="F142" s="17">
        <v>5857735</v>
      </c>
      <c r="G142" s="17"/>
      <c r="H142" s="30">
        <f t="shared" ca="1" si="14"/>
        <v>337</v>
      </c>
      <c r="I142" s="31">
        <f t="shared" si="13"/>
        <v>42209</v>
      </c>
      <c r="J142" s="2"/>
    </row>
    <row r="143" spans="1:10" hidden="1">
      <c r="A143" s="3" t="s">
        <v>29</v>
      </c>
      <c r="B143" s="1" t="s">
        <v>93</v>
      </c>
      <c r="C143" s="19">
        <v>42201</v>
      </c>
      <c r="D143" s="21">
        <v>1977.55</v>
      </c>
      <c r="E143" s="1" t="s">
        <v>14</v>
      </c>
      <c r="F143" s="17" t="s">
        <v>91</v>
      </c>
      <c r="G143" s="17"/>
      <c r="H143" s="30">
        <f t="shared" ca="1" si="14"/>
        <v>337</v>
      </c>
      <c r="I143" s="31">
        <f t="shared" si="13"/>
        <v>42209</v>
      </c>
      <c r="J143" s="2"/>
    </row>
    <row r="144" spans="1:10" hidden="1">
      <c r="A144" s="3" t="s">
        <v>17</v>
      </c>
      <c r="B144" s="1" t="s">
        <v>93</v>
      </c>
      <c r="C144" s="19">
        <v>42202</v>
      </c>
      <c r="D144" s="22">
        <v>1755.15</v>
      </c>
      <c r="E144" s="1" t="s">
        <v>85</v>
      </c>
      <c r="F144" s="17">
        <v>841503061</v>
      </c>
      <c r="G144" s="17"/>
      <c r="H144" s="30">
        <f t="shared" ca="1" si="14"/>
        <v>336</v>
      </c>
      <c r="I144" s="31">
        <f t="shared" si="13"/>
        <v>42210</v>
      </c>
      <c r="J144" s="2"/>
    </row>
    <row r="145" spans="1:10" hidden="1">
      <c r="A145" s="3" t="s">
        <v>7</v>
      </c>
      <c r="B145" s="1" t="s">
        <v>93</v>
      </c>
      <c r="C145" s="19">
        <v>42202</v>
      </c>
      <c r="D145" s="21">
        <v>1092.76</v>
      </c>
      <c r="E145" s="1" t="s">
        <v>15</v>
      </c>
      <c r="F145" s="17">
        <v>5857736</v>
      </c>
      <c r="G145" s="17"/>
      <c r="H145" s="30">
        <f t="shared" ca="1" si="14"/>
        <v>336</v>
      </c>
      <c r="I145" s="31">
        <f t="shared" si="13"/>
        <v>42210</v>
      </c>
      <c r="J145" s="2"/>
    </row>
    <row r="146" spans="1:10" hidden="1">
      <c r="A146" s="3" t="s">
        <v>29</v>
      </c>
      <c r="B146" s="1" t="s">
        <v>93</v>
      </c>
      <c r="C146" s="19">
        <v>42202</v>
      </c>
      <c r="D146" s="21">
        <v>1977.4</v>
      </c>
      <c r="E146" s="1" t="s">
        <v>14</v>
      </c>
      <c r="F146" s="17" t="s">
        <v>92</v>
      </c>
      <c r="G146" s="17"/>
      <c r="H146" s="30">
        <f t="shared" ca="1" si="14"/>
        <v>336</v>
      </c>
      <c r="I146" s="31">
        <f t="shared" si="13"/>
        <v>42210</v>
      </c>
      <c r="J146" s="2"/>
    </row>
    <row r="147" spans="1:10" hidden="1">
      <c r="A147" s="3" t="s">
        <v>13</v>
      </c>
      <c r="B147" s="1" t="s">
        <v>93</v>
      </c>
      <c r="C147" s="19">
        <v>42202</v>
      </c>
      <c r="D147" s="22">
        <v>1083.04</v>
      </c>
      <c r="E147" s="1" t="s">
        <v>14</v>
      </c>
      <c r="F147" s="17" t="s">
        <v>63</v>
      </c>
      <c r="G147" s="17"/>
      <c r="H147" s="30">
        <f t="shared" ca="1" si="14"/>
        <v>336</v>
      </c>
      <c r="I147" s="31">
        <f t="shared" si="13"/>
        <v>42210</v>
      </c>
      <c r="J147" s="2"/>
    </row>
    <row r="148" spans="1:10" hidden="1">
      <c r="A148" s="3" t="s">
        <v>8</v>
      </c>
      <c r="B148" s="1" t="s">
        <v>93</v>
      </c>
      <c r="C148" s="19">
        <v>42202</v>
      </c>
      <c r="D148" s="21">
        <v>1084.6500000000001</v>
      </c>
      <c r="E148" s="1" t="s">
        <v>85</v>
      </c>
      <c r="F148" s="17">
        <v>1401500004</v>
      </c>
      <c r="G148" s="17"/>
      <c r="H148" s="30">
        <f t="shared" ref="H148" ca="1" si="15">$H$6-C148</f>
        <v>336</v>
      </c>
      <c r="I148" s="31">
        <f t="shared" si="13"/>
        <v>42210</v>
      </c>
      <c r="J148" s="2"/>
    </row>
    <row r="149" spans="1:10" hidden="1">
      <c r="A149" s="3" t="s">
        <v>17</v>
      </c>
      <c r="B149" s="1" t="s">
        <v>24</v>
      </c>
      <c r="C149" s="19">
        <v>42206</v>
      </c>
      <c r="D149" s="22">
        <v>1755.15</v>
      </c>
      <c r="E149" s="1" t="s">
        <v>85</v>
      </c>
      <c r="F149" s="17">
        <v>841503062</v>
      </c>
      <c r="G149" s="17"/>
      <c r="H149" s="30">
        <f t="shared" ref="H149:H165" ca="1" si="16">$H$6-C149</f>
        <v>332</v>
      </c>
      <c r="I149" s="31">
        <f t="shared" si="13"/>
        <v>42214</v>
      </c>
      <c r="J149" s="2"/>
    </row>
    <row r="150" spans="1:10" hidden="1">
      <c r="A150" s="3" t="s">
        <v>7</v>
      </c>
      <c r="B150" s="1" t="s">
        <v>24</v>
      </c>
      <c r="C150" s="19">
        <v>42206</v>
      </c>
      <c r="D150" s="21">
        <v>1092.76</v>
      </c>
      <c r="E150" s="1" t="s">
        <v>15</v>
      </c>
      <c r="F150" s="17">
        <v>5857737</v>
      </c>
      <c r="G150" s="17"/>
      <c r="H150" s="30">
        <f t="shared" ca="1" si="16"/>
        <v>332</v>
      </c>
      <c r="I150" s="31">
        <f t="shared" si="13"/>
        <v>42214</v>
      </c>
      <c r="J150" s="2"/>
    </row>
    <row r="151" spans="1:10" hidden="1">
      <c r="A151" s="3" t="s">
        <v>13</v>
      </c>
      <c r="B151" s="1" t="s">
        <v>24</v>
      </c>
      <c r="C151" s="19">
        <v>42206</v>
      </c>
      <c r="D151" s="22">
        <v>1083.04</v>
      </c>
      <c r="E151" s="1" t="s">
        <v>14</v>
      </c>
      <c r="F151" s="17" t="s">
        <v>64</v>
      </c>
      <c r="G151" s="17"/>
      <c r="H151" s="30">
        <f t="shared" ca="1" si="16"/>
        <v>332</v>
      </c>
      <c r="I151" s="31">
        <f t="shared" si="13"/>
        <v>42214</v>
      </c>
      <c r="J151" s="2"/>
    </row>
    <row r="152" spans="1:10" hidden="1">
      <c r="A152" s="3" t="s">
        <v>8</v>
      </c>
      <c r="B152" s="1" t="s">
        <v>24</v>
      </c>
      <c r="C152" s="19">
        <v>42206</v>
      </c>
      <c r="D152" s="21">
        <v>1084.6500000000001</v>
      </c>
      <c r="E152" s="1" t="s">
        <v>85</v>
      </c>
      <c r="F152" s="17">
        <v>1401500003</v>
      </c>
      <c r="G152" s="17"/>
      <c r="H152" s="30">
        <f t="shared" ca="1" si="16"/>
        <v>332</v>
      </c>
      <c r="I152" s="31">
        <f t="shared" si="13"/>
        <v>42214</v>
      </c>
      <c r="J152" s="2"/>
    </row>
    <row r="153" spans="1:10" hidden="1">
      <c r="A153" s="3" t="s">
        <v>7</v>
      </c>
      <c r="B153" s="1" t="s">
        <v>24</v>
      </c>
      <c r="C153" s="19">
        <v>42208</v>
      </c>
      <c r="D153" s="21">
        <v>3760.67</v>
      </c>
      <c r="E153" s="1" t="s">
        <v>15</v>
      </c>
      <c r="F153" s="17">
        <v>5894380</v>
      </c>
      <c r="G153" s="17"/>
      <c r="H153" s="30">
        <f t="shared" ca="1" si="16"/>
        <v>330</v>
      </c>
      <c r="I153" s="31">
        <f t="shared" si="13"/>
        <v>42216</v>
      </c>
      <c r="J153" s="2"/>
    </row>
    <row r="154" spans="1:10" hidden="1">
      <c r="A154" s="3" t="s">
        <v>17</v>
      </c>
      <c r="B154" s="1" t="s">
        <v>24</v>
      </c>
      <c r="C154" s="19">
        <v>42209</v>
      </c>
      <c r="D154" s="22">
        <v>1755.15</v>
      </c>
      <c r="E154" s="1" t="s">
        <v>85</v>
      </c>
      <c r="F154" s="17">
        <v>841503063</v>
      </c>
      <c r="G154" s="17"/>
      <c r="H154" s="30">
        <f t="shared" ca="1" si="16"/>
        <v>329</v>
      </c>
      <c r="I154" s="31">
        <f t="shared" si="13"/>
        <v>42217</v>
      </c>
      <c r="J154" s="2"/>
    </row>
    <row r="155" spans="1:10" hidden="1">
      <c r="A155" s="3" t="s">
        <v>7</v>
      </c>
      <c r="B155" s="1" t="s">
        <v>24</v>
      </c>
      <c r="C155" s="19">
        <v>42209</v>
      </c>
      <c r="D155" s="21">
        <v>1092.76</v>
      </c>
      <c r="E155" s="1" t="s">
        <v>15</v>
      </c>
      <c r="F155" s="17">
        <v>5857738</v>
      </c>
      <c r="G155" s="17"/>
      <c r="H155" s="30">
        <f t="shared" ca="1" si="16"/>
        <v>329</v>
      </c>
      <c r="I155" s="31">
        <f t="shared" si="13"/>
        <v>42217</v>
      </c>
      <c r="J155" s="2"/>
    </row>
    <row r="156" spans="1:10" hidden="1">
      <c r="A156" s="3" t="s">
        <v>13</v>
      </c>
      <c r="B156" s="1" t="s">
        <v>24</v>
      </c>
      <c r="C156" s="19">
        <v>42209</v>
      </c>
      <c r="D156" s="22">
        <v>1083.04</v>
      </c>
      <c r="E156" s="1" t="s">
        <v>14</v>
      </c>
      <c r="F156" s="17" t="s">
        <v>65</v>
      </c>
      <c r="G156" s="17"/>
      <c r="H156" s="30">
        <f t="shared" ca="1" si="16"/>
        <v>329</v>
      </c>
      <c r="I156" s="31">
        <f t="shared" si="13"/>
        <v>42217</v>
      </c>
      <c r="J156" s="2"/>
    </row>
    <row r="157" spans="1:10" hidden="1">
      <c r="A157" s="3" t="s">
        <v>8</v>
      </c>
      <c r="B157" s="1" t="s">
        <v>24</v>
      </c>
      <c r="C157" s="19">
        <v>42209</v>
      </c>
      <c r="D157" s="21">
        <v>1084.6500000000001</v>
      </c>
      <c r="E157" s="1" t="s">
        <v>85</v>
      </c>
      <c r="F157" s="17">
        <v>1401500002</v>
      </c>
      <c r="G157" s="17"/>
      <c r="H157" s="30">
        <f t="shared" ca="1" si="16"/>
        <v>329</v>
      </c>
      <c r="I157" s="31">
        <f t="shared" si="13"/>
        <v>42217</v>
      </c>
      <c r="J157" s="2"/>
    </row>
    <row r="158" spans="1:10" hidden="1">
      <c r="A158" s="3" t="s">
        <v>8</v>
      </c>
      <c r="B158" s="1" t="s">
        <v>24</v>
      </c>
      <c r="C158" s="19">
        <v>42212</v>
      </c>
      <c r="D158" s="24">
        <v>1373.6</v>
      </c>
      <c r="E158" s="1" t="s">
        <v>85</v>
      </c>
      <c r="F158" s="17">
        <v>1401500008</v>
      </c>
      <c r="G158" s="17"/>
      <c r="H158" s="30">
        <f t="shared" ca="1" si="16"/>
        <v>326</v>
      </c>
      <c r="I158" s="31">
        <f t="shared" si="13"/>
        <v>42220</v>
      </c>
      <c r="J158" s="2"/>
    </row>
    <row r="159" spans="1:10" hidden="1">
      <c r="A159" s="3" t="s">
        <v>8</v>
      </c>
      <c r="B159" s="1" t="s">
        <v>24</v>
      </c>
      <c r="C159" s="19">
        <v>42212</v>
      </c>
      <c r="D159" s="21">
        <v>1008</v>
      </c>
      <c r="E159" s="1" t="s">
        <v>15</v>
      </c>
      <c r="F159" s="17">
        <v>5923704</v>
      </c>
      <c r="G159" s="17"/>
      <c r="H159" s="30">
        <f t="shared" ca="1" si="16"/>
        <v>326</v>
      </c>
      <c r="I159" s="31">
        <f t="shared" si="13"/>
        <v>42220</v>
      </c>
      <c r="J159" s="2"/>
    </row>
    <row r="160" spans="1:10" hidden="1">
      <c r="A160" s="3" t="s">
        <v>17</v>
      </c>
      <c r="B160" s="1" t="s">
        <v>24</v>
      </c>
      <c r="C160" s="19">
        <v>42213</v>
      </c>
      <c r="D160" s="39">
        <v>1755.15</v>
      </c>
      <c r="E160" s="1" t="s">
        <v>85</v>
      </c>
      <c r="F160" s="17">
        <v>841503064</v>
      </c>
      <c r="G160" s="17"/>
      <c r="H160" s="30">
        <f t="shared" ca="1" si="16"/>
        <v>325</v>
      </c>
      <c r="I160" s="31">
        <f t="shared" si="13"/>
        <v>42221</v>
      </c>
      <c r="J160" s="2"/>
    </row>
    <row r="161" spans="1:11" hidden="1">
      <c r="A161" s="3" t="s">
        <v>7</v>
      </c>
      <c r="B161" s="1" t="s">
        <v>24</v>
      </c>
      <c r="C161" s="19">
        <v>42213</v>
      </c>
      <c r="D161" s="21">
        <v>1092.76</v>
      </c>
      <c r="E161" s="1" t="s">
        <v>15</v>
      </c>
      <c r="F161" s="17">
        <v>5857739</v>
      </c>
      <c r="G161" s="17"/>
      <c r="H161" s="30">
        <f t="shared" ca="1" si="16"/>
        <v>325</v>
      </c>
      <c r="I161" s="31">
        <f t="shared" si="13"/>
        <v>42221</v>
      </c>
      <c r="J161" s="2"/>
    </row>
    <row r="162" spans="1:11" hidden="1">
      <c r="A162" s="3" t="s">
        <v>13</v>
      </c>
      <c r="B162" s="1" t="s">
        <v>24</v>
      </c>
      <c r="C162" s="19">
        <v>42213</v>
      </c>
      <c r="D162" s="39">
        <v>1083.04</v>
      </c>
      <c r="E162" s="1" t="s">
        <v>14</v>
      </c>
      <c r="F162" s="17" t="s">
        <v>94</v>
      </c>
      <c r="G162" s="17"/>
      <c r="H162" s="30">
        <f t="shared" ca="1" si="16"/>
        <v>325</v>
      </c>
      <c r="I162" s="31">
        <f t="shared" si="13"/>
        <v>42221</v>
      </c>
      <c r="J162" s="2"/>
    </row>
    <row r="163" spans="1:11" hidden="1">
      <c r="A163" s="3" t="s">
        <v>7</v>
      </c>
      <c r="B163" s="1" t="s">
        <v>24</v>
      </c>
      <c r="C163" s="19">
        <v>42215</v>
      </c>
      <c r="D163" s="21">
        <v>1092.76</v>
      </c>
      <c r="E163" s="1" t="s">
        <v>15</v>
      </c>
      <c r="F163" s="17">
        <v>5857740</v>
      </c>
      <c r="G163" s="17"/>
      <c r="H163" s="30">
        <f t="shared" ca="1" si="16"/>
        <v>323</v>
      </c>
      <c r="I163" s="31">
        <f t="shared" si="13"/>
        <v>42223</v>
      </c>
      <c r="J163" s="2"/>
    </row>
    <row r="164" spans="1:11" hidden="1">
      <c r="A164" s="3" t="s">
        <v>17</v>
      </c>
      <c r="B164" s="1" t="s">
        <v>24</v>
      </c>
      <c r="C164" s="19">
        <v>42216</v>
      </c>
      <c r="D164" s="39">
        <v>1755.15</v>
      </c>
      <c r="E164" s="1" t="s">
        <v>85</v>
      </c>
      <c r="F164" s="17">
        <v>841503065</v>
      </c>
      <c r="G164" s="17"/>
      <c r="H164" s="30">
        <f t="shared" ca="1" si="16"/>
        <v>322</v>
      </c>
      <c r="I164" s="31">
        <f t="shared" si="13"/>
        <v>42224</v>
      </c>
      <c r="J164" s="2"/>
    </row>
    <row r="165" spans="1:11" hidden="1">
      <c r="A165" s="3" t="s">
        <v>7</v>
      </c>
      <c r="B165" s="1" t="s">
        <v>24</v>
      </c>
      <c r="C165" s="19">
        <v>42216</v>
      </c>
      <c r="D165" s="21">
        <v>1092.76</v>
      </c>
      <c r="E165" s="1" t="s">
        <v>15</v>
      </c>
      <c r="F165" s="17">
        <v>5857741</v>
      </c>
      <c r="G165" s="17"/>
      <c r="H165" s="30">
        <f t="shared" ca="1" si="16"/>
        <v>322</v>
      </c>
      <c r="I165" s="31">
        <f t="shared" si="13"/>
        <v>42224</v>
      </c>
      <c r="J165" s="2"/>
    </row>
    <row r="166" spans="1:11" hidden="1">
      <c r="A166" s="3" t="s">
        <v>13</v>
      </c>
      <c r="B166" s="1" t="s">
        <v>24</v>
      </c>
      <c r="C166" s="19">
        <v>42216</v>
      </c>
      <c r="D166" s="22">
        <v>1083.04</v>
      </c>
      <c r="E166" s="1" t="s">
        <v>14</v>
      </c>
      <c r="F166" s="17" t="s">
        <v>97</v>
      </c>
      <c r="G166" s="17"/>
      <c r="H166" s="30">
        <f t="shared" ref="H166:H181" ca="1" si="17">$H$6-C166</f>
        <v>322</v>
      </c>
      <c r="I166" s="31">
        <f t="shared" si="13"/>
        <v>42224</v>
      </c>
      <c r="J166" s="2"/>
    </row>
    <row r="167" spans="1:11" hidden="1">
      <c r="A167" s="3" t="s">
        <v>8</v>
      </c>
      <c r="B167" s="1" t="s">
        <v>24</v>
      </c>
      <c r="C167" s="19">
        <v>42216</v>
      </c>
      <c r="D167" s="24">
        <v>1084.6500000000001</v>
      </c>
      <c r="E167" s="1" t="s">
        <v>85</v>
      </c>
      <c r="F167" s="17">
        <v>1401500001</v>
      </c>
      <c r="G167" s="17"/>
      <c r="H167" s="30">
        <f t="shared" ca="1" si="17"/>
        <v>322</v>
      </c>
      <c r="I167" s="31">
        <f t="shared" si="13"/>
        <v>42224</v>
      </c>
      <c r="J167" s="2"/>
    </row>
    <row r="168" spans="1:11" hidden="1">
      <c r="A168" s="3" t="s">
        <v>17</v>
      </c>
      <c r="B168" s="1" t="s">
        <v>24</v>
      </c>
      <c r="C168" s="20">
        <v>42220</v>
      </c>
      <c r="D168" s="22">
        <v>1255.03</v>
      </c>
      <c r="E168" s="1" t="s">
        <v>14</v>
      </c>
      <c r="F168" s="17" t="s">
        <v>66</v>
      </c>
      <c r="G168" s="17"/>
      <c r="H168" s="30">
        <f t="shared" ca="1" si="17"/>
        <v>318</v>
      </c>
      <c r="I168" s="31">
        <f t="shared" si="13"/>
        <v>42228</v>
      </c>
      <c r="J168" s="2"/>
    </row>
    <row r="169" spans="1:11" hidden="1">
      <c r="A169" s="3" t="s">
        <v>13</v>
      </c>
      <c r="B169" s="1" t="s">
        <v>24</v>
      </c>
      <c r="C169" s="20">
        <v>42220</v>
      </c>
      <c r="D169" s="22">
        <v>1083.04</v>
      </c>
      <c r="E169" s="1" t="s">
        <v>14</v>
      </c>
      <c r="F169" s="17" t="s">
        <v>95</v>
      </c>
      <c r="G169" s="17"/>
      <c r="H169" s="30">
        <f t="shared" ca="1" si="17"/>
        <v>318</v>
      </c>
      <c r="I169" s="31">
        <f t="shared" si="13"/>
        <v>42228</v>
      </c>
      <c r="J169" s="2"/>
    </row>
    <row r="170" spans="1:11" hidden="1">
      <c r="A170" s="3" t="s">
        <v>8</v>
      </c>
      <c r="B170" s="1" t="s">
        <v>24</v>
      </c>
      <c r="C170" s="20">
        <v>42220</v>
      </c>
      <c r="D170" s="21">
        <v>1084.6500000000001</v>
      </c>
      <c r="E170" s="1" t="s">
        <v>42</v>
      </c>
      <c r="F170" s="17">
        <v>1401502858</v>
      </c>
      <c r="G170" s="17"/>
      <c r="H170" s="30">
        <f t="shared" ca="1" si="17"/>
        <v>318</v>
      </c>
      <c r="I170" s="31">
        <f t="shared" si="13"/>
        <v>42228</v>
      </c>
      <c r="J170" s="2"/>
    </row>
    <row r="171" spans="1:11" hidden="1">
      <c r="A171" s="3" t="s">
        <v>17</v>
      </c>
      <c r="B171" s="1" t="s">
        <v>24</v>
      </c>
      <c r="C171" s="20">
        <v>42221</v>
      </c>
      <c r="D171" s="22">
        <v>1255.03</v>
      </c>
      <c r="E171" s="1" t="s">
        <v>14</v>
      </c>
      <c r="F171" s="17" t="s">
        <v>67</v>
      </c>
      <c r="G171" s="17"/>
      <c r="H171" s="30">
        <f t="shared" ca="1" si="17"/>
        <v>317</v>
      </c>
      <c r="I171" s="31">
        <f t="shared" si="13"/>
        <v>42229</v>
      </c>
      <c r="J171" s="2"/>
    </row>
    <row r="172" spans="1:11" hidden="1">
      <c r="A172" s="3" t="s">
        <v>17</v>
      </c>
      <c r="B172" s="1" t="s">
        <v>24</v>
      </c>
      <c r="C172" s="20">
        <v>42222</v>
      </c>
      <c r="D172" s="22">
        <v>1255.03</v>
      </c>
      <c r="E172" s="1" t="s">
        <v>14</v>
      </c>
      <c r="F172" s="17" t="s">
        <v>68</v>
      </c>
      <c r="G172" s="17"/>
      <c r="H172" s="30">
        <f t="shared" ca="1" si="17"/>
        <v>316</v>
      </c>
      <c r="I172" s="31">
        <f t="shared" si="13"/>
        <v>42230</v>
      </c>
      <c r="J172" s="2"/>
      <c r="K172">
        <f>4544+3290+3479</f>
        <v>11313</v>
      </c>
    </row>
    <row r="173" spans="1:11" hidden="1">
      <c r="A173" s="3" t="s">
        <v>17</v>
      </c>
      <c r="B173" s="1" t="s">
        <v>24</v>
      </c>
      <c r="C173" s="20">
        <v>42223</v>
      </c>
      <c r="D173" s="22">
        <v>1255.03</v>
      </c>
      <c r="E173" s="1" t="s">
        <v>14</v>
      </c>
      <c r="F173" s="17" t="s">
        <v>69</v>
      </c>
      <c r="G173" s="17"/>
      <c r="H173" s="30">
        <f t="shared" ca="1" si="17"/>
        <v>315</v>
      </c>
      <c r="I173" s="31">
        <f t="shared" si="13"/>
        <v>42231</v>
      </c>
      <c r="J173" s="2"/>
    </row>
    <row r="174" spans="1:11" hidden="1">
      <c r="A174" s="3" t="s">
        <v>8</v>
      </c>
      <c r="B174" s="1" t="s">
        <v>24</v>
      </c>
      <c r="C174" s="20">
        <v>42223</v>
      </c>
      <c r="D174" s="21">
        <v>1084.6500000000001</v>
      </c>
      <c r="E174" s="1" t="s">
        <v>42</v>
      </c>
      <c r="F174" s="17">
        <v>1401502857</v>
      </c>
      <c r="G174" s="17"/>
      <c r="H174" s="30">
        <f t="shared" ca="1" si="17"/>
        <v>315</v>
      </c>
      <c r="I174" s="31">
        <f t="shared" si="13"/>
        <v>42231</v>
      </c>
      <c r="J174" s="2"/>
    </row>
    <row r="175" spans="1:11" hidden="1">
      <c r="A175" s="3" t="s">
        <v>8</v>
      </c>
      <c r="B175" s="1" t="s">
        <v>24</v>
      </c>
      <c r="C175" s="20">
        <v>42226</v>
      </c>
      <c r="D175" s="40">
        <v>1084.6500000000001</v>
      </c>
      <c r="E175" s="1" t="s">
        <v>42</v>
      </c>
      <c r="F175" s="17">
        <v>1401502856</v>
      </c>
      <c r="G175" s="17"/>
      <c r="H175" s="30">
        <f t="shared" ca="1" si="17"/>
        <v>312</v>
      </c>
      <c r="I175" s="31">
        <f t="shared" si="13"/>
        <v>42234</v>
      </c>
      <c r="J175" s="2"/>
    </row>
    <row r="176" spans="1:11" hidden="1">
      <c r="A176" s="3" t="s">
        <v>17</v>
      </c>
      <c r="B176" s="1" t="s">
        <v>24</v>
      </c>
      <c r="C176" s="20">
        <v>42227</v>
      </c>
      <c r="D176" s="41">
        <v>1255.03</v>
      </c>
      <c r="E176" s="1" t="s">
        <v>14</v>
      </c>
      <c r="F176" s="17" t="s">
        <v>70</v>
      </c>
      <c r="G176" s="17"/>
      <c r="H176" s="30">
        <f t="shared" ca="1" si="17"/>
        <v>311</v>
      </c>
      <c r="I176" s="31">
        <f t="shared" si="13"/>
        <v>42235</v>
      </c>
      <c r="J176" s="2"/>
    </row>
    <row r="177" spans="1:12" hidden="1">
      <c r="A177" s="3" t="s">
        <v>8</v>
      </c>
      <c r="B177" s="1" t="s">
        <v>24</v>
      </c>
      <c r="C177" s="20">
        <v>42227</v>
      </c>
      <c r="D177" s="40">
        <v>1082.55</v>
      </c>
      <c r="E177" s="1" t="s">
        <v>15</v>
      </c>
      <c r="F177" s="17">
        <v>5923600</v>
      </c>
      <c r="G177" s="17"/>
      <c r="H177" s="30">
        <f t="shared" ca="1" si="17"/>
        <v>311</v>
      </c>
      <c r="I177" s="31">
        <f t="shared" si="13"/>
        <v>42235</v>
      </c>
      <c r="J177" s="2"/>
    </row>
    <row r="178" spans="1:12" hidden="1">
      <c r="A178" s="3" t="s">
        <v>17</v>
      </c>
      <c r="B178" s="1" t="s">
        <v>24</v>
      </c>
      <c r="C178" s="20">
        <v>42228</v>
      </c>
      <c r="D178" s="41">
        <v>1255.03</v>
      </c>
      <c r="E178" s="1" t="s">
        <v>14</v>
      </c>
      <c r="F178" s="17" t="s">
        <v>71</v>
      </c>
      <c r="G178" s="17"/>
      <c r="H178" s="30">
        <f t="shared" ca="1" si="17"/>
        <v>310</v>
      </c>
      <c r="I178" s="31">
        <f t="shared" si="13"/>
        <v>42236</v>
      </c>
      <c r="J178" s="2"/>
    </row>
    <row r="179" spans="1:12" hidden="1">
      <c r="A179" s="3" t="s">
        <v>17</v>
      </c>
      <c r="B179" s="1" t="s">
        <v>24</v>
      </c>
      <c r="C179" s="20">
        <v>42229</v>
      </c>
      <c r="D179" s="41">
        <v>1255.03</v>
      </c>
      <c r="E179" s="1" t="s">
        <v>14</v>
      </c>
      <c r="F179" s="17" t="s">
        <v>72</v>
      </c>
      <c r="G179" s="17"/>
      <c r="H179" s="30">
        <f t="shared" ca="1" si="17"/>
        <v>309</v>
      </c>
      <c r="I179" s="31">
        <f t="shared" si="13"/>
        <v>42237</v>
      </c>
      <c r="J179" s="2"/>
    </row>
    <row r="180" spans="1:12" hidden="1">
      <c r="A180" s="3" t="s">
        <v>17</v>
      </c>
      <c r="B180" s="1" t="s">
        <v>24</v>
      </c>
      <c r="C180" s="20">
        <v>42230</v>
      </c>
      <c r="D180" s="41">
        <v>1255.03</v>
      </c>
      <c r="E180" s="1" t="s">
        <v>14</v>
      </c>
      <c r="F180" s="17" t="s">
        <v>73</v>
      </c>
      <c r="G180" s="17"/>
      <c r="H180" s="30">
        <f t="shared" ca="1" si="17"/>
        <v>308</v>
      </c>
      <c r="I180" s="31">
        <f t="shared" si="13"/>
        <v>42238</v>
      </c>
      <c r="J180" s="2"/>
    </row>
    <row r="181" spans="1:12" hidden="1">
      <c r="A181" s="3" t="s">
        <v>8</v>
      </c>
      <c r="B181" s="1" t="s">
        <v>24</v>
      </c>
      <c r="C181" s="20">
        <v>42231</v>
      </c>
      <c r="D181" s="40">
        <v>1373.6</v>
      </c>
      <c r="E181" s="1" t="s">
        <v>42</v>
      </c>
      <c r="F181" s="17">
        <v>1401502643</v>
      </c>
      <c r="G181" s="17"/>
      <c r="H181" s="30">
        <f t="shared" ca="1" si="17"/>
        <v>307</v>
      </c>
      <c r="I181" s="31">
        <f t="shared" si="13"/>
        <v>42239</v>
      </c>
      <c r="J181" s="2"/>
    </row>
    <row r="182" spans="1:12" hidden="1">
      <c r="A182" s="3" t="s">
        <v>17</v>
      </c>
      <c r="B182" s="1" t="s">
        <v>24</v>
      </c>
      <c r="C182" s="19">
        <v>42234</v>
      </c>
      <c r="D182" s="22">
        <v>1255.03</v>
      </c>
      <c r="E182" s="1" t="s">
        <v>14</v>
      </c>
      <c r="F182" s="17" t="s">
        <v>74</v>
      </c>
      <c r="G182" s="17"/>
      <c r="H182" s="30">
        <f t="shared" ref="H182:H202" ca="1" si="18">$H$6-C182</f>
        <v>304</v>
      </c>
      <c r="I182" s="31">
        <f t="shared" si="13"/>
        <v>42242</v>
      </c>
      <c r="J182" s="2"/>
    </row>
    <row r="183" spans="1:12" hidden="1">
      <c r="A183" s="3" t="s">
        <v>17</v>
      </c>
      <c r="B183" s="1" t="s">
        <v>24</v>
      </c>
      <c r="C183" s="19">
        <v>42235</v>
      </c>
      <c r="D183" s="22">
        <v>1255.03</v>
      </c>
      <c r="E183" s="1" t="s">
        <v>14</v>
      </c>
      <c r="F183" s="17" t="s">
        <v>75</v>
      </c>
      <c r="G183" s="17"/>
      <c r="H183" s="30">
        <f t="shared" ca="1" si="18"/>
        <v>303</v>
      </c>
      <c r="I183" s="31">
        <f t="shared" si="13"/>
        <v>42243</v>
      </c>
      <c r="J183" s="2"/>
    </row>
    <row r="184" spans="1:12" hidden="1">
      <c r="A184" s="3" t="s">
        <v>17</v>
      </c>
      <c r="B184" s="1" t="s">
        <v>24</v>
      </c>
      <c r="C184" s="19">
        <v>42236</v>
      </c>
      <c r="D184" s="22">
        <v>1255.03</v>
      </c>
      <c r="E184" s="1" t="s">
        <v>14</v>
      </c>
      <c r="F184" s="17" t="s">
        <v>76</v>
      </c>
      <c r="G184" s="17"/>
      <c r="H184" s="30">
        <f t="shared" ca="1" si="18"/>
        <v>302</v>
      </c>
      <c r="I184" s="31">
        <f t="shared" si="13"/>
        <v>42244</v>
      </c>
      <c r="J184" s="2"/>
    </row>
    <row r="185" spans="1:12" hidden="1">
      <c r="A185" s="3" t="s">
        <v>8</v>
      </c>
      <c r="B185" s="1" t="s">
        <v>24</v>
      </c>
      <c r="C185" s="19">
        <v>42236</v>
      </c>
      <c r="D185" s="21">
        <v>1082.55</v>
      </c>
      <c r="E185" s="1" t="s">
        <v>96</v>
      </c>
      <c r="F185" s="42" t="s">
        <v>98</v>
      </c>
      <c r="G185" s="42"/>
      <c r="H185" s="30">
        <f t="shared" ca="1" si="18"/>
        <v>302</v>
      </c>
      <c r="I185" s="31">
        <f t="shared" si="13"/>
        <v>42244</v>
      </c>
      <c r="J185" s="2"/>
    </row>
    <row r="186" spans="1:12" hidden="1">
      <c r="A186" s="3" t="s">
        <v>17</v>
      </c>
      <c r="B186" s="1" t="s">
        <v>24</v>
      </c>
      <c r="C186" s="19">
        <v>42237</v>
      </c>
      <c r="D186" s="22">
        <v>1255.03</v>
      </c>
      <c r="E186" s="1" t="s">
        <v>14</v>
      </c>
      <c r="F186" s="17" t="s">
        <v>77</v>
      </c>
      <c r="G186" s="17"/>
      <c r="H186" s="30">
        <f t="shared" ca="1" si="18"/>
        <v>301</v>
      </c>
      <c r="I186" s="31">
        <f t="shared" si="13"/>
        <v>42245</v>
      </c>
      <c r="J186" s="2"/>
    </row>
    <row r="187" spans="1:12" hidden="1">
      <c r="A187" s="3" t="s">
        <v>13</v>
      </c>
      <c r="B187" s="1" t="s">
        <v>24</v>
      </c>
      <c r="C187" s="19">
        <v>42237</v>
      </c>
      <c r="D187" s="21">
        <v>859.13</v>
      </c>
      <c r="E187" s="1" t="s">
        <v>14</v>
      </c>
      <c r="F187" s="17" t="s">
        <v>102</v>
      </c>
      <c r="G187" s="17"/>
      <c r="H187" s="30">
        <f t="shared" ca="1" si="18"/>
        <v>301</v>
      </c>
      <c r="I187" s="31">
        <f t="shared" si="13"/>
        <v>42245</v>
      </c>
      <c r="J187" s="2"/>
    </row>
    <row r="188" spans="1:12" hidden="1">
      <c r="A188" s="3" t="s">
        <v>8</v>
      </c>
      <c r="B188" s="1" t="s">
        <v>24</v>
      </c>
      <c r="C188" s="19">
        <v>42240</v>
      </c>
      <c r="D188" s="21">
        <v>1082.55</v>
      </c>
      <c r="E188" s="1" t="s">
        <v>96</v>
      </c>
      <c r="F188" s="17" t="s">
        <v>99</v>
      </c>
      <c r="G188" s="17"/>
      <c r="H188" s="30">
        <f t="shared" ca="1" si="18"/>
        <v>298</v>
      </c>
      <c r="I188" s="31">
        <f t="shared" si="13"/>
        <v>42248</v>
      </c>
      <c r="J188" s="2"/>
    </row>
    <row r="189" spans="1:12" hidden="1">
      <c r="A189" s="3" t="s">
        <v>17</v>
      </c>
      <c r="B189" s="1" t="s">
        <v>24</v>
      </c>
      <c r="C189" s="19">
        <v>42241</v>
      </c>
      <c r="D189" s="22">
        <v>1255.03</v>
      </c>
      <c r="E189" s="1" t="s">
        <v>14</v>
      </c>
      <c r="F189" s="17" t="s">
        <v>78</v>
      </c>
      <c r="G189" s="17"/>
      <c r="H189" s="30">
        <f t="shared" ca="1" si="18"/>
        <v>297</v>
      </c>
      <c r="I189" s="31">
        <f t="shared" si="13"/>
        <v>42249</v>
      </c>
      <c r="J189" s="2"/>
    </row>
    <row r="190" spans="1:12" hidden="1">
      <c r="A190" s="3" t="s">
        <v>17</v>
      </c>
      <c r="B190" s="1" t="s">
        <v>24</v>
      </c>
      <c r="C190" s="19">
        <v>42242</v>
      </c>
      <c r="D190" s="22">
        <v>1255.03</v>
      </c>
      <c r="E190" s="1" t="s">
        <v>14</v>
      </c>
      <c r="F190" s="17" t="s">
        <v>79</v>
      </c>
      <c r="G190" s="17"/>
      <c r="H190" s="30">
        <f t="shared" ca="1" si="18"/>
        <v>296</v>
      </c>
      <c r="I190" s="31">
        <f t="shared" si="13"/>
        <v>42250</v>
      </c>
      <c r="J190" s="2"/>
    </row>
    <row r="191" spans="1:12" hidden="1">
      <c r="A191" s="3" t="s">
        <v>8</v>
      </c>
      <c r="B191" s="1" t="s">
        <v>24</v>
      </c>
      <c r="C191" s="19">
        <v>42242</v>
      </c>
      <c r="D191" s="21">
        <v>1008</v>
      </c>
      <c r="E191" s="1" t="s">
        <v>15</v>
      </c>
      <c r="F191" s="17">
        <v>5923601</v>
      </c>
      <c r="G191" s="17"/>
      <c r="H191" s="30">
        <f t="shared" ca="1" si="18"/>
        <v>296</v>
      </c>
      <c r="I191" s="31">
        <f t="shared" si="13"/>
        <v>42250</v>
      </c>
      <c r="J191" s="2"/>
      <c r="L191">
        <v>41836363</v>
      </c>
    </row>
    <row r="192" spans="1:12" hidden="1">
      <c r="A192" s="3" t="s">
        <v>8</v>
      </c>
      <c r="B192" s="1" t="s">
        <v>24</v>
      </c>
      <c r="C192" s="19">
        <v>42242</v>
      </c>
      <c r="D192" s="21">
        <v>1082.55</v>
      </c>
      <c r="E192" s="1" t="s">
        <v>96</v>
      </c>
      <c r="F192" s="17" t="s">
        <v>100</v>
      </c>
      <c r="G192" s="17"/>
      <c r="H192" s="30">
        <f t="shared" ca="1" si="18"/>
        <v>296</v>
      </c>
      <c r="I192" s="31">
        <f t="shared" si="13"/>
        <v>42250</v>
      </c>
      <c r="J192" s="2"/>
      <c r="L192" s="44">
        <v>29674</v>
      </c>
    </row>
    <row r="193" spans="1:12" hidden="1">
      <c r="A193" s="3" t="s">
        <v>17</v>
      </c>
      <c r="B193" s="1" t="s">
        <v>24</v>
      </c>
      <c r="C193" s="19">
        <v>42243</v>
      </c>
      <c r="D193" s="22">
        <v>1255.03</v>
      </c>
      <c r="E193" s="1" t="s">
        <v>14</v>
      </c>
      <c r="F193" s="17" t="s">
        <v>80</v>
      </c>
      <c r="G193" s="17"/>
      <c r="H193" s="30">
        <f t="shared" ca="1" si="18"/>
        <v>295</v>
      </c>
      <c r="I193" s="31">
        <f t="shared" si="13"/>
        <v>42251</v>
      </c>
      <c r="J193" s="2"/>
      <c r="L193" t="s">
        <v>112</v>
      </c>
    </row>
    <row r="194" spans="1:12" hidden="1">
      <c r="A194" s="3" t="s">
        <v>17</v>
      </c>
      <c r="B194" s="1" t="s">
        <v>24</v>
      </c>
      <c r="C194" s="19">
        <v>42244</v>
      </c>
      <c r="D194" s="22">
        <v>1255.03</v>
      </c>
      <c r="E194" s="1" t="s">
        <v>14</v>
      </c>
      <c r="F194" s="17" t="s">
        <v>81</v>
      </c>
      <c r="G194" s="17"/>
      <c r="H194" s="30">
        <f t="shared" ca="1" si="18"/>
        <v>294</v>
      </c>
      <c r="I194" s="31">
        <f t="shared" si="13"/>
        <v>42252</v>
      </c>
      <c r="J194" s="2"/>
    </row>
    <row r="195" spans="1:12" hidden="1">
      <c r="A195" s="3" t="s">
        <v>8</v>
      </c>
      <c r="B195" s="1" t="s">
        <v>24</v>
      </c>
      <c r="C195" s="19">
        <v>42244</v>
      </c>
      <c r="D195" s="21">
        <v>1082.55</v>
      </c>
      <c r="E195" s="1" t="s">
        <v>96</v>
      </c>
      <c r="F195" s="17" t="s">
        <v>101</v>
      </c>
      <c r="G195" s="17"/>
      <c r="H195" s="30">
        <f t="shared" ca="1" si="18"/>
        <v>294</v>
      </c>
      <c r="I195" s="31">
        <f t="shared" si="13"/>
        <v>42252</v>
      </c>
      <c r="J195" s="2"/>
    </row>
    <row r="196" spans="1:12" hidden="1">
      <c r="A196" s="3" t="s">
        <v>13</v>
      </c>
      <c r="B196" s="1" t="s">
        <v>24</v>
      </c>
      <c r="C196" s="19">
        <v>42244</v>
      </c>
      <c r="D196" s="21">
        <v>859.13</v>
      </c>
      <c r="E196" s="1" t="s">
        <v>14</v>
      </c>
      <c r="F196" s="17" t="s">
        <v>103</v>
      </c>
      <c r="G196" s="17"/>
      <c r="H196" s="30">
        <f t="shared" ca="1" si="18"/>
        <v>294</v>
      </c>
      <c r="I196" s="31">
        <f t="shared" si="13"/>
        <v>42252</v>
      </c>
      <c r="J196" s="2"/>
    </row>
    <row r="197" spans="1:12" hidden="1">
      <c r="A197" s="3" t="s">
        <v>17</v>
      </c>
      <c r="B197" s="1" t="s">
        <v>24</v>
      </c>
      <c r="C197" s="19">
        <v>42245</v>
      </c>
      <c r="D197" s="22">
        <v>1255.03</v>
      </c>
      <c r="E197" s="1" t="s">
        <v>14</v>
      </c>
      <c r="F197" s="17" t="s">
        <v>82</v>
      </c>
      <c r="G197" s="17"/>
      <c r="H197" s="30">
        <f t="shared" ca="1" si="18"/>
        <v>293</v>
      </c>
      <c r="I197" s="31">
        <f t="shared" si="13"/>
        <v>42253</v>
      </c>
      <c r="J197" s="2" t="s">
        <v>113</v>
      </c>
    </row>
    <row r="198" spans="1:12" hidden="1">
      <c r="A198" s="3" t="s">
        <v>17</v>
      </c>
      <c r="B198" s="1" t="s">
        <v>24</v>
      </c>
      <c r="C198" s="19">
        <v>42246</v>
      </c>
      <c r="D198" s="22">
        <v>1255.03</v>
      </c>
      <c r="E198" s="1" t="s">
        <v>14</v>
      </c>
      <c r="F198" s="17" t="s">
        <v>83</v>
      </c>
      <c r="G198" s="17"/>
      <c r="H198" s="30">
        <f t="shared" ca="1" si="18"/>
        <v>292</v>
      </c>
      <c r="I198" s="31">
        <f t="shared" si="13"/>
        <v>42254</v>
      </c>
      <c r="J198" s="2"/>
    </row>
    <row r="199" spans="1:12" hidden="1">
      <c r="A199" s="3" t="s">
        <v>17</v>
      </c>
      <c r="B199" s="1" t="s">
        <v>24</v>
      </c>
      <c r="C199" s="19">
        <v>42247</v>
      </c>
      <c r="D199" s="45">
        <v>1255.03</v>
      </c>
      <c r="E199" s="1" t="s">
        <v>14</v>
      </c>
      <c r="F199" s="17" t="s">
        <v>84</v>
      </c>
      <c r="G199" s="17"/>
      <c r="H199" s="30">
        <f t="shared" ca="1" si="18"/>
        <v>291</v>
      </c>
      <c r="I199" s="31">
        <f t="shared" si="13"/>
        <v>42255</v>
      </c>
      <c r="J199" s="2"/>
    </row>
    <row r="200" spans="1:12" hidden="1">
      <c r="A200" s="3" t="s">
        <v>8</v>
      </c>
      <c r="B200" s="1" t="s">
        <v>24</v>
      </c>
      <c r="C200" s="43">
        <v>42248</v>
      </c>
      <c r="D200" s="46">
        <v>1082.55</v>
      </c>
      <c r="E200" s="1" t="s">
        <v>96</v>
      </c>
      <c r="F200" s="17"/>
      <c r="G200" s="17"/>
      <c r="H200" s="30">
        <f t="shared" ca="1" si="18"/>
        <v>290</v>
      </c>
      <c r="I200" s="31">
        <f t="shared" si="13"/>
        <v>42256</v>
      </c>
      <c r="J200" s="2"/>
    </row>
    <row r="201" spans="1:12" hidden="1">
      <c r="A201" s="3" t="s">
        <v>13</v>
      </c>
      <c r="B201" s="1" t="s">
        <v>24</v>
      </c>
      <c r="C201" s="43">
        <v>42248</v>
      </c>
      <c r="D201" s="46">
        <v>859.13</v>
      </c>
      <c r="E201" s="1" t="s">
        <v>14</v>
      </c>
      <c r="F201" s="17" t="s">
        <v>104</v>
      </c>
      <c r="G201" s="17"/>
      <c r="H201" s="30">
        <f t="shared" ca="1" si="18"/>
        <v>290</v>
      </c>
      <c r="I201" s="31">
        <f t="shared" si="13"/>
        <v>42256</v>
      </c>
      <c r="J201" s="2"/>
    </row>
    <row r="202" spans="1:12" hidden="1">
      <c r="A202" s="3" t="s">
        <v>8</v>
      </c>
      <c r="B202" s="1" t="s">
        <v>24</v>
      </c>
      <c r="C202" s="43">
        <v>42250</v>
      </c>
      <c r="D202" s="46">
        <v>1082.55</v>
      </c>
      <c r="E202" s="1" t="s">
        <v>96</v>
      </c>
      <c r="F202" s="17"/>
      <c r="G202" s="17"/>
      <c r="H202" s="30">
        <f t="shared" ca="1" si="18"/>
        <v>288</v>
      </c>
      <c r="I202" s="31">
        <f t="shared" si="13"/>
        <v>42258</v>
      </c>
      <c r="J202" s="2"/>
    </row>
    <row r="203" spans="1:12" hidden="1">
      <c r="A203" s="3" t="s">
        <v>13</v>
      </c>
      <c r="B203" s="1" t="s">
        <v>24</v>
      </c>
      <c r="C203" s="19">
        <v>42251</v>
      </c>
      <c r="D203" s="21">
        <v>859.13</v>
      </c>
      <c r="E203" s="1" t="s">
        <v>14</v>
      </c>
      <c r="F203" s="17" t="s">
        <v>105</v>
      </c>
      <c r="G203" s="17"/>
      <c r="H203" s="30">
        <f t="shared" ref="H203:H221" ca="1" si="19">$H$6-C203</f>
        <v>287</v>
      </c>
      <c r="I203" s="31">
        <f t="shared" si="13"/>
        <v>42259</v>
      </c>
      <c r="J203" s="2"/>
    </row>
    <row r="204" spans="1:12" hidden="1">
      <c r="A204" s="3" t="s">
        <v>8</v>
      </c>
      <c r="B204" s="1" t="s">
        <v>24</v>
      </c>
      <c r="C204" s="19">
        <v>42254</v>
      </c>
      <c r="D204" s="21">
        <v>1082.55</v>
      </c>
      <c r="E204" s="1" t="s">
        <v>96</v>
      </c>
      <c r="F204" s="17"/>
      <c r="G204" s="17"/>
      <c r="H204" s="30">
        <f t="shared" ca="1" si="19"/>
        <v>284</v>
      </c>
      <c r="I204" s="31">
        <f t="shared" si="13"/>
        <v>42262</v>
      </c>
      <c r="J204" s="2"/>
    </row>
    <row r="205" spans="1:12" hidden="1">
      <c r="A205" s="3" t="s">
        <v>13</v>
      </c>
      <c r="B205" s="1" t="s">
        <v>24</v>
      </c>
      <c r="C205" s="19">
        <v>42255</v>
      </c>
      <c r="D205" s="21">
        <v>859.13</v>
      </c>
      <c r="E205" s="1" t="s">
        <v>14</v>
      </c>
      <c r="F205" s="17" t="s">
        <v>106</v>
      </c>
      <c r="G205" s="17"/>
      <c r="H205" s="30">
        <f t="shared" ca="1" si="19"/>
        <v>283</v>
      </c>
      <c r="I205" s="31">
        <f t="shared" si="13"/>
        <v>42263</v>
      </c>
      <c r="J205" s="2"/>
    </row>
    <row r="206" spans="1:12" hidden="1">
      <c r="A206" s="3" t="s">
        <v>8</v>
      </c>
      <c r="B206" s="1" t="s">
        <v>24</v>
      </c>
      <c r="C206" s="19">
        <v>42256</v>
      </c>
      <c r="D206" s="21">
        <v>1082.55</v>
      </c>
      <c r="E206" s="1" t="s">
        <v>96</v>
      </c>
      <c r="F206" s="17"/>
      <c r="G206" s="17"/>
      <c r="H206" s="30">
        <f t="shared" ca="1" si="19"/>
        <v>282</v>
      </c>
      <c r="I206" s="31">
        <f t="shared" si="13"/>
        <v>42264</v>
      </c>
      <c r="J206" s="2"/>
    </row>
    <row r="207" spans="1:12" hidden="1">
      <c r="A207" s="3" t="s">
        <v>8</v>
      </c>
      <c r="B207" s="1" t="s">
        <v>24</v>
      </c>
      <c r="C207" s="19">
        <v>42257</v>
      </c>
      <c r="D207" s="21">
        <v>1008</v>
      </c>
      <c r="E207" s="1" t="s">
        <v>96</v>
      </c>
      <c r="F207" s="17"/>
      <c r="G207" s="17"/>
      <c r="H207" s="30">
        <f t="shared" ca="1" si="19"/>
        <v>281</v>
      </c>
      <c r="I207" s="31">
        <f t="shared" si="13"/>
        <v>42265</v>
      </c>
      <c r="J207" s="2"/>
    </row>
    <row r="208" spans="1:12" hidden="1">
      <c r="A208" s="3" t="s">
        <v>8</v>
      </c>
      <c r="B208" s="1" t="s">
        <v>24</v>
      </c>
      <c r="C208" s="19">
        <v>42258</v>
      </c>
      <c r="D208" s="21">
        <v>1082.55</v>
      </c>
      <c r="E208" s="1" t="s">
        <v>96</v>
      </c>
      <c r="F208" s="17"/>
      <c r="G208" s="17"/>
      <c r="H208" s="30">
        <f t="shared" ca="1" si="19"/>
        <v>280</v>
      </c>
      <c r="I208" s="31">
        <f t="shared" si="13"/>
        <v>42266</v>
      </c>
      <c r="J208" s="2"/>
    </row>
    <row r="209" spans="1:10" hidden="1">
      <c r="A209" s="3" t="s">
        <v>13</v>
      </c>
      <c r="B209" s="1" t="s">
        <v>24</v>
      </c>
      <c r="C209" s="19">
        <v>42258</v>
      </c>
      <c r="D209" s="21">
        <v>859.13</v>
      </c>
      <c r="E209" s="1" t="s">
        <v>14</v>
      </c>
      <c r="F209" s="17" t="s">
        <v>107</v>
      </c>
      <c r="G209" s="17"/>
      <c r="H209" s="30">
        <f t="shared" ca="1" si="19"/>
        <v>280</v>
      </c>
      <c r="I209" s="31">
        <f t="shared" si="13"/>
        <v>42266</v>
      </c>
      <c r="J209" s="2"/>
    </row>
    <row r="210" spans="1:10" hidden="1">
      <c r="A210" s="3" t="s">
        <v>8</v>
      </c>
      <c r="B210" s="1" t="s">
        <v>24</v>
      </c>
      <c r="C210" s="19">
        <v>42261</v>
      </c>
      <c r="D210" s="36">
        <v>1082.55</v>
      </c>
      <c r="E210" s="1" t="s">
        <v>96</v>
      </c>
      <c r="F210" s="17"/>
      <c r="G210" s="17"/>
      <c r="H210" s="30">
        <f t="shared" ca="1" si="19"/>
        <v>277</v>
      </c>
      <c r="I210" s="31">
        <f t="shared" si="13"/>
        <v>42269</v>
      </c>
      <c r="J210" s="2"/>
    </row>
    <row r="211" spans="1:10" hidden="1">
      <c r="A211" s="3" t="s">
        <v>13</v>
      </c>
      <c r="B211" s="1" t="s">
        <v>24</v>
      </c>
      <c r="C211" s="19">
        <v>42262</v>
      </c>
      <c r="D211" s="36">
        <v>859.13</v>
      </c>
      <c r="E211" s="1" t="s">
        <v>14</v>
      </c>
      <c r="F211" s="17" t="s">
        <v>108</v>
      </c>
      <c r="G211" s="17"/>
      <c r="H211" s="30">
        <f t="shared" ca="1" si="19"/>
        <v>276</v>
      </c>
      <c r="I211" s="31">
        <f t="shared" si="13"/>
        <v>42270</v>
      </c>
      <c r="J211" s="2"/>
    </row>
    <row r="212" spans="1:10" hidden="1">
      <c r="A212" s="3" t="s">
        <v>8</v>
      </c>
      <c r="B212" s="1" t="s">
        <v>24</v>
      </c>
      <c r="C212" s="19">
        <v>42263</v>
      </c>
      <c r="D212" s="21">
        <v>1082.55</v>
      </c>
      <c r="E212" s="1" t="s">
        <v>96</v>
      </c>
      <c r="F212" s="17"/>
      <c r="G212" s="17"/>
      <c r="H212" s="30">
        <f t="shared" ca="1" si="19"/>
        <v>275</v>
      </c>
      <c r="I212" s="31">
        <f t="shared" si="13"/>
        <v>42271</v>
      </c>
      <c r="J212" s="2"/>
    </row>
    <row r="213" spans="1:10" hidden="1">
      <c r="A213" s="3" t="s">
        <v>8</v>
      </c>
      <c r="B213" s="1" t="s">
        <v>24</v>
      </c>
      <c r="C213" s="19">
        <v>42265</v>
      </c>
      <c r="D213" s="21">
        <v>1082.55</v>
      </c>
      <c r="E213" s="1" t="s">
        <v>96</v>
      </c>
      <c r="F213" s="17"/>
      <c r="G213" s="17"/>
      <c r="H213" s="30">
        <f t="shared" ca="1" si="19"/>
        <v>273</v>
      </c>
      <c r="I213" s="31">
        <f t="shared" si="13"/>
        <v>42273</v>
      </c>
      <c r="J213" s="2"/>
    </row>
    <row r="214" spans="1:10" hidden="1">
      <c r="A214" s="3" t="s">
        <v>13</v>
      </c>
      <c r="B214" s="1" t="s">
        <v>24</v>
      </c>
      <c r="C214" s="19">
        <v>42265</v>
      </c>
      <c r="D214" s="21">
        <v>859.13</v>
      </c>
      <c r="E214" s="1" t="s">
        <v>14</v>
      </c>
      <c r="F214" s="17" t="s">
        <v>109</v>
      </c>
      <c r="G214" s="17"/>
      <c r="H214" s="30">
        <f t="shared" ca="1" si="19"/>
        <v>273</v>
      </c>
      <c r="I214" s="31">
        <f t="shared" si="13"/>
        <v>42273</v>
      </c>
      <c r="J214" s="2"/>
    </row>
    <row r="215" spans="1:10" hidden="1">
      <c r="A215" s="3" t="s">
        <v>8</v>
      </c>
      <c r="B215" s="1" t="s">
        <v>24</v>
      </c>
      <c r="C215" s="19">
        <v>42265</v>
      </c>
      <c r="D215" s="22">
        <v>1057</v>
      </c>
      <c r="E215" s="1"/>
      <c r="F215" s="17"/>
      <c r="G215" s="17"/>
      <c r="H215" s="30">
        <f t="shared" ca="1" si="19"/>
        <v>273</v>
      </c>
      <c r="I215" s="31">
        <f t="shared" si="13"/>
        <v>42273</v>
      </c>
      <c r="J215" s="2"/>
    </row>
    <row r="216" spans="1:10" hidden="1">
      <c r="A216" s="3" t="s">
        <v>13</v>
      </c>
      <c r="B216" s="1" t="s">
        <v>24</v>
      </c>
      <c r="C216" s="19">
        <v>42269</v>
      </c>
      <c r="D216" s="21">
        <v>859.13</v>
      </c>
      <c r="E216" s="1" t="s">
        <v>14</v>
      </c>
      <c r="F216" s="17" t="s">
        <v>110</v>
      </c>
      <c r="G216" s="17"/>
      <c r="H216" s="30">
        <f t="shared" ca="1" si="19"/>
        <v>269</v>
      </c>
      <c r="I216" s="31">
        <f t="shared" si="13"/>
        <v>42277</v>
      </c>
      <c r="J216" s="2"/>
    </row>
    <row r="217" spans="1:10" hidden="1">
      <c r="A217" s="3" t="s">
        <v>8</v>
      </c>
      <c r="B217" s="1" t="s">
        <v>24</v>
      </c>
      <c r="C217" s="19">
        <v>42270</v>
      </c>
      <c r="D217" s="21">
        <v>1082.55</v>
      </c>
      <c r="E217" s="1" t="s">
        <v>96</v>
      </c>
      <c r="F217" s="17"/>
      <c r="G217" s="17"/>
      <c r="H217" s="30">
        <f t="shared" ca="1" si="19"/>
        <v>268</v>
      </c>
      <c r="I217" s="31">
        <f t="shared" si="13"/>
        <v>42278</v>
      </c>
      <c r="J217" s="2"/>
    </row>
    <row r="218" spans="1:10" hidden="1">
      <c r="A218" s="3" t="s">
        <v>8</v>
      </c>
      <c r="B218" s="1" t="s">
        <v>24</v>
      </c>
      <c r="C218" s="19">
        <v>42272</v>
      </c>
      <c r="D218" s="21">
        <v>1082.55</v>
      </c>
      <c r="E218" s="1" t="s">
        <v>96</v>
      </c>
      <c r="F218" s="17"/>
      <c r="G218" s="17"/>
      <c r="H218" s="30">
        <f t="shared" ca="1" si="19"/>
        <v>266</v>
      </c>
      <c r="I218" s="31">
        <f t="shared" si="13"/>
        <v>42280</v>
      </c>
      <c r="J218" s="2"/>
    </row>
    <row r="219" spans="1:10" hidden="1">
      <c r="A219" s="3" t="s">
        <v>13</v>
      </c>
      <c r="B219" s="1" t="s">
        <v>24</v>
      </c>
      <c r="C219" s="19">
        <v>42272</v>
      </c>
      <c r="D219" s="21">
        <v>859.13</v>
      </c>
      <c r="E219" s="1" t="s">
        <v>14</v>
      </c>
      <c r="F219" s="17" t="s">
        <v>111</v>
      </c>
      <c r="G219" s="17"/>
      <c r="H219" s="30">
        <f t="shared" ca="1" si="19"/>
        <v>266</v>
      </c>
      <c r="I219" s="31">
        <f t="shared" si="13"/>
        <v>42280</v>
      </c>
      <c r="J219" s="2"/>
    </row>
    <row r="220" spans="1:10" hidden="1">
      <c r="A220" s="3" t="s">
        <v>8</v>
      </c>
      <c r="B220" s="1" t="s">
        <v>24</v>
      </c>
      <c r="C220" s="19">
        <v>42273</v>
      </c>
      <c r="D220" s="22">
        <v>1057</v>
      </c>
      <c r="E220" s="1"/>
      <c r="F220" s="17"/>
      <c r="G220" s="17"/>
      <c r="H220" s="30">
        <f t="shared" ca="1" si="19"/>
        <v>265</v>
      </c>
      <c r="I220" s="31">
        <f t="shared" si="13"/>
        <v>42281</v>
      </c>
      <c r="J220" s="2"/>
    </row>
    <row r="221" spans="1:10" hidden="1">
      <c r="A221" s="3" t="s">
        <v>8</v>
      </c>
      <c r="B221" s="1" t="s">
        <v>24</v>
      </c>
      <c r="C221" s="19">
        <v>42275</v>
      </c>
      <c r="D221" s="36">
        <v>1082.55</v>
      </c>
      <c r="E221" s="1" t="s">
        <v>96</v>
      </c>
      <c r="F221" s="17"/>
      <c r="G221" s="17"/>
      <c r="H221" s="30">
        <f t="shared" ca="1" si="19"/>
        <v>263</v>
      </c>
      <c r="I221" s="31">
        <f t="shared" si="13"/>
        <v>42283</v>
      </c>
      <c r="J221" s="2"/>
    </row>
    <row r="222" spans="1:10" hidden="1">
      <c r="A222" s="3" t="s">
        <v>8</v>
      </c>
      <c r="B222" s="1" t="s">
        <v>24</v>
      </c>
      <c r="C222" s="49">
        <v>42277</v>
      </c>
      <c r="D222" s="21">
        <v>1082.55</v>
      </c>
      <c r="E222" s="1" t="s">
        <v>96</v>
      </c>
      <c r="F222" s="17" t="s">
        <v>116</v>
      </c>
      <c r="G222" s="17"/>
      <c r="H222" s="30">
        <f t="shared" ref="H222:H224" ca="1" si="20">$H$6-C222</f>
        <v>261</v>
      </c>
      <c r="I222" s="31">
        <f t="shared" si="13"/>
        <v>42285</v>
      </c>
      <c r="J222" s="2"/>
    </row>
    <row r="223" spans="1:10" hidden="1">
      <c r="A223" s="3" t="s">
        <v>8</v>
      </c>
      <c r="B223" s="1" t="s">
        <v>24</v>
      </c>
      <c r="C223" s="50">
        <v>42278</v>
      </c>
      <c r="D223" s="21">
        <v>1155.2</v>
      </c>
      <c r="E223" s="1" t="s">
        <v>15</v>
      </c>
      <c r="F223" s="17">
        <v>6028739</v>
      </c>
      <c r="G223" s="17"/>
      <c r="H223" s="30">
        <f t="shared" ca="1" si="20"/>
        <v>260</v>
      </c>
      <c r="I223" s="31">
        <f t="shared" si="13"/>
        <v>42286</v>
      </c>
      <c r="J223" s="2"/>
    </row>
    <row r="224" spans="1:10" hidden="1">
      <c r="A224" s="3" t="s">
        <v>8</v>
      </c>
      <c r="B224" s="1" t="s">
        <v>24</v>
      </c>
      <c r="C224" s="50">
        <v>42280</v>
      </c>
      <c r="D224" s="22">
        <v>1057</v>
      </c>
      <c r="E224" s="1"/>
      <c r="F224" s="17"/>
      <c r="G224" s="17"/>
      <c r="H224" s="30">
        <f t="shared" ca="1" si="20"/>
        <v>258</v>
      </c>
      <c r="I224" s="31">
        <f t="shared" si="13"/>
        <v>42288</v>
      </c>
      <c r="J224" s="2"/>
    </row>
    <row r="225" spans="1:10" hidden="1">
      <c r="A225" s="3" t="s">
        <v>119</v>
      </c>
      <c r="B225" s="1" t="s">
        <v>24</v>
      </c>
      <c r="C225" s="48">
        <v>42272</v>
      </c>
      <c r="D225" s="47">
        <v>962.68</v>
      </c>
      <c r="E225" s="1"/>
      <c r="F225" s="17"/>
      <c r="G225" s="17"/>
      <c r="H225" s="2"/>
      <c r="I225" s="31">
        <f t="shared" si="13"/>
        <v>42280</v>
      </c>
      <c r="J225" s="2"/>
    </row>
    <row r="226" spans="1:10" hidden="1">
      <c r="A226" s="3" t="s">
        <v>119</v>
      </c>
      <c r="B226" s="1" t="s">
        <v>24</v>
      </c>
      <c r="C226" s="48">
        <v>42272</v>
      </c>
      <c r="D226" s="47">
        <v>962.68</v>
      </c>
      <c r="E226" s="1"/>
      <c r="F226" s="17"/>
      <c r="G226" s="17"/>
      <c r="H226" s="2"/>
      <c r="I226" s="31">
        <f t="shared" si="13"/>
        <v>42280</v>
      </c>
      <c r="J226" s="2"/>
    </row>
    <row r="227" spans="1:10" hidden="1">
      <c r="A227" s="3" t="s">
        <v>119</v>
      </c>
      <c r="B227" s="1" t="s">
        <v>24</v>
      </c>
      <c r="C227" s="48">
        <v>42279</v>
      </c>
      <c r="D227" s="47">
        <v>962.68</v>
      </c>
      <c r="E227" s="1"/>
      <c r="F227" s="17"/>
      <c r="G227" s="17"/>
      <c r="H227" s="2"/>
      <c r="I227" s="31">
        <f t="shared" si="13"/>
        <v>42287</v>
      </c>
      <c r="J227" s="2"/>
    </row>
    <row r="228" spans="1:10" hidden="1">
      <c r="A228" s="3" t="s">
        <v>119</v>
      </c>
      <c r="B228" s="1" t="s">
        <v>24</v>
      </c>
      <c r="C228" s="48">
        <v>42279</v>
      </c>
      <c r="D228" s="47">
        <v>962.68</v>
      </c>
      <c r="E228" s="1"/>
      <c r="F228" s="17"/>
      <c r="G228" s="17"/>
      <c r="H228" s="2"/>
      <c r="I228" s="31">
        <f t="shared" si="13"/>
        <v>42287</v>
      </c>
      <c r="J228" s="2"/>
    </row>
    <row r="229" spans="1:10" hidden="1">
      <c r="A229" s="3" t="s">
        <v>119</v>
      </c>
      <c r="B229" s="1" t="s">
        <v>24</v>
      </c>
      <c r="C229" s="49">
        <v>42286</v>
      </c>
      <c r="D229" s="54">
        <v>962.68</v>
      </c>
      <c r="E229" s="1" t="s">
        <v>14</v>
      </c>
      <c r="F229" s="17" t="s">
        <v>120</v>
      </c>
      <c r="G229" s="17"/>
      <c r="H229" s="30">
        <f t="shared" ref="H229:H247" ca="1" si="21">$H$6-C229</f>
        <v>252</v>
      </c>
      <c r="I229" s="31">
        <f t="shared" si="13"/>
        <v>42294</v>
      </c>
      <c r="J229" s="2"/>
    </row>
    <row r="230" spans="1:10" hidden="1">
      <c r="A230" s="3" t="s">
        <v>119</v>
      </c>
      <c r="B230" s="1" t="s">
        <v>24</v>
      </c>
      <c r="C230" s="49">
        <v>42286</v>
      </c>
      <c r="D230" s="54">
        <v>962.68</v>
      </c>
      <c r="E230" s="1" t="s">
        <v>14</v>
      </c>
      <c r="F230" s="17" t="s">
        <v>121</v>
      </c>
      <c r="G230" s="17"/>
      <c r="H230" s="30">
        <f t="shared" ca="1" si="21"/>
        <v>252</v>
      </c>
      <c r="I230" s="31">
        <f t="shared" si="13"/>
        <v>42294</v>
      </c>
      <c r="J230" s="2"/>
    </row>
    <row r="231" spans="1:10" hidden="1">
      <c r="A231" s="3" t="s">
        <v>8</v>
      </c>
      <c r="B231" s="1" t="s">
        <v>24</v>
      </c>
      <c r="C231" s="49">
        <v>42289</v>
      </c>
      <c r="D231" s="21">
        <v>1155.2</v>
      </c>
      <c r="E231" s="1" t="s">
        <v>15</v>
      </c>
      <c r="F231" s="17">
        <v>6028740</v>
      </c>
      <c r="G231" s="17"/>
      <c r="H231" s="30">
        <f t="shared" ca="1" si="21"/>
        <v>249</v>
      </c>
      <c r="I231" s="31">
        <f t="shared" si="13"/>
        <v>42297</v>
      </c>
      <c r="J231" s="2"/>
    </row>
    <row r="232" spans="1:10" hidden="1">
      <c r="A232" s="3" t="s">
        <v>8</v>
      </c>
      <c r="B232" s="1" t="s">
        <v>24</v>
      </c>
      <c r="C232" s="49">
        <v>42289</v>
      </c>
      <c r="D232" s="22">
        <v>1057</v>
      </c>
      <c r="E232" s="1" t="s">
        <v>15</v>
      </c>
      <c r="F232" s="17">
        <v>6003225</v>
      </c>
      <c r="G232" s="17" t="s">
        <v>117</v>
      </c>
      <c r="H232" s="30">
        <f t="shared" ca="1" si="21"/>
        <v>249</v>
      </c>
      <c r="I232" s="31">
        <f t="shared" si="13"/>
        <v>42297</v>
      </c>
      <c r="J232" s="2"/>
    </row>
    <row r="233" spans="1:10" hidden="1">
      <c r="A233" s="3" t="s">
        <v>119</v>
      </c>
      <c r="B233" s="1" t="s">
        <v>24</v>
      </c>
      <c r="C233" s="49">
        <v>42293</v>
      </c>
      <c r="D233" s="54">
        <v>962.68</v>
      </c>
      <c r="E233" s="1" t="s">
        <v>14</v>
      </c>
      <c r="F233" s="17" t="s">
        <v>122</v>
      </c>
      <c r="G233" s="17"/>
      <c r="H233" s="30">
        <f t="shared" ca="1" si="21"/>
        <v>245</v>
      </c>
      <c r="I233" s="31">
        <f t="shared" si="13"/>
        <v>42301</v>
      </c>
      <c r="J233" s="2"/>
    </row>
    <row r="234" spans="1:10" hidden="1">
      <c r="A234" s="3" t="s">
        <v>119</v>
      </c>
      <c r="B234" s="1" t="s">
        <v>24</v>
      </c>
      <c r="C234" s="49">
        <v>42293</v>
      </c>
      <c r="D234" s="54">
        <v>962.68</v>
      </c>
      <c r="E234" s="1" t="s">
        <v>14</v>
      </c>
      <c r="F234" s="17" t="s">
        <v>123</v>
      </c>
      <c r="G234" s="17"/>
      <c r="H234" s="30">
        <f t="shared" ca="1" si="21"/>
        <v>245</v>
      </c>
      <c r="I234" s="31">
        <f t="shared" si="13"/>
        <v>42301</v>
      </c>
      <c r="J234" s="2"/>
    </row>
    <row r="235" spans="1:10" hidden="1">
      <c r="A235" s="3" t="s">
        <v>8</v>
      </c>
      <c r="B235" s="1" t="s">
        <v>24</v>
      </c>
      <c r="C235" s="49">
        <v>42297</v>
      </c>
      <c r="D235" s="22">
        <v>1057</v>
      </c>
      <c r="E235" s="1" t="s">
        <v>15</v>
      </c>
      <c r="F235" s="17">
        <v>6009913</v>
      </c>
      <c r="G235" s="17" t="s">
        <v>117</v>
      </c>
      <c r="H235" s="30">
        <f t="shared" ca="1" si="21"/>
        <v>241</v>
      </c>
      <c r="I235" s="31">
        <f t="shared" si="13"/>
        <v>42305</v>
      </c>
      <c r="J235" s="2"/>
    </row>
    <row r="236" spans="1:10" hidden="1">
      <c r="A236" s="3" t="s">
        <v>8</v>
      </c>
      <c r="B236" s="1" t="s">
        <v>24</v>
      </c>
      <c r="C236" s="49">
        <v>42298</v>
      </c>
      <c r="D236" s="21">
        <v>1155.2</v>
      </c>
      <c r="E236" s="1" t="s">
        <v>15</v>
      </c>
      <c r="F236" s="17">
        <v>6028741</v>
      </c>
      <c r="G236" s="17"/>
      <c r="H236" s="30">
        <f t="shared" ca="1" si="21"/>
        <v>240</v>
      </c>
      <c r="I236" s="31">
        <f t="shared" si="13"/>
        <v>42306</v>
      </c>
      <c r="J236" s="2"/>
    </row>
    <row r="237" spans="1:10" hidden="1">
      <c r="A237" s="3" t="s">
        <v>8</v>
      </c>
      <c r="B237" s="1" t="s">
        <v>24</v>
      </c>
      <c r="C237" s="49">
        <v>42300</v>
      </c>
      <c r="D237" s="21">
        <v>1091.6600000000001</v>
      </c>
      <c r="E237" s="1" t="s">
        <v>15</v>
      </c>
      <c r="F237" s="17">
        <v>6054777</v>
      </c>
      <c r="G237" s="17" t="s">
        <v>117</v>
      </c>
      <c r="H237" s="30">
        <f t="shared" ca="1" si="21"/>
        <v>238</v>
      </c>
      <c r="I237" s="31">
        <f t="shared" si="13"/>
        <v>42308</v>
      </c>
      <c r="J237" s="2"/>
    </row>
    <row r="238" spans="1:10" hidden="1">
      <c r="A238" s="3" t="s">
        <v>119</v>
      </c>
      <c r="B238" s="1" t="s">
        <v>24</v>
      </c>
      <c r="C238" s="49">
        <v>42300</v>
      </c>
      <c r="D238" s="53">
        <v>962.68</v>
      </c>
      <c r="E238" s="1" t="s">
        <v>14</v>
      </c>
      <c r="F238" s="17" t="s">
        <v>124</v>
      </c>
      <c r="G238" s="17"/>
      <c r="H238" s="30">
        <f t="shared" ca="1" si="21"/>
        <v>238</v>
      </c>
      <c r="I238" s="31">
        <f t="shared" si="13"/>
        <v>42308</v>
      </c>
      <c r="J238" s="2"/>
    </row>
    <row r="239" spans="1:10" hidden="1">
      <c r="A239" s="3" t="s">
        <v>119</v>
      </c>
      <c r="B239" s="1" t="s">
        <v>24</v>
      </c>
      <c r="C239" s="49">
        <v>42300</v>
      </c>
      <c r="D239" s="53">
        <v>962.68</v>
      </c>
      <c r="E239" s="1" t="s">
        <v>14</v>
      </c>
      <c r="F239" s="17" t="s">
        <v>125</v>
      </c>
      <c r="G239" s="17"/>
      <c r="H239" s="30">
        <f t="shared" ca="1" si="21"/>
        <v>238</v>
      </c>
      <c r="I239" s="31">
        <f t="shared" si="13"/>
        <v>42308</v>
      </c>
      <c r="J239" s="2"/>
    </row>
    <row r="240" spans="1:10" hidden="1">
      <c r="A240" s="3" t="s">
        <v>8</v>
      </c>
      <c r="B240" s="1" t="s">
        <v>24</v>
      </c>
      <c r="C240" s="49">
        <v>42306</v>
      </c>
      <c r="D240" s="21">
        <v>753.6</v>
      </c>
      <c r="E240" s="1" t="s">
        <v>15</v>
      </c>
      <c r="F240" s="17">
        <v>6028728</v>
      </c>
      <c r="G240" s="17"/>
      <c r="H240" s="30">
        <f t="shared" ca="1" si="21"/>
        <v>232</v>
      </c>
      <c r="I240" s="31">
        <f t="shared" si="13"/>
        <v>42314</v>
      </c>
      <c r="J240" s="2"/>
    </row>
    <row r="241" spans="1:10" hidden="1">
      <c r="A241" s="3" t="s">
        <v>8</v>
      </c>
      <c r="B241" s="1" t="s">
        <v>24</v>
      </c>
      <c r="C241" s="49">
        <v>42306</v>
      </c>
      <c r="D241" s="22">
        <v>1057</v>
      </c>
      <c r="E241" s="1" t="s">
        <v>15</v>
      </c>
      <c r="F241" s="17">
        <v>6009691</v>
      </c>
      <c r="G241" s="17" t="s">
        <v>117</v>
      </c>
      <c r="H241" s="30">
        <f t="shared" ca="1" si="21"/>
        <v>232</v>
      </c>
      <c r="I241" s="31">
        <f t="shared" si="13"/>
        <v>42314</v>
      </c>
      <c r="J241" s="2"/>
    </row>
    <row r="242" spans="1:10" hidden="1">
      <c r="A242" s="3" t="s">
        <v>8</v>
      </c>
      <c r="B242" s="1" t="s">
        <v>24</v>
      </c>
      <c r="C242" s="49">
        <v>42307</v>
      </c>
      <c r="D242" s="21">
        <v>1091.6600000000001</v>
      </c>
      <c r="E242" s="1" t="s">
        <v>15</v>
      </c>
      <c r="F242" s="17">
        <v>6054778</v>
      </c>
      <c r="G242" s="17" t="s">
        <v>117</v>
      </c>
      <c r="H242" s="30">
        <f t="shared" ca="1" si="21"/>
        <v>231</v>
      </c>
      <c r="I242" s="31">
        <f t="shared" si="13"/>
        <v>42315</v>
      </c>
      <c r="J242" s="2"/>
    </row>
    <row r="243" spans="1:10" hidden="1">
      <c r="A243" s="3" t="s">
        <v>119</v>
      </c>
      <c r="B243" s="1" t="s">
        <v>24</v>
      </c>
      <c r="C243" s="49">
        <v>42307</v>
      </c>
      <c r="D243" s="53">
        <v>962.68</v>
      </c>
      <c r="E243" s="1" t="s">
        <v>14</v>
      </c>
      <c r="F243" s="17" t="s">
        <v>126</v>
      </c>
      <c r="G243" s="17"/>
      <c r="H243" s="30">
        <f t="shared" ca="1" si="21"/>
        <v>231</v>
      </c>
      <c r="I243" s="31">
        <f t="shared" si="13"/>
        <v>42315</v>
      </c>
      <c r="J243" s="2"/>
    </row>
    <row r="244" spans="1:10" hidden="1">
      <c r="A244" s="3" t="s">
        <v>119</v>
      </c>
      <c r="B244" s="1" t="s">
        <v>24</v>
      </c>
      <c r="C244" s="49">
        <v>42307</v>
      </c>
      <c r="D244" s="53">
        <v>962.68</v>
      </c>
      <c r="E244" s="1" t="s">
        <v>14</v>
      </c>
      <c r="F244" s="17" t="s">
        <v>127</v>
      </c>
      <c r="G244" s="17"/>
      <c r="H244" s="30">
        <f t="shared" ca="1" si="21"/>
        <v>231</v>
      </c>
      <c r="I244" s="31">
        <f t="shared" si="13"/>
        <v>42315</v>
      </c>
      <c r="J244" s="2"/>
    </row>
    <row r="245" spans="1:10" hidden="1">
      <c r="A245" s="3" t="s">
        <v>8</v>
      </c>
      <c r="B245" s="1" t="s">
        <v>24</v>
      </c>
      <c r="C245" s="51">
        <v>42314</v>
      </c>
      <c r="D245" s="24">
        <v>1091.6600000000001</v>
      </c>
      <c r="E245" s="1" t="s">
        <v>15</v>
      </c>
      <c r="F245" s="17">
        <v>45430100</v>
      </c>
      <c r="G245" s="17" t="s">
        <v>117</v>
      </c>
      <c r="H245" s="30">
        <f t="shared" ca="1" si="21"/>
        <v>224</v>
      </c>
      <c r="I245" s="31">
        <f t="shared" si="13"/>
        <v>42322</v>
      </c>
      <c r="J245" s="2"/>
    </row>
    <row r="246" spans="1:10" hidden="1">
      <c r="A246" s="3" t="s">
        <v>7</v>
      </c>
      <c r="B246" s="1" t="s">
        <v>24</v>
      </c>
      <c r="C246" s="51">
        <v>42314</v>
      </c>
      <c r="D246" s="24">
        <v>2500</v>
      </c>
      <c r="E246" s="1" t="s">
        <v>15</v>
      </c>
      <c r="F246" s="17">
        <v>6103214</v>
      </c>
      <c r="G246" s="17"/>
      <c r="H246" s="30">
        <f t="shared" ca="1" si="21"/>
        <v>224</v>
      </c>
      <c r="I246" s="31">
        <f t="shared" si="13"/>
        <v>42322</v>
      </c>
      <c r="J246" s="2"/>
    </row>
    <row r="247" spans="1:10" hidden="1">
      <c r="A247" s="3" t="s">
        <v>7</v>
      </c>
      <c r="B247" s="1" t="s">
        <v>24</v>
      </c>
      <c r="C247" s="51">
        <v>42314</v>
      </c>
      <c r="D247" s="24">
        <v>2500</v>
      </c>
      <c r="E247" s="1" t="s">
        <v>15</v>
      </c>
      <c r="F247" s="17">
        <v>6103215</v>
      </c>
      <c r="G247" s="17"/>
      <c r="H247" s="30">
        <f t="shared" ca="1" si="21"/>
        <v>224</v>
      </c>
      <c r="I247" s="31">
        <f t="shared" si="13"/>
        <v>42322</v>
      </c>
      <c r="J247" s="2"/>
    </row>
    <row r="248" spans="1:10" hidden="1">
      <c r="A248" s="3" t="s">
        <v>8</v>
      </c>
      <c r="B248" s="1" t="s">
        <v>24</v>
      </c>
      <c r="C248" s="51">
        <v>42321</v>
      </c>
      <c r="D248" s="21">
        <v>1091.6600000000001</v>
      </c>
      <c r="E248" s="1" t="s">
        <v>15</v>
      </c>
      <c r="F248" s="17">
        <v>6054780</v>
      </c>
      <c r="G248" s="17" t="s">
        <v>117</v>
      </c>
      <c r="H248" s="30">
        <f t="shared" ref="H248:H255" ca="1" si="22">$H$6-C248</f>
        <v>217</v>
      </c>
      <c r="I248" s="31">
        <f t="shared" ref="I248:I312" si="23">+C248+8</f>
        <v>42329</v>
      </c>
      <c r="J248" s="2"/>
    </row>
    <row r="249" spans="1:10" hidden="1">
      <c r="A249" s="3" t="s">
        <v>7</v>
      </c>
      <c r="B249" s="1" t="s">
        <v>24</v>
      </c>
      <c r="C249" s="51">
        <v>42321</v>
      </c>
      <c r="D249" s="21">
        <v>2500</v>
      </c>
      <c r="E249" s="1" t="s">
        <v>15</v>
      </c>
      <c r="F249" s="17">
        <v>6103216</v>
      </c>
      <c r="G249" s="17"/>
      <c r="H249" s="30">
        <f t="shared" ca="1" si="22"/>
        <v>217</v>
      </c>
      <c r="I249" s="31">
        <f t="shared" si="23"/>
        <v>42329</v>
      </c>
      <c r="J249" s="2"/>
    </row>
    <row r="250" spans="1:10" hidden="1">
      <c r="A250" s="3" t="s">
        <v>7</v>
      </c>
      <c r="B250" s="1" t="s">
        <v>24</v>
      </c>
      <c r="C250" s="51">
        <v>42321</v>
      </c>
      <c r="D250" s="21">
        <v>2500</v>
      </c>
      <c r="E250" s="1" t="s">
        <v>15</v>
      </c>
      <c r="F250" s="17">
        <v>6103217</v>
      </c>
      <c r="G250" s="17"/>
      <c r="H250" s="30">
        <f t="shared" ca="1" si="22"/>
        <v>217</v>
      </c>
      <c r="I250" s="31">
        <f t="shared" si="23"/>
        <v>42329</v>
      </c>
      <c r="J250" s="2"/>
    </row>
    <row r="251" spans="1:10" hidden="1">
      <c r="A251" s="3" t="s">
        <v>8</v>
      </c>
      <c r="B251" s="1" t="s">
        <v>24</v>
      </c>
      <c r="C251" s="51">
        <v>42328</v>
      </c>
      <c r="D251" s="22">
        <v>1085.7</v>
      </c>
      <c r="E251" s="1" t="s">
        <v>15</v>
      </c>
      <c r="F251" s="17">
        <v>6080508</v>
      </c>
      <c r="G251" s="17"/>
      <c r="H251" s="30">
        <f t="shared" ca="1" si="22"/>
        <v>210</v>
      </c>
      <c r="I251" s="31">
        <f t="shared" si="23"/>
        <v>42336</v>
      </c>
      <c r="J251" s="2"/>
    </row>
    <row r="252" spans="1:10" hidden="1">
      <c r="A252" s="3" t="s">
        <v>8</v>
      </c>
      <c r="B252" s="1" t="s">
        <v>24</v>
      </c>
      <c r="C252" s="51">
        <v>42328</v>
      </c>
      <c r="D252" s="21">
        <v>1091.6600000000001</v>
      </c>
      <c r="E252" s="1" t="s">
        <v>15</v>
      </c>
      <c r="F252" s="17">
        <v>6059113</v>
      </c>
      <c r="G252" s="17" t="s">
        <v>117</v>
      </c>
      <c r="H252" s="30">
        <f t="shared" ca="1" si="22"/>
        <v>210</v>
      </c>
      <c r="I252" s="31">
        <f t="shared" si="23"/>
        <v>42336</v>
      </c>
      <c r="J252" s="2"/>
    </row>
    <row r="253" spans="1:10" hidden="1">
      <c r="A253" s="3" t="s">
        <v>7</v>
      </c>
      <c r="B253" s="1" t="s">
        <v>24</v>
      </c>
      <c r="C253" s="51">
        <v>42328</v>
      </c>
      <c r="D253" s="21">
        <v>2500</v>
      </c>
      <c r="E253" s="1" t="s">
        <v>15</v>
      </c>
      <c r="F253" s="17">
        <v>6103218</v>
      </c>
      <c r="G253" s="17"/>
      <c r="H253" s="30">
        <f t="shared" ca="1" si="22"/>
        <v>210</v>
      </c>
      <c r="I253" s="31">
        <f t="shared" si="23"/>
        <v>42336</v>
      </c>
      <c r="J253" s="2"/>
    </row>
    <row r="254" spans="1:10" hidden="1">
      <c r="A254" s="3" t="s">
        <v>7</v>
      </c>
      <c r="B254" s="1" t="s">
        <v>24</v>
      </c>
      <c r="C254" s="51">
        <v>42328</v>
      </c>
      <c r="D254" s="21">
        <v>2500</v>
      </c>
      <c r="E254" s="1" t="s">
        <v>15</v>
      </c>
      <c r="F254" s="17">
        <v>3103219</v>
      </c>
      <c r="G254" s="17"/>
      <c r="H254" s="30">
        <f t="shared" ca="1" si="22"/>
        <v>210</v>
      </c>
      <c r="I254" s="31">
        <f t="shared" si="23"/>
        <v>42336</v>
      </c>
      <c r="J254" s="2"/>
    </row>
    <row r="255" spans="1:10" hidden="1">
      <c r="A255" s="3" t="s">
        <v>8</v>
      </c>
      <c r="B255" s="1" t="s">
        <v>24</v>
      </c>
      <c r="C255" s="51">
        <v>42335</v>
      </c>
      <c r="D255" s="22">
        <v>1085.7</v>
      </c>
      <c r="E255" s="1" t="s">
        <v>15</v>
      </c>
      <c r="F255" s="17">
        <v>6080509</v>
      </c>
      <c r="G255" s="17"/>
      <c r="H255" s="30">
        <f t="shared" ca="1" si="22"/>
        <v>203</v>
      </c>
      <c r="I255" s="31">
        <f t="shared" si="23"/>
        <v>42343</v>
      </c>
      <c r="J255" s="2"/>
    </row>
    <row r="256" spans="1:10" hidden="1">
      <c r="A256" s="3" t="s">
        <v>8</v>
      </c>
      <c r="B256" s="1" t="s">
        <v>24</v>
      </c>
      <c r="C256" s="51">
        <v>42335</v>
      </c>
      <c r="D256" s="21">
        <v>1091.6600000000001</v>
      </c>
      <c r="E256" s="1" t="s">
        <v>15</v>
      </c>
      <c r="F256" s="17">
        <v>6059121</v>
      </c>
      <c r="G256" s="17" t="s">
        <v>117</v>
      </c>
      <c r="H256" s="30">
        <f t="shared" ref="H256:H270" ca="1" si="24">$H$6-C256</f>
        <v>203</v>
      </c>
      <c r="I256" s="31">
        <f t="shared" si="23"/>
        <v>42343</v>
      </c>
      <c r="J256" s="2"/>
    </row>
    <row r="257" spans="1:10" hidden="1">
      <c r="A257" s="3" t="s">
        <v>7</v>
      </c>
      <c r="B257" s="1" t="s">
        <v>24</v>
      </c>
      <c r="C257" s="51">
        <v>42335</v>
      </c>
      <c r="D257" s="21">
        <v>2500</v>
      </c>
      <c r="E257" s="1"/>
      <c r="F257" s="17"/>
      <c r="G257" s="17"/>
      <c r="H257" s="30">
        <f t="shared" ca="1" si="24"/>
        <v>203</v>
      </c>
      <c r="I257" s="31">
        <f t="shared" si="23"/>
        <v>42343</v>
      </c>
      <c r="J257" s="2"/>
    </row>
    <row r="258" spans="1:10" hidden="1">
      <c r="A258" s="3" t="s">
        <v>7</v>
      </c>
      <c r="B258" s="1" t="s">
        <v>24</v>
      </c>
      <c r="C258" s="51">
        <v>42335</v>
      </c>
      <c r="D258" s="21">
        <v>2500</v>
      </c>
      <c r="E258" s="1"/>
      <c r="F258" s="17"/>
      <c r="G258" s="17"/>
      <c r="H258" s="30">
        <f t="shared" ca="1" si="24"/>
        <v>203</v>
      </c>
      <c r="I258" s="31">
        <f t="shared" si="23"/>
        <v>42343</v>
      </c>
      <c r="J258" s="2"/>
    </row>
    <row r="259" spans="1:10" hidden="1">
      <c r="A259" s="3" t="s">
        <v>17</v>
      </c>
      <c r="B259" s="1" t="s">
        <v>24</v>
      </c>
      <c r="C259" s="55">
        <v>42338</v>
      </c>
      <c r="D259" s="53">
        <v>1194.1600000000001</v>
      </c>
      <c r="E259" s="1" t="s">
        <v>14</v>
      </c>
      <c r="F259" s="17" t="s">
        <v>128</v>
      </c>
      <c r="G259" s="17"/>
      <c r="H259" s="30">
        <f t="shared" ca="1" si="24"/>
        <v>200</v>
      </c>
      <c r="I259" s="31">
        <f t="shared" si="23"/>
        <v>42346</v>
      </c>
      <c r="J259" s="2"/>
    </row>
    <row r="260" spans="1:10" hidden="1">
      <c r="A260" s="3" t="s">
        <v>8</v>
      </c>
      <c r="B260" s="1" t="s">
        <v>24</v>
      </c>
      <c r="C260" s="50">
        <v>42342</v>
      </c>
      <c r="D260" s="21">
        <v>1091.6600000000001</v>
      </c>
      <c r="E260" s="1" t="s">
        <v>15</v>
      </c>
      <c r="F260" s="17">
        <v>6070141</v>
      </c>
      <c r="G260" s="17" t="s">
        <v>117</v>
      </c>
      <c r="H260" s="30">
        <f t="shared" ca="1" si="24"/>
        <v>196</v>
      </c>
      <c r="I260" s="31">
        <f t="shared" si="23"/>
        <v>42350</v>
      </c>
      <c r="J260" s="2"/>
    </row>
    <row r="261" spans="1:10" hidden="1">
      <c r="A261" s="3" t="s">
        <v>8</v>
      </c>
      <c r="B261" s="1" t="s">
        <v>24</v>
      </c>
      <c r="C261" s="50">
        <v>42342</v>
      </c>
      <c r="D261" s="22">
        <v>1085.7</v>
      </c>
      <c r="E261" s="1" t="s">
        <v>15</v>
      </c>
      <c r="F261" s="17">
        <v>6080510</v>
      </c>
      <c r="G261" s="17"/>
      <c r="H261" s="30">
        <f t="shared" ca="1" si="24"/>
        <v>196</v>
      </c>
      <c r="I261" s="31">
        <f t="shared" si="23"/>
        <v>42350</v>
      </c>
      <c r="J261" s="2"/>
    </row>
    <row r="262" spans="1:10" hidden="1">
      <c r="A262" s="3" t="s">
        <v>7</v>
      </c>
      <c r="B262" s="1" t="s">
        <v>24</v>
      </c>
      <c r="C262" s="50">
        <v>42342</v>
      </c>
      <c r="D262" s="21">
        <v>2500</v>
      </c>
      <c r="E262" s="1" t="s">
        <v>15</v>
      </c>
      <c r="F262" s="17">
        <v>6103153</v>
      </c>
      <c r="G262" s="17"/>
      <c r="H262" s="30">
        <f t="shared" ca="1" si="24"/>
        <v>196</v>
      </c>
      <c r="I262" s="31">
        <f t="shared" si="23"/>
        <v>42350</v>
      </c>
      <c r="J262" s="2"/>
    </row>
    <row r="263" spans="1:10" hidden="1">
      <c r="A263" s="3" t="s">
        <v>7</v>
      </c>
      <c r="B263" s="1" t="s">
        <v>24</v>
      </c>
      <c r="C263" s="50">
        <v>42342</v>
      </c>
      <c r="D263" s="21">
        <v>2500</v>
      </c>
      <c r="E263" s="1" t="s">
        <v>15</v>
      </c>
      <c r="F263" s="17">
        <v>6103154</v>
      </c>
      <c r="G263" s="17"/>
      <c r="H263" s="30">
        <f t="shared" ca="1" si="24"/>
        <v>196</v>
      </c>
      <c r="I263" s="31">
        <f t="shared" si="23"/>
        <v>42350</v>
      </c>
      <c r="J263" s="2"/>
    </row>
    <row r="264" spans="1:10" hidden="1">
      <c r="A264" s="3" t="s">
        <v>17</v>
      </c>
      <c r="B264" s="1" t="s">
        <v>24</v>
      </c>
      <c r="C264" s="50">
        <v>42343</v>
      </c>
      <c r="D264" s="53">
        <v>1076.5899999999999</v>
      </c>
      <c r="E264" s="1" t="s">
        <v>14</v>
      </c>
      <c r="F264" s="17" t="s">
        <v>129</v>
      </c>
      <c r="G264" s="17"/>
      <c r="H264" s="30">
        <f t="shared" ca="1" si="24"/>
        <v>195</v>
      </c>
      <c r="I264" s="31">
        <f t="shared" si="23"/>
        <v>42351</v>
      </c>
      <c r="J264" s="2"/>
    </row>
    <row r="265" spans="1:10" hidden="1">
      <c r="A265" s="3" t="s">
        <v>8</v>
      </c>
      <c r="B265" s="1" t="s">
        <v>24</v>
      </c>
      <c r="C265" s="50">
        <v>42349</v>
      </c>
      <c r="D265" s="22">
        <v>1085.7</v>
      </c>
      <c r="E265" s="1" t="s">
        <v>15</v>
      </c>
      <c r="F265" s="17">
        <v>6080511</v>
      </c>
      <c r="G265" s="17"/>
      <c r="H265" s="30">
        <f t="shared" ca="1" si="24"/>
        <v>189</v>
      </c>
      <c r="I265" s="31">
        <f t="shared" si="23"/>
        <v>42357</v>
      </c>
      <c r="J265" s="2"/>
    </row>
    <row r="266" spans="1:10" hidden="1">
      <c r="A266" s="3" t="s">
        <v>7</v>
      </c>
      <c r="B266" s="1" t="s">
        <v>24</v>
      </c>
      <c r="C266" s="50">
        <v>42349</v>
      </c>
      <c r="D266" s="21">
        <v>2500</v>
      </c>
      <c r="E266" s="1" t="s">
        <v>15</v>
      </c>
      <c r="F266" s="17">
        <v>6103155</v>
      </c>
      <c r="G266" s="17"/>
      <c r="H266" s="30">
        <f t="shared" ca="1" si="24"/>
        <v>189</v>
      </c>
      <c r="I266" s="31">
        <f t="shared" si="23"/>
        <v>42357</v>
      </c>
      <c r="J266" s="2"/>
    </row>
    <row r="267" spans="1:10" hidden="1">
      <c r="A267" s="3" t="s">
        <v>7</v>
      </c>
      <c r="B267" s="1" t="s">
        <v>24</v>
      </c>
      <c r="C267" s="50">
        <v>42349</v>
      </c>
      <c r="D267" s="21">
        <v>2500</v>
      </c>
      <c r="E267" s="1" t="s">
        <v>15</v>
      </c>
      <c r="F267" s="17">
        <v>6103157</v>
      </c>
      <c r="G267" s="17"/>
      <c r="H267" s="30">
        <f t="shared" ca="1" si="24"/>
        <v>189</v>
      </c>
      <c r="I267" s="31">
        <f t="shared" si="23"/>
        <v>42357</v>
      </c>
      <c r="J267" s="2"/>
    </row>
    <row r="268" spans="1:10" hidden="1">
      <c r="A268" s="3" t="s">
        <v>7</v>
      </c>
      <c r="B268" s="1" t="s">
        <v>24</v>
      </c>
      <c r="C268" s="50">
        <v>42349</v>
      </c>
      <c r="D268" s="21">
        <v>2500</v>
      </c>
      <c r="E268" s="1" t="s">
        <v>15</v>
      </c>
      <c r="F268" s="17">
        <v>6103158</v>
      </c>
      <c r="G268" s="17"/>
      <c r="H268" s="30">
        <f t="shared" ca="1" si="24"/>
        <v>189</v>
      </c>
      <c r="I268" s="31">
        <f t="shared" si="23"/>
        <v>42357</v>
      </c>
      <c r="J268" s="2"/>
    </row>
    <row r="269" spans="1:10" hidden="1">
      <c r="A269" s="3" t="s">
        <v>7</v>
      </c>
      <c r="B269" s="1" t="s">
        <v>24</v>
      </c>
      <c r="C269" s="50">
        <v>42349</v>
      </c>
      <c r="D269" s="21">
        <v>2500</v>
      </c>
      <c r="E269" s="1" t="s">
        <v>15</v>
      </c>
      <c r="F269" s="17">
        <v>6103156</v>
      </c>
      <c r="G269" s="17"/>
      <c r="H269" s="30">
        <f t="shared" ca="1" si="24"/>
        <v>189</v>
      </c>
      <c r="I269" s="31">
        <f t="shared" si="23"/>
        <v>42357</v>
      </c>
      <c r="J269" s="2"/>
    </row>
    <row r="270" spans="1:10" hidden="1">
      <c r="A270" s="3" t="s">
        <v>7</v>
      </c>
      <c r="B270" s="1" t="s">
        <v>24</v>
      </c>
      <c r="C270" s="50">
        <v>42349</v>
      </c>
      <c r="D270" s="21">
        <v>1000</v>
      </c>
      <c r="E270" s="1" t="s">
        <v>15</v>
      </c>
      <c r="F270" s="17">
        <v>6103159</v>
      </c>
      <c r="G270" s="17"/>
      <c r="H270" s="30">
        <f t="shared" ca="1" si="24"/>
        <v>189</v>
      </c>
      <c r="I270" s="31">
        <f t="shared" si="23"/>
        <v>42357</v>
      </c>
      <c r="J270" s="2"/>
    </row>
    <row r="271" spans="1:10" hidden="1">
      <c r="A271" s="3" t="s">
        <v>17</v>
      </c>
      <c r="B271" s="1" t="s">
        <v>24</v>
      </c>
      <c r="C271" s="50">
        <v>42349</v>
      </c>
      <c r="D271" s="53">
        <v>1045.52</v>
      </c>
      <c r="E271" s="1" t="s">
        <v>14</v>
      </c>
      <c r="F271" s="17" t="s">
        <v>130</v>
      </c>
      <c r="G271" s="17"/>
      <c r="H271" s="30">
        <f t="shared" ref="H271:H294" ca="1" si="25">$H$6-C271</f>
        <v>189</v>
      </c>
      <c r="I271" s="31">
        <f t="shared" si="23"/>
        <v>42357</v>
      </c>
      <c r="J271" s="2"/>
    </row>
    <row r="272" spans="1:10" hidden="1">
      <c r="A272" s="3" t="s">
        <v>8</v>
      </c>
      <c r="B272" s="1" t="s">
        <v>24</v>
      </c>
      <c r="C272" s="50">
        <v>42356</v>
      </c>
      <c r="D272" s="22">
        <v>1085.7</v>
      </c>
      <c r="E272" s="1" t="s">
        <v>15</v>
      </c>
      <c r="F272" s="17">
        <v>6098092</v>
      </c>
      <c r="G272" s="17"/>
      <c r="H272" s="30">
        <f t="shared" ca="1" si="25"/>
        <v>182</v>
      </c>
      <c r="I272" s="31">
        <f t="shared" si="23"/>
        <v>42364</v>
      </c>
      <c r="J272" s="2"/>
    </row>
    <row r="273" spans="1:10" hidden="1">
      <c r="A273" s="3" t="s">
        <v>7</v>
      </c>
      <c r="B273" s="1" t="s">
        <v>24</v>
      </c>
      <c r="C273" s="50">
        <v>42356</v>
      </c>
      <c r="D273" s="21">
        <v>2000</v>
      </c>
      <c r="E273" s="1" t="s">
        <v>15</v>
      </c>
      <c r="F273" s="17">
        <v>6103161</v>
      </c>
      <c r="G273" s="17"/>
      <c r="H273" s="30">
        <f t="shared" ca="1" si="25"/>
        <v>182</v>
      </c>
      <c r="I273" s="31">
        <f t="shared" si="23"/>
        <v>42364</v>
      </c>
      <c r="J273" s="2"/>
    </row>
    <row r="274" spans="1:10" hidden="1">
      <c r="A274" s="3" t="s">
        <v>7</v>
      </c>
      <c r="B274" s="1" t="s">
        <v>24</v>
      </c>
      <c r="C274" s="50">
        <v>42356</v>
      </c>
      <c r="D274" s="21">
        <v>2500</v>
      </c>
      <c r="E274" s="1" t="s">
        <v>15</v>
      </c>
      <c r="F274" s="17">
        <v>6103095</v>
      </c>
      <c r="G274" s="17"/>
      <c r="H274" s="30">
        <f t="shared" ca="1" si="25"/>
        <v>182</v>
      </c>
      <c r="I274" s="31">
        <f t="shared" si="23"/>
        <v>42364</v>
      </c>
      <c r="J274" s="2"/>
    </row>
    <row r="275" spans="1:10" hidden="1">
      <c r="A275" s="3" t="s">
        <v>7</v>
      </c>
      <c r="B275" s="1" t="s">
        <v>24</v>
      </c>
      <c r="C275" s="50">
        <v>42356</v>
      </c>
      <c r="D275" s="21">
        <v>2500</v>
      </c>
      <c r="E275" s="1" t="s">
        <v>15</v>
      </c>
      <c r="F275" s="17">
        <v>6103162</v>
      </c>
      <c r="G275" s="17"/>
      <c r="H275" s="30">
        <f t="shared" ca="1" si="25"/>
        <v>182</v>
      </c>
      <c r="I275" s="31">
        <f t="shared" si="23"/>
        <v>42364</v>
      </c>
      <c r="J275" s="2"/>
    </row>
    <row r="276" spans="1:10" hidden="1">
      <c r="A276" s="3" t="s">
        <v>7</v>
      </c>
      <c r="B276" s="1" t="s">
        <v>24</v>
      </c>
      <c r="C276" s="50">
        <v>42356</v>
      </c>
      <c r="D276" s="21">
        <v>2500</v>
      </c>
      <c r="E276" s="1" t="s">
        <v>15</v>
      </c>
      <c r="F276" s="17">
        <v>6103160</v>
      </c>
      <c r="G276" s="17"/>
      <c r="H276" s="30">
        <f t="shared" ca="1" si="25"/>
        <v>182</v>
      </c>
      <c r="I276" s="31">
        <f t="shared" si="23"/>
        <v>42364</v>
      </c>
      <c r="J276" s="2"/>
    </row>
    <row r="277" spans="1:10" hidden="1">
      <c r="A277" s="3" t="s">
        <v>7</v>
      </c>
      <c r="B277" s="1" t="s">
        <v>24</v>
      </c>
      <c r="C277" s="50">
        <v>42356</v>
      </c>
      <c r="D277" s="21">
        <v>2500</v>
      </c>
      <c r="E277" s="1" t="s">
        <v>15</v>
      </c>
      <c r="F277" s="17">
        <v>6103163</v>
      </c>
      <c r="G277" s="17"/>
      <c r="H277" s="30">
        <f t="shared" ca="1" si="25"/>
        <v>182</v>
      </c>
      <c r="I277" s="31">
        <f t="shared" si="23"/>
        <v>42364</v>
      </c>
      <c r="J277" s="2"/>
    </row>
    <row r="278" spans="1:10" hidden="1">
      <c r="A278" s="3" t="s">
        <v>7</v>
      </c>
      <c r="B278" s="1" t="s">
        <v>24</v>
      </c>
      <c r="C278" s="50">
        <v>42356</v>
      </c>
      <c r="D278" s="21">
        <v>2500</v>
      </c>
      <c r="E278" s="1" t="s">
        <v>15</v>
      </c>
      <c r="F278" s="17">
        <v>6103094</v>
      </c>
      <c r="G278" s="17"/>
      <c r="H278" s="30">
        <f t="shared" ca="1" si="25"/>
        <v>182</v>
      </c>
      <c r="I278" s="31">
        <f t="shared" si="23"/>
        <v>42364</v>
      </c>
      <c r="J278" s="2"/>
    </row>
    <row r="279" spans="1:10" hidden="1">
      <c r="A279" s="3" t="s">
        <v>7</v>
      </c>
      <c r="B279" s="1" t="s">
        <v>24</v>
      </c>
      <c r="C279" s="50">
        <v>42356</v>
      </c>
      <c r="D279" s="21">
        <v>2500</v>
      </c>
      <c r="E279" s="1" t="s">
        <v>15</v>
      </c>
      <c r="F279" s="17">
        <v>6103096</v>
      </c>
      <c r="G279" s="17"/>
      <c r="H279" s="30">
        <f t="shared" ca="1" si="25"/>
        <v>182</v>
      </c>
      <c r="I279" s="31">
        <f t="shared" si="23"/>
        <v>42364</v>
      </c>
      <c r="J279" s="2"/>
    </row>
    <row r="280" spans="1:10" hidden="1">
      <c r="A280" s="3" t="s">
        <v>7</v>
      </c>
      <c r="B280" s="1" t="s">
        <v>24</v>
      </c>
      <c r="C280" s="50">
        <v>42356</v>
      </c>
      <c r="D280" s="21">
        <v>2500</v>
      </c>
      <c r="E280" s="1" t="s">
        <v>15</v>
      </c>
      <c r="F280" s="17">
        <v>6103097</v>
      </c>
      <c r="G280" s="17"/>
      <c r="H280" s="30">
        <f t="shared" ca="1" si="25"/>
        <v>182</v>
      </c>
      <c r="I280" s="31">
        <f t="shared" si="23"/>
        <v>42364</v>
      </c>
      <c r="J280" s="2"/>
    </row>
    <row r="281" spans="1:10" hidden="1">
      <c r="A281" s="3" t="s">
        <v>7</v>
      </c>
      <c r="B281" s="1" t="s">
        <v>24</v>
      </c>
      <c r="C281" s="50">
        <v>42356</v>
      </c>
      <c r="D281" s="21">
        <v>2500</v>
      </c>
      <c r="E281" s="1" t="s">
        <v>15</v>
      </c>
      <c r="F281" s="17">
        <v>6103098</v>
      </c>
      <c r="G281" s="17"/>
      <c r="H281" s="30">
        <f t="shared" ca="1" si="25"/>
        <v>182</v>
      </c>
      <c r="I281" s="31">
        <f t="shared" si="23"/>
        <v>42364</v>
      </c>
      <c r="J281" s="2"/>
    </row>
    <row r="282" spans="1:10" hidden="1">
      <c r="A282" s="3" t="s">
        <v>17</v>
      </c>
      <c r="B282" s="1" t="s">
        <v>24</v>
      </c>
      <c r="C282" s="50">
        <v>42356</v>
      </c>
      <c r="D282" s="53">
        <v>1045.52</v>
      </c>
      <c r="E282" s="1" t="s">
        <v>14</v>
      </c>
      <c r="F282" s="17" t="s">
        <v>131</v>
      </c>
      <c r="G282" s="17"/>
      <c r="H282" s="30">
        <f t="shared" ca="1" si="25"/>
        <v>182</v>
      </c>
      <c r="I282" s="31">
        <f t="shared" si="23"/>
        <v>42364</v>
      </c>
      <c r="J282" s="2"/>
    </row>
    <row r="283" spans="1:10" hidden="1">
      <c r="A283" s="3" t="s">
        <v>17</v>
      </c>
      <c r="B283" s="1" t="s">
        <v>24</v>
      </c>
      <c r="C283" s="50">
        <v>42359</v>
      </c>
      <c r="D283" s="53">
        <v>1076.5899999999999</v>
      </c>
      <c r="E283" s="1" t="s">
        <v>14</v>
      </c>
      <c r="F283" s="17" t="s">
        <v>132</v>
      </c>
      <c r="G283" s="17"/>
      <c r="H283" s="30">
        <f t="shared" ca="1" si="25"/>
        <v>179</v>
      </c>
      <c r="I283" s="31">
        <f t="shared" si="23"/>
        <v>42367</v>
      </c>
      <c r="J283" s="2"/>
    </row>
    <row r="284" spans="1:10" hidden="1">
      <c r="A284" s="3" t="s">
        <v>8</v>
      </c>
      <c r="B284" s="1" t="s">
        <v>24</v>
      </c>
      <c r="C284" s="50">
        <v>42363</v>
      </c>
      <c r="D284" s="22">
        <v>1085.7</v>
      </c>
      <c r="E284" s="1" t="s">
        <v>15</v>
      </c>
      <c r="F284" s="17">
        <v>6099655</v>
      </c>
      <c r="G284" s="17"/>
      <c r="H284" s="30">
        <f t="shared" ca="1" si="25"/>
        <v>175</v>
      </c>
      <c r="I284" s="31">
        <f t="shared" si="23"/>
        <v>42371</v>
      </c>
      <c r="J284" s="2"/>
    </row>
    <row r="285" spans="1:10" hidden="1">
      <c r="A285" s="3" t="s">
        <v>7</v>
      </c>
      <c r="B285" s="1" t="s">
        <v>24</v>
      </c>
      <c r="C285" s="50">
        <v>42363</v>
      </c>
      <c r="D285" s="21">
        <v>5000</v>
      </c>
      <c r="E285" s="1" t="s">
        <v>15</v>
      </c>
      <c r="F285" s="17">
        <v>6103099</v>
      </c>
      <c r="G285" s="17"/>
      <c r="H285" s="30">
        <f t="shared" ca="1" si="25"/>
        <v>175</v>
      </c>
      <c r="I285" s="31">
        <f t="shared" si="23"/>
        <v>42371</v>
      </c>
      <c r="J285" s="2"/>
    </row>
    <row r="286" spans="1:10" hidden="1">
      <c r="A286" s="3" t="s">
        <v>7</v>
      </c>
      <c r="B286" s="1" t="s">
        <v>24</v>
      </c>
      <c r="C286" s="50">
        <v>42363</v>
      </c>
      <c r="D286" s="21">
        <v>5000</v>
      </c>
      <c r="E286" s="1" t="s">
        <v>15</v>
      </c>
      <c r="F286" s="17">
        <v>6103100</v>
      </c>
      <c r="G286" s="17"/>
      <c r="H286" s="30">
        <f t="shared" ca="1" si="25"/>
        <v>175</v>
      </c>
      <c r="I286" s="31">
        <f t="shared" si="23"/>
        <v>42371</v>
      </c>
      <c r="J286" s="2"/>
    </row>
    <row r="287" spans="1:10" hidden="1">
      <c r="A287" s="3" t="s">
        <v>7</v>
      </c>
      <c r="B287" s="1" t="s">
        <v>24</v>
      </c>
      <c r="C287" s="50">
        <v>42363</v>
      </c>
      <c r="D287" s="21">
        <v>5000</v>
      </c>
      <c r="E287" s="1" t="s">
        <v>15</v>
      </c>
      <c r="F287" s="17">
        <v>6103101</v>
      </c>
      <c r="G287" s="17"/>
      <c r="H287" s="30">
        <f t="shared" ca="1" si="25"/>
        <v>175</v>
      </c>
      <c r="I287" s="31">
        <f t="shared" si="23"/>
        <v>42371</v>
      </c>
      <c r="J287" s="2"/>
    </row>
    <row r="288" spans="1:10" hidden="1">
      <c r="A288" s="3" t="s">
        <v>7</v>
      </c>
      <c r="B288" s="1" t="s">
        <v>24</v>
      </c>
      <c r="C288" s="50">
        <v>42363</v>
      </c>
      <c r="D288" s="21">
        <v>5000</v>
      </c>
      <c r="E288" s="1" t="s">
        <v>15</v>
      </c>
      <c r="F288" s="17">
        <v>6103102</v>
      </c>
      <c r="G288" s="17"/>
      <c r="H288" s="30">
        <f t="shared" ca="1" si="25"/>
        <v>175</v>
      </c>
      <c r="I288" s="31">
        <f t="shared" si="23"/>
        <v>42371</v>
      </c>
      <c r="J288" s="2"/>
    </row>
    <row r="289" spans="1:10" hidden="1">
      <c r="A289" s="3" t="s">
        <v>7</v>
      </c>
      <c r="B289" s="1" t="s">
        <v>24</v>
      </c>
      <c r="C289" s="50">
        <v>42363</v>
      </c>
      <c r="D289" s="21">
        <v>5000</v>
      </c>
      <c r="E289" s="1" t="s">
        <v>15</v>
      </c>
      <c r="F289" s="17">
        <v>6103103</v>
      </c>
      <c r="G289" s="17"/>
      <c r="H289" s="30">
        <f t="shared" ca="1" si="25"/>
        <v>175</v>
      </c>
      <c r="I289" s="31">
        <f t="shared" si="23"/>
        <v>42371</v>
      </c>
      <c r="J289" s="2"/>
    </row>
    <row r="290" spans="1:10" hidden="1">
      <c r="A290" s="3" t="s">
        <v>7</v>
      </c>
      <c r="B290" s="1" t="s">
        <v>24</v>
      </c>
      <c r="C290" s="50">
        <v>42363</v>
      </c>
      <c r="D290" s="21">
        <v>5000</v>
      </c>
      <c r="E290" s="1" t="s">
        <v>15</v>
      </c>
      <c r="F290" s="17">
        <v>6103104</v>
      </c>
      <c r="G290" s="17"/>
      <c r="H290" s="30">
        <f t="shared" ca="1" si="25"/>
        <v>175</v>
      </c>
      <c r="I290" s="31">
        <f t="shared" si="23"/>
        <v>42371</v>
      </c>
      <c r="J290" s="2"/>
    </row>
    <row r="291" spans="1:10" hidden="1">
      <c r="A291" s="3" t="s">
        <v>7</v>
      </c>
      <c r="B291" s="1" t="s">
        <v>24</v>
      </c>
      <c r="C291" s="50">
        <v>42363</v>
      </c>
      <c r="D291" s="21">
        <v>2000</v>
      </c>
      <c r="E291" s="1" t="s">
        <v>15</v>
      </c>
      <c r="F291" s="17">
        <v>6103105</v>
      </c>
      <c r="G291" s="17"/>
      <c r="H291" s="30">
        <f t="shared" ca="1" si="25"/>
        <v>175</v>
      </c>
      <c r="I291" s="31">
        <f t="shared" si="23"/>
        <v>42371</v>
      </c>
      <c r="J291" s="2"/>
    </row>
    <row r="292" spans="1:10" hidden="1">
      <c r="A292" s="3" t="s">
        <v>17</v>
      </c>
      <c r="B292" s="1" t="s">
        <v>24</v>
      </c>
      <c r="C292" s="50">
        <v>42363</v>
      </c>
      <c r="D292" s="53">
        <v>1045.52</v>
      </c>
      <c r="E292" s="1" t="s">
        <v>14</v>
      </c>
      <c r="F292" s="17" t="s">
        <v>133</v>
      </c>
      <c r="G292" s="17"/>
      <c r="H292" s="30">
        <f t="shared" ca="1" si="25"/>
        <v>175</v>
      </c>
      <c r="I292" s="31">
        <f t="shared" si="23"/>
        <v>42371</v>
      </c>
      <c r="J292" s="2"/>
    </row>
    <row r="293" spans="1:10" hidden="1">
      <c r="A293" s="3" t="s">
        <v>7</v>
      </c>
      <c r="B293" s="1" t="s">
        <v>24</v>
      </c>
      <c r="C293" s="50">
        <v>42369</v>
      </c>
      <c r="D293" s="21">
        <v>4036.03</v>
      </c>
      <c r="E293" s="1" t="s">
        <v>15</v>
      </c>
      <c r="F293" s="17">
        <v>6103118</v>
      </c>
      <c r="G293" s="17"/>
      <c r="H293" s="30">
        <f t="shared" ca="1" si="25"/>
        <v>169</v>
      </c>
      <c r="I293" s="31">
        <f t="shared" si="23"/>
        <v>42377</v>
      </c>
      <c r="J293" s="2"/>
    </row>
    <row r="294" spans="1:10" hidden="1">
      <c r="A294" s="3" t="s">
        <v>7</v>
      </c>
      <c r="B294" s="1" t="s">
        <v>24</v>
      </c>
      <c r="C294" s="50">
        <v>42369</v>
      </c>
      <c r="D294" s="21">
        <v>5000</v>
      </c>
      <c r="E294" s="1" t="s">
        <v>15</v>
      </c>
      <c r="F294" s="17">
        <v>6103111</v>
      </c>
      <c r="G294" s="17"/>
      <c r="H294" s="30">
        <f t="shared" ca="1" si="25"/>
        <v>169</v>
      </c>
      <c r="I294" s="31">
        <f t="shared" si="23"/>
        <v>42377</v>
      </c>
      <c r="J294" s="2"/>
    </row>
    <row r="295" spans="1:10" hidden="1">
      <c r="A295" s="3" t="s">
        <v>7</v>
      </c>
      <c r="B295" s="1" t="s">
        <v>24</v>
      </c>
      <c r="C295" s="49">
        <v>42369</v>
      </c>
      <c r="D295" s="21">
        <v>5000</v>
      </c>
      <c r="E295" s="1" t="s">
        <v>15</v>
      </c>
      <c r="F295" s="17">
        <v>6103107</v>
      </c>
      <c r="G295" s="17"/>
      <c r="H295" s="30">
        <f t="shared" ref="H295:H326" ca="1" si="26">$H$6-C295</f>
        <v>169</v>
      </c>
      <c r="I295" s="31">
        <f t="shared" si="23"/>
        <v>42377</v>
      </c>
      <c r="J295" s="2"/>
    </row>
    <row r="296" spans="1:10" hidden="1">
      <c r="A296" s="3" t="s">
        <v>7</v>
      </c>
      <c r="B296" s="1" t="s">
        <v>24</v>
      </c>
      <c r="C296" s="50">
        <v>42369</v>
      </c>
      <c r="D296" s="21">
        <v>5000</v>
      </c>
      <c r="E296" s="1" t="s">
        <v>15</v>
      </c>
      <c r="F296" s="17">
        <v>6103108</v>
      </c>
      <c r="G296" s="17"/>
      <c r="H296" s="30">
        <f t="shared" ca="1" si="26"/>
        <v>169</v>
      </c>
      <c r="I296" s="31">
        <f t="shared" si="23"/>
        <v>42377</v>
      </c>
      <c r="J296" s="2"/>
    </row>
    <row r="297" spans="1:10" hidden="1">
      <c r="A297" s="3" t="s">
        <v>7</v>
      </c>
      <c r="B297" s="1" t="s">
        <v>24</v>
      </c>
      <c r="C297" s="50">
        <v>42369</v>
      </c>
      <c r="D297" s="21">
        <v>5000</v>
      </c>
      <c r="E297" s="1" t="s">
        <v>15</v>
      </c>
      <c r="F297" s="17">
        <v>6103109</v>
      </c>
      <c r="G297" s="17"/>
      <c r="H297" s="30">
        <f t="shared" ca="1" si="26"/>
        <v>169</v>
      </c>
      <c r="I297" s="31">
        <f t="shared" si="23"/>
        <v>42377</v>
      </c>
      <c r="J297" s="2"/>
    </row>
    <row r="298" spans="1:10" hidden="1">
      <c r="A298" s="3" t="s">
        <v>7</v>
      </c>
      <c r="B298" s="1" t="s">
        <v>24</v>
      </c>
      <c r="C298" s="49">
        <v>42369</v>
      </c>
      <c r="D298" s="21">
        <v>5000</v>
      </c>
      <c r="E298" s="1" t="s">
        <v>15</v>
      </c>
      <c r="F298" s="17">
        <v>6103106</v>
      </c>
      <c r="G298" s="17"/>
      <c r="H298" s="30">
        <f t="shared" ca="1" si="26"/>
        <v>169</v>
      </c>
      <c r="I298" s="31">
        <f t="shared" si="23"/>
        <v>42377</v>
      </c>
      <c r="J298" s="2"/>
    </row>
    <row r="299" spans="1:10" hidden="1">
      <c r="A299" s="3" t="s">
        <v>7</v>
      </c>
      <c r="B299" s="1" t="s">
        <v>24</v>
      </c>
      <c r="C299" s="49">
        <v>42369</v>
      </c>
      <c r="D299" s="21">
        <v>5000</v>
      </c>
      <c r="E299" s="1" t="s">
        <v>15</v>
      </c>
      <c r="F299" s="17">
        <v>6103110</v>
      </c>
      <c r="G299" s="17"/>
      <c r="H299" s="30">
        <f t="shared" ca="1" si="26"/>
        <v>169</v>
      </c>
      <c r="I299" s="31">
        <f t="shared" si="23"/>
        <v>42377</v>
      </c>
      <c r="J299" s="2"/>
    </row>
    <row r="300" spans="1:10" hidden="1">
      <c r="A300" s="3" t="s">
        <v>7</v>
      </c>
      <c r="B300" s="1" t="s">
        <v>24</v>
      </c>
      <c r="C300" s="49">
        <v>42369</v>
      </c>
      <c r="D300" s="21">
        <v>5000</v>
      </c>
      <c r="E300" s="1" t="s">
        <v>15</v>
      </c>
      <c r="F300" s="17">
        <v>6103112</v>
      </c>
      <c r="G300" s="17"/>
      <c r="H300" s="30">
        <f t="shared" ca="1" si="26"/>
        <v>169</v>
      </c>
      <c r="I300" s="31">
        <f t="shared" si="23"/>
        <v>42377</v>
      </c>
      <c r="J300" s="2"/>
    </row>
    <row r="301" spans="1:10" hidden="1">
      <c r="A301" s="3" t="s">
        <v>7</v>
      </c>
      <c r="B301" s="1" t="s">
        <v>24</v>
      </c>
      <c r="C301" s="49">
        <v>42369</v>
      </c>
      <c r="D301" s="21">
        <v>5000</v>
      </c>
      <c r="E301" s="1" t="s">
        <v>15</v>
      </c>
      <c r="F301" s="17">
        <v>6103113</v>
      </c>
      <c r="G301" s="17"/>
      <c r="H301" s="30">
        <f t="shared" ca="1" si="26"/>
        <v>169</v>
      </c>
      <c r="I301" s="31">
        <f t="shared" si="23"/>
        <v>42377</v>
      </c>
      <c r="J301" s="2"/>
    </row>
    <row r="302" spans="1:10" hidden="1">
      <c r="A302" s="3" t="s">
        <v>7</v>
      </c>
      <c r="B302" s="1" t="s">
        <v>24</v>
      </c>
      <c r="C302" s="49">
        <v>42369</v>
      </c>
      <c r="D302" s="21">
        <v>5000</v>
      </c>
      <c r="E302" s="1" t="s">
        <v>15</v>
      </c>
      <c r="F302" s="17">
        <v>6103114</v>
      </c>
      <c r="G302" s="17"/>
      <c r="H302" s="30">
        <f t="shared" ca="1" si="26"/>
        <v>169</v>
      </c>
      <c r="I302" s="31">
        <f t="shared" si="23"/>
        <v>42377</v>
      </c>
      <c r="J302" s="2"/>
    </row>
    <row r="303" spans="1:10" hidden="1">
      <c r="A303" s="3" t="s">
        <v>7</v>
      </c>
      <c r="B303" s="1" t="s">
        <v>24</v>
      </c>
      <c r="C303" s="49">
        <v>42369</v>
      </c>
      <c r="D303" s="21">
        <v>5000</v>
      </c>
      <c r="E303" s="1" t="s">
        <v>15</v>
      </c>
      <c r="F303" s="17">
        <v>6103115</v>
      </c>
      <c r="G303" s="17"/>
      <c r="H303" s="30">
        <f t="shared" ca="1" si="26"/>
        <v>169</v>
      </c>
      <c r="I303" s="31">
        <f t="shared" si="23"/>
        <v>42377</v>
      </c>
      <c r="J303" s="2"/>
    </row>
    <row r="304" spans="1:10" hidden="1">
      <c r="A304" s="3" t="s">
        <v>7</v>
      </c>
      <c r="B304" s="1" t="s">
        <v>24</v>
      </c>
      <c r="C304" s="49">
        <v>42369</v>
      </c>
      <c r="D304" s="21">
        <v>5000</v>
      </c>
      <c r="E304" s="1" t="s">
        <v>15</v>
      </c>
      <c r="F304" s="17">
        <v>6103116</v>
      </c>
      <c r="G304" s="17"/>
      <c r="H304" s="30">
        <f t="shared" ca="1" si="26"/>
        <v>169</v>
      </c>
      <c r="I304" s="31">
        <f t="shared" si="23"/>
        <v>42377</v>
      </c>
      <c r="J304" s="2"/>
    </row>
    <row r="305" spans="1:10" hidden="1">
      <c r="A305" s="3" t="s">
        <v>7</v>
      </c>
      <c r="B305" s="1" t="s">
        <v>24</v>
      </c>
      <c r="C305" s="49">
        <v>42369</v>
      </c>
      <c r="D305" s="21">
        <v>5000</v>
      </c>
      <c r="E305" s="1" t="s">
        <v>15</v>
      </c>
      <c r="F305" s="17">
        <v>6103117</v>
      </c>
      <c r="G305" s="17"/>
      <c r="H305" s="30">
        <f t="shared" ca="1" si="26"/>
        <v>169</v>
      </c>
      <c r="I305" s="31">
        <f t="shared" si="23"/>
        <v>42377</v>
      </c>
      <c r="J305" s="2"/>
    </row>
    <row r="306" spans="1:10" hidden="1">
      <c r="A306" s="3" t="s">
        <v>17</v>
      </c>
      <c r="B306" s="1" t="s">
        <v>24</v>
      </c>
      <c r="C306" s="51">
        <v>42370</v>
      </c>
      <c r="D306" s="59">
        <v>1045.52</v>
      </c>
      <c r="E306" s="1" t="s">
        <v>14</v>
      </c>
      <c r="F306" s="17" t="s">
        <v>134</v>
      </c>
      <c r="G306" s="17"/>
      <c r="H306" s="30">
        <f t="shared" ca="1" si="26"/>
        <v>168</v>
      </c>
      <c r="I306" s="31">
        <f t="shared" si="23"/>
        <v>42378</v>
      </c>
      <c r="J306" s="2"/>
    </row>
    <row r="307" spans="1:10" hidden="1">
      <c r="A307" s="3" t="s">
        <v>17</v>
      </c>
      <c r="B307" s="1" t="s">
        <v>24</v>
      </c>
      <c r="C307" s="51">
        <v>42373</v>
      </c>
      <c r="D307" s="60">
        <v>1076.5899999999999</v>
      </c>
      <c r="E307" s="1" t="s">
        <v>14</v>
      </c>
      <c r="F307" s="17" t="s">
        <v>159</v>
      </c>
      <c r="G307" s="17"/>
      <c r="H307" s="30">
        <f t="shared" ca="1" si="26"/>
        <v>165</v>
      </c>
      <c r="I307" s="31">
        <f t="shared" si="23"/>
        <v>42381</v>
      </c>
      <c r="J307" s="2"/>
    </row>
    <row r="308" spans="1:10" hidden="1">
      <c r="A308" s="3" t="s">
        <v>17</v>
      </c>
      <c r="B308" s="1" t="s">
        <v>24</v>
      </c>
      <c r="C308" s="51">
        <v>42377</v>
      </c>
      <c r="D308" s="60">
        <v>1045.52</v>
      </c>
      <c r="E308" s="1" t="s">
        <v>14</v>
      </c>
      <c r="F308" s="17" t="s">
        <v>135</v>
      </c>
      <c r="G308" s="17"/>
      <c r="H308" s="30">
        <f t="shared" ca="1" si="26"/>
        <v>161</v>
      </c>
      <c r="I308" s="31">
        <f t="shared" si="23"/>
        <v>42385</v>
      </c>
      <c r="J308" s="2"/>
    </row>
    <row r="309" spans="1:10" hidden="1">
      <c r="A309" s="3" t="s">
        <v>119</v>
      </c>
      <c r="B309" s="1" t="s">
        <v>24</v>
      </c>
      <c r="C309" s="51">
        <v>42377</v>
      </c>
      <c r="D309" s="61">
        <v>2500</v>
      </c>
      <c r="E309" s="1" t="s">
        <v>14</v>
      </c>
      <c r="F309" s="17" t="s">
        <v>140</v>
      </c>
      <c r="G309" s="17"/>
      <c r="H309" s="30">
        <f t="shared" ca="1" si="26"/>
        <v>161</v>
      </c>
      <c r="I309" s="31">
        <f t="shared" si="23"/>
        <v>42385</v>
      </c>
      <c r="J309" s="2"/>
    </row>
    <row r="310" spans="1:10" hidden="1">
      <c r="A310" s="3" t="s">
        <v>119</v>
      </c>
      <c r="B310" s="1" t="s">
        <v>24</v>
      </c>
      <c r="C310" s="51">
        <v>42377</v>
      </c>
      <c r="D310" s="61">
        <v>2500</v>
      </c>
      <c r="E310" s="1" t="s">
        <v>14</v>
      </c>
      <c r="F310" s="17" t="s">
        <v>141</v>
      </c>
      <c r="G310" s="17"/>
      <c r="H310" s="30">
        <f t="shared" ca="1" si="26"/>
        <v>161</v>
      </c>
      <c r="I310" s="31">
        <f t="shared" si="23"/>
        <v>42385</v>
      </c>
      <c r="J310" s="2"/>
    </row>
    <row r="311" spans="1:10" hidden="1">
      <c r="A311" s="3" t="s">
        <v>17</v>
      </c>
      <c r="B311" s="1" t="s">
        <v>24</v>
      </c>
      <c r="C311" s="51">
        <v>42380</v>
      </c>
      <c r="D311" s="53">
        <v>1076.5899999999999</v>
      </c>
      <c r="E311" s="1" t="s">
        <v>14</v>
      </c>
      <c r="F311" s="17" t="s">
        <v>136</v>
      </c>
      <c r="G311" s="17"/>
      <c r="H311" s="30">
        <f t="shared" ca="1" si="26"/>
        <v>158</v>
      </c>
      <c r="I311" s="31">
        <f t="shared" si="23"/>
        <v>42388</v>
      </c>
      <c r="J311" s="2"/>
    </row>
    <row r="312" spans="1:10" hidden="1">
      <c r="A312" s="3" t="s">
        <v>17</v>
      </c>
      <c r="B312" s="1" t="s">
        <v>24</v>
      </c>
      <c r="C312" s="51">
        <v>42384</v>
      </c>
      <c r="D312" s="53">
        <v>1045.52</v>
      </c>
      <c r="E312" s="1" t="s">
        <v>14</v>
      </c>
      <c r="F312" s="17" t="s">
        <v>137</v>
      </c>
      <c r="G312" s="17"/>
      <c r="H312" s="30">
        <f t="shared" ca="1" si="26"/>
        <v>154</v>
      </c>
      <c r="I312" s="31">
        <f t="shared" si="23"/>
        <v>42392</v>
      </c>
      <c r="J312" s="2"/>
    </row>
    <row r="313" spans="1:10" hidden="1">
      <c r="A313" s="3" t="s">
        <v>119</v>
      </c>
      <c r="B313" s="1" t="s">
        <v>24</v>
      </c>
      <c r="C313" s="51">
        <v>42384</v>
      </c>
      <c r="D313" s="21">
        <v>2500</v>
      </c>
      <c r="E313" s="1" t="s">
        <v>14</v>
      </c>
      <c r="F313" s="17" t="s">
        <v>160</v>
      </c>
      <c r="G313" s="17"/>
      <c r="H313" s="30">
        <f t="shared" ca="1" si="26"/>
        <v>154</v>
      </c>
      <c r="I313" s="31">
        <f t="shared" ref="I313:I376" si="27">+C313+8</f>
        <v>42392</v>
      </c>
      <c r="J313" s="2"/>
    </row>
    <row r="314" spans="1:10" hidden="1">
      <c r="A314" s="3" t="s">
        <v>119</v>
      </c>
      <c r="B314" s="1" t="s">
        <v>24</v>
      </c>
      <c r="C314" s="51">
        <v>42384</v>
      </c>
      <c r="D314" s="21">
        <v>2500</v>
      </c>
      <c r="E314" s="1" t="s">
        <v>14</v>
      </c>
      <c r="F314" s="17" t="s">
        <v>142</v>
      </c>
      <c r="G314" s="17"/>
      <c r="H314" s="30">
        <f t="shared" ca="1" si="26"/>
        <v>154</v>
      </c>
      <c r="I314" s="31">
        <f t="shared" si="27"/>
        <v>42392</v>
      </c>
      <c r="J314" s="2"/>
    </row>
    <row r="315" spans="1:10" hidden="1">
      <c r="A315" s="3" t="s">
        <v>119</v>
      </c>
      <c r="B315" s="1" t="s">
        <v>24</v>
      </c>
      <c r="C315" s="51">
        <v>42384</v>
      </c>
      <c r="D315" s="21">
        <v>2500</v>
      </c>
      <c r="E315" s="1" t="s">
        <v>14</v>
      </c>
      <c r="F315" s="17" t="s">
        <v>143</v>
      </c>
      <c r="G315" s="17"/>
      <c r="H315" s="30">
        <f t="shared" ca="1" si="26"/>
        <v>154</v>
      </c>
      <c r="I315" s="31">
        <f t="shared" si="27"/>
        <v>42392</v>
      </c>
      <c r="J315" s="2"/>
    </row>
    <row r="316" spans="1:10" hidden="1">
      <c r="A316" s="3" t="s">
        <v>119</v>
      </c>
      <c r="B316" s="1" t="s">
        <v>24</v>
      </c>
      <c r="C316" s="51">
        <v>42384</v>
      </c>
      <c r="D316" s="21">
        <v>2500</v>
      </c>
      <c r="E316" s="1" t="s">
        <v>14</v>
      </c>
      <c r="F316" s="17" t="s">
        <v>144</v>
      </c>
      <c r="G316" s="17"/>
      <c r="H316" s="30">
        <f t="shared" ca="1" si="26"/>
        <v>154</v>
      </c>
      <c r="I316" s="31">
        <f t="shared" si="27"/>
        <v>42392</v>
      </c>
      <c r="J316" s="2"/>
    </row>
    <row r="317" spans="1:10" hidden="1">
      <c r="A317" s="3" t="s">
        <v>17</v>
      </c>
      <c r="B317" s="1" t="s">
        <v>24</v>
      </c>
      <c r="C317" s="51">
        <v>42389</v>
      </c>
      <c r="D317" s="58">
        <v>1076.5899999999999</v>
      </c>
      <c r="E317" s="1" t="s">
        <v>14</v>
      </c>
      <c r="F317" s="17" t="s">
        <v>161</v>
      </c>
      <c r="G317" s="17"/>
      <c r="H317" s="30">
        <f t="shared" ca="1" si="26"/>
        <v>149</v>
      </c>
      <c r="I317" s="31">
        <f t="shared" si="27"/>
        <v>42397</v>
      </c>
      <c r="J317" s="2"/>
    </row>
    <row r="318" spans="1:10" hidden="1">
      <c r="A318" s="3" t="s">
        <v>17</v>
      </c>
      <c r="B318" s="1" t="s">
        <v>24</v>
      </c>
      <c r="C318" s="51">
        <v>42391</v>
      </c>
      <c r="D318" s="58">
        <v>1033.48</v>
      </c>
      <c r="E318" s="1" t="s">
        <v>14</v>
      </c>
      <c r="F318" s="17" t="s">
        <v>162</v>
      </c>
      <c r="G318" s="17"/>
      <c r="H318" s="30">
        <f t="shared" ca="1" si="26"/>
        <v>147</v>
      </c>
      <c r="I318" s="31">
        <f t="shared" si="27"/>
        <v>42399</v>
      </c>
      <c r="J318" s="2"/>
    </row>
    <row r="319" spans="1:10" hidden="1">
      <c r="A319" s="3" t="s">
        <v>119</v>
      </c>
      <c r="B319" s="1" t="s">
        <v>24</v>
      </c>
      <c r="C319" s="51">
        <v>42391</v>
      </c>
      <c r="D319" s="24">
        <v>2500</v>
      </c>
      <c r="E319" s="1" t="s">
        <v>14</v>
      </c>
      <c r="F319" s="17" t="s">
        <v>145</v>
      </c>
      <c r="G319" s="17"/>
      <c r="H319" s="30">
        <f t="shared" ca="1" si="26"/>
        <v>147</v>
      </c>
      <c r="I319" s="31">
        <f t="shared" si="27"/>
        <v>42399</v>
      </c>
      <c r="J319" s="2"/>
    </row>
    <row r="320" spans="1:10" hidden="1">
      <c r="A320" s="3" t="s">
        <v>119</v>
      </c>
      <c r="B320" s="1" t="s">
        <v>24</v>
      </c>
      <c r="C320" s="51">
        <v>42391</v>
      </c>
      <c r="D320" s="24">
        <v>2500</v>
      </c>
      <c r="E320" s="1" t="s">
        <v>14</v>
      </c>
      <c r="F320" s="17" t="s">
        <v>146</v>
      </c>
      <c r="G320" s="17"/>
      <c r="H320" s="30">
        <f t="shared" ca="1" si="26"/>
        <v>147</v>
      </c>
      <c r="I320" s="31">
        <f t="shared" si="27"/>
        <v>42399</v>
      </c>
      <c r="J320" s="2"/>
    </row>
    <row r="321" spans="1:10" hidden="1">
      <c r="A321" s="3" t="s">
        <v>119</v>
      </c>
      <c r="B321" s="1" t="s">
        <v>24</v>
      </c>
      <c r="C321" s="51">
        <v>42391</v>
      </c>
      <c r="D321" s="24">
        <v>2500</v>
      </c>
      <c r="E321" s="1" t="s">
        <v>14</v>
      </c>
      <c r="F321" s="17" t="s">
        <v>147</v>
      </c>
      <c r="G321" s="17"/>
      <c r="H321" s="30">
        <f t="shared" ca="1" si="26"/>
        <v>147</v>
      </c>
      <c r="I321" s="31">
        <f t="shared" si="27"/>
        <v>42399</v>
      </c>
      <c r="J321" s="2"/>
    </row>
    <row r="322" spans="1:10" hidden="1">
      <c r="A322" s="3" t="s">
        <v>119</v>
      </c>
      <c r="B322" s="1" t="s">
        <v>24</v>
      </c>
      <c r="C322" s="51">
        <v>42391</v>
      </c>
      <c r="D322" s="24">
        <v>2500</v>
      </c>
      <c r="E322" s="1" t="s">
        <v>14</v>
      </c>
      <c r="F322" s="17" t="s">
        <v>148</v>
      </c>
      <c r="G322" s="17"/>
      <c r="H322" s="30">
        <f t="shared" ca="1" si="26"/>
        <v>147</v>
      </c>
      <c r="I322" s="31">
        <f t="shared" si="27"/>
        <v>42399</v>
      </c>
      <c r="J322" s="2"/>
    </row>
    <row r="323" spans="1:10" hidden="1">
      <c r="A323" s="3" t="s">
        <v>17</v>
      </c>
      <c r="B323" s="1" t="s">
        <v>24</v>
      </c>
      <c r="C323" s="51">
        <v>42394</v>
      </c>
      <c r="D323" s="53">
        <v>1076.5899999999999</v>
      </c>
      <c r="E323" s="1" t="s">
        <v>14</v>
      </c>
      <c r="F323" s="17" t="s">
        <v>138</v>
      </c>
      <c r="G323" s="17"/>
      <c r="H323" s="30">
        <f t="shared" ca="1" si="26"/>
        <v>144</v>
      </c>
      <c r="I323" s="31">
        <f t="shared" si="27"/>
        <v>42402</v>
      </c>
      <c r="J323" s="2"/>
    </row>
    <row r="324" spans="1:10" hidden="1">
      <c r="A324" s="3" t="s">
        <v>17</v>
      </c>
      <c r="B324" s="1" t="s">
        <v>24</v>
      </c>
      <c r="C324" s="51">
        <v>42398</v>
      </c>
      <c r="D324" s="53">
        <v>1033.48</v>
      </c>
      <c r="E324" s="1" t="s">
        <v>14</v>
      </c>
      <c r="F324" s="17" t="s">
        <v>139</v>
      </c>
      <c r="G324" s="17"/>
      <c r="H324" s="30">
        <f t="shared" ca="1" si="26"/>
        <v>140</v>
      </c>
      <c r="I324" s="31">
        <f t="shared" si="27"/>
        <v>42406</v>
      </c>
      <c r="J324" s="2"/>
    </row>
    <row r="325" spans="1:10" hidden="1">
      <c r="A325" s="3" t="s">
        <v>119</v>
      </c>
      <c r="B325" s="1" t="s">
        <v>24</v>
      </c>
      <c r="C325" s="51">
        <v>42398</v>
      </c>
      <c r="D325" s="53">
        <v>5376.99</v>
      </c>
      <c r="E325" s="1" t="s">
        <v>14</v>
      </c>
      <c r="F325" s="17" t="s">
        <v>149</v>
      </c>
      <c r="G325" s="17"/>
      <c r="H325" s="30">
        <f t="shared" ca="1" si="26"/>
        <v>140</v>
      </c>
      <c r="I325" s="31">
        <f t="shared" si="27"/>
        <v>42406</v>
      </c>
      <c r="J325" s="2"/>
    </row>
    <row r="326" spans="1:10" hidden="1">
      <c r="A326" s="3" t="s">
        <v>119</v>
      </c>
      <c r="B326" s="1" t="s">
        <v>24</v>
      </c>
      <c r="C326" s="51">
        <v>42398</v>
      </c>
      <c r="D326" s="53">
        <v>5376.99</v>
      </c>
      <c r="E326" s="1" t="s">
        <v>14</v>
      </c>
      <c r="F326" s="17" t="s">
        <v>150</v>
      </c>
      <c r="G326" s="17"/>
      <c r="H326" s="30">
        <f t="shared" ca="1" si="26"/>
        <v>140</v>
      </c>
      <c r="I326" s="31">
        <f t="shared" si="27"/>
        <v>42406</v>
      </c>
      <c r="J326" s="2"/>
    </row>
    <row r="327" spans="1:10" hidden="1">
      <c r="A327" s="3" t="s">
        <v>119</v>
      </c>
      <c r="B327" s="1" t="s">
        <v>24</v>
      </c>
      <c r="C327" s="51">
        <v>42398</v>
      </c>
      <c r="D327" s="53">
        <v>5376.99</v>
      </c>
      <c r="E327" s="1" t="s">
        <v>14</v>
      </c>
      <c r="F327" s="17" t="s">
        <v>151</v>
      </c>
      <c r="G327" s="17"/>
      <c r="H327" s="30">
        <f t="shared" ref="H327:H334" ca="1" si="28">$H$6-C327</f>
        <v>140</v>
      </c>
      <c r="I327" s="31">
        <f t="shared" si="27"/>
        <v>42406</v>
      </c>
      <c r="J327" s="2"/>
    </row>
    <row r="328" spans="1:10" hidden="1">
      <c r="A328" s="3" t="s">
        <v>119</v>
      </c>
      <c r="B328" s="1" t="s">
        <v>24</v>
      </c>
      <c r="C328" s="51">
        <v>42398</v>
      </c>
      <c r="D328" s="53">
        <v>5376.99</v>
      </c>
      <c r="E328" s="1" t="s">
        <v>14</v>
      </c>
      <c r="F328" s="17" t="s">
        <v>152</v>
      </c>
      <c r="G328" s="17"/>
      <c r="H328" s="30">
        <f t="shared" ca="1" si="28"/>
        <v>140</v>
      </c>
      <c r="I328" s="31">
        <f t="shared" si="27"/>
        <v>42406</v>
      </c>
      <c r="J328" s="2"/>
    </row>
    <row r="329" spans="1:10" hidden="1">
      <c r="A329" s="3" t="s">
        <v>119</v>
      </c>
      <c r="B329" s="1" t="s">
        <v>24</v>
      </c>
      <c r="C329" s="51">
        <v>42398</v>
      </c>
      <c r="D329" s="53">
        <v>5376.99</v>
      </c>
      <c r="E329" s="1" t="s">
        <v>14</v>
      </c>
      <c r="F329" s="17" t="s">
        <v>153</v>
      </c>
      <c r="G329" s="17"/>
      <c r="H329" s="30">
        <f t="shared" ca="1" si="28"/>
        <v>140</v>
      </c>
      <c r="I329" s="31">
        <f t="shared" si="27"/>
        <v>42406</v>
      </c>
      <c r="J329" s="2"/>
    </row>
    <row r="330" spans="1:10" hidden="1">
      <c r="A330" s="3" t="s">
        <v>119</v>
      </c>
      <c r="B330" s="1" t="s">
        <v>24</v>
      </c>
      <c r="C330" s="51">
        <v>42398</v>
      </c>
      <c r="D330" s="53">
        <v>5376.99</v>
      </c>
      <c r="E330" s="1" t="s">
        <v>14</v>
      </c>
      <c r="F330" s="17" t="s">
        <v>154</v>
      </c>
      <c r="G330" s="17"/>
      <c r="H330" s="30">
        <f t="shared" ca="1" si="28"/>
        <v>140</v>
      </c>
      <c r="I330" s="31">
        <f t="shared" si="27"/>
        <v>42406</v>
      </c>
      <c r="J330" s="2"/>
    </row>
    <row r="331" spans="1:10" hidden="1">
      <c r="A331" s="3" t="s">
        <v>119</v>
      </c>
      <c r="B331" s="1" t="s">
        <v>24</v>
      </c>
      <c r="C331" s="51">
        <v>42398</v>
      </c>
      <c r="D331" s="53">
        <v>5376.99</v>
      </c>
      <c r="E331" s="1" t="s">
        <v>14</v>
      </c>
      <c r="F331" s="17" t="s">
        <v>155</v>
      </c>
      <c r="G331" s="17"/>
      <c r="H331" s="30">
        <f t="shared" ca="1" si="28"/>
        <v>140</v>
      </c>
      <c r="I331" s="31">
        <f t="shared" si="27"/>
        <v>42406</v>
      </c>
      <c r="J331" s="2"/>
    </row>
    <row r="332" spans="1:10" hidden="1">
      <c r="A332" s="3" t="s">
        <v>119</v>
      </c>
      <c r="B332" s="1" t="s">
        <v>24</v>
      </c>
      <c r="C332" s="51">
        <v>42398</v>
      </c>
      <c r="D332" s="53">
        <v>5376.99</v>
      </c>
      <c r="E332" s="1" t="s">
        <v>14</v>
      </c>
      <c r="F332" s="17" t="s">
        <v>156</v>
      </c>
      <c r="G332" s="17"/>
      <c r="H332" s="30">
        <f t="shared" ca="1" si="28"/>
        <v>140</v>
      </c>
      <c r="I332" s="31">
        <f t="shared" si="27"/>
        <v>42406</v>
      </c>
      <c r="J332" s="2"/>
    </row>
    <row r="333" spans="1:10" hidden="1">
      <c r="A333" s="3" t="s">
        <v>119</v>
      </c>
      <c r="B333" s="1" t="s">
        <v>24</v>
      </c>
      <c r="C333" s="51">
        <v>42398</v>
      </c>
      <c r="D333" s="53">
        <v>5376.99</v>
      </c>
      <c r="E333" s="1" t="s">
        <v>14</v>
      </c>
      <c r="F333" s="17" t="s">
        <v>157</v>
      </c>
      <c r="G333" s="17"/>
      <c r="H333" s="30">
        <f t="shared" ca="1" si="28"/>
        <v>140</v>
      </c>
      <c r="I333" s="31">
        <f t="shared" si="27"/>
        <v>42406</v>
      </c>
      <c r="J333" s="2"/>
    </row>
    <row r="334" spans="1:10" hidden="1">
      <c r="A334" s="3" t="s">
        <v>119</v>
      </c>
      <c r="B334" s="1" t="s">
        <v>24</v>
      </c>
      <c r="C334" s="51">
        <v>42398</v>
      </c>
      <c r="D334" s="53">
        <v>5376.99</v>
      </c>
      <c r="E334" s="1" t="s">
        <v>14</v>
      </c>
      <c r="F334" s="17" t="s">
        <v>158</v>
      </c>
      <c r="G334" s="17"/>
      <c r="H334" s="30">
        <f t="shared" ca="1" si="28"/>
        <v>140</v>
      </c>
      <c r="I334" s="31">
        <f t="shared" si="27"/>
        <v>42406</v>
      </c>
      <c r="J334" s="2"/>
    </row>
    <row r="335" spans="1:10" hidden="1">
      <c r="A335" s="3" t="s">
        <v>17</v>
      </c>
      <c r="B335" s="1" t="s">
        <v>24</v>
      </c>
      <c r="C335" s="49">
        <v>42405</v>
      </c>
      <c r="D335" s="53">
        <v>1033.48</v>
      </c>
      <c r="E335" s="1" t="s">
        <v>14</v>
      </c>
      <c r="F335" s="17" t="s">
        <v>163</v>
      </c>
      <c r="G335" s="17"/>
      <c r="H335" s="30">
        <f t="shared" ref="H335:H347" ca="1" si="29">$H$6-C335</f>
        <v>133</v>
      </c>
      <c r="I335" s="31">
        <f t="shared" si="27"/>
        <v>42413</v>
      </c>
      <c r="J335" s="2"/>
    </row>
    <row r="336" spans="1:10" hidden="1">
      <c r="A336" s="3" t="s">
        <v>119</v>
      </c>
      <c r="B336" s="1" t="s">
        <v>24</v>
      </c>
      <c r="C336" s="49">
        <v>42405</v>
      </c>
      <c r="D336" s="22">
        <v>2500</v>
      </c>
      <c r="E336" s="1" t="s">
        <v>14</v>
      </c>
      <c r="F336" s="17" t="s">
        <v>167</v>
      </c>
      <c r="G336" s="17"/>
      <c r="H336" s="30">
        <f t="shared" ca="1" si="29"/>
        <v>133</v>
      </c>
      <c r="I336" s="31">
        <f t="shared" si="27"/>
        <v>42413</v>
      </c>
      <c r="J336" s="2"/>
    </row>
    <row r="337" spans="1:10" hidden="1">
      <c r="A337" s="3" t="s">
        <v>7</v>
      </c>
      <c r="B337" s="1" t="s">
        <v>24</v>
      </c>
      <c r="C337" s="49">
        <v>42405</v>
      </c>
      <c r="D337" s="21">
        <v>2000</v>
      </c>
      <c r="E337" s="1" t="s">
        <v>15</v>
      </c>
      <c r="F337" s="17">
        <v>6209667</v>
      </c>
      <c r="G337" s="17"/>
      <c r="H337" s="30">
        <f t="shared" ca="1" si="29"/>
        <v>133</v>
      </c>
      <c r="I337" s="31">
        <f t="shared" si="27"/>
        <v>42413</v>
      </c>
      <c r="J337" s="2"/>
    </row>
    <row r="338" spans="1:10" hidden="1">
      <c r="A338" s="3" t="s">
        <v>17</v>
      </c>
      <c r="B338" s="1" t="s">
        <v>24</v>
      </c>
      <c r="C338" s="49">
        <v>42412</v>
      </c>
      <c r="D338" s="53">
        <v>1033.48</v>
      </c>
      <c r="E338" s="1" t="s">
        <v>14</v>
      </c>
      <c r="F338" s="17" t="s">
        <v>164</v>
      </c>
      <c r="G338" s="17"/>
      <c r="H338" s="30">
        <f t="shared" ca="1" si="29"/>
        <v>126</v>
      </c>
      <c r="I338" s="31">
        <f t="shared" si="27"/>
        <v>42420</v>
      </c>
      <c r="J338" s="2"/>
    </row>
    <row r="339" spans="1:10" hidden="1">
      <c r="A339" s="3" t="s">
        <v>119</v>
      </c>
      <c r="B339" s="1" t="s">
        <v>24</v>
      </c>
      <c r="C339" s="49">
        <v>42412</v>
      </c>
      <c r="D339" s="22">
        <v>2500</v>
      </c>
      <c r="E339" s="1" t="s">
        <v>14</v>
      </c>
      <c r="F339" s="17" t="s">
        <v>168</v>
      </c>
      <c r="G339" s="17"/>
      <c r="H339" s="30">
        <f t="shared" ca="1" si="29"/>
        <v>126</v>
      </c>
      <c r="I339" s="31">
        <f t="shared" si="27"/>
        <v>42420</v>
      </c>
      <c r="J339" s="2"/>
    </row>
    <row r="340" spans="1:10" hidden="1">
      <c r="A340" s="3" t="s">
        <v>7</v>
      </c>
      <c r="B340" s="1" t="s">
        <v>24</v>
      </c>
      <c r="C340" s="49">
        <v>42412</v>
      </c>
      <c r="D340" s="21">
        <v>2000</v>
      </c>
      <c r="E340" s="1" t="s">
        <v>15</v>
      </c>
      <c r="F340" s="17">
        <v>6209668</v>
      </c>
      <c r="G340" s="17"/>
      <c r="H340" s="30">
        <f t="shared" ca="1" si="29"/>
        <v>126</v>
      </c>
      <c r="I340" s="31">
        <f t="shared" si="27"/>
        <v>42420</v>
      </c>
      <c r="J340" s="2"/>
    </row>
    <row r="341" spans="1:10" hidden="1">
      <c r="A341" s="3" t="s">
        <v>17</v>
      </c>
      <c r="B341" s="1" t="s">
        <v>24</v>
      </c>
      <c r="C341" s="49">
        <v>42419</v>
      </c>
      <c r="D341" s="53">
        <v>1033.48</v>
      </c>
      <c r="E341" s="1" t="s">
        <v>14</v>
      </c>
      <c r="F341" s="17" t="s">
        <v>165</v>
      </c>
      <c r="G341" s="17"/>
      <c r="H341" s="30">
        <f t="shared" ca="1" si="29"/>
        <v>119</v>
      </c>
      <c r="I341" s="31">
        <f t="shared" si="27"/>
        <v>42427</v>
      </c>
      <c r="J341" s="2"/>
    </row>
    <row r="342" spans="1:10" hidden="1">
      <c r="A342" s="3" t="s">
        <v>119</v>
      </c>
      <c r="B342" s="1" t="s">
        <v>24</v>
      </c>
      <c r="C342" s="49">
        <v>42419</v>
      </c>
      <c r="D342" s="22">
        <v>2500</v>
      </c>
      <c r="E342" s="1" t="s">
        <v>14</v>
      </c>
      <c r="F342" s="17" t="s">
        <v>169</v>
      </c>
      <c r="G342" s="17"/>
      <c r="H342" s="30">
        <f t="shared" ca="1" si="29"/>
        <v>119</v>
      </c>
      <c r="I342" s="31">
        <f t="shared" si="27"/>
        <v>42427</v>
      </c>
      <c r="J342" s="2"/>
    </row>
    <row r="343" spans="1:10" hidden="1">
      <c r="A343" s="3" t="s">
        <v>7</v>
      </c>
      <c r="B343" s="1" t="s">
        <v>24</v>
      </c>
      <c r="C343" s="49">
        <v>42419</v>
      </c>
      <c r="D343" s="21">
        <v>2000</v>
      </c>
      <c r="E343" s="1" t="s">
        <v>15</v>
      </c>
      <c r="F343" s="17">
        <v>6209669</v>
      </c>
      <c r="G343" s="17"/>
      <c r="H343" s="30">
        <f t="shared" ca="1" si="29"/>
        <v>119</v>
      </c>
      <c r="I343" s="31">
        <f t="shared" si="27"/>
        <v>42427</v>
      </c>
      <c r="J343" s="2"/>
    </row>
    <row r="344" spans="1:10" hidden="1">
      <c r="A344" s="3" t="s">
        <v>17</v>
      </c>
      <c r="B344" s="1" t="s">
        <v>24</v>
      </c>
      <c r="C344" s="49">
        <v>42426</v>
      </c>
      <c r="D344" s="47">
        <v>1033.48</v>
      </c>
      <c r="E344" s="1" t="s">
        <v>14</v>
      </c>
      <c r="F344" s="17" t="s">
        <v>166</v>
      </c>
      <c r="G344" s="17"/>
      <c r="H344" s="30">
        <f t="shared" ca="1" si="29"/>
        <v>112</v>
      </c>
      <c r="I344" s="31">
        <f t="shared" si="27"/>
        <v>42434</v>
      </c>
      <c r="J344" s="2"/>
    </row>
    <row r="345" spans="1:10" hidden="1">
      <c r="A345" s="3" t="s">
        <v>119</v>
      </c>
      <c r="B345" s="1" t="s">
        <v>24</v>
      </c>
      <c r="C345" s="49">
        <v>42426</v>
      </c>
      <c r="D345" s="57">
        <v>2500</v>
      </c>
      <c r="E345" s="1" t="s">
        <v>14</v>
      </c>
      <c r="F345" s="17" t="s">
        <v>170</v>
      </c>
      <c r="G345" s="17"/>
      <c r="H345" s="30">
        <f t="shared" ca="1" si="29"/>
        <v>112</v>
      </c>
      <c r="I345" s="31">
        <f t="shared" si="27"/>
        <v>42434</v>
      </c>
      <c r="J345" s="2"/>
    </row>
    <row r="346" spans="1:10" hidden="1">
      <c r="A346" s="3" t="s">
        <v>7</v>
      </c>
      <c r="B346" s="1" t="s">
        <v>24</v>
      </c>
      <c r="C346" s="49">
        <v>42426</v>
      </c>
      <c r="D346" s="56">
        <v>2000</v>
      </c>
      <c r="E346" s="1" t="s">
        <v>15</v>
      </c>
      <c r="F346" s="17">
        <v>6209670</v>
      </c>
      <c r="G346" s="17"/>
      <c r="H346" s="30">
        <f t="shared" ca="1" si="29"/>
        <v>112</v>
      </c>
      <c r="I346" s="31">
        <f t="shared" si="27"/>
        <v>42434</v>
      </c>
      <c r="J346" s="2"/>
    </row>
    <row r="347" spans="1:10" hidden="1">
      <c r="A347" s="3" t="s">
        <v>7</v>
      </c>
      <c r="B347" s="1" t="s">
        <v>24</v>
      </c>
      <c r="C347" s="49">
        <v>42426</v>
      </c>
      <c r="D347" s="56">
        <v>2000</v>
      </c>
      <c r="E347" s="1" t="s">
        <v>15</v>
      </c>
      <c r="F347" s="17">
        <v>6209671</v>
      </c>
      <c r="G347" s="17"/>
      <c r="H347" s="30">
        <f t="shared" ca="1" si="29"/>
        <v>112</v>
      </c>
      <c r="I347" s="31">
        <f t="shared" si="27"/>
        <v>42434</v>
      </c>
      <c r="J347" s="2"/>
    </row>
    <row r="348" spans="1:10" hidden="1">
      <c r="A348" s="3" t="s">
        <v>17</v>
      </c>
      <c r="B348" s="1" t="s">
        <v>24</v>
      </c>
      <c r="C348" s="49">
        <v>42433</v>
      </c>
      <c r="D348" s="53">
        <v>1033.48</v>
      </c>
      <c r="E348" s="1" t="s">
        <v>14</v>
      </c>
      <c r="F348" s="17" t="s">
        <v>200</v>
      </c>
      <c r="G348" s="17"/>
      <c r="H348" s="30">
        <f t="shared" ref="H348:H379" ca="1" si="30">$H$6-C348</f>
        <v>105</v>
      </c>
      <c r="I348" s="31">
        <f t="shared" si="27"/>
        <v>42441</v>
      </c>
      <c r="J348" s="2"/>
    </row>
    <row r="349" spans="1:10" hidden="1">
      <c r="A349" s="3" t="s">
        <v>13</v>
      </c>
      <c r="B349" s="1" t="s">
        <v>24</v>
      </c>
      <c r="C349" s="49">
        <v>42433</v>
      </c>
      <c r="D349" s="22">
        <v>2500</v>
      </c>
      <c r="E349" s="1" t="s">
        <v>14</v>
      </c>
      <c r="F349" s="17" t="s">
        <v>177</v>
      </c>
      <c r="G349" s="17"/>
      <c r="H349" s="30">
        <f t="shared" ca="1" si="30"/>
        <v>105</v>
      </c>
      <c r="I349" s="31">
        <f t="shared" si="27"/>
        <v>42441</v>
      </c>
      <c r="J349" s="2"/>
    </row>
    <row r="350" spans="1:10" hidden="1">
      <c r="A350" s="3" t="s">
        <v>13</v>
      </c>
      <c r="B350" s="1" t="s">
        <v>24</v>
      </c>
      <c r="C350" s="49">
        <v>42433</v>
      </c>
      <c r="D350" s="22">
        <v>2500</v>
      </c>
      <c r="E350" s="1" t="s">
        <v>14</v>
      </c>
      <c r="F350" s="17" t="s">
        <v>178</v>
      </c>
      <c r="G350" s="17"/>
      <c r="H350" s="30">
        <f t="shared" ca="1" si="30"/>
        <v>105</v>
      </c>
      <c r="I350" s="31">
        <f t="shared" si="27"/>
        <v>42441</v>
      </c>
      <c r="J350" s="2"/>
    </row>
    <row r="351" spans="1:10" hidden="1">
      <c r="A351" s="3" t="s">
        <v>7</v>
      </c>
      <c r="B351" s="1" t="s">
        <v>24</v>
      </c>
      <c r="C351" s="49">
        <v>42433</v>
      </c>
      <c r="D351" s="21">
        <v>2000</v>
      </c>
      <c r="E351" s="1" t="s">
        <v>15</v>
      </c>
      <c r="F351" s="17">
        <v>6211196</v>
      </c>
      <c r="G351" s="17"/>
      <c r="H351" s="30">
        <f t="shared" ca="1" si="30"/>
        <v>105</v>
      </c>
      <c r="I351" s="31">
        <f t="shared" si="27"/>
        <v>42441</v>
      </c>
      <c r="J351" s="2"/>
    </row>
    <row r="352" spans="1:10" hidden="1">
      <c r="A352" s="3" t="s">
        <v>8</v>
      </c>
      <c r="B352" s="1" t="s">
        <v>24</v>
      </c>
      <c r="C352" s="49">
        <v>42433</v>
      </c>
      <c r="D352" s="21">
        <v>960</v>
      </c>
      <c r="E352" s="1" t="s">
        <v>14</v>
      </c>
      <c r="F352" s="17" t="s">
        <v>171</v>
      </c>
      <c r="G352" s="17"/>
      <c r="H352" s="30">
        <f t="shared" ca="1" si="30"/>
        <v>105</v>
      </c>
      <c r="I352" s="31">
        <f t="shared" si="27"/>
        <v>42441</v>
      </c>
      <c r="J352" s="2"/>
    </row>
    <row r="353" spans="1:10" hidden="1">
      <c r="A353" s="3" t="s">
        <v>8</v>
      </c>
      <c r="B353" s="1" t="s">
        <v>24</v>
      </c>
      <c r="C353" s="49">
        <v>42439</v>
      </c>
      <c r="D353" s="21">
        <v>960</v>
      </c>
      <c r="E353" s="1" t="s">
        <v>14</v>
      </c>
      <c r="F353" s="17" t="s">
        <v>172</v>
      </c>
      <c r="G353" s="17"/>
      <c r="H353" s="30">
        <f t="shared" ca="1" si="30"/>
        <v>99</v>
      </c>
      <c r="I353" s="31">
        <f t="shared" si="27"/>
        <v>42447</v>
      </c>
      <c r="J353" s="2"/>
    </row>
    <row r="354" spans="1:10" hidden="1">
      <c r="A354" s="3" t="s">
        <v>17</v>
      </c>
      <c r="B354" s="1" t="s">
        <v>24</v>
      </c>
      <c r="C354" s="49">
        <v>42440</v>
      </c>
      <c r="D354" s="53">
        <v>1033.48</v>
      </c>
      <c r="E354" s="1" t="s">
        <v>14</v>
      </c>
      <c r="F354" s="17" t="s">
        <v>201</v>
      </c>
      <c r="G354" s="17"/>
      <c r="H354" s="30">
        <f t="shared" ca="1" si="30"/>
        <v>98</v>
      </c>
      <c r="I354" s="31">
        <f t="shared" si="27"/>
        <v>42448</v>
      </c>
      <c r="J354" s="2"/>
    </row>
    <row r="355" spans="1:10" hidden="1">
      <c r="A355" s="3" t="s">
        <v>13</v>
      </c>
      <c r="B355" s="1" t="s">
        <v>24</v>
      </c>
      <c r="C355" s="49">
        <v>42440</v>
      </c>
      <c r="D355" s="22">
        <v>2500</v>
      </c>
      <c r="E355" s="1" t="s">
        <v>14</v>
      </c>
      <c r="F355" s="17" t="s">
        <v>179</v>
      </c>
      <c r="G355" s="17"/>
      <c r="H355" s="30">
        <f t="shared" ca="1" si="30"/>
        <v>98</v>
      </c>
      <c r="I355" s="31">
        <f t="shared" si="27"/>
        <v>42448</v>
      </c>
      <c r="J355" s="2"/>
    </row>
    <row r="356" spans="1:10" hidden="1">
      <c r="A356" s="3" t="s">
        <v>13</v>
      </c>
      <c r="B356" s="1" t="s">
        <v>24</v>
      </c>
      <c r="C356" s="49">
        <v>42440</v>
      </c>
      <c r="D356" s="22">
        <v>2500</v>
      </c>
      <c r="E356" s="1" t="s">
        <v>14</v>
      </c>
      <c r="F356" s="17" t="s">
        <v>180</v>
      </c>
      <c r="G356" s="17"/>
      <c r="H356" s="30">
        <f t="shared" ca="1" si="30"/>
        <v>98</v>
      </c>
      <c r="I356" s="31">
        <f t="shared" si="27"/>
        <v>42448</v>
      </c>
      <c r="J356" s="2"/>
    </row>
    <row r="357" spans="1:10" hidden="1">
      <c r="A357" s="3" t="s">
        <v>13</v>
      </c>
      <c r="B357" s="1" t="s">
        <v>24</v>
      </c>
      <c r="C357" s="49">
        <v>42440</v>
      </c>
      <c r="D357" s="22">
        <v>2500</v>
      </c>
      <c r="E357" s="1" t="s">
        <v>14</v>
      </c>
      <c r="F357" s="17" t="s">
        <v>181</v>
      </c>
      <c r="G357" s="17"/>
      <c r="H357" s="30">
        <f t="shared" ca="1" si="30"/>
        <v>98</v>
      </c>
      <c r="I357" s="31">
        <f t="shared" si="27"/>
        <v>42448</v>
      </c>
      <c r="J357" s="2"/>
    </row>
    <row r="358" spans="1:10" hidden="1">
      <c r="A358" s="3" t="s">
        <v>7</v>
      </c>
      <c r="B358" s="1" t="s">
        <v>24</v>
      </c>
      <c r="C358" s="49">
        <v>42440</v>
      </c>
      <c r="D358" s="21">
        <v>2000</v>
      </c>
      <c r="E358" s="1" t="s">
        <v>15</v>
      </c>
      <c r="F358" s="17">
        <v>6211197</v>
      </c>
      <c r="G358" s="17"/>
      <c r="H358" s="30">
        <f t="shared" ca="1" si="30"/>
        <v>98</v>
      </c>
      <c r="I358" s="31">
        <f t="shared" si="27"/>
        <v>42448</v>
      </c>
      <c r="J358" s="2"/>
    </row>
    <row r="359" spans="1:10" hidden="1">
      <c r="A359" s="3" t="s">
        <v>8</v>
      </c>
      <c r="B359" s="1" t="s">
        <v>24</v>
      </c>
      <c r="C359" s="49">
        <v>42445</v>
      </c>
      <c r="D359" s="36">
        <v>960</v>
      </c>
      <c r="E359" s="1" t="s">
        <v>14</v>
      </c>
      <c r="F359" s="17" t="s">
        <v>173</v>
      </c>
      <c r="G359" s="17"/>
      <c r="H359" s="30">
        <f t="shared" ca="1" si="30"/>
        <v>93</v>
      </c>
      <c r="I359" s="31">
        <f t="shared" si="27"/>
        <v>42453</v>
      </c>
      <c r="J359" s="2"/>
    </row>
    <row r="360" spans="1:10" hidden="1">
      <c r="A360" s="3" t="s">
        <v>8</v>
      </c>
      <c r="B360" s="1" t="s">
        <v>24</v>
      </c>
      <c r="C360" s="49">
        <v>42446</v>
      </c>
      <c r="D360" s="36">
        <v>1020.6</v>
      </c>
      <c r="E360" s="1" t="s">
        <v>14</v>
      </c>
      <c r="F360" s="17" t="s">
        <v>175</v>
      </c>
      <c r="G360" s="17"/>
      <c r="H360" s="30">
        <f t="shared" ca="1" si="30"/>
        <v>92</v>
      </c>
      <c r="I360" s="31">
        <f t="shared" si="27"/>
        <v>42454</v>
      </c>
      <c r="J360" s="2"/>
    </row>
    <row r="361" spans="1:10" hidden="1">
      <c r="A361" s="3" t="s">
        <v>17</v>
      </c>
      <c r="B361" s="1" t="s">
        <v>24</v>
      </c>
      <c r="C361" s="49">
        <v>42447</v>
      </c>
      <c r="D361" s="68">
        <v>1033.48</v>
      </c>
      <c r="E361" s="1" t="s">
        <v>14</v>
      </c>
      <c r="F361" s="17" t="s">
        <v>202</v>
      </c>
      <c r="G361" s="17"/>
      <c r="H361" s="30">
        <f t="shared" ca="1" si="30"/>
        <v>91</v>
      </c>
      <c r="I361" s="31">
        <f t="shared" si="27"/>
        <v>42455</v>
      </c>
      <c r="J361" s="2"/>
    </row>
    <row r="362" spans="1:10" hidden="1">
      <c r="A362" s="3" t="s">
        <v>17</v>
      </c>
      <c r="B362" s="1" t="s">
        <v>24</v>
      </c>
      <c r="C362" s="49">
        <v>42447</v>
      </c>
      <c r="D362" s="68">
        <v>1016.31</v>
      </c>
      <c r="E362" s="1" t="s">
        <v>14</v>
      </c>
      <c r="F362" s="17" t="s">
        <v>206</v>
      </c>
      <c r="G362" s="17"/>
      <c r="H362" s="30">
        <f t="shared" ca="1" si="30"/>
        <v>91</v>
      </c>
      <c r="I362" s="31">
        <f t="shared" si="27"/>
        <v>42455</v>
      </c>
      <c r="J362" s="2"/>
    </row>
    <row r="363" spans="1:10" hidden="1">
      <c r="A363" s="3" t="s">
        <v>17</v>
      </c>
      <c r="B363" s="1" t="s">
        <v>24</v>
      </c>
      <c r="C363" s="49">
        <v>42447</v>
      </c>
      <c r="D363" s="68">
        <v>1016.31</v>
      </c>
      <c r="E363" s="1" t="s">
        <v>14</v>
      </c>
      <c r="F363" s="17" t="s">
        <v>207</v>
      </c>
      <c r="G363" s="17"/>
      <c r="H363" s="30">
        <f t="shared" ca="1" si="30"/>
        <v>91</v>
      </c>
      <c r="I363" s="31">
        <f t="shared" si="27"/>
        <v>42455</v>
      </c>
      <c r="J363" s="2"/>
    </row>
    <row r="364" spans="1:10" hidden="1">
      <c r="A364" s="3" t="s">
        <v>13</v>
      </c>
      <c r="B364" s="1" t="s">
        <v>24</v>
      </c>
      <c r="C364" s="49">
        <v>42447</v>
      </c>
      <c r="D364" s="36">
        <v>5000</v>
      </c>
      <c r="E364" s="1" t="s">
        <v>14</v>
      </c>
      <c r="F364" s="17" t="s">
        <v>182</v>
      </c>
      <c r="G364" s="17"/>
      <c r="H364" s="30">
        <f t="shared" ca="1" si="30"/>
        <v>91</v>
      </c>
      <c r="I364" s="31">
        <f t="shared" si="27"/>
        <v>42455</v>
      </c>
      <c r="J364" s="2"/>
    </row>
    <row r="365" spans="1:10" hidden="1">
      <c r="A365" s="3" t="s">
        <v>13</v>
      </c>
      <c r="B365" s="1" t="s">
        <v>24</v>
      </c>
      <c r="C365" s="49">
        <v>42447</v>
      </c>
      <c r="D365" s="36">
        <v>5000</v>
      </c>
      <c r="E365" s="1" t="s">
        <v>14</v>
      </c>
      <c r="F365" s="17" t="s">
        <v>183</v>
      </c>
      <c r="G365" s="17"/>
      <c r="H365" s="30">
        <f t="shared" ca="1" si="30"/>
        <v>91</v>
      </c>
      <c r="I365" s="31">
        <f t="shared" si="27"/>
        <v>42455</v>
      </c>
      <c r="J365" s="2"/>
    </row>
    <row r="366" spans="1:10" hidden="1">
      <c r="A366" s="3" t="s">
        <v>13</v>
      </c>
      <c r="B366" s="1" t="s">
        <v>24</v>
      </c>
      <c r="C366" s="49">
        <v>42447</v>
      </c>
      <c r="D366" s="36">
        <v>5000</v>
      </c>
      <c r="E366" s="1" t="s">
        <v>14</v>
      </c>
      <c r="F366" s="17" t="s">
        <v>184</v>
      </c>
      <c r="G366" s="17"/>
      <c r="H366" s="30">
        <f t="shared" ca="1" si="30"/>
        <v>91</v>
      </c>
      <c r="I366" s="31">
        <f t="shared" si="27"/>
        <v>42455</v>
      </c>
      <c r="J366" s="2"/>
    </row>
    <row r="367" spans="1:10" hidden="1">
      <c r="A367" s="3" t="s">
        <v>13</v>
      </c>
      <c r="B367" s="1" t="s">
        <v>24</v>
      </c>
      <c r="C367" s="49">
        <v>42447</v>
      </c>
      <c r="D367" s="21">
        <v>5000</v>
      </c>
      <c r="E367" s="1" t="s">
        <v>14</v>
      </c>
      <c r="F367" s="17" t="s">
        <v>185</v>
      </c>
      <c r="G367" s="17"/>
      <c r="H367" s="30">
        <f t="shared" ca="1" si="30"/>
        <v>91</v>
      </c>
      <c r="I367" s="31">
        <f t="shared" si="27"/>
        <v>42455</v>
      </c>
      <c r="J367" s="2"/>
    </row>
    <row r="368" spans="1:10" hidden="1">
      <c r="A368" s="3" t="s">
        <v>7</v>
      </c>
      <c r="B368" s="1" t="s">
        <v>24</v>
      </c>
      <c r="C368" s="49">
        <v>42447</v>
      </c>
      <c r="D368" s="21">
        <v>2000</v>
      </c>
      <c r="E368" s="1" t="s">
        <v>15</v>
      </c>
      <c r="F368" s="17">
        <v>6209708</v>
      </c>
      <c r="G368" s="17"/>
      <c r="H368" s="30">
        <f t="shared" ca="1" si="30"/>
        <v>91</v>
      </c>
      <c r="I368" s="31">
        <f t="shared" si="27"/>
        <v>42455</v>
      </c>
      <c r="J368" s="2"/>
    </row>
    <row r="369" spans="1:10" hidden="1">
      <c r="A369" s="3" t="s">
        <v>7</v>
      </c>
      <c r="B369" s="1" t="s">
        <v>24</v>
      </c>
      <c r="C369" s="49">
        <v>42447</v>
      </c>
      <c r="D369" s="21">
        <v>2000</v>
      </c>
      <c r="E369" s="1" t="s">
        <v>15</v>
      </c>
      <c r="F369" s="17">
        <v>6209710</v>
      </c>
      <c r="G369" s="17"/>
      <c r="H369" s="30">
        <f t="shared" ca="1" si="30"/>
        <v>91</v>
      </c>
      <c r="I369" s="31">
        <f t="shared" si="27"/>
        <v>42455</v>
      </c>
      <c r="J369" s="2"/>
    </row>
    <row r="370" spans="1:10" hidden="1">
      <c r="A370" s="3" t="s">
        <v>7</v>
      </c>
      <c r="B370" s="1" t="s">
        <v>24</v>
      </c>
      <c r="C370" s="49">
        <v>42447</v>
      </c>
      <c r="D370" s="21">
        <v>2000</v>
      </c>
      <c r="E370" s="1" t="s">
        <v>15</v>
      </c>
      <c r="F370" s="17">
        <v>6209711</v>
      </c>
      <c r="G370" s="17"/>
      <c r="H370" s="30">
        <f t="shared" ca="1" si="30"/>
        <v>91</v>
      </c>
      <c r="I370" s="31">
        <f t="shared" si="27"/>
        <v>42455</v>
      </c>
      <c r="J370" s="2"/>
    </row>
    <row r="371" spans="1:10" hidden="1">
      <c r="A371" s="3" t="s">
        <v>7</v>
      </c>
      <c r="B371" s="1" t="s">
        <v>24</v>
      </c>
      <c r="C371" s="49">
        <v>42447</v>
      </c>
      <c r="D371" s="21">
        <v>2000</v>
      </c>
      <c r="E371" s="1" t="s">
        <v>15</v>
      </c>
      <c r="F371" s="17">
        <v>6209712</v>
      </c>
      <c r="G371" s="17"/>
      <c r="H371" s="30">
        <f t="shared" ca="1" si="30"/>
        <v>91</v>
      </c>
      <c r="I371" s="31">
        <f t="shared" si="27"/>
        <v>42455</v>
      </c>
      <c r="J371" s="2"/>
    </row>
    <row r="372" spans="1:10" hidden="1">
      <c r="A372" s="3" t="s">
        <v>7</v>
      </c>
      <c r="B372" s="1" t="s">
        <v>24</v>
      </c>
      <c r="C372" s="49">
        <v>42447</v>
      </c>
      <c r="D372" s="21">
        <v>1887.41</v>
      </c>
      <c r="E372" s="1" t="s">
        <v>15</v>
      </c>
      <c r="F372" s="17">
        <v>6209709</v>
      </c>
      <c r="G372" s="17"/>
      <c r="H372" s="30">
        <f t="shared" ca="1" si="30"/>
        <v>91</v>
      </c>
      <c r="I372" s="31">
        <f t="shared" si="27"/>
        <v>42455</v>
      </c>
      <c r="J372" s="2"/>
    </row>
    <row r="373" spans="1:10" hidden="1">
      <c r="A373" s="15" t="s">
        <v>8</v>
      </c>
      <c r="B373" s="16" t="s">
        <v>24</v>
      </c>
      <c r="C373" s="62">
        <v>42450</v>
      </c>
      <c r="D373" s="72">
        <v>960</v>
      </c>
      <c r="E373" s="16" t="s">
        <v>14</v>
      </c>
      <c r="F373" s="18" t="s">
        <v>174</v>
      </c>
      <c r="G373" s="18"/>
      <c r="H373" s="63">
        <f t="shared" ca="1" si="30"/>
        <v>88</v>
      </c>
      <c r="I373" s="64">
        <f t="shared" si="27"/>
        <v>42458</v>
      </c>
      <c r="J373" s="65"/>
    </row>
    <row r="374" spans="1:10" hidden="1">
      <c r="A374" s="3" t="s">
        <v>17</v>
      </c>
      <c r="B374" s="1" t="s">
        <v>24</v>
      </c>
      <c r="C374" s="49">
        <v>42454</v>
      </c>
      <c r="D374" s="68">
        <v>1033.48</v>
      </c>
      <c r="E374" s="1" t="s">
        <v>14</v>
      </c>
      <c r="F374" s="17" t="s">
        <v>208</v>
      </c>
      <c r="G374" s="17"/>
      <c r="H374" s="30">
        <f t="shared" ca="1" si="30"/>
        <v>84</v>
      </c>
      <c r="I374" s="31">
        <f t="shared" si="27"/>
        <v>42462</v>
      </c>
      <c r="J374" s="2"/>
    </row>
    <row r="375" spans="1:10" hidden="1">
      <c r="A375" s="3" t="s">
        <v>17</v>
      </c>
      <c r="B375" s="1" t="s">
        <v>24</v>
      </c>
      <c r="C375" s="49">
        <v>42454</v>
      </c>
      <c r="D375" s="68">
        <v>1033.48</v>
      </c>
      <c r="E375" s="1" t="s">
        <v>14</v>
      </c>
      <c r="F375" s="17" t="s">
        <v>209</v>
      </c>
      <c r="G375" s="17"/>
      <c r="H375" s="30">
        <f t="shared" ca="1" si="30"/>
        <v>84</v>
      </c>
      <c r="I375" s="31">
        <f t="shared" si="27"/>
        <v>42462</v>
      </c>
      <c r="J375" s="2"/>
    </row>
    <row r="376" spans="1:10" hidden="1">
      <c r="A376" s="3" t="s">
        <v>17</v>
      </c>
      <c r="B376" s="1" t="s">
        <v>24</v>
      </c>
      <c r="C376" s="49">
        <v>42454</v>
      </c>
      <c r="D376" s="68">
        <v>1033.48</v>
      </c>
      <c r="E376" s="1" t="s">
        <v>14</v>
      </c>
      <c r="F376" s="17" t="s">
        <v>205</v>
      </c>
      <c r="G376" s="17"/>
      <c r="H376" s="30">
        <f t="shared" ca="1" si="30"/>
        <v>84</v>
      </c>
      <c r="I376" s="31">
        <f t="shared" si="27"/>
        <v>42462</v>
      </c>
      <c r="J376" s="2"/>
    </row>
    <row r="377" spans="1:10" hidden="1">
      <c r="A377" s="3" t="s">
        <v>17</v>
      </c>
      <c r="B377" s="1" t="s">
        <v>24</v>
      </c>
      <c r="C377" s="49">
        <v>42454</v>
      </c>
      <c r="D377" s="68">
        <v>1016.31</v>
      </c>
      <c r="E377" s="1" t="s">
        <v>14</v>
      </c>
      <c r="F377" s="17" t="s">
        <v>204</v>
      </c>
      <c r="G377" s="17"/>
      <c r="H377" s="30">
        <f t="shared" ca="1" si="30"/>
        <v>84</v>
      </c>
      <c r="I377" s="31">
        <f t="shared" ref="I377:I454" si="31">+C377+8</f>
        <v>42462</v>
      </c>
      <c r="J377" s="2"/>
    </row>
    <row r="378" spans="1:10" hidden="1">
      <c r="A378" s="3" t="s">
        <v>17</v>
      </c>
      <c r="B378" s="1" t="s">
        <v>24</v>
      </c>
      <c r="C378" s="49">
        <v>42454</v>
      </c>
      <c r="D378" s="68">
        <v>1016.31</v>
      </c>
      <c r="E378" s="1" t="s">
        <v>14</v>
      </c>
      <c r="F378" s="17" t="s">
        <v>203</v>
      </c>
      <c r="G378" s="17"/>
      <c r="H378" s="30">
        <f t="shared" ca="1" si="30"/>
        <v>84</v>
      </c>
      <c r="I378" s="31">
        <f t="shared" si="31"/>
        <v>42462</v>
      </c>
      <c r="J378" s="2"/>
    </row>
    <row r="379" spans="1:10" hidden="1">
      <c r="A379" s="3" t="s">
        <v>13</v>
      </c>
      <c r="B379" s="1" t="s">
        <v>24</v>
      </c>
      <c r="C379" s="49">
        <v>42454</v>
      </c>
      <c r="D379" s="36">
        <v>5000</v>
      </c>
      <c r="E379" s="1" t="s">
        <v>14</v>
      </c>
      <c r="F379" s="17" t="s">
        <v>186</v>
      </c>
      <c r="G379" s="17"/>
      <c r="H379" s="30">
        <f t="shared" ca="1" si="30"/>
        <v>84</v>
      </c>
      <c r="I379" s="31">
        <f t="shared" si="31"/>
        <v>42462</v>
      </c>
      <c r="J379" s="2"/>
    </row>
    <row r="380" spans="1:10" hidden="1">
      <c r="A380" s="3" t="s">
        <v>13</v>
      </c>
      <c r="B380" s="1" t="s">
        <v>24</v>
      </c>
      <c r="C380" s="49">
        <v>42454</v>
      </c>
      <c r="D380" s="36">
        <v>5000</v>
      </c>
      <c r="E380" s="1" t="s">
        <v>14</v>
      </c>
      <c r="F380" s="17" t="s">
        <v>187</v>
      </c>
      <c r="G380" s="17"/>
      <c r="H380" s="30">
        <f t="shared" ref="H380:H397" ca="1" si="32">$H$6-C380</f>
        <v>84</v>
      </c>
      <c r="I380" s="31">
        <f t="shared" si="31"/>
        <v>42462</v>
      </c>
      <c r="J380" s="2"/>
    </row>
    <row r="381" spans="1:10" hidden="1">
      <c r="A381" s="3" t="s">
        <v>13</v>
      </c>
      <c r="B381" s="1" t="s">
        <v>24</v>
      </c>
      <c r="C381" s="49">
        <v>42454</v>
      </c>
      <c r="D381" s="36">
        <v>5000</v>
      </c>
      <c r="E381" s="1" t="s">
        <v>14</v>
      </c>
      <c r="F381" s="17" t="s">
        <v>188</v>
      </c>
      <c r="G381" s="17"/>
      <c r="H381" s="30">
        <f t="shared" ca="1" si="32"/>
        <v>84</v>
      </c>
      <c r="I381" s="31">
        <f t="shared" si="31"/>
        <v>42462</v>
      </c>
      <c r="J381" s="2"/>
    </row>
    <row r="382" spans="1:10" hidden="1">
      <c r="A382" s="3" t="s">
        <v>13</v>
      </c>
      <c r="B382" s="1" t="s">
        <v>24</v>
      </c>
      <c r="C382" s="49">
        <v>42454</v>
      </c>
      <c r="D382" s="36">
        <v>5000</v>
      </c>
      <c r="E382" s="1" t="s">
        <v>14</v>
      </c>
      <c r="F382" s="17" t="s">
        <v>189</v>
      </c>
      <c r="G382" s="17"/>
      <c r="H382" s="30">
        <f t="shared" ca="1" si="32"/>
        <v>84</v>
      </c>
      <c r="I382" s="31">
        <f t="shared" si="31"/>
        <v>42462</v>
      </c>
      <c r="J382" s="2"/>
    </row>
    <row r="383" spans="1:10" hidden="1">
      <c r="A383" s="3" t="s">
        <v>13</v>
      </c>
      <c r="B383" s="1" t="s">
        <v>24</v>
      </c>
      <c r="C383" s="49">
        <v>42454</v>
      </c>
      <c r="D383" s="36">
        <v>5000</v>
      </c>
      <c r="E383" s="1" t="s">
        <v>14</v>
      </c>
      <c r="F383" s="17" t="s">
        <v>190</v>
      </c>
      <c r="G383" s="17"/>
      <c r="H383" s="30">
        <f t="shared" ca="1" si="32"/>
        <v>84</v>
      </c>
      <c r="I383" s="31">
        <f t="shared" si="31"/>
        <v>42462</v>
      </c>
      <c r="J383" s="2"/>
    </row>
    <row r="384" spans="1:10" hidden="1">
      <c r="A384" s="3" t="s">
        <v>8</v>
      </c>
      <c r="B384" s="1" t="s">
        <v>24</v>
      </c>
      <c r="C384" s="49">
        <v>42457</v>
      </c>
      <c r="D384" s="66">
        <v>1020.6</v>
      </c>
      <c r="E384" s="1" t="s">
        <v>14</v>
      </c>
      <c r="F384" s="17" t="s">
        <v>176</v>
      </c>
      <c r="G384" s="17"/>
      <c r="H384" s="30">
        <f t="shared" ca="1" si="32"/>
        <v>81</v>
      </c>
      <c r="I384" s="31">
        <f t="shared" si="31"/>
        <v>42465</v>
      </c>
      <c r="J384" s="2"/>
    </row>
    <row r="385" spans="1:10" hidden="1">
      <c r="A385" s="3" t="s">
        <v>13</v>
      </c>
      <c r="B385" s="1" t="s">
        <v>24</v>
      </c>
      <c r="C385" s="49">
        <v>42460</v>
      </c>
      <c r="D385" s="66">
        <v>5000</v>
      </c>
      <c r="E385" s="1" t="s">
        <v>14</v>
      </c>
      <c r="F385" s="17" t="s">
        <v>191</v>
      </c>
      <c r="G385" s="17"/>
      <c r="H385" s="30">
        <f t="shared" ca="1" si="32"/>
        <v>78</v>
      </c>
      <c r="I385" s="31">
        <f t="shared" si="31"/>
        <v>42468</v>
      </c>
      <c r="J385" s="2"/>
    </row>
    <row r="386" spans="1:10" hidden="1">
      <c r="A386" s="3" t="s">
        <v>13</v>
      </c>
      <c r="B386" s="1" t="s">
        <v>24</v>
      </c>
      <c r="C386" s="49">
        <v>42460</v>
      </c>
      <c r="D386" s="66">
        <v>5000</v>
      </c>
      <c r="E386" s="1" t="s">
        <v>14</v>
      </c>
      <c r="F386" s="17" t="s">
        <v>192</v>
      </c>
      <c r="G386" s="17"/>
      <c r="H386" s="30">
        <f t="shared" ca="1" si="32"/>
        <v>78</v>
      </c>
      <c r="I386" s="31">
        <f t="shared" si="31"/>
        <v>42468</v>
      </c>
      <c r="J386" s="2"/>
    </row>
    <row r="387" spans="1:10" hidden="1">
      <c r="A387" s="3" t="s">
        <v>13</v>
      </c>
      <c r="B387" s="1" t="s">
        <v>24</v>
      </c>
      <c r="C387" s="49">
        <v>42460</v>
      </c>
      <c r="D387" s="66">
        <v>5000</v>
      </c>
      <c r="E387" s="1" t="s">
        <v>14</v>
      </c>
      <c r="F387" s="17" t="s">
        <v>193</v>
      </c>
      <c r="G387" s="17"/>
      <c r="H387" s="30">
        <f t="shared" ca="1" si="32"/>
        <v>78</v>
      </c>
      <c r="I387" s="31">
        <f t="shared" si="31"/>
        <v>42468</v>
      </c>
      <c r="J387" s="2"/>
    </row>
    <row r="388" spans="1:10" hidden="1">
      <c r="A388" s="3" t="s">
        <v>13</v>
      </c>
      <c r="B388" s="1" t="s">
        <v>24</v>
      </c>
      <c r="C388" s="49">
        <v>42460</v>
      </c>
      <c r="D388" s="66">
        <v>5000</v>
      </c>
      <c r="E388" s="1" t="s">
        <v>14</v>
      </c>
      <c r="F388" s="17" t="s">
        <v>194</v>
      </c>
      <c r="G388" s="17"/>
      <c r="H388" s="30">
        <f t="shared" ca="1" si="32"/>
        <v>78</v>
      </c>
      <c r="I388" s="31">
        <f t="shared" si="31"/>
        <v>42468</v>
      </c>
      <c r="J388" s="2"/>
    </row>
    <row r="389" spans="1:10" hidden="1">
      <c r="A389" s="3" t="s">
        <v>13</v>
      </c>
      <c r="B389" s="1" t="s">
        <v>24</v>
      </c>
      <c r="C389" s="49">
        <v>42460</v>
      </c>
      <c r="D389" s="66">
        <v>5000</v>
      </c>
      <c r="E389" s="1" t="s">
        <v>14</v>
      </c>
      <c r="F389" s="17" t="s">
        <v>195</v>
      </c>
      <c r="G389" s="17"/>
      <c r="H389" s="30">
        <f t="shared" ca="1" si="32"/>
        <v>78</v>
      </c>
      <c r="I389" s="31">
        <f t="shared" si="31"/>
        <v>42468</v>
      </c>
      <c r="J389" s="2"/>
    </row>
    <row r="390" spans="1:10" hidden="1">
      <c r="A390" s="3" t="s">
        <v>13</v>
      </c>
      <c r="B390" s="1" t="s">
        <v>24</v>
      </c>
      <c r="C390" s="49">
        <v>42460</v>
      </c>
      <c r="D390" s="66">
        <v>5000</v>
      </c>
      <c r="E390" s="1" t="s">
        <v>14</v>
      </c>
      <c r="F390" s="17" t="s">
        <v>196</v>
      </c>
      <c r="G390" s="17"/>
      <c r="H390" s="30">
        <f t="shared" ca="1" si="32"/>
        <v>78</v>
      </c>
      <c r="I390" s="31">
        <f t="shared" si="31"/>
        <v>42468</v>
      </c>
      <c r="J390" s="2"/>
    </row>
    <row r="391" spans="1:10" hidden="1">
      <c r="A391" s="3" t="s">
        <v>13</v>
      </c>
      <c r="B391" s="1" t="s">
        <v>24</v>
      </c>
      <c r="C391" s="49">
        <v>42460</v>
      </c>
      <c r="D391" s="66">
        <v>5000</v>
      </c>
      <c r="E391" s="1" t="s">
        <v>14</v>
      </c>
      <c r="F391" s="17" t="s">
        <v>197</v>
      </c>
      <c r="G391" s="17"/>
      <c r="H391" s="30">
        <f t="shared" ca="1" si="32"/>
        <v>78</v>
      </c>
      <c r="I391" s="31">
        <f t="shared" si="31"/>
        <v>42468</v>
      </c>
      <c r="J391" s="2"/>
    </row>
    <row r="392" spans="1:10" hidden="1">
      <c r="A392" s="3" t="s">
        <v>13</v>
      </c>
      <c r="B392" s="1" t="s">
        <v>24</v>
      </c>
      <c r="C392" s="49">
        <v>42460</v>
      </c>
      <c r="D392" s="66">
        <v>5561.1</v>
      </c>
      <c r="E392" s="1" t="s">
        <v>14</v>
      </c>
      <c r="F392" s="17" t="s">
        <v>198</v>
      </c>
      <c r="G392" s="17"/>
      <c r="H392" s="30">
        <f t="shared" ca="1" si="32"/>
        <v>78</v>
      </c>
      <c r="I392" s="31">
        <f t="shared" si="31"/>
        <v>42468</v>
      </c>
      <c r="J392" s="2"/>
    </row>
    <row r="393" spans="1:10" hidden="1">
      <c r="A393" s="3" t="s">
        <v>17</v>
      </c>
      <c r="B393" s="1" t="s">
        <v>24</v>
      </c>
      <c r="C393" s="50">
        <v>42461</v>
      </c>
      <c r="D393" s="67">
        <v>1016.31</v>
      </c>
      <c r="E393" s="1" t="s">
        <v>14</v>
      </c>
      <c r="F393" s="17" t="s">
        <v>212</v>
      </c>
      <c r="G393" s="17"/>
      <c r="H393" s="30">
        <f t="shared" ca="1" si="32"/>
        <v>77</v>
      </c>
      <c r="I393" s="31">
        <f t="shared" si="31"/>
        <v>42469</v>
      </c>
      <c r="J393" s="2"/>
    </row>
    <row r="394" spans="1:10" hidden="1">
      <c r="A394" s="3" t="s">
        <v>17</v>
      </c>
      <c r="B394" s="1" t="s">
        <v>24</v>
      </c>
      <c r="C394" s="50">
        <v>42461</v>
      </c>
      <c r="D394" s="67">
        <v>1016.31</v>
      </c>
      <c r="E394" s="1" t="s">
        <v>14</v>
      </c>
      <c r="F394" s="17" t="s">
        <v>213</v>
      </c>
      <c r="G394" s="17"/>
      <c r="H394" s="30">
        <f t="shared" ca="1" si="32"/>
        <v>77</v>
      </c>
      <c r="I394" s="31">
        <f t="shared" si="31"/>
        <v>42469</v>
      </c>
      <c r="J394" s="2"/>
    </row>
    <row r="395" spans="1:10" hidden="1">
      <c r="A395" s="3" t="s">
        <v>17</v>
      </c>
      <c r="B395" s="1" t="s">
        <v>24</v>
      </c>
      <c r="C395" s="50">
        <v>42461</v>
      </c>
      <c r="D395" s="67">
        <v>1016.31</v>
      </c>
      <c r="E395" s="1" t="s">
        <v>14</v>
      </c>
      <c r="F395" s="17" t="s">
        <v>214</v>
      </c>
      <c r="G395" s="17"/>
      <c r="H395" s="30">
        <f t="shared" ca="1" si="32"/>
        <v>77</v>
      </c>
      <c r="I395" s="31">
        <f t="shared" si="31"/>
        <v>42469</v>
      </c>
      <c r="J395" s="2"/>
    </row>
    <row r="396" spans="1:10" hidden="1">
      <c r="A396" s="3" t="s">
        <v>13</v>
      </c>
      <c r="B396" s="1" t="s">
        <v>24</v>
      </c>
      <c r="C396" s="50">
        <v>42461</v>
      </c>
      <c r="D396" s="66">
        <v>1875.79</v>
      </c>
      <c r="E396" s="1" t="s">
        <v>14</v>
      </c>
      <c r="F396" s="17"/>
      <c r="G396" s="17"/>
      <c r="H396" s="30">
        <f t="shared" ca="1" si="32"/>
        <v>77</v>
      </c>
      <c r="I396" s="31">
        <f t="shared" si="31"/>
        <v>42469</v>
      </c>
      <c r="J396" s="2"/>
    </row>
    <row r="397" spans="1:10" hidden="1">
      <c r="A397" s="3" t="s">
        <v>13</v>
      </c>
      <c r="B397" s="1" t="s">
        <v>24</v>
      </c>
      <c r="C397" s="50">
        <v>42461</v>
      </c>
      <c r="D397" s="66">
        <v>1875.79</v>
      </c>
      <c r="E397" s="1" t="s">
        <v>14</v>
      </c>
      <c r="F397" s="17"/>
      <c r="G397" s="17"/>
      <c r="H397" s="30">
        <f t="shared" ca="1" si="32"/>
        <v>77</v>
      </c>
      <c r="I397" s="31">
        <f t="shared" si="31"/>
        <v>42469</v>
      </c>
      <c r="J397" s="2"/>
    </row>
    <row r="398" spans="1:10" hidden="1">
      <c r="A398" s="3" t="s">
        <v>7</v>
      </c>
      <c r="B398" s="1" t="s">
        <v>24</v>
      </c>
      <c r="C398" s="50">
        <v>42461</v>
      </c>
      <c r="D398" s="66">
        <v>3401.49</v>
      </c>
      <c r="E398" s="1" t="s">
        <v>15</v>
      </c>
      <c r="F398" s="17">
        <v>6311064</v>
      </c>
      <c r="G398" s="17"/>
      <c r="H398" s="2"/>
      <c r="I398" s="31">
        <f t="shared" si="31"/>
        <v>42469</v>
      </c>
      <c r="J398" s="2"/>
    </row>
    <row r="399" spans="1:10" hidden="1">
      <c r="A399" s="3" t="s">
        <v>7</v>
      </c>
      <c r="B399" s="1" t="s">
        <v>24</v>
      </c>
      <c r="C399" s="50">
        <v>42461</v>
      </c>
      <c r="D399" s="66">
        <v>3401.49</v>
      </c>
      <c r="E399" s="1" t="s">
        <v>15</v>
      </c>
      <c r="F399" s="17">
        <v>6311063</v>
      </c>
      <c r="G399" s="17"/>
      <c r="H399" s="2"/>
      <c r="I399" s="31">
        <f t="shared" si="31"/>
        <v>42469</v>
      </c>
      <c r="J399" s="2"/>
    </row>
    <row r="400" spans="1:10" hidden="1">
      <c r="A400" s="3" t="s">
        <v>8</v>
      </c>
      <c r="B400" s="1" t="s">
        <v>261</v>
      </c>
      <c r="C400" s="50">
        <v>42464</v>
      </c>
      <c r="D400" s="21">
        <v>960</v>
      </c>
      <c r="E400" s="1" t="s">
        <v>14</v>
      </c>
      <c r="F400" s="17" t="s">
        <v>211</v>
      </c>
      <c r="G400" s="17"/>
      <c r="H400" s="30">
        <f t="shared" ref="H400:H431" ca="1" si="33">$H$6-C400</f>
        <v>74</v>
      </c>
      <c r="I400" s="31">
        <f t="shared" si="31"/>
        <v>42472</v>
      </c>
      <c r="J400" s="2"/>
    </row>
    <row r="401" spans="1:10" hidden="1">
      <c r="A401" s="3" t="s">
        <v>8</v>
      </c>
      <c r="B401" s="1" t="s">
        <v>261</v>
      </c>
      <c r="C401" s="50">
        <v>42466</v>
      </c>
      <c r="D401" s="21">
        <v>1020.6</v>
      </c>
      <c r="E401" s="1" t="s">
        <v>14</v>
      </c>
      <c r="F401" s="17" t="s">
        <v>210</v>
      </c>
      <c r="G401" s="17"/>
      <c r="H401" s="30">
        <f t="shared" ca="1" si="33"/>
        <v>72</v>
      </c>
      <c r="I401" s="31">
        <f t="shared" si="31"/>
        <v>42474</v>
      </c>
      <c r="J401" s="2"/>
    </row>
    <row r="402" spans="1:10" hidden="1">
      <c r="A402" s="3" t="s">
        <v>17</v>
      </c>
      <c r="B402" s="1" t="s">
        <v>261</v>
      </c>
      <c r="C402" s="50">
        <v>42468</v>
      </c>
      <c r="D402" s="53">
        <v>1016.31</v>
      </c>
      <c r="E402" s="1" t="s">
        <v>14</v>
      </c>
      <c r="F402" s="17" t="s">
        <v>225</v>
      </c>
      <c r="G402" s="17"/>
      <c r="H402" s="30">
        <f t="shared" ca="1" si="33"/>
        <v>70</v>
      </c>
      <c r="I402" s="31">
        <f t="shared" si="31"/>
        <v>42476</v>
      </c>
      <c r="J402" s="2"/>
    </row>
    <row r="403" spans="1:10" hidden="1">
      <c r="A403" s="3" t="s">
        <v>17</v>
      </c>
      <c r="B403" s="1" t="s">
        <v>261</v>
      </c>
      <c r="C403" s="50">
        <v>42468</v>
      </c>
      <c r="D403" s="53">
        <v>1016.31</v>
      </c>
      <c r="E403" s="1" t="s">
        <v>14</v>
      </c>
      <c r="F403" s="17" t="s">
        <v>226</v>
      </c>
      <c r="G403" s="17"/>
      <c r="H403" s="30">
        <f t="shared" ca="1" si="33"/>
        <v>70</v>
      </c>
      <c r="I403" s="31">
        <f t="shared" si="31"/>
        <v>42476</v>
      </c>
      <c r="J403" s="2"/>
    </row>
    <row r="404" spans="1:10" hidden="1">
      <c r="A404" s="3" t="s">
        <v>17</v>
      </c>
      <c r="B404" s="1" t="s">
        <v>261</v>
      </c>
      <c r="C404" s="50">
        <v>42468</v>
      </c>
      <c r="D404" s="53">
        <v>1016.31</v>
      </c>
      <c r="E404" s="1" t="s">
        <v>14</v>
      </c>
      <c r="F404" s="17" t="s">
        <v>227</v>
      </c>
      <c r="G404" s="17"/>
      <c r="H404" s="30">
        <f t="shared" ca="1" si="33"/>
        <v>70</v>
      </c>
      <c r="I404" s="31">
        <f t="shared" si="31"/>
        <v>42476</v>
      </c>
      <c r="J404" s="2"/>
    </row>
    <row r="405" spans="1:10" hidden="1">
      <c r="A405" s="3" t="s">
        <v>13</v>
      </c>
      <c r="B405" s="1" t="s">
        <v>261</v>
      </c>
      <c r="C405" s="50">
        <v>42468</v>
      </c>
      <c r="D405" s="21">
        <v>1875.79</v>
      </c>
      <c r="E405" s="1" t="s">
        <v>14</v>
      </c>
      <c r="F405" s="17" t="s">
        <v>237</v>
      </c>
      <c r="G405" s="17"/>
      <c r="H405" s="30">
        <f t="shared" ca="1" si="33"/>
        <v>70</v>
      </c>
      <c r="I405" s="31">
        <f t="shared" si="31"/>
        <v>42476</v>
      </c>
      <c r="J405" s="2"/>
    </row>
    <row r="406" spans="1:10" hidden="1">
      <c r="A406" s="3" t="s">
        <v>13</v>
      </c>
      <c r="B406" s="1" t="s">
        <v>261</v>
      </c>
      <c r="C406" s="50">
        <v>42468</v>
      </c>
      <c r="D406" s="21">
        <v>1875.79</v>
      </c>
      <c r="E406" s="1" t="s">
        <v>14</v>
      </c>
      <c r="F406" s="17" t="s">
        <v>238</v>
      </c>
      <c r="G406" s="17"/>
      <c r="H406" s="30">
        <f t="shared" ca="1" si="33"/>
        <v>70</v>
      </c>
      <c r="I406" s="31">
        <f t="shared" si="31"/>
        <v>42476</v>
      </c>
      <c r="J406" s="2"/>
    </row>
    <row r="407" spans="1:10" hidden="1">
      <c r="A407" s="3" t="s">
        <v>13</v>
      </c>
      <c r="B407" s="1" t="s">
        <v>261</v>
      </c>
      <c r="C407" s="50">
        <v>42468</v>
      </c>
      <c r="D407" s="21">
        <v>1875.79</v>
      </c>
      <c r="E407" s="1" t="s">
        <v>14</v>
      </c>
      <c r="F407" s="17" t="s">
        <v>239</v>
      </c>
      <c r="G407" s="17"/>
      <c r="H407" s="30">
        <f t="shared" ca="1" si="33"/>
        <v>70</v>
      </c>
      <c r="I407" s="31">
        <f t="shared" si="31"/>
        <v>42476</v>
      </c>
      <c r="J407" s="2"/>
    </row>
    <row r="408" spans="1:10" hidden="1">
      <c r="A408" s="3" t="s">
        <v>13</v>
      </c>
      <c r="B408" s="1" t="s">
        <v>261</v>
      </c>
      <c r="C408" s="50">
        <v>42468</v>
      </c>
      <c r="D408" s="21">
        <v>1875.79</v>
      </c>
      <c r="E408" s="1" t="s">
        <v>14</v>
      </c>
      <c r="F408" s="17" t="s">
        <v>240</v>
      </c>
      <c r="G408" s="17"/>
      <c r="H408" s="30">
        <f t="shared" ca="1" si="33"/>
        <v>70</v>
      </c>
      <c r="I408" s="31">
        <f t="shared" si="31"/>
        <v>42476</v>
      </c>
      <c r="J408" s="2"/>
    </row>
    <row r="409" spans="1:10" hidden="1">
      <c r="A409" s="3" t="s">
        <v>7</v>
      </c>
      <c r="B409" s="1" t="s">
        <v>261</v>
      </c>
      <c r="C409" s="50">
        <v>42468</v>
      </c>
      <c r="D409" s="21">
        <v>3401.49</v>
      </c>
      <c r="E409" s="1" t="s">
        <v>15</v>
      </c>
      <c r="F409" s="17">
        <v>6311065</v>
      </c>
      <c r="G409" s="17"/>
      <c r="H409" s="30">
        <f t="shared" ca="1" si="33"/>
        <v>70</v>
      </c>
      <c r="I409" s="31">
        <f t="shared" si="31"/>
        <v>42476</v>
      </c>
      <c r="J409" s="2"/>
    </row>
    <row r="410" spans="1:10" hidden="1">
      <c r="A410" s="3" t="s">
        <v>7</v>
      </c>
      <c r="B410" s="1" t="s">
        <v>24</v>
      </c>
      <c r="C410" s="50">
        <v>42468</v>
      </c>
      <c r="D410" s="21">
        <v>3401.49</v>
      </c>
      <c r="E410" s="1" t="s">
        <v>15</v>
      </c>
      <c r="F410" s="17">
        <v>6311066</v>
      </c>
      <c r="G410" s="17"/>
      <c r="H410" s="30">
        <f t="shared" ca="1" si="33"/>
        <v>70</v>
      </c>
      <c r="I410" s="31">
        <f t="shared" si="31"/>
        <v>42476</v>
      </c>
      <c r="J410" s="2"/>
    </row>
    <row r="411" spans="1:10" hidden="1">
      <c r="A411" s="3" t="s">
        <v>7</v>
      </c>
      <c r="B411" s="1" t="s">
        <v>24</v>
      </c>
      <c r="C411" s="50">
        <v>42468</v>
      </c>
      <c r="D411" s="21">
        <v>3401.49</v>
      </c>
      <c r="E411" s="1" t="s">
        <v>15</v>
      </c>
      <c r="F411" s="17">
        <v>6311067</v>
      </c>
      <c r="G411" s="17"/>
      <c r="H411" s="30">
        <f t="shared" ca="1" si="33"/>
        <v>70</v>
      </c>
      <c r="I411" s="31">
        <f t="shared" si="31"/>
        <v>42476</v>
      </c>
      <c r="J411" s="2"/>
    </row>
    <row r="412" spans="1:10" hidden="1">
      <c r="A412" s="3" t="s">
        <v>7</v>
      </c>
      <c r="B412" s="1" t="s">
        <v>24</v>
      </c>
      <c r="C412" s="50">
        <v>42468</v>
      </c>
      <c r="D412" s="21">
        <v>3401.49</v>
      </c>
      <c r="E412" s="1" t="s">
        <v>15</v>
      </c>
      <c r="F412" s="17">
        <v>6311068</v>
      </c>
      <c r="G412" s="17"/>
      <c r="H412" s="30">
        <f t="shared" ca="1" si="33"/>
        <v>70</v>
      </c>
      <c r="I412" s="31">
        <f t="shared" si="31"/>
        <v>42476</v>
      </c>
      <c r="J412" s="2"/>
    </row>
    <row r="413" spans="1:10" hidden="1">
      <c r="A413" s="3" t="s">
        <v>17</v>
      </c>
      <c r="B413" s="1" t="s">
        <v>24</v>
      </c>
      <c r="C413" s="50">
        <v>42475</v>
      </c>
      <c r="D413" s="53">
        <v>1016.31</v>
      </c>
      <c r="E413" s="1" t="s">
        <v>14</v>
      </c>
      <c r="F413" s="17" t="s">
        <v>228</v>
      </c>
      <c r="G413" s="17"/>
      <c r="H413" s="30">
        <f t="shared" ca="1" si="33"/>
        <v>63</v>
      </c>
      <c r="I413" s="31">
        <f t="shared" si="31"/>
        <v>42483</v>
      </c>
      <c r="J413" s="2"/>
    </row>
    <row r="414" spans="1:10" hidden="1">
      <c r="A414" s="3" t="s">
        <v>17</v>
      </c>
      <c r="B414" s="1" t="s">
        <v>24</v>
      </c>
      <c r="C414" s="50">
        <v>42475</v>
      </c>
      <c r="D414" s="53">
        <v>1016.31</v>
      </c>
      <c r="E414" s="1" t="s">
        <v>14</v>
      </c>
      <c r="F414" s="17" t="s">
        <v>229</v>
      </c>
      <c r="G414" s="17"/>
      <c r="H414" s="30">
        <f t="shared" ca="1" si="33"/>
        <v>63</v>
      </c>
      <c r="I414" s="31">
        <f t="shared" si="31"/>
        <v>42483</v>
      </c>
      <c r="J414" s="2"/>
    </row>
    <row r="415" spans="1:10" hidden="1">
      <c r="A415" s="3" t="s">
        <v>17</v>
      </c>
      <c r="B415" s="1" t="s">
        <v>24</v>
      </c>
      <c r="C415" s="50">
        <v>42475</v>
      </c>
      <c r="D415" s="53">
        <v>1016.31</v>
      </c>
      <c r="E415" s="1" t="s">
        <v>14</v>
      </c>
      <c r="F415" s="17" t="s">
        <v>230</v>
      </c>
      <c r="G415" s="17"/>
      <c r="H415" s="30">
        <f t="shared" ca="1" si="33"/>
        <v>63</v>
      </c>
      <c r="I415" s="31">
        <f t="shared" si="31"/>
        <v>42483</v>
      </c>
      <c r="J415" s="2"/>
    </row>
    <row r="416" spans="1:10" hidden="1">
      <c r="A416" s="3" t="s">
        <v>8</v>
      </c>
      <c r="B416" s="1" t="s">
        <v>24</v>
      </c>
      <c r="C416" s="50">
        <v>42475</v>
      </c>
      <c r="D416" s="21">
        <v>1020.6</v>
      </c>
      <c r="E416" s="1" t="s">
        <v>14</v>
      </c>
      <c r="F416" s="17" t="s">
        <v>215</v>
      </c>
      <c r="G416" s="17"/>
      <c r="H416" s="30">
        <f t="shared" ca="1" si="33"/>
        <v>63</v>
      </c>
      <c r="I416" s="31">
        <f t="shared" si="31"/>
        <v>42483</v>
      </c>
      <c r="J416" s="2"/>
    </row>
    <row r="417" spans="1:10" hidden="1">
      <c r="A417" s="3" t="s">
        <v>8</v>
      </c>
      <c r="B417" s="1" t="s">
        <v>24</v>
      </c>
      <c r="C417" s="50">
        <v>42475</v>
      </c>
      <c r="D417" s="21">
        <v>1992.89</v>
      </c>
      <c r="E417" s="1" t="s">
        <v>14</v>
      </c>
      <c r="F417" s="17" t="s">
        <v>216</v>
      </c>
      <c r="G417" s="17"/>
      <c r="H417" s="30">
        <f t="shared" ca="1" si="33"/>
        <v>63</v>
      </c>
      <c r="I417" s="31">
        <f t="shared" si="31"/>
        <v>42483</v>
      </c>
      <c r="J417" s="2"/>
    </row>
    <row r="418" spans="1:10" hidden="1">
      <c r="A418" s="3" t="s">
        <v>8</v>
      </c>
      <c r="B418" s="1" t="s">
        <v>24</v>
      </c>
      <c r="C418" s="50">
        <v>42475</v>
      </c>
      <c r="D418" s="21">
        <v>1992.89</v>
      </c>
      <c r="E418" s="1" t="s">
        <v>14</v>
      </c>
      <c r="F418" s="17" t="s">
        <v>217</v>
      </c>
      <c r="G418" s="17"/>
      <c r="H418" s="30">
        <f t="shared" ca="1" si="33"/>
        <v>63</v>
      </c>
      <c r="I418" s="31">
        <f t="shared" si="31"/>
        <v>42483</v>
      </c>
      <c r="J418" s="2"/>
    </row>
    <row r="419" spans="1:10" hidden="1">
      <c r="A419" s="3" t="s">
        <v>13</v>
      </c>
      <c r="B419" s="1" t="s">
        <v>24</v>
      </c>
      <c r="C419" s="50">
        <v>42475</v>
      </c>
      <c r="D419" s="21">
        <v>1875.79</v>
      </c>
      <c r="E419" s="1" t="s">
        <v>14</v>
      </c>
      <c r="F419" s="17" t="s">
        <v>241</v>
      </c>
      <c r="G419" s="17"/>
      <c r="H419" s="30">
        <f t="shared" ca="1" si="33"/>
        <v>63</v>
      </c>
      <c r="I419" s="31">
        <f t="shared" si="31"/>
        <v>42483</v>
      </c>
      <c r="J419" s="2"/>
    </row>
    <row r="420" spans="1:10" hidden="1">
      <c r="A420" s="3" t="s">
        <v>13</v>
      </c>
      <c r="B420" s="1" t="s">
        <v>24</v>
      </c>
      <c r="C420" s="50">
        <v>42475</v>
      </c>
      <c r="D420" s="21">
        <v>1875.79</v>
      </c>
      <c r="E420" s="1" t="s">
        <v>14</v>
      </c>
      <c r="F420" s="17" t="s">
        <v>242</v>
      </c>
      <c r="G420" s="17"/>
      <c r="H420" s="30">
        <f t="shared" ca="1" si="33"/>
        <v>63</v>
      </c>
      <c r="I420" s="31">
        <f t="shared" si="31"/>
        <v>42483</v>
      </c>
      <c r="J420" s="2"/>
    </row>
    <row r="421" spans="1:10" hidden="1">
      <c r="A421" s="3" t="s">
        <v>13</v>
      </c>
      <c r="B421" s="1" t="s">
        <v>24</v>
      </c>
      <c r="C421" s="50">
        <v>42475</v>
      </c>
      <c r="D421" s="21">
        <v>1875.79</v>
      </c>
      <c r="E421" s="1" t="s">
        <v>14</v>
      </c>
      <c r="F421" s="17" t="s">
        <v>243</v>
      </c>
      <c r="G421" s="17"/>
      <c r="H421" s="30">
        <f t="shared" ca="1" si="33"/>
        <v>63</v>
      </c>
      <c r="I421" s="31">
        <f t="shared" si="31"/>
        <v>42483</v>
      </c>
      <c r="J421" s="2"/>
    </row>
    <row r="422" spans="1:10" hidden="1">
      <c r="A422" s="3" t="s">
        <v>13</v>
      </c>
      <c r="B422" s="1" t="s">
        <v>24</v>
      </c>
      <c r="C422" s="50">
        <v>42475</v>
      </c>
      <c r="D422" s="21">
        <v>1875.79</v>
      </c>
      <c r="E422" s="1" t="s">
        <v>14</v>
      </c>
      <c r="F422" s="17" t="s">
        <v>244</v>
      </c>
      <c r="G422" s="17"/>
      <c r="H422" s="30">
        <f t="shared" ca="1" si="33"/>
        <v>63</v>
      </c>
      <c r="I422" s="31">
        <f t="shared" si="31"/>
        <v>42483</v>
      </c>
      <c r="J422" s="2"/>
    </row>
    <row r="423" spans="1:10" hidden="1">
      <c r="A423" s="3" t="s">
        <v>13</v>
      </c>
      <c r="B423" s="1" t="s">
        <v>24</v>
      </c>
      <c r="C423" s="50">
        <v>42475</v>
      </c>
      <c r="D423" s="21">
        <v>1875.79</v>
      </c>
      <c r="E423" s="1" t="s">
        <v>14</v>
      </c>
      <c r="F423" s="17" t="s">
        <v>245</v>
      </c>
      <c r="G423" s="17"/>
      <c r="H423" s="30">
        <f t="shared" ca="1" si="33"/>
        <v>63</v>
      </c>
      <c r="I423" s="31">
        <f t="shared" si="31"/>
        <v>42483</v>
      </c>
      <c r="J423" s="2"/>
    </row>
    <row r="424" spans="1:10" hidden="1">
      <c r="A424" s="3" t="s">
        <v>13</v>
      </c>
      <c r="B424" s="1" t="s">
        <v>24</v>
      </c>
      <c r="C424" s="50">
        <v>42475</v>
      </c>
      <c r="D424" s="21">
        <v>1875.79</v>
      </c>
      <c r="E424" s="1" t="s">
        <v>14</v>
      </c>
      <c r="F424" s="17" t="s">
        <v>246</v>
      </c>
      <c r="G424" s="17"/>
      <c r="H424" s="30">
        <f t="shared" ca="1" si="33"/>
        <v>63</v>
      </c>
      <c r="I424" s="31">
        <f t="shared" si="31"/>
        <v>42483</v>
      </c>
      <c r="J424" s="2"/>
    </row>
    <row r="425" spans="1:10" hidden="1">
      <c r="A425" s="3" t="s">
        <v>7</v>
      </c>
      <c r="B425" s="1" t="s">
        <v>24</v>
      </c>
      <c r="C425" s="50">
        <v>42475</v>
      </c>
      <c r="D425" s="21">
        <v>3401.49</v>
      </c>
      <c r="E425" s="1" t="s">
        <v>15</v>
      </c>
      <c r="F425" s="17">
        <v>6310858</v>
      </c>
      <c r="G425" s="17"/>
      <c r="H425" s="30">
        <f t="shared" ca="1" si="33"/>
        <v>63</v>
      </c>
      <c r="I425" s="31">
        <f t="shared" si="31"/>
        <v>42483</v>
      </c>
      <c r="J425" s="2"/>
    </row>
    <row r="426" spans="1:10" hidden="1">
      <c r="A426" s="3" t="s">
        <v>7</v>
      </c>
      <c r="B426" s="1" t="s">
        <v>24</v>
      </c>
      <c r="C426" s="50">
        <v>42475</v>
      </c>
      <c r="D426" s="21">
        <v>3401.49</v>
      </c>
      <c r="E426" s="1" t="s">
        <v>15</v>
      </c>
      <c r="F426" s="17">
        <v>6310857</v>
      </c>
      <c r="G426" s="17"/>
      <c r="H426" s="30">
        <f t="shared" ca="1" si="33"/>
        <v>63</v>
      </c>
      <c r="I426" s="31">
        <f t="shared" si="31"/>
        <v>42483</v>
      </c>
      <c r="J426" s="2"/>
    </row>
    <row r="427" spans="1:10" hidden="1">
      <c r="A427" s="3" t="s">
        <v>7</v>
      </c>
      <c r="B427" s="1" t="s">
        <v>24</v>
      </c>
      <c r="C427" s="50">
        <v>42475</v>
      </c>
      <c r="D427" s="21">
        <v>3401.49</v>
      </c>
      <c r="E427" s="1" t="s">
        <v>15</v>
      </c>
      <c r="F427" s="17">
        <v>6310856</v>
      </c>
      <c r="G427" s="17"/>
      <c r="H427" s="30">
        <f t="shared" ca="1" si="33"/>
        <v>63</v>
      </c>
      <c r="I427" s="31">
        <f t="shared" si="31"/>
        <v>42483</v>
      </c>
      <c r="J427" s="2"/>
    </row>
    <row r="428" spans="1:10" hidden="1">
      <c r="A428" s="3" t="s">
        <v>7</v>
      </c>
      <c r="B428" s="1" t="s">
        <v>24</v>
      </c>
      <c r="C428" s="50">
        <v>42475</v>
      </c>
      <c r="D428" s="21">
        <v>3401.49</v>
      </c>
      <c r="E428" s="1" t="s">
        <v>15</v>
      </c>
      <c r="F428" s="17">
        <v>6310854</v>
      </c>
      <c r="G428" s="17"/>
      <c r="H428" s="30">
        <f t="shared" ca="1" si="33"/>
        <v>63</v>
      </c>
      <c r="I428" s="31">
        <f t="shared" si="31"/>
        <v>42483</v>
      </c>
      <c r="J428" s="2"/>
    </row>
    <row r="429" spans="1:10" hidden="1">
      <c r="A429" s="3" t="s">
        <v>7</v>
      </c>
      <c r="B429" s="1" t="s">
        <v>24</v>
      </c>
      <c r="C429" s="50">
        <v>42475</v>
      </c>
      <c r="D429" s="21">
        <v>3401.49</v>
      </c>
      <c r="E429" s="1" t="s">
        <v>15</v>
      </c>
      <c r="F429" s="17">
        <v>6310859</v>
      </c>
      <c r="G429" s="17"/>
      <c r="H429" s="30">
        <f t="shared" ca="1" si="33"/>
        <v>63</v>
      </c>
      <c r="I429" s="31">
        <f t="shared" si="31"/>
        <v>42483</v>
      </c>
      <c r="J429" s="2"/>
    </row>
    <row r="430" spans="1:10" hidden="1">
      <c r="A430" s="3" t="s">
        <v>7</v>
      </c>
      <c r="B430" s="1" t="s">
        <v>24</v>
      </c>
      <c r="C430" s="50">
        <v>42475</v>
      </c>
      <c r="D430" s="21">
        <v>3401.49</v>
      </c>
      <c r="E430" s="1" t="s">
        <v>15</v>
      </c>
      <c r="F430" s="17">
        <v>6310855</v>
      </c>
      <c r="G430" s="17"/>
      <c r="H430" s="30">
        <f t="shared" ca="1" si="33"/>
        <v>63</v>
      </c>
      <c r="I430" s="31">
        <f t="shared" si="31"/>
        <v>42483</v>
      </c>
      <c r="J430" s="2"/>
    </row>
    <row r="431" spans="1:10" hidden="1">
      <c r="A431" s="3" t="s">
        <v>17</v>
      </c>
      <c r="B431" s="1" t="s">
        <v>24</v>
      </c>
      <c r="C431" s="50">
        <v>42482</v>
      </c>
      <c r="D431" s="68">
        <v>1016.31</v>
      </c>
      <c r="E431" s="1" t="s">
        <v>14</v>
      </c>
      <c r="F431" s="17" t="s">
        <v>231</v>
      </c>
      <c r="G431" s="17"/>
      <c r="H431" s="30">
        <f t="shared" ca="1" si="33"/>
        <v>56</v>
      </c>
      <c r="I431" s="31">
        <f t="shared" si="31"/>
        <v>42490</v>
      </c>
      <c r="J431" s="2"/>
    </row>
    <row r="432" spans="1:10" hidden="1">
      <c r="A432" s="3" t="s">
        <v>17</v>
      </c>
      <c r="B432" s="1" t="s">
        <v>24</v>
      </c>
      <c r="C432" s="50">
        <v>42482</v>
      </c>
      <c r="D432" s="68">
        <v>1016.31</v>
      </c>
      <c r="E432" s="1" t="s">
        <v>14</v>
      </c>
      <c r="F432" s="17" t="s">
        <v>232</v>
      </c>
      <c r="G432" s="17"/>
      <c r="H432" s="30">
        <f t="shared" ref="H432:H477" ca="1" si="34">$H$6-C432</f>
        <v>56</v>
      </c>
      <c r="I432" s="31">
        <f t="shared" si="31"/>
        <v>42490</v>
      </c>
      <c r="J432" s="2"/>
    </row>
    <row r="433" spans="1:10" hidden="1">
      <c r="A433" s="3" t="s">
        <v>17</v>
      </c>
      <c r="B433" s="1" t="s">
        <v>24</v>
      </c>
      <c r="C433" s="50">
        <v>42482</v>
      </c>
      <c r="D433" s="68">
        <v>1016.31</v>
      </c>
      <c r="E433" s="1" t="s">
        <v>14</v>
      </c>
      <c r="F433" s="17" t="s">
        <v>233</v>
      </c>
      <c r="G433" s="17"/>
      <c r="H433" s="30">
        <f t="shared" ca="1" si="34"/>
        <v>56</v>
      </c>
      <c r="I433" s="31">
        <f t="shared" si="31"/>
        <v>42490</v>
      </c>
      <c r="J433" s="2"/>
    </row>
    <row r="434" spans="1:10" hidden="1">
      <c r="A434" s="3" t="s">
        <v>8</v>
      </c>
      <c r="B434" s="1" t="s">
        <v>24</v>
      </c>
      <c r="C434" s="50">
        <v>42482</v>
      </c>
      <c r="D434" s="36">
        <v>1992.89</v>
      </c>
      <c r="E434" s="1" t="s">
        <v>14</v>
      </c>
      <c r="F434" s="17" t="s">
        <v>218</v>
      </c>
      <c r="G434" s="17"/>
      <c r="H434" s="30">
        <f t="shared" ca="1" si="34"/>
        <v>56</v>
      </c>
      <c r="I434" s="31">
        <f t="shared" si="31"/>
        <v>42490</v>
      </c>
      <c r="J434" s="2"/>
    </row>
    <row r="435" spans="1:10" hidden="1">
      <c r="A435" s="3" t="s">
        <v>8</v>
      </c>
      <c r="B435" s="1" t="s">
        <v>24</v>
      </c>
      <c r="C435" s="50">
        <v>42482</v>
      </c>
      <c r="D435" s="36">
        <v>1992.89</v>
      </c>
      <c r="E435" s="1" t="s">
        <v>14</v>
      </c>
      <c r="F435" s="17" t="s">
        <v>219</v>
      </c>
      <c r="G435" s="17"/>
      <c r="H435" s="30">
        <f t="shared" ca="1" si="34"/>
        <v>56</v>
      </c>
      <c r="I435" s="31">
        <f t="shared" si="31"/>
        <v>42490</v>
      </c>
      <c r="J435" s="2"/>
    </row>
    <row r="436" spans="1:10" hidden="1">
      <c r="A436" s="3" t="s">
        <v>13</v>
      </c>
      <c r="B436" s="1" t="s">
        <v>24</v>
      </c>
      <c r="C436" s="50">
        <v>42482</v>
      </c>
      <c r="D436" s="36">
        <v>1875.79</v>
      </c>
      <c r="E436" s="1" t="s">
        <v>14</v>
      </c>
      <c r="F436" s="17" t="s">
        <v>247</v>
      </c>
      <c r="G436" s="17"/>
      <c r="H436" s="30">
        <f t="shared" ca="1" si="34"/>
        <v>56</v>
      </c>
      <c r="I436" s="31">
        <f t="shared" si="31"/>
        <v>42490</v>
      </c>
      <c r="J436" s="2"/>
    </row>
    <row r="437" spans="1:10" hidden="1">
      <c r="A437" s="3" t="s">
        <v>13</v>
      </c>
      <c r="B437" s="1" t="s">
        <v>24</v>
      </c>
      <c r="C437" s="50">
        <v>42482</v>
      </c>
      <c r="D437" s="36">
        <v>1875.79</v>
      </c>
      <c r="E437" s="1" t="s">
        <v>14</v>
      </c>
      <c r="F437" s="17" t="s">
        <v>248</v>
      </c>
      <c r="G437" s="17"/>
      <c r="H437" s="30">
        <f t="shared" ca="1" si="34"/>
        <v>56</v>
      </c>
      <c r="I437" s="31">
        <f t="shared" si="31"/>
        <v>42490</v>
      </c>
      <c r="J437" s="2"/>
    </row>
    <row r="438" spans="1:10" hidden="1">
      <c r="A438" s="3" t="s">
        <v>13</v>
      </c>
      <c r="B438" s="1" t="s">
        <v>24</v>
      </c>
      <c r="C438" s="50">
        <v>42482</v>
      </c>
      <c r="D438" s="36">
        <v>1875.79</v>
      </c>
      <c r="E438" s="1" t="s">
        <v>14</v>
      </c>
      <c r="F438" s="17" t="s">
        <v>249</v>
      </c>
      <c r="G438" s="17"/>
      <c r="H438" s="30">
        <f t="shared" ca="1" si="34"/>
        <v>56</v>
      </c>
      <c r="I438" s="31">
        <f t="shared" si="31"/>
        <v>42490</v>
      </c>
      <c r="J438" s="2"/>
    </row>
    <row r="439" spans="1:10" hidden="1">
      <c r="A439" s="3" t="s">
        <v>13</v>
      </c>
      <c r="B439" s="1" t="s">
        <v>24</v>
      </c>
      <c r="C439" s="50">
        <v>42482</v>
      </c>
      <c r="D439" s="36">
        <v>1875.79</v>
      </c>
      <c r="E439" s="1" t="s">
        <v>14</v>
      </c>
      <c r="F439" s="17" t="s">
        <v>250</v>
      </c>
      <c r="G439" s="17"/>
      <c r="H439" s="30">
        <f t="shared" ca="1" si="34"/>
        <v>56</v>
      </c>
      <c r="I439" s="31">
        <f t="shared" si="31"/>
        <v>42490</v>
      </c>
      <c r="J439" s="2"/>
    </row>
    <row r="440" spans="1:10" hidden="1">
      <c r="A440" s="3" t="s">
        <v>13</v>
      </c>
      <c r="B440" s="1" t="s">
        <v>24</v>
      </c>
      <c r="C440" s="50">
        <v>42482</v>
      </c>
      <c r="D440" s="36">
        <v>1875.79</v>
      </c>
      <c r="E440" s="1" t="s">
        <v>14</v>
      </c>
      <c r="F440" s="17" t="s">
        <v>251</v>
      </c>
      <c r="G440" s="17"/>
      <c r="H440" s="30">
        <f t="shared" ca="1" si="34"/>
        <v>56</v>
      </c>
      <c r="I440" s="31">
        <f t="shared" si="31"/>
        <v>42490</v>
      </c>
      <c r="J440" s="2"/>
    </row>
    <row r="441" spans="1:10" hidden="1">
      <c r="A441" s="3" t="s">
        <v>13</v>
      </c>
      <c r="B441" s="1" t="s">
        <v>24</v>
      </c>
      <c r="C441" s="50">
        <v>42482</v>
      </c>
      <c r="D441" s="36">
        <v>1875.79</v>
      </c>
      <c r="E441" s="1" t="s">
        <v>14</v>
      </c>
      <c r="F441" s="17" t="s">
        <v>252</v>
      </c>
      <c r="G441" s="17"/>
      <c r="H441" s="30">
        <f t="shared" ca="1" si="34"/>
        <v>56</v>
      </c>
      <c r="I441" s="31">
        <f t="shared" si="31"/>
        <v>42490</v>
      </c>
      <c r="J441" s="2"/>
    </row>
    <row r="442" spans="1:10" hidden="1">
      <c r="A442" s="3" t="s">
        <v>13</v>
      </c>
      <c r="B442" s="1" t="s">
        <v>24</v>
      </c>
      <c r="C442" s="50">
        <v>42482</v>
      </c>
      <c r="D442" s="36">
        <v>1875.79</v>
      </c>
      <c r="E442" s="1" t="s">
        <v>14</v>
      </c>
      <c r="F442" s="17" t="s">
        <v>253</v>
      </c>
      <c r="G442" s="17"/>
      <c r="H442" s="30">
        <f t="shared" ca="1" si="34"/>
        <v>56</v>
      </c>
      <c r="I442" s="31">
        <f t="shared" si="31"/>
        <v>42490</v>
      </c>
      <c r="J442" s="2"/>
    </row>
    <row r="443" spans="1:10" hidden="1">
      <c r="A443" s="3" t="s">
        <v>13</v>
      </c>
      <c r="B443" s="1" t="s">
        <v>24</v>
      </c>
      <c r="C443" s="50">
        <v>42482</v>
      </c>
      <c r="D443" s="36">
        <v>1875.79</v>
      </c>
      <c r="E443" s="1" t="s">
        <v>14</v>
      </c>
      <c r="F443" s="17" t="s">
        <v>246</v>
      </c>
      <c r="G443" s="17"/>
      <c r="H443" s="30">
        <f t="shared" ca="1" si="34"/>
        <v>56</v>
      </c>
      <c r="I443" s="31">
        <f t="shared" si="31"/>
        <v>42490</v>
      </c>
      <c r="J443" s="2"/>
    </row>
    <row r="444" spans="1:10" hidden="1">
      <c r="A444" s="3" t="s">
        <v>7</v>
      </c>
      <c r="B444" s="1" t="s">
        <v>24</v>
      </c>
      <c r="C444" s="50">
        <v>42482</v>
      </c>
      <c r="D444" s="36">
        <v>3401.49</v>
      </c>
      <c r="E444" s="1" t="s">
        <v>15</v>
      </c>
      <c r="F444" s="17">
        <v>6311151</v>
      </c>
      <c r="G444" s="17"/>
      <c r="H444" s="30">
        <f t="shared" ca="1" si="34"/>
        <v>56</v>
      </c>
      <c r="I444" s="31">
        <f t="shared" si="31"/>
        <v>42490</v>
      </c>
      <c r="J444" s="2"/>
    </row>
    <row r="445" spans="1:10" hidden="1">
      <c r="A445" s="3" t="s">
        <v>7</v>
      </c>
      <c r="B445" s="1" t="s">
        <v>24</v>
      </c>
      <c r="C445" s="50">
        <v>42482</v>
      </c>
      <c r="D445" s="36">
        <v>3401.49</v>
      </c>
      <c r="E445" s="1" t="s">
        <v>15</v>
      </c>
      <c r="F445" s="17">
        <v>6310889</v>
      </c>
      <c r="G445" s="17"/>
      <c r="H445" s="30">
        <f t="shared" ca="1" si="34"/>
        <v>56</v>
      </c>
      <c r="I445" s="31">
        <f t="shared" si="31"/>
        <v>42490</v>
      </c>
      <c r="J445" s="2"/>
    </row>
    <row r="446" spans="1:10" hidden="1">
      <c r="A446" s="3" t="s">
        <v>7</v>
      </c>
      <c r="B446" s="1" t="s">
        <v>24</v>
      </c>
      <c r="C446" s="50">
        <v>42482</v>
      </c>
      <c r="D446" s="36">
        <v>3401.49</v>
      </c>
      <c r="E446" s="1" t="s">
        <v>15</v>
      </c>
      <c r="F446" s="17">
        <v>6311152</v>
      </c>
      <c r="G446" s="17"/>
      <c r="H446" s="30">
        <f t="shared" ca="1" si="34"/>
        <v>56</v>
      </c>
      <c r="I446" s="31">
        <f t="shared" si="31"/>
        <v>42490</v>
      </c>
      <c r="J446" s="2"/>
    </row>
    <row r="447" spans="1:10" hidden="1">
      <c r="A447" s="3" t="s">
        <v>7</v>
      </c>
      <c r="B447" s="1" t="s">
        <v>24</v>
      </c>
      <c r="C447" s="50">
        <v>42482</v>
      </c>
      <c r="D447" s="36">
        <v>3401.49</v>
      </c>
      <c r="E447" s="1" t="s">
        <v>15</v>
      </c>
      <c r="F447" s="17">
        <v>6311156</v>
      </c>
      <c r="G447" s="17"/>
      <c r="H447" s="30">
        <f t="shared" ca="1" si="34"/>
        <v>56</v>
      </c>
      <c r="I447" s="31">
        <f t="shared" si="31"/>
        <v>42490</v>
      </c>
      <c r="J447" s="2"/>
    </row>
    <row r="448" spans="1:10" hidden="1">
      <c r="A448" s="3" t="s">
        <v>7</v>
      </c>
      <c r="B448" s="1" t="s">
        <v>24</v>
      </c>
      <c r="C448" s="50">
        <v>42482</v>
      </c>
      <c r="D448" s="36">
        <v>3401.49</v>
      </c>
      <c r="E448" s="1" t="s">
        <v>15</v>
      </c>
      <c r="F448" s="17">
        <v>6311155</v>
      </c>
      <c r="G448" s="17"/>
      <c r="H448" s="30">
        <f t="shared" ca="1" si="34"/>
        <v>56</v>
      </c>
      <c r="I448" s="31">
        <f t="shared" si="31"/>
        <v>42490</v>
      </c>
      <c r="J448" s="2" t="s">
        <v>199</v>
      </c>
    </row>
    <row r="449" spans="1:10" hidden="1">
      <c r="A449" s="3" t="s">
        <v>7</v>
      </c>
      <c r="B449" s="1" t="s">
        <v>24</v>
      </c>
      <c r="C449" s="50">
        <v>42482</v>
      </c>
      <c r="D449" s="36">
        <v>3401.49</v>
      </c>
      <c r="E449" s="1" t="s">
        <v>15</v>
      </c>
      <c r="F449" s="17">
        <v>6311154</v>
      </c>
      <c r="G449" s="17"/>
      <c r="H449" s="30">
        <f t="shared" ca="1" si="34"/>
        <v>56</v>
      </c>
      <c r="I449" s="31">
        <f t="shared" si="31"/>
        <v>42490</v>
      </c>
      <c r="J449" s="2" t="s">
        <v>199</v>
      </c>
    </row>
    <row r="450" spans="1:10" hidden="1">
      <c r="A450" s="3" t="s">
        <v>7</v>
      </c>
      <c r="B450" s="1" t="s">
        <v>24</v>
      </c>
      <c r="C450" s="50">
        <v>42482</v>
      </c>
      <c r="D450" s="36">
        <v>3401.49</v>
      </c>
      <c r="E450" s="1" t="s">
        <v>15</v>
      </c>
      <c r="F450" s="17">
        <v>6311153</v>
      </c>
      <c r="G450" s="17"/>
      <c r="H450" s="30">
        <f t="shared" ca="1" si="34"/>
        <v>56</v>
      </c>
      <c r="I450" s="31">
        <f t="shared" si="31"/>
        <v>42490</v>
      </c>
      <c r="J450" s="2" t="s">
        <v>199</v>
      </c>
    </row>
    <row r="451" spans="1:10" hidden="1">
      <c r="A451" s="3" t="s">
        <v>7</v>
      </c>
      <c r="B451" s="1" t="s">
        <v>24</v>
      </c>
      <c r="C451" s="50">
        <v>42482</v>
      </c>
      <c r="D451" s="36">
        <v>3401.49</v>
      </c>
      <c r="E451" s="1" t="s">
        <v>15</v>
      </c>
      <c r="F451" s="17">
        <v>6311157</v>
      </c>
      <c r="G451" s="17"/>
      <c r="H451" s="30">
        <f t="shared" ca="1" si="34"/>
        <v>56</v>
      </c>
      <c r="I451" s="31">
        <f t="shared" si="31"/>
        <v>42490</v>
      </c>
      <c r="J451" s="2" t="s">
        <v>199</v>
      </c>
    </row>
    <row r="452" spans="1:10" hidden="1">
      <c r="A452" s="3" t="s">
        <v>8</v>
      </c>
      <c r="B452" s="1" t="s">
        <v>24</v>
      </c>
      <c r="C452" s="50">
        <v>42486</v>
      </c>
      <c r="D452" s="21">
        <v>1020.6</v>
      </c>
      <c r="E452" s="1" t="s">
        <v>14</v>
      </c>
      <c r="F452" s="17" t="s">
        <v>220</v>
      </c>
      <c r="G452" s="17"/>
      <c r="H452" s="30">
        <f t="shared" ca="1" si="34"/>
        <v>52</v>
      </c>
      <c r="I452" s="31">
        <f t="shared" si="31"/>
        <v>42494</v>
      </c>
      <c r="J452" s="2" t="s">
        <v>199</v>
      </c>
    </row>
    <row r="453" spans="1:10" hidden="1">
      <c r="A453" s="3" t="s">
        <v>17</v>
      </c>
      <c r="B453" s="1" t="s">
        <v>24</v>
      </c>
      <c r="C453" s="50">
        <v>42489</v>
      </c>
      <c r="D453" s="53">
        <v>1016.31</v>
      </c>
      <c r="E453" s="1" t="s">
        <v>14</v>
      </c>
      <c r="F453" s="17" t="s">
        <v>234</v>
      </c>
      <c r="G453" s="17"/>
      <c r="H453" s="30">
        <f t="shared" ca="1" si="34"/>
        <v>49</v>
      </c>
      <c r="I453" s="31">
        <f t="shared" si="31"/>
        <v>42497</v>
      </c>
      <c r="J453" s="2" t="s">
        <v>199</v>
      </c>
    </row>
    <row r="454" spans="1:10" hidden="1">
      <c r="A454" s="3" t="s">
        <v>17</v>
      </c>
      <c r="B454" s="1" t="s">
        <v>24</v>
      </c>
      <c r="C454" s="50">
        <v>42489</v>
      </c>
      <c r="D454" s="53">
        <v>1016.31</v>
      </c>
      <c r="E454" s="1" t="s">
        <v>14</v>
      </c>
      <c r="F454" s="17" t="s">
        <v>235</v>
      </c>
      <c r="G454" s="17"/>
      <c r="H454" s="30">
        <f t="shared" ca="1" si="34"/>
        <v>49</v>
      </c>
      <c r="I454" s="31">
        <f t="shared" si="31"/>
        <v>42497</v>
      </c>
      <c r="J454" s="2" t="s">
        <v>199</v>
      </c>
    </row>
    <row r="455" spans="1:10" hidden="1">
      <c r="A455" s="3" t="s">
        <v>17</v>
      </c>
      <c r="B455" s="1" t="s">
        <v>24</v>
      </c>
      <c r="C455" s="50">
        <v>42489</v>
      </c>
      <c r="D455" s="53">
        <v>1016.31</v>
      </c>
      <c r="E455" s="1" t="s">
        <v>14</v>
      </c>
      <c r="F455" s="17" t="s">
        <v>236</v>
      </c>
      <c r="G455" s="17"/>
      <c r="H455" s="30">
        <f t="shared" ca="1" si="34"/>
        <v>49</v>
      </c>
      <c r="I455" s="31">
        <f t="shared" ref="I455:I498" si="35">+C455+8</f>
        <v>42497</v>
      </c>
      <c r="J455" s="2" t="s">
        <v>199</v>
      </c>
    </row>
    <row r="456" spans="1:10" hidden="1">
      <c r="A456" s="3" t="s">
        <v>8</v>
      </c>
      <c r="B456" s="1" t="s">
        <v>24</v>
      </c>
      <c r="C456" s="50">
        <v>42489</v>
      </c>
      <c r="D456" s="21">
        <v>1992.89</v>
      </c>
      <c r="E456" s="1" t="s">
        <v>14</v>
      </c>
      <c r="F456" s="17" t="s">
        <v>221</v>
      </c>
      <c r="G456" s="17"/>
      <c r="H456" s="30">
        <f t="shared" ca="1" si="34"/>
        <v>49</v>
      </c>
      <c r="I456" s="31">
        <f t="shared" si="35"/>
        <v>42497</v>
      </c>
      <c r="J456" s="2" t="s">
        <v>199</v>
      </c>
    </row>
    <row r="457" spans="1:10" hidden="1">
      <c r="A457" s="3" t="s">
        <v>8</v>
      </c>
      <c r="B457" s="1" t="s">
        <v>24</v>
      </c>
      <c r="C457" s="50">
        <v>42489</v>
      </c>
      <c r="D457" s="21">
        <v>1992.89</v>
      </c>
      <c r="E457" s="1" t="s">
        <v>14</v>
      </c>
      <c r="F457" s="17" t="s">
        <v>222</v>
      </c>
      <c r="G457" s="17"/>
      <c r="H457" s="30">
        <f t="shared" ca="1" si="34"/>
        <v>49</v>
      </c>
      <c r="I457" s="31">
        <f t="shared" si="35"/>
        <v>42497</v>
      </c>
      <c r="J457" s="2" t="s">
        <v>199</v>
      </c>
    </row>
    <row r="458" spans="1:10" hidden="1">
      <c r="A458" s="3" t="s">
        <v>8</v>
      </c>
      <c r="B458" s="1" t="s">
        <v>24</v>
      </c>
      <c r="C458" s="50">
        <v>42489</v>
      </c>
      <c r="D458" s="21">
        <v>1992.89</v>
      </c>
      <c r="E458" s="1" t="s">
        <v>14</v>
      </c>
      <c r="F458" s="17" t="s">
        <v>223</v>
      </c>
      <c r="G458" s="17"/>
      <c r="H458" s="30">
        <f t="shared" ca="1" si="34"/>
        <v>49</v>
      </c>
      <c r="I458" s="31">
        <f t="shared" si="35"/>
        <v>42497</v>
      </c>
      <c r="J458" s="2" t="s">
        <v>199</v>
      </c>
    </row>
    <row r="459" spans="1:10" hidden="1">
      <c r="A459" s="3" t="s">
        <v>8</v>
      </c>
      <c r="B459" s="1" t="s">
        <v>24</v>
      </c>
      <c r="C459" s="50">
        <v>42489</v>
      </c>
      <c r="D459" s="21">
        <v>1992.89</v>
      </c>
      <c r="E459" s="1" t="s">
        <v>14</v>
      </c>
      <c r="F459" s="17" t="s">
        <v>224</v>
      </c>
      <c r="G459" s="17"/>
      <c r="H459" s="30">
        <f t="shared" ca="1" si="34"/>
        <v>49</v>
      </c>
      <c r="I459" s="31">
        <f t="shared" si="35"/>
        <v>42497</v>
      </c>
      <c r="J459" s="2" t="s">
        <v>199</v>
      </c>
    </row>
    <row r="460" spans="1:10" hidden="1">
      <c r="A460" s="3" t="s">
        <v>13</v>
      </c>
      <c r="B460" s="1" t="s">
        <v>24</v>
      </c>
      <c r="C460" s="50">
        <v>42489</v>
      </c>
      <c r="D460" s="21">
        <v>1875.79</v>
      </c>
      <c r="E460" s="1" t="s">
        <v>14</v>
      </c>
      <c r="F460" s="17" t="s">
        <v>254</v>
      </c>
      <c r="G460" s="17"/>
      <c r="H460" s="30">
        <f t="shared" ca="1" si="34"/>
        <v>49</v>
      </c>
      <c r="I460" s="31">
        <f t="shared" si="35"/>
        <v>42497</v>
      </c>
      <c r="J460" s="2" t="s">
        <v>199</v>
      </c>
    </row>
    <row r="461" spans="1:10" hidden="1">
      <c r="A461" s="3" t="s">
        <v>13</v>
      </c>
      <c r="B461" s="1" t="s">
        <v>24</v>
      </c>
      <c r="C461" s="50">
        <v>42489</v>
      </c>
      <c r="D461" s="21">
        <v>1875.79</v>
      </c>
      <c r="E461" s="1" t="s">
        <v>14</v>
      </c>
      <c r="F461" s="17" t="s">
        <v>247</v>
      </c>
      <c r="G461" s="17"/>
      <c r="H461" s="30">
        <f t="shared" ca="1" si="34"/>
        <v>49</v>
      </c>
      <c r="I461" s="31">
        <f t="shared" si="35"/>
        <v>42497</v>
      </c>
      <c r="J461" s="2" t="s">
        <v>199</v>
      </c>
    </row>
    <row r="462" spans="1:10" hidden="1">
      <c r="A462" s="3" t="s">
        <v>13</v>
      </c>
      <c r="B462" s="1" t="s">
        <v>24</v>
      </c>
      <c r="C462" s="50">
        <v>42489</v>
      </c>
      <c r="D462" s="21">
        <v>1875.79</v>
      </c>
      <c r="E462" s="1" t="s">
        <v>14</v>
      </c>
      <c r="F462" s="17" t="s">
        <v>248</v>
      </c>
      <c r="G462" s="17"/>
      <c r="H462" s="30">
        <f t="shared" ca="1" si="34"/>
        <v>49</v>
      </c>
      <c r="I462" s="31">
        <f t="shared" si="35"/>
        <v>42497</v>
      </c>
      <c r="J462" s="2" t="s">
        <v>199</v>
      </c>
    </row>
    <row r="463" spans="1:10" hidden="1">
      <c r="A463" s="3" t="s">
        <v>13</v>
      </c>
      <c r="B463" s="1" t="s">
        <v>24</v>
      </c>
      <c r="C463" s="50">
        <v>42489</v>
      </c>
      <c r="D463" s="21">
        <v>1875.79</v>
      </c>
      <c r="E463" s="1" t="s">
        <v>14</v>
      </c>
      <c r="F463" s="17" t="s">
        <v>249</v>
      </c>
      <c r="G463" s="17"/>
      <c r="H463" s="30">
        <f t="shared" ca="1" si="34"/>
        <v>49</v>
      </c>
      <c r="I463" s="31">
        <f t="shared" si="35"/>
        <v>42497</v>
      </c>
      <c r="J463" s="2" t="s">
        <v>199</v>
      </c>
    </row>
    <row r="464" spans="1:10" hidden="1">
      <c r="A464" s="3" t="s">
        <v>13</v>
      </c>
      <c r="B464" s="1" t="s">
        <v>24</v>
      </c>
      <c r="C464" s="50">
        <v>42489</v>
      </c>
      <c r="D464" s="21">
        <v>1875.79</v>
      </c>
      <c r="E464" s="1" t="s">
        <v>14</v>
      </c>
      <c r="F464" s="17" t="s">
        <v>255</v>
      </c>
      <c r="G464" s="17"/>
      <c r="H464" s="30">
        <f t="shared" ca="1" si="34"/>
        <v>49</v>
      </c>
      <c r="I464" s="31">
        <f t="shared" si="35"/>
        <v>42497</v>
      </c>
      <c r="J464" s="2" t="s">
        <v>199</v>
      </c>
    </row>
    <row r="465" spans="1:10" hidden="1">
      <c r="A465" s="3" t="s">
        <v>13</v>
      </c>
      <c r="B465" s="1" t="s">
        <v>24</v>
      </c>
      <c r="C465" s="50">
        <v>42489</v>
      </c>
      <c r="D465" s="21">
        <v>1875.79</v>
      </c>
      <c r="E465" s="1" t="s">
        <v>14</v>
      </c>
      <c r="F465" s="17" t="s">
        <v>256</v>
      </c>
      <c r="G465" s="17"/>
      <c r="H465" s="30">
        <f t="shared" ca="1" si="34"/>
        <v>49</v>
      </c>
      <c r="I465" s="31">
        <f t="shared" si="35"/>
        <v>42497</v>
      </c>
      <c r="J465" s="2" t="s">
        <v>199</v>
      </c>
    </row>
    <row r="466" spans="1:10" hidden="1">
      <c r="A466" s="3" t="s">
        <v>13</v>
      </c>
      <c r="B466" s="1" t="s">
        <v>24</v>
      </c>
      <c r="C466" s="50">
        <v>42489</v>
      </c>
      <c r="D466" s="21">
        <v>1875.79</v>
      </c>
      <c r="E466" s="1" t="s">
        <v>14</v>
      </c>
      <c r="F466" s="17" t="s">
        <v>257</v>
      </c>
      <c r="G466" s="17"/>
      <c r="H466" s="30">
        <f t="shared" ca="1" si="34"/>
        <v>49</v>
      </c>
      <c r="I466" s="31">
        <f t="shared" si="35"/>
        <v>42497</v>
      </c>
      <c r="J466" s="2" t="s">
        <v>199</v>
      </c>
    </row>
    <row r="467" spans="1:10" hidden="1">
      <c r="A467" s="3" t="s">
        <v>13</v>
      </c>
      <c r="B467" s="1" t="s">
        <v>24</v>
      </c>
      <c r="C467" s="50">
        <v>42489</v>
      </c>
      <c r="D467" s="21">
        <v>1875.79</v>
      </c>
      <c r="E467" s="1" t="s">
        <v>14</v>
      </c>
      <c r="F467" s="17" t="s">
        <v>258</v>
      </c>
      <c r="G467" s="17"/>
      <c r="H467" s="30">
        <f t="shared" ca="1" si="34"/>
        <v>49</v>
      </c>
      <c r="I467" s="31">
        <f t="shared" si="35"/>
        <v>42497</v>
      </c>
      <c r="J467" s="2" t="s">
        <v>199</v>
      </c>
    </row>
    <row r="468" spans="1:10" hidden="1">
      <c r="A468" s="3" t="s">
        <v>13</v>
      </c>
      <c r="B468" s="1" t="s">
        <v>24</v>
      </c>
      <c r="C468" s="50">
        <v>42489</v>
      </c>
      <c r="D468" s="21">
        <v>1875.79</v>
      </c>
      <c r="E468" s="1" t="s">
        <v>14</v>
      </c>
      <c r="F468" s="17" t="s">
        <v>259</v>
      </c>
      <c r="G468" s="17"/>
      <c r="H468" s="30">
        <f t="shared" ca="1" si="34"/>
        <v>49</v>
      </c>
      <c r="I468" s="31">
        <f t="shared" si="35"/>
        <v>42497</v>
      </c>
      <c r="J468" s="2" t="s">
        <v>199</v>
      </c>
    </row>
    <row r="469" spans="1:10" hidden="1">
      <c r="A469" s="3" t="s">
        <v>13</v>
      </c>
      <c r="B469" s="1" t="s">
        <v>24</v>
      </c>
      <c r="C469" s="50">
        <v>42489</v>
      </c>
      <c r="D469" s="21">
        <v>1875.79</v>
      </c>
      <c r="E469" s="1" t="s">
        <v>14</v>
      </c>
      <c r="F469" s="17" t="s">
        <v>260</v>
      </c>
      <c r="G469" s="17"/>
      <c r="H469" s="30">
        <f t="shared" ca="1" si="34"/>
        <v>49</v>
      </c>
      <c r="I469" s="31">
        <f t="shared" si="35"/>
        <v>42497</v>
      </c>
      <c r="J469" s="2" t="s">
        <v>199</v>
      </c>
    </row>
    <row r="470" spans="1:10" hidden="1">
      <c r="A470" s="3" t="s">
        <v>7</v>
      </c>
      <c r="B470" s="1" t="s">
        <v>24</v>
      </c>
      <c r="C470" s="50">
        <v>42489</v>
      </c>
      <c r="D470" s="21">
        <v>3401.49</v>
      </c>
      <c r="E470" s="1" t="s">
        <v>15</v>
      </c>
      <c r="F470" s="17">
        <v>6311234</v>
      </c>
      <c r="G470" s="17"/>
      <c r="H470" s="30">
        <f t="shared" ca="1" si="34"/>
        <v>49</v>
      </c>
      <c r="I470" s="31">
        <f t="shared" si="35"/>
        <v>42497</v>
      </c>
      <c r="J470" s="2" t="s">
        <v>199</v>
      </c>
    </row>
    <row r="471" spans="1:10" hidden="1">
      <c r="A471" s="3" t="s">
        <v>7</v>
      </c>
      <c r="B471" s="1" t="s">
        <v>24</v>
      </c>
      <c r="C471" s="50">
        <v>42489</v>
      </c>
      <c r="D471" s="21">
        <v>3401.49</v>
      </c>
      <c r="E471" s="1" t="s">
        <v>15</v>
      </c>
      <c r="F471" s="17">
        <v>6311235</v>
      </c>
      <c r="G471" s="17"/>
      <c r="H471" s="30">
        <f t="shared" ca="1" si="34"/>
        <v>49</v>
      </c>
      <c r="I471" s="31">
        <f t="shared" si="35"/>
        <v>42497</v>
      </c>
      <c r="J471" s="2" t="s">
        <v>199</v>
      </c>
    </row>
    <row r="472" spans="1:10" hidden="1">
      <c r="A472" s="3" t="s">
        <v>7</v>
      </c>
      <c r="B472" s="1" t="s">
        <v>24</v>
      </c>
      <c r="C472" s="50">
        <v>42489</v>
      </c>
      <c r="D472" s="21">
        <v>3401.49</v>
      </c>
      <c r="E472" s="1" t="s">
        <v>15</v>
      </c>
      <c r="F472" s="17">
        <v>6311236</v>
      </c>
      <c r="G472" s="17"/>
      <c r="H472" s="30">
        <f t="shared" ca="1" si="34"/>
        <v>49</v>
      </c>
      <c r="I472" s="31">
        <f t="shared" si="35"/>
        <v>42497</v>
      </c>
      <c r="J472" s="2" t="s">
        <v>199</v>
      </c>
    </row>
    <row r="473" spans="1:10" hidden="1">
      <c r="A473" s="3" t="s">
        <v>7</v>
      </c>
      <c r="B473" s="1" t="s">
        <v>24</v>
      </c>
      <c r="C473" s="50">
        <v>42489</v>
      </c>
      <c r="D473" s="21">
        <v>3401.49</v>
      </c>
      <c r="E473" s="1" t="s">
        <v>15</v>
      </c>
      <c r="F473" s="17">
        <v>6311237</v>
      </c>
      <c r="G473" s="17"/>
      <c r="H473" s="30">
        <f t="shared" ca="1" si="34"/>
        <v>49</v>
      </c>
      <c r="I473" s="31">
        <f t="shared" si="35"/>
        <v>42497</v>
      </c>
      <c r="J473" s="2" t="s">
        <v>199</v>
      </c>
    </row>
    <row r="474" spans="1:10" hidden="1">
      <c r="A474" s="3" t="s">
        <v>7</v>
      </c>
      <c r="B474" s="1" t="s">
        <v>24</v>
      </c>
      <c r="C474" s="50">
        <v>42489</v>
      </c>
      <c r="D474" s="21">
        <v>3401.49</v>
      </c>
      <c r="E474" s="1" t="s">
        <v>15</v>
      </c>
      <c r="F474" s="17">
        <v>6311238</v>
      </c>
      <c r="G474" s="17"/>
      <c r="H474" s="30">
        <f t="shared" ca="1" si="34"/>
        <v>49</v>
      </c>
      <c r="I474" s="31">
        <f t="shared" si="35"/>
        <v>42497</v>
      </c>
      <c r="J474" s="2" t="s">
        <v>199</v>
      </c>
    </row>
    <row r="475" spans="1:10" hidden="1">
      <c r="A475" s="3" t="s">
        <v>7</v>
      </c>
      <c r="B475" s="1" t="s">
        <v>24</v>
      </c>
      <c r="C475" s="50">
        <v>42489</v>
      </c>
      <c r="D475" s="21">
        <v>3401.49</v>
      </c>
      <c r="E475" s="1" t="s">
        <v>15</v>
      </c>
      <c r="F475" s="17">
        <v>6341296</v>
      </c>
      <c r="G475" s="17"/>
      <c r="H475" s="30">
        <f t="shared" ca="1" si="34"/>
        <v>49</v>
      </c>
      <c r="I475" s="31">
        <f t="shared" si="35"/>
        <v>42497</v>
      </c>
      <c r="J475" s="2" t="s">
        <v>199</v>
      </c>
    </row>
    <row r="476" spans="1:10" hidden="1">
      <c r="A476" s="3" t="s">
        <v>7</v>
      </c>
      <c r="B476" s="1" t="s">
        <v>24</v>
      </c>
      <c r="C476" s="50">
        <v>42489</v>
      </c>
      <c r="D476" s="21">
        <v>3401.49</v>
      </c>
      <c r="E476" s="1" t="s">
        <v>15</v>
      </c>
      <c r="F476" s="17">
        <v>6341297</v>
      </c>
      <c r="G476" s="17"/>
      <c r="H476" s="30">
        <f t="shared" ca="1" si="34"/>
        <v>49</v>
      </c>
      <c r="I476" s="31">
        <f t="shared" si="35"/>
        <v>42497</v>
      </c>
      <c r="J476" s="2" t="s">
        <v>199</v>
      </c>
    </row>
    <row r="477" spans="1:10" hidden="1">
      <c r="A477" s="3" t="s">
        <v>7</v>
      </c>
      <c r="B477" s="1" t="s">
        <v>24</v>
      </c>
      <c r="C477" s="50">
        <v>42489</v>
      </c>
      <c r="D477" s="21">
        <v>3401.49</v>
      </c>
      <c r="E477" s="1" t="s">
        <v>15</v>
      </c>
      <c r="F477" s="17">
        <v>6311233</v>
      </c>
      <c r="G477" s="17"/>
      <c r="H477" s="30">
        <f t="shared" ca="1" si="34"/>
        <v>49</v>
      </c>
      <c r="I477" s="31">
        <f t="shared" si="35"/>
        <v>42497</v>
      </c>
      <c r="J477" s="2" t="s">
        <v>199</v>
      </c>
    </row>
    <row r="478" spans="1:10" hidden="1">
      <c r="A478" s="3" t="s">
        <v>17</v>
      </c>
      <c r="B478" s="1" t="s">
        <v>24</v>
      </c>
      <c r="C478" s="49">
        <v>42496</v>
      </c>
      <c r="D478" s="54">
        <v>1016.31</v>
      </c>
      <c r="E478" s="1" t="s">
        <v>14</v>
      </c>
      <c r="F478" s="17" t="s">
        <v>262</v>
      </c>
      <c r="G478" s="17"/>
      <c r="H478" s="30">
        <f t="shared" ref="H478:H509" ca="1" si="36">$H$6-C478</f>
        <v>42</v>
      </c>
      <c r="I478" s="31">
        <f t="shared" si="35"/>
        <v>42504</v>
      </c>
      <c r="J478" s="2"/>
    </row>
    <row r="479" spans="1:10" hidden="1">
      <c r="A479" s="3" t="s">
        <v>17</v>
      </c>
      <c r="B479" s="1" t="s">
        <v>24</v>
      </c>
      <c r="C479" s="49">
        <v>42496</v>
      </c>
      <c r="D479" s="54">
        <v>1016.31</v>
      </c>
      <c r="E479" s="1" t="s">
        <v>14</v>
      </c>
      <c r="F479" s="17" t="s">
        <v>263</v>
      </c>
      <c r="G479" s="17"/>
      <c r="H479" s="30">
        <f t="shared" ca="1" si="36"/>
        <v>42</v>
      </c>
      <c r="I479" s="31">
        <f t="shared" si="35"/>
        <v>42504</v>
      </c>
      <c r="J479" s="2"/>
    </row>
    <row r="480" spans="1:10" hidden="1">
      <c r="A480" s="3" t="s">
        <v>17</v>
      </c>
      <c r="B480" s="1" t="s">
        <v>24</v>
      </c>
      <c r="C480" s="49">
        <v>42496</v>
      </c>
      <c r="D480" s="54">
        <v>1016.31</v>
      </c>
      <c r="E480" s="1" t="s">
        <v>14</v>
      </c>
      <c r="F480" s="17" t="s">
        <v>264</v>
      </c>
      <c r="G480" s="17"/>
      <c r="H480" s="30">
        <f t="shared" ca="1" si="36"/>
        <v>42</v>
      </c>
      <c r="I480" s="31">
        <f t="shared" si="35"/>
        <v>42504</v>
      </c>
      <c r="J480" s="2"/>
    </row>
    <row r="481" spans="1:10" hidden="1">
      <c r="A481" s="3" t="s">
        <v>8</v>
      </c>
      <c r="B481" s="1" t="s">
        <v>28</v>
      </c>
      <c r="C481" s="49">
        <v>42496</v>
      </c>
      <c r="D481" s="21">
        <v>1992.89</v>
      </c>
      <c r="E481" s="1" t="s">
        <v>14</v>
      </c>
      <c r="F481" s="17" t="s">
        <v>270</v>
      </c>
      <c r="G481" s="17"/>
      <c r="H481" s="30">
        <f t="shared" ca="1" si="36"/>
        <v>42</v>
      </c>
      <c r="I481" s="31">
        <f t="shared" si="35"/>
        <v>42504</v>
      </c>
      <c r="J481" s="2"/>
    </row>
    <row r="482" spans="1:10" hidden="1">
      <c r="A482" s="3" t="s">
        <v>8</v>
      </c>
      <c r="B482" s="1" t="s">
        <v>28</v>
      </c>
      <c r="C482" s="49">
        <v>42496</v>
      </c>
      <c r="D482" s="21">
        <v>1992.89</v>
      </c>
      <c r="E482" s="1" t="s">
        <v>14</v>
      </c>
      <c r="F482" s="17" t="s">
        <v>271</v>
      </c>
      <c r="G482" s="17"/>
      <c r="H482" s="30">
        <f t="shared" ca="1" si="36"/>
        <v>42</v>
      </c>
      <c r="I482" s="31">
        <f t="shared" si="35"/>
        <v>42504</v>
      </c>
      <c r="J482" s="2"/>
    </row>
    <row r="483" spans="1:10" hidden="1">
      <c r="A483" s="3" t="s">
        <v>8</v>
      </c>
      <c r="B483" s="1" t="s">
        <v>28</v>
      </c>
      <c r="C483" s="49">
        <v>42496</v>
      </c>
      <c r="D483" s="21">
        <v>1992.89</v>
      </c>
      <c r="E483" s="1" t="s">
        <v>14</v>
      </c>
      <c r="F483" s="17" t="s">
        <v>272</v>
      </c>
      <c r="G483" s="17"/>
      <c r="H483" s="30">
        <f t="shared" ca="1" si="36"/>
        <v>42</v>
      </c>
      <c r="I483" s="31">
        <f t="shared" si="35"/>
        <v>42504</v>
      </c>
      <c r="J483" s="2"/>
    </row>
    <row r="484" spans="1:10" hidden="1">
      <c r="A484" s="3" t="s">
        <v>8</v>
      </c>
      <c r="B484" s="1" t="s">
        <v>28</v>
      </c>
      <c r="C484" s="49">
        <v>42496</v>
      </c>
      <c r="D484" s="21">
        <v>1992.89</v>
      </c>
      <c r="E484" s="1" t="s">
        <v>14</v>
      </c>
      <c r="F484" s="17" t="s">
        <v>273</v>
      </c>
      <c r="G484" s="17"/>
      <c r="H484" s="30">
        <f t="shared" ca="1" si="36"/>
        <v>42</v>
      </c>
      <c r="I484" s="31">
        <f t="shared" si="35"/>
        <v>42504</v>
      </c>
      <c r="J484" s="2"/>
    </row>
    <row r="485" spans="1:10" hidden="1">
      <c r="A485" s="3" t="s">
        <v>8</v>
      </c>
      <c r="B485" s="1" t="s">
        <v>28</v>
      </c>
      <c r="C485" s="49">
        <v>42496</v>
      </c>
      <c r="D485" s="21">
        <v>1992.89</v>
      </c>
      <c r="E485" s="1" t="s">
        <v>14</v>
      </c>
      <c r="F485" s="17" t="s">
        <v>274</v>
      </c>
      <c r="G485" s="17"/>
      <c r="H485" s="30">
        <f t="shared" ca="1" si="36"/>
        <v>42</v>
      </c>
      <c r="I485" s="31">
        <f t="shared" si="35"/>
        <v>42504</v>
      </c>
      <c r="J485" s="2"/>
    </row>
    <row r="486" spans="1:10" hidden="1">
      <c r="A486" s="3" t="s">
        <v>13</v>
      </c>
      <c r="B486" s="1" t="s">
        <v>24</v>
      </c>
      <c r="C486" s="49">
        <v>42496</v>
      </c>
      <c r="D486" s="32">
        <v>983.49</v>
      </c>
      <c r="E486" s="1" t="s">
        <v>14</v>
      </c>
      <c r="F486" s="17" t="s">
        <v>300</v>
      </c>
      <c r="G486" s="17"/>
      <c r="H486" s="30">
        <f t="shared" ca="1" si="36"/>
        <v>42</v>
      </c>
      <c r="I486" s="31">
        <f t="shared" si="35"/>
        <v>42504</v>
      </c>
      <c r="J486" s="2"/>
    </row>
    <row r="487" spans="1:10" hidden="1">
      <c r="A487" s="3" t="s">
        <v>17</v>
      </c>
      <c r="B487" s="1" t="s">
        <v>24</v>
      </c>
      <c r="C487" s="49">
        <v>42503</v>
      </c>
      <c r="D487" s="54">
        <v>1016.31</v>
      </c>
      <c r="E487" s="1" t="s">
        <v>14</v>
      </c>
      <c r="F487" s="17" t="s">
        <v>265</v>
      </c>
      <c r="G487" s="17"/>
      <c r="H487" s="30">
        <f t="shared" ca="1" si="36"/>
        <v>35</v>
      </c>
      <c r="I487" s="31">
        <f t="shared" si="35"/>
        <v>42511</v>
      </c>
      <c r="J487" s="2"/>
    </row>
    <row r="488" spans="1:10" hidden="1">
      <c r="A488" s="3" t="s">
        <v>17</v>
      </c>
      <c r="B488" s="1" t="s">
        <v>24</v>
      </c>
      <c r="C488" s="49">
        <v>42503</v>
      </c>
      <c r="D488" s="54">
        <v>1016.31</v>
      </c>
      <c r="E488" s="1" t="s">
        <v>14</v>
      </c>
      <c r="F488" s="17" t="s">
        <v>266</v>
      </c>
      <c r="G488" s="17"/>
      <c r="H488" s="30">
        <f t="shared" ca="1" si="36"/>
        <v>35</v>
      </c>
      <c r="I488" s="31">
        <f t="shared" si="35"/>
        <v>42511</v>
      </c>
      <c r="J488" s="2"/>
    </row>
    <row r="489" spans="1:10" hidden="1">
      <c r="A489" s="3" t="s">
        <v>17</v>
      </c>
      <c r="B489" s="1" t="s">
        <v>24</v>
      </c>
      <c r="C489" s="49">
        <v>42503</v>
      </c>
      <c r="D489" s="54">
        <v>1016.31</v>
      </c>
      <c r="E489" s="1" t="s">
        <v>14</v>
      </c>
      <c r="F489" s="17" t="s">
        <v>267</v>
      </c>
      <c r="G489" s="17"/>
      <c r="H489" s="30">
        <f t="shared" ca="1" si="36"/>
        <v>35</v>
      </c>
      <c r="I489" s="31">
        <f t="shared" si="35"/>
        <v>42511</v>
      </c>
      <c r="J489" s="2"/>
    </row>
    <row r="490" spans="1:10" hidden="1">
      <c r="A490" s="3" t="s">
        <v>8</v>
      </c>
      <c r="B490" s="1" t="s">
        <v>28</v>
      </c>
      <c r="C490" s="49">
        <v>42503</v>
      </c>
      <c r="D490" s="36">
        <v>1992.89</v>
      </c>
      <c r="E490" s="1" t="s">
        <v>14</v>
      </c>
      <c r="F490" s="17" t="s">
        <v>275</v>
      </c>
      <c r="G490" s="17"/>
      <c r="H490" s="30">
        <f t="shared" ca="1" si="36"/>
        <v>35</v>
      </c>
      <c r="I490" s="31">
        <f t="shared" si="35"/>
        <v>42511</v>
      </c>
      <c r="J490" s="2"/>
    </row>
    <row r="491" spans="1:10" hidden="1">
      <c r="A491" s="3" t="s">
        <v>8</v>
      </c>
      <c r="B491" s="1" t="s">
        <v>28</v>
      </c>
      <c r="C491" s="49">
        <v>42503</v>
      </c>
      <c r="D491" s="36">
        <v>1992.89</v>
      </c>
      <c r="E491" s="1" t="s">
        <v>14</v>
      </c>
      <c r="F491" s="17" t="s">
        <v>276</v>
      </c>
      <c r="G491" s="17"/>
      <c r="H491" s="30">
        <f t="shared" ca="1" si="36"/>
        <v>35</v>
      </c>
      <c r="I491" s="31">
        <f t="shared" si="35"/>
        <v>42511</v>
      </c>
      <c r="J491" s="2"/>
    </row>
    <row r="492" spans="1:10" hidden="1">
      <c r="A492" s="3" t="s">
        <v>8</v>
      </c>
      <c r="B492" s="1" t="s">
        <v>28</v>
      </c>
      <c r="C492" s="49">
        <v>42503</v>
      </c>
      <c r="D492" s="36">
        <v>1992.89</v>
      </c>
      <c r="E492" s="1" t="s">
        <v>14</v>
      </c>
      <c r="F492" s="17" t="s">
        <v>277</v>
      </c>
      <c r="G492" s="17"/>
      <c r="H492" s="30">
        <f t="shared" ca="1" si="36"/>
        <v>35</v>
      </c>
      <c r="I492" s="31">
        <f t="shared" si="35"/>
        <v>42511</v>
      </c>
      <c r="J492" s="2"/>
    </row>
    <row r="493" spans="1:10" hidden="1">
      <c r="A493" s="3" t="s">
        <v>8</v>
      </c>
      <c r="B493" s="1" t="s">
        <v>28</v>
      </c>
      <c r="C493" s="49">
        <v>42503</v>
      </c>
      <c r="D493" s="36">
        <v>1992.89</v>
      </c>
      <c r="E493" s="1" t="s">
        <v>14</v>
      </c>
      <c r="F493" s="17" t="s">
        <v>278</v>
      </c>
      <c r="G493" s="17"/>
      <c r="H493" s="30">
        <f t="shared" ca="1" si="36"/>
        <v>35</v>
      </c>
      <c r="I493" s="31">
        <f t="shared" si="35"/>
        <v>42511</v>
      </c>
      <c r="J493" s="2"/>
    </row>
    <row r="494" spans="1:10" hidden="1">
      <c r="A494" s="3" t="s">
        <v>8</v>
      </c>
      <c r="B494" s="1" t="s">
        <v>28</v>
      </c>
      <c r="C494" s="49">
        <v>42503</v>
      </c>
      <c r="D494" s="36">
        <v>1992.89</v>
      </c>
      <c r="E494" s="1" t="s">
        <v>14</v>
      </c>
      <c r="F494" s="17" t="s">
        <v>279</v>
      </c>
      <c r="G494" s="17"/>
      <c r="H494" s="30">
        <f t="shared" ca="1" si="36"/>
        <v>35</v>
      </c>
      <c r="I494" s="31">
        <f t="shared" si="35"/>
        <v>42511</v>
      </c>
      <c r="J494" s="2"/>
    </row>
    <row r="495" spans="1:10" hidden="1">
      <c r="A495" s="3" t="s">
        <v>8</v>
      </c>
      <c r="B495" s="1" t="s">
        <v>28</v>
      </c>
      <c r="C495" s="49">
        <v>42503</v>
      </c>
      <c r="D495" s="36">
        <v>1992.89</v>
      </c>
      <c r="E495" s="1" t="s">
        <v>14</v>
      </c>
      <c r="F495" s="17" t="s">
        <v>280</v>
      </c>
      <c r="G495" s="17"/>
      <c r="H495" s="30">
        <f t="shared" ca="1" si="36"/>
        <v>35</v>
      </c>
      <c r="I495" s="31">
        <f t="shared" si="35"/>
        <v>42511</v>
      </c>
      <c r="J495" s="2"/>
    </row>
    <row r="496" spans="1:10" hidden="1">
      <c r="A496" s="3" t="s">
        <v>13</v>
      </c>
      <c r="B496" s="1" t="s">
        <v>24</v>
      </c>
      <c r="C496" s="49">
        <v>42503</v>
      </c>
      <c r="D496" s="32">
        <v>983.49</v>
      </c>
      <c r="E496" s="1" t="s">
        <v>14</v>
      </c>
      <c r="F496" s="17" t="s">
        <v>301</v>
      </c>
      <c r="G496" s="17"/>
      <c r="H496" s="30">
        <f t="shared" ca="1" si="36"/>
        <v>35</v>
      </c>
      <c r="I496" s="31">
        <f t="shared" si="35"/>
        <v>42511</v>
      </c>
      <c r="J496" s="2"/>
    </row>
    <row r="497" spans="1:10" hidden="1">
      <c r="A497" s="3" t="s">
        <v>17</v>
      </c>
      <c r="B497" s="1" t="s">
        <v>28</v>
      </c>
      <c r="C497" s="49">
        <v>42510</v>
      </c>
      <c r="D497" s="54">
        <v>1016.31</v>
      </c>
      <c r="E497" s="1" t="s">
        <v>14</v>
      </c>
      <c r="F497" s="17" t="s">
        <v>268</v>
      </c>
      <c r="G497" s="17"/>
      <c r="H497" s="30">
        <f t="shared" ca="1" si="36"/>
        <v>28</v>
      </c>
      <c r="I497" s="31">
        <f t="shared" si="35"/>
        <v>42518</v>
      </c>
      <c r="J497" s="2"/>
    </row>
    <row r="498" spans="1:10" hidden="1">
      <c r="A498" s="3" t="s">
        <v>17</v>
      </c>
      <c r="B498" s="1" t="s">
        <v>28</v>
      </c>
      <c r="C498" s="49">
        <v>42510</v>
      </c>
      <c r="D498" s="54">
        <v>1016.31</v>
      </c>
      <c r="E498" s="1" t="s">
        <v>14</v>
      </c>
      <c r="F498" s="17" t="s">
        <v>269</v>
      </c>
      <c r="G498" s="17"/>
      <c r="H498" s="30">
        <f t="shared" ca="1" si="36"/>
        <v>28</v>
      </c>
      <c r="I498" s="31">
        <f t="shared" si="35"/>
        <v>42518</v>
      </c>
      <c r="J498" s="2"/>
    </row>
    <row r="499" spans="1:10" hidden="1">
      <c r="A499" s="3" t="s">
        <v>8</v>
      </c>
      <c r="B499" s="1" t="s">
        <v>28</v>
      </c>
      <c r="C499" s="49">
        <v>42510</v>
      </c>
      <c r="D499" s="32">
        <v>1992.89</v>
      </c>
      <c r="E499" s="1" t="s">
        <v>14</v>
      </c>
      <c r="F499" s="17" t="s">
        <v>281</v>
      </c>
      <c r="G499" s="17"/>
      <c r="H499" s="30">
        <f t="shared" ca="1" si="36"/>
        <v>28</v>
      </c>
      <c r="I499" s="31">
        <f t="shared" ref="I499:I538" si="37">+C499+8</f>
        <v>42518</v>
      </c>
      <c r="J499" s="2"/>
    </row>
    <row r="500" spans="1:10" hidden="1">
      <c r="A500" s="3" t="s">
        <v>8</v>
      </c>
      <c r="B500" s="1" t="s">
        <v>28</v>
      </c>
      <c r="C500" s="49">
        <v>42510</v>
      </c>
      <c r="D500" s="32">
        <v>1992.89</v>
      </c>
      <c r="E500" s="1" t="s">
        <v>14</v>
      </c>
      <c r="F500" s="17" t="s">
        <v>282</v>
      </c>
      <c r="G500" s="17"/>
      <c r="H500" s="30">
        <f t="shared" ca="1" si="36"/>
        <v>28</v>
      </c>
      <c r="I500" s="31">
        <f t="shared" si="37"/>
        <v>42518</v>
      </c>
      <c r="J500" s="2"/>
    </row>
    <row r="501" spans="1:10" hidden="1">
      <c r="A501" s="3" t="s">
        <v>8</v>
      </c>
      <c r="B501" s="1" t="s">
        <v>28</v>
      </c>
      <c r="C501" s="49">
        <v>42510</v>
      </c>
      <c r="D501" s="32">
        <v>1992.89</v>
      </c>
      <c r="E501" s="1" t="s">
        <v>14</v>
      </c>
      <c r="F501" s="17" t="s">
        <v>283</v>
      </c>
      <c r="G501" s="17"/>
      <c r="H501" s="30">
        <f t="shared" ca="1" si="36"/>
        <v>28</v>
      </c>
      <c r="I501" s="31">
        <f t="shared" si="37"/>
        <v>42518</v>
      </c>
      <c r="J501" s="2"/>
    </row>
    <row r="502" spans="1:10" hidden="1">
      <c r="A502" s="3" t="s">
        <v>8</v>
      </c>
      <c r="B502" s="1" t="s">
        <v>28</v>
      </c>
      <c r="C502" s="49">
        <v>42510</v>
      </c>
      <c r="D502" s="32">
        <v>1992.89</v>
      </c>
      <c r="E502" s="1" t="s">
        <v>85</v>
      </c>
      <c r="F502" s="17">
        <v>471603479</v>
      </c>
      <c r="G502" s="17"/>
      <c r="H502" s="30">
        <f t="shared" ca="1" si="36"/>
        <v>28</v>
      </c>
      <c r="I502" s="31">
        <f t="shared" si="37"/>
        <v>42518</v>
      </c>
      <c r="J502" s="2"/>
    </row>
    <row r="503" spans="1:10" hidden="1">
      <c r="A503" s="3" t="s">
        <v>8</v>
      </c>
      <c r="B503" s="1" t="s">
        <v>28</v>
      </c>
      <c r="C503" s="49">
        <v>42510</v>
      </c>
      <c r="D503" s="32">
        <v>1992.89</v>
      </c>
      <c r="E503" s="1" t="s">
        <v>14</v>
      </c>
      <c r="F503" s="17" t="s">
        <v>284</v>
      </c>
      <c r="G503" s="17"/>
      <c r="H503" s="30">
        <f t="shared" ca="1" si="36"/>
        <v>28</v>
      </c>
      <c r="I503" s="31">
        <f t="shared" si="37"/>
        <v>42518</v>
      </c>
      <c r="J503" s="2"/>
    </row>
    <row r="504" spans="1:10" hidden="1">
      <c r="A504" s="3" t="s">
        <v>13</v>
      </c>
      <c r="B504" s="1" t="s">
        <v>28</v>
      </c>
      <c r="C504" s="49">
        <v>42510</v>
      </c>
      <c r="D504" s="32">
        <v>983.49</v>
      </c>
      <c r="E504" s="1" t="s">
        <v>14</v>
      </c>
      <c r="F504" s="17" t="s">
        <v>302</v>
      </c>
      <c r="G504" s="17"/>
      <c r="H504" s="30">
        <f t="shared" ca="1" si="36"/>
        <v>28</v>
      </c>
      <c r="I504" s="31">
        <f t="shared" si="37"/>
        <v>42518</v>
      </c>
      <c r="J504" s="2"/>
    </row>
    <row r="505" spans="1:10" hidden="1">
      <c r="A505" s="3" t="s">
        <v>13</v>
      </c>
      <c r="B505" s="1" t="s">
        <v>28</v>
      </c>
      <c r="C505" s="49">
        <v>42510</v>
      </c>
      <c r="D505" s="32">
        <v>983.49</v>
      </c>
      <c r="E505" s="1" t="s">
        <v>14</v>
      </c>
      <c r="F505" s="17" t="s">
        <v>303</v>
      </c>
      <c r="G505" s="17"/>
      <c r="H505" s="30">
        <f t="shared" ca="1" si="36"/>
        <v>28</v>
      </c>
      <c r="I505" s="31">
        <f t="shared" si="37"/>
        <v>42518</v>
      </c>
      <c r="J505" s="2"/>
    </row>
    <row r="506" spans="1:10" hidden="1">
      <c r="A506" s="3" t="s">
        <v>8</v>
      </c>
      <c r="B506" s="1" t="s">
        <v>28</v>
      </c>
      <c r="C506" s="49">
        <v>42517</v>
      </c>
      <c r="D506" s="46">
        <v>1992.89</v>
      </c>
      <c r="E506" s="1" t="s">
        <v>14</v>
      </c>
      <c r="F506" s="17" t="s">
        <v>285</v>
      </c>
      <c r="G506" s="17"/>
      <c r="H506" s="30">
        <f t="shared" ca="1" si="36"/>
        <v>21</v>
      </c>
      <c r="I506" s="31">
        <f t="shared" si="37"/>
        <v>42525</v>
      </c>
      <c r="J506" s="2"/>
    </row>
    <row r="507" spans="1:10" hidden="1">
      <c r="A507" s="3" t="s">
        <v>8</v>
      </c>
      <c r="B507" s="1" t="s">
        <v>28</v>
      </c>
      <c r="C507" s="49">
        <v>42517</v>
      </c>
      <c r="D507" s="46">
        <v>1992.89</v>
      </c>
      <c r="E507" s="1" t="s">
        <v>14</v>
      </c>
      <c r="F507" s="17" t="s">
        <v>286</v>
      </c>
      <c r="G507" s="17"/>
      <c r="H507" s="30">
        <f t="shared" ca="1" si="36"/>
        <v>21</v>
      </c>
      <c r="I507" s="31">
        <f t="shared" si="37"/>
        <v>42525</v>
      </c>
      <c r="J507" s="2"/>
    </row>
    <row r="508" spans="1:10" hidden="1">
      <c r="A508" s="3" t="s">
        <v>8</v>
      </c>
      <c r="B508" s="1" t="s">
        <v>28</v>
      </c>
      <c r="C508" s="49">
        <v>42517</v>
      </c>
      <c r="D508" s="46">
        <v>1992.89</v>
      </c>
      <c r="E508" s="1" t="s">
        <v>14</v>
      </c>
      <c r="F508" s="17" t="s">
        <v>287</v>
      </c>
      <c r="G508" s="17"/>
      <c r="H508" s="30">
        <f t="shared" ca="1" si="36"/>
        <v>21</v>
      </c>
      <c r="I508" s="31">
        <f t="shared" si="37"/>
        <v>42525</v>
      </c>
      <c r="J508" s="2"/>
    </row>
    <row r="509" spans="1:10" hidden="1">
      <c r="A509" s="3" t="s">
        <v>8</v>
      </c>
      <c r="B509" s="1" t="s">
        <v>28</v>
      </c>
      <c r="C509" s="49">
        <v>42517</v>
      </c>
      <c r="D509" s="46">
        <v>1992.89</v>
      </c>
      <c r="E509" s="1" t="s">
        <v>14</v>
      </c>
      <c r="F509" s="17" t="s">
        <v>288</v>
      </c>
      <c r="G509" s="17"/>
      <c r="H509" s="30">
        <f t="shared" ca="1" si="36"/>
        <v>21</v>
      </c>
      <c r="I509" s="31">
        <f t="shared" si="37"/>
        <v>42525</v>
      </c>
      <c r="J509" s="2"/>
    </row>
    <row r="510" spans="1:10" hidden="1">
      <c r="A510" s="3" t="s">
        <v>13</v>
      </c>
      <c r="B510" s="1" t="s">
        <v>24</v>
      </c>
      <c r="C510" s="49">
        <v>42517</v>
      </c>
      <c r="D510" s="46">
        <v>983.49</v>
      </c>
      <c r="E510" s="1" t="s">
        <v>14</v>
      </c>
      <c r="F510" s="17" t="s">
        <v>304</v>
      </c>
      <c r="G510" s="17"/>
      <c r="H510" s="30">
        <f t="shared" ref="H510:H511" ca="1" si="38">$H$6-C510</f>
        <v>21</v>
      </c>
      <c r="I510" s="31">
        <f t="shared" si="37"/>
        <v>42525</v>
      </c>
      <c r="J510" s="2"/>
    </row>
    <row r="511" spans="1:10" hidden="1">
      <c r="A511" s="3" t="s">
        <v>13</v>
      </c>
      <c r="B511" s="1" t="s">
        <v>24</v>
      </c>
      <c r="C511" s="49">
        <v>42517</v>
      </c>
      <c r="D511" s="46">
        <v>983.49</v>
      </c>
      <c r="E511" s="1" t="s">
        <v>14</v>
      </c>
      <c r="F511" s="17" t="s">
        <v>305</v>
      </c>
      <c r="G511" s="17"/>
      <c r="H511" s="30">
        <f t="shared" ca="1" si="38"/>
        <v>21</v>
      </c>
      <c r="I511" s="31">
        <f t="shared" si="37"/>
        <v>42525</v>
      </c>
      <c r="J511" s="2"/>
    </row>
    <row r="512" spans="1:10" hidden="1">
      <c r="A512" s="3" t="s">
        <v>13</v>
      </c>
      <c r="B512" s="1" t="s">
        <v>24</v>
      </c>
      <c r="C512" s="49">
        <v>42524</v>
      </c>
      <c r="D512" s="73">
        <v>983.49</v>
      </c>
      <c r="E512" s="1" t="s">
        <v>14</v>
      </c>
      <c r="F512" s="17" t="s">
        <v>306</v>
      </c>
      <c r="G512" s="17"/>
      <c r="H512" s="30">
        <f t="shared" ref="H512:H519" ca="1" si="39">$H$6-C512</f>
        <v>14</v>
      </c>
      <c r="I512" s="31">
        <f t="shared" si="37"/>
        <v>42532</v>
      </c>
      <c r="J512" s="2"/>
    </row>
    <row r="513" spans="1:10" hidden="1">
      <c r="A513" s="3" t="s">
        <v>13</v>
      </c>
      <c r="B513" s="1" t="s">
        <v>24</v>
      </c>
      <c r="C513" s="49">
        <v>42524</v>
      </c>
      <c r="D513" s="73">
        <v>983.49</v>
      </c>
      <c r="E513" s="1" t="s">
        <v>14</v>
      </c>
      <c r="F513" s="17" t="s">
        <v>307</v>
      </c>
      <c r="G513" s="17"/>
      <c r="H513" s="30">
        <f t="shared" ca="1" si="39"/>
        <v>14</v>
      </c>
      <c r="I513" s="31">
        <f t="shared" si="37"/>
        <v>42532</v>
      </c>
      <c r="J513" s="2"/>
    </row>
    <row r="514" spans="1:10" hidden="1">
      <c r="A514" s="3" t="s">
        <v>13</v>
      </c>
      <c r="B514" s="1" t="s">
        <v>24</v>
      </c>
      <c r="C514" s="49">
        <v>42524</v>
      </c>
      <c r="D514" s="73">
        <v>983.49</v>
      </c>
      <c r="E514" s="1" t="s">
        <v>14</v>
      </c>
      <c r="F514" s="17" t="s">
        <v>308</v>
      </c>
      <c r="G514" s="17"/>
      <c r="H514" s="30">
        <f t="shared" ca="1" si="39"/>
        <v>14</v>
      </c>
      <c r="I514" s="31">
        <f t="shared" si="37"/>
        <v>42532</v>
      </c>
      <c r="J514" s="2"/>
    </row>
    <row r="515" spans="1:10" hidden="1">
      <c r="A515" s="3" t="s">
        <v>8</v>
      </c>
      <c r="B515" s="1" t="s">
        <v>24</v>
      </c>
      <c r="C515" s="49">
        <v>42526</v>
      </c>
      <c r="D515" s="73">
        <v>996</v>
      </c>
      <c r="E515" s="1" t="s">
        <v>14</v>
      </c>
      <c r="F515" s="17" t="s">
        <v>270</v>
      </c>
      <c r="G515" s="17"/>
      <c r="H515" s="30">
        <f t="shared" ca="1" si="39"/>
        <v>12</v>
      </c>
      <c r="I515" s="31">
        <f t="shared" si="37"/>
        <v>42534</v>
      </c>
      <c r="J515" s="2"/>
    </row>
    <row r="516" spans="1:10" hidden="1">
      <c r="A516" s="3" t="s">
        <v>8</v>
      </c>
      <c r="B516" s="1" t="s">
        <v>24</v>
      </c>
      <c r="C516" s="49">
        <v>42526</v>
      </c>
      <c r="D516" s="73">
        <v>996</v>
      </c>
      <c r="E516" s="1" t="s">
        <v>14</v>
      </c>
      <c r="F516" s="17" t="s">
        <v>271</v>
      </c>
      <c r="G516" s="17"/>
      <c r="H516" s="30">
        <f t="shared" ca="1" si="39"/>
        <v>12</v>
      </c>
      <c r="I516" s="31">
        <f t="shared" si="37"/>
        <v>42534</v>
      </c>
      <c r="J516" s="2"/>
    </row>
    <row r="517" spans="1:10" hidden="1">
      <c r="A517" s="3" t="s">
        <v>8</v>
      </c>
      <c r="B517" s="1" t="s">
        <v>24</v>
      </c>
      <c r="C517" s="49">
        <v>42526</v>
      </c>
      <c r="D517" s="73">
        <v>996</v>
      </c>
      <c r="E517" s="1" t="s">
        <v>14</v>
      </c>
      <c r="F517" s="17" t="s">
        <v>272</v>
      </c>
      <c r="G517" s="17"/>
      <c r="H517" s="30">
        <f t="shared" ca="1" si="39"/>
        <v>12</v>
      </c>
      <c r="I517" s="31">
        <f t="shared" si="37"/>
        <v>42534</v>
      </c>
      <c r="J517" s="2"/>
    </row>
    <row r="518" spans="1:10" hidden="1">
      <c r="A518" s="3" t="s">
        <v>8</v>
      </c>
      <c r="B518" s="1" t="s">
        <v>24</v>
      </c>
      <c r="C518" s="49">
        <v>42526</v>
      </c>
      <c r="D518" s="73">
        <v>996</v>
      </c>
      <c r="E518" s="1" t="s">
        <v>14</v>
      </c>
      <c r="F518" s="17" t="s">
        <v>273</v>
      </c>
      <c r="G518" s="17"/>
      <c r="H518" s="30">
        <f t="shared" ca="1" si="39"/>
        <v>12</v>
      </c>
      <c r="I518" s="31">
        <f t="shared" si="37"/>
        <v>42534</v>
      </c>
      <c r="J518" s="2"/>
    </row>
    <row r="519" spans="1:10" hidden="1">
      <c r="A519" s="3" t="s">
        <v>8</v>
      </c>
      <c r="B519" s="1" t="s">
        <v>24</v>
      </c>
      <c r="C519" s="49">
        <v>42526</v>
      </c>
      <c r="D519" s="73">
        <v>996</v>
      </c>
      <c r="E519" s="1" t="s">
        <v>14</v>
      </c>
      <c r="F519" s="17" t="s">
        <v>274</v>
      </c>
      <c r="G519" s="17"/>
      <c r="H519" s="30">
        <f t="shared" ca="1" si="39"/>
        <v>12</v>
      </c>
      <c r="I519" s="31">
        <f t="shared" si="37"/>
        <v>42534</v>
      </c>
      <c r="J519" s="2"/>
    </row>
    <row r="520" spans="1:10">
      <c r="A520" s="3" t="s">
        <v>13</v>
      </c>
      <c r="B520" s="1"/>
      <c r="C520" s="49">
        <v>42531</v>
      </c>
      <c r="D520" s="32">
        <v>983.49</v>
      </c>
      <c r="E520" s="1" t="s">
        <v>14</v>
      </c>
      <c r="F520" s="17" t="s">
        <v>309</v>
      </c>
      <c r="G520" s="17"/>
      <c r="H520" s="30">
        <f t="shared" ref="H520:H551" ca="1" si="40">$H$6-C520</f>
        <v>7</v>
      </c>
      <c r="I520" s="31">
        <f t="shared" si="37"/>
        <v>42539</v>
      </c>
      <c r="J520" s="2"/>
    </row>
    <row r="521" spans="1:10">
      <c r="A521" s="3" t="s">
        <v>13</v>
      </c>
      <c r="B521" s="1"/>
      <c r="C521" s="49">
        <v>42531</v>
      </c>
      <c r="D521" s="32">
        <v>983.49</v>
      </c>
      <c r="E521" s="1" t="s">
        <v>14</v>
      </c>
      <c r="F521" s="17" t="s">
        <v>310</v>
      </c>
      <c r="G521" s="17"/>
      <c r="H521" s="30">
        <f t="shared" ca="1" si="40"/>
        <v>7</v>
      </c>
      <c r="I521" s="31">
        <f t="shared" si="37"/>
        <v>42539</v>
      </c>
      <c r="J521" s="2"/>
    </row>
    <row r="522" spans="1:10">
      <c r="A522" s="3" t="s">
        <v>13</v>
      </c>
      <c r="B522" s="1"/>
      <c r="C522" s="49">
        <v>42531</v>
      </c>
      <c r="D522" s="32">
        <v>983.49</v>
      </c>
      <c r="E522" s="1" t="s">
        <v>14</v>
      </c>
      <c r="F522" s="17" t="s">
        <v>311</v>
      </c>
      <c r="G522" s="17"/>
      <c r="H522" s="30">
        <f t="shared" ca="1" si="40"/>
        <v>7</v>
      </c>
      <c r="I522" s="31">
        <f t="shared" si="37"/>
        <v>42539</v>
      </c>
      <c r="J522" s="2"/>
    </row>
    <row r="523" spans="1:10">
      <c r="A523" s="3" t="s">
        <v>8</v>
      </c>
      <c r="B523" s="1"/>
      <c r="C523" s="49">
        <v>42531</v>
      </c>
      <c r="D523" s="32">
        <v>1039.42</v>
      </c>
      <c r="E523" s="1" t="s">
        <v>14</v>
      </c>
      <c r="F523" s="17" t="s">
        <v>289</v>
      </c>
      <c r="G523" s="17"/>
      <c r="H523" s="30">
        <f t="shared" ca="1" si="40"/>
        <v>7</v>
      </c>
      <c r="I523" s="31">
        <f t="shared" si="37"/>
        <v>42539</v>
      </c>
      <c r="J523" s="2"/>
    </row>
    <row r="524" spans="1:10">
      <c r="A524" s="3" t="s">
        <v>332</v>
      </c>
      <c r="B524" s="1"/>
      <c r="C524" s="49">
        <v>42531</v>
      </c>
      <c r="D524" s="32">
        <v>1620</v>
      </c>
      <c r="E524" s="1" t="s">
        <v>42</v>
      </c>
      <c r="F524" s="17">
        <v>811601521</v>
      </c>
      <c r="G524" s="17"/>
      <c r="H524" s="30">
        <f t="shared" ca="1" si="40"/>
        <v>7</v>
      </c>
      <c r="I524" s="31">
        <f t="shared" si="37"/>
        <v>42539</v>
      </c>
      <c r="J524" s="2"/>
    </row>
    <row r="525" spans="1:10">
      <c r="A525" s="3" t="s">
        <v>8</v>
      </c>
      <c r="B525" s="1"/>
      <c r="C525" s="49">
        <v>42533</v>
      </c>
      <c r="D525" s="32">
        <v>996</v>
      </c>
      <c r="E525" s="1" t="s">
        <v>14</v>
      </c>
      <c r="F525" s="17" t="s">
        <v>275</v>
      </c>
      <c r="G525" s="17"/>
      <c r="H525" s="30">
        <f t="shared" ca="1" si="40"/>
        <v>5</v>
      </c>
      <c r="I525" s="31">
        <f t="shared" si="37"/>
        <v>42541</v>
      </c>
      <c r="J525" s="2"/>
    </row>
    <row r="526" spans="1:10">
      <c r="A526" s="3" t="s">
        <v>8</v>
      </c>
      <c r="B526" s="1"/>
      <c r="C526" s="49">
        <v>42533</v>
      </c>
      <c r="D526" s="32">
        <v>996</v>
      </c>
      <c r="E526" s="1" t="s">
        <v>14</v>
      </c>
      <c r="F526" s="17" t="s">
        <v>329</v>
      </c>
      <c r="G526" s="17"/>
      <c r="H526" s="30">
        <f t="shared" ca="1" si="40"/>
        <v>5</v>
      </c>
      <c r="I526" s="31">
        <f t="shared" si="37"/>
        <v>42541</v>
      </c>
      <c r="J526" s="2"/>
    </row>
    <row r="527" spans="1:10">
      <c r="A527" s="3" t="s">
        <v>8</v>
      </c>
      <c r="B527" s="1"/>
      <c r="C527" s="49">
        <v>42533</v>
      </c>
      <c r="D527" s="32">
        <v>996</v>
      </c>
      <c r="E527" s="1" t="s">
        <v>14</v>
      </c>
      <c r="F527" s="17" t="s">
        <v>277</v>
      </c>
      <c r="G527" s="17"/>
      <c r="H527" s="30">
        <f t="shared" ca="1" si="40"/>
        <v>5</v>
      </c>
      <c r="I527" s="31">
        <f t="shared" si="37"/>
        <v>42541</v>
      </c>
      <c r="J527" s="2"/>
    </row>
    <row r="528" spans="1:10">
      <c r="A528" s="3" t="s">
        <v>8</v>
      </c>
      <c r="B528" s="1"/>
      <c r="C528" s="49">
        <v>42533</v>
      </c>
      <c r="D528" s="32">
        <v>996</v>
      </c>
      <c r="E528" s="1" t="s">
        <v>14</v>
      </c>
      <c r="F528" s="17" t="s">
        <v>278</v>
      </c>
      <c r="G528" s="17"/>
      <c r="H528" s="30">
        <f t="shared" ca="1" si="40"/>
        <v>5</v>
      </c>
      <c r="I528" s="31">
        <f t="shared" si="37"/>
        <v>42541</v>
      </c>
      <c r="J528" s="2"/>
    </row>
    <row r="529" spans="1:10">
      <c r="A529" s="3" t="s">
        <v>8</v>
      </c>
      <c r="B529" s="1"/>
      <c r="C529" s="49">
        <v>42533</v>
      </c>
      <c r="D529" s="32">
        <v>996</v>
      </c>
      <c r="E529" s="1" t="s">
        <v>14</v>
      </c>
      <c r="F529" s="17" t="s">
        <v>279</v>
      </c>
      <c r="G529" s="17"/>
      <c r="H529" s="30">
        <f t="shared" ca="1" si="40"/>
        <v>5</v>
      </c>
      <c r="I529" s="31">
        <f t="shared" si="37"/>
        <v>42541</v>
      </c>
      <c r="J529" s="2"/>
    </row>
    <row r="530" spans="1:10">
      <c r="A530" s="3" t="s">
        <v>8</v>
      </c>
      <c r="B530" s="1"/>
      <c r="C530" s="49">
        <v>42533</v>
      </c>
      <c r="D530" s="32">
        <v>996</v>
      </c>
      <c r="E530" s="1" t="s">
        <v>14</v>
      </c>
      <c r="F530" s="17" t="s">
        <v>280</v>
      </c>
      <c r="G530" s="17"/>
      <c r="H530" s="30">
        <f t="shared" ca="1" si="40"/>
        <v>5</v>
      </c>
      <c r="I530" s="31">
        <f t="shared" si="37"/>
        <v>42541</v>
      </c>
      <c r="J530" s="2"/>
    </row>
    <row r="531" spans="1:10">
      <c r="A531" s="3" t="s">
        <v>13</v>
      </c>
      <c r="B531" s="1"/>
      <c r="C531" s="49">
        <v>42538</v>
      </c>
      <c r="D531" s="36">
        <v>983.49</v>
      </c>
      <c r="E531" s="1" t="s">
        <v>14</v>
      </c>
      <c r="F531" s="17" t="s">
        <v>312</v>
      </c>
      <c r="G531" s="17"/>
      <c r="H531" s="30">
        <f t="shared" ca="1" si="40"/>
        <v>0</v>
      </c>
      <c r="I531" s="31">
        <f t="shared" si="37"/>
        <v>42546</v>
      </c>
      <c r="J531" s="2"/>
    </row>
    <row r="532" spans="1:10">
      <c r="A532" s="3" t="s">
        <v>13</v>
      </c>
      <c r="B532" s="1"/>
      <c r="C532" s="49">
        <v>42538</v>
      </c>
      <c r="D532" s="36">
        <v>983.49</v>
      </c>
      <c r="E532" s="1" t="s">
        <v>14</v>
      </c>
      <c r="F532" s="17" t="s">
        <v>313</v>
      </c>
      <c r="G532" s="17"/>
      <c r="H532" s="30">
        <f t="shared" ca="1" si="40"/>
        <v>0</v>
      </c>
      <c r="I532" s="31">
        <f t="shared" si="37"/>
        <v>42546</v>
      </c>
      <c r="J532" s="2"/>
    </row>
    <row r="533" spans="1:10">
      <c r="A533" s="3" t="s">
        <v>13</v>
      </c>
      <c r="B533" s="1"/>
      <c r="C533" s="49">
        <v>42538</v>
      </c>
      <c r="D533" s="36">
        <v>983.49</v>
      </c>
      <c r="E533" s="1" t="s">
        <v>14</v>
      </c>
      <c r="F533" s="17" t="s">
        <v>314</v>
      </c>
      <c r="G533" s="17"/>
      <c r="H533" s="30">
        <f t="shared" ca="1" si="40"/>
        <v>0</v>
      </c>
      <c r="I533" s="31">
        <f t="shared" si="37"/>
        <v>42546</v>
      </c>
      <c r="J533" s="2"/>
    </row>
    <row r="534" spans="1:10">
      <c r="A534" s="3" t="s">
        <v>13</v>
      </c>
      <c r="B534" s="1"/>
      <c r="C534" s="49">
        <v>42538</v>
      </c>
      <c r="D534" s="36">
        <v>983.49</v>
      </c>
      <c r="E534" s="1" t="s">
        <v>14</v>
      </c>
      <c r="F534" s="17" t="s">
        <v>315</v>
      </c>
      <c r="G534" s="17"/>
      <c r="H534" s="30">
        <f t="shared" ca="1" si="40"/>
        <v>0</v>
      </c>
      <c r="I534" s="31">
        <f t="shared" si="37"/>
        <v>42546</v>
      </c>
      <c r="J534" s="2"/>
    </row>
    <row r="535" spans="1:10">
      <c r="A535" s="3" t="s">
        <v>8</v>
      </c>
      <c r="B535" s="1"/>
      <c r="C535" s="49">
        <v>42538</v>
      </c>
      <c r="D535" s="36">
        <v>1039.42</v>
      </c>
      <c r="E535" s="1" t="s">
        <v>14</v>
      </c>
      <c r="F535" s="17" t="s">
        <v>290</v>
      </c>
      <c r="G535" s="17"/>
      <c r="H535" s="30">
        <f t="shared" ca="1" si="40"/>
        <v>0</v>
      </c>
      <c r="I535" s="31">
        <f t="shared" si="37"/>
        <v>42546</v>
      </c>
      <c r="J535" s="2"/>
    </row>
    <row r="536" spans="1:10">
      <c r="A536" s="3" t="s">
        <v>332</v>
      </c>
      <c r="B536" s="1"/>
      <c r="C536" s="50">
        <v>42538</v>
      </c>
      <c r="D536" s="36">
        <v>1620</v>
      </c>
      <c r="E536" s="1" t="s">
        <v>42</v>
      </c>
      <c r="F536" s="17">
        <v>811601520</v>
      </c>
      <c r="G536" s="17"/>
      <c r="H536" s="30">
        <f t="shared" ca="1" si="40"/>
        <v>0</v>
      </c>
      <c r="I536" s="31">
        <f t="shared" si="37"/>
        <v>42546</v>
      </c>
      <c r="J536" s="2"/>
    </row>
    <row r="537" spans="1:10">
      <c r="A537" s="3" t="s">
        <v>8</v>
      </c>
      <c r="B537" s="1"/>
      <c r="C537" s="49">
        <v>42540</v>
      </c>
      <c r="D537" s="36">
        <v>996</v>
      </c>
      <c r="E537" s="1" t="s">
        <v>14</v>
      </c>
      <c r="F537" s="17" t="s">
        <v>281</v>
      </c>
      <c r="G537" s="17"/>
      <c r="H537" s="30">
        <f t="shared" ca="1" si="40"/>
        <v>-2</v>
      </c>
      <c r="I537" s="31">
        <f t="shared" si="37"/>
        <v>42548</v>
      </c>
      <c r="J537" s="2"/>
    </row>
    <row r="538" spans="1:10">
      <c r="A538" s="3" t="s">
        <v>8</v>
      </c>
      <c r="B538" s="1"/>
      <c r="C538" s="49">
        <v>42540</v>
      </c>
      <c r="D538" s="36">
        <v>996</v>
      </c>
      <c r="E538" s="1" t="s">
        <v>14</v>
      </c>
      <c r="F538" s="17" t="s">
        <v>282</v>
      </c>
      <c r="G538" s="17"/>
      <c r="H538" s="30">
        <f t="shared" ca="1" si="40"/>
        <v>-2</v>
      </c>
      <c r="I538" s="31">
        <f t="shared" si="37"/>
        <v>42548</v>
      </c>
      <c r="J538" s="2"/>
    </row>
    <row r="539" spans="1:10">
      <c r="A539" s="3" t="s">
        <v>8</v>
      </c>
      <c r="B539" s="1"/>
      <c r="C539" s="49">
        <v>42540</v>
      </c>
      <c r="D539" s="36">
        <v>996</v>
      </c>
      <c r="E539" s="1" t="s">
        <v>14</v>
      </c>
      <c r="F539" s="17" t="s">
        <v>283</v>
      </c>
      <c r="G539" s="17"/>
      <c r="H539" s="30">
        <f t="shared" ca="1" si="40"/>
        <v>-2</v>
      </c>
      <c r="I539" s="31">
        <f t="shared" ref="I539:I549" si="41">+C539+8</f>
        <v>42548</v>
      </c>
      <c r="J539" s="2"/>
    </row>
    <row r="540" spans="1:10">
      <c r="A540" s="3" t="s">
        <v>8</v>
      </c>
      <c r="B540" s="1"/>
      <c r="C540" s="49">
        <v>42540</v>
      </c>
      <c r="D540" s="36">
        <v>996</v>
      </c>
      <c r="E540" s="1" t="s">
        <v>85</v>
      </c>
      <c r="F540" s="17">
        <v>471603479</v>
      </c>
      <c r="G540" s="17"/>
      <c r="H540" s="30">
        <f t="shared" ca="1" si="40"/>
        <v>-2</v>
      </c>
      <c r="I540" s="31">
        <f t="shared" si="41"/>
        <v>42548</v>
      </c>
      <c r="J540" s="2"/>
    </row>
    <row r="541" spans="1:10">
      <c r="A541" s="3" t="s">
        <v>8</v>
      </c>
      <c r="B541" s="1"/>
      <c r="C541" s="49">
        <v>42540</v>
      </c>
      <c r="D541" s="36">
        <v>996</v>
      </c>
      <c r="E541" s="1" t="s">
        <v>14</v>
      </c>
      <c r="F541" s="17" t="s">
        <v>284</v>
      </c>
      <c r="G541" s="17"/>
      <c r="H541" s="30">
        <f t="shared" ca="1" si="40"/>
        <v>-2</v>
      </c>
      <c r="I541" s="31">
        <f t="shared" si="41"/>
        <v>42548</v>
      </c>
      <c r="J541" s="2"/>
    </row>
    <row r="542" spans="1:10">
      <c r="A542" s="3" t="s">
        <v>13</v>
      </c>
      <c r="B542" s="1"/>
      <c r="C542" s="49">
        <v>42545</v>
      </c>
      <c r="D542" s="36">
        <v>983.49</v>
      </c>
      <c r="E542" s="1" t="s">
        <v>14</v>
      </c>
      <c r="F542" s="17" t="s">
        <v>316</v>
      </c>
      <c r="G542" s="17"/>
      <c r="H542" s="30">
        <f t="shared" ca="1" si="40"/>
        <v>-7</v>
      </c>
      <c r="I542" s="31">
        <f t="shared" si="41"/>
        <v>42553</v>
      </c>
      <c r="J542" s="2"/>
    </row>
    <row r="543" spans="1:10">
      <c r="A543" s="3" t="s">
        <v>13</v>
      </c>
      <c r="B543" s="1"/>
      <c r="C543" s="49">
        <v>42545</v>
      </c>
      <c r="D543" s="36">
        <v>983.49</v>
      </c>
      <c r="E543" s="1" t="s">
        <v>14</v>
      </c>
      <c r="F543" s="17" t="s">
        <v>317</v>
      </c>
      <c r="G543" s="17"/>
      <c r="H543" s="30">
        <f t="shared" ca="1" si="40"/>
        <v>-7</v>
      </c>
      <c r="I543" s="31">
        <f t="shared" si="41"/>
        <v>42553</v>
      </c>
      <c r="J543" s="2"/>
    </row>
    <row r="544" spans="1:10">
      <c r="A544" s="3" t="s">
        <v>13</v>
      </c>
      <c r="B544" s="1"/>
      <c r="C544" s="49">
        <v>42545</v>
      </c>
      <c r="D544" s="36">
        <v>983.49</v>
      </c>
      <c r="E544" s="1" t="s">
        <v>14</v>
      </c>
      <c r="F544" s="17" t="s">
        <v>318</v>
      </c>
      <c r="G544" s="17"/>
      <c r="H544" s="30">
        <f t="shared" ca="1" si="40"/>
        <v>-7</v>
      </c>
      <c r="I544" s="31">
        <f t="shared" si="41"/>
        <v>42553</v>
      </c>
      <c r="J544" s="2"/>
    </row>
    <row r="545" spans="1:10">
      <c r="A545" s="3" t="s">
        <v>13</v>
      </c>
      <c r="B545" s="1"/>
      <c r="C545" s="49">
        <v>42545</v>
      </c>
      <c r="D545" s="36">
        <v>983.49</v>
      </c>
      <c r="E545" s="1" t="s">
        <v>14</v>
      </c>
      <c r="F545" s="17" t="s">
        <v>319</v>
      </c>
      <c r="G545" s="17"/>
      <c r="H545" s="30">
        <f t="shared" ca="1" si="40"/>
        <v>-7</v>
      </c>
      <c r="I545" s="31">
        <f t="shared" si="41"/>
        <v>42553</v>
      </c>
      <c r="J545" s="2"/>
    </row>
    <row r="546" spans="1:10">
      <c r="A546" s="3" t="s">
        <v>13</v>
      </c>
      <c r="B546" s="1"/>
      <c r="C546" s="49">
        <v>42545</v>
      </c>
      <c r="D546" s="36">
        <v>983.49</v>
      </c>
      <c r="E546" s="1" t="s">
        <v>14</v>
      </c>
      <c r="F546" s="17" t="s">
        <v>320</v>
      </c>
      <c r="G546" s="17"/>
      <c r="H546" s="30">
        <f t="shared" ca="1" si="40"/>
        <v>-7</v>
      </c>
      <c r="I546" s="31">
        <f t="shared" si="41"/>
        <v>42553</v>
      </c>
      <c r="J546" s="2"/>
    </row>
    <row r="547" spans="1:10">
      <c r="A547" s="3" t="s">
        <v>8</v>
      </c>
      <c r="B547" s="1"/>
      <c r="C547" s="49">
        <v>42545</v>
      </c>
      <c r="D547" s="36">
        <v>1039.42</v>
      </c>
      <c r="E547" s="1" t="s">
        <v>14</v>
      </c>
      <c r="F547" s="17" t="s">
        <v>291</v>
      </c>
      <c r="G547" s="17"/>
      <c r="H547" s="30">
        <f t="shared" ca="1" si="40"/>
        <v>-7</v>
      </c>
      <c r="I547" s="31">
        <f t="shared" si="41"/>
        <v>42553</v>
      </c>
      <c r="J547" s="2"/>
    </row>
    <row r="548" spans="1:10">
      <c r="A548" s="3" t="s">
        <v>8</v>
      </c>
      <c r="B548" s="1"/>
      <c r="C548" s="49">
        <v>42545</v>
      </c>
      <c r="D548" s="36">
        <v>1039.42</v>
      </c>
      <c r="E548" s="1" t="s">
        <v>14</v>
      </c>
      <c r="F548" s="17" t="s">
        <v>292</v>
      </c>
      <c r="G548" s="17"/>
      <c r="H548" s="30">
        <f t="shared" ca="1" si="40"/>
        <v>-7</v>
      </c>
      <c r="I548" s="31">
        <f t="shared" si="41"/>
        <v>42553</v>
      </c>
      <c r="J548" s="2"/>
    </row>
    <row r="549" spans="1:10">
      <c r="A549" s="3" t="s">
        <v>332</v>
      </c>
      <c r="B549" s="1"/>
      <c r="C549" s="50">
        <v>42545</v>
      </c>
      <c r="D549" s="56">
        <v>1620</v>
      </c>
      <c r="E549" s="1" t="s">
        <v>42</v>
      </c>
      <c r="F549" s="17">
        <v>811601519</v>
      </c>
      <c r="G549" s="17"/>
      <c r="H549" s="30">
        <f t="shared" ca="1" si="40"/>
        <v>-7</v>
      </c>
      <c r="I549" s="31">
        <f t="shared" si="41"/>
        <v>42553</v>
      </c>
      <c r="J549" s="2"/>
    </row>
    <row r="550" spans="1:10">
      <c r="A550" s="3" t="s">
        <v>8</v>
      </c>
      <c r="B550" s="1"/>
      <c r="C550" s="49">
        <v>42547</v>
      </c>
      <c r="D550" s="36">
        <v>996</v>
      </c>
      <c r="E550" s="1" t="s">
        <v>14</v>
      </c>
      <c r="F550" s="17" t="s">
        <v>285</v>
      </c>
      <c r="G550" s="17"/>
      <c r="H550" s="30">
        <f t="shared" ca="1" si="40"/>
        <v>-9</v>
      </c>
      <c r="I550" s="31">
        <f t="shared" ref="I550:I595" si="42">+C550+8</f>
        <v>42555</v>
      </c>
      <c r="J550" s="2"/>
    </row>
    <row r="551" spans="1:10">
      <c r="A551" s="3" t="s">
        <v>8</v>
      </c>
      <c r="B551" s="1"/>
      <c r="C551" s="49">
        <v>42547</v>
      </c>
      <c r="D551" s="36">
        <v>996</v>
      </c>
      <c r="E551" s="1" t="s">
        <v>14</v>
      </c>
      <c r="F551" s="17" t="s">
        <v>286</v>
      </c>
      <c r="G551" s="17"/>
      <c r="H551" s="30">
        <f t="shared" ca="1" si="40"/>
        <v>-9</v>
      </c>
      <c r="I551" s="31">
        <f t="shared" si="42"/>
        <v>42555</v>
      </c>
      <c r="J551" s="2"/>
    </row>
    <row r="552" spans="1:10">
      <c r="A552" s="3" t="s">
        <v>8</v>
      </c>
      <c r="B552" s="1"/>
      <c r="C552" s="49">
        <v>42547</v>
      </c>
      <c r="D552" s="36">
        <v>996</v>
      </c>
      <c r="E552" s="1" t="s">
        <v>14</v>
      </c>
      <c r="F552" s="17" t="s">
        <v>330</v>
      </c>
      <c r="G552" s="17"/>
      <c r="H552" s="30">
        <f t="shared" ref="H552:H583" ca="1" si="43">$H$6-C552</f>
        <v>-9</v>
      </c>
      <c r="I552" s="31">
        <f t="shared" si="42"/>
        <v>42555</v>
      </c>
      <c r="J552" s="2"/>
    </row>
    <row r="553" spans="1:10">
      <c r="A553" s="3" t="s">
        <v>8</v>
      </c>
      <c r="B553" s="1"/>
      <c r="C553" s="49">
        <v>42547</v>
      </c>
      <c r="D553" s="36">
        <v>996</v>
      </c>
      <c r="E553" s="1" t="s">
        <v>14</v>
      </c>
      <c r="F553" s="17" t="s">
        <v>288</v>
      </c>
      <c r="G553" s="17"/>
      <c r="H553" s="30">
        <f t="shared" ca="1" si="43"/>
        <v>-9</v>
      </c>
      <c r="I553" s="31">
        <f t="shared" si="42"/>
        <v>42555</v>
      </c>
      <c r="J553" s="2"/>
    </row>
    <row r="554" spans="1:10">
      <c r="A554" s="3" t="s">
        <v>13</v>
      </c>
      <c r="B554" s="1"/>
      <c r="C554" s="51">
        <v>42552</v>
      </c>
      <c r="D554" s="73">
        <v>983.49</v>
      </c>
      <c r="E554" s="1" t="s">
        <v>14</v>
      </c>
      <c r="F554" s="17" t="s">
        <v>321</v>
      </c>
      <c r="G554" s="17"/>
      <c r="H554" s="30">
        <f t="shared" ca="1" si="43"/>
        <v>-14</v>
      </c>
      <c r="I554" s="31">
        <f t="shared" si="42"/>
        <v>42560</v>
      </c>
      <c r="J554" s="2"/>
    </row>
    <row r="555" spans="1:10">
      <c r="A555" s="3" t="s">
        <v>13</v>
      </c>
      <c r="B555" s="1"/>
      <c r="C555" s="51">
        <v>42552</v>
      </c>
      <c r="D555" s="73">
        <v>983.49</v>
      </c>
      <c r="E555" s="1" t="s">
        <v>14</v>
      </c>
      <c r="F555" s="17" t="s">
        <v>322</v>
      </c>
      <c r="G555" s="17"/>
      <c r="H555" s="30">
        <f t="shared" ca="1" si="43"/>
        <v>-14</v>
      </c>
      <c r="I555" s="31">
        <f t="shared" si="42"/>
        <v>42560</v>
      </c>
      <c r="J555" s="2"/>
    </row>
    <row r="556" spans="1:10">
      <c r="A556" s="3" t="s">
        <v>13</v>
      </c>
      <c r="B556" s="1"/>
      <c r="C556" s="51">
        <v>42552</v>
      </c>
      <c r="D556" s="73">
        <v>983.49</v>
      </c>
      <c r="E556" s="1" t="s">
        <v>14</v>
      </c>
      <c r="F556" s="17" t="s">
        <v>323</v>
      </c>
      <c r="G556" s="17"/>
      <c r="H556" s="30">
        <f t="shared" ca="1" si="43"/>
        <v>-14</v>
      </c>
      <c r="I556" s="31">
        <f t="shared" si="42"/>
        <v>42560</v>
      </c>
      <c r="J556" s="2"/>
    </row>
    <row r="557" spans="1:10">
      <c r="A557" s="3" t="s">
        <v>13</v>
      </c>
      <c r="B557" s="1"/>
      <c r="C557" s="51">
        <v>42552</v>
      </c>
      <c r="D557" s="73">
        <v>983.49</v>
      </c>
      <c r="E557" s="1" t="s">
        <v>14</v>
      </c>
      <c r="F557" s="17" t="s">
        <v>324</v>
      </c>
      <c r="G557" s="17"/>
      <c r="H557" s="30">
        <f t="shared" ca="1" si="43"/>
        <v>-14</v>
      </c>
      <c r="I557" s="31">
        <f t="shared" si="42"/>
        <v>42560</v>
      </c>
      <c r="J557" s="2"/>
    </row>
    <row r="558" spans="1:10">
      <c r="A558" s="3" t="s">
        <v>13</v>
      </c>
      <c r="B558" s="1"/>
      <c r="C558" s="51">
        <v>42552</v>
      </c>
      <c r="D558" s="73">
        <v>983.49</v>
      </c>
      <c r="E558" s="1" t="s">
        <v>14</v>
      </c>
      <c r="F558" s="17" t="s">
        <v>325</v>
      </c>
      <c r="G558" s="17"/>
      <c r="H558" s="30">
        <f t="shared" ca="1" si="43"/>
        <v>-14</v>
      </c>
      <c r="I558" s="31">
        <f t="shared" si="42"/>
        <v>42560</v>
      </c>
      <c r="J558" s="2"/>
    </row>
    <row r="559" spans="1:10">
      <c r="A559" s="3" t="s">
        <v>13</v>
      </c>
      <c r="B559" s="1"/>
      <c r="C559" s="51">
        <v>42552</v>
      </c>
      <c r="D559" s="73">
        <v>983.49</v>
      </c>
      <c r="E559" s="1" t="s">
        <v>14</v>
      </c>
      <c r="F559" s="17" t="s">
        <v>326</v>
      </c>
      <c r="G559" s="17"/>
      <c r="H559" s="30">
        <f t="shared" ca="1" si="43"/>
        <v>-14</v>
      </c>
      <c r="I559" s="31">
        <f t="shared" si="42"/>
        <v>42560</v>
      </c>
      <c r="J559" s="2" t="s">
        <v>331</v>
      </c>
    </row>
    <row r="560" spans="1:10">
      <c r="A560" s="3" t="s">
        <v>13</v>
      </c>
      <c r="B560" s="1"/>
      <c r="C560" s="51">
        <v>42552</v>
      </c>
      <c r="D560" s="73">
        <v>983.49</v>
      </c>
      <c r="E560" s="1" t="s">
        <v>14</v>
      </c>
      <c r="F560" s="17" t="s">
        <v>327</v>
      </c>
      <c r="G560" s="17"/>
      <c r="H560" s="30">
        <f t="shared" ca="1" si="43"/>
        <v>-14</v>
      </c>
      <c r="I560" s="31">
        <f t="shared" si="42"/>
        <v>42560</v>
      </c>
      <c r="J560" s="2"/>
    </row>
    <row r="561" spans="1:10">
      <c r="A561" s="3" t="s">
        <v>13</v>
      </c>
      <c r="B561" s="1"/>
      <c r="C561" s="51">
        <v>42552</v>
      </c>
      <c r="D561" s="73">
        <v>983.49</v>
      </c>
      <c r="E561" s="1" t="s">
        <v>14</v>
      </c>
      <c r="F561" s="17" t="s">
        <v>328</v>
      </c>
      <c r="G561" s="17"/>
      <c r="H561" s="30">
        <f t="shared" ca="1" si="43"/>
        <v>-14</v>
      </c>
      <c r="I561" s="31">
        <f t="shared" si="42"/>
        <v>42560</v>
      </c>
      <c r="J561" s="2"/>
    </row>
    <row r="562" spans="1:10">
      <c r="A562" s="3" t="s">
        <v>13</v>
      </c>
      <c r="B562" s="1"/>
      <c r="C562" s="51">
        <v>42552</v>
      </c>
      <c r="D562" s="73">
        <v>983.49</v>
      </c>
      <c r="E562" s="1"/>
      <c r="F562" s="17"/>
      <c r="G562" s="17"/>
      <c r="H562" s="30">
        <f t="shared" ca="1" si="43"/>
        <v>-14</v>
      </c>
      <c r="I562" s="31">
        <f t="shared" si="42"/>
        <v>42560</v>
      </c>
      <c r="J562" s="2"/>
    </row>
    <row r="563" spans="1:10">
      <c r="A563" s="3" t="s">
        <v>8</v>
      </c>
      <c r="B563" s="1"/>
      <c r="C563" s="51">
        <v>42552</v>
      </c>
      <c r="D563" s="73">
        <v>1039.42</v>
      </c>
      <c r="E563" s="1" t="s">
        <v>14</v>
      </c>
      <c r="F563" s="17" t="s">
        <v>294</v>
      </c>
      <c r="G563" s="17"/>
      <c r="H563" s="30">
        <f t="shared" ca="1" si="43"/>
        <v>-14</v>
      </c>
      <c r="I563" s="31">
        <f t="shared" si="42"/>
        <v>42560</v>
      </c>
      <c r="J563" s="2"/>
    </row>
    <row r="564" spans="1:10">
      <c r="A564" s="3" t="s">
        <v>8</v>
      </c>
      <c r="B564" s="1"/>
      <c r="C564" s="51">
        <v>42552</v>
      </c>
      <c r="D564" s="73">
        <v>1039.42</v>
      </c>
      <c r="E564" s="1" t="s">
        <v>14</v>
      </c>
      <c r="F564" s="17" t="s">
        <v>295</v>
      </c>
      <c r="G564" s="17"/>
      <c r="H564" s="30">
        <f t="shared" ca="1" si="43"/>
        <v>-14</v>
      </c>
      <c r="I564" s="31">
        <f t="shared" si="42"/>
        <v>42560</v>
      </c>
      <c r="J564" s="2"/>
    </row>
    <row r="565" spans="1:10">
      <c r="A565" s="3" t="s">
        <v>8</v>
      </c>
      <c r="B565" s="1"/>
      <c r="C565" s="51">
        <v>42552</v>
      </c>
      <c r="D565" s="73">
        <v>1039.42</v>
      </c>
      <c r="E565" s="1" t="s">
        <v>14</v>
      </c>
      <c r="F565" s="17" t="s">
        <v>296</v>
      </c>
      <c r="G565" s="17"/>
      <c r="H565" s="30">
        <f t="shared" ca="1" si="43"/>
        <v>-14</v>
      </c>
      <c r="I565" s="31">
        <f t="shared" si="42"/>
        <v>42560</v>
      </c>
      <c r="J565" s="2"/>
    </row>
    <row r="566" spans="1:10">
      <c r="A566" s="3" t="s">
        <v>8</v>
      </c>
      <c r="B566" s="1"/>
      <c r="C566" s="51">
        <v>42552</v>
      </c>
      <c r="D566" s="73">
        <v>1039.42</v>
      </c>
      <c r="E566" s="1" t="s">
        <v>14</v>
      </c>
      <c r="F566" s="17" t="s">
        <v>293</v>
      </c>
      <c r="G566" s="17"/>
      <c r="H566" s="30">
        <f t="shared" ca="1" si="43"/>
        <v>-14</v>
      </c>
      <c r="I566" s="31">
        <f t="shared" si="42"/>
        <v>42560</v>
      </c>
      <c r="J566" s="2"/>
    </row>
    <row r="567" spans="1:10">
      <c r="A567" s="3" t="s">
        <v>332</v>
      </c>
      <c r="B567" s="1"/>
      <c r="C567" s="50">
        <v>42552</v>
      </c>
      <c r="D567" s="56">
        <v>1602.98</v>
      </c>
      <c r="E567" s="1" t="s">
        <v>42</v>
      </c>
      <c r="F567" s="17">
        <v>811601518</v>
      </c>
      <c r="G567" s="17"/>
      <c r="H567" s="30">
        <f t="shared" ca="1" si="43"/>
        <v>-14</v>
      </c>
      <c r="I567" s="31">
        <f t="shared" si="42"/>
        <v>42560</v>
      </c>
      <c r="J567" s="2"/>
    </row>
    <row r="568" spans="1:10">
      <c r="A568" s="3" t="s">
        <v>13</v>
      </c>
      <c r="B568" s="1"/>
      <c r="C568" s="51">
        <v>42559</v>
      </c>
      <c r="D568" s="56">
        <v>1416.77</v>
      </c>
      <c r="E568" s="1"/>
      <c r="F568" s="17"/>
      <c r="G568" s="17"/>
      <c r="H568" s="30">
        <f t="shared" ca="1" si="43"/>
        <v>-21</v>
      </c>
      <c r="I568" s="31">
        <f t="shared" si="42"/>
        <v>42567</v>
      </c>
      <c r="J568" s="2"/>
    </row>
    <row r="569" spans="1:10">
      <c r="A569" s="3" t="s">
        <v>13</v>
      </c>
      <c r="B569" s="1"/>
      <c r="C569" s="51">
        <v>42559</v>
      </c>
      <c r="D569" s="56">
        <v>1416.77</v>
      </c>
      <c r="E569" s="1"/>
      <c r="F569" s="17"/>
      <c r="G569" s="17"/>
      <c r="H569" s="30">
        <f t="shared" ca="1" si="43"/>
        <v>-21</v>
      </c>
      <c r="I569" s="31">
        <f t="shared" si="42"/>
        <v>42567</v>
      </c>
      <c r="J569" s="2"/>
    </row>
    <row r="570" spans="1:10">
      <c r="A570" s="3" t="s">
        <v>8</v>
      </c>
      <c r="B570" s="1"/>
      <c r="C570" s="51">
        <v>42559</v>
      </c>
      <c r="D570" s="56">
        <v>1039.42</v>
      </c>
      <c r="E570" s="1" t="s">
        <v>14</v>
      </c>
      <c r="F570" s="17" t="s">
        <v>297</v>
      </c>
      <c r="G570" s="17"/>
      <c r="H570" s="30">
        <f t="shared" ca="1" si="43"/>
        <v>-21</v>
      </c>
      <c r="I570" s="31">
        <f t="shared" si="42"/>
        <v>42567</v>
      </c>
      <c r="J570" s="2"/>
    </row>
    <row r="571" spans="1:10">
      <c r="A571" s="3" t="s">
        <v>8</v>
      </c>
      <c r="B571" s="1"/>
      <c r="C571" s="51">
        <v>42559</v>
      </c>
      <c r="D571" s="56">
        <v>1039.42</v>
      </c>
      <c r="E571" s="1" t="s">
        <v>14</v>
      </c>
      <c r="F571" s="17" t="s">
        <v>298</v>
      </c>
      <c r="G571" s="17"/>
      <c r="H571" s="30">
        <f t="shared" ca="1" si="43"/>
        <v>-21</v>
      </c>
      <c r="I571" s="31">
        <f t="shared" si="42"/>
        <v>42567</v>
      </c>
      <c r="J571" s="2"/>
    </row>
    <row r="572" spans="1:10">
      <c r="A572" s="3" t="s">
        <v>8</v>
      </c>
      <c r="B572" s="1"/>
      <c r="C572" s="51">
        <v>42559</v>
      </c>
      <c r="D572" s="56">
        <v>1039.42</v>
      </c>
      <c r="E572" s="1" t="s">
        <v>14</v>
      </c>
      <c r="F572" s="17" t="s">
        <v>299</v>
      </c>
      <c r="G572" s="17"/>
      <c r="H572" s="30">
        <f t="shared" ca="1" si="43"/>
        <v>-21</v>
      </c>
      <c r="I572" s="31">
        <f t="shared" si="42"/>
        <v>42567</v>
      </c>
      <c r="J572" s="2"/>
    </row>
    <row r="573" spans="1:10">
      <c r="A573" s="3" t="s">
        <v>8</v>
      </c>
      <c r="B573" s="1"/>
      <c r="C573" s="51">
        <v>42559</v>
      </c>
      <c r="D573" s="56">
        <v>1069.98</v>
      </c>
      <c r="E573" s="1" t="s">
        <v>14</v>
      </c>
      <c r="F573" s="17"/>
      <c r="G573" s="17"/>
      <c r="H573" s="30">
        <f t="shared" ca="1" si="43"/>
        <v>-21</v>
      </c>
      <c r="I573" s="31">
        <f t="shared" si="42"/>
        <v>42567</v>
      </c>
      <c r="J573" s="2"/>
    </row>
    <row r="574" spans="1:10">
      <c r="A574" s="3" t="s">
        <v>8</v>
      </c>
      <c r="B574" s="1"/>
      <c r="C574" s="51">
        <v>42559</v>
      </c>
      <c r="D574" s="56">
        <v>1056</v>
      </c>
      <c r="E574" s="1" t="s">
        <v>14</v>
      </c>
      <c r="F574" s="17"/>
      <c r="G574" s="17"/>
      <c r="H574" s="30">
        <f t="shared" ca="1" si="43"/>
        <v>-21</v>
      </c>
      <c r="I574" s="31">
        <f t="shared" si="42"/>
        <v>42567</v>
      </c>
      <c r="J574" s="2"/>
    </row>
    <row r="575" spans="1:10">
      <c r="A575" s="3" t="s">
        <v>13</v>
      </c>
      <c r="B575" s="1"/>
      <c r="C575" s="51">
        <v>42566</v>
      </c>
      <c r="D575" s="56">
        <v>1416.77</v>
      </c>
      <c r="E575" s="1"/>
      <c r="F575" s="17"/>
      <c r="G575" s="17"/>
      <c r="H575" s="30">
        <f t="shared" ca="1" si="43"/>
        <v>-28</v>
      </c>
      <c r="I575" s="31">
        <f t="shared" si="42"/>
        <v>42574</v>
      </c>
      <c r="J575" s="2"/>
    </row>
    <row r="576" spans="1:10">
      <c r="A576" s="3" t="s">
        <v>13</v>
      </c>
      <c r="B576" s="1"/>
      <c r="C576" s="51">
        <v>42566</v>
      </c>
      <c r="D576" s="56">
        <v>1416.77</v>
      </c>
      <c r="E576" s="1"/>
      <c r="F576" s="17"/>
      <c r="G576" s="17"/>
      <c r="H576" s="30">
        <f t="shared" ca="1" si="43"/>
        <v>-28</v>
      </c>
      <c r="I576" s="31">
        <f t="shared" si="42"/>
        <v>42574</v>
      </c>
      <c r="J576" s="2"/>
    </row>
    <row r="577" spans="1:10">
      <c r="A577" s="3" t="s">
        <v>13</v>
      </c>
      <c r="B577" s="1"/>
      <c r="C577" s="51">
        <v>42566</v>
      </c>
      <c r="D577" s="56">
        <v>1416.77</v>
      </c>
      <c r="E577" s="1"/>
      <c r="F577" s="17"/>
      <c r="G577" s="17"/>
      <c r="H577" s="30">
        <f t="shared" ca="1" si="43"/>
        <v>-28</v>
      </c>
      <c r="I577" s="31">
        <f t="shared" si="42"/>
        <v>42574</v>
      </c>
      <c r="J577" s="2"/>
    </row>
    <row r="578" spans="1:10">
      <c r="A578" s="3" t="s">
        <v>13</v>
      </c>
      <c r="B578" s="1"/>
      <c r="C578" s="51">
        <v>42566</v>
      </c>
      <c r="D578" s="56">
        <v>1416.77</v>
      </c>
      <c r="E578" s="1"/>
      <c r="F578" s="17"/>
      <c r="G578" s="17"/>
      <c r="H578" s="30">
        <f t="shared" ca="1" si="43"/>
        <v>-28</v>
      </c>
      <c r="I578" s="31">
        <f t="shared" si="42"/>
        <v>42574</v>
      </c>
      <c r="J578" s="2"/>
    </row>
    <row r="579" spans="1:10">
      <c r="A579" s="3" t="s">
        <v>8</v>
      </c>
      <c r="B579" s="1"/>
      <c r="C579" s="51">
        <v>42566</v>
      </c>
      <c r="D579" s="56">
        <v>1069.98</v>
      </c>
      <c r="E579" s="1" t="s">
        <v>14</v>
      </c>
      <c r="F579" s="17"/>
      <c r="G579" s="17"/>
      <c r="H579" s="30">
        <f t="shared" ca="1" si="43"/>
        <v>-28</v>
      </c>
      <c r="I579" s="31">
        <f t="shared" si="42"/>
        <v>42574</v>
      </c>
      <c r="J579" s="2"/>
    </row>
    <row r="580" spans="1:10">
      <c r="A580" s="3" t="s">
        <v>8</v>
      </c>
      <c r="B580" s="1"/>
      <c r="C580" s="51">
        <v>42566</v>
      </c>
      <c r="D580" s="56">
        <v>1056</v>
      </c>
      <c r="E580" s="1" t="s">
        <v>14</v>
      </c>
      <c r="F580" s="17"/>
      <c r="G580" s="17"/>
      <c r="H580" s="30">
        <f t="shared" ca="1" si="43"/>
        <v>-28</v>
      </c>
      <c r="I580" s="31">
        <f t="shared" si="42"/>
        <v>42574</v>
      </c>
      <c r="J580" s="2"/>
    </row>
    <row r="581" spans="1:10">
      <c r="A581" s="3" t="s">
        <v>13</v>
      </c>
      <c r="B581" s="1"/>
      <c r="C581" s="51">
        <v>42573</v>
      </c>
      <c r="D581" s="56">
        <v>1416.77</v>
      </c>
      <c r="E581" s="1"/>
      <c r="F581" s="17"/>
      <c r="G581" s="17"/>
      <c r="H581" s="30">
        <f t="shared" ca="1" si="43"/>
        <v>-35</v>
      </c>
      <c r="I581" s="31">
        <f t="shared" si="42"/>
        <v>42581</v>
      </c>
      <c r="J581" s="2"/>
    </row>
    <row r="582" spans="1:10">
      <c r="A582" s="3" t="s">
        <v>13</v>
      </c>
      <c r="B582" s="1"/>
      <c r="C582" s="51">
        <v>42573</v>
      </c>
      <c r="D582" s="56">
        <v>1416.77</v>
      </c>
      <c r="E582" s="1"/>
      <c r="F582" s="17"/>
      <c r="G582" s="17"/>
      <c r="H582" s="30">
        <f t="shared" ca="1" si="43"/>
        <v>-35</v>
      </c>
      <c r="I582" s="31">
        <f t="shared" si="42"/>
        <v>42581</v>
      </c>
      <c r="J582" s="2"/>
    </row>
    <row r="583" spans="1:10">
      <c r="A583" s="3" t="s">
        <v>13</v>
      </c>
      <c r="B583" s="1"/>
      <c r="C583" s="51">
        <v>42573</v>
      </c>
      <c r="D583" s="56">
        <v>1416.77</v>
      </c>
      <c r="E583" s="1"/>
      <c r="F583" s="17"/>
      <c r="G583" s="17"/>
      <c r="H583" s="30">
        <f t="shared" ca="1" si="43"/>
        <v>-35</v>
      </c>
      <c r="I583" s="31">
        <f t="shared" si="42"/>
        <v>42581</v>
      </c>
      <c r="J583" s="2"/>
    </row>
    <row r="584" spans="1:10">
      <c r="A584" s="3" t="s">
        <v>13</v>
      </c>
      <c r="B584" s="1"/>
      <c r="C584" s="51">
        <v>42573</v>
      </c>
      <c r="D584" s="56">
        <v>1416.77</v>
      </c>
      <c r="E584" s="1"/>
      <c r="F584" s="17"/>
      <c r="G584" s="17"/>
      <c r="H584" s="30">
        <f t="shared" ref="H584:H615" ca="1" si="44">$H$6-C584</f>
        <v>-35</v>
      </c>
      <c r="I584" s="31">
        <f t="shared" si="42"/>
        <v>42581</v>
      </c>
      <c r="J584" s="2"/>
    </row>
    <row r="585" spans="1:10">
      <c r="A585" s="3" t="s">
        <v>13</v>
      </c>
      <c r="B585" s="1"/>
      <c r="C585" s="51">
        <v>42573</v>
      </c>
      <c r="D585" s="56">
        <v>1416.77</v>
      </c>
      <c r="E585" s="1"/>
      <c r="F585" s="17"/>
      <c r="G585" s="17"/>
      <c r="H585" s="30">
        <f t="shared" ca="1" si="44"/>
        <v>-35</v>
      </c>
      <c r="I585" s="31">
        <f t="shared" si="42"/>
        <v>42581</v>
      </c>
      <c r="J585" s="2"/>
    </row>
    <row r="586" spans="1:10">
      <c r="A586" s="3" t="s">
        <v>13</v>
      </c>
      <c r="B586" s="1"/>
      <c r="C586" s="51">
        <v>42573</v>
      </c>
      <c r="D586" s="56">
        <v>1416.77</v>
      </c>
      <c r="E586" s="1"/>
      <c r="F586" s="17"/>
      <c r="G586" s="17"/>
      <c r="H586" s="30">
        <f t="shared" ca="1" si="44"/>
        <v>-35</v>
      </c>
      <c r="I586" s="31">
        <f t="shared" si="42"/>
        <v>42581</v>
      </c>
      <c r="J586" s="2"/>
    </row>
    <row r="587" spans="1:10">
      <c r="A587" s="3" t="s">
        <v>13</v>
      </c>
      <c r="B587" s="1"/>
      <c r="C587" s="51">
        <v>42573</v>
      </c>
      <c r="D587" s="56">
        <v>1416.77</v>
      </c>
      <c r="E587" s="1"/>
      <c r="F587" s="17"/>
      <c r="G587" s="17"/>
      <c r="H587" s="30">
        <f t="shared" ca="1" si="44"/>
        <v>-35</v>
      </c>
      <c r="I587" s="31">
        <f t="shared" si="42"/>
        <v>42581</v>
      </c>
      <c r="J587" s="2"/>
    </row>
    <row r="588" spans="1:10">
      <c r="A588" s="3" t="s">
        <v>13</v>
      </c>
      <c r="B588" s="1"/>
      <c r="C588" s="51">
        <v>42573</v>
      </c>
      <c r="D588" s="56">
        <v>1416.77</v>
      </c>
      <c r="E588" s="1"/>
      <c r="F588" s="17"/>
      <c r="G588" s="17"/>
      <c r="H588" s="30">
        <f t="shared" ca="1" si="44"/>
        <v>-35</v>
      </c>
      <c r="I588" s="31">
        <f t="shared" si="42"/>
        <v>42581</v>
      </c>
      <c r="J588" s="2"/>
    </row>
    <row r="589" spans="1:10">
      <c r="A589" s="3" t="s">
        <v>8</v>
      </c>
      <c r="B589" s="1"/>
      <c r="C589" s="51">
        <v>42573</v>
      </c>
      <c r="D589" s="56">
        <v>1069.98</v>
      </c>
      <c r="E589" s="1" t="s">
        <v>14</v>
      </c>
      <c r="F589" s="17"/>
      <c r="G589" s="17"/>
      <c r="H589" s="30">
        <f t="shared" ca="1" si="44"/>
        <v>-35</v>
      </c>
      <c r="I589" s="31">
        <f t="shared" si="42"/>
        <v>42581</v>
      </c>
      <c r="J589" s="2"/>
    </row>
    <row r="590" spans="1:10">
      <c r="A590" s="3" t="s">
        <v>8</v>
      </c>
      <c r="B590" s="1"/>
      <c r="C590" s="51">
        <v>42573</v>
      </c>
      <c r="D590" s="56">
        <v>1069.98</v>
      </c>
      <c r="E590" s="1" t="s">
        <v>14</v>
      </c>
      <c r="F590" s="17"/>
      <c r="G590" s="17"/>
      <c r="H590" s="30">
        <f t="shared" ca="1" si="44"/>
        <v>-35</v>
      </c>
      <c r="I590" s="31">
        <f t="shared" si="42"/>
        <v>42581</v>
      </c>
      <c r="J590" s="2"/>
    </row>
    <row r="591" spans="1:10">
      <c r="A591" s="3" t="s">
        <v>13</v>
      </c>
      <c r="B591" s="1"/>
      <c r="C591" s="51">
        <v>42580</v>
      </c>
      <c r="D591" s="56">
        <v>1416.77</v>
      </c>
      <c r="E591" s="1"/>
      <c r="F591" s="17"/>
      <c r="G591" s="17"/>
      <c r="H591" s="30">
        <f t="shared" ca="1" si="44"/>
        <v>-42</v>
      </c>
      <c r="I591" s="31">
        <f t="shared" si="42"/>
        <v>42588</v>
      </c>
      <c r="J591" s="2"/>
    </row>
    <row r="592" spans="1:10">
      <c r="A592" s="3" t="s">
        <v>13</v>
      </c>
      <c r="B592" s="1"/>
      <c r="C592" s="51">
        <v>42580</v>
      </c>
      <c r="D592" s="56">
        <v>1416.77</v>
      </c>
      <c r="E592" s="1"/>
      <c r="F592" s="17"/>
      <c r="G592" s="17"/>
      <c r="H592" s="30">
        <f t="shared" ca="1" si="44"/>
        <v>-42</v>
      </c>
      <c r="I592" s="31">
        <f t="shared" si="42"/>
        <v>42588</v>
      </c>
      <c r="J592" s="2"/>
    </row>
    <row r="593" spans="1:10">
      <c r="A593" s="3" t="s">
        <v>13</v>
      </c>
      <c r="B593" s="1"/>
      <c r="C593" s="51">
        <v>42580</v>
      </c>
      <c r="D593" s="56">
        <v>1416.77</v>
      </c>
      <c r="E593" s="1"/>
      <c r="F593" s="17"/>
      <c r="G593" s="17"/>
      <c r="H593" s="30">
        <f t="shared" ca="1" si="44"/>
        <v>-42</v>
      </c>
      <c r="I593" s="31">
        <f t="shared" si="42"/>
        <v>42588</v>
      </c>
      <c r="J593" s="2"/>
    </row>
    <row r="594" spans="1:10">
      <c r="A594" s="3" t="s">
        <v>13</v>
      </c>
      <c r="B594" s="1"/>
      <c r="C594" s="51">
        <v>42580</v>
      </c>
      <c r="D594" s="56">
        <v>1416.77</v>
      </c>
      <c r="E594" s="1"/>
      <c r="F594" s="17"/>
      <c r="G594" s="17"/>
      <c r="H594" s="30">
        <f t="shared" ca="1" si="44"/>
        <v>-42</v>
      </c>
      <c r="I594" s="31">
        <f t="shared" si="42"/>
        <v>42588</v>
      </c>
      <c r="J594" s="2"/>
    </row>
    <row r="595" spans="1:10">
      <c r="A595" s="3" t="s">
        <v>13</v>
      </c>
      <c r="B595" s="1"/>
      <c r="C595" s="51">
        <v>42580</v>
      </c>
      <c r="D595" s="56">
        <v>1416.77</v>
      </c>
      <c r="E595" s="1"/>
      <c r="F595" s="17"/>
      <c r="G595" s="17"/>
      <c r="H595" s="30">
        <f t="shared" ca="1" si="44"/>
        <v>-42</v>
      </c>
      <c r="I595" s="31">
        <f t="shared" si="42"/>
        <v>42588</v>
      </c>
      <c r="J595" s="2"/>
    </row>
    <row r="596" spans="1:10">
      <c r="A596" s="3" t="s">
        <v>13</v>
      </c>
      <c r="B596" s="1"/>
      <c r="C596" s="51">
        <v>42580</v>
      </c>
      <c r="D596" s="56">
        <v>1416.77</v>
      </c>
      <c r="E596" s="1"/>
      <c r="F596" s="17"/>
      <c r="G596" s="17"/>
      <c r="H596" s="30">
        <f t="shared" ca="1" si="44"/>
        <v>-42</v>
      </c>
      <c r="I596" s="31">
        <f t="shared" ref="I596:I640" si="45">+C596+8</f>
        <v>42588</v>
      </c>
      <c r="J596" s="2"/>
    </row>
    <row r="597" spans="1:10">
      <c r="A597" s="3" t="s">
        <v>13</v>
      </c>
      <c r="B597" s="1"/>
      <c r="C597" s="51">
        <v>42580</v>
      </c>
      <c r="D597" s="56">
        <v>1416.77</v>
      </c>
      <c r="E597" s="1"/>
      <c r="F597" s="17"/>
      <c r="G597" s="17"/>
      <c r="H597" s="30">
        <f t="shared" ca="1" si="44"/>
        <v>-42</v>
      </c>
      <c r="I597" s="31">
        <f t="shared" si="45"/>
        <v>42588</v>
      </c>
      <c r="J597" s="2"/>
    </row>
    <row r="598" spans="1:10">
      <c r="A598" s="3" t="s">
        <v>13</v>
      </c>
      <c r="B598" s="1"/>
      <c r="C598" s="51">
        <v>42580</v>
      </c>
      <c r="D598" s="56">
        <v>1416.77</v>
      </c>
      <c r="E598" s="1"/>
      <c r="F598" s="17"/>
      <c r="G598" s="17"/>
      <c r="H598" s="30">
        <f t="shared" ca="1" si="44"/>
        <v>-42</v>
      </c>
      <c r="I598" s="31">
        <f t="shared" si="45"/>
        <v>42588</v>
      </c>
      <c r="J598" s="2"/>
    </row>
    <row r="599" spans="1:10">
      <c r="A599" s="3" t="s">
        <v>13</v>
      </c>
      <c r="B599" s="1"/>
      <c r="C599" s="51">
        <v>42580</v>
      </c>
      <c r="D599" s="56">
        <v>1416.77</v>
      </c>
      <c r="E599" s="1"/>
      <c r="F599" s="17"/>
      <c r="G599" s="17"/>
      <c r="H599" s="30">
        <f t="shared" ca="1" si="44"/>
        <v>-42</v>
      </c>
      <c r="I599" s="31">
        <f t="shared" si="45"/>
        <v>42588</v>
      </c>
      <c r="J599" s="2"/>
    </row>
    <row r="600" spans="1:10">
      <c r="A600" s="3" t="s">
        <v>13</v>
      </c>
      <c r="B600" s="1"/>
      <c r="C600" s="51">
        <v>42580</v>
      </c>
      <c r="D600" s="56">
        <v>1416.77</v>
      </c>
      <c r="E600" s="1"/>
      <c r="F600" s="17"/>
      <c r="G600" s="17"/>
      <c r="H600" s="30">
        <f t="shared" ca="1" si="44"/>
        <v>-42</v>
      </c>
      <c r="I600" s="31">
        <f t="shared" si="45"/>
        <v>42588</v>
      </c>
      <c r="J600" s="2"/>
    </row>
    <row r="601" spans="1:10">
      <c r="A601" s="3" t="s">
        <v>13</v>
      </c>
      <c r="B601" s="1"/>
      <c r="C601" s="51">
        <v>42580</v>
      </c>
      <c r="D601" s="56">
        <v>1416.77</v>
      </c>
      <c r="E601" s="1"/>
      <c r="F601" s="17"/>
      <c r="G601" s="17"/>
      <c r="H601" s="30">
        <f t="shared" ca="1" si="44"/>
        <v>-42</v>
      </c>
      <c r="I601" s="31">
        <f t="shared" si="45"/>
        <v>42588</v>
      </c>
      <c r="J601" s="2"/>
    </row>
    <row r="602" spans="1:10">
      <c r="A602" s="3" t="s">
        <v>13</v>
      </c>
      <c r="B602" s="1"/>
      <c r="C602" s="51">
        <v>42580</v>
      </c>
      <c r="D602" s="56">
        <v>1416.77</v>
      </c>
      <c r="E602" s="1"/>
      <c r="F602" s="17"/>
      <c r="G602" s="17"/>
      <c r="H602" s="30">
        <f t="shared" ca="1" si="44"/>
        <v>-42</v>
      </c>
      <c r="I602" s="31">
        <f t="shared" si="45"/>
        <v>42588</v>
      </c>
      <c r="J602" s="2"/>
    </row>
    <row r="603" spans="1:10">
      <c r="A603" s="3" t="s">
        <v>8</v>
      </c>
      <c r="B603" s="1"/>
      <c r="C603" s="51">
        <v>42580</v>
      </c>
      <c r="D603" s="56">
        <v>1069.98</v>
      </c>
      <c r="E603" s="1" t="s">
        <v>14</v>
      </c>
      <c r="F603" s="17"/>
      <c r="G603" s="17"/>
      <c r="H603" s="30">
        <f t="shared" ca="1" si="44"/>
        <v>-42</v>
      </c>
      <c r="I603" s="31">
        <f t="shared" si="45"/>
        <v>42588</v>
      </c>
      <c r="J603" s="2"/>
    </row>
    <row r="604" spans="1:10">
      <c r="A604" s="3" t="s">
        <v>8</v>
      </c>
      <c r="B604" s="1"/>
      <c r="C604" s="51">
        <v>42580</v>
      </c>
      <c r="D604" s="56">
        <v>1069.98</v>
      </c>
      <c r="E604" s="1" t="s">
        <v>14</v>
      </c>
      <c r="F604" s="17"/>
      <c r="G604" s="17"/>
      <c r="H604" s="30">
        <f t="shared" ca="1" si="44"/>
        <v>-42</v>
      </c>
      <c r="I604" s="31">
        <f t="shared" si="45"/>
        <v>42588</v>
      </c>
      <c r="J604" s="2"/>
    </row>
    <row r="605" spans="1:10">
      <c r="A605" s="3" t="s">
        <v>13</v>
      </c>
      <c r="B605" s="1"/>
      <c r="C605" s="50">
        <v>42587</v>
      </c>
      <c r="D605" s="56">
        <v>1416.77</v>
      </c>
      <c r="E605" s="1"/>
      <c r="F605" s="17"/>
      <c r="G605" s="17"/>
      <c r="H605" s="30">
        <f t="shared" ca="1" si="44"/>
        <v>-49</v>
      </c>
      <c r="I605" s="31">
        <f t="shared" si="45"/>
        <v>42595</v>
      </c>
      <c r="J605" s="2"/>
    </row>
    <row r="606" spans="1:10">
      <c r="A606" s="3" t="s">
        <v>13</v>
      </c>
      <c r="B606" s="1"/>
      <c r="C606" s="50">
        <v>42587</v>
      </c>
      <c r="D606" s="56">
        <v>1416.77</v>
      </c>
      <c r="E606" s="1"/>
      <c r="F606" s="17"/>
      <c r="G606" s="17"/>
      <c r="H606" s="30">
        <f t="shared" ca="1" si="44"/>
        <v>-49</v>
      </c>
      <c r="I606" s="31">
        <f t="shared" si="45"/>
        <v>42595</v>
      </c>
      <c r="J606" s="2"/>
    </row>
    <row r="607" spans="1:10">
      <c r="A607" s="3" t="s">
        <v>13</v>
      </c>
      <c r="B607" s="1"/>
      <c r="C607" s="50">
        <v>42587</v>
      </c>
      <c r="D607" s="56">
        <v>1416.77</v>
      </c>
      <c r="E607" s="1"/>
      <c r="F607" s="17"/>
      <c r="G607" s="17"/>
      <c r="H607" s="30">
        <f t="shared" ca="1" si="44"/>
        <v>-49</v>
      </c>
      <c r="I607" s="31">
        <f t="shared" si="45"/>
        <v>42595</v>
      </c>
      <c r="J607" s="2"/>
    </row>
    <row r="608" spans="1:10">
      <c r="A608" s="3" t="s">
        <v>13</v>
      </c>
      <c r="B608" s="1"/>
      <c r="C608" s="50">
        <v>42587</v>
      </c>
      <c r="D608" s="56">
        <v>1416.77</v>
      </c>
      <c r="E608" s="1"/>
      <c r="F608" s="17"/>
      <c r="G608" s="17"/>
      <c r="H608" s="30">
        <f t="shared" ca="1" si="44"/>
        <v>-49</v>
      </c>
      <c r="I608" s="31">
        <f t="shared" si="45"/>
        <v>42595</v>
      </c>
      <c r="J608" s="2"/>
    </row>
    <row r="609" spans="1:10">
      <c r="A609" s="3" t="s">
        <v>13</v>
      </c>
      <c r="B609" s="1"/>
      <c r="C609" s="50">
        <v>42587</v>
      </c>
      <c r="D609" s="56">
        <v>1416.77</v>
      </c>
      <c r="E609" s="1"/>
      <c r="F609" s="17"/>
      <c r="G609" s="17"/>
      <c r="H609" s="30">
        <f t="shared" ca="1" si="44"/>
        <v>-49</v>
      </c>
      <c r="I609" s="31">
        <f t="shared" si="45"/>
        <v>42595</v>
      </c>
      <c r="J609" s="2"/>
    </row>
    <row r="610" spans="1:10">
      <c r="A610" s="3" t="s">
        <v>13</v>
      </c>
      <c r="B610" s="1"/>
      <c r="C610" s="50">
        <v>42587</v>
      </c>
      <c r="D610" s="56">
        <v>1416.77</v>
      </c>
      <c r="E610" s="1"/>
      <c r="F610" s="17"/>
      <c r="G610" s="17"/>
      <c r="H610" s="30">
        <f t="shared" ca="1" si="44"/>
        <v>-49</v>
      </c>
      <c r="I610" s="31">
        <f t="shared" si="45"/>
        <v>42595</v>
      </c>
      <c r="J610" s="2"/>
    </row>
    <row r="611" spans="1:10">
      <c r="A611" s="3" t="s">
        <v>13</v>
      </c>
      <c r="B611" s="1"/>
      <c r="C611" s="50">
        <v>42587</v>
      </c>
      <c r="D611" s="56">
        <v>1416.77</v>
      </c>
      <c r="E611" s="1"/>
      <c r="F611" s="17"/>
      <c r="G611" s="17"/>
      <c r="H611" s="30">
        <f t="shared" ca="1" si="44"/>
        <v>-49</v>
      </c>
      <c r="I611" s="31">
        <f t="shared" si="45"/>
        <v>42595</v>
      </c>
      <c r="J611" s="2"/>
    </row>
    <row r="612" spans="1:10">
      <c r="A612" s="3" t="s">
        <v>13</v>
      </c>
      <c r="B612" s="1"/>
      <c r="C612" s="50">
        <v>42587</v>
      </c>
      <c r="D612" s="56">
        <v>1416.77</v>
      </c>
      <c r="E612" s="1"/>
      <c r="F612" s="17"/>
      <c r="G612" s="17"/>
      <c r="H612" s="30">
        <f t="shared" ca="1" si="44"/>
        <v>-49</v>
      </c>
      <c r="I612" s="31">
        <f t="shared" si="45"/>
        <v>42595</v>
      </c>
      <c r="J612" s="2"/>
    </row>
    <row r="613" spans="1:10">
      <c r="A613" s="3" t="s">
        <v>13</v>
      </c>
      <c r="B613" s="1"/>
      <c r="C613" s="50">
        <v>42587</v>
      </c>
      <c r="D613" s="56">
        <v>1416.77</v>
      </c>
      <c r="E613" s="1"/>
      <c r="F613" s="17"/>
      <c r="G613" s="17"/>
      <c r="H613" s="30">
        <f t="shared" ca="1" si="44"/>
        <v>-49</v>
      </c>
      <c r="I613" s="31">
        <f t="shared" si="45"/>
        <v>42595</v>
      </c>
      <c r="J613" s="2"/>
    </row>
    <row r="614" spans="1:10">
      <c r="A614" s="3" t="s">
        <v>13</v>
      </c>
      <c r="B614" s="1"/>
      <c r="C614" s="50">
        <v>42587</v>
      </c>
      <c r="D614" s="56">
        <v>1416.77</v>
      </c>
      <c r="E614" s="1"/>
      <c r="F614" s="17"/>
      <c r="G614" s="17"/>
      <c r="H614" s="30">
        <f t="shared" ca="1" si="44"/>
        <v>-49</v>
      </c>
      <c r="I614" s="31">
        <f t="shared" si="45"/>
        <v>42595</v>
      </c>
      <c r="J614" s="2"/>
    </row>
    <row r="615" spans="1:10">
      <c r="A615" s="3" t="s">
        <v>8</v>
      </c>
      <c r="B615" s="1"/>
      <c r="C615" s="50">
        <v>42587</v>
      </c>
      <c r="D615" s="56">
        <v>1069.98</v>
      </c>
      <c r="E615" s="1" t="s">
        <v>14</v>
      </c>
      <c r="F615" s="17"/>
      <c r="G615" s="17"/>
      <c r="H615" s="30">
        <f t="shared" ca="1" si="44"/>
        <v>-49</v>
      </c>
      <c r="I615" s="31">
        <f t="shared" si="45"/>
        <v>42595</v>
      </c>
      <c r="J615" s="2"/>
    </row>
    <row r="616" spans="1:10">
      <c r="A616" s="3" t="s">
        <v>8</v>
      </c>
      <c r="B616" s="1"/>
      <c r="C616" s="50">
        <v>42587</v>
      </c>
      <c r="D616" s="56">
        <v>1069.98</v>
      </c>
      <c r="E616" s="1" t="s">
        <v>14</v>
      </c>
      <c r="F616" s="17"/>
      <c r="G616" s="17"/>
      <c r="H616" s="30">
        <f t="shared" ref="H616:H640" ca="1" si="46">$H$6-C616</f>
        <v>-49</v>
      </c>
      <c r="I616" s="31">
        <f t="shared" si="45"/>
        <v>42595</v>
      </c>
      <c r="J616" s="2"/>
    </row>
    <row r="617" spans="1:10">
      <c r="A617" s="3" t="s">
        <v>8</v>
      </c>
      <c r="B617" s="1"/>
      <c r="C617" s="50">
        <v>42587</v>
      </c>
      <c r="D617" s="56">
        <v>1056</v>
      </c>
      <c r="E617" s="1" t="s">
        <v>14</v>
      </c>
      <c r="F617" s="17"/>
      <c r="G617" s="17"/>
      <c r="H617" s="30">
        <f t="shared" ca="1" si="46"/>
        <v>-49</v>
      </c>
      <c r="I617" s="31">
        <f t="shared" si="45"/>
        <v>42595</v>
      </c>
      <c r="J617" s="2"/>
    </row>
    <row r="618" spans="1:10">
      <c r="A618" s="3" t="s">
        <v>13</v>
      </c>
      <c r="B618" s="1"/>
      <c r="C618" s="50">
        <v>42594</v>
      </c>
      <c r="D618" s="56">
        <v>1416.77</v>
      </c>
      <c r="E618" s="1"/>
      <c r="F618" s="17"/>
      <c r="G618" s="17"/>
      <c r="H618" s="30">
        <f t="shared" ca="1" si="46"/>
        <v>-56</v>
      </c>
      <c r="I618" s="31">
        <f t="shared" si="45"/>
        <v>42602</v>
      </c>
      <c r="J618" s="2"/>
    </row>
    <row r="619" spans="1:10">
      <c r="A619" s="3" t="s">
        <v>13</v>
      </c>
      <c r="B619" s="1"/>
      <c r="C619" s="50">
        <v>42594</v>
      </c>
      <c r="D619" s="56">
        <v>1416.77</v>
      </c>
      <c r="E619" s="1"/>
      <c r="F619" s="17"/>
      <c r="G619" s="17"/>
      <c r="H619" s="30">
        <f t="shared" ca="1" si="46"/>
        <v>-56</v>
      </c>
      <c r="I619" s="31">
        <f t="shared" si="45"/>
        <v>42602</v>
      </c>
      <c r="J619" s="2"/>
    </row>
    <row r="620" spans="1:10">
      <c r="A620" s="3" t="s">
        <v>13</v>
      </c>
      <c r="B620" s="1"/>
      <c r="C620" s="50">
        <v>42594</v>
      </c>
      <c r="D620" s="56">
        <v>1416.77</v>
      </c>
      <c r="E620" s="1"/>
      <c r="F620" s="17"/>
      <c r="G620" s="17"/>
      <c r="H620" s="30">
        <f t="shared" ca="1" si="46"/>
        <v>-56</v>
      </c>
      <c r="I620" s="31">
        <f t="shared" si="45"/>
        <v>42602</v>
      </c>
      <c r="J620" s="2"/>
    </row>
    <row r="621" spans="1:10">
      <c r="A621" s="3" t="s">
        <v>13</v>
      </c>
      <c r="B621" s="1"/>
      <c r="C621" s="50">
        <v>42594</v>
      </c>
      <c r="D621" s="56">
        <v>1416.77</v>
      </c>
      <c r="E621" s="1"/>
      <c r="F621" s="17"/>
      <c r="G621" s="17"/>
      <c r="H621" s="30">
        <f t="shared" ca="1" si="46"/>
        <v>-56</v>
      </c>
      <c r="I621" s="31">
        <f t="shared" si="45"/>
        <v>42602</v>
      </c>
      <c r="J621" s="2"/>
    </row>
    <row r="622" spans="1:10">
      <c r="A622" s="3" t="s">
        <v>13</v>
      </c>
      <c r="B622" s="1"/>
      <c r="C622" s="50">
        <v>42594</v>
      </c>
      <c r="D622" s="56">
        <v>1416.77</v>
      </c>
      <c r="E622" s="1"/>
      <c r="F622" s="17"/>
      <c r="G622" s="17"/>
      <c r="H622" s="30">
        <f t="shared" ca="1" si="46"/>
        <v>-56</v>
      </c>
      <c r="I622" s="31">
        <f t="shared" si="45"/>
        <v>42602</v>
      </c>
      <c r="J622" s="2"/>
    </row>
    <row r="623" spans="1:10">
      <c r="A623" s="3" t="s">
        <v>13</v>
      </c>
      <c r="B623" s="1"/>
      <c r="C623" s="50">
        <v>42594</v>
      </c>
      <c r="D623" s="56">
        <v>1416.77</v>
      </c>
      <c r="E623" s="1"/>
      <c r="F623" s="17"/>
      <c r="G623" s="17"/>
      <c r="H623" s="30">
        <f t="shared" ca="1" si="46"/>
        <v>-56</v>
      </c>
      <c r="I623" s="31">
        <f t="shared" si="45"/>
        <v>42602</v>
      </c>
      <c r="J623" s="2"/>
    </row>
    <row r="624" spans="1:10">
      <c r="A624" s="3" t="s">
        <v>8</v>
      </c>
      <c r="B624" s="1"/>
      <c r="C624" s="50">
        <v>42594</v>
      </c>
      <c r="D624" s="56">
        <v>1069.98</v>
      </c>
      <c r="E624" s="1" t="s">
        <v>14</v>
      </c>
      <c r="F624" s="17"/>
      <c r="G624" s="17"/>
      <c r="H624" s="30">
        <f t="shared" ca="1" si="46"/>
        <v>-56</v>
      </c>
      <c r="I624" s="31">
        <f t="shared" si="45"/>
        <v>42602</v>
      </c>
      <c r="J624" s="2"/>
    </row>
    <row r="625" spans="1:10">
      <c r="A625" s="3" t="s">
        <v>8</v>
      </c>
      <c r="B625" s="1"/>
      <c r="C625" s="50">
        <v>42594</v>
      </c>
      <c r="D625" s="56">
        <v>1069.98</v>
      </c>
      <c r="E625" s="1" t="s">
        <v>14</v>
      </c>
      <c r="F625" s="17"/>
      <c r="G625" s="17"/>
      <c r="H625" s="30">
        <f t="shared" ca="1" si="46"/>
        <v>-56</v>
      </c>
      <c r="I625" s="31">
        <f t="shared" si="45"/>
        <v>42602</v>
      </c>
      <c r="J625" s="2"/>
    </row>
    <row r="626" spans="1:10">
      <c r="A626" s="3" t="s">
        <v>8</v>
      </c>
      <c r="B626" s="1"/>
      <c r="C626" s="50">
        <v>42594</v>
      </c>
      <c r="D626" s="56">
        <v>1069.98</v>
      </c>
      <c r="E626" s="1" t="s">
        <v>14</v>
      </c>
      <c r="F626" s="17"/>
      <c r="G626" s="17"/>
      <c r="H626" s="30">
        <f t="shared" ca="1" si="46"/>
        <v>-56</v>
      </c>
      <c r="I626" s="31">
        <f t="shared" si="45"/>
        <v>42602</v>
      </c>
      <c r="J626" s="2"/>
    </row>
    <row r="627" spans="1:10">
      <c r="A627" s="3" t="s">
        <v>8</v>
      </c>
      <c r="B627" s="1"/>
      <c r="C627" s="50">
        <v>42594</v>
      </c>
      <c r="D627" s="56">
        <v>1056</v>
      </c>
      <c r="E627" s="1" t="s">
        <v>14</v>
      </c>
      <c r="F627" s="17"/>
      <c r="G627" s="17"/>
      <c r="H627" s="30">
        <f t="shared" ca="1" si="46"/>
        <v>-56</v>
      </c>
      <c r="I627" s="31">
        <f t="shared" si="45"/>
        <v>42602</v>
      </c>
      <c r="J627" s="2"/>
    </row>
    <row r="628" spans="1:10">
      <c r="A628" s="3" t="s">
        <v>13</v>
      </c>
      <c r="B628" s="1"/>
      <c r="C628" s="50">
        <v>42601</v>
      </c>
      <c r="D628" s="56">
        <v>1416.77</v>
      </c>
      <c r="E628" s="1"/>
      <c r="F628" s="17"/>
      <c r="G628" s="17"/>
      <c r="H628" s="30">
        <f t="shared" ca="1" si="46"/>
        <v>-63</v>
      </c>
      <c r="I628" s="31">
        <f t="shared" si="45"/>
        <v>42609</v>
      </c>
      <c r="J628" s="2"/>
    </row>
    <row r="629" spans="1:10">
      <c r="A629" s="3" t="s">
        <v>13</v>
      </c>
      <c r="B629" s="1"/>
      <c r="C629" s="50">
        <v>42601</v>
      </c>
      <c r="D629" s="56">
        <v>1416.77</v>
      </c>
      <c r="E629" s="1"/>
      <c r="F629" s="17"/>
      <c r="G629" s="17"/>
      <c r="H629" s="30">
        <f t="shared" ca="1" si="46"/>
        <v>-63</v>
      </c>
      <c r="I629" s="31">
        <f t="shared" si="45"/>
        <v>42609</v>
      </c>
      <c r="J629" s="2"/>
    </row>
    <row r="630" spans="1:10">
      <c r="A630" s="3" t="s">
        <v>13</v>
      </c>
      <c r="B630" s="1"/>
      <c r="C630" s="50">
        <v>42601</v>
      </c>
      <c r="D630" s="56">
        <v>1416.77</v>
      </c>
      <c r="E630" s="1"/>
      <c r="F630" s="17"/>
      <c r="G630" s="17"/>
      <c r="H630" s="30">
        <f t="shared" ca="1" si="46"/>
        <v>-63</v>
      </c>
      <c r="I630" s="31">
        <f t="shared" si="45"/>
        <v>42609</v>
      </c>
      <c r="J630" s="2"/>
    </row>
    <row r="631" spans="1:10">
      <c r="A631" s="3" t="s">
        <v>13</v>
      </c>
      <c r="B631" s="1"/>
      <c r="C631" s="50">
        <v>42601</v>
      </c>
      <c r="D631" s="56">
        <v>1416.77</v>
      </c>
      <c r="E631" s="1"/>
      <c r="F631" s="17"/>
      <c r="G631" s="17"/>
      <c r="H631" s="30">
        <f t="shared" ca="1" si="46"/>
        <v>-63</v>
      </c>
      <c r="I631" s="31">
        <f t="shared" si="45"/>
        <v>42609</v>
      </c>
      <c r="J631" s="2"/>
    </row>
    <row r="632" spans="1:10">
      <c r="A632" s="3" t="s">
        <v>8</v>
      </c>
      <c r="B632" s="1"/>
      <c r="C632" s="50">
        <v>42601</v>
      </c>
      <c r="D632" s="56">
        <v>1069.98</v>
      </c>
      <c r="E632" s="1" t="s">
        <v>14</v>
      </c>
      <c r="F632" s="17"/>
      <c r="G632" s="17"/>
      <c r="H632" s="30">
        <f t="shared" ca="1" si="46"/>
        <v>-63</v>
      </c>
      <c r="I632" s="31">
        <f t="shared" si="45"/>
        <v>42609</v>
      </c>
      <c r="J632" s="2"/>
    </row>
    <row r="633" spans="1:10">
      <c r="A633" s="3" t="s">
        <v>8</v>
      </c>
      <c r="B633" s="1"/>
      <c r="C633" s="50">
        <v>42601</v>
      </c>
      <c r="D633" s="56">
        <v>1069.98</v>
      </c>
      <c r="E633" s="1" t="s">
        <v>14</v>
      </c>
      <c r="F633" s="17"/>
      <c r="G633" s="17"/>
      <c r="H633" s="30">
        <f t="shared" ca="1" si="46"/>
        <v>-63</v>
      </c>
      <c r="I633" s="31">
        <f t="shared" si="45"/>
        <v>42609</v>
      </c>
      <c r="J633" s="2"/>
    </row>
    <row r="634" spans="1:10">
      <c r="A634" s="3" t="s">
        <v>8</v>
      </c>
      <c r="B634" s="1"/>
      <c r="C634" s="50">
        <v>42601</v>
      </c>
      <c r="D634" s="56">
        <v>1069.98</v>
      </c>
      <c r="E634" s="1" t="s">
        <v>14</v>
      </c>
      <c r="F634" s="17"/>
      <c r="G634" s="17"/>
      <c r="H634" s="30">
        <f t="shared" ca="1" si="46"/>
        <v>-63</v>
      </c>
      <c r="I634" s="31">
        <f t="shared" si="45"/>
        <v>42609</v>
      </c>
      <c r="J634" s="2"/>
    </row>
    <row r="635" spans="1:10">
      <c r="A635" s="3" t="s">
        <v>8</v>
      </c>
      <c r="B635" s="1"/>
      <c r="C635" s="50">
        <v>42601</v>
      </c>
      <c r="D635" s="56">
        <v>1056</v>
      </c>
      <c r="E635" s="1" t="s">
        <v>14</v>
      </c>
      <c r="F635" s="17"/>
      <c r="G635" s="17"/>
      <c r="H635" s="30">
        <f t="shared" ca="1" si="46"/>
        <v>-63</v>
      </c>
      <c r="I635" s="31">
        <f t="shared" si="45"/>
        <v>42609</v>
      </c>
      <c r="J635" s="2"/>
    </row>
    <row r="636" spans="1:10">
      <c r="A636" s="3" t="s">
        <v>8</v>
      </c>
      <c r="B636" s="1"/>
      <c r="C636" s="50">
        <v>42601</v>
      </c>
      <c r="D636" s="56">
        <v>1056</v>
      </c>
      <c r="E636" s="1" t="s">
        <v>14</v>
      </c>
      <c r="F636" s="17"/>
      <c r="G636" s="17"/>
      <c r="H636" s="30">
        <f t="shared" ca="1" si="46"/>
        <v>-63</v>
      </c>
      <c r="I636" s="31">
        <f t="shared" si="45"/>
        <v>42609</v>
      </c>
      <c r="J636" s="2"/>
    </row>
    <row r="637" spans="1:10">
      <c r="A637" s="3" t="s">
        <v>8</v>
      </c>
      <c r="B637" s="1"/>
      <c r="C637" s="50">
        <v>42601</v>
      </c>
      <c r="D637" s="56">
        <v>1056</v>
      </c>
      <c r="E637" s="1" t="s">
        <v>14</v>
      </c>
      <c r="F637" s="17"/>
      <c r="G637" s="17"/>
      <c r="H637" s="30">
        <f t="shared" ca="1" si="46"/>
        <v>-63</v>
      </c>
      <c r="I637" s="31">
        <f t="shared" si="45"/>
        <v>42609</v>
      </c>
      <c r="J637" s="2"/>
    </row>
    <row r="638" spans="1:10">
      <c r="A638" s="3" t="s">
        <v>8</v>
      </c>
      <c r="B638" s="1"/>
      <c r="C638" s="50">
        <v>42601</v>
      </c>
      <c r="D638" s="56">
        <v>1056</v>
      </c>
      <c r="E638" s="1" t="s">
        <v>14</v>
      </c>
      <c r="F638" s="17"/>
      <c r="G638" s="17"/>
      <c r="H638" s="30">
        <f t="shared" ca="1" si="46"/>
        <v>-63</v>
      </c>
      <c r="I638" s="31">
        <f t="shared" si="45"/>
        <v>42609</v>
      </c>
      <c r="J638" s="2"/>
    </row>
    <row r="639" spans="1:10">
      <c r="A639" s="3" t="s">
        <v>13</v>
      </c>
      <c r="B639" s="1"/>
      <c r="C639" s="50">
        <v>42608</v>
      </c>
      <c r="D639" s="56">
        <v>1416.77</v>
      </c>
      <c r="E639" s="1"/>
      <c r="F639" s="17"/>
      <c r="G639" s="17"/>
      <c r="H639" s="30">
        <f t="shared" ca="1" si="46"/>
        <v>-70</v>
      </c>
      <c r="I639" s="31">
        <f t="shared" si="45"/>
        <v>42616</v>
      </c>
      <c r="J639" s="2"/>
    </row>
    <row r="640" spans="1:10">
      <c r="A640" s="3" t="s">
        <v>13</v>
      </c>
      <c r="B640" s="1"/>
      <c r="C640" s="50">
        <v>42608</v>
      </c>
      <c r="D640" s="56">
        <v>1416.77</v>
      </c>
      <c r="E640" s="1"/>
      <c r="F640" s="17"/>
      <c r="G640" s="17"/>
      <c r="H640" s="30">
        <f t="shared" ca="1" si="46"/>
        <v>-70</v>
      </c>
      <c r="I640" s="31">
        <f t="shared" si="45"/>
        <v>42616</v>
      </c>
      <c r="J640" s="2"/>
    </row>
  </sheetData>
  <autoFilter ref="A7:H640">
    <filterColumn colId="0"/>
    <filterColumn colId="1">
      <filters blank="1"/>
    </filterColumn>
    <sortState ref="A520:H640">
      <sortCondition ref="C7:C640"/>
    </sortState>
  </autoFilter>
  <mergeCells count="1">
    <mergeCell ref="D2:F3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7:D8"/>
  <sheetViews>
    <sheetView workbookViewId="0">
      <selection activeCell="D13" sqref="D13"/>
    </sheetView>
  </sheetViews>
  <sheetFormatPr baseColWidth="10" defaultRowHeight="15"/>
  <cols>
    <col min="4" max="4" width="21.28515625" bestFit="1" customWidth="1"/>
  </cols>
  <sheetData>
    <row r="7" spans="3:4">
      <c r="C7">
        <v>3119003</v>
      </c>
      <c r="D7" t="s">
        <v>114</v>
      </c>
    </row>
    <row r="8" spans="3:4">
      <c r="D8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Fredy</cp:lastModifiedBy>
  <cp:lastPrinted>2016-06-14T20:10:36Z</cp:lastPrinted>
  <dcterms:created xsi:type="dcterms:W3CDTF">2014-06-10T15:03:17Z</dcterms:created>
  <dcterms:modified xsi:type="dcterms:W3CDTF">2016-06-17T19:37:57Z</dcterms:modified>
</cp:coreProperties>
</file>