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 \INVESTIGACION DE OPERACIONES\13.Sanchez_Taller5\"/>
    </mc:Choice>
  </mc:AlternateContent>
  <bookViews>
    <workbookView xWindow="0" yWindow="0" windowWidth="20490" windowHeight="7755" activeTab="3"/>
  </bookViews>
  <sheets>
    <sheet name="Ej_Foster" sheetId="2" r:id="rId1"/>
    <sheet name="Ej_Fowle" sheetId="4" r:id="rId2"/>
    <sheet name="Ej_Jok" sheetId="5" r:id="rId3"/>
    <sheet name="Ej_NOA" sheetId="6" r:id="rId4"/>
  </sheets>
  <definedNames>
    <definedName name="solver_adj" localSheetId="0" hidden="1">Ej_Foster!$C$15:$N$15</definedName>
    <definedName name="solver_adj" localSheetId="1" hidden="1">Ej_Fowle!$C$14:$K$14</definedName>
    <definedName name="solver_adj" localSheetId="2" hidden="1">Ej_Jok!$C$13:$H$13</definedName>
    <definedName name="solver_adj" localSheetId="3" hidden="1">Ej_NOA!$C$14:$J$14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Ej_Foster!$O$10</definedName>
    <definedName name="solver_lhs1" localSheetId="1" hidden="1">Ej_Fowle!$L$10</definedName>
    <definedName name="solver_lhs1" localSheetId="2" hidden="1">Ej_Jok!$I$5</definedName>
    <definedName name="solver_lhs1" localSheetId="3" hidden="1">Ej_NOA!$K$10</definedName>
    <definedName name="solver_lhs2" localSheetId="0" hidden="1">Ej_Foster!$O$11</definedName>
    <definedName name="solver_lhs2" localSheetId="1" hidden="1">Ej_Fowle!$L$5</definedName>
    <definedName name="solver_lhs2" localSheetId="2" hidden="1">Ej_Jok!$I$6</definedName>
    <definedName name="solver_lhs2" localSheetId="3" hidden="1">Ej_NOA!$K$5</definedName>
    <definedName name="solver_lhs3" localSheetId="0" hidden="1">Ej_Foster!$O$5</definedName>
    <definedName name="solver_lhs3" localSheetId="1" hidden="1">Ej_Fowle!$L$6</definedName>
    <definedName name="solver_lhs3" localSheetId="2" hidden="1">Ej_Jok!$I$7</definedName>
    <definedName name="solver_lhs3" localSheetId="3" hidden="1">Ej_NOA!$K$6</definedName>
    <definedName name="solver_lhs4" localSheetId="0" hidden="1">Ej_Foster!$O$6</definedName>
    <definedName name="solver_lhs4" localSheetId="1" hidden="1">Ej_Fowle!$L$7</definedName>
    <definedName name="solver_lhs4" localSheetId="2" hidden="1">Ej_Jok!$I$8</definedName>
    <definedName name="solver_lhs4" localSheetId="3" hidden="1">Ej_NOA!$K$7</definedName>
    <definedName name="solver_lhs5" localSheetId="0" hidden="1">Ej_Foster!$O$7</definedName>
    <definedName name="solver_lhs5" localSheetId="1" hidden="1">Ej_Fowle!$L$8</definedName>
    <definedName name="solver_lhs5" localSheetId="2" hidden="1">Ej_Jok!$I$9</definedName>
    <definedName name="solver_lhs5" localSheetId="3" hidden="1">Ej_NOA!$K$8</definedName>
    <definedName name="solver_lhs6" localSheetId="0" hidden="1">Ej_Foster!$O$8</definedName>
    <definedName name="solver_lhs6" localSheetId="1" hidden="1">Ej_Fowle!$L$9</definedName>
    <definedName name="solver_lhs6" localSheetId="3" hidden="1">Ej_NOA!$K$9</definedName>
    <definedName name="solver_lhs7" localSheetId="0" hidden="1">Ej_Foster!$O$9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7</definedName>
    <definedName name="solver_num" localSheetId="1" hidden="1">6</definedName>
    <definedName name="solver_num" localSheetId="2" hidden="1">5</definedName>
    <definedName name="solver_num" localSheetId="3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Ej_Foster!$O$4</definedName>
    <definedName name="solver_opt" localSheetId="1" hidden="1">Ej_Fowle!$L$4</definedName>
    <definedName name="solver_opt" localSheetId="2" hidden="1">Ej_Jok!$I$4</definedName>
    <definedName name="solver_opt" localSheetId="3" hidden="1">Ej_NOA!$K$4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2</definedName>
    <definedName name="solver_rel1" localSheetId="1" hidden="1">2</definedName>
    <definedName name="solver_rel1" localSheetId="2" hidden="1">1</definedName>
    <definedName name="solver_rel1" localSheetId="3" hidden="1">2</definedName>
    <definedName name="solver_rel2" localSheetId="0" hidden="1">2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3" localSheetId="0" hidden="1">1</definedName>
    <definedName name="solver_rel3" localSheetId="1" hidden="1">1</definedName>
    <definedName name="solver_rel3" localSheetId="2" hidden="1">2</definedName>
    <definedName name="solver_rel3" localSheetId="3" hidden="1">1</definedName>
    <definedName name="solver_rel4" localSheetId="0" hidden="1">1</definedName>
    <definedName name="solver_rel4" localSheetId="1" hidden="1">1</definedName>
    <definedName name="solver_rel4" localSheetId="2" hidden="1">2</definedName>
    <definedName name="solver_rel4" localSheetId="3" hidden="1">2</definedName>
    <definedName name="solver_rel5" localSheetId="0" hidden="1">1</definedName>
    <definedName name="solver_rel5" localSheetId="1" hidden="1">2</definedName>
    <definedName name="solver_rel5" localSheetId="2" hidden="1">2</definedName>
    <definedName name="solver_rel5" localSheetId="3" hidden="1">2</definedName>
    <definedName name="solver_rel6" localSheetId="0" hidden="1">2</definedName>
    <definedName name="solver_rel6" localSheetId="1" hidden="1">2</definedName>
    <definedName name="solver_rel6" localSheetId="3" hidden="1">2</definedName>
    <definedName name="solver_rel7" localSheetId="0" hidden="1">2</definedName>
    <definedName name="solver_rhs1" localSheetId="0" hidden="1">Ej_Foster!$Q$10</definedName>
    <definedName name="solver_rhs1" localSheetId="1" hidden="1">Ej_Fowle!$N$10</definedName>
    <definedName name="solver_rhs1" localSheetId="2" hidden="1">Ej_Jok!$K$5</definedName>
    <definedName name="solver_rhs1" localSheetId="3" hidden="1">Ej_NOA!$M$10</definedName>
    <definedName name="solver_rhs2" localSheetId="0" hidden="1">Ej_Foster!$Q$11</definedName>
    <definedName name="solver_rhs2" localSheetId="1" hidden="1">Ej_Fowle!$N$5</definedName>
    <definedName name="solver_rhs2" localSheetId="2" hidden="1">Ej_Jok!$K$6</definedName>
    <definedName name="solver_rhs2" localSheetId="3" hidden="1">Ej_NOA!$M$5</definedName>
    <definedName name="solver_rhs3" localSheetId="0" hidden="1">Ej_Foster!$Q$5</definedName>
    <definedName name="solver_rhs3" localSheetId="1" hidden="1">Ej_Fowle!$N$6</definedName>
    <definedName name="solver_rhs3" localSheetId="2" hidden="1">Ej_Jok!$K$7</definedName>
    <definedName name="solver_rhs3" localSheetId="3" hidden="1">Ej_NOA!$M$6</definedName>
    <definedName name="solver_rhs4" localSheetId="0" hidden="1">Ej_Foster!$Q$6</definedName>
    <definedName name="solver_rhs4" localSheetId="1" hidden="1">Ej_Fowle!$N$7</definedName>
    <definedName name="solver_rhs4" localSheetId="2" hidden="1">Ej_Jok!$K$8</definedName>
    <definedName name="solver_rhs4" localSheetId="3" hidden="1">Ej_NOA!$M$7</definedName>
    <definedName name="solver_rhs5" localSheetId="0" hidden="1">Ej_Foster!$Q$7</definedName>
    <definedName name="solver_rhs5" localSheetId="1" hidden="1">Ej_Fowle!$N$8</definedName>
    <definedName name="solver_rhs5" localSheetId="2" hidden="1">Ej_Jok!$K$9</definedName>
    <definedName name="solver_rhs5" localSheetId="3" hidden="1">Ej_NOA!$M$8</definedName>
    <definedName name="solver_rhs6" localSheetId="0" hidden="1">Ej_Foster!$Q$8</definedName>
    <definedName name="solver_rhs6" localSheetId="1" hidden="1">Ej_Fowle!$N$9</definedName>
    <definedName name="solver_rhs6" localSheetId="3" hidden="1">Ej_NOA!$M$9</definedName>
    <definedName name="solver_rhs7" localSheetId="0" hidden="1">Ej_Foster!$Q$9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6" l="1"/>
  <c r="K5" i="6" l="1"/>
  <c r="K6" i="6"/>
  <c r="K7" i="6"/>
  <c r="K8" i="6"/>
  <c r="K9" i="6"/>
  <c r="K10" i="6"/>
  <c r="K4" i="6"/>
  <c r="I13" i="5" l="1"/>
  <c r="I5" i="5"/>
  <c r="I6" i="5"/>
  <c r="I7" i="5"/>
  <c r="I8" i="5"/>
  <c r="I9" i="5"/>
  <c r="I4" i="5"/>
  <c r="L14" i="4" l="1"/>
  <c r="L5" i="4"/>
  <c r="L6" i="4"/>
  <c r="L7" i="4"/>
  <c r="L8" i="4"/>
  <c r="L9" i="4"/>
  <c r="L10" i="4"/>
  <c r="L4" i="4"/>
  <c r="O5" i="2"/>
  <c r="O6" i="2"/>
  <c r="O7" i="2"/>
  <c r="O8" i="2"/>
  <c r="O9" i="2"/>
  <c r="O10" i="2"/>
  <c r="O11" i="2"/>
  <c r="O15" i="2" l="1"/>
  <c r="O4" i="2"/>
</calcChain>
</file>

<file path=xl/sharedStrings.xml><?xml version="1.0" encoding="utf-8"?>
<sst xmlns="http://schemas.openxmlformats.org/spreadsheetml/2006/main" count="174" uniqueCount="61">
  <si>
    <t>Datos del problema</t>
  </si>
  <si>
    <t>X1</t>
  </si>
  <si>
    <t>X2</t>
  </si>
  <si>
    <t>Total</t>
  </si>
  <si>
    <t>Objetivo z</t>
  </si>
  <si>
    <t>Limites</t>
  </si>
  <si>
    <t>Restriccion 1</t>
  </si>
  <si>
    <t>Restriccion 2</t>
  </si>
  <si>
    <t>Solucion</t>
  </si>
  <si>
    <t>z</t>
  </si>
  <si>
    <t>&lt;=</t>
  </si>
  <si>
    <t>Restriccion 3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</si>
  <si>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</si>
  <si>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</si>
  <si>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</si>
  <si>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</si>
  <si>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</si>
  <si>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</si>
  <si>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</si>
  <si>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</si>
  <si>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</si>
  <si>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</si>
  <si>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Restriccion 4</t>
  </si>
  <si>
    <t>Restriccion 5</t>
  </si>
  <si>
    <t>Restriccion 6</t>
  </si>
  <si>
    <t>Restriccion 7</t>
  </si>
  <si>
    <t>=</t>
  </si>
  <si>
    <t>Fredy Vicente Sánchez Arteaga                                      Quito, Diciembre 17 de 2015</t>
  </si>
  <si>
    <t>Oferta Cleveland</t>
  </si>
  <si>
    <t>Oferta York</t>
  </si>
  <si>
    <t>Oferta Bedford</t>
  </si>
  <si>
    <t>Demanda Boston</t>
  </si>
  <si>
    <t>Demanda Chicago</t>
  </si>
  <si>
    <t>Demanda St. Louis</t>
  </si>
  <si>
    <t>Demanda Lexington</t>
  </si>
  <si>
    <t>X13</t>
  </si>
  <si>
    <t>X21</t>
  </si>
  <si>
    <t>X22</t>
  </si>
  <si>
    <t>X23</t>
  </si>
  <si>
    <t>X31</t>
  </si>
  <si>
    <t>X32</t>
  </si>
  <si>
    <t>X33</t>
  </si>
  <si>
    <t>X14</t>
  </si>
  <si>
    <t>X24</t>
  </si>
  <si>
    <t>X34</t>
  </si>
  <si>
    <t>Terry</t>
  </si>
  <si>
    <t>Carle</t>
  </si>
  <si>
    <t>McClymons</t>
  </si>
  <si>
    <t>Proyecto 1</t>
  </si>
  <si>
    <t>Proyecto 2</t>
  </si>
  <si>
    <t>Proyecto 3</t>
  </si>
  <si>
    <t>Oferta Jefferson City</t>
  </si>
  <si>
    <t>Oferta Omaha</t>
  </si>
  <si>
    <t>Demanda Des Moines</t>
  </si>
  <si>
    <t>Demanda Kansas City</t>
  </si>
  <si>
    <t>Fredy Vicente Sánchez Arteaga                                      Quito, Diciembre 19 de 2015</t>
  </si>
  <si>
    <t>Oferta Philadelphia</t>
  </si>
  <si>
    <t>Oferta New Orlans</t>
  </si>
  <si>
    <t>Demanda Atlanta</t>
  </si>
  <si>
    <t>Demanda Dallas</t>
  </si>
  <si>
    <t>Demanda 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</si>
</sst>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1" fontId="0" fillId="0" borderId="2" xfId="0" applyNumberFormat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4" borderId="5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1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workbookViewId="0">
      <selection activeCell="Q25" sqref="Q25"/>
    </sheetView>
  </sheetViews>
  <sheetFormatPr baseColWidth="10" defaultRowHeight="15" x14ac:dyDescent="0.25"/>
  <cols>
    <col min="2" max="2" width="13" customWidth="1"/>
  </cols>
  <sheetData>
    <row r="2" spans="2:18" x14ac:dyDescent="0.25">
      <c r="B2" s="1" t="s">
        <v>0</v>
      </c>
    </row>
    <row r="3" spans="2:18" ht="15.75" thickBot="1" x14ac:dyDescent="0.3">
      <c r="C3" s="2" t="s">
        <v>20</v>
      </c>
      <c r="D3" s="2" t="s">
        <v>21</v>
      </c>
      <c r="E3" s="2" t="s">
        <v>35</v>
      </c>
      <c r="F3" s="2" t="s">
        <v>42</v>
      </c>
      <c r="G3" s="2" t="s">
        <v>36</v>
      </c>
      <c r="H3" s="2" t="s">
        <v>37</v>
      </c>
      <c r="I3" s="2" t="s">
        <v>38</v>
      </c>
      <c r="J3" s="2" t="s">
        <v>43</v>
      </c>
      <c r="K3" s="2" t="s">
        <v>39</v>
      </c>
      <c r="L3" s="2" t="s">
        <v>40</v>
      </c>
      <c r="M3" s="2" t="s">
        <v>41</v>
      </c>
      <c r="N3" s="2" t="s">
        <v>44</v>
      </c>
      <c r="O3" s="2" t="s">
        <v>3</v>
      </c>
    </row>
    <row r="4" spans="2:18" ht="15.75" thickBot="1" x14ac:dyDescent="0.3">
      <c r="B4" s="3" t="s">
        <v>4</v>
      </c>
      <c r="C4" s="4">
        <v>3</v>
      </c>
      <c r="D4" s="4">
        <v>2</v>
      </c>
      <c r="E4" s="4">
        <v>7</v>
      </c>
      <c r="F4" s="4">
        <v>6</v>
      </c>
      <c r="G4" s="4">
        <v>7</v>
      </c>
      <c r="H4" s="4">
        <v>5</v>
      </c>
      <c r="I4" s="4">
        <v>2</v>
      </c>
      <c r="J4" s="4">
        <v>3</v>
      </c>
      <c r="K4" s="4">
        <v>2</v>
      </c>
      <c r="L4" s="4">
        <v>5</v>
      </c>
      <c r="M4" s="4">
        <v>4</v>
      </c>
      <c r="N4" s="4">
        <v>5</v>
      </c>
      <c r="O4" s="5">
        <f>C4*$C$15+D4*$D$15+E4*$E$15+F4*$F$15+G4*$G$15+H4*$H$15+I4*$I$15+J4*$J$15+K4*$K$15+L4*$L$15+M4*$M$15+N4*$N$15</f>
        <v>39500</v>
      </c>
      <c r="P4" s="6"/>
      <c r="Q4" s="2" t="s">
        <v>5</v>
      </c>
    </row>
    <row r="5" spans="2:18" ht="16.5" thickTop="1" thickBot="1" x14ac:dyDescent="0.3">
      <c r="B5" s="7" t="s">
        <v>6</v>
      </c>
      <c r="C5" s="8">
        <v>1</v>
      </c>
      <c r="D5" s="8">
        <v>1</v>
      </c>
      <c r="E5" s="8">
        <v>1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5">
        <f t="shared" ref="O5:O11" si="0">C5*$C$15+D5*$D$15+E5*$E$15+F5*$F$15+G5*$G$15+H5*$H$15+I5*$I$15+J5*$J$15+K5*$K$15+L5*$L$15+M5*$M$15+N5*$N$15</f>
        <v>5000</v>
      </c>
      <c r="P5" s="9" t="s">
        <v>10</v>
      </c>
      <c r="Q5" s="9">
        <v>5000</v>
      </c>
      <c r="R5" s="7" t="s">
        <v>28</v>
      </c>
    </row>
    <row r="6" spans="2:18" ht="16.5" thickTop="1" thickBot="1" x14ac:dyDescent="0.3">
      <c r="B6" s="7" t="s">
        <v>7</v>
      </c>
      <c r="C6" s="8">
        <v>0</v>
      </c>
      <c r="D6" s="8">
        <v>0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5">
        <f t="shared" si="0"/>
        <v>6000</v>
      </c>
      <c r="P6" s="9" t="s">
        <v>10</v>
      </c>
      <c r="Q6" s="9">
        <v>6000</v>
      </c>
      <c r="R6" s="7" t="s">
        <v>30</v>
      </c>
    </row>
    <row r="7" spans="2:18" ht="16.5" thickTop="1" thickBot="1" x14ac:dyDescent="0.3">
      <c r="B7" s="7" t="s">
        <v>11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1</v>
      </c>
      <c r="M7" s="8">
        <v>1</v>
      </c>
      <c r="N7" s="8">
        <v>1</v>
      </c>
      <c r="O7" s="5">
        <f t="shared" si="0"/>
        <v>2500</v>
      </c>
      <c r="P7" s="9" t="s">
        <v>10</v>
      </c>
      <c r="Q7" s="9">
        <v>2500</v>
      </c>
      <c r="R7" s="7" t="s">
        <v>29</v>
      </c>
    </row>
    <row r="8" spans="2:18" ht="16.5" thickTop="1" thickBot="1" x14ac:dyDescent="0.3">
      <c r="B8" s="7" t="s">
        <v>22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5">
        <f t="shared" si="0"/>
        <v>6000</v>
      </c>
      <c r="P8" s="9" t="s">
        <v>26</v>
      </c>
      <c r="Q8" s="9">
        <v>6000</v>
      </c>
      <c r="R8" s="7" t="s">
        <v>31</v>
      </c>
    </row>
    <row r="9" spans="2:18" ht="16.5" thickTop="1" thickBot="1" x14ac:dyDescent="0.3">
      <c r="B9" s="7" t="s">
        <v>23</v>
      </c>
      <c r="C9" s="8">
        <v>0</v>
      </c>
      <c r="D9" s="8">
        <v>1</v>
      </c>
      <c r="E9" s="8">
        <v>0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5">
        <f t="shared" si="0"/>
        <v>4000</v>
      </c>
      <c r="P9" s="9" t="s">
        <v>26</v>
      </c>
      <c r="Q9" s="9">
        <v>4000</v>
      </c>
      <c r="R9" s="7" t="s">
        <v>32</v>
      </c>
    </row>
    <row r="10" spans="2:18" ht="16.5" thickTop="1" thickBot="1" x14ac:dyDescent="0.3">
      <c r="B10" s="7" t="s">
        <v>24</v>
      </c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5">
        <f t="shared" si="0"/>
        <v>2000</v>
      </c>
      <c r="P10" s="9" t="s">
        <v>26</v>
      </c>
      <c r="Q10" s="9">
        <v>2000</v>
      </c>
      <c r="R10" s="7" t="s">
        <v>33</v>
      </c>
    </row>
    <row r="11" spans="2:18" ht="16.5" thickTop="1" thickBot="1" x14ac:dyDescent="0.3">
      <c r="B11" s="7" t="s">
        <v>25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1</v>
      </c>
      <c r="O11" s="5">
        <f t="shared" si="0"/>
        <v>1500</v>
      </c>
      <c r="P11" s="9" t="s">
        <v>26</v>
      </c>
      <c r="Q11" s="9">
        <v>1500</v>
      </c>
      <c r="R11" s="7" t="s">
        <v>34</v>
      </c>
    </row>
    <row r="12" spans="2:18" ht="15.75" thickTop="1" x14ac:dyDescent="0.25">
      <c r="B12" s="7"/>
      <c r="P12" s="9"/>
    </row>
    <row r="13" spans="2:18" x14ac:dyDescent="0.25">
      <c r="B13" s="1" t="s">
        <v>8</v>
      </c>
      <c r="P13" s="9"/>
    </row>
    <row r="14" spans="2:18" ht="15.75" thickBot="1" x14ac:dyDescent="0.3">
      <c r="C14" s="2" t="s">
        <v>1</v>
      </c>
      <c r="D14" s="2" t="s">
        <v>2</v>
      </c>
      <c r="E14" s="2" t="s">
        <v>12</v>
      </c>
      <c r="F14" s="2" t="s">
        <v>13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  <c r="M14" s="2" t="s">
        <v>20</v>
      </c>
      <c r="N14" s="2" t="s">
        <v>21</v>
      </c>
      <c r="O14" s="2" t="s">
        <v>9</v>
      </c>
    </row>
    <row r="15" spans="2:18" ht="15.75" thickBot="1" x14ac:dyDescent="0.3">
      <c r="B15" s="7" t="s">
        <v>8</v>
      </c>
      <c r="C15" s="10">
        <v>3500</v>
      </c>
      <c r="D15" s="11">
        <v>1500</v>
      </c>
      <c r="E15" s="11">
        <v>0</v>
      </c>
      <c r="F15" s="11">
        <v>0</v>
      </c>
      <c r="G15" s="11">
        <v>0</v>
      </c>
      <c r="H15" s="11">
        <v>2500</v>
      </c>
      <c r="I15" s="11">
        <v>2000</v>
      </c>
      <c r="J15" s="11">
        <v>1500</v>
      </c>
      <c r="K15" s="11">
        <v>2500</v>
      </c>
      <c r="L15" s="11">
        <v>0</v>
      </c>
      <c r="M15" s="11">
        <v>0</v>
      </c>
      <c r="N15" s="11">
        <v>0</v>
      </c>
      <c r="O15" s="12">
        <f>C4*$C$15+D4*$D$15+E4*$E$15+F4*$F$15+G4*$G$15+H4*$H$15+I4*$I$15+J4*$J$15+K4*$K$15+L4*$L$15+M4*$M$15+N4*$N$15</f>
        <v>39500</v>
      </c>
    </row>
    <row r="18" spans="2:2" x14ac:dyDescent="0.25">
      <c r="B18" s="7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G17" sqref="G17"/>
    </sheetView>
  </sheetViews>
  <sheetFormatPr baseColWidth="10" defaultRowHeight="15" x14ac:dyDescent="0.25"/>
  <cols>
    <col min="2" max="2" width="12.42578125" customWidth="1"/>
  </cols>
  <sheetData>
    <row r="2" spans="2:15" x14ac:dyDescent="0.25">
      <c r="B2" s="1" t="s">
        <v>0</v>
      </c>
    </row>
    <row r="3" spans="2:15" ht="15.75" thickBot="1" x14ac:dyDescent="0.3">
      <c r="C3" s="2" t="s">
        <v>20</v>
      </c>
      <c r="D3" s="2" t="s">
        <v>21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3</v>
      </c>
    </row>
    <row r="4" spans="2:15" ht="15.75" thickBot="1" x14ac:dyDescent="0.3">
      <c r="B4" s="3" t="s">
        <v>4</v>
      </c>
      <c r="C4" s="4">
        <v>10</v>
      </c>
      <c r="D4" s="4">
        <v>15</v>
      </c>
      <c r="E4" s="4">
        <v>9</v>
      </c>
      <c r="F4" s="4">
        <v>9</v>
      </c>
      <c r="G4" s="4">
        <v>18</v>
      </c>
      <c r="H4" s="4">
        <v>5</v>
      </c>
      <c r="I4" s="4">
        <v>6</v>
      </c>
      <c r="J4" s="4">
        <v>14</v>
      </c>
      <c r="K4" s="4">
        <v>3</v>
      </c>
      <c r="L4" s="5">
        <f t="shared" ref="L4:L10" si="0">C4*$C$14+D4*$D$14+E4*$E$14+F4*$F$14+G4*$G$14+H4*$H$14+I4*$I$14+J4*$J$14+K4*$K$14</f>
        <v>26</v>
      </c>
      <c r="M4" s="6"/>
      <c r="N4" s="2" t="s">
        <v>5</v>
      </c>
    </row>
    <row r="5" spans="2:15" ht="16.5" thickTop="1" thickBot="1" x14ac:dyDescent="0.3">
      <c r="B5" s="7" t="s">
        <v>6</v>
      </c>
      <c r="C5" s="8">
        <v>1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5">
        <f t="shared" si="0"/>
        <v>1</v>
      </c>
      <c r="M5" s="9" t="s">
        <v>10</v>
      </c>
      <c r="N5" s="9">
        <v>1</v>
      </c>
      <c r="O5" s="7" t="s">
        <v>45</v>
      </c>
    </row>
    <row r="6" spans="2:15" ht="16.5" thickTop="1" thickBot="1" x14ac:dyDescent="0.3">
      <c r="B6" s="7" t="s">
        <v>7</v>
      </c>
      <c r="C6" s="8">
        <v>0</v>
      </c>
      <c r="D6" s="8">
        <v>0</v>
      </c>
      <c r="E6" s="8">
        <v>0</v>
      </c>
      <c r="F6" s="8">
        <v>1</v>
      </c>
      <c r="G6" s="8">
        <v>1</v>
      </c>
      <c r="H6" s="8">
        <v>1</v>
      </c>
      <c r="I6" s="8">
        <v>0</v>
      </c>
      <c r="J6" s="8">
        <v>0</v>
      </c>
      <c r="K6" s="8">
        <v>0</v>
      </c>
      <c r="L6" s="5">
        <f t="shared" si="0"/>
        <v>1</v>
      </c>
      <c r="M6" s="9" t="s">
        <v>10</v>
      </c>
      <c r="N6" s="9">
        <v>1</v>
      </c>
      <c r="O6" s="7" t="s">
        <v>46</v>
      </c>
    </row>
    <row r="7" spans="2:15" ht="16.5" thickTop="1" thickBot="1" x14ac:dyDescent="0.3">
      <c r="B7" s="7" t="s">
        <v>11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1</v>
      </c>
      <c r="K7" s="8">
        <v>1</v>
      </c>
      <c r="L7" s="5">
        <f t="shared" si="0"/>
        <v>1</v>
      </c>
      <c r="M7" s="9" t="s">
        <v>10</v>
      </c>
      <c r="N7" s="9">
        <v>1</v>
      </c>
      <c r="O7" s="7" t="s">
        <v>47</v>
      </c>
    </row>
    <row r="8" spans="2:15" ht="16.5" thickTop="1" thickBot="1" x14ac:dyDescent="0.3">
      <c r="B8" s="7" t="s">
        <v>22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5">
        <f t="shared" si="0"/>
        <v>1</v>
      </c>
      <c r="M8" s="9" t="s">
        <v>26</v>
      </c>
      <c r="N8" s="9">
        <v>1</v>
      </c>
      <c r="O8" s="7" t="s">
        <v>48</v>
      </c>
    </row>
    <row r="9" spans="2:15" ht="16.5" thickTop="1" thickBot="1" x14ac:dyDescent="0.3">
      <c r="B9" s="7" t="s">
        <v>23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0</v>
      </c>
      <c r="I9" s="8">
        <v>0</v>
      </c>
      <c r="J9" s="8">
        <v>1</v>
      </c>
      <c r="K9" s="8">
        <v>0</v>
      </c>
      <c r="L9" s="5">
        <f t="shared" si="0"/>
        <v>1</v>
      </c>
      <c r="M9" s="9" t="s">
        <v>26</v>
      </c>
      <c r="N9" s="9">
        <v>1</v>
      </c>
      <c r="O9" s="7" t="s">
        <v>49</v>
      </c>
    </row>
    <row r="10" spans="2:15" ht="16.5" thickTop="1" thickBot="1" x14ac:dyDescent="0.3">
      <c r="B10" s="7" t="s">
        <v>24</v>
      </c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1</v>
      </c>
      <c r="L10" s="5">
        <f t="shared" si="0"/>
        <v>1</v>
      </c>
      <c r="M10" s="9" t="s">
        <v>26</v>
      </c>
      <c r="N10" s="9">
        <v>1</v>
      </c>
      <c r="O10" s="7" t="s">
        <v>50</v>
      </c>
    </row>
    <row r="11" spans="2:15" ht="15.75" thickTop="1" x14ac:dyDescent="0.25">
      <c r="B11" s="7"/>
      <c r="M11" s="9"/>
    </row>
    <row r="12" spans="2:15" x14ac:dyDescent="0.25">
      <c r="B12" s="1" t="s">
        <v>8</v>
      </c>
      <c r="M12" s="9"/>
    </row>
    <row r="13" spans="2:15" ht="15.75" thickBot="1" x14ac:dyDescent="0.3">
      <c r="C13" s="2" t="s">
        <v>1</v>
      </c>
      <c r="D13" s="2" t="s">
        <v>2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9</v>
      </c>
    </row>
    <row r="14" spans="2:15" ht="15.75" thickBot="1" x14ac:dyDescent="0.3">
      <c r="B14" s="7" t="s">
        <v>8</v>
      </c>
      <c r="C14" s="10">
        <v>0</v>
      </c>
      <c r="D14" s="11">
        <v>1</v>
      </c>
      <c r="E14" s="11">
        <v>0</v>
      </c>
      <c r="F14" s="11">
        <v>0</v>
      </c>
      <c r="G14" s="11">
        <v>0</v>
      </c>
      <c r="H14" s="11">
        <v>1</v>
      </c>
      <c r="I14" s="11">
        <v>1</v>
      </c>
      <c r="J14" s="11">
        <v>0</v>
      </c>
      <c r="K14" s="11">
        <v>0</v>
      </c>
      <c r="L14" s="12">
        <f>C4*$C$14+D4*$D$14+E4*$E$14+F4*$F$14+G4*$G$14+H4*$H$14+I4*$I$14+J4*$J$14+K4*$K$14</f>
        <v>26</v>
      </c>
    </row>
    <row r="17" spans="2:2" x14ac:dyDescent="0.25">
      <c r="B17" s="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workbookViewId="0"/>
  </sheetViews>
  <sheetFormatPr baseColWidth="10" defaultRowHeight="15" x14ac:dyDescent="0.25"/>
  <cols>
    <col min="2" max="2" width="12.5703125" customWidth="1"/>
  </cols>
  <sheetData>
    <row r="2" spans="2:12" x14ac:dyDescent="0.25">
      <c r="B2" s="1" t="s">
        <v>0</v>
      </c>
    </row>
    <row r="3" spans="2:12" ht="15.75" thickBot="1" x14ac:dyDescent="0.3">
      <c r="C3" s="2" t="s">
        <v>20</v>
      </c>
      <c r="D3" s="2" t="s">
        <v>21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</v>
      </c>
    </row>
    <row r="4" spans="2:12" ht="15.75" thickBot="1" x14ac:dyDescent="0.3">
      <c r="B4" s="3" t="s">
        <v>4</v>
      </c>
      <c r="C4" s="4">
        <v>14</v>
      </c>
      <c r="D4" s="4">
        <v>9</v>
      </c>
      <c r="E4" s="4">
        <v>7</v>
      </c>
      <c r="F4" s="4">
        <v>8</v>
      </c>
      <c r="G4" s="4">
        <v>10</v>
      </c>
      <c r="H4" s="4">
        <v>5</v>
      </c>
      <c r="I4" s="5">
        <f>C4*$C$13+D4*$D$13+E4*$E$13+F4*$F$13+G4*$G$13+H4*$H$13</f>
        <v>435</v>
      </c>
      <c r="J4" s="6"/>
      <c r="K4" s="2" t="s">
        <v>5</v>
      </c>
    </row>
    <row r="5" spans="2:12" ht="16.5" thickTop="1" thickBot="1" x14ac:dyDescent="0.3">
      <c r="B5" s="7" t="s">
        <v>6</v>
      </c>
      <c r="C5" s="8">
        <v>1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5">
        <f t="shared" ref="I5:I9" si="0">C5*$C$13+D5*$D$13+E5*$E$13+F5*$F$13+G5*$G$13+H5*$H$13</f>
        <v>30</v>
      </c>
      <c r="J5" s="9" t="s">
        <v>10</v>
      </c>
      <c r="K5" s="9">
        <v>30</v>
      </c>
      <c r="L5" s="7" t="s">
        <v>51</v>
      </c>
    </row>
    <row r="6" spans="2:12" ht="16.5" thickTop="1" thickBot="1" x14ac:dyDescent="0.3">
      <c r="B6" s="7" t="s">
        <v>7</v>
      </c>
      <c r="C6" s="8">
        <v>0</v>
      </c>
      <c r="D6" s="8">
        <v>0</v>
      </c>
      <c r="E6" s="8">
        <v>0</v>
      </c>
      <c r="F6" s="8">
        <v>1</v>
      </c>
      <c r="G6" s="8">
        <v>1</v>
      </c>
      <c r="H6" s="8">
        <v>1</v>
      </c>
      <c r="I6" s="5">
        <f t="shared" si="0"/>
        <v>20</v>
      </c>
      <c r="J6" s="9" t="s">
        <v>10</v>
      </c>
      <c r="K6" s="9">
        <v>20</v>
      </c>
      <c r="L6" s="7" t="s">
        <v>52</v>
      </c>
    </row>
    <row r="7" spans="2:12" ht="16.5" thickTop="1" thickBot="1" x14ac:dyDescent="0.3">
      <c r="B7" s="7" t="s">
        <v>11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5">
        <f t="shared" si="0"/>
        <v>25</v>
      </c>
      <c r="J7" s="9" t="s">
        <v>26</v>
      </c>
      <c r="K7" s="9">
        <v>25</v>
      </c>
      <c r="L7" s="7" t="s">
        <v>53</v>
      </c>
    </row>
    <row r="8" spans="2:12" ht="16.5" thickTop="1" thickBot="1" x14ac:dyDescent="0.3">
      <c r="B8" s="7" t="s">
        <v>22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5">
        <f t="shared" si="0"/>
        <v>15</v>
      </c>
      <c r="J8" s="9" t="s">
        <v>26</v>
      </c>
      <c r="K8" s="9">
        <v>15</v>
      </c>
      <c r="L8" s="7" t="s">
        <v>54</v>
      </c>
    </row>
    <row r="9" spans="2:12" ht="16.5" thickTop="1" thickBot="1" x14ac:dyDescent="0.3">
      <c r="B9" s="7" t="s">
        <v>23</v>
      </c>
      <c r="C9" s="8">
        <v>0</v>
      </c>
      <c r="D9" s="8">
        <v>0</v>
      </c>
      <c r="E9" s="8">
        <v>1</v>
      </c>
      <c r="F9" s="8">
        <v>0</v>
      </c>
      <c r="G9" s="8">
        <v>0</v>
      </c>
      <c r="H9" s="8">
        <v>1</v>
      </c>
      <c r="I9" s="5">
        <f t="shared" si="0"/>
        <v>10</v>
      </c>
      <c r="J9" s="9" t="s">
        <v>26</v>
      </c>
      <c r="K9" s="9">
        <v>10</v>
      </c>
      <c r="L9" s="7" t="s">
        <v>33</v>
      </c>
    </row>
    <row r="10" spans="2:12" ht="15.75" thickTop="1" x14ac:dyDescent="0.25">
      <c r="B10" s="7"/>
      <c r="J10" s="9"/>
    </row>
    <row r="11" spans="2:12" x14ac:dyDescent="0.25">
      <c r="B11" s="1" t="s">
        <v>8</v>
      </c>
      <c r="J11" s="9"/>
    </row>
    <row r="12" spans="2:12" ht="15.75" thickBot="1" x14ac:dyDescent="0.3">
      <c r="C12" s="2" t="s">
        <v>20</v>
      </c>
      <c r="D12" s="2" t="s">
        <v>21</v>
      </c>
      <c r="E12" s="2" t="s">
        <v>35</v>
      </c>
      <c r="F12" s="2" t="s">
        <v>36</v>
      </c>
      <c r="G12" s="2" t="s">
        <v>37</v>
      </c>
      <c r="H12" s="2" t="s">
        <v>38</v>
      </c>
      <c r="I12" s="2" t="s">
        <v>9</v>
      </c>
    </row>
    <row r="13" spans="2:12" ht="15.75" thickBot="1" x14ac:dyDescent="0.3">
      <c r="B13" s="7" t="s">
        <v>8</v>
      </c>
      <c r="C13" s="10">
        <v>5</v>
      </c>
      <c r="D13" s="11">
        <v>15</v>
      </c>
      <c r="E13" s="11">
        <v>10</v>
      </c>
      <c r="F13" s="11">
        <v>20</v>
      </c>
      <c r="G13" s="11">
        <v>0</v>
      </c>
      <c r="H13" s="11">
        <v>0</v>
      </c>
      <c r="I13" s="12">
        <f>C4*$C$13+D4*$D$13+E4*$E$13+F4*$F$13+G4*$G$13+H4*$H$13</f>
        <v>435</v>
      </c>
    </row>
    <row r="16" spans="2:12" x14ac:dyDescent="0.25">
      <c r="B16" s="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workbookViewId="0">
      <selection activeCell="L25" sqref="L25"/>
    </sheetView>
  </sheetViews>
  <sheetFormatPr baseColWidth="10" defaultRowHeight="15" x14ac:dyDescent="0.25"/>
  <cols>
    <col min="2" max="2" width="14.5703125" customWidth="1"/>
    <col min="3" max="10" width="9.7109375" customWidth="1"/>
  </cols>
  <sheetData>
    <row r="2" spans="2:14" x14ac:dyDescent="0.25">
      <c r="B2" s="1" t="s">
        <v>0</v>
      </c>
    </row>
    <row r="3" spans="2:14" ht="15.75" thickBot="1" x14ac:dyDescent="0.3">
      <c r="C3" s="2" t="s">
        <v>20</v>
      </c>
      <c r="D3" s="2" t="s">
        <v>21</v>
      </c>
      <c r="E3" s="2" t="s">
        <v>35</v>
      </c>
      <c r="F3" s="2" t="s">
        <v>42</v>
      </c>
      <c r="G3" s="2" t="s">
        <v>36</v>
      </c>
      <c r="H3" s="2" t="s">
        <v>37</v>
      </c>
      <c r="I3" s="2" t="s">
        <v>38</v>
      </c>
      <c r="J3" s="2" t="s">
        <v>43</v>
      </c>
      <c r="K3" s="2" t="s">
        <v>3</v>
      </c>
    </row>
    <row r="4" spans="2:14" ht="15.75" thickBot="1" x14ac:dyDescent="0.3">
      <c r="B4" s="3" t="s">
        <v>4</v>
      </c>
      <c r="C4" s="4">
        <v>2</v>
      </c>
      <c r="D4" s="4">
        <v>6</v>
      </c>
      <c r="E4" s="4">
        <v>6</v>
      </c>
      <c r="F4" s="4">
        <v>2</v>
      </c>
      <c r="G4" s="4">
        <v>1</v>
      </c>
      <c r="H4" s="4">
        <v>2</v>
      </c>
      <c r="I4" s="4">
        <v>5</v>
      </c>
      <c r="J4" s="4">
        <v>7</v>
      </c>
      <c r="K4" s="5">
        <f>C4*$C$14+D4*$D$14+E4*$E$14+G4*$G$14+H4*$H$14+I4*$I$14+J4*$J$14+F4*$F$14</f>
        <v>24800</v>
      </c>
      <c r="L4" s="6"/>
      <c r="M4" s="2" t="s">
        <v>5</v>
      </c>
    </row>
    <row r="5" spans="2:14" ht="16.5" thickTop="1" thickBot="1" x14ac:dyDescent="0.3">
      <c r="B5" s="7" t="s">
        <v>6</v>
      </c>
      <c r="C5" s="8">
        <v>1</v>
      </c>
      <c r="D5" s="8">
        <v>1</v>
      </c>
      <c r="E5" s="8">
        <v>1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5">
        <f t="shared" ref="K5:K10" si="0">C5*$C$14+D5*$D$14+E5*$E$14+G5*$G$14+H5*$H$14+I5*$I$14+J5*$J$14+F5*$F$14</f>
        <v>5000</v>
      </c>
      <c r="L5" s="9" t="s">
        <v>10</v>
      </c>
      <c r="M5" s="9">
        <v>5000</v>
      </c>
      <c r="N5" s="7" t="s">
        <v>56</v>
      </c>
    </row>
    <row r="6" spans="2:14" ht="16.5" thickTop="1" thickBot="1" x14ac:dyDescent="0.3">
      <c r="B6" s="7" t="s">
        <v>7</v>
      </c>
      <c r="C6" s="8">
        <v>0</v>
      </c>
      <c r="D6" s="8">
        <v>0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1</v>
      </c>
      <c r="K6" s="5">
        <f t="shared" si="0"/>
        <v>3000</v>
      </c>
      <c r="L6" s="9" t="s">
        <v>10</v>
      </c>
      <c r="M6" s="9">
        <v>3000</v>
      </c>
      <c r="N6" s="7" t="s">
        <v>57</v>
      </c>
    </row>
    <row r="7" spans="2:14" ht="16.5" thickTop="1" thickBot="1" x14ac:dyDescent="0.3">
      <c r="B7" s="7" t="s">
        <v>11</v>
      </c>
      <c r="C7" s="8">
        <v>1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5">
        <f t="shared" si="0"/>
        <v>1400</v>
      </c>
      <c r="L7" s="9" t="s">
        <v>26</v>
      </c>
      <c r="M7" s="9">
        <v>1400</v>
      </c>
      <c r="N7" s="7" t="s">
        <v>58</v>
      </c>
    </row>
    <row r="8" spans="2:14" ht="16.5" thickTop="1" thickBot="1" x14ac:dyDescent="0.3">
      <c r="B8" s="7" t="s">
        <v>22</v>
      </c>
      <c r="C8" s="8">
        <v>0</v>
      </c>
      <c r="D8" s="8">
        <v>1</v>
      </c>
      <c r="E8" s="8">
        <v>0</v>
      </c>
      <c r="F8" s="8">
        <v>0</v>
      </c>
      <c r="G8" s="8">
        <v>0</v>
      </c>
      <c r="H8" s="8">
        <v>1</v>
      </c>
      <c r="I8" s="8">
        <v>0</v>
      </c>
      <c r="J8" s="8">
        <v>0</v>
      </c>
      <c r="K8" s="5">
        <f t="shared" si="0"/>
        <v>3200</v>
      </c>
      <c r="L8" s="9" t="s">
        <v>26</v>
      </c>
      <c r="M8" s="9">
        <v>3200</v>
      </c>
      <c r="N8" s="7" t="s">
        <v>59</v>
      </c>
    </row>
    <row r="9" spans="2:14" ht="16.5" thickTop="1" thickBot="1" x14ac:dyDescent="0.3">
      <c r="B9" s="7" t="s">
        <v>23</v>
      </c>
      <c r="C9" s="8">
        <v>0</v>
      </c>
      <c r="D9" s="8">
        <v>0</v>
      </c>
      <c r="E9" s="8">
        <v>1</v>
      </c>
      <c r="F9" s="8">
        <v>0</v>
      </c>
      <c r="G9" s="8">
        <v>0</v>
      </c>
      <c r="H9" s="8">
        <v>0</v>
      </c>
      <c r="I9" s="8">
        <v>1</v>
      </c>
      <c r="J9" s="8">
        <v>0</v>
      </c>
      <c r="K9" s="5">
        <f t="shared" si="0"/>
        <v>2000</v>
      </c>
      <c r="L9" s="9" t="s">
        <v>26</v>
      </c>
      <c r="M9" s="9">
        <v>2000</v>
      </c>
      <c r="N9" s="7" t="s">
        <v>60</v>
      </c>
    </row>
    <row r="10" spans="2:14" ht="16.5" thickTop="1" thickBot="1" x14ac:dyDescent="0.3">
      <c r="B10" s="7" t="s">
        <v>24</v>
      </c>
      <c r="C10" s="8">
        <v>0</v>
      </c>
      <c r="D10" s="8">
        <v>0</v>
      </c>
      <c r="E10" s="8">
        <v>0</v>
      </c>
      <c r="F10" s="8">
        <v>1</v>
      </c>
      <c r="G10" s="8">
        <v>0</v>
      </c>
      <c r="H10" s="8">
        <v>0</v>
      </c>
      <c r="I10" s="8">
        <v>0</v>
      </c>
      <c r="J10" s="8">
        <v>1</v>
      </c>
      <c r="K10" s="5">
        <f t="shared" si="0"/>
        <v>1400</v>
      </c>
      <c r="L10" s="9" t="s">
        <v>26</v>
      </c>
      <c r="M10" s="9">
        <v>1400</v>
      </c>
      <c r="N10" s="7" t="s">
        <v>31</v>
      </c>
    </row>
    <row r="11" spans="2:14" ht="15.75" thickTop="1" x14ac:dyDescent="0.25">
      <c r="B11" s="7"/>
      <c r="L11" s="9"/>
    </row>
    <row r="12" spans="2:14" x14ac:dyDescent="0.25">
      <c r="B12" s="1" t="s">
        <v>8</v>
      </c>
      <c r="L12" s="9"/>
    </row>
    <row r="13" spans="2:14" ht="15.75" thickBot="1" x14ac:dyDescent="0.3">
      <c r="C13" s="2" t="s">
        <v>20</v>
      </c>
      <c r="D13" s="2" t="s">
        <v>21</v>
      </c>
      <c r="E13" s="2" t="s">
        <v>35</v>
      </c>
      <c r="F13" s="2" t="s">
        <v>42</v>
      </c>
      <c r="G13" s="2" t="s">
        <v>36</v>
      </c>
      <c r="H13" s="2" t="s">
        <v>37</v>
      </c>
      <c r="I13" s="2" t="s">
        <v>38</v>
      </c>
      <c r="J13" s="2" t="s">
        <v>43</v>
      </c>
      <c r="K13" s="2" t="s">
        <v>9</v>
      </c>
    </row>
    <row r="14" spans="2:14" ht="15.75" thickBot="1" x14ac:dyDescent="0.3">
      <c r="B14" s="7" t="s">
        <v>8</v>
      </c>
      <c r="C14" s="10">
        <v>1400</v>
      </c>
      <c r="D14" s="11">
        <v>200</v>
      </c>
      <c r="E14" s="11">
        <v>2000</v>
      </c>
      <c r="F14" s="11">
        <v>1400</v>
      </c>
      <c r="G14" s="11">
        <v>0</v>
      </c>
      <c r="H14" s="11">
        <v>3000</v>
      </c>
      <c r="I14" s="11">
        <v>0</v>
      </c>
      <c r="J14" s="11">
        <v>0</v>
      </c>
      <c r="K14" s="12">
        <f>C4*$C$14+D4*$D$14+E4*$E$14+G4*$G$14+H4*$H$14+I4*$I$14+J4*$J$14+F4*$F$14</f>
        <v>24800</v>
      </c>
    </row>
    <row r="17" spans="2:2" x14ac:dyDescent="0.25">
      <c r="B17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Ej_Foster</vt:lpstr>
      <vt:lpstr>Ej_Fowle</vt:lpstr>
      <vt:lpstr>Ej_Jok</vt:lpstr>
      <vt:lpstr>Ej_NOA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Saanchez</dc:creator>
  <cp:lastModifiedBy>AdminPC</cp:lastModifiedBy>
  <dcterms:created xsi:type="dcterms:W3CDTF">2015-11-07T17:26:56Z</dcterms:created>
  <dcterms:modified xsi:type="dcterms:W3CDTF">2016-01-08T01:11:15Z</dcterms:modified>
</cp:coreProperties>
</file>