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 \.Trashes\ \INVESTIGACION DE OPERACIONES\13.Sanchez_Taller6\"/>
    </mc:Choice>
  </mc:AlternateContent>
  <bookViews>
    <workbookView xWindow="0" yWindow="0" windowWidth="20490" windowHeight="7755" activeTab="7"/>
  </bookViews>
  <sheets>
    <sheet name="Ej_1" sheetId="5" r:id="rId1"/>
    <sheet name="Ej_2" sheetId="9" r:id="rId2"/>
    <sheet name="Ej_3" sheetId="10" r:id="rId3"/>
    <sheet name="Ej_4" sheetId="11" r:id="rId4"/>
    <sheet name="Ej_5" sheetId="8" r:id="rId5"/>
    <sheet name="Ej_6" sheetId="7" r:id="rId6"/>
    <sheet name="Ej_ 7A" sheetId="13" r:id="rId7"/>
    <sheet name="Ej_7B" sheetId="14" r:id="rId8"/>
  </sheets>
  <definedNames>
    <definedName name="solver_adj" localSheetId="6" hidden="1">'Ej_ 7A'!$C$27:$P$27</definedName>
    <definedName name="solver_adj" localSheetId="0" hidden="1">Ej_1!$C$13:$H$13</definedName>
    <definedName name="solver_adj" localSheetId="1" hidden="1">Ej_2!$C$16:$Q$16</definedName>
    <definedName name="solver_adj" localSheetId="2" hidden="1">Ej_3!$C$14:$K$14</definedName>
    <definedName name="solver_adj" localSheetId="3" hidden="1">Ej_4!$C$19:$AA$19</definedName>
    <definedName name="solver_adj" localSheetId="4" hidden="1">Ej_5!$C$15:$P$15</definedName>
    <definedName name="solver_adj" localSheetId="5" hidden="1">Ej_6!$C$15:$T$15</definedName>
    <definedName name="solver_adj" localSheetId="7" hidden="1">Ej_7B!$C$24:$M$24</definedName>
    <definedName name="solver_cvg" localSheetId="6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7" hidden="1">0.0001</definedName>
    <definedName name="solver_drv" localSheetId="6" hidden="1">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7" hidden="1">1</definedName>
    <definedName name="solver_eng" localSheetId="6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7" hidden="1">2</definedName>
    <definedName name="solver_est" localSheetId="6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7" hidden="1">1</definedName>
    <definedName name="solver_itr" localSheetId="6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7" hidden="1">2147483647</definedName>
    <definedName name="solver_lhs1" localSheetId="6" hidden="1">'Ej_ 7A'!$Q$10</definedName>
    <definedName name="solver_lhs1" localSheetId="0" hidden="1">Ej_1!$I$5</definedName>
    <definedName name="solver_lhs1" localSheetId="1" hidden="1">Ej_2!$R$10</definedName>
    <definedName name="solver_lhs1" localSheetId="2" hidden="1">Ej_3!$L$10</definedName>
    <definedName name="solver_lhs1" localSheetId="3" hidden="1">Ej_4!$AB$10</definedName>
    <definedName name="solver_lhs1" localSheetId="4" hidden="1">Ej_5!$Q$10</definedName>
    <definedName name="solver_lhs1" localSheetId="5" hidden="1">Ej_6!$U$9</definedName>
    <definedName name="solver_lhs1" localSheetId="7" hidden="1">Ej_7B!$N$10</definedName>
    <definedName name="solver_lhs10" localSheetId="6" hidden="1">'Ej_ 7A'!$Q$19</definedName>
    <definedName name="solver_lhs10" localSheetId="3" hidden="1">Ej_4!$AB$9</definedName>
    <definedName name="solver_lhs10" localSheetId="7" hidden="1">Ej_7B!$N$19</definedName>
    <definedName name="solver_lhs11" localSheetId="6" hidden="1">'Ej_ 7A'!$Q$20</definedName>
    <definedName name="solver_lhs11" localSheetId="7" hidden="1">Ej_7B!$N$20</definedName>
    <definedName name="solver_lhs12" localSheetId="6" hidden="1">'Ej_ 7A'!$Q$21</definedName>
    <definedName name="solver_lhs12" localSheetId="7" hidden="1">Ej_7B!$N$5</definedName>
    <definedName name="solver_lhs13" localSheetId="6" hidden="1">'Ej_ 7A'!$Q$22</definedName>
    <definedName name="solver_lhs13" localSheetId="7" hidden="1">Ej_7B!$N$6</definedName>
    <definedName name="solver_lhs14" localSheetId="6" hidden="1">'Ej_ 7A'!$Q$23</definedName>
    <definedName name="solver_lhs14" localSheetId="7" hidden="1">Ej_7B!$N$7</definedName>
    <definedName name="solver_lhs15" localSheetId="6" hidden="1">'Ej_ 7A'!$Q$5</definedName>
    <definedName name="solver_lhs15" localSheetId="7" hidden="1">Ej_7B!$N$8</definedName>
    <definedName name="solver_lhs16" localSheetId="6" hidden="1">'Ej_ 7A'!$Q$6</definedName>
    <definedName name="solver_lhs16" localSheetId="7" hidden="1">Ej_7B!$N$9</definedName>
    <definedName name="solver_lhs17" localSheetId="6" hidden="1">'Ej_ 7A'!$Q$7</definedName>
    <definedName name="solver_lhs18" localSheetId="6" hidden="1">'Ej_ 7A'!$Q$8</definedName>
    <definedName name="solver_lhs19" localSheetId="6" hidden="1">'Ej_ 7A'!$Q$9</definedName>
    <definedName name="solver_lhs2" localSheetId="6" hidden="1">'Ej_ 7A'!$Q$11</definedName>
    <definedName name="solver_lhs2" localSheetId="0" hidden="1">Ej_1!$I$6</definedName>
    <definedName name="solver_lhs2" localSheetId="1" hidden="1">Ej_2!$R$11</definedName>
    <definedName name="solver_lhs2" localSheetId="2" hidden="1">Ej_3!$L$5</definedName>
    <definedName name="solver_lhs2" localSheetId="3" hidden="1">Ej_4!$AB$11</definedName>
    <definedName name="solver_lhs2" localSheetId="4" hidden="1">Ej_5!$Q$11</definedName>
    <definedName name="solver_lhs2" localSheetId="5" hidden="1">Ej_6!$U$10</definedName>
    <definedName name="solver_lhs2" localSheetId="7" hidden="1">Ej_7B!$N$11</definedName>
    <definedName name="solver_lhs3" localSheetId="6" hidden="1">'Ej_ 7A'!$Q$12</definedName>
    <definedName name="solver_lhs3" localSheetId="0" hidden="1">Ej_1!$I$7</definedName>
    <definedName name="solver_lhs3" localSheetId="1" hidden="1">Ej_2!$R$12</definedName>
    <definedName name="solver_lhs3" localSheetId="2" hidden="1">Ej_3!$L$6</definedName>
    <definedName name="solver_lhs3" localSheetId="3" hidden="1">Ej_4!$AB$12</definedName>
    <definedName name="solver_lhs3" localSheetId="4" hidden="1">Ej_5!$Q$5</definedName>
    <definedName name="solver_lhs3" localSheetId="5" hidden="1">Ej_6!$U$11</definedName>
    <definedName name="solver_lhs3" localSheetId="7" hidden="1">Ej_7B!$N$12</definedName>
    <definedName name="solver_lhs4" localSheetId="6" hidden="1">'Ej_ 7A'!$Q$13</definedName>
    <definedName name="solver_lhs4" localSheetId="0" hidden="1">Ej_1!$I$8</definedName>
    <definedName name="solver_lhs4" localSheetId="1" hidden="1">Ej_2!$R$5</definedName>
    <definedName name="solver_lhs4" localSheetId="2" hidden="1">Ej_3!$L$7</definedName>
    <definedName name="solver_lhs4" localSheetId="3" hidden="1">Ej_4!$AB$13</definedName>
    <definedName name="solver_lhs4" localSheetId="4" hidden="1">Ej_5!$Q$6</definedName>
    <definedName name="solver_lhs4" localSheetId="5" hidden="1">Ej_6!$U$5</definedName>
    <definedName name="solver_lhs4" localSheetId="7" hidden="1">Ej_7B!$N$13</definedName>
    <definedName name="solver_lhs5" localSheetId="6" hidden="1">'Ej_ 7A'!$Q$14</definedName>
    <definedName name="solver_lhs5" localSheetId="0" hidden="1">Ej_1!$I$9</definedName>
    <definedName name="solver_lhs5" localSheetId="1" hidden="1">Ej_2!$R$6</definedName>
    <definedName name="solver_lhs5" localSheetId="2" hidden="1">Ej_3!$L$8</definedName>
    <definedName name="solver_lhs5" localSheetId="3" hidden="1">Ej_4!$AB$14</definedName>
    <definedName name="solver_lhs5" localSheetId="4" hidden="1">Ej_5!$Q$7</definedName>
    <definedName name="solver_lhs5" localSheetId="5" hidden="1">Ej_6!$U$6</definedName>
    <definedName name="solver_lhs5" localSheetId="7" hidden="1">Ej_7B!$N$14</definedName>
    <definedName name="solver_lhs6" localSheetId="6" hidden="1">'Ej_ 7A'!$Q$15</definedName>
    <definedName name="solver_lhs6" localSheetId="1" hidden="1">Ej_2!$R$7</definedName>
    <definedName name="solver_lhs6" localSheetId="2" hidden="1">Ej_3!$L$9</definedName>
    <definedName name="solver_lhs6" localSheetId="3" hidden="1">Ej_4!$AB$5</definedName>
    <definedName name="solver_lhs6" localSheetId="4" hidden="1">Ej_5!$Q$8</definedName>
    <definedName name="solver_lhs6" localSheetId="5" hidden="1">Ej_6!$U$7</definedName>
    <definedName name="solver_lhs6" localSheetId="7" hidden="1">Ej_7B!$N$15</definedName>
    <definedName name="solver_lhs7" localSheetId="6" hidden="1">'Ej_ 7A'!$Q$16</definedName>
    <definedName name="solver_lhs7" localSheetId="1" hidden="1">Ej_2!$R$8</definedName>
    <definedName name="solver_lhs7" localSheetId="3" hidden="1">Ej_4!$AB$6</definedName>
    <definedName name="solver_lhs7" localSheetId="4" hidden="1">Ej_5!$Q$9</definedName>
    <definedName name="solver_lhs7" localSheetId="5" hidden="1">Ej_6!$U$8</definedName>
    <definedName name="solver_lhs7" localSheetId="7" hidden="1">Ej_7B!$N$16</definedName>
    <definedName name="solver_lhs8" localSheetId="6" hidden="1">'Ej_ 7A'!$Q$17</definedName>
    <definedName name="solver_lhs8" localSheetId="1" hidden="1">Ej_2!$R$9</definedName>
    <definedName name="solver_lhs8" localSheetId="3" hidden="1">Ej_4!$AB$7</definedName>
    <definedName name="solver_lhs8" localSheetId="7" hidden="1">Ej_7B!$N$17</definedName>
    <definedName name="solver_lhs9" localSheetId="6" hidden="1">'Ej_ 7A'!$Q$18</definedName>
    <definedName name="solver_lhs9" localSheetId="3" hidden="1">Ej_4!$AB$8</definedName>
    <definedName name="solver_lhs9" localSheetId="7" hidden="1">Ej_7B!$N$18</definedName>
    <definedName name="solver_mip" localSheetId="6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7" hidden="1">2147483647</definedName>
    <definedName name="solver_mni" localSheetId="6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7" hidden="1">30</definedName>
    <definedName name="solver_mrt" localSheetId="6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7" hidden="1">0.075</definedName>
    <definedName name="solver_msl" localSheetId="6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7" hidden="1">2</definedName>
    <definedName name="solver_neg" localSheetId="6" hidden="1">1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7" hidden="1">1</definedName>
    <definedName name="solver_nod" localSheetId="6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7" hidden="1">2147483647</definedName>
    <definedName name="solver_num" localSheetId="6" hidden="1">19</definedName>
    <definedName name="solver_num" localSheetId="0" hidden="1">5</definedName>
    <definedName name="solver_num" localSheetId="1" hidden="1">8</definedName>
    <definedName name="solver_num" localSheetId="2" hidden="1">6</definedName>
    <definedName name="solver_num" localSheetId="3" hidden="1">10</definedName>
    <definedName name="solver_num" localSheetId="4" hidden="1">7</definedName>
    <definedName name="solver_num" localSheetId="5" hidden="1">7</definedName>
    <definedName name="solver_num" localSheetId="7" hidden="1">16</definedName>
    <definedName name="solver_nwt" localSheetId="6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7" hidden="1">1</definedName>
    <definedName name="solver_opt" localSheetId="6" hidden="1">'Ej_ 7A'!$Q$4</definedName>
    <definedName name="solver_opt" localSheetId="0" hidden="1">Ej_1!$I$4</definedName>
    <definedName name="solver_opt" localSheetId="1" hidden="1">Ej_2!$R$4</definedName>
    <definedName name="solver_opt" localSheetId="2" hidden="1">Ej_3!$L$4</definedName>
    <definedName name="solver_opt" localSheetId="3" hidden="1">Ej_4!$AB$4</definedName>
    <definedName name="solver_opt" localSheetId="4" hidden="1">Ej_5!$Q$4</definedName>
    <definedName name="solver_opt" localSheetId="5" hidden="1">Ej_6!$U$4</definedName>
    <definedName name="solver_opt" localSheetId="7" hidden="1">Ej_7B!$N$4</definedName>
    <definedName name="solver_pre" localSheetId="6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7" hidden="1">0.000001</definedName>
    <definedName name="solver_rbv" localSheetId="6" hidden="1">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7" hidden="1">1</definedName>
    <definedName name="solver_rel1" localSheetId="6" hidden="1">2</definedName>
    <definedName name="solver_rel1" localSheetId="0" hidden="1">1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1" localSheetId="4" hidden="1">2</definedName>
    <definedName name="solver_rel1" localSheetId="5" hidden="1">2</definedName>
    <definedName name="solver_rel1" localSheetId="7" hidden="1">2</definedName>
    <definedName name="solver_rel10" localSheetId="6" hidden="1">1</definedName>
    <definedName name="solver_rel10" localSheetId="3" hidden="1">1</definedName>
    <definedName name="solver_rel10" localSheetId="7" hidden="1">1</definedName>
    <definedName name="solver_rel11" localSheetId="6" hidden="1">1</definedName>
    <definedName name="solver_rel11" localSheetId="7" hidden="1">1</definedName>
    <definedName name="solver_rel12" localSheetId="6" hidden="1">1</definedName>
    <definedName name="solver_rel12" localSheetId="7" hidden="1">2</definedName>
    <definedName name="solver_rel13" localSheetId="6" hidden="1">1</definedName>
    <definedName name="solver_rel13" localSheetId="7" hidden="1">2</definedName>
    <definedName name="solver_rel14" localSheetId="6" hidden="1">1</definedName>
    <definedName name="solver_rel14" localSheetId="7" hidden="1">2</definedName>
    <definedName name="solver_rel15" localSheetId="6" hidden="1">2</definedName>
    <definedName name="solver_rel15" localSheetId="7" hidden="1">2</definedName>
    <definedName name="solver_rel16" localSheetId="6" hidden="1">2</definedName>
    <definedName name="solver_rel16" localSheetId="7" hidden="1">2</definedName>
    <definedName name="solver_rel17" localSheetId="6" hidden="1">2</definedName>
    <definedName name="solver_rel18" localSheetId="6" hidden="1">2</definedName>
    <definedName name="solver_rel19" localSheetId="6" hidden="1">2</definedName>
    <definedName name="solver_rel2" localSheetId="6" hidden="1">1</definedName>
    <definedName name="solver_rel2" localSheetId="0" hidden="1">1</definedName>
    <definedName name="solver_rel2" localSheetId="1" hidden="1">2</definedName>
    <definedName name="solver_rel2" localSheetId="2" hidden="1">1</definedName>
    <definedName name="solver_rel2" localSheetId="3" hidden="1">2</definedName>
    <definedName name="solver_rel2" localSheetId="4" hidden="1">2</definedName>
    <definedName name="solver_rel2" localSheetId="5" hidden="1">2</definedName>
    <definedName name="solver_rel2" localSheetId="7" hidden="1">1</definedName>
    <definedName name="solver_rel3" localSheetId="6" hidden="1">1</definedName>
    <definedName name="solver_rel3" localSheetId="0" hidden="1">2</definedName>
    <definedName name="solver_rel3" localSheetId="1" hidden="1">2</definedName>
    <definedName name="solver_rel3" localSheetId="2" hidden="1">1</definedName>
    <definedName name="solver_rel3" localSheetId="3" hidden="1">2</definedName>
    <definedName name="solver_rel3" localSheetId="4" hidden="1">2</definedName>
    <definedName name="solver_rel3" localSheetId="5" hidden="1">2</definedName>
    <definedName name="solver_rel3" localSheetId="7" hidden="1">1</definedName>
    <definedName name="solver_rel4" localSheetId="6" hidden="1">1</definedName>
    <definedName name="solver_rel4" localSheetId="0" hidden="1">2</definedName>
    <definedName name="solver_rel4" localSheetId="1" hidden="1">1</definedName>
    <definedName name="solver_rel4" localSheetId="2" hidden="1">1</definedName>
    <definedName name="solver_rel4" localSheetId="3" hidden="1">2</definedName>
    <definedName name="solver_rel4" localSheetId="4" hidden="1">2</definedName>
    <definedName name="solver_rel4" localSheetId="5" hidden="1">2</definedName>
    <definedName name="solver_rel4" localSheetId="7" hidden="1">1</definedName>
    <definedName name="solver_rel5" localSheetId="6" hidden="1">1</definedName>
    <definedName name="solver_rel5" localSheetId="0" hidden="1">2</definedName>
    <definedName name="solver_rel5" localSheetId="1" hidden="1">1</definedName>
    <definedName name="solver_rel5" localSheetId="2" hidden="1">2</definedName>
    <definedName name="solver_rel5" localSheetId="3" hidden="1">2</definedName>
    <definedName name="solver_rel5" localSheetId="4" hidden="1">2</definedName>
    <definedName name="solver_rel5" localSheetId="5" hidden="1">2</definedName>
    <definedName name="solver_rel5" localSheetId="7" hidden="1">1</definedName>
    <definedName name="solver_rel6" localSheetId="6" hidden="1">1</definedName>
    <definedName name="solver_rel6" localSheetId="1" hidden="1">1</definedName>
    <definedName name="solver_rel6" localSheetId="2" hidden="1">2</definedName>
    <definedName name="solver_rel6" localSheetId="3" hidden="1">1</definedName>
    <definedName name="solver_rel6" localSheetId="4" hidden="1">2</definedName>
    <definedName name="solver_rel6" localSheetId="5" hidden="1">2</definedName>
    <definedName name="solver_rel6" localSheetId="7" hidden="1">1</definedName>
    <definedName name="solver_rel7" localSheetId="6" hidden="1">1</definedName>
    <definedName name="solver_rel7" localSheetId="1" hidden="1">2</definedName>
    <definedName name="solver_rel7" localSheetId="3" hidden="1">1</definedName>
    <definedName name="solver_rel7" localSheetId="4" hidden="1">2</definedName>
    <definedName name="solver_rel7" localSheetId="5" hidden="1">2</definedName>
    <definedName name="solver_rel7" localSheetId="7" hidden="1">1</definedName>
    <definedName name="solver_rel8" localSheetId="6" hidden="1">1</definedName>
    <definedName name="solver_rel8" localSheetId="1" hidden="1">2</definedName>
    <definedName name="solver_rel8" localSheetId="3" hidden="1">1</definedName>
    <definedName name="solver_rel8" localSheetId="7" hidden="1">1</definedName>
    <definedName name="solver_rel9" localSheetId="6" hidden="1">1</definedName>
    <definedName name="solver_rel9" localSheetId="3" hidden="1">1</definedName>
    <definedName name="solver_rel9" localSheetId="7" hidden="1">1</definedName>
    <definedName name="solver_rhs1" localSheetId="6" hidden="1">'Ej_ 7A'!$S$10</definedName>
    <definedName name="solver_rhs1" localSheetId="0" hidden="1">Ej_1!$K$5</definedName>
    <definedName name="solver_rhs1" localSheetId="1" hidden="1">Ej_2!$T$10</definedName>
    <definedName name="solver_rhs1" localSheetId="2" hidden="1">Ej_3!$N$10</definedName>
    <definedName name="solver_rhs1" localSheetId="3" hidden="1">Ej_4!$AD$10</definedName>
    <definedName name="solver_rhs1" localSheetId="4" hidden="1">Ej_5!$S$10</definedName>
    <definedName name="solver_rhs1" localSheetId="5" hidden="1">Ej_6!$W$9</definedName>
    <definedName name="solver_rhs1" localSheetId="7" hidden="1">Ej_7B!$P$10</definedName>
    <definedName name="solver_rhs10" localSheetId="6" hidden="1">'Ej_ 7A'!$S$19</definedName>
    <definedName name="solver_rhs10" localSheetId="3" hidden="1">Ej_4!$AD$9</definedName>
    <definedName name="solver_rhs10" localSheetId="7" hidden="1">Ej_7B!$P$19</definedName>
    <definedName name="solver_rhs11" localSheetId="6" hidden="1">'Ej_ 7A'!$S$20</definedName>
    <definedName name="solver_rhs11" localSheetId="7" hidden="1">Ej_7B!$P$20</definedName>
    <definedName name="solver_rhs12" localSheetId="6" hidden="1">'Ej_ 7A'!$S$21</definedName>
    <definedName name="solver_rhs12" localSheetId="7" hidden="1">Ej_7B!$P$5</definedName>
    <definedName name="solver_rhs13" localSheetId="6" hidden="1">'Ej_ 7A'!$S$22</definedName>
    <definedName name="solver_rhs13" localSheetId="7" hidden="1">Ej_7B!$P$6</definedName>
    <definedName name="solver_rhs14" localSheetId="6" hidden="1">'Ej_ 7A'!$S$23</definedName>
    <definedName name="solver_rhs14" localSheetId="7" hidden="1">Ej_7B!$P$7</definedName>
    <definedName name="solver_rhs15" localSheetId="6" hidden="1">'Ej_ 7A'!$S$5</definedName>
    <definedName name="solver_rhs15" localSheetId="7" hidden="1">Ej_7B!$P$8</definedName>
    <definedName name="solver_rhs16" localSheetId="6" hidden="1">'Ej_ 7A'!$S$6</definedName>
    <definedName name="solver_rhs16" localSheetId="7" hidden="1">Ej_7B!$P$9</definedName>
    <definedName name="solver_rhs17" localSheetId="6" hidden="1">'Ej_ 7A'!$S$7</definedName>
    <definedName name="solver_rhs18" localSheetId="6" hidden="1">'Ej_ 7A'!$S$8</definedName>
    <definedName name="solver_rhs19" localSheetId="6" hidden="1">'Ej_ 7A'!$S$9</definedName>
    <definedName name="solver_rhs2" localSheetId="6" hidden="1">'Ej_ 7A'!$S$11</definedName>
    <definedName name="solver_rhs2" localSheetId="0" hidden="1">Ej_1!$K$6</definedName>
    <definedName name="solver_rhs2" localSheetId="1" hidden="1">Ej_2!$T$11</definedName>
    <definedName name="solver_rhs2" localSheetId="2" hidden="1">Ej_3!$N$5</definedName>
    <definedName name="solver_rhs2" localSheetId="3" hidden="1">Ej_4!$AD$11</definedName>
    <definedName name="solver_rhs2" localSheetId="4" hidden="1">Ej_5!$S$11</definedName>
    <definedName name="solver_rhs2" localSheetId="5" hidden="1">Ej_6!$W$10</definedName>
    <definedName name="solver_rhs2" localSheetId="7" hidden="1">Ej_7B!$P$11</definedName>
    <definedName name="solver_rhs3" localSheetId="6" hidden="1">'Ej_ 7A'!$S$12</definedName>
    <definedName name="solver_rhs3" localSheetId="0" hidden="1">Ej_1!$K$7</definedName>
    <definedName name="solver_rhs3" localSheetId="1" hidden="1">Ej_2!$T$12</definedName>
    <definedName name="solver_rhs3" localSheetId="2" hidden="1">Ej_3!$N$6</definedName>
    <definedName name="solver_rhs3" localSheetId="3" hidden="1">Ej_4!$AD$12</definedName>
    <definedName name="solver_rhs3" localSheetId="4" hidden="1">Ej_5!$S$5</definedName>
    <definedName name="solver_rhs3" localSheetId="5" hidden="1">Ej_6!$W$11</definedName>
    <definedName name="solver_rhs3" localSheetId="7" hidden="1">Ej_7B!$P$12</definedName>
    <definedName name="solver_rhs4" localSheetId="6" hidden="1">'Ej_ 7A'!$S$13</definedName>
    <definedName name="solver_rhs4" localSheetId="0" hidden="1">Ej_1!$K$8</definedName>
    <definedName name="solver_rhs4" localSheetId="1" hidden="1">Ej_2!$T$5</definedName>
    <definedName name="solver_rhs4" localSheetId="2" hidden="1">Ej_3!$N$7</definedName>
    <definedName name="solver_rhs4" localSheetId="3" hidden="1">Ej_4!$AD$13</definedName>
    <definedName name="solver_rhs4" localSheetId="4" hidden="1">Ej_5!$S$6</definedName>
    <definedName name="solver_rhs4" localSheetId="5" hidden="1">Ej_6!$W$5</definedName>
    <definedName name="solver_rhs4" localSheetId="7" hidden="1">Ej_7B!$P$13</definedName>
    <definedName name="solver_rhs5" localSheetId="6" hidden="1">'Ej_ 7A'!$S$14</definedName>
    <definedName name="solver_rhs5" localSheetId="0" hidden="1">Ej_1!$K$9</definedName>
    <definedName name="solver_rhs5" localSheetId="1" hidden="1">Ej_2!$T$6</definedName>
    <definedName name="solver_rhs5" localSheetId="2" hidden="1">Ej_3!$N$8</definedName>
    <definedName name="solver_rhs5" localSheetId="3" hidden="1">Ej_4!$AD$14</definedName>
    <definedName name="solver_rhs5" localSheetId="4" hidden="1">Ej_5!$S$7</definedName>
    <definedName name="solver_rhs5" localSheetId="5" hidden="1">Ej_6!$W$6</definedName>
    <definedName name="solver_rhs5" localSheetId="7" hidden="1">Ej_7B!$P$14</definedName>
    <definedName name="solver_rhs6" localSheetId="6" hidden="1">'Ej_ 7A'!$S$15</definedName>
    <definedName name="solver_rhs6" localSheetId="1" hidden="1">Ej_2!$T$7</definedName>
    <definedName name="solver_rhs6" localSheetId="2" hidden="1">Ej_3!$N$9</definedName>
    <definedName name="solver_rhs6" localSheetId="3" hidden="1">Ej_4!$AD$5</definedName>
    <definedName name="solver_rhs6" localSheetId="4" hidden="1">Ej_5!$S$8</definedName>
    <definedName name="solver_rhs6" localSheetId="5" hidden="1">Ej_6!$W$7</definedName>
    <definedName name="solver_rhs6" localSheetId="7" hidden="1">Ej_7B!$P$15</definedName>
    <definedName name="solver_rhs7" localSheetId="6" hidden="1">'Ej_ 7A'!$S$16</definedName>
    <definedName name="solver_rhs7" localSheetId="1" hidden="1">Ej_2!$T$8</definedName>
    <definedName name="solver_rhs7" localSheetId="3" hidden="1">Ej_4!$AD$6</definedName>
    <definedName name="solver_rhs7" localSheetId="4" hidden="1">Ej_5!$S$9</definedName>
    <definedName name="solver_rhs7" localSheetId="5" hidden="1">Ej_6!$W$8</definedName>
    <definedName name="solver_rhs7" localSheetId="7" hidden="1">Ej_7B!$P$16</definedName>
    <definedName name="solver_rhs8" localSheetId="6" hidden="1">'Ej_ 7A'!$S$17</definedName>
    <definedName name="solver_rhs8" localSheetId="1" hidden="1">Ej_2!$T$9</definedName>
    <definedName name="solver_rhs8" localSheetId="3" hidden="1">Ej_4!$AD$7</definedName>
    <definedName name="solver_rhs8" localSheetId="7" hidden="1">Ej_7B!$P$17</definedName>
    <definedName name="solver_rhs9" localSheetId="6" hidden="1">'Ej_ 7A'!$S$18</definedName>
    <definedName name="solver_rhs9" localSheetId="3" hidden="1">Ej_4!$AD$8</definedName>
    <definedName name="solver_rhs9" localSheetId="7" hidden="1">Ej_7B!$P$18</definedName>
    <definedName name="solver_rlx" localSheetId="6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7" hidden="1">2</definedName>
    <definedName name="solver_rsd" localSheetId="6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7" hidden="1">0</definedName>
    <definedName name="solver_scl" localSheetId="6" hidden="1">1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7" hidden="1">1</definedName>
    <definedName name="solver_sho" localSheetId="6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7" hidden="1">2</definedName>
    <definedName name="solver_ssz" localSheetId="6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7" hidden="1">100</definedName>
    <definedName name="solver_tim" localSheetId="6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7" hidden="1">2147483647</definedName>
    <definedName name="solver_tol" localSheetId="6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7" hidden="1">0.01</definedName>
    <definedName name="solver_typ" localSheetId="6" hidden="1">1</definedName>
    <definedName name="solver_typ" localSheetId="0" hidden="1">2</definedName>
    <definedName name="solver_typ" localSheetId="1" hidden="1">1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7" hidden="1">1</definedName>
    <definedName name="solver_val" localSheetId="6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7" hidden="1">0</definedName>
    <definedName name="solver_ver" localSheetId="6" hidden="1">3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7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4" l="1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4" i="14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7" i="13"/>
  <c r="AB5" i="11" l="1"/>
  <c r="AB6" i="11"/>
  <c r="AB7" i="11"/>
  <c r="AB8" i="11"/>
  <c r="AB9" i="11"/>
  <c r="AB10" i="11"/>
  <c r="AB11" i="11"/>
  <c r="AB12" i="11"/>
  <c r="AB13" i="11"/>
  <c r="AB14" i="11"/>
  <c r="AB4" i="11"/>
  <c r="AB19" i="11"/>
  <c r="L14" i="10"/>
  <c r="L5" i="10"/>
  <c r="L6" i="10"/>
  <c r="L7" i="10"/>
  <c r="L8" i="10"/>
  <c r="L9" i="10"/>
  <c r="L10" i="10"/>
  <c r="L4" i="10"/>
  <c r="R16" i="9"/>
  <c r="R5" i="9"/>
  <c r="R6" i="9"/>
  <c r="R7" i="9"/>
  <c r="R8" i="9"/>
  <c r="R9" i="9"/>
  <c r="R10" i="9"/>
  <c r="R11" i="9"/>
  <c r="R12" i="9"/>
  <c r="R4" i="9"/>
  <c r="Q15" i="8" l="1"/>
  <c r="Q11" i="8"/>
  <c r="Q10" i="8"/>
  <c r="Q9" i="8"/>
  <c r="Q8" i="8"/>
  <c r="Q7" i="8"/>
  <c r="Q6" i="8"/>
  <c r="Q5" i="8"/>
  <c r="Q4" i="8"/>
  <c r="U15" i="7" l="1"/>
  <c r="U5" i="7"/>
  <c r="U6" i="7"/>
  <c r="U7" i="7"/>
  <c r="U8" i="7"/>
  <c r="U9" i="7"/>
  <c r="U10" i="7"/>
  <c r="U11" i="7"/>
  <c r="U4" i="7"/>
  <c r="I13" i="5" l="1"/>
  <c r="I5" i="5"/>
  <c r="I6" i="5"/>
  <c r="I7" i="5"/>
  <c r="I8" i="5"/>
  <c r="I9" i="5"/>
  <c r="I4" i="5"/>
</calcChain>
</file>

<file path=xl/sharedStrings.xml><?xml version="1.0" encoding="utf-8"?>
<sst xmlns="http://schemas.openxmlformats.org/spreadsheetml/2006/main" count="471" uniqueCount="123">
  <si>
    <t>Datos del problema</t>
  </si>
  <si>
    <t>Total</t>
  </si>
  <si>
    <t>Objetivo z</t>
  </si>
  <si>
    <t>Limites</t>
  </si>
  <si>
    <t>Restriccion 1</t>
  </si>
  <si>
    <t>Restriccion 2</t>
  </si>
  <si>
    <t>Solucion</t>
  </si>
  <si>
    <t>z</t>
  </si>
  <si>
    <t>&lt;=</t>
  </si>
  <si>
    <t>Restriccion 3</t>
  </si>
  <si>
    <t>X11</t>
  </si>
  <si>
    <t>X12</t>
  </si>
  <si>
    <t>Restriccion 4</t>
  </si>
  <si>
    <t>Restriccion 5</t>
  </si>
  <si>
    <t>Restriccion 6</t>
  </si>
  <si>
    <t>Restriccion 7</t>
  </si>
  <si>
    <t>=</t>
  </si>
  <si>
    <t>Demanda St. Louis</t>
  </si>
  <si>
    <t>X13</t>
  </si>
  <si>
    <t>X21</t>
  </si>
  <si>
    <t>X22</t>
  </si>
  <si>
    <t>X23</t>
  </si>
  <si>
    <t>Oferta Jefferson City</t>
  </si>
  <si>
    <t>Oferta Omaha</t>
  </si>
  <si>
    <t>Demanda Des Moines</t>
  </si>
  <si>
    <t>Demanda Kansas City</t>
  </si>
  <si>
    <t>Fredy Vicente Sánchez Arteaga                                      Quito,  Enero 16  de 2016</t>
  </si>
  <si>
    <t>x12</t>
  </si>
  <si>
    <t>x13</t>
  </si>
  <si>
    <t>x14</t>
  </si>
  <si>
    <t>x23</t>
  </si>
  <si>
    <t>x25</t>
  </si>
  <si>
    <t>x32</t>
  </si>
  <si>
    <t>x35</t>
  </si>
  <si>
    <t>x46</t>
  </si>
  <si>
    <t>x52</t>
  </si>
  <si>
    <t>x53</t>
  </si>
  <si>
    <t>x56</t>
  </si>
  <si>
    <t>x57</t>
  </si>
  <si>
    <t>x65</t>
  </si>
  <si>
    <t>x67</t>
  </si>
  <si>
    <t>x34</t>
  </si>
  <si>
    <t>x36</t>
  </si>
  <si>
    <t>x43</t>
  </si>
  <si>
    <t>x47</t>
  </si>
  <si>
    <t>x63</t>
  </si>
  <si>
    <t>x11</t>
  </si>
  <si>
    <t>x15</t>
  </si>
  <si>
    <t>x21</t>
  </si>
  <si>
    <t>x22</t>
  </si>
  <si>
    <t>x24</t>
  </si>
  <si>
    <t>x31</t>
  </si>
  <si>
    <t>x33</t>
  </si>
  <si>
    <t>Restriccion 8</t>
  </si>
  <si>
    <t>Oferta Seatlte</t>
  </si>
  <si>
    <t>Oferta Columbus</t>
  </si>
  <si>
    <t>Oferta New York</t>
  </si>
  <si>
    <t>Demanda Mobile</t>
  </si>
  <si>
    <t>Demanda Denver</t>
  </si>
  <si>
    <t>Demanda Los Angeles</t>
  </si>
  <si>
    <t>Demanda Washington</t>
  </si>
  <si>
    <t>Demanda Pittsburg</t>
  </si>
  <si>
    <t>X31</t>
  </si>
  <si>
    <t>X32</t>
  </si>
  <si>
    <t>X33</t>
  </si>
  <si>
    <t>Jason</t>
  </si>
  <si>
    <t>Ellis</t>
  </si>
  <si>
    <t>Smiht</t>
  </si>
  <si>
    <t>Cliente 1</t>
  </si>
  <si>
    <t>Cliente 2</t>
  </si>
  <si>
    <t>Cliente 3</t>
  </si>
  <si>
    <t>x41</t>
  </si>
  <si>
    <t>x42</t>
  </si>
  <si>
    <t>x44</t>
  </si>
  <si>
    <t>x45</t>
  </si>
  <si>
    <t>x51</t>
  </si>
  <si>
    <t>x54</t>
  </si>
  <si>
    <t>x55</t>
  </si>
  <si>
    <t>TOTAL</t>
  </si>
  <si>
    <t>objetivo z</t>
  </si>
  <si>
    <t>Límites</t>
  </si>
  <si>
    <t>restricción 1</t>
  </si>
  <si>
    <t>restricción 2</t>
  </si>
  <si>
    <t>restricción 3</t>
  </si>
  <si>
    <t>restricción 4</t>
  </si>
  <si>
    <t>restricción 5</t>
  </si>
  <si>
    <t>restricción 6</t>
  </si>
  <si>
    <t>restricción 7</t>
  </si>
  <si>
    <t>restricción 8</t>
  </si>
  <si>
    <t>restricción 9</t>
  </si>
  <si>
    <t>restricción 10</t>
  </si>
  <si>
    <t>Solución</t>
  </si>
  <si>
    <t>Rojo</t>
  </si>
  <si>
    <t>Blanco</t>
  </si>
  <si>
    <t>Azul</t>
  </si>
  <si>
    <t>Verde</t>
  </si>
  <si>
    <t>Café</t>
  </si>
  <si>
    <t>Trabajo 1</t>
  </si>
  <si>
    <t>Trabajo 2</t>
  </si>
  <si>
    <t>Trabajo 3</t>
  </si>
  <si>
    <t>Trabajo 4</t>
  </si>
  <si>
    <t>Trabajo 5</t>
  </si>
  <si>
    <t>x61</t>
  </si>
  <si>
    <t>Restricción 1</t>
  </si>
  <si>
    <t>Restricción 2</t>
  </si>
  <si>
    <t>Restricción 3</t>
  </si>
  <si>
    <t>Restricción 4</t>
  </si>
  <si>
    <t>Restricción 5</t>
  </si>
  <si>
    <t>Restricción 6</t>
  </si>
  <si>
    <t>Restricción 7</t>
  </si>
  <si>
    <t>Restricción 8</t>
  </si>
  <si>
    <t>Restricción 9</t>
  </si>
  <si>
    <t>Restricción 10</t>
  </si>
  <si>
    <t>Restricción 11</t>
  </si>
  <si>
    <t>Restricción 12</t>
  </si>
  <si>
    <t>Restricción 13</t>
  </si>
  <si>
    <t>Restricción 14</t>
  </si>
  <si>
    <t>Restricción 15</t>
  </si>
  <si>
    <t>Restricción 16</t>
  </si>
  <si>
    <t>Restricción 17</t>
  </si>
  <si>
    <t>Restricción 18</t>
  </si>
  <si>
    <t>Restricción 19</t>
  </si>
  <si>
    <t>Datos del problema.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</si>
</sst>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theme="0" tint="-0.249977111117893"/>
      </right>
      <top style="medium">
        <color auto="1"/>
      </top>
      <bottom style="double">
        <color auto="1"/>
      </bottom>
      <diagonal/>
    </border>
    <border>
      <left style="thin">
        <color theme="0" tint="-0.249977111117893"/>
      </left>
      <right/>
      <top style="medium">
        <color auto="1"/>
      </top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1" fontId="0" fillId="0" borderId="2" xfId="0" applyNumberFormat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/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4" borderId="5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0" fillId="0" borderId="0" xfId="0" applyAlignment="1">
      <alignment horizontal="left" vertical="center" wrapText="1" inden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8" xfId="0" applyFont="1" applyBorder="1"/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0" fillId="3" borderId="0" xfId="0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Font="1" applyBorder="1" applyAlignment="1">
      <alignment horizontal="center"/>
    </xf>
    <xf numFmtId="164" fontId="1" fillId="0" borderId="7" xfId="0" applyNumberFormat="1" applyFont="1" applyBorder="1"/>
    <xf numFmtId="0" fontId="0" fillId="0" borderId="0" xfId="0" applyFill="1" applyBorder="1"/>
    <xf numFmtId="0" fontId="0" fillId="3" borderId="4" xfId="0" applyFill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  <xf numFmtId="1" fontId="0" fillId="5" borderId="5" xfId="0" applyNumberFormat="1" applyFill="1" applyBorder="1" applyAlignment="1"/>
    <xf numFmtId="1" fontId="0" fillId="5" borderId="6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workbookViewId="0">
      <selection activeCell="B2" sqref="B2:L16"/>
    </sheetView>
  </sheetViews>
  <sheetFormatPr baseColWidth="10" defaultRowHeight="15" x14ac:dyDescent="0.25"/>
  <cols>
    <col min="2" max="2" width="12.5703125" customWidth="1"/>
  </cols>
  <sheetData>
    <row r="2" spans="2:12" x14ac:dyDescent="0.25">
      <c r="B2" s="1" t="s">
        <v>0</v>
      </c>
    </row>
    <row r="3" spans="2:12" ht="15.75" thickBot="1" x14ac:dyDescent="0.3">
      <c r="C3" s="2" t="s">
        <v>10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</v>
      </c>
    </row>
    <row r="4" spans="2:12" ht="15.75" thickBot="1" x14ac:dyDescent="0.3">
      <c r="B4" s="3" t="s">
        <v>2</v>
      </c>
      <c r="C4" s="4">
        <v>14</v>
      </c>
      <c r="D4" s="4">
        <v>9</v>
      </c>
      <c r="E4" s="4">
        <v>7</v>
      </c>
      <c r="F4" s="4">
        <v>8</v>
      </c>
      <c r="G4" s="4">
        <v>10</v>
      </c>
      <c r="H4" s="4">
        <v>5</v>
      </c>
      <c r="I4" s="5">
        <f>C4*$C$13+D4*$D$13+E4*$E$13+F4*$F$13+G4*$G$13+H4*$H$13</f>
        <v>435</v>
      </c>
      <c r="J4" s="6"/>
      <c r="K4" s="2" t="s">
        <v>3</v>
      </c>
    </row>
    <row r="5" spans="2:12" ht="16.5" thickTop="1" thickBot="1" x14ac:dyDescent="0.3">
      <c r="B5" s="7" t="s">
        <v>4</v>
      </c>
      <c r="C5" s="8">
        <v>1</v>
      </c>
      <c r="D5" s="8">
        <v>1</v>
      </c>
      <c r="E5" s="8">
        <v>1</v>
      </c>
      <c r="F5" s="8">
        <v>0</v>
      </c>
      <c r="G5" s="8">
        <v>0</v>
      </c>
      <c r="H5" s="8">
        <v>0</v>
      </c>
      <c r="I5" s="5">
        <f t="shared" ref="I5:I9" si="0">C5*$C$13+D5*$D$13+E5*$E$13+F5*$F$13+G5*$G$13+H5*$H$13</f>
        <v>30</v>
      </c>
      <c r="J5" s="9" t="s">
        <v>8</v>
      </c>
      <c r="K5" s="9">
        <v>30</v>
      </c>
      <c r="L5" s="7" t="s">
        <v>22</v>
      </c>
    </row>
    <row r="6" spans="2:12" ht="16.5" thickTop="1" thickBot="1" x14ac:dyDescent="0.3">
      <c r="B6" s="7" t="s">
        <v>5</v>
      </c>
      <c r="C6" s="8">
        <v>0</v>
      </c>
      <c r="D6" s="8">
        <v>0</v>
      </c>
      <c r="E6" s="8">
        <v>0</v>
      </c>
      <c r="F6" s="8">
        <v>1</v>
      </c>
      <c r="G6" s="8">
        <v>1</v>
      </c>
      <c r="H6" s="8">
        <v>1</v>
      </c>
      <c r="I6" s="5">
        <f t="shared" si="0"/>
        <v>20</v>
      </c>
      <c r="J6" s="9" t="s">
        <v>8</v>
      </c>
      <c r="K6" s="9">
        <v>20</v>
      </c>
      <c r="L6" s="7" t="s">
        <v>23</v>
      </c>
    </row>
    <row r="7" spans="2:12" ht="16.5" thickTop="1" thickBot="1" x14ac:dyDescent="0.3">
      <c r="B7" s="7" t="s">
        <v>9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5">
        <f t="shared" si="0"/>
        <v>25</v>
      </c>
      <c r="J7" s="9" t="s">
        <v>16</v>
      </c>
      <c r="K7" s="9">
        <v>25</v>
      </c>
      <c r="L7" s="7" t="s">
        <v>24</v>
      </c>
    </row>
    <row r="8" spans="2:12" ht="16.5" thickTop="1" thickBot="1" x14ac:dyDescent="0.3">
      <c r="B8" s="7" t="s">
        <v>12</v>
      </c>
      <c r="C8" s="8">
        <v>0</v>
      </c>
      <c r="D8" s="8">
        <v>1</v>
      </c>
      <c r="E8" s="8">
        <v>0</v>
      </c>
      <c r="F8" s="8">
        <v>0</v>
      </c>
      <c r="G8" s="8">
        <v>1</v>
      </c>
      <c r="H8" s="8">
        <v>0</v>
      </c>
      <c r="I8" s="5">
        <f t="shared" si="0"/>
        <v>15</v>
      </c>
      <c r="J8" s="9" t="s">
        <v>16</v>
      </c>
      <c r="K8" s="9">
        <v>15</v>
      </c>
      <c r="L8" s="7" t="s">
        <v>25</v>
      </c>
    </row>
    <row r="9" spans="2:12" ht="16.5" thickTop="1" thickBot="1" x14ac:dyDescent="0.3">
      <c r="B9" s="7" t="s">
        <v>13</v>
      </c>
      <c r="C9" s="8">
        <v>0</v>
      </c>
      <c r="D9" s="8">
        <v>0</v>
      </c>
      <c r="E9" s="8">
        <v>1</v>
      </c>
      <c r="F9" s="8">
        <v>0</v>
      </c>
      <c r="G9" s="8">
        <v>0</v>
      </c>
      <c r="H9" s="8">
        <v>1</v>
      </c>
      <c r="I9" s="5">
        <f t="shared" si="0"/>
        <v>10</v>
      </c>
      <c r="J9" s="9" t="s">
        <v>16</v>
      </c>
      <c r="K9" s="9">
        <v>10</v>
      </c>
      <c r="L9" s="7" t="s">
        <v>17</v>
      </c>
    </row>
    <row r="10" spans="2:12" ht="15.75" thickTop="1" x14ac:dyDescent="0.25">
      <c r="B10" s="7"/>
      <c r="J10" s="9"/>
    </row>
    <row r="11" spans="2:12" x14ac:dyDescent="0.25">
      <c r="B11" s="1" t="s">
        <v>6</v>
      </c>
      <c r="J11" s="9"/>
    </row>
    <row r="12" spans="2:12" ht="15.75" thickBot="1" x14ac:dyDescent="0.3">
      <c r="C12" s="2" t="s">
        <v>10</v>
      </c>
      <c r="D12" s="2" t="s">
        <v>11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7</v>
      </c>
    </row>
    <row r="13" spans="2:12" ht="15.75" thickBot="1" x14ac:dyDescent="0.3">
      <c r="B13" s="7" t="s">
        <v>6</v>
      </c>
      <c r="C13" s="10">
        <v>5</v>
      </c>
      <c r="D13" s="11">
        <v>15</v>
      </c>
      <c r="E13" s="11">
        <v>10</v>
      </c>
      <c r="F13" s="11">
        <v>20</v>
      </c>
      <c r="G13" s="11">
        <v>0</v>
      </c>
      <c r="H13" s="11">
        <v>0</v>
      </c>
      <c r="I13" s="12">
        <f>C4*$C$13+D4*$D$13+E4*$E$13+F4*$F$13+G4*$G$13+H4*$H$13</f>
        <v>435</v>
      </c>
    </row>
    <row r="16" spans="2:12" x14ac:dyDescent="0.25">
      <c r="B16" s="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9"/>
  <sheetViews>
    <sheetView workbookViewId="0">
      <selection activeCell="J22" sqref="J22"/>
    </sheetView>
  </sheetViews>
  <sheetFormatPr baseColWidth="10" defaultRowHeight="15" x14ac:dyDescent="0.25"/>
  <cols>
    <col min="1" max="1" width="2.7109375" customWidth="1"/>
    <col min="2" max="2" width="13.140625" customWidth="1"/>
    <col min="3" max="17" width="7.7109375" customWidth="1"/>
    <col min="19" max="19" width="10.85546875" customWidth="1"/>
    <col min="20" max="20" width="9" customWidth="1"/>
  </cols>
  <sheetData>
    <row r="2" spans="2:21" x14ac:dyDescent="0.25">
      <c r="B2" s="1" t="s">
        <v>0</v>
      </c>
    </row>
    <row r="3" spans="2:21" ht="15.75" thickBot="1" x14ac:dyDescent="0.3">
      <c r="C3" s="2" t="s">
        <v>46</v>
      </c>
      <c r="D3" s="2" t="s">
        <v>27</v>
      </c>
      <c r="E3" s="2" t="s">
        <v>28</v>
      </c>
      <c r="F3" s="2" t="s">
        <v>29</v>
      </c>
      <c r="G3" s="2" t="s">
        <v>47</v>
      </c>
      <c r="H3" s="2" t="s">
        <v>48</v>
      </c>
      <c r="I3" s="2" t="s">
        <v>49</v>
      </c>
      <c r="J3" s="2" t="s">
        <v>30</v>
      </c>
      <c r="K3" s="2" t="s">
        <v>50</v>
      </c>
      <c r="L3" s="2" t="s">
        <v>31</v>
      </c>
      <c r="M3" s="2" t="s">
        <v>51</v>
      </c>
      <c r="N3" s="2" t="s">
        <v>32</v>
      </c>
      <c r="O3" s="2" t="s">
        <v>52</v>
      </c>
      <c r="P3" s="2" t="s">
        <v>41</v>
      </c>
      <c r="Q3" s="2" t="s">
        <v>33</v>
      </c>
      <c r="R3" s="2" t="s">
        <v>1</v>
      </c>
    </row>
    <row r="4" spans="2:21" ht="15.75" thickBot="1" x14ac:dyDescent="0.3">
      <c r="B4" s="18" t="s">
        <v>2</v>
      </c>
      <c r="C4" s="20">
        <v>10</v>
      </c>
      <c r="D4" s="20">
        <v>20</v>
      </c>
      <c r="E4" s="20">
        <v>5</v>
      </c>
      <c r="F4" s="20">
        <v>0</v>
      </c>
      <c r="G4" s="20">
        <v>10</v>
      </c>
      <c r="H4" s="20">
        <v>2</v>
      </c>
      <c r="I4" s="20">
        <v>10</v>
      </c>
      <c r="J4" s="20">
        <v>0</v>
      </c>
      <c r="K4" s="20">
        <v>30</v>
      </c>
      <c r="L4" s="20">
        <v>6</v>
      </c>
      <c r="M4" s="20">
        <v>1</v>
      </c>
      <c r="N4" s="20">
        <v>20</v>
      </c>
      <c r="O4" s="20">
        <v>7</v>
      </c>
      <c r="P4" s="20">
        <v>10</v>
      </c>
      <c r="Q4" s="19">
        <v>4</v>
      </c>
      <c r="R4" s="5">
        <f>C4*$C$16+D4*$D$16+E4*$E$16+F4*$F$16+G4*$G$16+H4*$H$16+I4*$I$16+J4*$J$16+K4*$K$16+L4*$L$16+M4*$M$16+N4*$N$16+O4*$O$16+P4*$P$16+Q4*$Q$16</f>
        <v>358000</v>
      </c>
      <c r="S4" s="6"/>
      <c r="T4" s="2" t="s">
        <v>3</v>
      </c>
    </row>
    <row r="5" spans="2:21" ht="17.25" thickTop="1" thickBot="1" x14ac:dyDescent="0.3">
      <c r="B5" s="7" t="s">
        <v>4</v>
      </c>
      <c r="C5" s="16">
        <v>1</v>
      </c>
      <c r="D5" s="16">
        <v>1</v>
      </c>
      <c r="E5" s="16">
        <v>1</v>
      </c>
      <c r="F5" s="16">
        <v>0</v>
      </c>
      <c r="G5" s="16">
        <v>1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5">
        <f t="shared" ref="R5:R12" si="0">C5*$C$16+D5*$D$16+E5*$E$16+F5*$F$16+G5*$G$16+H5*$H$16+I5*$I$16+J5*$J$16+K5*$K$16+L5*$L$16+M5*$M$16+N5*$N$16+O5*$O$16+P5*$P$16+Q5*$Q$16</f>
        <v>9000</v>
      </c>
      <c r="S5" s="9" t="s">
        <v>8</v>
      </c>
      <c r="T5" s="16">
        <v>9000</v>
      </c>
      <c r="U5" s="7" t="s">
        <v>54</v>
      </c>
    </row>
    <row r="6" spans="2:21" ht="17.25" thickTop="1" thickBot="1" x14ac:dyDescent="0.3">
      <c r="B6" s="7" t="s">
        <v>5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1</v>
      </c>
      <c r="I6" s="16">
        <v>1</v>
      </c>
      <c r="J6" s="16">
        <v>0</v>
      </c>
      <c r="K6" s="16">
        <v>1</v>
      </c>
      <c r="L6" s="16">
        <v>1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5">
        <f t="shared" si="0"/>
        <v>5000</v>
      </c>
      <c r="S6" s="9" t="s">
        <v>8</v>
      </c>
      <c r="T6" s="16">
        <v>5000</v>
      </c>
      <c r="U6" s="7" t="s">
        <v>55</v>
      </c>
    </row>
    <row r="7" spans="2:21" ht="17.25" thickTop="1" thickBot="1" x14ac:dyDescent="0.3">
      <c r="B7" s="7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5">
        <f t="shared" si="0"/>
        <v>8000</v>
      </c>
      <c r="S7" s="9" t="s">
        <v>8</v>
      </c>
      <c r="T7" s="16">
        <v>8000</v>
      </c>
      <c r="U7" s="7" t="s">
        <v>56</v>
      </c>
    </row>
    <row r="8" spans="2:21" ht="17.25" thickTop="1" thickBot="1" x14ac:dyDescent="0.3">
      <c r="B8" s="7" t="s">
        <v>12</v>
      </c>
      <c r="C8" s="16">
        <v>1</v>
      </c>
      <c r="D8" s="16">
        <v>0</v>
      </c>
      <c r="E8" s="16">
        <v>0</v>
      </c>
      <c r="F8" s="16">
        <v>0</v>
      </c>
      <c r="G8" s="16">
        <v>0</v>
      </c>
      <c r="H8" s="16">
        <v>1</v>
      </c>
      <c r="I8" s="16">
        <v>0</v>
      </c>
      <c r="J8" s="16">
        <v>0</v>
      </c>
      <c r="K8" s="16">
        <v>0</v>
      </c>
      <c r="L8" s="16">
        <v>0</v>
      </c>
      <c r="M8" s="17">
        <v>1</v>
      </c>
      <c r="N8" s="17">
        <v>0</v>
      </c>
      <c r="O8" s="17">
        <v>0</v>
      </c>
      <c r="P8" s="17">
        <v>0</v>
      </c>
      <c r="Q8" s="17">
        <v>0</v>
      </c>
      <c r="R8" s="5">
        <f t="shared" si="0"/>
        <v>4000</v>
      </c>
      <c r="S8" s="9" t="s">
        <v>16</v>
      </c>
      <c r="T8" s="17">
        <v>4000</v>
      </c>
      <c r="U8" s="7" t="s">
        <v>61</v>
      </c>
    </row>
    <row r="9" spans="2:21" ht="17.25" thickTop="1" thickBot="1" x14ac:dyDescent="0.3">
      <c r="B9" s="7" t="s">
        <v>13</v>
      </c>
      <c r="C9" s="16">
        <v>0</v>
      </c>
      <c r="D9" s="16">
        <v>1</v>
      </c>
      <c r="E9" s="16">
        <v>0</v>
      </c>
      <c r="F9" s="16">
        <v>0</v>
      </c>
      <c r="G9" s="16">
        <v>0</v>
      </c>
      <c r="H9" s="16">
        <v>0</v>
      </c>
      <c r="I9" s="16">
        <v>1</v>
      </c>
      <c r="J9" s="16">
        <v>0</v>
      </c>
      <c r="K9" s="16">
        <v>0</v>
      </c>
      <c r="L9" s="16">
        <v>0</v>
      </c>
      <c r="M9" s="17">
        <v>0</v>
      </c>
      <c r="N9" s="17">
        <v>1</v>
      </c>
      <c r="O9" s="17">
        <v>0</v>
      </c>
      <c r="P9" s="17">
        <v>0</v>
      </c>
      <c r="Q9" s="17">
        <v>0</v>
      </c>
      <c r="R9" s="5">
        <f t="shared" si="0"/>
        <v>5000</v>
      </c>
      <c r="S9" s="9" t="s">
        <v>16</v>
      </c>
      <c r="T9" s="17">
        <v>5000</v>
      </c>
      <c r="U9" s="7" t="s">
        <v>57</v>
      </c>
    </row>
    <row r="10" spans="2:21" ht="17.25" thickTop="1" thickBot="1" x14ac:dyDescent="0.3">
      <c r="B10" s="7" t="s">
        <v>14</v>
      </c>
      <c r="C10" s="16">
        <v>0</v>
      </c>
      <c r="D10" s="16">
        <v>0</v>
      </c>
      <c r="E10" s="16">
        <v>1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7">
        <v>0</v>
      </c>
      <c r="N10" s="17">
        <v>0</v>
      </c>
      <c r="O10" s="17">
        <v>1</v>
      </c>
      <c r="P10" s="17">
        <v>0</v>
      </c>
      <c r="Q10" s="17">
        <v>0</v>
      </c>
      <c r="R10" s="5">
        <f t="shared" si="0"/>
        <v>4000</v>
      </c>
      <c r="S10" s="9" t="s">
        <v>16</v>
      </c>
      <c r="T10" s="17">
        <v>4000</v>
      </c>
      <c r="U10" s="7" t="s">
        <v>58</v>
      </c>
    </row>
    <row r="11" spans="2:21" ht="17.25" thickTop="1" thickBot="1" x14ac:dyDescent="0.3">
      <c r="B11" s="7" t="s">
        <v>15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1</v>
      </c>
      <c r="L11" s="16">
        <v>0</v>
      </c>
      <c r="M11" s="17">
        <v>0</v>
      </c>
      <c r="N11" s="17">
        <v>0</v>
      </c>
      <c r="O11" s="17">
        <v>0</v>
      </c>
      <c r="P11" s="17">
        <v>1</v>
      </c>
      <c r="Q11" s="17">
        <v>0</v>
      </c>
      <c r="R11" s="5">
        <f t="shared" si="0"/>
        <v>6000</v>
      </c>
      <c r="S11" s="9" t="s">
        <v>16</v>
      </c>
      <c r="T11" s="17">
        <v>6000</v>
      </c>
      <c r="U11" s="7" t="s">
        <v>59</v>
      </c>
    </row>
    <row r="12" spans="2:21" ht="17.25" thickTop="1" thickBot="1" x14ac:dyDescent="0.3">
      <c r="B12" s="7" t="s">
        <v>53</v>
      </c>
      <c r="C12" s="16">
        <v>0</v>
      </c>
      <c r="D12" s="16">
        <v>0</v>
      </c>
      <c r="E12" s="16">
        <v>0</v>
      </c>
      <c r="F12" s="16">
        <v>0</v>
      </c>
      <c r="G12" s="16">
        <v>1</v>
      </c>
      <c r="H12" s="16">
        <v>0</v>
      </c>
      <c r="I12" s="16">
        <v>0</v>
      </c>
      <c r="J12" s="16">
        <v>0</v>
      </c>
      <c r="K12" s="16">
        <v>0</v>
      </c>
      <c r="L12" s="16">
        <v>1</v>
      </c>
      <c r="M12" s="17">
        <v>0</v>
      </c>
      <c r="N12" s="17">
        <v>0</v>
      </c>
      <c r="O12" s="17">
        <v>0</v>
      </c>
      <c r="P12" s="17">
        <v>0</v>
      </c>
      <c r="Q12" s="17">
        <v>1</v>
      </c>
      <c r="R12" s="5">
        <f t="shared" si="0"/>
        <v>3000</v>
      </c>
      <c r="S12" s="9" t="s">
        <v>16</v>
      </c>
      <c r="T12" s="17">
        <v>3000</v>
      </c>
      <c r="U12" s="7" t="s">
        <v>60</v>
      </c>
    </row>
    <row r="13" spans="2:21" ht="15.75" thickTop="1" x14ac:dyDescent="0.25">
      <c r="B13" s="7"/>
      <c r="S13" s="9"/>
    </row>
    <row r="14" spans="2:21" x14ac:dyDescent="0.25">
      <c r="B14" s="1" t="s">
        <v>6</v>
      </c>
      <c r="S14" s="9"/>
    </row>
    <row r="15" spans="2:21" ht="15.75" thickBot="1" x14ac:dyDescent="0.3">
      <c r="C15" s="2" t="s">
        <v>46</v>
      </c>
      <c r="D15" s="2" t="s">
        <v>27</v>
      </c>
      <c r="E15" s="2" t="s">
        <v>28</v>
      </c>
      <c r="F15" s="2" t="s">
        <v>29</v>
      </c>
      <c r="G15" s="2" t="s">
        <v>47</v>
      </c>
      <c r="H15" s="2" t="s">
        <v>48</v>
      </c>
      <c r="I15" s="2" t="s">
        <v>49</v>
      </c>
      <c r="J15" s="2" t="s">
        <v>30</v>
      </c>
      <c r="K15" s="2" t="s">
        <v>50</v>
      </c>
      <c r="L15" s="2" t="s">
        <v>31</v>
      </c>
      <c r="M15" s="2" t="s">
        <v>51</v>
      </c>
      <c r="N15" s="2" t="s">
        <v>32</v>
      </c>
      <c r="O15" s="2" t="s">
        <v>52</v>
      </c>
      <c r="P15" s="2" t="s">
        <v>41</v>
      </c>
      <c r="Q15" s="2" t="s">
        <v>33</v>
      </c>
      <c r="R15" s="2" t="s">
        <v>7</v>
      </c>
    </row>
    <row r="16" spans="2:21" ht="15.75" thickBot="1" x14ac:dyDescent="0.3">
      <c r="B16" s="7" t="s">
        <v>6</v>
      </c>
      <c r="C16" s="10">
        <v>4000</v>
      </c>
      <c r="D16" s="11">
        <v>2000</v>
      </c>
      <c r="E16" s="11">
        <v>0</v>
      </c>
      <c r="F16" s="11">
        <v>0</v>
      </c>
      <c r="G16" s="11">
        <v>3000</v>
      </c>
      <c r="H16" s="11">
        <v>0</v>
      </c>
      <c r="I16" s="11">
        <v>0</v>
      </c>
      <c r="J16" s="11">
        <v>0</v>
      </c>
      <c r="K16" s="11">
        <v>5000</v>
      </c>
      <c r="L16" s="11">
        <v>0</v>
      </c>
      <c r="M16" s="11">
        <v>0</v>
      </c>
      <c r="N16" s="11">
        <v>3000</v>
      </c>
      <c r="O16" s="11">
        <v>4000</v>
      </c>
      <c r="P16" s="11">
        <v>1000</v>
      </c>
      <c r="Q16" s="11">
        <v>0</v>
      </c>
      <c r="R16" s="12">
        <f>C4*$C$16+D4*$D$16+E4*$E$16+F4*$F$16+G4*$G$16+H4*$H$16+I4*$I$16+J4*$J$16+K4*$K$16+L4*$L$16+M4*$M$16+N4*$N$16+O4*$O$16+P4*$P$16+Q4*$Q$16</f>
        <v>358000</v>
      </c>
    </row>
    <row r="19" spans="2:2" x14ac:dyDescent="0.25">
      <c r="B19" s="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17" sqref="B17"/>
    </sheetView>
  </sheetViews>
  <sheetFormatPr baseColWidth="10" defaultRowHeight="15" x14ac:dyDescent="0.25"/>
  <sheetData>
    <row r="2" spans="2:15" x14ac:dyDescent="0.25">
      <c r="B2" s="1" t="s">
        <v>0</v>
      </c>
    </row>
    <row r="3" spans="2:15" ht="15.75" thickBot="1" x14ac:dyDescent="0.3">
      <c r="C3" s="2" t="s">
        <v>10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62</v>
      </c>
      <c r="J3" s="2" t="s">
        <v>63</v>
      </c>
      <c r="K3" s="2" t="s">
        <v>64</v>
      </c>
      <c r="L3" s="2" t="s">
        <v>1</v>
      </c>
    </row>
    <row r="4" spans="2:15" ht="15.75" thickBot="1" x14ac:dyDescent="0.3">
      <c r="B4" s="3" t="s">
        <v>2</v>
      </c>
      <c r="C4" s="4">
        <v>10</v>
      </c>
      <c r="D4" s="4">
        <v>16</v>
      </c>
      <c r="E4" s="4">
        <v>32</v>
      </c>
      <c r="F4" s="4">
        <v>14</v>
      </c>
      <c r="G4" s="4">
        <v>22</v>
      </c>
      <c r="H4" s="4">
        <v>40</v>
      </c>
      <c r="I4" s="4">
        <v>22</v>
      </c>
      <c r="J4" s="4">
        <v>24</v>
      </c>
      <c r="K4" s="4">
        <v>34</v>
      </c>
      <c r="L4" s="5">
        <f>C4*$C$14+D4*$D$14+E4*$E$14+I4*$I$14+J4*$J$14+K4*$K$14+F4*$F$14+G4*$G$14+H4*$H$14</f>
        <v>64</v>
      </c>
      <c r="M4" s="6"/>
      <c r="N4" s="2" t="s">
        <v>3</v>
      </c>
    </row>
    <row r="5" spans="2:15" ht="16.5" thickTop="1" thickBot="1" x14ac:dyDescent="0.3">
      <c r="B5" s="7" t="s">
        <v>4</v>
      </c>
      <c r="C5" s="8">
        <v>1</v>
      </c>
      <c r="D5" s="8">
        <v>1</v>
      </c>
      <c r="E5" s="8">
        <v>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5">
        <f t="shared" ref="L5:L10" si="0">C5*$C$14+D5*$D$14+E5*$E$14+I5*$I$14+J5*$J$14+K5*$K$14+F5*$F$14+G5*$G$14+H5*$H$14</f>
        <v>1</v>
      </c>
      <c r="M5" s="9" t="s">
        <v>8</v>
      </c>
      <c r="N5" s="9">
        <v>1</v>
      </c>
      <c r="O5" s="7" t="s">
        <v>65</v>
      </c>
    </row>
    <row r="6" spans="2:15" ht="16.5" thickTop="1" thickBot="1" x14ac:dyDescent="0.3">
      <c r="B6" s="7" t="s">
        <v>5</v>
      </c>
      <c r="C6" s="8">
        <v>0</v>
      </c>
      <c r="D6" s="8">
        <v>0</v>
      </c>
      <c r="E6" s="8">
        <v>0</v>
      </c>
      <c r="F6" s="8">
        <v>1</v>
      </c>
      <c r="G6" s="8">
        <v>1</v>
      </c>
      <c r="H6" s="8">
        <v>1</v>
      </c>
      <c r="I6" s="8">
        <v>0</v>
      </c>
      <c r="J6" s="8">
        <v>0</v>
      </c>
      <c r="K6" s="8">
        <v>0</v>
      </c>
      <c r="L6" s="5">
        <f t="shared" si="0"/>
        <v>1</v>
      </c>
      <c r="M6" s="9" t="s">
        <v>8</v>
      </c>
      <c r="N6" s="9">
        <v>1</v>
      </c>
      <c r="O6" s="7" t="s">
        <v>66</v>
      </c>
    </row>
    <row r="7" spans="2:15" ht="16.5" thickTop="1" thickBot="1" x14ac:dyDescent="0.3">
      <c r="B7" s="7" t="s">
        <v>9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1</v>
      </c>
      <c r="K7" s="8">
        <v>1</v>
      </c>
      <c r="L7" s="5">
        <f t="shared" si="0"/>
        <v>1</v>
      </c>
      <c r="M7" s="9" t="s">
        <v>8</v>
      </c>
      <c r="N7" s="9">
        <v>1</v>
      </c>
      <c r="O7" s="7" t="s">
        <v>67</v>
      </c>
    </row>
    <row r="8" spans="2:15" ht="16.5" thickTop="1" thickBot="1" x14ac:dyDescent="0.3">
      <c r="B8" s="7" t="s">
        <v>12</v>
      </c>
      <c r="C8" s="8">
        <v>1</v>
      </c>
      <c r="D8" s="8">
        <v>0</v>
      </c>
      <c r="E8" s="8">
        <v>0</v>
      </c>
      <c r="F8" s="8">
        <v>1</v>
      </c>
      <c r="G8" s="8">
        <v>0</v>
      </c>
      <c r="H8" s="8">
        <v>0</v>
      </c>
      <c r="I8" s="8">
        <v>1</v>
      </c>
      <c r="J8" s="8">
        <v>0</v>
      </c>
      <c r="K8" s="8">
        <v>0</v>
      </c>
      <c r="L8" s="5">
        <f t="shared" si="0"/>
        <v>1</v>
      </c>
      <c r="M8" s="9" t="s">
        <v>16</v>
      </c>
      <c r="N8" s="9">
        <v>1</v>
      </c>
      <c r="O8" s="21" t="s">
        <v>68</v>
      </c>
    </row>
    <row r="9" spans="2:15" ht="16.5" thickTop="1" thickBot="1" x14ac:dyDescent="0.3">
      <c r="B9" s="7" t="s">
        <v>13</v>
      </c>
      <c r="C9" s="8">
        <v>0</v>
      </c>
      <c r="D9" s="8">
        <v>1</v>
      </c>
      <c r="E9" s="8">
        <v>0</v>
      </c>
      <c r="F9" s="8">
        <v>0</v>
      </c>
      <c r="G9" s="8">
        <v>1</v>
      </c>
      <c r="H9" s="8">
        <v>0</v>
      </c>
      <c r="I9" s="8">
        <v>0</v>
      </c>
      <c r="J9" s="8">
        <v>1</v>
      </c>
      <c r="K9" s="8">
        <v>0</v>
      </c>
      <c r="L9" s="5">
        <f t="shared" si="0"/>
        <v>1</v>
      </c>
      <c r="M9" s="9" t="s">
        <v>16</v>
      </c>
      <c r="N9" s="9">
        <v>1</v>
      </c>
      <c r="O9" s="21" t="s">
        <v>69</v>
      </c>
    </row>
    <row r="10" spans="2:15" ht="16.5" thickTop="1" thickBot="1" x14ac:dyDescent="0.3">
      <c r="B10" s="7" t="s">
        <v>14</v>
      </c>
      <c r="C10" s="8">
        <v>0</v>
      </c>
      <c r="D10" s="8">
        <v>0</v>
      </c>
      <c r="E10" s="8">
        <v>1</v>
      </c>
      <c r="F10" s="8">
        <v>0</v>
      </c>
      <c r="G10" s="8">
        <v>0</v>
      </c>
      <c r="H10" s="8">
        <v>1</v>
      </c>
      <c r="I10" s="8">
        <v>0</v>
      </c>
      <c r="J10" s="8">
        <v>0</v>
      </c>
      <c r="K10" s="8">
        <v>1</v>
      </c>
      <c r="L10" s="5">
        <f t="shared" si="0"/>
        <v>1</v>
      </c>
      <c r="M10" s="9" t="s">
        <v>16</v>
      </c>
      <c r="N10" s="9">
        <v>1</v>
      </c>
      <c r="O10" s="21" t="s">
        <v>70</v>
      </c>
    </row>
    <row r="11" spans="2:15" ht="15.75" thickTop="1" x14ac:dyDescent="0.25">
      <c r="B11" s="7"/>
      <c r="M11" s="9"/>
    </row>
    <row r="12" spans="2:15" x14ac:dyDescent="0.25">
      <c r="B12" s="1" t="s">
        <v>6</v>
      </c>
      <c r="M12" s="9"/>
    </row>
    <row r="13" spans="2:15" ht="15.75" thickBot="1" x14ac:dyDescent="0.3">
      <c r="C13" s="2" t="s">
        <v>10</v>
      </c>
      <c r="D13" s="2" t="s">
        <v>11</v>
      </c>
      <c r="E13" s="2" t="s">
        <v>18</v>
      </c>
      <c r="F13" s="2" t="s">
        <v>19</v>
      </c>
      <c r="G13" s="2" t="s">
        <v>20</v>
      </c>
      <c r="H13" s="2" t="s">
        <v>21</v>
      </c>
      <c r="I13" s="2" t="s">
        <v>62</v>
      </c>
      <c r="J13" s="2" t="s">
        <v>63</v>
      </c>
      <c r="K13" s="2" t="s">
        <v>64</v>
      </c>
      <c r="L13" s="2" t="s">
        <v>7</v>
      </c>
    </row>
    <row r="14" spans="2:15" ht="15.75" thickBot="1" x14ac:dyDescent="0.3">
      <c r="B14" s="7" t="s">
        <v>6</v>
      </c>
      <c r="C14" s="10">
        <v>0</v>
      </c>
      <c r="D14" s="11">
        <v>1</v>
      </c>
      <c r="E14" s="11">
        <v>0</v>
      </c>
      <c r="F14" s="11">
        <v>1</v>
      </c>
      <c r="G14" s="11">
        <v>0</v>
      </c>
      <c r="H14" s="11">
        <v>0</v>
      </c>
      <c r="I14" s="11">
        <v>0</v>
      </c>
      <c r="J14" s="11">
        <v>0</v>
      </c>
      <c r="K14" s="11">
        <v>1</v>
      </c>
      <c r="L14" s="12">
        <f>C4*$C$14+D4*$D$14+E4*$E$14+I4*$I$14+J4*$J$14+K4*$K$14+F4*$F$14+G4*$G$14+H4*$H$14</f>
        <v>64</v>
      </c>
    </row>
    <row r="17" spans="2:2" x14ac:dyDescent="0.25">
      <c r="B17" s="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22"/>
  <sheetViews>
    <sheetView zoomScale="70" zoomScaleNormal="70" workbookViewId="0">
      <selection activeCell="J30" sqref="J30"/>
    </sheetView>
  </sheetViews>
  <sheetFormatPr baseColWidth="10" defaultRowHeight="15" x14ac:dyDescent="0.25"/>
  <cols>
    <col min="1" max="1" width="4.140625" customWidth="1"/>
    <col min="2" max="2" width="20.28515625" customWidth="1"/>
    <col min="3" max="27" width="7.7109375" customWidth="1"/>
  </cols>
  <sheetData>
    <row r="2" spans="2:31" ht="15.75" x14ac:dyDescent="0.25">
      <c r="B2" s="1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2:31" ht="16.5" thickBot="1" x14ac:dyDescent="0.3">
      <c r="B3" s="14"/>
      <c r="C3" s="24" t="s">
        <v>46</v>
      </c>
      <c r="D3" s="24" t="s">
        <v>27</v>
      </c>
      <c r="E3" s="24" t="s">
        <v>28</v>
      </c>
      <c r="F3" s="24" t="s">
        <v>29</v>
      </c>
      <c r="G3" s="24" t="s">
        <v>47</v>
      </c>
      <c r="H3" s="24" t="s">
        <v>48</v>
      </c>
      <c r="I3" s="24" t="s">
        <v>49</v>
      </c>
      <c r="J3" s="24" t="s">
        <v>30</v>
      </c>
      <c r="K3" s="24" t="s">
        <v>50</v>
      </c>
      <c r="L3" s="24" t="s">
        <v>31</v>
      </c>
      <c r="M3" s="24" t="s">
        <v>51</v>
      </c>
      <c r="N3" s="24" t="s">
        <v>32</v>
      </c>
      <c r="O3" s="24" t="s">
        <v>52</v>
      </c>
      <c r="P3" s="24" t="s">
        <v>41</v>
      </c>
      <c r="Q3" s="24" t="s">
        <v>33</v>
      </c>
      <c r="R3" s="24" t="s">
        <v>71</v>
      </c>
      <c r="S3" s="24" t="s">
        <v>72</v>
      </c>
      <c r="T3" s="24" t="s">
        <v>43</v>
      </c>
      <c r="U3" s="24" t="s">
        <v>73</v>
      </c>
      <c r="V3" s="24" t="s">
        <v>74</v>
      </c>
      <c r="W3" s="24" t="s">
        <v>75</v>
      </c>
      <c r="X3" s="24" t="s">
        <v>35</v>
      </c>
      <c r="Y3" s="24" t="s">
        <v>36</v>
      </c>
      <c r="Z3" s="24" t="s">
        <v>76</v>
      </c>
      <c r="AA3" s="24" t="s">
        <v>77</v>
      </c>
      <c r="AB3" s="14" t="s">
        <v>78</v>
      </c>
    </row>
    <row r="4" spans="2:31" ht="16.5" thickBot="1" x14ac:dyDescent="0.3">
      <c r="B4" s="3" t="s">
        <v>79</v>
      </c>
      <c r="C4" s="4">
        <v>30</v>
      </c>
      <c r="D4" s="4">
        <v>44</v>
      </c>
      <c r="E4" s="4">
        <v>38</v>
      </c>
      <c r="F4" s="4">
        <v>47</v>
      </c>
      <c r="G4" s="4">
        <v>31</v>
      </c>
      <c r="H4" s="4">
        <v>25</v>
      </c>
      <c r="I4" s="4">
        <v>32</v>
      </c>
      <c r="J4" s="4">
        <v>45</v>
      </c>
      <c r="K4" s="4">
        <v>44</v>
      </c>
      <c r="L4" s="4">
        <v>25</v>
      </c>
      <c r="M4" s="4">
        <v>23</v>
      </c>
      <c r="N4" s="4">
        <v>40</v>
      </c>
      <c r="O4" s="4">
        <v>37</v>
      </c>
      <c r="P4" s="4">
        <v>39</v>
      </c>
      <c r="Q4" s="4">
        <v>29</v>
      </c>
      <c r="R4" s="4">
        <v>26</v>
      </c>
      <c r="S4" s="4">
        <v>38</v>
      </c>
      <c r="T4" s="4">
        <v>37</v>
      </c>
      <c r="U4" s="27">
        <v>45</v>
      </c>
      <c r="V4" s="4">
        <v>28</v>
      </c>
      <c r="W4" s="4">
        <v>26</v>
      </c>
      <c r="X4" s="4">
        <v>34</v>
      </c>
      <c r="Y4" s="4">
        <v>44</v>
      </c>
      <c r="Z4" s="4">
        <v>43</v>
      </c>
      <c r="AA4" s="4">
        <v>28</v>
      </c>
      <c r="AB4" s="5">
        <f>C4*$C$19+D4*$D$19+E4*$E$19+F4*$F$19+G4*$G$19+H4*$H$19+I4*$I$19+J4*$J$19+K4*$K$19+L4*$L$19+M4*$M$19+N4*$N$19+O4*$O$19+P4*$P$19+Q4*$Q$19+R4*$R$19+S4*$S$19+T4*$T$19+U4*$U$19+V4*$V$19+W4*$W$19+X4*$X$19+Y4*$Y$19+Z4*$Z$19+AA4*$AA$19</f>
        <v>162</v>
      </c>
      <c r="AC4" s="23"/>
      <c r="AD4" s="14" t="s">
        <v>80</v>
      </c>
    </row>
    <row r="5" spans="2:31" ht="17.25" thickTop="1" thickBot="1" x14ac:dyDescent="0.3">
      <c r="B5" s="14" t="s">
        <v>81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5">
        <f t="shared" ref="AB5:AB14" si="0">C5*$C$19+D5*$D$19+E5*$E$19+F5*$F$19+G5*$G$19+H5*$H$19+I5*$I$19+J5*$J$19+K5*$K$19+L5*$L$19+M5*$M$19+N5*$N$19+O5*$O$19+P5*$P$19+Q5*$Q$19+R5*$R$19+S5*$S$19+T5*$T$19+U5*$U$19+V5*$V$19+W5*$W$19+X5*$X$19+Y5*$Y$19+Z5*$Z$19+AA5*$AA$19</f>
        <v>1</v>
      </c>
      <c r="AC5" s="26" t="s">
        <v>8</v>
      </c>
      <c r="AD5" s="16">
        <v>1</v>
      </c>
      <c r="AE5" s="7" t="s">
        <v>92</v>
      </c>
    </row>
    <row r="6" spans="2:31" ht="17.25" thickTop="1" thickBot="1" x14ac:dyDescent="0.3">
      <c r="B6" s="14" t="s">
        <v>82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5">
        <f t="shared" si="0"/>
        <v>1</v>
      </c>
      <c r="AC6" s="26" t="s">
        <v>8</v>
      </c>
      <c r="AD6" s="16">
        <v>1</v>
      </c>
      <c r="AE6" s="7" t="s">
        <v>93</v>
      </c>
    </row>
    <row r="7" spans="2:31" ht="17.25" thickTop="1" thickBot="1" x14ac:dyDescent="0.3">
      <c r="B7" s="14" t="s">
        <v>83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5">
        <f t="shared" si="0"/>
        <v>1</v>
      </c>
      <c r="AC7" s="26" t="s">
        <v>8</v>
      </c>
      <c r="AD7" s="16">
        <v>1</v>
      </c>
      <c r="AE7" s="7" t="s">
        <v>94</v>
      </c>
    </row>
    <row r="8" spans="2:31" ht="17.25" thickTop="1" thickBot="1" x14ac:dyDescent="0.3">
      <c r="B8" s="14" t="s">
        <v>84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1</v>
      </c>
      <c r="S8" s="16">
        <v>1</v>
      </c>
      <c r="T8" s="16">
        <v>1</v>
      </c>
      <c r="U8" s="16">
        <v>1</v>
      </c>
      <c r="V8" s="16">
        <v>1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5">
        <f t="shared" si="0"/>
        <v>1</v>
      </c>
      <c r="AC8" s="26" t="s">
        <v>8</v>
      </c>
      <c r="AD8" s="16">
        <v>1</v>
      </c>
      <c r="AE8" s="7" t="s">
        <v>95</v>
      </c>
    </row>
    <row r="9" spans="2:31" ht="17.25" thickTop="1" thickBot="1" x14ac:dyDescent="0.3">
      <c r="B9" s="14" t="s">
        <v>85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1</v>
      </c>
      <c r="X9" s="16">
        <v>1</v>
      </c>
      <c r="Y9" s="16">
        <v>1</v>
      </c>
      <c r="Z9" s="16">
        <v>1</v>
      </c>
      <c r="AA9" s="16">
        <v>1</v>
      </c>
      <c r="AB9" s="5">
        <f t="shared" si="0"/>
        <v>1</v>
      </c>
      <c r="AC9" s="26" t="s">
        <v>8</v>
      </c>
      <c r="AD9" s="16">
        <v>1</v>
      </c>
      <c r="AE9" s="7" t="s">
        <v>96</v>
      </c>
    </row>
    <row r="10" spans="2:31" ht="17.25" thickTop="1" thickBot="1" x14ac:dyDescent="0.3">
      <c r="B10" s="14" t="s">
        <v>86</v>
      </c>
      <c r="C10" s="16">
        <v>1</v>
      </c>
      <c r="D10" s="16">
        <v>0</v>
      </c>
      <c r="E10" s="16">
        <v>0</v>
      </c>
      <c r="F10" s="16">
        <v>0</v>
      </c>
      <c r="G10" s="16">
        <v>0</v>
      </c>
      <c r="H10" s="16">
        <v>1</v>
      </c>
      <c r="I10" s="16">
        <v>0</v>
      </c>
      <c r="J10" s="16">
        <v>0</v>
      </c>
      <c r="K10" s="16">
        <v>0</v>
      </c>
      <c r="L10" s="16">
        <v>0</v>
      </c>
      <c r="M10" s="16">
        <v>1</v>
      </c>
      <c r="N10" s="16">
        <v>0</v>
      </c>
      <c r="O10" s="16">
        <v>0</v>
      </c>
      <c r="P10" s="16">
        <v>0</v>
      </c>
      <c r="Q10" s="16">
        <v>0</v>
      </c>
      <c r="R10" s="16">
        <v>1</v>
      </c>
      <c r="S10" s="16">
        <v>0</v>
      </c>
      <c r="T10" s="16">
        <v>0</v>
      </c>
      <c r="U10" s="16">
        <v>0</v>
      </c>
      <c r="V10" s="16">
        <v>0</v>
      </c>
      <c r="W10" s="16">
        <v>1</v>
      </c>
      <c r="X10" s="16">
        <v>0</v>
      </c>
      <c r="Y10" s="16">
        <v>0</v>
      </c>
      <c r="Z10" s="16">
        <v>0</v>
      </c>
      <c r="AA10" s="16">
        <v>0</v>
      </c>
      <c r="AB10" s="5">
        <f t="shared" si="0"/>
        <v>1</v>
      </c>
      <c r="AC10" s="26" t="s">
        <v>16</v>
      </c>
      <c r="AD10" s="16">
        <v>1</v>
      </c>
      <c r="AE10" s="7" t="s">
        <v>97</v>
      </c>
    </row>
    <row r="11" spans="2:31" ht="17.25" thickTop="1" thickBot="1" x14ac:dyDescent="0.3">
      <c r="B11" s="14" t="s">
        <v>87</v>
      </c>
      <c r="C11" s="16">
        <v>0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1</v>
      </c>
      <c r="J11" s="16">
        <v>0</v>
      </c>
      <c r="K11" s="16">
        <v>0</v>
      </c>
      <c r="L11" s="16">
        <v>0</v>
      </c>
      <c r="M11" s="16">
        <v>0</v>
      </c>
      <c r="N11" s="16">
        <v>1</v>
      </c>
      <c r="O11" s="16">
        <v>0</v>
      </c>
      <c r="P11" s="16">
        <v>0</v>
      </c>
      <c r="Q11" s="16">
        <v>0</v>
      </c>
      <c r="R11" s="16">
        <v>0</v>
      </c>
      <c r="S11" s="16">
        <v>1</v>
      </c>
      <c r="T11" s="16">
        <v>0</v>
      </c>
      <c r="U11" s="16">
        <v>0</v>
      </c>
      <c r="V11" s="16">
        <v>0</v>
      </c>
      <c r="W11" s="16">
        <v>0</v>
      </c>
      <c r="X11" s="16">
        <v>1</v>
      </c>
      <c r="Y11" s="16">
        <v>0</v>
      </c>
      <c r="Z11" s="16">
        <v>0</v>
      </c>
      <c r="AA11" s="16">
        <v>0</v>
      </c>
      <c r="AB11" s="5">
        <f t="shared" si="0"/>
        <v>1</v>
      </c>
      <c r="AC11" s="26" t="s">
        <v>16</v>
      </c>
      <c r="AD11" s="16">
        <v>1</v>
      </c>
      <c r="AE11" s="7" t="s">
        <v>98</v>
      </c>
    </row>
    <row r="12" spans="2:31" ht="17.25" thickTop="1" thickBot="1" x14ac:dyDescent="0.3">
      <c r="B12" s="14" t="s">
        <v>88</v>
      </c>
      <c r="C12" s="16">
        <v>0</v>
      </c>
      <c r="D12" s="16">
        <v>0</v>
      </c>
      <c r="E12" s="16">
        <v>1</v>
      </c>
      <c r="F12" s="16">
        <v>0</v>
      </c>
      <c r="G12" s="16">
        <v>0</v>
      </c>
      <c r="H12" s="16">
        <v>0</v>
      </c>
      <c r="I12" s="16">
        <v>0</v>
      </c>
      <c r="J12" s="16">
        <v>1</v>
      </c>
      <c r="K12" s="16">
        <v>0</v>
      </c>
      <c r="L12" s="16">
        <v>0</v>
      </c>
      <c r="M12" s="16">
        <v>0</v>
      </c>
      <c r="N12" s="16">
        <v>0</v>
      </c>
      <c r="O12" s="16">
        <v>1</v>
      </c>
      <c r="P12" s="16">
        <v>0</v>
      </c>
      <c r="Q12" s="16">
        <v>0</v>
      </c>
      <c r="R12" s="16">
        <v>0</v>
      </c>
      <c r="S12" s="16">
        <v>0</v>
      </c>
      <c r="T12" s="16">
        <v>1</v>
      </c>
      <c r="U12" s="16">
        <v>0</v>
      </c>
      <c r="V12" s="16">
        <v>0</v>
      </c>
      <c r="W12" s="16">
        <v>0</v>
      </c>
      <c r="X12" s="16">
        <v>0</v>
      </c>
      <c r="Y12" s="16">
        <v>1</v>
      </c>
      <c r="Z12" s="16">
        <v>0</v>
      </c>
      <c r="AA12" s="16">
        <v>0</v>
      </c>
      <c r="AB12" s="5">
        <f t="shared" si="0"/>
        <v>1</v>
      </c>
      <c r="AC12" s="26" t="s">
        <v>16</v>
      </c>
      <c r="AD12" s="16">
        <v>1</v>
      </c>
      <c r="AE12" s="7" t="s">
        <v>99</v>
      </c>
    </row>
    <row r="13" spans="2:31" ht="17.25" thickTop="1" thickBot="1" x14ac:dyDescent="0.3">
      <c r="B13" s="14" t="s">
        <v>89</v>
      </c>
      <c r="C13" s="16">
        <v>0</v>
      </c>
      <c r="D13" s="16">
        <v>0</v>
      </c>
      <c r="E13" s="16">
        <v>0</v>
      </c>
      <c r="F13" s="16">
        <v>1</v>
      </c>
      <c r="G13" s="16">
        <v>0</v>
      </c>
      <c r="H13" s="16">
        <v>0</v>
      </c>
      <c r="I13" s="16">
        <v>0</v>
      </c>
      <c r="J13" s="16">
        <v>0</v>
      </c>
      <c r="K13" s="16">
        <v>1</v>
      </c>
      <c r="L13" s="16">
        <v>0</v>
      </c>
      <c r="M13" s="16">
        <v>0</v>
      </c>
      <c r="N13" s="16">
        <v>0</v>
      </c>
      <c r="O13" s="16">
        <v>0</v>
      </c>
      <c r="P13" s="16">
        <v>1</v>
      </c>
      <c r="Q13" s="16">
        <v>0</v>
      </c>
      <c r="R13" s="16">
        <v>0</v>
      </c>
      <c r="S13" s="16">
        <v>0</v>
      </c>
      <c r="T13" s="16">
        <v>0</v>
      </c>
      <c r="U13" s="16">
        <v>1</v>
      </c>
      <c r="V13" s="16">
        <v>0</v>
      </c>
      <c r="W13" s="16">
        <v>0</v>
      </c>
      <c r="X13" s="16">
        <v>0</v>
      </c>
      <c r="Y13" s="16">
        <v>0</v>
      </c>
      <c r="Z13" s="16">
        <v>1</v>
      </c>
      <c r="AA13" s="16">
        <v>0</v>
      </c>
      <c r="AB13" s="5">
        <f t="shared" si="0"/>
        <v>1</v>
      </c>
      <c r="AC13" s="26" t="s">
        <v>16</v>
      </c>
      <c r="AD13" s="16">
        <v>1</v>
      </c>
      <c r="AE13" s="7" t="s">
        <v>100</v>
      </c>
    </row>
    <row r="14" spans="2:31" ht="17.25" thickTop="1" thickBot="1" x14ac:dyDescent="0.3">
      <c r="B14" s="14" t="s">
        <v>90</v>
      </c>
      <c r="C14" s="16">
        <v>0</v>
      </c>
      <c r="D14" s="16">
        <v>0</v>
      </c>
      <c r="E14" s="16">
        <v>0</v>
      </c>
      <c r="F14" s="16">
        <v>0</v>
      </c>
      <c r="G14" s="16">
        <v>1</v>
      </c>
      <c r="H14" s="16">
        <v>0</v>
      </c>
      <c r="I14" s="16">
        <v>0</v>
      </c>
      <c r="J14" s="16">
        <v>0</v>
      </c>
      <c r="K14" s="16">
        <v>0</v>
      </c>
      <c r="L14" s="16">
        <v>1</v>
      </c>
      <c r="M14" s="16">
        <v>0</v>
      </c>
      <c r="N14" s="16">
        <v>0</v>
      </c>
      <c r="O14" s="16">
        <v>0</v>
      </c>
      <c r="P14" s="16">
        <v>0</v>
      </c>
      <c r="Q14" s="16">
        <v>1</v>
      </c>
      <c r="R14" s="16">
        <v>0</v>
      </c>
      <c r="S14" s="16">
        <v>0</v>
      </c>
      <c r="T14" s="16">
        <v>0</v>
      </c>
      <c r="U14" s="16">
        <v>0</v>
      </c>
      <c r="V14" s="16">
        <v>1</v>
      </c>
      <c r="W14" s="16">
        <v>0</v>
      </c>
      <c r="X14" s="16">
        <v>0</v>
      </c>
      <c r="Y14" s="16">
        <v>0</v>
      </c>
      <c r="Z14" s="16">
        <v>0</v>
      </c>
      <c r="AA14" s="16">
        <v>1</v>
      </c>
      <c r="AB14" s="5">
        <f t="shared" si="0"/>
        <v>1</v>
      </c>
      <c r="AC14" s="26" t="s">
        <v>16</v>
      </c>
      <c r="AD14" s="16">
        <v>1</v>
      </c>
      <c r="AE14" s="7" t="s">
        <v>101</v>
      </c>
    </row>
    <row r="15" spans="2:31" ht="16.5" thickTop="1" x14ac:dyDescent="0.25"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4"/>
    </row>
    <row r="16" spans="2:31" ht="15.75" x14ac:dyDescent="0.25">
      <c r="B16" s="22" t="s">
        <v>6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2:28" ht="15.75" x14ac:dyDescent="0.2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2:28" ht="16.5" thickBot="1" x14ac:dyDescent="0.3">
      <c r="B18" s="14" t="s">
        <v>91</v>
      </c>
      <c r="C18" s="24" t="s">
        <v>46</v>
      </c>
      <c r="D18" s="24" t="s">
        <v>27</v>
      </c>
      <c r="E18" s="24" t="s">
        <v>28</v>
      </c>
      <c r="F18" s="24" t="s">
        <v>29</v>
      </c>
      <c r="G18" s="24" t="s">
        <v>47</v>
      </c>
      <c r="H18" s="24" t="s">
        <v>48</v>
      </c>
      <c r="I18" s="24" t="s">
        <v>49</v>
      </c>
      <c r="J18" s="24" t="s">
        <v>30</v>
      </c>
      <c r="K18" s="24" t="s">
        <v>50</v>
      </c>
      <c r="L18" s="24" t="s">
        <v>31</v>
      </c>
      <c r="M18" s="24" t="s">
        <v>51</v>
      </c>
      <c r="N18" s="24" t="s">
        <v>32</v>
      </c>
      <c r="O18" s="24" t="s">
        <v>52</v>
      </c>
      <c r="P18" s="24" t="s">
        <v>41</v>
      </c>
      <c r="Q18" s="24" t="s">
        <v>33</v>
      </c>
      <c r="R18" s="24" t="s">
        <v>71</v>
      </c>
      <c r="S18" s="24" t="s">
        <v>72</v>
      </c>
      <c r="T18" s="24" t="s">
        <v>43</v>
      </c>
      <c r="U18" s="24" t="s">
        <v>73</v>
      </c>
      <c r="V18" s="24" t="s">
        <v>74</v>
      </c>
      <c r="W18" s="24" t="s">
        <v>75</v>
      </c>
      <c r="X18" s="24" t="s">
        <v>35</v>
      </c>
      <c r="Y18" s="24" t="s">
        <v>36</v>
      </c>
      <c r="Z18" s="24" t="s">
        <v>76</v>
      </c>
      <c r="AA18" s="24" t="s">
        <v>77</v>
      </c>
      <c r="AB18" s="15" t="s">
        <v>7</v>
      </c>
    </row>
    <row r="19" spans="2:28" ht="15.75" thickBot="1" x14ac:dyDescent="0.3">
      <c r="C19" s="10">
        <v>0</v>
      </c>
      <c r="D19" s="11">
        <v>0</v>
      </c>
      <c r="E19" s="11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1</v>
      </c>
      <c r="M19" s="11">
        <v>0</v>
      </c>
      <c r="N19" s="11">
        <v>0</v>
      </c>
      <c r="O19" s="11">
        <v>0</v>
      </c>
      <c r="P19" s="11">
        <v>1</v>
      </c>
      <c r="Q19" s="11">
        <v>0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1</v>
      </c>
      <c r="Y19" s="11">
        <v>0</v>
      </c>
      <c r="Z19" s="11">
        <v>0</v>
      </c>
      <c r="AA19" s="11">
        <v>0</v>
      </c>
      <c r="AB19" s="12">
        <f>C4*C19+D4*D19+E4*E19+F4*F19+G4*G19+H4*H19+I4*I19+J4*J19+K4*K19+L4*L19+M4*M19+N4*N19+O4*O19+P4*P19+Q4*Q19+R4*R19+S4*S19+T4*T19+U4*U19+V4*V19+W4*W19+X4*X19+Y4*Y19+Z4*Z19+AA4*AA19</f>
        <v>162</v>
      </c>
    </row>
    <row r="22" spans="2:28" x14ac:dyDescent="0.25">
      <c r="B22" s="7" t="s">
        <v>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8"/>
  <sheetViews>
    <sheetView workbookViewId="0">
      <selection activeCell="K19" sqref="K19"/>
    </sheetView>
  </sheetViews>
  <sheetFormatPr baseColWidth="10" defaultRowHeight="15" x14ac:dyDescent="0.25"/>
  <cols>
    <col min="1" max="1" width="3.42578125" customWidth="1"/>
    <col min="3" max="16" width="9.7109375" customWidth="1"/>
  </cols>
  <sheetData>
    <row r="2" spans="2:19" x14ac:dyDescent="0.25">
      <c r="B2" s="1" t="s">
        <v>0</v>
      </c>
    </row>
    <row r="3" spans="2:19" ht="15.75" thickBot="1" x14ac:dyDescent="0.3"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1</v>
      </c>
    </row>
    <row r="4" spans="2:19" ht="15.75" thickBot="1" x14ac:dyDescent="0.3">
      <c r="B4" s="3" t="s">
        <v>2</v>
      </c>
      <c r="C4" s="4">
        <v>7</v>
      </c>
      <c r="D4" s="4">
        <v>9</v>
      </c>
      <c r="E4" s="4">
        <v>18</v>
      </c>
      <c r="F4" s="4">
        <v>3</v>
      </c>
      <c r="G4" s="4">
        <v>5</v>
      </c>
      <c r="H4" s="4">
        <v>3</v>
      </c>
      <c r="I4" s="4">
        <v>4</v>
      </c>
      <c r="J4" s="4">
        <v>3</v>
      </c>
      <c r="K4" s="4">
        <v>5</v>
      </c>
      <c r="L4" s="4">
        <v>4</v>
      </c>
      <c r="M4" s="4">
        <v>2</v>
      </c>
      <c r="N4" s="4">
        <v>6</v>
      </c>
      <c r="O4" s="4">
        <v>2</v>
      </c>
      <c r="P4" s="4">
        <v>3</v>
      </c>
      <c r="Q4" s="5">
        <f t="shared" ref="Q4:Q11" si="0">C4*$C$15+D4*$D$15+E4*$E$15+F4*$F$15+G4*$G$15+H4*$H$15+I4*$I$15+J4*$J$15+K4*$K$15+L4*$L$15+M4*$M$15+N4*$N$15+O4*$O$15+P4*$P$15</f>
        <v>17</v>
      </c>
      <c r="R4" s="6"/>
      <c r="S4" s="2" t="s">
        <v>3</v>
      </c>
    </row>
    <row r="5" spans="2:19" ht="16.5" thickTop="1" thickBot="1" x14ac:dyDescent="0.3">
      <c r="B5" s="7" t="s">
        <v>4</v>
      </c>
      <c r="C5" s="8">
        <v>1</v>
      </c>
      <c r="D5" s="8">
        <v>1</v>
      </c>
      <c r="E5" s="8">
        <v>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5">
        <f t="shared" si="0"/>
        <v>1</v>
      </c>
      <c r="R5" s="9" t="s">
        <v>16</v>
      </c>
      <c r="S5" s="9">
        <v>1</v>
      </c>
    </row>
    <row r="6" spans="2:19" ht="16.5" thickTop="1" thickBot="1" x14ac:dyDescent="0.3">
      <c r="B6" s="7" t="s">
        <v>5</v>
      </c>
      <c r="C6" s="8">
        <v>-1</v>
      </c>
      <c r="D6" s="8">
        <v>0</v>
      </c>
      <c r="E6" s="8">
        <v>0</v>
      </c>
      <c r="F6" s="8">
        <v>1</v>
      </c>
      <c r="G6" s="8">
        <v>1</v>
      </c>
      <c r="H6" s="8">
        <v>-1</v>
      </c>
      <c r="I6" s="8">
        <v>0</v>
      </c>
      <c r="J6" s="8">
        <v>0</v>
      </c>
      <c r="K6" s="8">
        <v>-1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5">
        <f t="shared" si="0"/>
        <v>0</v>
      </c>
      <c r="R6" s="9" t="s">
        <v>16</v>
      </c>
      <c r="S6" s="9">
        <v>0</v>
      </c>
    </row>
    <row r="7" spans="2:19" ht="16.5" thickTop="1" thickBot="1" x14ac:dyDescent="0.3">
      <c r="B7" s="7" t="s">
        <v>9</v>
      </c>
      <c r="C7" s="8">
        <v>0</v>
      </c>
      <c r="D7" s="8">
        <v>-1</v>
      </c>
      <c r="E7" s="8">
        <v>0</v>
      </c>
      <c r="F7" s="8">
        <v>-1</v>
      </c>
      <c r="G7" s="8">
        <v>0</v>
      </c>
      <c r="H7" s="8">
        <v>1</v>
      </c>
      <c r="I7" s="8">
        <v>1</v>
      </c>
      <c r="J7" s="8">
        <v>0</v>
      </c>
      <c r="K7" s="8">
        <v>0</v>
      </c>
      <c r="L7" s="8">
        <v>-1</v>
      </c>
      <c r="M7" s="8">
        <v>0</v>
      </c>
      <c r="N7" s="8">
        <v>0</v>
      </c>
      <c r="O7" s="8">
        <v>0</v>
      </c>
      <c r="P7" s="8">
        <v>0</v>
      </c>
      <c r="Q7" s="5">
        <f t="shared" si="0"/>
        <v>0</v>
      </c>
      <c r="R7" s="9" t="s">
        <v>16</v>
      </c>
      <c r="S7" s="9">
        <v>0</v>
      </c>
    </row>
    <row r="8" spans="2:19" ht="16.5" thickTop="1" thickBot="1" x14ac:dyDescent="0.3">
      <c r="B8" s="7" t="s">
        <v>12</v>
      </c>
      <c r="C8" s="8">
        <v>0</v>
      </c>
      <c r="D8" s="8">
        <v>0</v>
      </c>
      <c r="E8" s="8">
        <v>-1</v>
      </c>
      <c r="F8" s="8">
        <v>0</v>
      </c>
      <c r="G8" s="8">
        <v>0</v>
      </c>
      <c r="H8" s="8">
        <v>0</v>
      </c>
      <c r="I8" s="8">
        <v>0</v>
      </c>
      <c r="J8" s="8">
        <v>1</v>
      </c>
      <c r="K8" s="8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5">
        <f t="shared" si="0"/>
        <v>0</v>
      </c>
      <c r="R8" s="9" t="s">
        <v>16</v>
      </c>
      <c r="S8" s="9">
        <v>0</v>
      </c>
    </row>
    <row r="9" spans="2:19" ht="16.5" thickTop="1" thickBot="1" x14ac:dyDescent="0.3">
      <c r="B9" s="7" t="s">
        <v>13</v>
      </c>
      <c r="C9" s="8">
        <v>0</v>
      </c>
      <c r="D9" s="8">
        <v>0</v>
      </c>
      <c r="E9" s="8">
        <v>0</v>
      </c>
      <c r="F9" s="8">
        <v>0</v>
      </c>
      <c r="G9" s="8">
        <v>-1</v>
      </c>
      <c r="H9" s="8">
        <v>0</v>
      </c>
      <c r="I9" s="8">
        <v>-1</v>
      </c>
      <c r="J9" s="8">
        <v>0</v>
      </c>
      <c r="K9" s="8">
        <v>1</v>
      </c>
      <c r="L9" s="8">
        <v>1</v>
      </c>
      <c r="M9" s="8">
        <v>1</v>
      </c>
      <c r="N9" s="8">
        <v>1</v>
      </c>
      <c r="O9" s="8">
        <v>-1</v>
      </c>
      <c r="P9" s="8">
        <v>0</v>
      </c>
      <c r="Q9" s="5">
        <f t="shared" si="0"/>
        <v>0</v>
      </c>
      <c r="R9" s="9" t="s">
        <v>16</v>
      </c>
      <c r="S9" s="9">
        <v>0</v>
      </c>
    </row>
    <row r="10" spans="2:19" ht="16.5" thickTop="1" thickBot="1" x14ac:dyDescent="0.3">
      <c r="B10" s="7" t="s">
        <v>14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-1</v>
      </c>
      <c r="K10" s="8">
        <v>0</v>
      </c>
      <c r="L10" s="8">
        <v>0</v>
      </c>
      <c r="M10" s="8">
        <v>-1</v>
      </c>
      <c r="N10" s="8">
        <v>0</v>
      </c>
      <c r="O10" s="8">
        <v>1</v>
      </c>
      <c r="P10" s="8">
        <v>1</v>
      </c>
      <c r="Q10" s="5">
        <f t="shared" si="0"/>
        <v>0</v>
      </c>
      <c r="R10" s="9" t="s">
        <v>16</v>
      </c>
      <c r="S10" s="9">
        <v>0</v>
      </c>
    </row>
    <row r="11" spans="2:19" ht="16.5" thickTop="1" thickBot="1" x14ac:dyDescent="0.3">
      <c r="B11" s="7" t="s">
        <v>15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0</v>
      </c>
      <c r="P11" s="8">
        <v>1</v>
      </c>
      <c r="Q11" s="5">
        <f t="shared" si="0"/>
        <v>1</v>
      </c>
      <c r="R11" s="9" t="s">
        <v>16</v>
      </c>
      <c r="S11" s="9">
        <v>1</v>
      </c>
    </row>
    <row r="12" spans="2:19" ht="15.75" thickTop="1" x14ac:dyDescent="0.25">
      <c r="B12" s="7"/>
      <c r="R12" s="9"/>
    </row>
    <row r="13" spans="2:19" x14ac:dyDescent="0.25">
      <c r="B13" s="1" t="s">
        <v>6</v>
      </c>
      <c r="R13" s="9"/>
    </row>
    <row r="14" spans="2:19" ht="15.75" thickBot="1" x14ac:dyDescent="0.3">
      <c r="C14" s="2" t="s">
        <v>27</v>
      </c>
      <c r="D14" s="2" t="s">
        <v>28</v>
      </c>
      <c r="E14" s="2" t="s">
        <v>29</v>
      </c>
      <c r="F14" s="2" t="s">
        <v>30</v>
      </c>
      <c r="G14" s="2" t="s">
        <v>31</v>
      </c>
      <c r="H14" s="2" t="s">
        <v>32</v>
      </c>
      <c r="I14" s="2" t="s">
        <v>33</v>
      </c>
      <c r="J14" s="2" t="s">
        <v>34</v>
      </c>
      <c r="K14" s="2" t="s">
        <v>35</v>
      </c>
      <c r="L14" s="2" t="s">
        <v>36</v>
      </c>
      <c r="M14" s="2" t="s">
        <v>37</v>
      </c>
      <c r="N14" s="2" t="s">
        <v>38</v>
      </c>
      <c r="O14" s="2" t="s">
        <v>39</v>
      </c>
      <c r="P14" s="2" t="s">
        <v>40</v>
      </c>
      <c r="Q14" s="2" t="s">
        <v>7</v>
      </c>
    </row>
    <row r="15" spans="2:19" ht="15.75" thickBot="1" x14ac:dyDescent="0.3">
      <c r="B15" s="7" t="s">
        <v>6</v>
      </c>
      <c r="C15" s="10">
        <v>1</v>
      </c>
      <c r="D15" s="11">
        <v>0</v>
      </c>
      <c r="E15" s="11">
        <v>0</v>
      </c>
      <c r="F15" s="11">
        <v>0</v>
      </c>
      <c r="G15" s="11">
        <v>1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  <c r="O15" s="11">
        <v>0</v>
      </c>
      <c r="P15" s="11">
        <v>1</v>
      </c>
      <c r="Q15" s="12">
        <f>C4*$C$15+D4*$D$15+E4*$E$15+F4*$F$15+G4*$G$15+H4*$H$15+I4*$I$15+J4*$J$15+K4*$K$15+L4*$L$15+M4*$M$15+N4*$N$15+O4*$O$15+P4*$P$15</f>
        <v>17</v>
      </c>
    </row>
    <row r="18" spans="2:2" x14ac:dyDescent="0.25">
      <c r="B18" s="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8"/>
  <sheetViews>
    <sheetView zoomScale="85" zoomScaleNormal="85" workbookViewId="0">
      <selection activeCell="U5" sqref="U5"/>
    </sheetView>
  </sheetViews>
  <sheetFormatPr baseColWidth="10" defaultRowHeight="15" x14ac:dyDescent="0.25"/>
  <cols>
    <col min="2" max="2" width="13.140625" customWidth="1"/>
    <col min="3" max="20" width="8.7109375" customWidth="1"/>
  </cols>
  <sheetData>
    <row r="1" spans="2:24" x14ac:dyDescent="0.25">
      <c r="B1" s="13"/>
    </row>
    <row r="2" spans="2:24" x14ac:dyDescent="0.25">
      <c r="B2" s="1" t="s">
        <v>0</v>
      </c>
    </row>
    <row r="3" spans="2:24" ht="15.75" thickBot="1" x14ac:dyDescent="0.3"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41</v>
      </c>
      <c r="J3" s="2" t="s">
        <v>33</v>
      </c>
      <c r="K3" s="2" t="s">
        <v>42</v>
      </c>
      <c r="L3" s="2" t="s">
        <v>43</v>
      </c>
      <c r="M3" s="2" t="s">
        <v>44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45</v>
      </c>
      <c r="S3" s="2" t="s">
        <v>39</v>
      </c>
      <c r="T3" s="2" t="s">
        <v>40</v>
      </c>
      <c r="U3" s="2" t="s">
        <v>1</v>
      </c>
    </row>
    <row r="4" spans="2:24" ht="15.75" thickBot="1" x14ac:dyDescent="0.3">
      <c r="B4" s="3" t="s">
        <v>2</v>
      </c>
      <c r="C4" s="4">
        <v>35</v>
      </c>
      <c r="D4" s="4">
        <v>30</v>
      </c>
      <c r="E4" s="4">
        <v>20</v>
      </c>
      <c r="F4" s="4">
        <v>8</v>
      </c>
      <c r="G4" s="4">
        <v>12</v>
      </c>
      <c r="H4" s="4">
        <v>8</v>
      </c>
      <c r="I4" s="4">
        <v>9</v>
      </c>
      <c r="J4" s="4">
        <v>10</v>
      </c>
      <c r="K4" s="4">
        <v>20</v>
      </c>
      <c r="L4" s="4">
        <v>9</v>
      </c>
      <c r="M4" s="4">
        <v>15</v>
      </c>
      <c r="N4" s="4">
        <v>12</v>
      </c>
      <c r="O4" s="4">
        <v>10</v>
      </c>
      <c r="P4" s="4">
        <v>5</v>
      </c>
      <c r="Q4" s="4">
        <v>20</v>
      </c>
      <c r="R4" s="4">
        <v>20</v>
      </c>
      <c r="S4" s="4">
        <v>5</v>
      </c>
      <c r="T4" s="4">
        <v>5</v>
      </c>
      <c r="U4" s="5">
        <f>C4*$C$15+D4*$D$15+E4*$E$15+F4*$F$15+G4*$G$15+H4*$H$15+I4*$I$15+J4*$J$15+K4*$K$15+L4*$L$15+Q4*$Q$15+R4*$R$15+S4*$S$15+T4*$T$15</f>
        <v>54</v>
      </c>
      <c r="V4" s="6"/>
      <c r="W4" s="2" t="s">
        <v>3</v>
      </c>
    </row>
    <row r="5" spans="2:24" ht="16.5" thickTop="1" thickBot="1" x14ac:dyDescent="0.3">
      <c r="B5" s="7" t="s">
        <v>4</v>
      </c>
      <c r="C5" s="8">
        <v>1</v>
      </c>
      <c r="D5" s="8">
        <v>1</v>
      </c>
      <c r="E5" s="8">
        <v>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5">
        <f t="shared" ref="U5:U11" si="0">C5*$C$15+D5*$D$15+E5*$E$15+F5*$F$15+G5*$G$15+H5*$H$15+I5*$I$15+J5*$J$15+K5*$K$15+L5*$L$15+Q5*$Q$15+R5*$R$15+S5*$S$15+T5*$T$15</f>
        <v>1</v>
      </c>
      <c r="V5" s="9" t="s">
        <v>16</v>
      </c>
      <c r="W5" s="9">
        <v>1</v>
      </c>
      <c r="X5" s="7"/>
    </row>
    <row r="6" spans="2:24" ht="16.5" thickTop="1" thickBot="1" x14ac:dyDescent="0.3">
      <c r="B6" s="7" t="s">
        <v>5</v>
      </c>
      <c r="C6" s="8">
        <v>-1</v>
      </c>
      <c r="D6" s="8">
        <v>0</v>
      </c>
      <c r="E6" s="8">
        <v>0</v>
      </c>
      <c r="F6" s="8">
        <v>1</v>
      </c>
      <c r="G6" s="8">
        <v>1</v>
      </c>
      <c r="H6" s="8">
        <v>-1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-1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5">
        <f t="shared" si="0"/>
        <v>0</v>
      </c>
      <c r="V6" s="9" t="s">
        <v>16</v>
      </c>
      <c r="W6" s="9">
        <v>0</v>
      </c>
      <c r="X6" s="7"/>
    </row>
    <row r="7" spans="2:24" ht="16.5" thickTop="1" thickBot="1" x14ac:dyDescent="0.3">
      <c r="B7" s="7" t="s">
        <v>9</v>
      </c>
      <c r="C7" s="8">
        <v>0</v>
      </c>
      <c r="D7" s="8">
        <v>-1</v>
      </c>
      <c r="E7" s="8">
        <v>0</v>
      </c>
      <c r="F7" s="8">
        <v>-1</v>
      </c>
      <c r="G7" s="8">
        <v>0</v>
      </c>
      <c r="H7" s="8">
        <v>1</v>
      </c>
      <c r="I7" s="8">
        <v>1</v>
      </c>
      <c r="J7" s="8">
        <v>1</v>
      </c>
      <c r="K7" s="8">
        <v>1</v>
      </c>
      <c r="L7" s="8">
        <v>-1</v>
      </c>
      <c r="M7" s="8">
        <v>0</v>
      </c>
      <c r="N7" s="8">
        <v>0</v>
      </c>
      <c r="O7" s="8">
        <v>-1</v>
      </c>
      <c r="P7" s="8">
        <v>0</v>
      </c>
      <c r="Q7" s="8">
        <v>0</v>
      </c>
      <c r="R7" s="8">
        <v>-1</v>
      </c>
      <c r="S7" s="8">
        <v>0</v>
      </c>
      <c r="T7" s="8">
        <v>0</v>
      </c>
      <c r="U7" s="5">
        <f t="shared" si="0"/>
        <v>0</v>
      </c>
      <c r="V7" s="9" t="s">
        <v>16</v>
      </c>
      <c r="W7" s="9">
        <v>0</v>
      </c>
      <c r="X7" s="7"/>
    </row>
    <row r="8" spans="2:24" ht="16.5" thickTop="1" thickBot="1" x14ac:dyDescent="0.3">
      <c r="B8" s="7" t="s">
        <v>12</v>
      </c>
      <c r="C8" s="8">
        <v>0</v>
      </c>
      <c r="D8" s="8">
        <v>0</v>
      </c>
      <c r="E8" s="8">
        <v>-1</v>
      </c>
      <c r="F8" s="8">
        <v>0</v>
      </c>
      <c r="G8" s="8">
        <v>0</v>
      </c>
      <c r="H8" s="8">
        <v>0</v>
      </c>
      <c r="I8" s="8">
        <v>-1</v>
      </c>
      <c r="J8" s="8">
        <v>0</v>
      </c>
      <c r="K8" s="8">
        <v>0</v>
      </c>
      <c r="L8" s="8">
        <v>1</v>
      </c>
      <c r="M8" s="8">
        <v>1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5">
        <f t="shared" si="0"/>
        <v>0</v>
      </c>
      <c r="V8" s="9" t="s">
        <v>16</v>
      </c>
      <c r="W8" s="9">
        <v>0</v>
      </c>
      <c r="X8" s="7"/>
    </row>
    <row r="9" spans="2:24" ht="16.5" thickTop="1" thickBot="1" x14ac:dyDescent="0.3">
      <c r="B9" s="7" t="s">
        <v>13</v>
      </c>
      <c r="C9" s="8">
        <v>0</v>
      </c>
      <c r="D9" s="8">
        <v>0</v>
      </c>
      <c r="E9" s="8">
        <v>0</v>
      </c>
      <c r="F9" s="8">
        <v>0</v>
      </c>
      <c r="G9" s="8">
        <v>-1</v>
      </c>
      <c r="H9" s="8">
        <v>0</v>
      </c>
      <c r="I9" s="8">
        <v>0</v>
      </c>
      <c r="J9" s="8">
        <v>-1</v>
      </c>
      <c r="K9" s="8">
        <v>0</v>
      </c>
      <c r="L9" s="8">
        <v>0</v>
      </c>
      <c r="M9" s="8">
        <v>0</v>
      </c>
      <c r="N9" s="8">
        <v>1</v>
      </c>
      <c r="O9" s="8">
        <v>1</v>
      </c>
      <c r="P9" s="8">
        <v>1</v>
      </c>
      <c r="Q9" s="8">
        <v>1</v>
      </c>
      <c r="R9" s="8">
        <v>0</v>
      </c>
      <c r="S9" s="8">
        <v>-1</v>
      </c>
      <c r="T9" s="8">
        <v>0</v>
      </c>
      <c r="U9" s="5">
        <f t="shared" si="0"/>
        <v>0</v>
      </c>
      <c r="V9" s="9" t="s">
        <v>16</v>
      </c>
      <c r="W9" s="9">
        <v>0</v>
      </c>
      <c r="X9" s="7"/>
    </row>
    <row r="10" spans="2:24" ht="16.5" thickTop="1" thickBot="1" x14ac:dyDescent="0.3">
      <c r="B10" s="7" t="s">
        <v>14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-1</v>
      </c>
      <c r="L10" s="8">
        <v>0</v>
      </c>
      <c r="M10" s="8">
        <v>0</v>
      </c>
      <c r="N10" s="8">
        <v>0</v>
      </c>
      <c r="O10" s="8">
        <v>0</v>
      </c>
      <c r="P10" s="8">
        <v>-1</v>
      </c>
      <c r="Q10" s="8">
        <v>0</v>
      </c>
      <c r="R10" s="8">
        <v>1</v>
      </c>
      <c r="S10" s="8">
        <v>1</v>
      </c>
      <c r="T10" s="8">
        <v>1</v>
      </c>
      <c r="U10" s="5">
        <f t="shared" si="0"/>
        <v>0</v>
      </c>
      <c r="V10" s="9" t="s">
        <v>16</v>
      </c>
      <c r="W10" s="9">
        <v>0</v>
      </c>
      <c r="X10" s="7"/>
    </row>
    <row r="11" spans="2:24" ht="16.5" thickTop="1" thickBot="1" x14ac:dyDescent="0.3">
      <c r="B11" s="7" t="s">
        <v>15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</v>
      </c>
      <c r="N11" s="8">
        <v>0</v>
      </c>
      <c r="O11" s="8">
        <v>0</v>
      </c>
      <c r="P11" s="8">
        <v>0</v>
      </c>
      <c r="Q11" s="8">
        <v>1</v>
      </c>
      <c r="R11" s="8">
        <v>0</v>
      </c>
      <c r="S11" s="8">
        <v>0</v>
      </c>
      <c r="T11" s="8">
        <v>1</v>
      </c>
      <c r="U11" s="5">
        <f t="shared" si="0"/>
        <v>1</v>
      </c>
      <c r="V11" s="9" t="s">
        <v>16</v>
      </c>
      <c r="W11" s="9">
        <v>1</v>
      </c>
      <c r="X11" s="7"/>
    </row>
    <row r="12" spans="2:24" ht="15.75" thickTop="1" x14ac:dyDescent="0.25">
      <c r="B12" s="7"/>
      <c r="V12" s="9"/>
    </row>
    <row r="13" spans="2:24" x14ac:dyDescent="0.25">
      <c r="B13" s="1" t="s">
        <v>6</v>
      </c>
      <c r="V13" s="9"/>
    </row>
    <row r="14" spans="2:24" ht="15.75" thickBot="1" x14ac:dyDescent="0.3">
      <c r="C14" s="2" t="s">
        <v>27</v>
      </c>
      <c r="D14" s="2" t="s">
        <v>28</v>
      </c>
      <c r="E14" s="2" t="s">
        <v>29</v>
      </c>
      <c r="F14" s="2" t="s">
        <v>30</v>
      </c>
      <c r="G14" s="2" t="s">
        <v>31</v>
      </c>
      <c r="H14" s="2" t="s">
        <v>32</v>
      </c>
      <c r="I14" s="2" t="s">
        <v>41</v>
      </c>
      <c r="J14" s="2" t="s">
        <v>33</v>
      </c>
      <c r="K14" s="2" t="s">
        <v>42</v>
      </c>
      <c r="L14" s="2" t="s">
        <v>43</v>
      </c>
      <c r="M14" s="2" t="s">
        <v>44</v>
      </c>
      <c r="N14" s="2" t="s">
        <v>35</v>
      </c>
      <c r="O14" s="2" t="s">
        <v>36</v>
      </c>
      <c r="P14" s="2" t="s">
        <v>37</v>
      </c>
      <c r="Q14" s="2" t="s">
        <v>38</v>
      </c>
      <c r="R14" s="2" t="s">
        <v>45</v>
      </c>
      <c r="S14" s="2" t="s">
        <v>39</v>
      </c>
      <c r="T14" s="2" t="s">
        <v>40</v>
      </c>
      <c r="U14" s="2" t="s">
        <v>7</v>
      </c>
    </row>
    <row r="15" spans="2:24" ht="15.75" thickBot="1" x14ac:dyDescent="0.3">
      <c r="B15" s="7" t="s">
        <v>6</v>
      </c>
      <c r="C15" s="10">
        <v>0</v>
      </c>
      <c r="D15" s="11">
        <v>0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1</v>
      </c>
      <c r="L15" s="11">
        <v>1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1</v>
      </c>
      <c r="U15" s="12">
        <f>C4*$C$15+D4*$D$15+E4*$E$15+F4*$F$15+G4*$G$15+H4*$H$15+I4*$I$15+J4*$J$15+K4*$K$15+L4*$L$15+Q4*$Q$15+R4*$R$15+S4*$S$15+T4*$T$15</f>
        <v>54</v>
      </c>
    </row>
    <row r="18" spans="2:2" x14ac:dyDescent="0.25">
      <c r="B18" s="7" t="s">
        <v>26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7"/>
  <sheetViews>
    <sheetView topLeftCell="A2" zoomScale="81" zoomScaleNormal="100" workbookViewId="0">
      <selection activeCell="T21" sqref="T21"/>
    </sheetView>
  </sheetViews>
  <sheetFormatPr baseColWidth="10" defaultRowHeight="15" x14ac:dyDescent="0.25"/>
  <cols>
    <col min="2" max="2" width="13.7109375" customWidth="1"/>
    <col min="3" max="16" width="9.7109375" customWidth="1"/>
  </cols>
  <sheetData>
    <row r="2" spans="2:19" x14ac:dyDescent="0.25">
      <c r="B2" s="1" t="s">
        <v>0</v>
      </c>
    </row>
    <row r="3" spans="2:19" ht="15.75" thickBot="1" x14ac:dyDescent="0.3">
      <c r="C3" s="2" t="s">
        <v>27</v>
      </c>
      <c r="D3" s="2" t="s">
        <v>28</v>
      </c>
      <c r="E3" s="2" t="s">
        <v>29</v>
      </c>
      <c r="F3" s="2" t="s">
        <v>50</v>
      </c>
      <c r="G3" s="2" t="s">
        <v>31</v>
      </c>
      <c r="H3" s="2" t="s">
        <v>41</v>
      </c>
      <c r="I3" s="2" t="s">
        <v>42</v>
      </c>
      <c r="J3" s="2" t="s">
        <v>72</v>
      </c>
      <c r="K3" s="2" t="s">
        <v>43</v>
      </c>
      <c r="L3" s="2" t="s">
        <v>74</v>
      </c>
      <c r="M3" s="2" t="s">
        <v>34</v>
      </c>
      <c r="N3" s="2" t="s">
        <v>76</v>
      </c>
      <c r="O3" s="2" t="s">
        <v>37</v>
      </c>
      <c r="P3" s="2" t="s">
        <v>102</v>
      </c>
      <c r="Q3" s="2" t="s">
        <v>78</v>
      </c>
    </row>
    <row r="4" spans="2:19" ht="15.75" thickBot="1" x14ac:dyDescent="0.3">
      <c r="B4" s="31" t="s">
        <v>79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1</v>
      </c>
      <c r="Q4" s="5">
        <f>C4*$C$27+D4*$D$27+E4*$E$27+F4*$F$27+G4*$G$27+H4*$H$27+I4*$I$27+J4*$J$27+K4*$K$27+L4*$L$27+M4*$M$27+N4*$N$27+O4*$O$27+P4*$P$27</f>
        <v>6</v>
      </c>
      <c r="R4" s="30"/>
      <c r="S4" s="2" t="s">
        <v>80</v>
      </c>
    </row>
    <row r="5" spans="2:19" ht="16.5" thickTop="1" thickBot="1" x14ac:dyDescent="0.3">
      <c r="B5" s="21" t="s">
        <v>103</v>
      </c>
      <c r="C5" s="33">
        <v>1</v>
      </c>
      <c r="D5" s="25">
        <v>1</v>
      </c>
      <c r="E5" s="25">
        <v>1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-1</v>
      </c>
      <c r="Q5" s="5">
        <f>C5*$C$27+D5*$D$27+E5*$E$27+F5*$F$27+G5*$G$27+H5*$H$27+I5*$I$27+J5*$J$27+K5*$K$27+L5*$L$27+M5*$M$27+N5*$N$27+O5*$O$27+P5*$P$27</f>
        <v>0</v>
      </c>
      <c r="R5" s="25" t="s">
        <v>16</v>
      </c>
      <c r="S5" s="25">
        <v>0</v>
      </c>
    </row>
    <row r="6" spans="2:19" ht="16.5" thickTop="1" thickBot="1" x14ac:dyDescent="0.3">
      <c r="B6" s="21" t="s">
        <v>104</v>
      </c>
      <c r="C6" s="33">
        <v>-1</v>
      </c>
      <c r="D6" s="33">
        <v>0</v>
      </c>
      <c r="E6" s="33">
        <v>0</v>
      </c>
      <c r="F6" s="33">
        <v>1</v>
      </c>
      <c r="G6" s="33">
        <v>1</v>
      </c>
      <c r="H6" s="33">
        <v>0</v>
      </c>
      <c r="I6" s="33">
        <v>0</v>
      </c>
      <c r="J6" s="33">
        <v>-1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5">
        <f>C6*$C$27+D6*$D$27+E6*$E$27+F6*$F$27+G6*$G$27+H6*$H$27+I6*$I$27+J6*$J$27+K6*$K$27+L6*$L$27+M6*$M$27+N6*$N$27+O6*$O$27+P6*$P$27</f>
        <v>0</v>
      </c>
      <c r="R6" s="25" t="s">
        <v>16</v>
      </c>
      <c r="S6" s="25">
        <v>0</v>
      </c>
    </row>
    <row r="7" spans="2:19" ht="16.5" thickTop="1" thickBot="1" x14ac:dyDescent="0.3">
      <c r="B7" s="21" t="s">
        <v>105</v>
      </c>
      <c r="C7" s="25">
        <v>0</v>
      </c>
      <c r="D7" s="25">
        <v>-1</v>
      </c>
      <c r="E7" s="25">
        <v>0</v>
      </c>
      <c r="F7" s="25">
        <v>0</v>
      </c>
      <c r="G7" s="25">
        <v>0</v>
      </c>
      <c r="H7" s="25">
        <v>1</v>
      </c>
      <c r="I7" s="25">
        <v>1</v>
      </c>
      <c r="J7" s="25">
        <v>0</v>
      </c>
      <c r="K7" s="25">
        <v>-1</v>
      </c>
      <c r="L7" s="25">
        <v>0</v>
      </c>
      <c r="M7" s="25">
        <v>0</v>
      </c>
      <c r="N7" s="25">
        <v>0</v>
      </c>
      <c r="O7" s="25">
        <v>0</v>
      </c>
      <c r="P7" s="33">
        <v>0</v>
      </c>
      <c r="Q7" s="5">
        <f>C7*$C$27+D7*$D$27+E7*$E$27+F7*$F$27+G7*$G$27+H7*$H$27+I7*$I$27+J7*$J$27+K7*$K$27+L7*$L$27+M7*$M$27+N7*$N$27+O7*$O$27+P7*$P$27</f>
        <v>0</v>
      </c>
      <c r="R7" s="25" t="s">
        <v>16</v>
      </c>
      <c r="S7" s="25">
        <v>0</v>
      </c>
    </row>
    <row r="8" spans="2:19" ht="16.5" thickTop="1" thickBot="1" x14ac:dyDescent="0.3">
      <c r="B8" s="21" t="s">
        <v>106</v>
      </c>
      <c r="C8" s="25">
        <v>0</v>
      </c>
      <c r="D8" s="25">
        <v>0</v>
      </c>
      <c r="E8" s="25">
        <v>-1</v>
      </c>
      <c r="F8" s="25">
        <v>-1</v>
      </c>
      <c r="G8" s="25">
        <v>0</v>
      </c>
      <c r="H8" s="25">
        <v>-1</v>
      </c>
      <c r="I8" s="25">
        <v>0</v>
      </c>
      <c r="J8" s="25">
        <v>1</v>
      </c>
      <c r="K8" s="25">
        <v>1</v>
      </c>
      <c r="L8" s="25">
        <v>1</v>
      </c>
      <c r="M8" s="25">
        <v>1</v>
      </c>
      <c r="N8" s="25">
        <v>-1</v>
      </c>
      <c r="O8" s="25">
        <v>0</v>
      </c>
      <c r="P8" s="33">
        <v>0</v>
      </c>
      <c r="Q8" s="5">
        <f>C8*$C$27+D8*$D$27+E8*$E$27+F8*$F$27+G8*$G$27+H8*$H$27+I8*$I$27+J8*$J$27+K8*$K$27+L8*$L$27+M8*$M$27+N8*$N$27+O8*$O$27+P8*$P$27</f>
        <v>0</v>
      </c>
      <c r="R8" s="25" t="s">
        <v>16</v>
      </c>
      <c r="S8" s="25">
        <v>0</v>
      </c>
    </row>
    <row r="9" spans="2:19" ht="16.5" thickTop="1" thickBot="1" x14ac:dyDescent="0.3">
      <c r="B9" s="21" t="s">
        <v>107</v>
      </c>
      <c r="C9" s="25">
        <v>0</v>
      </c>
      <c r="D9" s="25">
        <v>0</v>
      </c>
      <c r="E9" s="25">
        <v>0</v>
      </c>
      <c r="F9" s="25">
        <v>0</v>
      </c>
      <c r="G9" s="25">
        <v>-1</v>
      </c>
      <c r="H9" s="25">
        <v>0</v>
      </c>
      <c r="I9" s="25">
        <v>0</v>
      </c>
      <c r="J9" s="25">
        <v>0</v>
      </c>
      <c r="K9" s="25">
        <v>0</v>
      </c>
      <c r="L9" s="25">
        <v>-1</v>
      </c>
      <c r="M9" s="25">
        <v>0</v>
      </c>
      <c r="N9" s="25">
        <v>1</v>
      </c>
      <c r="O9" s="25">
        <v>1</v>
      </c>
      <c r="P9" s="33">
        <v>0</v>
      </c>
      <c r="Q9" s="5">
        <f>C9*$C$27+D9*$D$27+E9*$E$27+F9*$F$27+G9*$G$27+H9*$H$27+I9*$I$27+J9*$J$27+K9*$K$27+L9*$L$27+M9*$M$27+N9*$N$27+O9*$O$27+P9*$P$27</f>
        <v>0</v>
      </c>
      <c r="R9" s="25" t="s">
        <v>16</v>
      </c>
      <c r="S9" s="25">
        <v>0</v>
      </c>
    </row>
    <row r="10" spans="2:19" ht="16.5" thickTop="1" thickBot="1" x14ac:dyDescent="0.3">
      <c r="B10" s="21" t="s">
        <v>108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-1</v>
      </c>
      <c r="J10" s="25">
        <v>0</v>
      </c>
      <c r="K10" s="25">
        <v>0</v>
      </c>
      <c r="L10" s="25">
        <v>0</v>
      </c>
      <c r="M10" s="25">
        <v>1</v>
      </c>
      <c r="N10" s="25">
        <v>0</v>
      </c>
      <c r="O10" s="25">
        <v>-1</v>
      </c>
      <c r="P10" s="25">
        <v>1</v>
      </c>
      <c r="Q10" s="5">
        <f>C10*$C$27+D10*$D$27+E10*$E$27+F10*$F$27+G10*$G$27+H10*$H$27+I10*$I$27+J10*$J$27+K10*$K$27+L10*$L$27+M10*$M$27+N10*$N$27+O10*$O$27+P10*$P$27</f>
        <v>0</v>
      </c>
      <c r="R10" s="25" t="s">
        <v>16</v>
      </c>
      <c r="S10" s="25">
        <v>0</v>
      </c>
    </row>
    <row r="11" spans="2:19" ht="16.5" thickTop="1" thickBot="1" x14ac:dyDescent="0.3">
      <c r="B11" s="21" t="s">
        <v>109</v>
      </c>
      <c r="C11" s="25">
        <v>1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33">
        <v>0</v>
      </c>
      <c r="Q11" s="5">
        <f>C11*$C$27+D11*$D$27+E11*$E$27+F11*$F$27+G11*$G$27+H11*$H$27+I11*$I$27+J11*$J$27+K11*$K$27+L11*$L$27+M11*$M$27+N11*$N$27+O11*$O$27+P11*$P$27</f>
        <v>2</v>
      </c>
      <c r="R11" s="25" t="s">
        <v>8</v>
      </c>
      <c r="S11" s="25">
        <v>2</v>
      </c>
    </row>
    <row r="12" spans="2:19" ht="16.5" thickTop="1" thickBot="1" x14ac:dyDescent="0.3">
      <c r="B12" s="21" t="s">
        <v>110</v>
      </c>
      <c r="C12" s="25">
        <v>0</v>
      </c>
      <c r="D12" s="25">
        <v>1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33">
        <v>0</v>
      </c>
      <c r="Q12" s="5">
        <f>C12*$C$27+D12*$D$27+E12*$E$27+F12*$F$27+G12*$G$27+H12*$H$27+I12*$I$27+J12*$J$27+K12*$K$27+L12*$L$27+M12*$M$27+N12*$N$27+O12*$O$27+P12*$P$27</f>
        <v>2</v>
      </c>
      <c r="R12" s="25" t="s">
        <v>8</v>
      </c>
      <c r="S12" s="35">
        <v>6</v>
      </c>
    </row>
    <row r="13" spans="2:19" ht="16.5" thickTop="1" thickBot="1" x14ac:dyDescent="0.3">
      <c r="B13" s="21" t="s">
        <v>111</v>
      </c>
      <c r="C13" s="25">
        <v>0</v>
      </c>
      <c r="D13" s="25">
        <v>0</v>
      </c>
      <c r="E13" s="25">
        <v>1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33">
        <v>0</v>
      </c>
      <c r="Q13" s="5">
        <f>C13*$C$27+D13*$D$27+E13*$E$27+F13*$F$27+G13*$G$27+H13*$H$27+I13*$I$27+J13*$J$27+K13*$K$27+L13*$L$27+M13*$M$27+N13*$N$27+O13*$O$27+P13*$P$27</f>
        <v>2</v>
      </c>
      <c r="R13" s="25" t="s">
        <v>8</v>
      </c>
      <c r="S13" s="35">
        <v>3</v>
      </c>
    </row>
    <row r="14" spans="2:19" ht="16.5" thickTop="1" thickBot="1" x14ac:dyDescent="0.3">
      <c r="B14" s="21" t="s">
        <v>112</v>
      </c>
      <c r="C14" s="25">
        <v>0</v>
      </c>
      <c r="D14" s="25">
        <v>0</v>
      </c>
      <c r="E14" s="25">
        <v>0</v>
      </c>
      <c r="F14" s="25">
        <v>1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33">
        <v>0</v>
      </c>
      <c r="Q14" s="5">
        <f>C14*$C$27+D14*$D$27+E14*$E$27+F14*$F$27+G14*$G$27+H14*$H$27+I14*$I$27+J14*$J$27+K14*$K$27+L14*$L$27+M14*$M$27+N14*$N$27+O14*$O$27+P14*$P$27</f>
        <v>0</v>
      </c>
      <c r="R14" s="25" t="s">
        <v>8</v>
      </c>
      <c r="S14" s="35">
        <v>1</v>
      </c>
    </row>
    <row r="15" spans="2:19" ht="16.5" thickTop="1" thickBot="1" x14ac:dyDescent="0.3">
      <c r="B15" s="21" t="s">
        <v>113</v>
      </c>
      <c r="C15" s="25">
        <v>0</v>
      </c>
      <c r="D15" s="25">
        <v>0</v>
      </c>
      <c r="E15" s="25">
        <v>0</v>
      </c>
      <c r="F15" s="25">
        <v>0</v>
      </c>
      <c r="G15" s="25">
        <v>1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33">
        <v>0</v>
      </c>
      <c r="Q15" s="5">
        <f>C15*$C$27+D15*$D$27+E15*$E$27+F15*$F$27+G15*$G$27+H15*$H$27+I15*$I$27+J15*$J$27+K15*$K$27+L15*$L$27+M15*$M$27+N15*$N$27+O15*$O$27+P15*$P$27</f>
        <v>3</v>
      </c>
      <c r="R15" s="25" t="s">
        <v>8</v>
      </c>
      <c r="S15" s="35">
        <v>4</v>
      </c>
    </row>
    <row r="16" spans="2:19" ht="16.5" thickTop="1" thickBot="1" x14ac:dyDescent="0.3">
      <c r="B16" s="21" t="s">
        <v>114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1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33">
        <v>0</v>
      </c>
      <c r="Q16" s="5">
        <f>C16*$C$27+D16*$D$27+E16*$E$27+F16*$F$27+G16*$G$27+H16*$H$27+I16*$I$27+J16*$J$27+K16*$K$27+L16*$L$27+M16*$M$27+N16*$N$27+O16*$O$27+P16*$P$27</f>
        <v>0</v>
      </c>
      <c r="R16" s="25" t="s">
        <v>8</v>
      </c>
      <c r="S16" s="35">
        <v>3</v>
      </c>
    </row>
    <row r="17" spans="2:19" ht="16.5" thickTop="1" thickBot="1" x14ac:dyDescent="0.3">
      <c r="B17" s="21" t="s">
        <v>115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1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33">
        <v>0</v>
      </c>
      <c r="Q17" s="5">
        <f>C17*$C$27+D17*$D$27+E17*$E$27+F17*$F$27+G17*$G$27+H17*$H$27+I17*$I$27+J17*$J$27+K17*$K$27+L17*$L$27+M17*$M$27+N17*$N$27+O17*$O$27+P17*$P$27</f>
        <v>2</v>
      </c>
      <c r="R17" s="25" t="s">
        <v>8</v>
      </c>
      <c r="S17" s="35">
        <v>2</v>
      </c>
    </row>
    <row r="18" spans="2:19" ht="16.5" thickTop="1" thickBot="1" x14ac:dyDescent="0.3">
      <c r="B18" s="21" t="s">
        <v>116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1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33">
        <v>0</v>
      </c>
      <c r="Q18" s="5">
        <f>C18*$C$27+D18*$D$27+E18*$E$27+F18*$F$27+G18*$G$27+H18*$H$27+I18*$I$27+J18*$J$27+K18*$K$27+L18*$L$27+M18*$M$27+N18*$N$27+O18*$O$27+P18*$P$27</f>
        <v>1</v>
      </c>
      <c r="R18" s="25" t="s">
        <v>8</v>
      </c>
      <c r="S18" s="35">
        <v>1</v>
      </c>
    </row>
    <row r="19" spans="2:19" ht="16.5" thickTop="1" thickBot="1" x14ac:dyDescent="0.3">
      <c r="B19" s="21" t="s">
        <v>117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1</v>
      </c>
      <c r="L19" s="25">
        <v>0</v>
      </c>
      <c r="M19" s="25">
        <v>0</v>
      </c>
      <c r="N19" s="25">
        <v>0</v>
      </c>
      <c r="O19" s="25">
        <v>0</v>
      </c>
      <c r="P19" s="33">
        <v>0</v>
      </c>
      <c r="Q19" s="5">
        <f>C19*$C$27+D19*$D$27+E19*$E$27+F19*$F$27+G19*$G$27+H19*$H$27+I19*$I$27+J19*$J$27+K19*$K$27+L19*$L$27+M19*$M$27+N19*$N$27+O19*$O$27+P19*$P$27</f>
        <v>0</v>
      </c>
      <c r="R19" s="25" t="s">
        <v>8</v>
      </c>
      <c r="S19" s="35">
        <v>3</v>
      </c>
    </row>
    <row r="20" spans="2:19" ht="16.5" thickTop="1" thickBot="1" x14ac:dyDescent="0.3">
      <c r="B20" s="21" t="s">
        <v>118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1</v>
      </c>
      <c r="M20" s="25">
        <v>0</v>
      </c>
      <c r="N20" s="25">
        <v>0</v>
      </c>
      <c r="O20" s="25">
        <v>0</v>
      </c>
      <c r="P20" s="33">
        <v>0</v>
      </c>
      <c r="Q20" s="5">
        <f>C20*$C$27+D20*$D$27+E20*$E$27+F20*$F$27+G20*$G$27+H20*$H$27+I20*$I$27+J20*$J$27+K20*$K$27+L20*$L$27+M20*$M$27+N20*$N$27+O20*$O$27+P20*$P$27</f>
        <v>1</v>
      </c>
      <c r="R20" s="25" t="s">
        <v>8</v>
      </c>
      <c r="S20" s="35">
        <v>1</v>
      </c>
    </row>
    <row r="21" spans="2:19" ht="16.5" thickTop="1" thickBot="1" x14ac:dyDescent="0.3">
      <c r="B21" s="21" t="s">
        <v>119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1</v>
      </c>
      <c r="N21" s="25">
        <v>0</v>
      </c>
      <c r="O21" s="25">
        <v>0</v>
      </c>
      <c r="P21" s="33">
        <v>0</v>
      </c>
      <c r="Q21" s="5">
        <f>C21*$C$27+D21*$D$27+E21*$E$27+F21*$F$27+G21*$G$27+H21*$H$27+I21*$I$27+J21*$J$27+K21*$K$27+L21*$L$27+M21*$M$27+N21*$N$27+O21*$O$27+P21*$P$27</f>
        <v>0</v>
      </c>
      <c r="R21" s="25" t="s">
        <v>8</v>
      </c>
      <c r="S21" s="35">
        <v>3</v>
      </c>
    </row>
    <row r="22" spans="2:19" ht="16.5" thickTop="1" thickBot="1" x14ac:dyDescent="0.3">
      <c r="B22" s="21" t="s">
        <v>120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1</v>
      </c>
      <c r="O22" s="25">
        <v>0</v>
      </c>
      <c r="P22" s="33">
        <v>0</v>
      </c>
      <c r="Q22" s="5">
        <f>C22*$C$27+D22*$D$27+E22*$E$27+F22*$F$27+G22*$G$27+H22*$H$27+I22*$I$27+J22*$J$27+K22*$K$27+L22*$L$27+M22*$M$27+N22*$N$27+O22*$O$27+P22*$P$27</f>
        <v>0</v>
      </c>
      <c r="R22" s="25" t="s">
        <v>8</v>
      </c>
      <c r="S22" s="35">
        <v>1</v>
      </c>
    </row>
    <row r="23" spans="2:19" ht="16.5" thickTop="1" thickBot="1" x14ac:dyDescent="0.3">
      <c r="B23" s="21" t="s">
        <v>121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1</v>
      </c>
      <c r="P23" s="33">
        <v>0</v>
      </c>
      <c r="Q23" s="5">
        <f>C23*$C$27+D23*$D$27+E23*$E$27+F23*$F$27+G23*$G$27+H23*$H$27+I23*$I$27+J23*$J$27+K23*$K$27+L23*$L$27+M23*$M$27+N23*$N$27+O23*$O$27+P23*$P$27</f>
        <v>4</v>
      </c>
      <c r="R23" s="25" t="s">
        <v>8</v>
      </c>
      <c r="S23" s="35">
        <v>6</v>
      </c>
    </row>
    <row r="24" spans="2:19" ht="15.75" thickTop="1" x14ac:dyDescent="0.25">
      <c r="B24" s="2"/>
      <c r="S24" s="29"/>
    </row>
    <row r="25" spans="2:19" x14ac:dyDescent="0.25">
      <c r="B25" s="34" t="s">
        <v>91</v>
      </c>
    </row>
    <row r="26" spans="2:19" ht="15.75" thickBot="1" x14ac:dyDescent="0.3">
      <c r="C26" s="2" t="s">
        <v>27</v>
      </c>
      <c r="D26" s="2" t="s">
        <v>28</v>
      </c>
      <c r="E26" s="2" t="s">
        <v>29</v>
      </c>
      <c r="F26" s="2" t="s">
        <v>50</v>
      </c>
      <c r="G26" s="2" t="s">
        <v>31</v>
      </c>
      <c r="H26" s="2" t="s">
        <v>41</v>
      </c>
      <c r="I26" s="2" t="s">
        <v>42</v>
      </c>
      <c r="J26" s="2" t="s">
        <v>72</v>
      </c>
      <c r="K26" s="2" t="s">
        <v>43</v>
      </c>
      <c r="L26" s="2" t="s">
        <v>74</v>
      </c>
      <c r="M26" s="2" t="s">
        <v>34</v>
      </c>
      <c r="N26" s="2" t="s">
        <v>76</v>
      </c>
      <c r="O26" s="2" t="s">
        <v>37</v>
      </c>
      <c r="P26" s="2" t="s">
        <v>102</v>
      </c>
      <c r="Q26" s="2" t="s">
        <v>7</v>
      </c>
    </row>
    <row r="27" spans="2:19" ht="15.75" thickBot="1" x14ac:dyDescent="0.3">
      <c r="B27" s="7" t="s">
        <v>91</v>
      </c>
      <c r="C27" s="40">
        <v>2</v>
      </c>
      <c r="D27" s="41">
        <v>2</v>
      </c>
      <c r="E27" s="41">
        <v>2</v>
      </c>
      <c r="F27" s="41">
        <v>0</v>
      </c>
      <c r="G27" s="41">
        <v>3</v>
      </c>
      <c r="H27" s="41">
        <v>0</v>
      </c>
      <c r="I27" s="41">
        <v>2</v>
      </c>
      <c r="J27" s="41">
        <v>1</v>
      </c>
      <c r="K27" s="41">
        <v>0</v>
      </c>
      <c r="L27" s="41">
        <v>1</v>
      </c>
      <c r="M27" s="41">
        <v>0</v>
      </c>
      <c r="N27" s="41">
        <v>0</v>
      </c>
      <c r="O27" s="41">
        <v>4</v>
      </c>
      <c r="P27" s="41">
        <v>6</v>
      </c>
      <c r="Q27" s="28">
        <f>C4*C27+D27*D4+E27*E4+F27*F4+G27*G4+H27*H4+I27*I4+J27*J4+K27*K4+L27*L4+M27*M4+N27*N4+O27*O4+P27*P4</f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4"/>
  <sheetViews>
    <sheetView tabSelected="1" topLeftCell="A2" zoomScale="91" workbookViewId="0">
      <selection activeCell="P24" sqref="P24"/>
    </sheetView>
  </sheetViews>
  <sheetFormatPr baseColWidth="10" defaultRowHeight="15" x14ac:dyDescent="0.25"/>
  <cols>
    <col min="2" max="2" width="12.7109375" customWidth="1"/>
  </cols>
  <sheetData>
    <row r="2" spans="2:16" x14ac:dyDescent="0.25">
      <c r="B2" s="1" t="s">
        <v>122</v>
      </c>
    </row>
    <row r="3" spans="2:16" ht="15.75" thickBot="1" x14ac:dyDescent="0.3">
      <c r="C3" s="2" t="s">
        <v>27</v>
      </c>
      <c r="D3" s="2" t="s">
        <v>28</v>
      </c>
      <c r="E3" s="2" t="s">
        <v>29</v>
      </c>
      <c r="F3" s="2" t="s">
        <v>31</v>
      </c>
      <c r="G3" s="2" t="s">
        <v>41</v>
      </c>
      <c r="H3" s="2" t="s">
        <v>42</v>
      </c>
      <c r="I3" s="2" t="s">
        <v>72</v>
      </c>
      <c r="J3" s="2" t="s">
        <v>74</v>
      </c>
      <c r="K3" s="2" t="s">
        <v>34</v>
      </c>
      <c r="L3" s="2" t="s">
        <v>37</v>
      </c>
      <c r="M3" s="2" t="s">
        <v>102</v>
      </c>
      <c r="N3" s="2" t="s">
        <v>78</v>
      </c>
    </row>
    <row r="4" spans="2:16" ht="15.75" thickBot="1" x14ac:dyDescent="0.3">
      <c r="B4" s="31" t="s">
        <v>2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1</v>
      </c>
      <c r="N4" s="5">
        <f>C4*$C$24+D4*$D$24+E4*$E$24+F4*$F$24+G4*$G$24+H4*$H$24+I4*$I$24+J4*$J$24+K4*$K$24+L4*$L$24+M4*$M$24</f>
        <v>9</v>
      </c>
      <c r="O4" s="30"/>
      <c r="P4" s="2" t="s">
        <v>80</v>
      </c>
    </row>
    <row r="5" spans="2:16" ht="16.5" thickTop="1" thickBot="1" x14ac:dyDescent="0.3">
      <c r="B5" s="21" t="s">
        <v>103</v>
      </c>
      <c r="C5" s="33">
        <v>1</v>
      </c>
      <c r="D5" s="25">
        <v>1</v>
      </c>
      <c r="E5" s="25">
        <v>1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25">
        <v>-1</v>
      </c>
      <c r="N5" s="5">
        <f>C5*$C$24+D5*$D$24+E5*$E$24+F5*$F$24+G5*$G$24+H5*$H$24+I5*$I$24+J5*$J$24+K5*$K$24+L5*$L$24+M5*$M$24</f>
        <v>0</v>
      </c>
      <c r="O5" s="25" t="s">
        <v>16</v>
      </c>
      <c r="P5" s="25">
        <v>0</v>
      </c>
    </row>
    <row r="6" spans="2:16" ht="16.5" thickTop="1" thickBot="1" x14ac:dyDescent="0.3">
      <c r="B6" s="21" t="s">
        <v>104</v>
      </c>
      <c r="C6" s="33">
        <v>-1</v>
      </c>
      <c r="D6" s="33">
        <v>0</v>
      </c>
      <c r="E6" s="33">
        <v>0</v>
      </c>
      <c r="F6" s="33">
        <v>1</v>
      </c>
      <c r="G6" s="33">
        <v>0</v>
      </c>
      <c r="H6" s="33">
        <v>0</v>
      </c>
      <c r="I6" s="33">
        <v>-1</v>
      </c>
      <c r="J6" s="33">
        <v>0</v>
      </c>
      <c r="K6" s="33">
        <v>0</v>
      </c>
      <c r="L6" s="33">
        <v>0</v>
      </c>
      <c r="M6" s="33">
        <v>0</v>
      </c>
      <c r="N6" s="5">
        <f>C6*$C$24+D6*$D$24+E6*$E$24+F6*$F$24+G6*$G$24+H6*$H$24+I6*$I$24+J6*$J$24+K6*$K$24+L6*$L$24+M6*$M$24</f>
        <v>0</v>
      </c>
      <c r="O6" s="25" t="s">
        <v>16</v>
      </c>
      <c r="P6" s="25">
        <v>0</v>
      </c>
    </row>
    <row r="7" spans="2:16" ht="16.5" thickTop="1" thickBot="1" x14ac:dyDescent="0.3">
      <c r="B7" s="21" t="s">
        <v>105</v>
      </c>
      <c r="C7" s="36">
        <v>0</v>
      </c>
      <c r="D7" s="25">
        <v>-1</v>
      </c>
      <c r="E7" s="33">
        <v>0</v>
      </c>
      <c r="F7" s="25">
        <v>0</v>
      </c>
      <c r="G7" s="25">
        <v>1</v>
      </c>
      <c r="H7" s="25">
        <v>1</v>
      </c>
      <c r="I7" s="25">
        <v>0</v>
      </c>
      <c r="J7" s="33">
        <v>0</v>
      </c>
      <c r="K7" s="33">
        <v>0</v>
      </c>
      <c r="L7" s="33">
        <v>0</v>
      </c>
      <c r="M7" s="33">
        <v>0</v>
      </c>
      <c r="N7" s="5">
        <f>C7*$C$24+D7*$D$24+E7*$E$24+F7*$F$24+G7*$G$24+H7*$H$24+I7*$I$24+J7*$J$24+K7*$K$24+L7*$L$24+M7*$M$24</f>
        <v>0</v>
      </c>
      <c r="O7" s="25" t="s">
        <v>16</v>
      </c>
      <c r="P7" s="25">
        <v>0</v>
      </c>
    </row>
    <row r="8" spans="2:16" ht="16.5" thickTop="1" thickBot="1" x14ac:dyDescent="0.3">
      <c r="B8" s="21" t="s">
        <v>106</v>
      </c>
      <c r="C8" s="36">
        <v>0</v>
      </c>
      <c r="D8" s="25">
        <v>0</v>
      </c>
      <c r="E8" s="25">
        <v>-1</v>
      </c>
      <c r="F8" s="25">
        <v>0</v>
      </c>
      <c r="G8" s="25">
        <v>-1</v>
      </c>
      <c r="H8" s="25">
        <v>0</v>
      </c>
      <c r="I8" s="25">
        <v>1</v>
      </c>
      <c r="J8" s="25">
        <v>1</v>
      </c>
      <c r="K8" s="25">
        <v>1</v>
      </c>
      <c r="L8" s="33">
        <v>0</v>
      </c>
      <c r="M8" s="33">
        <v>0</v>
      </c>
      <c r="N8" s="5">
        <f>C8*$C$24+D8*$D$24+E8*$E$24+F8*$F$24+G8*$G$24+H8*$H$24+I8*$I$24+J8*$J$24+K8*$K$24+L8*$L$24+M8*$M$24</f>
        <v>0</v>
      </c>
      <c r="O8" s="25" t="s">
        <v>16</v>
      </c>
      <c r="P8" s="25">
        <v>0</v>
      </c>
    </row>
    <row r="9" spans="2:16" ht="16.5" thickTop="1" thickBot="1" x14ac:dyDescent="0.3">
      <c r="B9" s="21" t="s">
        <v>107</v>
      </c>
      <c r="C9" s="36">
        <v>0</v>
      </c>
      <c r="D9" s="25">
        <v>0</v>
      </c>
      <c r="E9" s="25">
        <v>0</v>
      </c>
      <c r="F9" s="25">
        <v>-1</v>
      </c>
      <c r="G9" s="25">
        <v>0</v>
      </c>
      <c r="H9" s="25">
        <v>0</v>
      </c>
      <c r="I9" s="25">
        <v>0</v>
      </c>
      <c r="J9" s="25">
        <v>-1</v>
      </c>
      <c r="K9" s="33">
        <v>0</v>
      </c>
      <c r="L9" s="25">
        <v>1</v>
      </c>
      <c r="M9" s="33">
        <v>0</v>
      </c>
      <c r="N9" s="5">
        <f>C9*$C$24+D9*$D$24+E9*$E$24+F9*$F$24+G9*$G$24+H9*$H$24+I9*$I$24+J9*$J$24+K9*$K$24+L9*$L$24+M9*$M$24</f>
        <v>0</v>
      </c>
      <c r="O9" s="25" t="s">
        <v>16</v>
      </c>
      <c r="P9" s="25">
        <v>0</v>
      </c>
    </row>
    <row r="10" spans="2:16" ht="16.5" thickTop="1" thickBot="1" x14ac:dyDescent="0.3">
      <c r="B10" s="21" t="s">
        <v>108</v>
      </c>
      <c r="C10" s="36">
        <v>0</v>
      </c>
      <c r="D10" s="25">
        <v>0</v>
      </c>
      <c r="E10" s="25">
        <v>0</v>
      </c>
      <c r="F10" s="25">
        <v>0</v>
      </c>
      <c r="G10" s="25">
        <v>0</v>
      </c>
      <c r="H10" s="25">
        <v>-1</v>
      </c>
      <c r="I10" s="25">
        <v>0</v>
      </c>
      <c r="J10" s="33">
        <v>0</v>
      </c>
      <c r="K10" s="25">
        <v>-1</v>
      </c>
      <c r="L10" s="25">
        <v>-1</v>
      </c>
      <c r="M10" s="25">
        <v>1</v>
      </c>
      <c r="N10" s="5">
        <f>C10*$C$24+D10*$D$24+E10*$E$24+F10*$F$24+G10*$G$24+H10*$H$24+I10*$I$24+J10*$J$24+K10*$K$24+L10*$L$24+M10*$M$24</f>
        <v>0</v>
      </c>
      <c r="O10" s="25" t="s">
        <v>16</v>
      </c>
      <c r="P10" s="25">
        <v>0</v>
      </c>
    </row>
    <row r="11" spans="2:16" ht="16.5" thickTop="1" thickBot="1" x14ac:dyDescent="0.3">
      <c r="B11" s="21" t="s">
        <v>109</v>
      </c>
      <c r="C11" s="25">
        <v>1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33">
        <v>0</v>
      </c>
      <c r="K11" s="33">
        <v>0</v>
      </c>
      <c r="L11" s="33">
        <v>0</v>
      </c>
      <c r="M11" s="33">
        <v>0</v>
      </c>
      <c r="N11" s="5">
        <f>C11*$C$24+D11*$D$24+E11*$E$24+F11*$F$24+G11*$G$24+H11*$H$24+I11*$I$24+J11*$J$24+K11*$K$24+L11*$L$24+M11*$M$24</f>
        <v>2</v>
      </c>
      <c r="O11" s="25" t="s">
        <v>8</v>
      </c>
      <c r="P11" s="25">
        <v>2</v>
      </c>
    </row>
    <row r="12" spans="2:16" ht="16.5" thickTop="1" thickBot="1" x14ac:dyDescent="0.3">
      <c r="B12" s="21" t="s">
        <v>110</v>
      </c>
      <c r="C12" s="37">
        <v>0</v>
      </c>
      <c r="D12" s="25">
        <v>1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33">
        <v>0</v>
      </c>
      <c r="K12" s="33">
        <v>0</v>
      </c>
      <c r="L12" s="33">
        <v>0</v>
      </c>
      <c r="M12" s="33">
        <v>0</v>
      </c>
      <c r="N12" s="5">
        <f>C12*$C$24+D12*$D$24+E12*$E$24+F12*$F$24+G12*$G$24+H12*$H$24+I12*$I$24+J12*$J$24+K12*$K$24+L12*$L$24+M12*$M$24</f>
        <v>4</v>
      </c>
      <c r="O12" s="25" t="s">
        <v>8</v>
      </c>
      <c r="P12" s="35">
        <v>4</v>
      </c>
    </row>
    <row r="13" spans="2:16" ht="16.5" thickTop="1" thickBot="1" x14ac:dyDescent="0.3">
      <c r="B13" s="21" t="s">
        <v>111</v>
      </c>
      <c r="C13" s="37">
        <v>0</v>
      </c>
      <c r="D13" s="25">
        <v>0</v>
      </c>
      <c r="E13" s="25">
        <v>1</v>
      </c>
      <c r="F13" s="25">
        <v>0</v>
      </c>
      <c r="G13" s="25">
        <v>0</v>
      </c>
      <c r="H13" s="25">
        <v>0</v>
      </c>
      <c r="I13" s="25">
        <v>0</v>
      </c>
      <c r="J13" s="33">
        <v>0</v>
      </c>
      <c r="K13" s="33">
        <v>0</v>
      </c>
      <c r="L13" s="33">
        <v>0</v>
      </c>
      <c r="M13" s="33">
        <v>0</v>
      </c>
      <c r="N13" s="5">
        <f>C13*$C$24+D13*$D$24+E13*$E$24+F13*$F$24+G13*$G$24+H13*$H$24+I13*$I$24+J13*$J$24+K13*$K$24+L13*$L$24+M13*$M$24</f>
        <v>3</v>
      </c>
      <c r="O13" s="25" t="s">
        <v>8</v>
      </c>
      <c r="P13" s="35">
        <v>3</v>
      </c>
    </row>
    <row r="14" spans="2:16" ht="16.5" thickTop="1" thickBot="1" x14ac:dyDescent="0.3">
      <c r="B14" s="21" t="s">
        <v>112</v>
      </c>
      <c r="C14" s="37">
        <v>0</v>
      </c>
      <c r="D14" s="25">
        <v>0</v>
      </c>
      <c r="E14" s="25">
        <v>0</v>
      </c>
      <c r="F14" s="25">
        <v>1</v>
      </c>
      <c r="G14" s="25">
        <v>0</v>
      </c>
      <c r="H14" s="25">
        <v>0</v>
      </c>
      <c r="I14" s="25">
        <v>0</v>
      </c>
      <c r="J14" s="33">
        <v>0</v>
      </c>
      <c r="K14" s="33">
        <v>0</v>
      </c>
      <c r="L14" s="33">
        <v>0</v>
      </c>
      <c r="M14" s="33">
        <v>0</v>
      </c>
      <c r="N14" s="5">
        <f>C14*$C$24+D14*$D$24+E14*$E$24+F14*$F$24+G14*$G$24+H14*$H$24+I14*$I$24+J14*$J$24+K14*$K$24+L14*$L$24+M14*$M$24</f>
        <v>3</v>
      </c>
      <c r="O14" s="25" t="s">
        <v>8</v>
      </c>
      <c r="P14" s="35">
        <v>3</v>
      </c>
    </row>
    <row r="15" spans="2:16" ht="16.5" thickTop="1" thickBot="1" x14ac:dyDescent="0.3">
      <c r="B15" s="21" t="s">
        <v>113</v>
      </c>
      <c r="C15" s="37">
        <v>0</v>
      </c>
      <c r="D15" s="25">
        <v>0</v>
      </c>
      <c r="E15" s="25">
        <v>0</v>
      </c>
      <c r="F15" s="25">
        <v>0</v>
      </c>
      <c r="G15" s="25">
        <v>1</v>
      </c>
      <c r="H15" s="25">
        <v>0</v>
      </c>
      <c r="I15" s="25">
        <v>0</v>
      </c>
      <c r="J15" s="33">
        <v>0</v>
      </c>
      <c r="K15" s="33">
        <v>0</v>
      </c>
      <c r="L15" s="33">
        <v>0</v>
      </c>
      <c r="M15" s="33">
        <v>0</v>
      </c>
      <c r="N15" s="5">
        <f>C15*$C$24+D15*$D$24+E15*$E$24+F15*$F$24+G15*$G$24+H15*$H$24+I15*$I$24+J15*$J$24+K15*$K$24+L15*$L$24+M15*$M$24</f>
        <v>2</v>
      </c>
      <c r="O15" s="25" t="s">
        <v>8</v>
      </c>
      <c r="P15" s="35">
        <v>2</v>
      </c>
    </row>
    <row r="16" spans="2:16" ht="16.5" thickTop="1" thickBot="1" x14ac:dyDescent="0.3">
      <c r="B16" s="21" t="s">
        <v>114</v>
      </c>
      <c r="C16" s="37">
        <v>0</v>
      </c>
      <c r="D16" s="25">
        <v>0</v>
      </c>
      <c r="E16" s="25">
        <v>0</v>
      </c>
      <c r="F16" s="25">
        <v>0</v>
      </c>
      <c r="G16" s="25">
        <v>0</v>
      </c>
      <c r="H16" s="25">
        <v>1</v>
      </c>
      <c r="I16" s="25">
        <v>0</v>
      </c>
      <c r="J16" s="33">
        <v>0</v>
      </c>
      <c r="K16" s="33">
        <v>0</v>
      </c>
      <c r="L16" s="33">
        <v>0</v>
      </c>
      <c r="M16" s="33">
        <v>0</v>
      </c>
      <c r="N16" s="5">
        <f>C16*$C$24+D16*$D$24+E16*$E$24+F16*$F$24+G16*$G$24+H16*$H$24+I16*$I$24+J16*$J$24+K16*$K$24+L16*$L$24+M16*$M$24</f>
        <v>2</v>
      </c>
      <c r="O16" s="25" t="s">
        <v>8</v>
      </c>
      <c r="P16" s="35">
        <v>2</v>
      </c>
    </row>
    <row r="17" spans="2:16" ht="16.5" thickTop="1" thickBot="1" x14ac:dyDescent="0.3">
      <c r="B17" s="21" t="s">
        <v>115</v>
      </c>
      <c r="C17" s="37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1</v>
      </c>
      <c r="J17" s="33">
        <v>0</v>
      </c>
      <c r="K17" s="33">
        <v>0</v>
      </c>
      <c r="L17" s="33">
        <v>0</v>
      </c>
      <c r="M17" s="33">
        <v>0</v>
      </c>
      <c r="N17" s="5">
        <f>C17*$C$24+D17*$D$24+E17*$E$24+F17*$F$24+G17*$G$24+H17*$H$24+I17*$I$24+J17*$J$24+K17*$K$24+L17*$L$24+M17*$M$24</f>
        <v>1</v>
      </c>
      <c r="O17" s="25" t="s">
        <v>8</v>
      </c>
      <c r="P17" s="35">
        <v>1</v>
      </c>
    </row>
    <row r="18" spans="2:16" ht="16.5" thickTop="1" thickBot="1" x14ac:dyDescent="0.3">
      <c r="B18" s="21" t="s">
        <v>116</v>
      </c>
      <c r="C18" s="37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1</v>
      </c>
      <c r="K18" s="33">
        <v>0</v>
      </c>
      <c r="L18" s="33">
        <v>0</v>
      </c>
      <c r="M18" s="33">
        <v>0</v>
      </c>
      <c r="N18" s="5">
        <f>C18*$C$24+D18*$D$24+E18*$E$24+F18*$F$24+G18*$G$24+H18*$H$24+I18*$I$24+J18*$J$24+K18*$K$24+L18*$L$24+M18*$M$24</f>
        <v>1</v>
      </c>
      <c r="O18" s="25" t="s">
        <v>8</v>
      </c>
      <c r="P18" s="35">
        <v>1</v>
      </c>
    </row>
    <row r="19" spans="2:16" ht="16.5" thickTop="1" thickBot="1" x14ac:dyDescent="0.3">
      <c r="B19" s="21" t="s">
        <v>117</v>
      </c>
      <c r="C19" s="37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33">
        <v>0</v>
      </c>
      <c r="K19" s="25">
        <v>1</v>
      </c>
      <c r="L19" s="33">
        <v>0</v>
      </c>
      <c r="M19" s="33">
        <v>0</v>
      </c>
      <c r="N19" s="5">
        <f>C19*$C$24+D19*$D$24+E19*$E$24+F19*$F$24+G19*$G$24+H19*$H$24+I19*$I$24+J19*$J$24+K19*$K$24+L19*$L$24+M19*$M$24</f>
        <v>3</v>
      </c>
      <c r="O19" s="25" t="s">
        <v>8</v>
      </c>
      <c r="P19" s="35">
        <v>3</v>
      </c>
    </row>
    <row r="20" spans="2:16" ht="16.5" thickTop="1" thickBot="1" x14ac:dyDescent="0.3">
      <c r="B20" s="21" t="s">
        <v>118</v>
      </c>
      <c r="C20" s="37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33">
        <v>0</v>
      </c>
      <c r="K20" s="33">
        <v>0</v>
      </c>
      <c r="L20" s="25">
        <v>1</v>
      </c>
      <c r="M20" s="33">
        <v>0</v>
      </c>
      <c r="N20" s="5">
        <f>C20*$C$24+D20*$D$24+E20*$E$24+F20*$F$24+G20*$G$24+H20*$H$24+I20*$I$24+J20*$J$24+K20*$K$24+L20*$L$24+M20*$M$24</f>
        <v>4</v>
      </c>
      <c r="O20" s="25" t="s">
        <v>8</v>
      </c>
      <c r="P20" s="35">
        <v>4</v>
      </c>
    </row>
    <row r="21" spans="2:16" ht="15.75" thickTop="1" x14ac:dyDescent="0.25">
      <c r="B21" s="2"/>
      <c r="P21" s="29"/>
    </row>
    <row r="22" spans="2:16" x14ac:dyDescent="0.25">
      <c r="B22" s="34" t="s">
        <v>91</v>
      </c>
    </row>
    <row r="23" spans="2:16" ht="15.75" thickBot="1" x14ac:dyDescent="0.3">
      <c r="C23" s="2" t="s">
        <v>27</v>
      </c>
      <c r="D23" s="2" t="s">
        <v>28</v>
      </c>
      <c r="E23" s="2" t="s">
        <v>29</v>
      </c>
      <c r="F23" s="2" t="s">
        <v>31</v>
      </c>
      <c r="G23" s="2" t="s">
        <v>41</v>
      </c>
      <c r="H23" s="2" t="s">
        <v>42</v>
      </c>
      <c r="I23" s="2" t="s">
        <v>72</v>
      </c>
      <c r="J23" s="2" t="s">
        <v>74</v>
      </c>
      <c r="K23" s="2" t="s">
        <v>34</v>
      </c>
      <c r="L23" s="2" t="s">
        <v>37</v>
      </c>
      <c r="M23" s="2" t="s">
        <v>102</v>
      </c>
      <c r="N23" s="2" t="s">
        <v>7</v>
      </c>
    </row>
    <row r="24" spans="2:16" ht="15.75" thickBot="1" x14ac:dyDescent="0.3">
      <c r="B24" s="7" t="s">
        <v>91</v>
      </c>
      <c r="C24" s="38">
        <v>2</v>
      </c>
      <c r="D24" s="39">
        <v>4</v>
      </c>
      <c r="E24" s="39">
        <v>3</v>
      </c>
      <c r="F24" s="39">
        <v>3</v>
      </c>
      <c r="G24" s="39">
        <v>2</v>
      </c>
      <c r="H24" s="39">
        <v>2</v>
      </c>
      <c r="I24" s="39">
        <v>1</v>
      </c>
      <c r="J24" s="39">
        <v>1</v>
      </c>
      <c r="K24" s="39">
        <v>3</v>
      </c>
      <c r="L24" s="39">
        <v>4</v>
      </c>
      <c r="M24" s="39">
        <v>9</v>
      </c>
      <c r="N24" s="28">
        <f>C4*C24+D24*D4+E24*E4+F24*F4+G24*G4+H24*H4+I24*I4+J24*J4+K24*K4+L24*L4+M24*M4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Ej_1</vt:lpstr>
      <vt:lpstr>Ej_2</vt:lpstr>
      <vt:lpstr>Ej_3</vt:lpstr>
      <vt:lpstr>Ej_4</vt:lpstr>
      <vt:lpstr>Ej_5</vt:lpstr>
      <vt:lpstr>Ej_6</vt:lpstr>
      <vt:lpstr>Ej_ 7A</vt:lpstr>
      <vt:lpstr>Ej_7B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Saanchez</dc:creator>
  <cp:lastModifiedBy>Fredy Saanchez</cp:lastModifiedBy>
  <dcterms:created xsi:type="dcterms:W3CDTF">2015-11-07T17:26:56Z</dcterms:created>
  <dcterms:modified xsi:type="dcterms:W3CDTF">2016-01-17T07:06:06Z</dcterms:modified>
</cp:coreProperties>
</file>