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/>
  </bookViews>
  <sheets>
    <sheet name="SDK RM Allocation" sheetId="4" r:id="rId1"/>
    <sheet name="Autogen RMcfg" sheetId="5" r:id="rId2"/>
    <sheet name="Autogen udma_init.c" sheetId="7" r:id="rId3"/>
    <sheet name="Original Linux Requirements" sheetId="2" r:id="rId4"/>
    <sheet name="Linux RM Requirements" sheetId="3" r:id="rId5"/>
    <sheet name="Draft Allocation" sheetId="1" r:id="rId6"/>
    <sheet name="Wakeup Allocation" sheetId="6" r:id="rId7"/>
  </sheets>
  <calcPr calcId="145621"/>
</workbook>
</file>

<file path=xl/calcChain.xml><?xml version="1.0" encoding="utf-8"?>
<calcChain xmlns="http://schemas.openxmlformats.org/spreadsheetml/2006/main">
  <c r="Q40" i="6" l="1"/>
  <c r="P40" i="6"/>
  <c r="D40" i="6"/>
  <c r="R40" i="6" s="1"/>
  <c r="T39" i="6"/>
  <c r="Q39" i="6"/>
  <c r="P39" i="6"/>
  <c r="D39" i="6"/>
  <c r="R39" i="6" s="1"/>
  <c r="T38" i="6"/>
  <c r="R38" i="6"/>
  <c r="Q38" i="6"/>
  <c r="P38" i="6"/>
  <c r="D38" i="6"/>
  <c r="T37" i="6"/>
  <c r="Q37" i="6"/>
  <c r="P37" i="6"/>
  <c r="D37" i="6"/>
  <c r="R37" i="6" s="1"/>
  <c r="P36" i="6"/>
  <c r="O36" i="6"/>
  <c r="M36" i="6"/>
  <c r="L36" i="6"/>
  <c r="K36" i="6"/>
  <c r="J36" i="6"/>
  <c r="I36" i="6"/>
  <c r="Q36" i="6" s="1"/>
  <c r="H36" i="6"/>
  <c r="G36" i="6"/>
  <c r="F36" i="6"/>
  <c r="T36" i="6" s="1"/>
  <c r="E36" i="6"/>
  <c r="D36" i="6"/>
  <c r="R36" i="6" s="1"/>
  <c r="T35" i="6"/>
  <c r="Q35" i="6"/>
  <c r="P35" i="6"/>
  <c r="P34" i="6"/>
  <c r="O34" i="6"/>
  <c r="N34" i="6"/>
  <c r="M34" i="6"/>
  <c r="L34" i="6"/>
  <c r="K34" i="6"/>
  <c r="J34" i="6"/>
  <c r="I34" i="6"/>
  <c r="H34" i="6"/>
  <c r="G34" i="6"/>
  <c r="Q34" i="6" s="1"/>
  <c r="F34" i="6"/>
  <c r="E34" i="6"/>
  <c r="T34" i="6" s="1"/>
  <c r="D34" i="6"/>
  <c r="R34" i="6" s="1"/>
  <c r="T33" i="6"/>
  <c r="Q33" i="6"/>
  <c r="P33" i="6"/>
  <c r="T32" i="6"/>
  <c r="Q32" i="6"/>
  <c r="P32" i="6"/>
  <c r="T31" i="6"/>
  <c r="Q31" i="6"/>
  <c r="P31" i="6"/>
  <c r="D31" i="6"/>
  <c r="R31" i="6" s="1"/>
  <c r="T30" i="6"/>
  <c r="Q30" i="6"/>
  <c r="P30" i="6"/>
  <c r="D30" i="6"/>
  <c r="R30" i="6" s="1"/>
  <c r="T29" i="6"/>
  <c r="T28" i="6"/>
  <c r="Q28" i="6"/>
  <c r="P28" i="6"/>
  <c r="D28" i="6"/>
  <c r="R28" i="6" s="1"/>
  <c r="T27" i="6"/>
  <c r="Q27" i="6"/>
  <c r="P27" i="6"/>
  <c r="D27" i="6"/>
  <c r="R27" i="6" s="1"/>
  <c r="T26" i="6"/>
  <c r="R26" i="6"/>
  <c r="Q26" i="6"/>
  <c r="P26" i="6"/>
  <c r="D26" i="6"/>
  <c r="T25" i="6"/>
  <c r="R25" i="6"/>
  <c r="Q25" i="6"/>
  <c r="P25" i="6"/>
  <c r="D25" i="6"/>
  <c r="T24" i="6"/>
  <c r="Q24" i="6"/>
  <c r="P24" i="6"/>
  <c r="D24" i="6"/>
  <c r="R24" i="6" s="1"/>
  <c r="T23" i="6"/>
  <c r="Q23" i="6"/>
  <c r="P23" i="6"/>
  <c r="D23" i="6"/>
  <c r="R23" i="6" s="1"/>
  <c r="T22" i="6"/>
  <c r="T20" i="6"/>
  <c r="Q20" i="6"/>
  <c r="P20" i="6"/>
  <c r="D20" i="6"/>
  <c r="R20" i="6" s="1"/>
  <c r="T19" i="6"/>
  <c r="Q19" i="6"/>
  <c r="P19" i="6"/>
  <c r="D19" i="6"/>
  <c r="R19" i="6" s="1"/>
  <c r="T18" i="6"/>
  <c r="Q18" i="6"/>
  <c r="P18" i="6"/>
  <c r="D18" i="6"/>
  <c r="R18" i="6" s="1"/>
  <c r="T17" i="6"/>
  <c r="R17" i="6"/>
  <c r="Q17" i="6"/>
  <c r="P17" i="6"/>
  <c r="D17" i="6"/>
  <c r="T16" i="6"/>
  <c r="T15" i="6"/>
  <c r="Q15" i="6"/>
  <c r="P15" i="6"/>
  <c r="D15" i="6"/>
  <c r="R15" i="6" s="1"/>
  <c r="T14" i="6"/>
  <c r="Q14" i="6"/>
  <c r="P14" i="6"/>
  <c r="D14" i="6"/>
  <c r="R14" i="6" s="1"/>
  <c r="T13" i="6"/>
  <c r="Q13" i="6"/>
  <c r="P13" i="6"/>
  <c r="D13" i="6"/>
  <c r="R13" i="6" s="1"/>
  <c r="T12" i="6"/>
  <c r="Q12" i="6"/>
  <c r="P12" i="6"/>
  <c r="D12" i="6"/>
  <c r="R12" i="6" s="1"/>
  <c r="T11" i="6"/>
  <c r="P10" i="6"/>
  <c r="O10" i="6"/>
  <c r="N10" i="6"/>
  <c r="M10" i="6"/>
  <c r="L10" i="6"/>
  <c r="K10" i="6"/>
  <c r="J10" i="6"/>
  <c r="I10" i="6"/>
  <c r="H10" i="6"/>
  <c r="G10" i="6"/>
  <c r="Q10" i="6" s="1"/>
  <c r="F10" i="6"/>
  <c r="T10" i="6" s="1"/>
  <c r="D10" i="6"/>
  <c r="R10" i="6" s="1"/>
  <c r="T9" i="6"/>
  <c r="Q9" i="6"/>
  <c r="P9" i="6"/>
  <c r="O8" i="6"/>
  <c r="N8" i="6"/>
  <c r="Q8" i="6" s="1"/>
  <c r="M8" i="6"/>
  <c r="L8" i="6"/>
  <c r="K8" i="6"/>
  <c r="J8" i="6"/>
  <c r="I8" i="6"/>
  <c r="H8" i="6"/>
  <c r="G8" i="6"/>
  <c r="F8" i="6"/>
  <c r="E8" i="6"/>
  <c r="T8" i="6" s="1"/>
  <c r="D8" i="6"/>
  <c r="R8" i="6" s="1"/>
  <c r="T7" i="6"/>
  <c r="Q7" i="6"/>
  <c r="P7" i="6"/>
  <c r="Q6" i="6"/>
  <c r="P6" i="6"/>
  <c r="T5" i="6"/>
  <c r="Q5" i="6"/>
  <c r="P5" i="6"/>
  <c r="D5" i="6"/>
  <c r="R5" i="6" s="1"/>
  <c r="T4" i="6"/>
  <c r="R4" i="6"/>
  <c r="Q4" i="6"/>
  <c r="P4" i="6"/>
  <c r="D4" i="6"/>
  <c r="T3" i="6"/>
  <c r="Q3" i="6"/>
  <c r="P3" i="6"/>
  <c r="D3" i="6"/>
  <c r="R3" i="6" s="1"/>
  <c r="T2" i="6"/>
  <c r="Q2" i="6"/>
  <c r="P2" i="6"/>
  <c r="D2" i="6"/>
  <c r="R2" i="6" s="1"/>
  <c r="T39" i="1"/>
  <c r="Q39" i="1"/>
  <c r="P39" i="1"/>
  <c r="T38" i="1"/>
  <c r="Q38" i="1"/>
  <c r="P38" i="1"/>
  <c r="T37" i="1"/>
  <c r="Q37" i="1"/>
  <c r="P37" i="1"/>
  <c r="D37" i="1"/>
  <c r="R37" i="1" s="1"/>
  <c r="T36" i="1"/>
  <c r="R36" i="1"/>
  <c r="Q36" i="1"/>
  <c r="P36" i="1"/>
  <c r="D36" i="1"/>
  <c r="O35" i="1"/>
  <c r="N35" i="1"/>
  <c r="M35" i="1"/>
  <c r="L35" i="1"/>
  <c r="K35" i="1"/>
  <c r="J35" i="1"/>
  <c r="I35" i="1"/>
  <c r="H35" i="1"/>
  <c r="G35" i="1"/>
  <c r="Q35" i="1" s="1"/>
  <c r="F35" i="1"/>
  <c r="E35" i="1"/>
  <c r="T35" i="1" s="1"/>
  <c r="D35" i="1"/>
  <c r="R35" i="1" s="1"/>
  <c r="T34" i="1"/>
  <c r="Q34" i="1"/>
  <c r="P34" i="1"/>
  <c r="O33" i="1"/>
  <c r="N33" i="1"/>
  <c r="M33" i="1"/>
  <c r="L33" i="1"/>
  <c r="K33" i="1"/>
  <c r="J33" i="1"/>
  <c r="I33" i="1"/>
  <c r="H33" i="1"/>
  <c r="G33" i="1"/>
  <c r="Q33" i="1" s="1"/>
  <c r="F33" i="1"/>
  <c r="R33" i="1" s="1"/>
  <c r="E33" i="1"/>
  <c r="P33" i="1" s="1"/>
  <c r="D33" i="1"/>
  <c r="T32" i="1"/>
  <c r="Q32" i="1"/>
  <c r="P32" i="1"/>
  <c r="T31" i="1"/>
  <c r="Q31" i="1"/>
  <c r="P31" i="1"/>
  <c r="T30" i="1"/>
  <c r="Q30" i="1"/>
  <c r="P30" i="1"/>
  <c r="D30" i="1"/>
  <c r="R30" i="1" s="1"/>
  <c r="T29" i="1"/>
  <c r="Q29" i="1"/>
  <c r="P29" i="1"/>
  <c r="D29" i="1"/>
  <c r="R29" i="1" s="1"/>
  <c r="T28" i="1"/>
  <c r="T27" i="1"/>
  <c r="Q27" i="1"/>
  <c r="P27" i="1"/>
  <c r="D27" i="1"/>
  <c r="R27" i="1" s="1"/>
  <c r="T26" i="1"/>
  <c r="Q26" i="1"/>
  <c r="P26" i="1"/>
  <c r="D26" i="1"/>
  <c r="R26" i="1" s="1"/>
  <c r="T25" i="1"/>
  <c r="Q25" i="1"/>
  <c r="P25" i="1"/>
  <c r="D25" i="1"/>
  <c r="R25" i="1" s="1"/>
  <c r="T24" i="1"/>
  <c r="R24" i="1"/>
  <c r="Q24" i="1"/>
  <c r="P24" i="1"/>
  <c r="D24" i="1"/>
  <c r="T23" i="1"/>
  <c r="R23" i="1"/>
  <c r="Q23" i="1"/>
  <c r="P23" i="1"/>
  <c r="D23" i="1"/>
  <c r="T22" i="1"/>
  <c r="Q22" i="1"/>
  <c r="P22" i="1"/>
  <c r="D22" i="1"/>
  <c r="R22" i="1" s="1"/>
  <c r="T21" i="1"/>
  <c r="T20" i="1"/>
  <c r="Q20" i="1"/>
  <c r="P20" i="1"/>
  <c r="D20" i="1"/>
  <c r="R20" i="1" s="1"/>
  <c r="T19" i="1"/>
  <c r="Q19" i="1"/>
  <c r="P19" i="1"/>
  <c r="D19" i="1"/>
  <c r="R19" i="1" s="1"/>
  <c r="T18" i="1"/>
  <c r="Q18" i="1"/>
  <c r="P18" i="1"/>
  <c r="B18" i="1"/>
  <c r="D18" i="1" s="1"/>
  <c r="R18" i="1" s="1"/>
  <c r="T17" i="1"/>
  <c r="Q17" i="1"/>
  <c r="P17" i="1"/>
  <c r="D17" i="1"/>
  <c r="R17" i="1" s="1"/>
  <c r="T16" i="1"/>
  <c r="T15" i="1"/>
  <c r="R15" i="1"/>
  <c r="Q15" i="1"/>
  <c r="P15" i="1"/>
  <c r="D15" i="1"/>
  <c r="T14" i="1"/>
  <c r="Q14" i="1"/>
  <c r="P14" i="1"/>
  <c r="D14" i="1"/>
  <c r="R14" i="1" s="1"/>
  <c r="T13" i="1"/>
  <c r="R13" i="1"/>
  <c r="Q13" i="1"/>
  <c r="P13" i="1"/>
  <c r="D13" i="1"/>
  <c r="T12" i="1"/>
  <c r="Q12" i="1"/>
  <c r="P12" i="1"/>
  <c r="D12" i="1"/>
  <c r="R12" i="1" s="1"/>
  <c r="T11" i="1"/>
  <c r="O10" i="1"/>
  <c r="N10" i="1"/>
  <c r="M10" i="1"/>
  <c r="L10" i="1"/>
  <c r="K10" i="1"/>
  <c r="Q10" i="1" s="1"/>
  <c r="J10" i="1"/>
  <c r="I10" i="1"/>
  <c r="H10" i="1"/>
  <c r="G10" i="1"/>
  <c r="F10" i="1"/>
  <c r="R10" i="1" s="1"/>
  <c r="E10" i="1"/>
  <c r="P10" i="1" s="1"/>
  <c r="D10" i="1"/>
  <c r="T9" i="1"/>
  <c r="Q9" i="1"/>
  <c r="P9" i="1"/>
  <c r="O8" i="1"/>
  <c r="N8" i="1"/>
  <c r="M8" i="1"/>
  <c r="L8" i="1"/>
  <c r="K8" i="1"/>
  <c r="J8" i="1"/>
  <c r="I8" i="1"/>
  <c r="H8" i="1"/>
  <c r="G8" i="1"/>
  <c r="Q8" i="1" s="1"/>
  <c r="F8" i="1"/>
  <c r="R8" i="1" s="1"/>
  <c r="E8" i="1"/>
  <c r="T8" i="1" s="1"/>
  <c r="D8" i="1"/>
  <c r="T7" i="1"/>
  <c r="Q7" i="1"/>
  <c r="P7" i="1"/>
  <c r="Q6" i="1"/>
  <c r="P6" i="1"/>
  <c r="T5" i="1"/>
  <c r="Q5" i="1"/>
  <c r="P5" i="1"/>
  <c r="D5" i="1"/>
  <c r="R5" i="1" s="1"/>
  <c r="T4" i="1"/>
  <c r="Q4" i="1"/>
  <c r="P4" i="1"/>
  <c r="D4" i="1"/>
  <c r="R4" i="1" s="1"/>
  <c r="T3" i="1"/>
  <c r="Q3" i="1"/>
  <c r="P3" i="1"/>
  <c r="D3" i="1"/>
  <c r="R3" i="1" s="1"/>
  <c r="T2" i="1"/>
  <c r="R2" i="1"/>
  <c r="Q2" i="1"/>
  <c r="P2" i="1"/>
  <c r="D2" i="1"/>
  <c r="G16" i="3"/>
  <c r="F16" i="3"/>
  <c r="E16" i="3"/>
  <c r="D16" i="3"/>
  <c r="C16" i="3"/>
  <c r="M8" i="3"/>
  <c r="L8" i="3"/>
  <c r="G5" i="3"/>
  <c r="F5" i="3"/>
  <c r="E5" i="3"/>
  <c r="D5" i="3"/>
  <c r="C5" i="3"/>
  <c r="M4" i="3"/>
  <c r="L4" i="3"/>
  <c r="G13" i="2"/>
  <c r="F13" i="2"/>
  <c r="E13" i="2"/>
  <c r="D13" i="2"/>
  <c r="C13" i="2"/>
  <c r="M8" i="2"/>
  <c r="L8" i="2"/>
  <c r="G5" i="2"/>
  <c r="F5" i="2"/>
  <c r="E5" i="2"/>
  <c r="D5" i="2"/>
  <c r="C5" i="2"/>
  <c r="M4" i="2"/>
  <c r="L4" i="2"/>
  <c r="L52" i="7"/>
  <c r="K52" i="7"/>
  <c r="J52" i="7"/>
  <c r="O51" i="7"/>
  <c r="N51" i="7"/>
  <c r="M51" i="7"/>
  <c r="L51" i="7"/>
  <c r="K51" i="7"/>
  <c r="J51" i="7"/>
  <c r="I51" i="7"/>
  <c r="H51" i="7"/>
  <c r="G51" i="7"/>
  <c r="F51" i="7"/>
  <c r="E51" i="7"/>
  <c r="D51" i="7"/>
  <c r="O44" i="7"/>
  <c r="N44" i="7"/>
  <c r="M44" i="7"/>
  <c r="L44" i="7"/>
  <c r="K44" i="7"/>
  <c r="J44" i="7"/>
  <c r="I44" i="7"/>
  <c r="H44" i="7"/>
  <c r="G44" i="7"/>
  <c r="F44" i="7"/>
  <c r="E44" i="7"/>
  <c r="D44" i="7"/>
  <c r="O43" i="7"/>
  <c r="O40" i="7"/>
  <c r="N40" i="7"/>
  <c r="M40" i="7"/>
  <c r="L40" i="7"/>
  <c r="K40" i="7"/>
  <c r="J40" i="7"/>
  <c r="I40" i="7"/>
  <c r="H40" i="7"/>
  <c r="G40" i="7"/>
  <c r="F40" i="7"/>
  <c r="E40" i="7"/>
  <c r="D40" i="7"/>
  <c r="O39" i="7"/>
  <c r="N39" i="7"/>
  <c r="M39" i="7"/>
  <c r="L39" i="7"/>
  <c r="K39" i="7"/>
  <c r="J39" i="7"/>
  <c r="I39" i="7"/>
  <c r="H39" i="7"/>
  <c r="G39" i="7"/>
  <c r="F39" i="7"/>
  <c r="E39" i="7"/>
  <c r="D39" i="7"/>
  <c r="O38" i="7"/>
  <c r="N38" i="7"/>
  <c r="M38" i="7"/>
  <c r="L38" i="7"/>
  <c r="K38" i="7"/>
  <c r="J38" i="7"/>
  <c r="I38" i="7"/>
  <c r="H38" i="7"/>
  <c r="G38" i="7"/>
  <c r="F38" i="7"/>
  <c r="E38" i="7"/>
  <c r="D38" i="7"/>
  <c r="N37" i="7"/>
  <c r="M37" i="7"/>
  <c r="L37" i="7"/>
  <c r="K37" i="7"/>
  <c r="J37" i="7"/>
  <c r="I37" i="7"/>
  <c r="H37" i="7"/>
  <c r="G37" i="7"/>
  <c r="E37" i="7"/>
  <c r="D37" i="7"/>
  <c r="N36" i="7"/>
  <c r="M36" i="7"/>
  <c r="L36" i="7"/>
  <c r="K36" i="7"/>
  <c r="J36" i="7"/>
  <c r="I36" i="7"/>
  <c r="H36" i="7"/>
  <c r="G36" i="7"/>
  <c r="E36" i="7"/>
  <c r="D36" i="7"/>
  <c r="O35" i="7"/>
  <c r="N35" i="7"/>
  <c r="M35" i="7"/>
  <c r="L35" i="7"/>
  <c r="K35" i="7"/>
  <c r="J35" i="7"/>
  <c r="I35" i="7"/>
  <c r="H35" i="7"/>
  <c r="G35" i="7"/>
  <c r="F35" i="7"/>
  <c r="E35" i="7"/>
  <c r="D35" i="7"/>
  <c r="O34" i="7"/>
  <c r="O33" i="7"/>
  <c r="N33" i="7"/>
  <c r="M33" i="7"/>
  <c r="L33" i="7"/>
  <c r="K33" i="7"/>
  <c r="J33" i="7"/>
  <c r="I33" i="7"/>
  <c r="H33" i="7"/>
  <c r="G33" i="7"/>
  <c r="F33" i="7"/>
  <c r="E33" i="7"/>
  <c r="D33" i="7"/>
  <c r="G31" i="7"/>
  <c r="F31" i="7"/>
  <c r="L29" i="7"/>
  <c r="K29" i="7"/>
  <c r="J29" i="7"/>
  <c r="I29" i="7"/>
  <c r="H29" i="7"/>
  <c r="G29" i="7"/>
  <c r="F29" i="7"/>
  <c r="O28" i="7"/>
  <c r="N28" i="7"/>
  <c r="M28" i="7"/>
  <c r="L28" i="7"/>
  <c r="K28" i="7"/>
  <c r="J28" i="7"/>
  <c r="I28" i="7"/>
  <c r="H28" i="7"/>
  <c r="G28" i="7"/>
  <c r="F28" i="7"/>
  <c r="E28" i="7"/>
  <c r="D28" i="7"/>
  <c r="O18" i="7"/>
  <c r="N18" i="7"/>
  <c r="M18" i="7"/>
  <c r="L18" i="7"/>
  <c r="K18" i="7"/>
  <c r="J18" i="7"/>
  <c r="I18" i="7"/>
  <c r="H18" i="7"/>
  <c r="G18" i="7"/>
  <c r="F18" i="7"/>
  <c r="E18" i="7"/>
  <c r="D18" i="7"/>
  <c r="O17" i="7"/>
  <c r="O15" i="7"/>
  <c r="N15" i="7"/>
  <c r="M15" i="7"/>
  <c r="L15" i="7"/>
  <c r="K15" i="7"/>
  <c r="J15" i="7"/>
  <c r="I15" i="7"/>
  <c r="H15" i="7"/>
  <c r="G15" i="7"/>
  <c r="F15" i="7"/>
  <c r="E15" i="7"/>
  <c r="D15" i="7"/>
  <c r="O14" i="7"/>
  <c r="N14" i="7"/>
  <c r="M14" i="7"/>
  <c r="L14" i="7"/>
  <c r="K14" i="7"/>
  <c r="J14" i="7"/>
  <c r="I14" i="7"/>
  <c r="H14" i="7"/>
  <c r="G14" i="7"/>
  <c r="F14" i="7"/>
  <c r="E14" i="7"/>
  <c r="D14" i="7"/>
  <c r="O13" i="7"/>
  <c r="N13" i="7"/>
  <c r="M13" i="7"/>
  <c r="L13" i="7"/>
  <c r="K13" i="7"/>
  <c r="J13" i="7"/>
  <c r="I13" i="7"/>
  <c r="H13" i="7"/>
  <c r="G13" i="7"/>
  <c r="F13" i="7"/>
  <c r="E13" i="7"/>
  <c r="D13" i="7"/>
  <c r="O12" i="7"/>
  <c r="N12" i="7"/>
  <c r="M12" i="7"/>
  <c r="L12" i="7"/>
  <c r="K12" i="7"/>
  <c r="J12" i="7"/>
  <c r="I12" i="7"/>
  <c r="H12" i="7"/>
  <c r="G12" i="7"/>
  <c r="F12" i="7"/>
  <c r="E12" i="7"/>
  <c r="D12" i="7"/>
  <c r="O9" i="7"/>
  <c r="N9" i="7"/>
  <c r="M9" i="7"/>
  <c r="L9" i="7"/>
  <c r="K9" i="7"/>
  <c r="J9" i="7"/>
  <c r="I9" i="7"/>
  <c r="H9" i="7"/>
  <c r="G9" i="7"/>
  <c r="F9" i="7"/>
  <c r="E9" i="7"/>
  <c r="D9" i="7"/>
  <c r="O8" i="7"/>
  <c r="N8" i="7"/>
  <c r="M8" i="7"/>
  <c r="L8" i="7"/>
  <c r="K8" i="7"/>
  <c r="J8" i="7"/>
  <c r="I8" i="7"/>
  <c r="H8" i="7"/>
  <c r="G8" i="7"/>
  <c r="F8" i="7"/>
  <c r="E8" i="7"/>
  <c r="D8" i="7"/>
  <c r="O7" i="7"/>
  <c r="N7" i="7"/>
  <c r="M7" i="7"/>
  <c r="L7" i="7"/>
  <c r="K7" i="7"/>
  <c r="J7" i="7"/>
  <c r="I7" i="7"/>
  <c r="H7" i="7"/>
  <c r="G7" i="7"/>
  <c r="F7" i="7"/>
  <c r="E7" i="7"/>
  <c r="D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M4" i="7"/>
  <c r="L4" i="7"/>
  <c r="K4" i="7"/>
  <c r="J4" i="7"/>
  <c r="I4" i="7"/>
  <c r="H4" i="7"/>
  <c r="G4" i="7"/>
  <c r="F4" i="7"/>
  <c r="E4" i="7"/>
  <c r="M3" i="7"/>
  <c r="L3" i="7"/>
  <c r="K3" i="7"/>
  <c r="J3" i="7"/>
  <c r="I3" i="7"/>
  <c r="H3" i="7"/>
  <c r="G3" i="7"/>
  <c r="F3" i="7"/>
  <c r="E3" i="7"/>
  <c r="N1" i="7"/>
  <c r="N2" i="7" s="1"/>
  <c r="M1" i="7"/>
  <c r="M2" i="7" s="1"/>
  <c r="L1" i="7"/>
  <c r="L2" i="7" s="1"/>
  <c r="K1" i="7"/>
  <c r="K2" i="7" s="1"/>
  <c r="J1" i="7"/>
  <c r="J2" i="7" s="1"/>
  <c r="I1" i="7"/>
  <c r="I2" i="7" s="1"/>
  <c r="H1" i="7"/>
  <c r="H2" i="7" s="1"/>
  <c r="G1" i="7"/>
  <c r="G2" i="7" s="1"/>
  <c r="F1" i="7"/>
  <c r="F2" i="7" s="1"/>
  <c r="E1" i="7"/>
  <c r="E2" i="7" s="1"/>
  <c r="D1" i="7"/>
  <c r="D2" i="7" s="1"/>
  <c r="T56" i="5"/>
  <c r="L52" i="5"/>
  <c r="K52" i="5"/>
  <c r="J52" i="5"/>
  <c r="O51" i="5"/>
  <c r="N51" i="5"/>
  <c r="M51" i="5"/>
  <c r="L51" i="5"/>
  <c r="K51" i="5"/>
  <c r="J51" i="5"/>
  <c r="I51" i="5"/>
  <c r="H51" i="5"/>
  <c r="G51" i="5"/>
  <c r="F51" i="5"/>
  <c r="E51" i="5"/>
  <c r="D51" i="5"/>
  <c r="O44" i="5"/>
  <c r="N44" i="5"/>
  <c r="M44" i="5"/>
  <c r="L44" i="5"/>
  <c r="K44" i="5"/>
  <c r="J44" i="5"/>
  <c r="I44" i="5"/>
  <c r="H44" i="5"/>
  <c r="G44" i="5"/>
  <c r="F44" i="5"/>
  <c r="E44" i="5"/>
  <c r="D44" i="5"/>
  <c r="O43" i="5"/>
  <c r="O40" i="5"/>
  <c r="N40" i="5"/>
  <c r="M40" i="5"/>
  <c r="L40" i="5"/>
  <c r="K40" i="5"/>
  <c r="J40" i="5"/>
  <c r="I40" i="5"/>
  <c r="H40" i="5"/>
  <c r="G40" i="5"/>
  <c r="F40" i="5"/>
  <c r="E40" i="5"/>
  <c r="D40" i="5"/>
  <c r="O39" i="5"/>
  <c r="N39" i="5"/>
  <c r="M39" i="5"/>
  <c r="L39" i="5"/>
  <c r="K39" i="5"/>
  <c r="J39" i="5"/>
  <c r="I39" i="5"/>
  <c r="H39" i="5"/>
  <c r="G39" i="5"/>
  <c r="F39" i="5"/>
  <c r="E39" i="5"/>
  <c r="D39" i="5"/>
  <c r="O38" i="5"/>
  <c r="N38" i="5"/>
  <c r="M38" i="5"/>
  <c r="L38" i="5"/>
  <c r="K38" i="5"/>
  <c r="J38" i="5"/>
  <c r="I38" i="5"/>
  <c r="H38" i="5"/>
  <c r="G38" i="5"/>
  <c r="F38" i="5"/>
  <c r="E38" i="5"/>
  <c r="D38" i="5"/>
  <c r="N37" i="5"/>
  <c r="M37" i="5"/>
  <c r="L37" i="5"/>
  <c r="K37" i="5"/>
  <c r="J37" i="5"/>
  <c r="I37" i="5"/>
  <c r="H37" i="5"/>
  <c r="G37" i="5"/>
  <c r="E37" i="5"/>
  <c r="D37" i="5"/>
  <c r="N36" i="5"/>
  <c r="M36" i="5"/>
  <c r="L36" i="5"/>
  <c r="K36" i="5"/>
  <c r="J36" i="5"/>
  <c r="I36" i="5"/>
  <c r="H36" i="5"/>
  <c r="G36" i="5"/>
  <c r="E36" i="5"/>
  <c r="D36" i="5"/>
  <c r="T35" i="5"/>
  <c r="R35" i="5"/>
  <c r="O35" i="5"/>
  <c r="N35" i="5"/>
  <c r="M35" i="5"/>
  <c r="L35" i="5"/>
  <c r="K35" i="5"/>
  <c r="J35" i="5"/>
  <c r="I35" i="5"/>
  <c r="H35" i="5"/>
  <c r="G35" i="5"/>
  <c r="F35" i="5"/>
  <c r="E35" i="5"/>
  <c r="D35" i="5"/>
  <c r="O34" i="5"/>
  <c r="O33" i="5"/>
  <c r="N33" i="5"/>
  <c r="M33" i="5"/>
  <c r="L33" i="5"/>
  <c r="K33" i="5"/>
  <c r="J33" i="5"/>
  <c r="I33" i="5"/>
  <c r="H33" i="5"/>
  <c r="G33" i="5"/>
  <c r="F33" i="5"/>
  <c r="E33" i="5"/>
  <c r="D33" i="5"/>
  <c r="G31" i="5"/>
  <c r="F31" i="5"/>
  <c r="L29" i="5"/>
  <c r="K29" i="5"/>
  <c r="J29" i="5"/>
  <c r="I29" i="5"/>
  <c r="H29" i="5"/>
  <c r="G29" i="5"/>
  <c r="F29" i="5"/>
  <c r="O28" i="5"/>
  <c r="N28" i="5"/>
  <c r="M28" i="5"/>
  <c r="L28" i="5"/>
  <c r="K28" i="5"/>
  <c r="J28" i="5"/>
  <c r="I28" i="5"/>
  <c r="H28" i="5"/>
  <c r="G28" i="5"/>
  <c r="F28" i="5"/>
  <c r="E28" i="5"/>
  <c r="D28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O15" i="5"/>
  <c r="N15" i="5"/>
  <c r="M15" i="5"/>
  <c r="L15" i="5"/>
  <c r="K15" i="5"/>
  <c r="J15" i="5"/>
  <c r="I15" i="5"/>
  <c r="H15" i="5"/>
  <c r="G15" i="5"/>
  <c r="F15" i="5"/>
  <c r="E15" i="5"/>
  <c r="D15" i="5"/>
  <c r="Q15" i="5" s="1"/>
  <c r="R15" i="5" s="1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Q12" i="5" s="1"/>
  <c r="R12" i="5" s="1"/>
  <c r="O9" i="5"/>
  <c r="N9" i="5"/>
  <c r="M9" i="5"/>
  <c r="L9" i="5"/>
  <c r="K9" i="5"/>
  <c r="J9" i="5"/>
  <c r="I9" i="5"/>
  <c r="H9" i="5"/>
  <c r="G9" i="5"/>
  <c r="F9" i="5"/>
  <c r="E9" i="5"/>
  <c r="D9" i="5"/>
  <c r="Q9" i="5" s="1"/>
  <c r="R9" i="5" s="1"/>
  <c r="O8" i="5"/>
  <c r="N8" i="5"/>
  <c r="M8" i="5"/>
  <c r="L8" i="5"/>
  <c r="K8" i="5"/>
  <c r="J8" i="5"/>
  <c r="I8" i="5"/>
  <c r="H8" i="5"/>
  <c r="G8" i="5"/>
  <c r="F8" i="5"/>
  <c r="E8" i="5"/>
  <c r="D8" i="5"/>
  <c r="Q8" i="5" s="1"/>
  <c r="R8" i="5" s="1"/>
  <c r="O7" i="5"/>
  <c r="N7" i="5"/>
  <c r="M7" i="5"/>
  <c r="L7" i="5"/>
  <c r="K7" i="5"/>
  <c r="J7" i="5"/>
  <c r="I7" i="5"/>
  <c r="H7" i="5"/>
  <c r="G7" i="5"/>
  <c r="F7" i="5"/>
  <c r="E7" i="5"/>
  <c r="D7" i="5"/>
  <c r="Q7" i="5" s="1"/>
  <c r="R7" i="5" s="1"/>
  <c r="L6" i="5"/>
  <c r="K6" i="5"/>
  <c r="J6" i="5"/>
  <c r="I6" i="5"/>
  <c r="H6" i="5"/>
  <c r="G6" i="5"/>
  <c r="F6" i="5"/>
  <c r="E6" i="5"/>
  <c r="L5" i="5"/>
  <c r="K5" i="5"/>
  <c r="J5" i="5"/>
  <c r="I5" i="5"/>
  <c r="H5" i="5"/>
  <c r="G5" i="5"/>
  <c r="F5" i="5"/>
  <c r="E5" i="5"/>
  <c r="M4" i="5"/>
  <c r="L4" i="5"/>
  <c r="K4" i="5"/>
  <c r="J4" i="5"/>
  <c r="I4" i="5"/>
  <c r="H4" i="5"/>
  <c r="G4" i="5"/>
  <c r="F4" i="5"/>
  <c r="E4" i="5"/>
  <c r="M3" i="5"/>
  <c r="L3" i="5"/>
  <c r="K3" i="5"/>
  <c r="J3" i="5"/>
  <c r="I3" i="5"/>
  <c r="H3" i="5"/>
  <c r="G3" i="5"/>
  <c r="F3" i="5"/>
  <c r="E3" i="5"/>
  <c r="D3" i="5"/>
  <c r="D2" i="5"/>
  <c r="D50" i="5" s="1"/>
  <c r="N1" i="5"/>
  <c r="N2" i="5" s="1"/>
  <c r="M1" i="5"/>
  <c r="M2" i="5" s="1"/>
  <c r="L1" i="5"/>
  <c r="L2" i="5" s="1"/>
  <c r="K1" i="5"/>
  <c r="K2" i="5" s="1"/>
  <c r="K32" i="5" s="1"/>
  <c r="J1" i="5"/>
  <c r="J2" i="5" s="1"/>
  <c r="I1" i="5"/>
  <c r="I2" i="5" s="1"/>
  <c r="H1" i="5"/>
  <c r="H2" i="5" s="1"/>
  <c r="G1" i="5"/>
  <c r="G2" i="5" s="1"/>
  <c r="F1" i="5"/>
  <c r="F2" i="5" s="1"/>
  <c r="E1" i="5"/>
  <c r="E2" i="5" s="1"/>
  <c r="D1" i="5"/>
  <c r="U85" i="4"/>
  <c r="T85" i="4"/>
  <c r="F85" i="4"/>
  <c r="S85" i="4" s="1"/>
  <c r="U84" i="4"/>
  <c r="T84" i="4"/>
  <c r="F84" i="4"/>
  <c r="S84" i="4" s="1"/>
  <c r="U83" i="4"/>
  <c r="T83" i="4"/>
  <c r="F83" i="4"/>
  <c r="S83" i="4" s="1"/>
  <c r="U82" i="4"/>
  <c r="T82" i="4"/>
  <c r="F82" i="4"/>
  <c r="S82" i="4" s="1"/>
  <c r="U80" i="4"/>
  <c r="T80" i="4"/>
  <c r="F80" i="4"/>
  <c r="S80" i="4" s="1"/>
  <c r="U79" i="4"/>
  <c r="T79" i="4"/>
  <c r="F79" i="4"/>
  <c r="S79" i="4" s="1"/>
  <c r="O78" i="4"/>
  <c r="F78" i="4"/>
  <c r="L77" i="4"/>
  <c r="F77" i="4"/>
  <c r="R76" i="4"/>
  <c r="Q76" i="4"/>
  <c r="P76" i="4"/>
  <c r="O76" i="4"/>
  <c r="N76" i="4"/>
  <c r="M76" i="4"/>
  <c r="I46" i="7" s="1"/>
  <c r="L76" i="4"/>
  <c r="H46" i="7" s="1"/>
  <c r="K76" i="4"/>
  <c r="J76" i="4"/>
  <c r="I76" i="4"/>
  <c r="H76" i="4"/>
  <c r="F76" i="4"/>
  <c r="R75" i="4"/>
  <c r="Q75" i="4"/>
  <c r="M45" i="7" s="1"/>
  <c r="P75" i="4"/>
  <c r="L45" i="7" s="1"/>
  <c r="O75" i="4"/>
  <c r="N75" i="4"/>
  <c r="M75" i="4"/>
  <c r="L75" i="4"/>
  <c r="K75" i="4"/>
  <c r="J75" i="4"/>
  <c r="I75" i="4"/>
  <c r="H75" i="4"/>
  <c r="F75" i="4"/>
  <c r="O73" i="4"/>
  <c r="R72" i="4"/>
  <c r="R78" i="4" s="1"/>
  <c r="Q72" i="4"/>
  <c r="Q78" i="4" s="1"/>
  <c r="P72" i="4"/>
  <c r="P78" i="4" s="1"/>
  <c r="N72" i="4"/>
  <c r="N78" i="4" s="1"/>
  <c r="M72" i="4"/>
  <c r="M78" i="4" s="1"/>
  <c r="L72" i="4"/>
  <c r="L78" i="4" s="1"/>
  <c r="K72" i="4"/>
  <c r="K78" i="4" s="1"/>
  <c r="J72" i="4"/>
  <c r="J78" i="4" s="1"/>
  <c r="I72" i="4"/>
  <c r="I78" i="4" s="1"/>
  <c r="H72" i="4"/>
  <c r="H78" i="4" s="1"/>
  <c r="T78" i="4" s="1"/>
  <c r="F72" i="4"/>
  <c r="S72" i="4" s="1"/>
  <c r="R71" i="4"/>
  <c r="R73" i="4" s="1"/>
  <c r="Q71" i="4"/>
  <c r="Q73" i="4" s="1"/>
  <c r="P71" i="4"/>
  <c r="P77" i="4" s="1"/>
  <c r="O71" i="4"/>
  <c r="O77" i="4" s="1"/>
  <c r="N71" i="4"/>
  <c r="N77" i="4" s="1"/>
  <c r="M71" i="4"/>
  <c r="M77" i="4" s="1"/>
  <c r="L71" i="4"/>
  <c r="K71" i="4"/>
  <c r="K77" i="4" s="1"/>
  <c r="J71" i="4"/>
  <c r="J77" i="4" s="1"/>
  <c r="I71" i="4"/>
  <c r="H71" i="4"/>
  <c r="D41" i="7" s="1"/>
  <c r="F71" i="4"/>
  <c r="U70" i="4"/>
  <c r="T70" i="4"/>
  <c r="U69" i="4"/>
  <c r="T69" i="4"/>
  <c r="U68" i="4"/>
  <c r="T68" i="4"/>
  <c r="U67" i="4"/>
  <c r="T67" i="4"/>
  <c r="F67" i="4"/>
  <c r="S67" i="4" s="1"/>
  <c r="U66" i="4"/>
  <c r="T66" i="4"/>
  <c r="F66" i="4"/>
  <c r="S66" i="4" s="1"/>
  <c r="R64" i="4"/>
  <c r="N34" i="7" s="1"/>
  <c r="Q64" i="4"/>
  <c r="P64" i="4"/>
  <c r="O64" i="4"/>
  <c r="N64" i="4"/>
  <c r="M64" i="4"/>
  <c r="L64" i="4"/>
  <c r="K64" i="4"/>
  <c r="J64" i="4"/>
  <c r="I64" i="4"/>
  <c r="H64" i="4"/>
  <c r="U63" i="4"/>
  <c r="T63" i="4"/>
  <c r="F63" i="4"/>
  <c r="S63" i="4" s="1"/>
  <c r="U62" i="4"/>
  <c r="T62" i="4"/>
  <c r="S62" i="4"/>
  <c r="F62" i="4"/>
  <c r="U61" i="4"/>
  <c r="T61" i="4"/>
  <c r="S61" i="4"/>
  <c r="F61" i="4"/>
  <c r="U60" i="4"/>
  <c r="T60" i="4"/>
  <c r="F60" i="4"/>
  <c r="S60" i="4" s="1"/>
  <c r="U59" i="4"/>
  <c r="T59" i="4"/>
  <c r="F59" i="4"/>
  <c r="S59" i="4" s="1"/>
  <c r="U58" i="4"/>
  <c r="T58" i="4"/>
  <c r="F58" i="4"/>
  <c r="S58" i="4" s="1"/>
  <c r="U57" i="4"/>
  <c r="T57" i="4"/>
  <c r="F57" i="4"/>
  <c r="S57" i="4" s="1"/>
  <c r="U56" i="4"/>
  <c r="T56" i="4"/>
  <c r="S56" i="4"/>
  <c r="F56" i="4"/>
  <c r="U55" i="4"/>
  <c r="T55" i="4"/>
  <c r="F55" i="4"/>
  <c r="S55" i="4" s="1"/>
  <c r="U54" i="4"/>
  <c r="T54" i="4"/>
  <c r="F54" i="4"/>
  <c r="S54" i="4" s="1"/>
  <c r="U53" i="4"/>
  <c r="T53" i="4"/>
  <c r="F53" i="4"/>
  <c r="S53" i="4" s="1"/>
  <c r="U52" i="4"/>
  <c r="T52" i="4"/>
  <c r="F52" i="4"/>
  <c r="S52" i="4" s="1"/>
  <c r="U51" i="4"/>
  <c r="T51" i="4"/>
  <c r="F51" i="4"/>
  <c r="S51" i="4" s="1"/>
  <c r="U50" i="4"/>
  <c r="T50" i="4"/>
  <c r="S50" i="4"/>
  <c r="F50" i="4"/>
  <c r="U49" i="4"/>
  <c r="T49" i="4"/>
  <c r="F49" i="4"/>
  <c r="S49" i="4" s="1"/>
  <c r="U48" i="4"/>
  <c r="T48" i="4"/>
  <c r="F48" i="4"/>
  <c r="S48" i="4" s="1"/>
  <c r="U47" i="4"/>
  <c r="T47" i="4"/>
  <c r="F47" i="4"/>
  <c r="S47" i="4" s="1"/>
  <c r="U46" i="4"/>
  <c r="T46" i="4"/>
  <c r="F46" i="4"/>
  <c r="S46" i="4" s="1"/>
  <c r="U45" i="4"/>
  <c r="T45" i="4"/>
  <c r="F45" i="4"/>
  <c r="S45" i="4" s="1"/>
  <c r="U44" i="4"/>
  <c r="T44" i="4"/>
  <c r="S44" i="4"/>
  <c r="F44" i="4"/>
  <c r="U43" i="4"/>
  <c r="T43" i="4"/>
  <c r="F43" i="4"/>
  <c r="S43" i="4" s="1"/>
  <c r="U42" i="4"/>
  <c r="T42" i="4"/>
  <c r="F42" i="4"/>
  <c r="S42" i="4" s="1"/>
  <c r="U41" i="4"/>
  <c r="T41" i="4"/>
  <c r="F41" i="4"/>
  <c r="S41" i="4" s="1"/>
  <c r="U40" i="4"/>
  <c r="T40" i="4"/>
  <c r="F40" i="4"/>
  <c r="S40" i="4" s="1"/>
  <c r="U39" i="4"/>
  <c r="T39" i="4"/>
  <c r="F39" i="4"/>
  <c r="S39" i="4" s="1"/>
  <c r="U38" i="4"/>
  <c r="T38" i="4"/>
  <c r="S38" i="4"/>
  <c r="F38" i="4"/>
  <c r="U37" i="4"/>
  <c r="T37" i="4"/>
  <c r="F37" i="4"/>
  <c r="S37" i="4" s="1"/>
  <c r="U36" i="4"/>
  <c r="T36" i="4"/>
  <c r="F36" i="4"/>
  <c r="S36" i="4" s="1"/>
  <c r="U34" i="4"/>
  <c r="T34" i="4"/>
  <c r="F34" i="4"/>
  <c r="S34" i="4" s="1"/>
  <c r="U33" i="4"/>
  <c r="T33" i="4"/>
  <c r="F33" i="4"/>
  <c r="S33" i="4" s="1"/>
  <c r="O31" i="7" s="1"/>
  <c r="U32" i="4"/>
  <c r="T32" i="4"/>
  <c r="F32" i="4"/>
  <c r="S32" i="4" s="1"/>
  <c r="U31" i="4"/>
  <c r="T31" i="4"/>
  <c r="S31" i="4"/>
  <c r="F31" i="4"/>
  <c r="U30" i="4"/>
  <c r="T30" i="4"/>
  <c r="S30" i="4"/>
  <c r="F30" i="4"/>
  <c r="U29" i="4"/>
  <c r="T29" i="4"/>
  <c r="F29" i="4"/>
  <c r="S29" i="4" s="1"/>
  <c r="F27" i="4"/>
  <c r="K26" i="4"/>
  <c r="F26" i="4"/>
  <c r="F25" i="4"/>
  <c r="R24" i="4"/>
  <c r="Q24" i="4"/>
  <c r="P24" i="4"/>
  <c r="N22" i="5" s="1"/>
  <c r="O24" i="4"/>
  <c r="K22" i="7" s="1"/>
  <c r="N24" i="4"/>
  <c r="J22" i="7" s="1"/>
  <c r="M24" i="4"/>
  <c r="I22" i="7" s="1"/>
  <c r="L24" i="4"/>
  <c r="K24" i="4"/>
  <c r="J24" i="4"/>
  <c r="I24" i="4"/>
  <c r="H24" i="4"/>
  <c r="F24" i="4"/>
  <c r="R23" i="4"/>
  <c r="Q23" i="4"/>
  <c r="P23" i="4"/>
  <c r="O23" i="4"/>
  <c r="N23" i="4"/>
  <c r="M23" i="4"/>
  <c r="L23" i="4"/>
  <c r="K23" i="4"/>
  <c r="G21" i="7" s="1"/>
  <c r="J23" i="4"/>
  <c r="F21" i="7" s="1"/>
  <c r="I23" i="4"/>
  <c r="H23" i="4"/>
  <c r="T23" i="4" s="1"/>
  <c r="F23" i="4"/>
  <c r="R22" i="4"/>
  <c r="Q22" i="4"/>
  <c r="P22" i="4"/>
  <c r="O22" i="4"/>
  <c r="K20" i="7" s="1"/>
  <c r="N22" i="4"/>
  <c r="J20" i="7" s="1"/>
  <c r="M22" i="4"/>
  <c r="L22" i="4"/>
  <c r="K22" i="4"/>
  <c r="G20" i="7" s="1"/>
  <c r="J22" i="4"/>
  <c r="F20" i="7" s="1"/>
  <c r="I22" i="4"/>
  <c r="E20" i="7" s="1"/>
  <c r="H22" i="4"/>
  <c r="F22" i="4"/>
  <c r="R21" i="4"/>
  <c r="Q21" i="4"/>
  <c r="P21" i="4"/>
  <c r="O21" i="4"/>
  <c r="K19" i="7" s="1"/>
  <c r="N21" i="4"/>
  <c r="J19" i="7" s="1"/>
  <c r="M21" i="4"/>
  <c r="I19" i="7" s="1"/>
  <c r="L21" i="4"/>
  <c r="K21" i="4"/>
  <c r="J21" i="4"/>
  <c r="I21" i="4"/>
  <c r="H21" i="4"/>
  <c r="F21" i="4"/>
  <c r="K19" i="4"/>
  <c r="G17" i="7" s="1"/>
  <c r="R18" i="4"/>
  <c r="R27" i="4" s="1"/>
  <c r="Q18" i="4"/>
  <c r="P18" i="4"/>
  <c r="P27" i="4" s="1"/>
  <c r="O18" i="4"/>
  <c r="O27" i="4" s="1"/>
  <c r="N18" i="4"/>
  <c r="M18" i="4"/>
  <c r="I16" i="7" s="1"/>
  <c r="L18" i="4"/>
  <c r="L27" i="4" s="1"/>
  <c r="K18" i="4"/>
  <c r="K27" i="4" s="1"/>
  <c r="J18" i="4"/>
  <c r="I18" i="4"/>
  <c r="I27" i="4" s="1"/>
  <c r="H18" i="4"/>
  <c r="H27" i="4" s="1"/>
  <c r="F18" i="4"/>
  <c r="S18" i="4" s="1"/>
  <c r="U17" i="4"/>
  <c r="T17" i="4"/>
  <c r="U16" i="4"/>
  <c r="T16" i="4"/>
  <c r="U15" i="4"/>
  <c r="T15" i="4"/>
  <c r="U14" i="4"/>
  <c r="T14" i="4"/>
  <c r="R12" i="4"/>
  <c r="R26" i="4" s="1"/>
  <c r="Q12" i="4"/>
  <c r="Q19" i="4" s="1"/>
  <c r="P12" i="4"/>
  <c r="O12" i="4"/>
  <c r="O19" i="4" s="1"/>
  <c r="K17" i="7" s="1"/>
  <c r="N12" i="4"/>
  <c r="M12" i="4"/>
  <c r="L12" i="4"/>
  <c r="K12" i="4"/>
  <c r="J12" i="4"/>
  <c r="J26" i="4" s="1"/>
  <c r="I12" i="4"/>
  <c r="I26" i="4" s="1"/>
  <c r="H12" i="4"/>
  <c r="D11" i="7" s="1"/>
  <c r="F12" i="4"/>
  <c r="R11" i="4"/>
  <c r="Q11" i="4"/>
  <c r="P11" i="4"/>
  <c r="O11" i="4"/>
  <c r="N11" i="4"/>
  <c r="M11" i="4"/>
  <c r="M25" i="4" s="1"/>
  <c r="L11" i="4"/>
  <c r="L19" i="4" s="1"/>
  <c r="K11" i="4"/>
  <c r="K25" i="4" s="1"/>
  <c r="J11" i="4"/>
  <c r="J25" i="4" s="1"/>
  <c r="I11" i="4"/>
  <c r="H11" i="4"/>
  <c r="D10" i="7" s="1"/>
  <c r="F11" i="4"/>
  <c r="S11" i="4" s="1"/>
  <c r="O10" i="7" s="1"/>
  <c r="U10" i="4"/>
  <c r="T10" i="4"/>
  <c r="U9" i="4"/>
  <c r="T9" i="4"/>
  <c r="U8" i="4"/>
  <c r="T8" i="4"/>
  <c r="U7" i="4"/>
  <c r="T7" i="4"/>
  <c r="F7" i="4"/>
  <c r="S7" i="4" s="1"/>
  <c r="U6" i="4"/>
  <c r="T6" i="4"/>
  <c r="F6" i="4"/>
  <c r="S6" i="4" s="1"/>
  <c r="O5" i="7" s="1"/>
  <c r="W5" i="4"/>
  <c r="U5" i="4"/>
  <c r="T5" i="4"/>
  <c r="F5" i="4"/>
  <c r="S5" i="4" s="1"/>
  <c r="U4" i="4"/>
  <c r="T4" i="4"/>
  <c r="F4" i="4"/>
  <c r="S4" i="4" s="1"/>
  <c r="T27" i="4" l="1"/>
  <c r="M6" i="5"/>
  <c r="M54" i="5"/>
  <c r="E53" i="5"/>
  <c r="E50" i="5"/>
  <c r="J10" i="5"/>
  <c r="N16" i="5"/>
  <c r="T72" i="4"/>
  <c r="Q33" i="5"/>
  <c r="R33" i="5" s="1"/>
  <c r="E10" i="5"/>
  <c r="U11" i="4"/>
  <c r="E41" i="7"/>
  <c r="M73" i="4"/>
  <c r="I43" i="7" s="1"/>
  <c r="Q44" i="5"/>
  <c r="R44" i="5" s="1"/>
  <c r="H46" i="5"/>
  <c r="L11" i="7"/>
  <c r="N19" i="4"/>
  <c r="J17" i="7" s="1"/>
  <c r="P73" i="4"/>
  <c r="N19" i="5"/>
  <c r="U18" i="4"/>
  <c r="S21" i="4"/>
  <c r="S22" i="4"/>
  <c r="O20" i="7" s="1"/>
  <c r="S23" i="4"/>
  <c r="S24" i="4"/>
  <c r="D6" i="5"/>
  <c r="S12" i="4"/>
  <c r="I25" i="4"/>
  <c r="S75" i="4"/>
  <c r="O45" i="5" s="1"/>
  <c r="S76" i="4"/>
  <c r="L25" i="4"/>
  <c r="E11" i="7"/>
  <c r="N25" i="4"/>
  <c r="U75" i="4"/>
  <c r="U76" i="4"/>
  <c r="U24" i="4"/>
  <c r="I10" i="5"/>
  <c r="H11" i="7"/>
  <c r="H26" i="4"/>
  <c r="F24" i="7" s="1"/>
  <c r="S71" i="4"/>
  <c r="U71" i="4"/>
  <c r="Q38" i="5"/>
  <c r="R38" i="5" s="1"/>
  <c r="Q39" i="5"/>
  <c r="R39" i="5" s="1"/>
  <c r="Q40" i="5"/>
  <c r="R40" i="5" s="1"/>
  <c r="D41" i="5"/>
  <c r="O16" i="7"/>
  <c r="O16" i="5"/>
  <c r="O4" i="7"/>
  <c r="O4" i="5"/>
  <c r="U77" i="4"/>
  <c r="O53" i="5"/>
  <c r="O53" i="7"/>
  <c r="G55" i="5"/>
  <c r="G52" i="5"/>
  <c r="G49" i="5"/>
  <c r="G32" i="5"/>
  <c r="G54" i="5"/>
  <c r="G53" i="5"/>
  <c r="G50" i="5"/>
  <c r="G26" i="5"/>
  <c r="G27" i="5"/>
  <c r="G30" i="5"/>
  <c r="G48" i="5"/>
  <c r="G48" i="7"/>
  <c r="U78" i="4"/>
  <c r="I32" i="5"/>
  <c r="I26" i="5"/>
  <c r="I54" i="5"/>
  <c r="I31" i="5"/>
  <c r="I53" i="5"/>
  <c r="I50" i="5"/>
  <c r="I30" i="5"/>
  <c r="I27" i="5"/>
  <c r="I52" i="5"/>
  <c r="I55" i="5"/>
  <c r="I49" i="5"/>
  <c r="O37" i="7"/>
  <c r="O37" i="5"/>
  <c r="O19" i="7"/>
  <c r="O19" i="5"/>
  <c r="O21" i="7"/>
  <c r="O21" i="5"/>
  <c r="H48" i="5"/>
  <c r="H48" i="7"/>
  <c r="O49" i="7"/>
  <c r="O49" i="5"/>
  <c r="O54" i="7"/>
  <c r="O54" i="5"/>
  <c r="J54" i="5"/>
  <c r="J31" i="5"/>
  <c r="J53" i="5"/>
  <c r="J50" i="5"/>
  <c r="J30" i="5"/>
  <c r="J27" i="5"/>
  <c r="J55" i="5"/>
  <c r="J49" i="5"/>
  <c r="J26" i="5"/>
  <c r="J32" i="5"/>
  <c r="H32" i="5"/>
  <c r="H26" i="5"/>
  <c r="H54" i="5"/>
  <c r="H31" i="5"/>
  <c r="H53" i="5"/>
  <c r="H50" i="5"/>
  <c r="H30" i="5"/>
  <c r="H27" i="5"/>
  <c r="H11" i="5"/>
  <c r="H52" i="5"/>
  <c r="H55" i="5"/>
  <c r="H49" i="5"/>
  <c r="M17" i="7"/>
  <c r="M17" i="5"/>
  <c r="O22" i="7"/>
  <c r="O22" i="5"/>
  <c r="O11" i="7"/>
  <c r="O11" i="5"/>
  <c r="G25" i="5"/>
  <c r="G25" i="7"/>
  <c r="I48" i="5"/>
  <c r="I48" i="7"/>
  <c r="O45" i="7"/>
  <c r="O46" i="7"/>
  <c r="O46" i="5"/>
  <c r="H25" i="5"/>
  <c r="H25" i="7"/>
  <c r="O29" i="7"/>
  <c r="O29" i="5"/>
  <c r="J48" i="5"/>
  <c r="J48" i="7"/>
  <c r="L31" i="5"/>
  <c r="L53" i="5"/>
  <c r="L50" i="5"/>
  <c r="L30" i="5"/>
  <c r="L27" i="5"/>
  <c r="L55" i="5"/>
  <c r="L49" i="5"/>
  <c r="L32" i="5"/>
  <c r="L26" i="5"/>
  <c r="L10" i="5"/>
  <c r="L54" i="5"/>
  <c r="O6" i="7"/>
  <c r="O6" i="5"/>
  <c r="O30" i="7"/>
  <c r="O30" i="5"/>
  <c r="O50" i="5"/>
  <c r="O50" i="7"/>
  <c r="O55" i="7"/>
  <c r="O55" i="5"/>
  <c r="O3" i="7"/>
  <c r="O3" i="5"/>
  <c r="F11" i="5"/>
  <c r="M48" i="7"/>
  <c r="M48" i="5"/>
  <c r="N53" i="5"/>
  <c r="N50" i="5"/>
  <c r="N30" i="5"/>
  <c r="N27" i="5"/>
  <c r="N55" i="5"/>
  <c r="N52" i="5"/>
  <c r="N49" i="5"/>
  <c r="N32" i="5"/>
  <c r="N29" i="5"/>
  <c r="N26" i="5"/>
  <c r="N54" i="5"/>
  <c r="N5" i="5"/>
  <c r="N31" i="5"/>
  <c r="N4" i="5"/>
  <c r="N6" i="5"/>
  <c r="N3" i="5"/>
  <c r="Q3" i="5" s="1"/>
  <c r="R3" i="5" s="1"/>
  <c r="S3" i="5" s="1"/>
  <c r="H17" i="5"/>
  <c r="H17" i="7"/>
  <c r="G11" i="5"/>
  <c r="N48" i="7"/>
  <c r="N48" i="5"/>
  <c r="S78" i="4"/>
  <c r="F55" i="5"/>
  <c r="F52" i="5"/>
  <c r="F49" i="5"/>
  <c r="F37" i="5"/>
  <c r="F32" i="5"/>
  <c r="F26" i="5"/>
  <c r="F54" i="5"/>
  <c r="F36" i="5"/>
  <c r="F53" i="5"/>
  <c r="F50" i="5"/>
  <c r="F27" i="5"/>
  <c r="F30" i="5"/>
  <c r="O36" i="7"/>
  <c r="O36" i="5"/>
  <c r="Q36" i="5" s="1"/>
  <c r="R36" i="5" s="1"/>
  <c r="S36" i="5" s="1"/>
  <c r="O41" i="5"/>
  <c r="O41" i="7"/>
  <c r="O52" i="7"/>
  <c r="O52" i="5"/>
  <c r="I34" i="5"/>
  <c r="I34" i="7"/>
  <c r="N20" i="7"/>
  <c r="N20" i="5"/>
  <c r="L10" i="7"/>
  <c r="I11" i="7"/>
  <c r="J16" i="7"/>
  <c r="F19" i="5"/>
  <c r="F19" i="7"/>
  <c r="L21" i="7"/>
  <c r="L21" i="5"/>
  <c r="F34" i="5"/>
  <c r="F34" i="7"/>
  <c r="N41" i="5"/>
  <c r="N41" i="7"/>
  <c r="L42" i="7"/>
  <c r="N73" i="4"/>
  <c r="J45" i="5"/>
  <c r="J45" i="7"/>
  <c r="G46" i="5"/>
  <c r="G46" i="7"/>
  <c r="H77" i="4"/>
  <c r="J47" i="7" s="1"/>
  <c r="E11" i="5"/>
  <c r="I16" i="5"/>
  <c r="J20" i="5"/>
  <c r="I22" i="5"/>
  <c r="K26" i="5"/>
  <c r="H55" i="7"/>
  <c r="H54" i="7"/>
  <c r="H53" i="7"/>
  <c r="H52" i="7"/>
  <c r="H50" i="7"/>
  <c r="H49" i="7"/>
  <c r="H32" i="7"/>
  <c r="H31" i="7"/>
  <c r="H30" i="7"/>
  <c r="H27" i="7"/>
  <c r="H26" i="7"/>
  <c r="U21" i="4"/>
  <c r="O26" i="7"/>
  <c r="O26" i="5"/>
  <c r="L48" i="7"/>
  <c r="M10" i="7"/>
  <c r="J11" i="7"/>
  <c r="K16" i="7"/>
  <c r="M19" i="4"/>
  <c r="G19" i="5"/>
  <c r="G19" i="7"/>
  <c r="D20" i="7"/>
  <c r="D20" i="5"/>
  <c r="T22" i="4"/>
  <c r="M21" i="7"/>
  <c r="D24" i="7"/>
  <c r="D24" i="5"/>
  <c r="T26" i="4"/>
  <c r="Q27" i="4"/>
  <c r="G34" i="5"/>
  <c r="G34" i="7"/>
  <c r="M42" i="7"/>
  <c r="K43" i="7"/>
  <c r="K43" i="5"/>
  <c r="K45" i="5"/>
  <c r="K45" i="7"/>
  <c r="I77" i="4"/>
  <c r="M31" i="5"/>
  <c r="M53" i="5"/>
  <c r="M50" i="5"/>
  <c r="M30" i="5"/>
  <c r="M27" i="5"/>
  <c r="M55" i="5"/>
  <c r="M52" i="5"/>
  <c r="M49" i="5"/>
  <c r="M32" i="5"/>
  <c r="M29" i="5"/>
  <c r="M26" i="5"/>
  <c r="J16" i="5"/>
  <c r="K20" i="5"/>
  <c r="J22" i="5"/>
  <c r="F24" i="5"/>
  <c r="N34" i="5"/>
  <c r="I55" i="7"/>
  <c r="I54" i="7"/>
  <c r="I53" i="7"/>
  <c r="I52" i="7"/>
  <c r="I50" i="7"/>
  <c r="I49" i="7"/>
  <c r="I32" i="7"/>
  <c r="I31" i="7"/>
  <c r="I30" i="7"/>
  <c r="I27" i="7"/>
  <c r="I26" i="7"/>
  <c r="T41" i="6"/>
  <c r="E19" i="7"/>
  <c r="E19" i="5"/>
  <c r="K21" i="7"/>
  <c r="K21" i="5"/>
  <c r="E34" i="7"/>
  <c r="E34" i="5"/>
  <c r="M41" i="5"/>
  <c r="M41" i="7"/>
  <c r="N10" i="7"/>
  <c r="K11" i="7"/>
  <c r="L16" i="5"/>
  <c r="L16" i="7"/>
  <c r="H19" i="5"/>
  <c r="H19" i="7"/>
  <c r="U22" i="4"/>
  <c r="N21" i="7"/>
  <c r="E24" i="7"/>
  <c r="E24" i="5"/>
  <c r="H34" i="5"/>
  <c r="H34" i="7"/>
  <c r="T71" i="4"/>
  <c r="N42" i="7"/>
  <c r="N42" i="5"/>
  <c r="L43" i="7"/>
  <c r="L43" i="5"/>
  <c r="K10" i="5"/>
  <c r="K16" i="5"/>
  <c r="Q18" i="5"/>
  <c r="R18" i="5" s="1"/>
  <c r="K22" i="5"/>
  <c r="L45" i="5"/>
  <c r="J55" i="7"/>
  <c r="J54" i="7"/>
  <c r="J53" i="7"/>
  <c r="J50" i="7"/>
  <c r="J49" i="7"/>
  <c r="J32" i="7"/>
  <c r="J31" i="7"/>
  <c r="J30" i="7"/>
  <c r="J27" i="7"/>
  <c r="J26" i="7"/>
  <c r="J46" i="7"/>
  <c r="J46" i="5"/>
  <c r="G24" i="7"/>
  <c r="J34" i="5"/>
  <c r="J34" i="7"/>
  <c r="N45" i="7"/>
  <c r="N45" i="5"/>
  <c r="H47" i="5"/>
  <c r="H47" i="7"/>
  <c r="M10" i="5"/>
  <c r="N11" i="7"/>
  <c r="E21" i="7"/>
  <c r="E21" i="5"/>
  <c r="O25" i="4"/>
  <c r="D42" i="7"/>
  <c r="K42" i="5"/>
  <c r="K42" i="7"/>
  <c r="D42" i="5"/>
  <c r="L46" i="7"/>
  <c r="L46" i="5"/>
  <c r="F48" i="5"/>
  <c r="F48" i="7"/>
  <c r="E30" i="5"/>
  <c r="E27" i="5"/>
  <c r="E55" i="5"/>
  <c r="E52" i="5"/>
  <c r="E49" i="5"/>
  <c r="E32" i="5"/>
  <c r="E29" i="5"/>
  <c r="E26" i="5"/>
  <c r="E54" i="5"/>
  <c r="E31" i="5"/>
  <c r="N10" i="5"/>
  <c r="J11" i="5"/>
  <c r="J19" i="5"/>
  <c r="F21" i="5"/>
  <c r="I46" i="5"/>
  <c r="M55" i="7"/>
  <c r="M54" i="7"/>
  <c r="M53" i="7"/>
  <c r="M52" i="7"/>
  <c r="M50" i="7"/>
  <c r="M49" i="7"/>
  <c r="M32" i="7"/>
  <c r="M31" i="7"/>
  <c r="M30" i="7"/>
  <c r="M29" i="7"/>
  <c r="M27" i="7"/>
  <c r="M26" i="7"/>
  <c r="M6" i="7"/>
  <c r="M5" i="7"/>
  <c r="O27" i="7"/>
  <c r="O27" i="5"/>
  <c r="O42" i="7"/>
  <c r="O42" i="5"/>
  <c r="G47" i="5"/>
  <c r="G47" i="7"/>
  <c r="M45" i="5"/>
  <c r="D30" i="5"/>
  <c r="D27" i="5"/>
  <c r="D55" i="5"/>
  <c r="D52" i="5"/>
  <c r="D49" i="5"/>
  <c r="D32" i="5"/>
  <c r="D29" i="5"/>
  <c r="Q29" i="5" s="1"/>
  <c r="R29" i="5" s="1"/>
  <c r="D26" i="5"/>
  <c r="D54" i="5"/>
  <c r="D31" i="5"/>
  <c r="I11" i="5"/>
  <c r="E41" i="5"/>
  <c r="H20" i="5"/>
  <c r="H20" i="7"/>
  <c r="U23" i="4"/>
  <c r="L26" i="4"/>
  <c r="K34" i="5"/>
  <c r="K34" i="7"/>
  <c r="G41" i="5"/>
  <c r="G41" i="7"/>
  <c r="U72" i="4"/>
  <c r="I47" i="5"/>
  <c r="I47" i="7"/>
  <c r="F10" i="7"/>
  <c r="D16" i="7"/>
  <c r="D16" i="5"/>
  <c r="T18" i="4"/>
  <c r="R19" i="4"/>
  <c r="L19" i="5"/>
  <c r="L19" i="7"/>
  <c r="I20" i="5"/>
  <c r="I20" i="7"/>
  <c r="P25" i="4"/>
  <c r="M26" i="4"/>
  <c r="J27" i="4"/>
  <c r="L34" i="5"/>
  <c r="L34" i="7"/>
  <c r="H41" i="5"/>
  <c r="H41" i="7"/>
  <c r="E42" i="7"/>
  <c r="E42" i="5"/>
  <c r="H73" i="4"/>
  <c r="D45" i="7"/>
  <c r="D45" i="5"/>
  <c r="T75" i="4"/>
  <c r="M46" i="7"/>
  <c r="M46" i="5"/>
  <c r="O10" i="5"/>
  <c r="K11" i="5"/>
  <c r="Q13" i="5"/>
  <c r="R13" i="5" s="1"/>
  <c r="Q14" i="5"/>
  <c r="R14" i="5" s="1"/>
  <c r="K19" i="5"/>
  <c r="G21" i="5"/>
  <c r="Q28" i="5"/>
  <c r="R28" i="5" s="1"/>
  <c r="Q51" i="5"/>
  <c r="R51" i="5" s="1"/>
  <c r="N55" i="7"/>
  <c r="N54" i="7"/>
  <c r="N53" i="7"/>
  <c r="N52" i="7"/>
  <c r="N50" i="7"/>
  <c r="N49" i="7"/>
  <c r="N32" i="7"/>
  <c r="N31" i="7"/>
  <c r="N30" i="7"/>
  <c r="N29" i="7"/>
  <c r="N27" i="7"/>
  <c r="N26" i="7"/>
  <c r="N6" i="7"/>
  <c r="N5" i="7"/>
  <c r="N4" i="7"/>
  <c r="N3" i="7"/>
  <c r="M16" i="5"/>
  <c r="M16" i="7"/>
  <c r="O32" i="7"/>
  <c r="O32" i="5"/>
  <c r="D48" i="7"/>
  <c r="D48" i="5"/>
  <c r="Q37" i="5"/>
  <c r="R37" i="5" s="1"/>
  <c r="M22" i="5"/>
  <c r="M22" i="7"/>
  <c r="F41" i="5"/>
  <c r="F41" i="7"/>
  <c r="K46" i="7"/>
  <c r="K46" i="5"/>
  <c r="I19" i="5"/>
  <c r="L55" i="7"/>
  <c r="L54" i="7"/>
  <c r="L53" i="7"/>
  <c r="L50" i="7"/>
  <c r="L49" i="7"/>
  <c r="L32" i="7"/>
  <c r="L31" i="7"/>
  <c r="L30" i="7"/>
  <c r="L27" i="7"/>
  <c r="L26" i="7"/>
  <c r="N22" i="7"/>
  <c r="G10" i="7"/>
  <c r="T12" i="4"/>
  <c r="E16" i="7"/>
  <c r="E16" i="5"/>
  <c r="M19" i="5"/>
  <c r="M19" i="7"/>
  <c r="D22" i="7"/>
  <c r="D22" i="5"/>
  <c r="T24" i="4"/>
  <c r="Q25" i="4"/>
  <c r="N26" i="4"/>
  <c r="M34" i="5"/>
  <c r="M34" i="7"/>
  <c r="I41" i="5"/>
  <c r="I41" i="7"/>
  <c r="F42" i="5"/>
  <c r="F42" i="7"/>
  <c r="I73" i="4"/>
  <c r="E45" i="7"/>
  <c r="E45" i="5"/>
  <c r="N46" i="7"/>
  <c r="N46" i="5"/>
  <c r="D4" i="5"/>
  <c r="Q4" i="5" s="1"/>
  <c r="R4" i="5" s="1"/>
  <c r="D10" i="5"/>
  <c r="L11" i="5"/>
  <c r="G17" i="5"/>
  <c r="M21" i="5"/>
  <c r="L42" i="5"/>
  <c r="E55" i="7"/>
  <c r="E54" i="7"/>
  <c r="E53" i="7"/>
  <c r="E52" i="7"/>
  <c r="E50" i="7"/>
  <c r="E49" i="7"/>
  <c r="E32" i="7"/>
  <c r="E31" i="7"/>
  <c r="E30" i="7"/>
  <c r="E29" i="7"/>
  <c r="E27" i="7"/>
  <c r="E26" i="7"/>
  <c r="M11" i="7"/>
  <c r="E22" i="7"/>
  <c r="E22" i="5"/>
  <c r="R25" i="4"/>
  <c r="O26" i="4"/>
  <c r="J41" i="5"/>
  <c r="J41" i="7"/>
  <c r="G42" i="5"/>
  <c r="G42" i="7"/>
  <c r="J73" i="4"/>
  <c r="F45" i="5"/>
  <c r="F45" i="7"/>
  <c r="M5" i="5"/>
  <c r="M11" i="5"/>
  <c r="J17" i="5"/>
  <c r="N21" i="5"/>
  <c r="O31" i="5"/>
  <c r="M42" i="5"/>
  <c r="D55" i="7"/>
  <c r="D54" i="7"/>
  <c r="D53" i="7"/>
  <c r="D52" i="7"/>
  <c r="D50" i="7"/>
  <c r="D49" i="7"/>
  <c r="D32" i="7"/>
  <c r="D31" i="7"/>
  <c r="D30" i="7"/>
  <c r="D29" i="7"/>
  <c r="D27" i="7"/>
  <c r="D26" i="7"/>
  <c r="D6" i="7"/>
  <c r="D5" i="7"/>
  <c r="D4" i="7"/>
  <c r="D3" i="7"/>
  <c r="L22" i="5"/>
  <c r="L22" i="7"/>
  <c r="M43" i="7"/>
  <c r="M43" i="5"/>
  <c r="N16" i="7"/>
  <c r="E48" i="7"/>
  <c r="E48" i="5"/>
  <c r="E10" i="7"/>
  <c r="U12" i="4"/>
  <c r="F16" i="5"/>
  <c r="F16" i="7"/>
  <c r="N19" i="7"/>
  <c r="H21" i="7"/>
  <c r="H21" i="5"/>
  <c r="I10" i="7"/>
  <c r="F11" i="7"/>
  <c r="G16" i="5"/>
  <c r="G16" i="7"/>
  <c r="I19" i="4"/>
  <c r="L20" i="7"/>
  <c r="L20" i="5"/>
  <c r="I21" i="7"/>
  <c r="I21" i="5"/>
  <c r="F22" i="5"/>
  <c r="F22" i="7"/>
  <c r="P26" i="4"/>
  <c r="M27" i="4"/>
  <c r="T64" i="4"/>
  <c r="K41" i="5"/>
  <c r="K41" i="7"/>
  <c r="H42" i="5"/>
  <c r="H42" i="7"/>
  <c r="K73" i="4"/>
  <c r="G45" i="5"/>
  <c r="G45" i="7"/>
  <c r="D46" i="7"/>
  <c r="D46" i="5"/>
  <c r="T76" i="4"/>
  <c r="Q77" i="4"/>
  <c r="F10" i="5"/>
  <c r="N11" i="5"/>
  <c r="K17" i="5"/>
  <c r="E20" i="5"/>
  <c r="K55" i="7"/>
  <c r="K54" i="7"/>
  <c r="K53" i="7"/>
  <c r="K50" i="7"/>
  <c r="K49" i="7"/>
  <c r="K32" i="7"/>
  <c r="K31" i="7"/>
  <c r="K30" i="7"/>
  <c r="K27" i="7"/>
  <c r="K26" i="7"/>
  <c r="T11" i="4"/>
  <c r="P19" i="4"/>
  <c r="D21" i="7"/>
  <c r="D21" i="5"/>
  <c r="D25" i="7"/>
  <c r="D25" i="5"/>
  <c r="N43" i="7"/>
  <c r="N43" i="5"/>
  <c r="E25" i="7"/>
  <c r="E25" i="5"/>
  <c r="H10" i="7"/>
  <c r="H19" i="4"/>
  <c r="J10" i="7"/>
  <c r="G11" i="7"/>
  <c r="H16" i="5"/>
  <c r="H16" i="7"/>
  <c r="J19" i="4"/>
  <c r="D19" i="7"/>
  <c r="D19" i="5"/>
  <c r="T21" i="4"/>
  <c r="M20" i="7"/>
  <c r="M20" i="5"/>
  <c r="J21" i="7"/>
  <c r="J21" i="5"/>
  <c r="G22" i="5"/>
  <c r="G22" i="7"/>
  <c r="H25" i="4"/>
  <c r="F23" i="7" s="1"/>
  <c r="Q26" i="4"/>
  <c r="N27" i="4"/>
  <c r="D34" i="7"/>
  <c r="D34" i="5"/>
  <c r="U64" i="4"/>
  <c r="L41" i="5"/>
  <c r="L41" i="7"/>
  <c r="I42" i="5"/>
  <c r="I42" i="7"/>
  <c r="L73" i="4"/>
  <c r="H45" i="5"/>
  <c r="H45" i="7"/>
  <c r="E46" i="7"/>
  <c r="E46" i="5"/>
  <c r="R77" i="4"/>
  <c r="K48" i="5"/>
  <c r="K48" i="7"/>
  <c r="O5" i="5"/>
  <c r="G10" i="5"/>
  <c r="F20" i="5"/>
  <c r="I43" i="5"/>
  <c r="L48" i="5"/>
  <c r="F55" i="7"/>
  <c r="F54" i="7"/>
  <c r="F53" i="7"/>
  <c r="F52" i="7"/>
  <c r="F50" i="7"/>
  <c r="F49" i="7"/>
  <c r="F37" i="7"/>
  <c r="F36" i="7"/>
  <c r="F32" i="7"/>
  <c r="F30" i="7"/>
  <c r="F27" i="7"/>
  <c r="F26" i="7"/>
  <c r="K10" i="7"/>
  <c r="H22" i="5"/>
  <c r="H22" i="7"/>
  <c r="J42" i="5"/>
  <c r="J42" i="7"/>
  <c r="I45" i="5"/>
  <c r="I45" i="7"/>
  <c r="F46" i="5"/>
  <c r="F46" i="7"/>
  <c r="K54" i="5"/>
  <c r="K31" i="5"/>
  <c r="K53" i="5"/>
  <c r="K50" i="5"/>
  <c r="K30" i="5"/>
  <c r="K27" i="5"/>
  <c r="K55" i="5"/>
  <c r="K49" i="5"/>
  <c r="D5" i="5"/>
  <c r="H10" i="5"/>
  <c r="D11" i="5"/>
  <c r="G20" i="5"/>
  <c r="D53" i="5"/>
  <c r="G55" i="7"/>
  <c r="G54" i="7"/>
  <c r="G53" i="7"/>
  <c r="G52" i="7"/>
  <c r="G50" i="7"/>
  <c r="G49" i="7"/>
  <c r="G32" i="7"/>
  <c r="G30" i="7"/>
  <c r="G27" i="7"/>
  <c r="G26" i="7"/>
  <c r="T33" i="1"/>
  <c r="T10" i="1"/>
  <c r="T40" i="1" s="1"/>
  <c r="P8" i="6"/>
  <c r="P8" i="1"/>
  <c r="P35" i="1"/>
  <c r="Q11" i="5" l="1"/>
  <c r="R11" i="5" s="1"/>
  <c r="Q50" i="5"/>
  <c r="R50" i="5" s="1"/>
  <c r="G24" i="5"/>
  <c r="U25" i="4"/>
  <c r="O20" i="5"/>
  <c r="Q41" i="5"/>
  <c r="R41" i="5" s="1"/>
  <c r="Q6" i="5"/>
  <c r="R6" i="5" s="1"/>
  <c r="L47" i="5"/>
  <c r="J23" i="7"/>
  <c r="J47" i="5"/>
  <c r="Q53" i="5"/>
  <c r="R53" i="5" s="1"/>
  <c r="Q32" i="5"/>
  <c r="R32" i="5" s="1"/>
  <c r="N23" i="7"/>
  <c r="N23" i="5"/>
  <c r="Q22" i="5"/>
  <c r="R22" i="5" s="1"/>
  <c r="Q45" i="5"/>
  <c r="R45" i="5" s="1"/>
  <c r="Q26" i="5"/>
  <c r="R26" i="5" s="1"/>
  <c r="L47" i="7"/>
  <c r="K47" i="5"/>
  <c r="I17" i="5"/>
  <c r="I17" i="7"/>
  <c r="I23" i="7"/>
  <c r="O48" i="7"/>
  <c r="O48" i="5"/>
  <c r="Q48" i="5" s="1"/>
  <c r="R48" i="5" s="1"/>
  <c r="Q42" i="5"/>
  <c r="R42" i="5" s="1"/>
  <c r="I23" i="5"/>
  <c r="J23" i="5"/>
  <c r="S4" i="5"/>
  <c r="T3" i="5"/>
  <c r="D43" i="7"/>
  <c r="D43" i="5"/>
  <c r="Q19" i="5"/>
  <c r="R19" i="5" s="1"/>
  <c r="Q46" i="5"/>
  <c r="R46" i="5" s="1"/>
  <c r="Q49" i="5"/>
  <c r="R49" i="5" s="1"/>
  <c r="M25" i="5"/>
  <c r="M25" i="7"/>
  <c r="D47" i="7"/>
  <c r="D47" i="5"/>
  <c r="T77" i="4"/>
  <c r="N47" i="5"/>
  <c r="N47" i="7"/>
  <c r="N17" i="7"/>
  <c r="N17" i="5"/>
  <c r="H24" i="7"/>
  <c r="H24" i="5"/>
  <c r="Q52" i="5"/>
  <c r="R52" i="5" s="1"/>
  <c r="S26" i="4"/>
  <c r="G23" i="5"/>
  <c r="F47" i="7"/>
  <c r="E43" i="7"/>
  <c r="E43" i="5"/>
  <c r="J25" i="5"/>
  <c r="J25" i="7"/>
  <c r="Q55" i="5"/>
  <c r="R55" i="5" s="1"/>
  <c r="G23" i="7"/>
  <c r="F23" i="5"/>
  <c r="S77" i="4"/>
  <c r="S25" i="4"/>
  <c r="F47" i="5"/>
  <c r="I25" i="5"/>
  <c r="I25" i="7"/>
  <c r="Q5" i="5"/>
  <c r="R5" i="5" s="1"/>
  <c r="M24" i="7"/>
  <c r="M24" i="5"/>
  <c r="Q21" i="5"/>
  <c r="R21" i="5" s="1"/>
  <c r="F43" i="5"/>
  <c r="F43" i="7"/>
  <c r="Q16" i="5"/>
  <c r="R16" i="5" s="1"/>
  <c r="Q27" i="5"/>
  <c r="R27" i="5" s="1"/>
  <c r="S37" i="5"/>
  <c r="T36" i="5"/>
  <c r="K23" i="7"/>
  <c r="K23" i="5"/>
  <c r="U26" i="4"/>
  <c r="M47" i="5"/>
  <c r="M47" i="7"/>
  <c r="F17" i="7"/>
  <c r="U19" i="4"/>
  <c r="F17" i="5"/>
  <c r="D23" i="7"/>
  <c r="D23" i="5"/>
  <c r="T25" i="4"/>
  <c r="G43" i="5"/>
  <c r="G43" i="7"/>
  <c r="Q30" i="5"/>
  <c r="R30" i="5" s="1"/>
  <c r="E23" i="5"/>
  <c r="E47" i="7"/>
  <c r="E47" i="5"/>
  <c r="L24" i="7"/>
  <c r="L24" i="5"/>
  <c r="N24" i="5"/>
  <c r="Q10" i="5"/>
  <c r="R10" i="5" s="1"/>
  <c r="N24" i="7"/>
  <c r="J43" i="7"/>
  <c r="J43" i="5"/>
  <c r="K25" i="7"/>
  <c r="L17" i="7"/>
  <c r="L17" i="5"/>
  <c r="H43" i="7"/>
  <c r="H43" i="5"/>
  <c r="E17" i="7"/>
  <c r="E17" i="5"/>
  <c r="J24" i="7"/>
  <c r="J24" i="5"/>
  <c r="F25" i="5"/>
  <c r="F25" i="7"/>
  <c r="S27" i="4"/>
  <c r="U27" i="4"/>
  <c r="H23" i="7"/>
  <c r="Q20" i="5"/>
  <c r="R20" i="5" s="1"/>
  <c r="E23" i="7"/>
  <c r="K25" i="5"/>
  <c r="D17" i="7"/>
  <c r="D17" i="5"/>
  <c r="T19" i="4"/>
  <c r="M23" i="7"/>
  <c r="M23" i="5"/>
  <c r="I24" i="7"/>
  <c r="I24" i="5"/>
  <c r="Q31" i="5"/>
  <c r="R31" i="5" s="1"/>
  <c r="H23" i="5"/>
  <c r="L25" i="7"/>
  <c r="N25" i="5"/>
  <c r="K24" i="7"/>
  <c r="K24" i="5"/>
  <c r="L23" i="7"/>
  <c r="L23" i="5"/>
  <c r="Q54" i="5"/>
  <c r="R54" i="5" s="1"/>
  <c r="L25" i="5"/>
  <c r="K47" i="7"/>
  <c r="N25" i="7"/>
  <c r="Q17" i="5" l="1"/>
  <c r="R17" i="5" s="1"/>
  <c r="O47" i="5"/>
  <c r="Q47" i="5" s="1"/>
  <c r="R47" i="5" s="1"/>
  <c r="O47" i="7"/>
  <c r="Q43" i="5"/>
  <c r="R43" i="5" s="1"/>
  <c r="T4" i="5"/>
  <c r="S5" i="5"/>
  <c r="O25" i="7"/>
  <c r="O25" i="5"/>
  <c r="Q25" i="5" s="1"/>
  <c r="R25" i="5" s="1"/>
  <c r="T37" i="5"/>
  <c r="S38" i="5"/>
  <c r="O23" i="7"/>
  <c r="O23" i="5"/>
  <c r="Q23" i="5" s="1"/>
  <c r="R23" i="5" s="1"/>
  <c r="O24" i="7"/>
  <c r="O24" i="5"/>
  <c r="Q24" i="5" s="1"/>
  <c r="R24" i="5" s="1"/>
  <c r="S6" i="5" l="1"/>
  <c r="T5" i="5"/>
  <c r="S39" i="5"/>
  <c r="T38" i="5"/>
  <c r="S7" i="5" l="1"/>
  <c r="T6" i="5"/>
  <c r="S40" i="5"/>
  <c r="T39" i="5"/>
  <c r="T7" i="5" l="1"/>
  <c r="S8" i="5"/>
  <c r="T40" i="5"/>
  <c r="S41" i="5"/>
  <c r="S42" i="5" l="1"/>
  <c r="T41" i="5"/>
  <c r="S9" i="5"/>
  <c r="T8" i="5"/>
  <c r="S43" i="5" l="1"/>
  <c r="T42" i="5"/>
  <c r="S10" i="5"/>
  <c r="T9" i="5"/>
  <c r="T43" i="5" l="1"/>
  <c r="S44" i="5"/>
  <c r="T10" i="5"/>
  <c r="S11" i="5"/>
  <c r="S12" i="5" l="1"/>
  <c r="T11" i="5"/>
  <c r="S45" i="5"/>
  <c r="T44" i="5"/>
  <c r="S13" i="5" l="1"/>
  <c r="T12" i="5"/>
  <c r="S46" i="5"/>
  <c r="T45" i="5"/>
  <c r="T13" i="5" l="1"/>
  <c r="S14" i="5"/>
  <c r="T46" i="5"/>
  <c r="S47" i="5"/>
  <c r="S48" i="5" l="1"/>
  <c r="T47" i="5"/>
  <c r="S15" i="5"/>
  <c r="T14" i="5"/>
  <c r="S49" i="5" l="1"/>
  <c r="T48" i="5"/>
  <c r="S16" i="5"/>
  <c r="T15" i="5"/>
  <c r="T16" i="5" l="1"/>
  <c r="S17" i="5"/>
  <c r="T49" i="5"/>
  <c r="S50" i="5"/>
  <c r="S51" i="5" l="1"/>
  <c r="T50" i="5"/>
  <c r="S18" i="5"/>
  <c r="T17" i="5"/>
  <c r="S19" i="5" l="1"/>
  <c r="T18" i="5"/>
  <c r="S52" i="5"/>
  <c r="T51" i="5"/>
  <c r="T19" i="5" l="1"/>
  <c r="S20" i="5"/>
  <c r="T52" i="5"/>
  <c r="S53" i="5"/>
  <c r="S54" i="5" l="1"/>
  <c r="T53" i="5"/>
  <c r="S21" i="5"/>
  <c r="T20" i="5"/>
  <c r="S22" i="5" l="1"/>
  <c r="T21" i="5"/>
  <c r="S55" i="5"/>
  <c r="T55" i="5" s="1"/>
  <c r="T54" i="5"/>
  <c r="T22" i="5" l="1"/>
  <c r="S23" i="5"/>
  <c r="S24" i="5" l="1"/>
  <c r="T23" i="5"/>
  <c r="S25" i="5" l="1"/>
  <c r="T24" i="5"/>
  <c r="S26" i="5" l="1"/>
  <c r="T25" i="5"/>
  <c r="S27" i="5" l="1"/>
  <c r="T26" i="5"/>
  <c r="S28" i="5" l="1"/>
  <c r="T27" i="5"/>
  <c r="S29" i="5" l="1"/>
  <c r="T28" i="5"/>
  <c r="T29" i="5" l="1"/>
  <c r="S30" i="5"/>
  <c r="S31" i="5" l="1"/>
  <c r="T30" i="5"/>
  <c r="S32" i="5" l="1"/>
  <c r="T31" i="5"/>
  <c r="T32" i="5" l="1"/>
  <c r="S33" i="5"/>
  <c r="T33" i="5" s="1"/>
</calcChain>
</file>

<file path=xl/sharedStrings.xml><?xml version="1.0" encoding="utf-8"?>
<sst xmlns="http://schemas.openxmlformats.org/spreadsheetml/2006/main" count="667" uniqueCount="248">
  <si>
    <t>Resource</t>
  </si>
  <si>
    <t>Resource type</t>
  </si>
  <si>
    <t>Resource subtype</t>
  </si>
  <si>
    <t>Available
in SoC</t>
  </si>
  <si>
    <t>Used by
DMSC</t>
  </si>
  <si>
    <t>Available
for SW</t>
  </si>
  <si>
    <t>start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</si>
  <si>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</si>
  <si>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</si>
  <si>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</si>
  <si>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</si>
  <si>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</si>
  <si>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</si>
  <si>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</si>
  <si>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</si>
  <si>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</si>
  <si>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</si>
  <si>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</si>
  <si>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</si>
  <si>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Main island resources</t>
  </si>
  <si>
    <t>UDMA channel allocation</t>
  </si>
  <si>
    <t>Balance</t>
  </si>
  <si>
    <t>Linux</t>
  </si>
  <si>
    <t>RTOS</t>
  </si>
  <si>
    <t>Main Nav Ultra High Capacity TX channel</t>
  </si>
  <si>
    <t>J721E_DEV_NAVSS0_UDMAP_0</t>
  </si>
  <si>
    <t>RESASG_SUBTYPE_UDMAP_TX_UHCHAN</t>
  </si>
  <si>
    <t>Main Nav Ultra High Capacity RX channel</t>
  </si>
  <si>
    <t>RESASG_SUBTYPE_UDMAP_RX_UHCHAN</t>
  </si>
  <si>
    <t>Main Nav High Capacity TX channel</t>
  </si>
  <si>
    <t>RESASG_SUBTYPE_UDMAP_TX_HCHAN</t>
  </si>
  <si>
    <t>Main Nav High Capacity RX channel</t>
  </si>
  <si>
    <t>RESASG_SUBTYPE_UDMAP_RX_HCHAN</t>
  </si>
  <si>
    <t>Blockcopy channels</t>
  </si>
  <si>
    <t>Main Nav Normal Capacity TX channels</t>
  </si>
  <si>
    <t>Main Nav Normal Capacity RX channels</t>
  </si>
  <si>
    <t>Main Nav Total TX channel</t>
  </si>
  <si>
    <t>RESASG_SUBTYPE_UDMAP_TX_CHAN</t>
  </si>
  <si>
    <t>Main Nav Total RX channel</t>
  </si>
  <si>
    <t>RESASG_SUBTYPE_UDMAP_RX_CHAN</t>
  </si>
  <si>
    <t>Extended channel allocation</t>
  </si>
  <si>
    <t>Main Nav DRU MSMC (UTC ID 0)</t>
  </si>
  <si>
    <t>Main Nav VPAC TC 0 (UTC ID 1)</t>
  </si>
  <si>
    <t>Main Nav VPAC TC 1 (UTC ID 2)</t>
  </si>
  <si>
    <t>Main Nav DMPAC TC 0 (UTC ID 3)</t>
  </si>
  <si>
    <t>Main Nav extended TX channels</t>
  </si>
  <si>
    <t>RESASG_SUBTYPE_UDMAP_TX_ECHAN</t>
  </si>
  <si>
    <t>Total channels</t>
  </si>
  <si>
    <t>Ring allocation (same as UDMA allocation)</t>
  </si>
  <si>
    <t>Main Nav Ultra High Capacity TX ring</t>
  </si>
  <si>
    <t>J721E_DEV_NAVSS0_RINGACC_0</t>
  </si>
  <si>
    <t>RESASG_SUBTYPE_RA_UDMAP_TX_UH</t>
  </si>
  <si>
    <t>Main Nav Ultra High Capacity RX ring</t>
  </si>
  <si>
    <t>RESASG_SUBTYPE_RA_UDMAP_RX_UH</t>
  </si>
  <si>
    <t>Main Nav High Capacity TX ring</t>
  </si>
  <si>
    <t>RESASG_SUBTYPE_RA_UDMAP_TX_H</t>
  </si>
  <si>
    <t>Main Nav High Capacity RX ring</t>
  </si>
  <si>
    <t>RESASG_SUBTYPE_RA_UDMAP_RX_H</t>
  </si>
  <si>
    <t>Main Nav Normal Capacity TX ring</t>
  </si>
  <si>
    <t>RESASG_SUBTYPE_RA_UDMAP_TX</t>
  </si>
  <si>
    <t>Main Nav Normal Capacity RX ring</t>
  </si>
  <si>
    <t>RESASG_SUBTYPE_RA_UDMAP_RX</t>
  </si>
  <si>
    <t>Main Nav TX Extended channel rings</t>
  </si>
  <si>
    <t>RESASG_SUBTYPE_RA_UDMAP_TX_EXT</t>
  </si>
  <si>
    <t>Ring, Flows, proxies, events</t>
  </si>
  <si>
    <t>Main Nav Free Ring</t>
  </si>
  <si>
    <t>RESASG_SUBTYPE_RA_GP</t>
  </si>
  <si>
    <t>Main Nav ring monitors</t>
  </si>
  <si>
    <t>RESASG_SUBTYPE_RA_MONITORS</t>
  </si>
  <si>
    <t>Main Nav nonsecure proxies</t>
  </si>
  <si>
    <t>J721E_DEV_NAVSS0_PROXY_0</t>
  </si>
  <si>
    <t>RESASG_SUBTYPE_PROXY_PROXIES</t>
  </si>
  <si>
    <t>Main Nav Free RX Flow</t>
  </si>
  <si>
    <t>RESASG_SUBTYPE_UDMAP_RX_FLOW_COMMON</t>
  </si>
  <si>
    <t>Main Nav IA VINT</t>
  </si>
  <si>
    <t>J721E_DEV_NAVSS0_UDMASS_INTAGGR_0</t>
  </si>
  <si>
    <t>RESASG_SUBTYPE_IA_VINT</t>
  </si>
  <si>
    <t>Main Nav IA SEVT</t>
  </si>
  <si>
    <t>RESASG_SUBTYPE_GLOBAL_EVENT_SEVT</t>
  </si>
  <si>
    <t>Interrupt routers (dedicated per core)
Change this only if you want to partition
the interrupts across different software on
same core</t>
  </si>
  <si>
    <t>Main R5FSS0 core0 GPIO interrupt router</t>
  </si>
  <si>
    <t>J721E_DEV_R5FSS0_CORE0</t>
  </si>
  <si>
    <t>RESASG_SUBTYPE_R5FSS0_CORE0_INTR_IRQ_GROUP0_FROM_GPIOMUX_INTRTR0</t>
  </si>
  <si>
    <t>NAVSS interrupt router for R5FSS0 core0</t>
  </si>
  <si>
    <t>RESASG_SUBTYPE_R5FSS0_CORE0_INTR_IRQ_GROUP0_FROM_NAVSS0_INTR_ROUTER_0</t>
  </si>
  <si>
    <t>Main R5FSS0  interrupt router</t>
  </si>
  <si>
    <t>RESASG_SUBTYPE_R5FSS0_CORE0_INTR_IRQ_GROUP0_FROM_R5FSS0_INTROUTER0</t>
  </si>
  <si>
    <t>Main R5FSS0 core1 GPIO interrupt router</t>
  </si>
  <si>
    <t>J721E_DEV_R5FSS0_CORE1</t>
  </si>
  <si>
    <t>RESASG_SUBTYPE_R5FSS0_CORE1_INTR_IRQ_GROUP0_FROM_GPIOMUX_INTRTR0</t>
  </si>
  <si>
    <t>NAVSS interrupt router for R5FSS0 core1</t>
  </si>
  <si>
    <t>RESASG_SUBTYPE_R5FSS0_CORE1_INTR_IRQ_GROUP0_FROM_NAVSS0_INTR_ROUTER_0</t>
  </si>
  <si>
    <t>Main R5FSS0 core1 IPI interrupt router</t>
  </si>
  <si>
    <t>RESASG_SUBTYPE_R5FSS0_CORE1_INTR_IRQ_GROUP0_FROM_R5FSS0_INTROUTER0</t>
  </si>
  <si>
    <t>Main R5FSS1 core0 GPIO interrupt router</t>
  </si>
  <si>
    <t>J721E_DEV_R5FSS1_CORE0</t>
  </si>
  <si>
    <t>RESASG_SUBTYPE_R5FSS1_CORE0_INTR_IRQ_GROUP0_FROM_GPIOMUX_INTRTR0</t>
  </si>
  <si>
    <t>RESASG_SUBTYPE_R5FSS1_CORE0_INTR_IRQ_GROUP0_FROM_NAVSS1_INTR_ROUTER_0</t>
  </si>
  <si>
    <t>Main R5FSS1 core0 IPI interrupt router</t>
  </si>
  <si>
    <t>RESASG_SUBTYPE_R5FSS1_CORE0_INTR_IRQ_GROUP0_FROM_R5FSS1_INTROUTER0</t>
  </si>
  <si>
    <t>Main R5FSS1 core1 GPIO interrupt router</t>
  </si>
  <si>
    <t>J721E_DEV_R5FSS1_CORE1</t>
  </si>
  <si>
    <t>RESASG_SUBTYPE_R5FSS1_CORE1_INTR_IRQ_GROUP0_FROM_GPIOMUX_INTRTR0</t>
  </si>
  <si>
    <t>RESASG_SUBTYPE_R5FSS1_CORE1_INTR_IRQ_GROUP0_FROM_NAVSS1_INTR_ROUTER_0</t>
  </si>
  <si>
    <t>Main R5FSS1 core1 IPI interrupt router</t>
  </si>
  <si>
    <t>RESASG_SUBTYPE_R5FSS1_CORE1_INTR_IRQ_GROUP0_FROM_R5FSS1_INTROUTER0</t>
  </si>
  <si>
    <t>Main C66SS0 interrupt router</t>
  </si>
  <si>
    <t>J721E_DEV_C66SS0_CORE0</t>
  </si>
  <si>
    <t>RESASG_SUBTYPE_C66SS0_CORE0_C66_EVENT_IN_SYNC_IRQ_GROUP0_FROM_C66SS0_INTROUTER0</t>
  </si>
  <si>
    <t>RESASG_SUBTYPE_C66SS0_CORE0_C66_EVENT_IN_SYNC_IRQ_GROUP1_FROM_C66SS0_INTROUTER0</t>
  </si>
  <si>
    <t>RESASG_SUBTYPE_C66SS0_CORE0_C66_EVENT_IN_SYNC_IRQ_GROUP2_FROM_C66SS0_INTROUTER0</t>
  </si>
  <si>
    <t>RESASG_SUBTYPE_C66SS0_CORE0_C66_EVENT_IN_SYNC_IRQ_GROUP3_FROM_C66SS0_INTROUTER0</t>
  </si>
  <si>
    <t>RESASG_SUBTYPE_C66SS0_CORE0_C66_EVENT_IN_SYNC_IRQ_GROUP4_FROM_C66SS0_INTROUTER0</t>
  </si>
  <si>
    <t>Main C66SS1 interrupt router</t>
  </si>
  <si>
    <t>J721E_DEV_C66SS1_CORE0</t>
  </si>
  <si>
    <t>RESASG_SUBTYPE_C66SS1_CORE0_C66_EVENT_IN_SYNC_IRQ_GROUP0_FROM_C66SS1_INTROUTER0</t>
  </si>
  <si>
    <t>RESASG_SUBTYPE_C66SS1_CORE0_C66_EVENT_IN_SYNC_IRQ_GROUP1_FROM_C66SS1_INTROUTER0</t>
  </si>
  <si>
    <t>RESASG_SUBTYPE_C66SS1_CORE0_C66_EVENT_IN_SYNC_IRQ_GROUP2_FROM_C66SS1_INTROUTER0</t>
  </si>
  <si>
    <t>RESASG_SUBTYPE_C66SS1_CORE0_C66_EVENT_IN_SYNC_IRQ_GROUP3_FROM_C66SS1_INTROUTER0</t>
  </si>
  <si>
    <t>RESASG_SUBTYPE_C66SS1_CORE0_C66_EVENT_IN_SYNC_IRQ_GROUP4_FROM_C66SS1_INTROUTER0</t>
  </si>
  <si>
    <t>CLEC main GPIO interrupt router</t>
  </si>
  <si>
    <t>J721E_DEV_COMPUTE_CLUSTER0_CLEC</t>
  </si>
  <si>
    <t>RESASG_SUBTYPE_COMPUTE_CLUSTER0_CLEC_SOC_EVENTS_IN_IRQ_GROUP0_FROM_GPIOMUX_INTRTR0</t>
  </si>
  <si>
    <t>CLEC wakeup GPIO interrupt router</t>
  </si>
  <si>
    <t>RESASG_SUBTYPE_COMPUTE_CLUSTER0_CLEC_SOC_EVENTS_IN_IRQ_GROUP0_FROM_WKUP_GPIOMUX_INTRTR0</t>
  </si>
  <si>
    <t>CLEC compare event interrupt router</t>
  </si>
  <si>
    <t>RESASG_SUBTYPE_COMPUTE_CLUSTER0_CLEC_SOC_EVENTS_IN_IRQ_GROUP0_FROM_CMPEVENT_INTRTR0</t>
  </si>
  <si>
    <t>CLEC NAVSS interrupt router</t>
  </si>
  <si>
    <t>RESASG_SUBTYPE_COMPUTE_CLUSTER0_CLEC_SOC_EVENTS_IN_IRQ_GROUP0_FROM_NAVSS0_INTR_ROUTER_0</t>
  </si>
  <si>
    <t>RESASG_SUBTYPE_COMPUTE_CLUSTER0_CLEC_SOC_EVENTS_IN_IRQ_GROUP1_FROM_NAVSS0_INTR_ROUTER_0</t>
  </si>
  <si>
    <t>RESASG_SUBTYPE_COMPUTE_CLUSTER0_CLEC_SOC_EVENTS_IN_IRQ_GROUP2_FROM_NAVSS0_INTR_ROUTER_0</t>
  </si>
  <si>
    <t>Total CLEC NAVSS interrupts</t>
  </si>
  <si>
    <t>MCU island resources</t>
  </si>
  <si>
    <t>MCU Nav High Capacity TX channel</t>
  </si>
  <si>
    <t>J721E_DEV_MCU_NAVSS0_UDMAP_0</t>
  </si>
  <si>
    <t>MCU Nav High Capacity RX channel</t>
  </si>
  <si>
    <t>MCU Nav Normal Capacity TX channels</t>
  </si>
  <si>
    <t>MCU Nav Normal Capacity RX channels</t>
  </si>
  <si>
    <t>MCU Nav Total TX channel</t>
  </si>
  <si>
    <t>MCU Nav Total RX channel</t>
  </si>
  <si>
    <t>MCU Nav High Capacity Tx ring</t>
  </si>
  <si>
    <t>J721E_DEV_MCU_NAVSS0_RINGACC_0</t>
  </si>
  <si>
    <t>MCU Nav High Capacity Rx ring</t>
  </si>
  <si>
    <t>MCU Nav Tx ring</t>
  </si>
  <si>
    <t>MCU Nav Rx ring</t>
  </si>
  <si>
    <t>MCU Nav ring monitors</t>
  </si>
  <si>
    <t>MCU Nav nonsecure proxies</t>
  </si>
  <si>
    <t>J721E_DEV_MCU_NAVSS0_PROXY_0</t>
  </si>
  <si>
    <t>MCU Nav Free RX Flow</t>
  </si>
  <si>
    <t>MCU Nav Free Ring</t>
  </si>
  <si>
    <t>MCU Nav IA VINT</t>
  </si>
  <si>
    <t>J721E_DEV_MCU_NAVSS0_INTAGGR_0</t>
  </si>
  <si>
    <t>MCU Nav IA SEVT</t>
  </si>
  <si>
    <t>Devtype</t>
  </si>
  <si>
    <t>subtype</t>
  </si>
  <si>
    <t xml:space="preserve">
##/* </t>
  </si>
  <si>
    <t xml:space="preserve"> */
</t>
  </si>
  <si>
    <t>HOST_ID_ALL</t>
  </si>
  <si>
    <t xml:space="preserve">##{
</t>
  </si>
  <si>
    <t xml:space="preserve">
</t>
  </si>
  <si>
    <t>Main Nav UHC TX Channel</t>
  </si>
  <si>
    <t xml:space="preserve">###.start_resource = </t>
  </si>
  <si>
    <t xml:space="preserve">,
</t>
  </si>
  <si>
    <t>Main Nav UHC RX Channel</t>
  </si>
  <si>
    <t xml:space="preserve">###.num_resource = </t>
  </si>
  <si>
    <t>Main Nav HC TX Channel</t>
  </si>
  <si>
    <t>###.type = RESASG_UTYPE (</t>
  </si>
  <si>
    <t>Main Nav HC RX Channel</t>
  </si>
  <si>
    <t>#####</t>
  </si>
  <si>
    <t xml:space="preserve">),
</t>
  </si>
  <si>
    <t xml:space="preserve">###.host_id = </t>
  </si>
  <si>
    <t>Other TX channels</t>
  </si>
  <si>
    <t xml:space="preserve">##},
</t>
  </si>
  <si>
    <t>Other RX channels</t>
  </si>
  <si>
    <t>Main Nav Total TX Channel</t>
  </si>
  <si>
    <t>Main Nav Total RX Channel</t>
  </si>
  <si>
    <t>Main Nav UHC TX ring</t>
  </si>
  <si>
    <t>Main Nav UHC RX ring</t>
  </si>
  <si>
    <t>Main Nav HC TX ring</t>
  </si>
  <si>
    <t>Main Nav HC RX ring</t>
  </si>
  <si>
    <t>Main Nav TX ring</t>
  </si>
  <si>
    <t>Main Nav RX ring</t>
  </si>
  <si>
    <t>Main Nav TX Extended rings</t>
  </si>
  <si>
    <t>Main Nav IR GIC/CLEC</t>
  </si>
  <si>
    <t xml:space="preserve">
##/* Main Nav UHC TX Channel */
##{
###.start_resource = 0,
###.num_resource = 2,
###.type = RESASG_UTYPE (J721E_DEV_NAVSS0_UDMAP_0,
#####RESASG_SUBTYPE_UDMAP_TX_UHCHAN),
###.host_id = HOST_ID_A72_2,
##},
##{
###.start_resource = 2,
###.num_resource = 2,
###.type = RESASG_UTYPE (J721E_DEV_NAVSS0_UDMAP_0,
#####RESASG_SUBTYPE_UDMAP_TX_UHCHAN),
###.host_id = HOST_ID_MAIN_0_R5_2,
##},
##/* Main Nav UHC RX Channel */
##{
###.start_resource = 0,
###.num_resource = 2,
###.type = RESASG_UTYPE (J721E_DEV_NAVSS0_UDMAP_0,
#####RESASG_SUBTYPE_UDMAP_RX_UHCHAN),
###.host_id = HOST_ID_A72_2,
##},
##{
###.start_resource = 2,
###.num_resource = 2,
###.type = RESASG_UTYPE (J721E_DEV_NAVSS0_UDMAP_0,
#####RESASG_SUBTYPE_UDMAP_RX_UHCHAN),
###.host_id = HOST_ID_MAIN_0_R5_2,
##},
##/* Main Nav HC TX Channel */
##{
###.start_resource = 4,
###.num_resource = 4,
###.type = RESASG_UTYPE (J721E_DEV_NAVSS0_UDMAP_0,
#####RESASG_SUBTYPE_UDMAP_TX_HCHAN),
###.host_id = HOST_ID_A72_2,
##},
##{
###.start_resource = 8,
###.num_resource = 2,
###.type = RESASG_UTYPE (J721E_DEV_NAVSS0_UDMAP_0,
#####RESASG_SUBTYPE_UDMAP_TX_HCHAN),
###.host_id = HOST_ID_MAIN_0_R5_0,
##},
##{
###.start_resource = 10,
###.num_resource = 4,
###.type = RESASG_UTYPE (J721E_DEV_NAVSS0_UDMAP_0,
#####RESASG_SUBTYPE_UDMAP_TX_HCHAN),
###.host_id = 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HOST_ID_A72_2,
##},
##{
###.start_resource = 8,
###.num_resource = 2,
###.type = RESASG_UTYPE (J721E_DEV_NAVSS0_UDMAP_0,
#####RESASG_SUBTYPE_UDMAP_RX_HCHAN),
###.host_id = HOST_ID_MAIN_0_R5_0,
##},
##{
###.start_resource = 10,
###.num_resource = 4,
###.type = RESASG_UTYPE (J721E_DEV_NAVSS0_UDMAP_0,
#####RESASG_SUBTYPE_UDMAP_RX_HCHAN),
###.host_id = 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HOST_ID_A72_2,
##},
##{
###.start_resource = 52,
###.num_resource = 20,
###.type = RESASG_UTYPE (J721E_DEV_NAVSS0_UDMAP_0,
#####RESASG_SUBTYPE_UDMAP_TX_CHAN),
###.host_id = HOST_ID_A72_3,
##},
##{
###.start_resource = 72,
###.num_resource = 2,
###.type = RESASG_UTYPE (J721E_DEV_NAVSS0_UDMAP_0,
#####RESASG_SUBTYPE_UDMAP_TX_CHAN),
###.host_id = HOST_ID_MCU_0_R5_0,
##},
##{
###.start_resource = 74,
###.num_resource = 2,
###.type = RESASG_UTYPE (J721E_DEV_NAVSS0_UDMAP_0,
#####RESASG_SUBTYPE_UDMAP_TX_CHAN),
###.host_id = HOST_ID_MCU_0_R5_2,
##},
##{
###.start_resource = 76,
###.num_resource = 6,
###.type = RESASG_UTYPE (J721E_DEV_NAVSS0_UDMAP_0,
#####RESASG_SUBTYPE_UDMAP_TX_CHAN),
###.host_id = HOST_ID_MAIN_1_R5_0,
##},
##{
###.start_resource = 82,
###.num_resource = 6,
###.type = RESASG_UTYPE (J721E_DEV_NAVSS0_UDMAP_0,
#####RESASG_SUBTYPE_UDMAP_TX_CHAN),
###.host_id = HOST_ID_MAIN_1_R5_2,
##},
##{
###.start_resource = 88,
###.num_resource = 6,
###.type = RESASG_UTYPE (J721E_DEV_NAVSS0_UDMAP_0,
#####RESASG_SUBTYPE_UDMAP_TX_CHAN),
###.host_id = HOST_ID_C7X_1,
##},
##{
###.start_resource = 94,
###.num_resource = 16,
###.type = RESASG_UTYPE (J721E_DEV_NAVSS0_UDMAP_0,
#####RESASG_SUBTYPE_UDMAP_TX_CHAN),
###.host_id = HOST_ID_C6X_0_1,
##},
##{
###.start_resource = 110,
###.num_resource = 8,
###.type = RESASG_UTYPE (J721E_DEV_NAVSS0_UDMAP_0,
#####RESASG_SUBTYPE_UDMAP_TX_CHAN),
###.host_id = HOST_ID_C6X_1_1,
##},
##{
###.start_resource = 118,
###.num_resource = 7,
###.type = RESASG_UTYPE (J721E_DEV_NAVSS0_UDMAP_0,
#####RESASG_SUBTYPE_UDMAP_TX_CHAN),
###.host_id = HOST_ID_MAIN_0_R5_0,
##},
##{
###.start_resource = 125,
###.num_resource = 8,
###.type = RESASG_UTYPE (J721E_DEV_NAVSS0_UDMAP_0,
#####RESASG_SUBTYPE_UDMAP_TX_CHAN),
###.host_id = 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HOST_ID_A72_2,
##},
##{
###.start_resource = 52,
###.num_resource = 20,
###.type = RESASG_UTYPE (J721E_DEV_NAVSS0_UDMAP_0,
#####RESASG_SUBTYPE_UDMAP_RX_CHAN),
###.host_id = HOST_ID_A72_3,
##},
##{
###.start_resource = 72,
###.num_resource = 2,
###.type = RESASG_UTYPE (J721E_DEV_NAVSS0_UDMAP_0,
#####RESASG_SUBTYPE_UDMAP_RX_CHAN),
###.host_id = HOST_ID_MCU_0_R5_0,
##},
##{
###.start_resource = 74,
###.num_resource = 2,
###.type = RESASG_UTYPE (J721E_DEV_NAVSS0_UDMAP_0,
#####RESASG_SUBTYPE_UDMAP_RX_CHAN),
###.host_id = HOST_ID_MCU_0_R5_2,
##},
##{
###.start_resource = 76,
###.num_resource = 6,
###.type = RESASG_UTYPE (J721E_DEV_NAVSS0_UDMAP_0,
#####RESASG_SUBTYPE_UDMAP_RX_CHAN),
###.host_id = HOST_ID_MAIN_1_R5_0,
##},
##{
###.start_resource = 82,
###.num_resource = 6,
###.type = RESASG_UTYPE (J721E_DEV_NAVSS0_UDMAP_0,
#####RESASG_SUBTYPE_UDMAP_RX_CHAN),
###.host_id = HOST_ID_MAIN_1_R5_2,
##},
##{
###.start_resource = 88,
###.num_resource = 6,
###.type = RESASG_UTYPE (J721E_DEV_NAVSS0_UDMAP_0,
#####RESASG_SUBTYPE_UDMAP_RX_CHAN),
###.host_id = HOST_ID_C7X_1,
##},
##{
###.start_resource = 94,
###.num_resource = 16,
###.type = RESASG_UTYPE (J721E_DEV_NAVSS0_UDMAP_0,
#####RESASG_SUBTYPE_UDMAP_RX_CHAN),
###.host_id = HOST_ID_C6X_0_1,
##},
##{
###.start_resource = 110,
###.num_resource = 8,
###.type = RESASG_UTYPE (J721E_DEV_NAVSS0_UDMAP_0,
#####RESASG_SUBTYPE_UDMAP_RX_CHAN),
###.host_id = HOST_ID_C6X_1_1,
##},
##{
###.start_resource = 118,
###.num_resource = 7,
###.type = RESASG_UTYPE (J721E_DEV_NAVSS0_UDMAP_0,
#####RESASG_SUBTYPE_UDMAP_RX_CHAN),
###.host_id = HOST_ID_MAIN_0_R5_0,
##},
##{
###.start_resource = 125,
###.num_resource = 15,
###.type = RESASG_UTYPE (J721E_DEV_NAVSS0_UDMAP_0,
#####RESASG_SUBTYPE_UDMAP_RX_CHAN),
###.host_id = HOST_ID_MAIN_0_R5_2,
##},
##/* Main Nav extended TX channels */
##{
###.start_resource = 140,
###.num_resource = 16,
###.type = RESASG_UTYPE (J721E_DEV_NAVSS0_UDMAP_0,
#####RESASG_SUBTYPE_UDMAP_TX_ECHAN),
###.host_id = HOST_ID_C7X_1,
##},
##{
###.start_resource = 156,
###.num_resource = 6,
###.type = RESASG_UTYPE (J721E_DEV_NAVSS0_UDMAP_0,
#####RESASG_SUBTYPE_UDMAP_TX_ECHAN),
###.host_id = HOST_ID_C6X_0_1,
##},
##{
###.start_resource = 162,
###.num_resource = 6,
###.type = RESASG_UTYPE (J721E_DEV_NAVSS0_UDMAP_0,
#####RESASG_SUBTYPE_UDMAP_TX_ECHAN),
###.host_id = HOST_ID_C6X_1_1,
##},
##{
###.start_resource = 168,
###.num_resource = 132,
###.type = RESASG_UTYPE (J721E_DEV_NAVSS0_UDMAP_0,
#####RESASG_SUBTYPE_UDMAP_TX_ECHAN),
###.host_id = HOST_ID_MAIN_0_R5_2,
##},
##/* Main Nav UHC TX ring */
##{
###.start_resource = 0,
###.num_resource = 2,
###.type = RESASG_UTYPE (J721E_DEV_NAVSS0_RINGACC_0,
#####RESASG_SUBTYPE_RA_UDMAP_TX_UH),
###.host_id = HOST_ID_A72_2,
##},
##{
###.start_resource = 2,
###.num_resource = 2,
###.type = RESASG_UTYPE (J721E_DEV_NAVSS0_RINGACC_0,
#####RESASG_SUBTYPE_RA_UDMAP_TX_UH),
###.host_id = HOST_ID_MAIN_0_R5_2,
##},
##/* Main Nav UHC RX ring */
##{
###.start_resource = 300,
###.num_resource = 2,
###.type = RESASG_UTYPE (J721E_DEV_NAVSS0_RINGACC_0,
#####RESASG_SUBTYPE_RA_UDMAP_RX_UH),
###.host_id = HOST_ID_A72_2,
##},
##{
###.start_resource = 302,
###.num_resource = 2,
###.type = RESASG_UTYPE (J721E_DEV_NAVSS0_RINGACC_0,
#####RESASG_SUBTYPE_RA_UDMAP_RX_UH),
###.host_id = HOST_ID_MAIN_0_R5_2,
##},
##/* Main Nav HC TX ring */
##{
###.start_resource = 4,
###.num_resource = 4,
###.type = RESASG_UTYPE (J721E_DEV_NAVSS0_RINGACC_0,
#####RESASG_SUBTYPE_RA_UDMAP_TX_H),
###.host_id = HOST_ID_A72_2,
##},
##{
###.start_resource = 8,
###.num_resource = 2,
###.type = RESASG_UTYPE (J721E_DEV_NAVSS0_RINGACC_0,
#####RESASG_SUBTYPE_RA_UDMAP_TX_H),
###.host_id = HOST_ID_MAIN_0_R5_0,
##},
##{
###.start_resource = 10,
###.num_resource = 4,
###.type = RESASG_UTYPE (J721E_DEV_NAVSS0_RINGACC_0,
#####RESASG_SUBTYPE_RA_UDMAP_TX_H),
###.host_id = 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HOST_ID_A72_2,
##},
##{
###.start_resource = 308,
###.num_resource = 2,
###.type = RESASG_UTYPE (J721E_DEV_NAVSS0_RINGACC_0,
#####RESASG_SUBTYPE_RA_UDMAP_RX_H),
###.host_id = HOST_ID_MAIN_0_R5_0,
##},
##{
###.start_resource = 310,
###.num_resource = 4,
###.type = RESASG_UTYPE (J721E_DEV_NAVSS0_RINGACC_0,
#####RESASG_SUBTYPE_RA_UDMAP_RX_H),
###.host_id = 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HOST_ID_A72_2,
##},
##{
###.start_resource = 52,
###.num_resource = 20,
###.type = RESASG_UTYPE (J721E_DEV_NAVSS0_RINGACC_0,
#####RESASG_SUBTYPE_RA_UDMAP_TX),
###.host_id = HOST_ID_A72_3,
##},
##{
###.start_resource = 72,
###.num_resource = 2,
###.type = RESASG_UTYPE (J721E_DEV_NAVSS0_RINGACC_0,
#####RESASG_SUBTYPE_RA_UDMAP_TX),
###.host_id = HOST_ID_MCU_0_R5_0,
##},
##{
###.start_resource = 74,
###.num_resource = 2,
###.type = RESASG_UTYPE (J721E_DEV_NAVSS0_RINGACC_0,
#####RESASG_SUBTYPE_RA_UDMAP_TX),
###.host_id = HOST_ID_MCU_0_R5_2,
##},
##{
###.start_resource = 76,
###.num_resource = 6,
###.type = RESASG_UTYPE (J721E_DEV_NAVSS0_RINGACC_0,
#####RESASG_SUBTYPE_RA_UDMAP_TX),
###.host_id = HOST_ID_MAIN_1_R5_0,
##},
##{
###.start_resource = 82,
###.num_resource = 6,
###.type = RESASG_UTYPE (J721E_DEV_NAVSS0_RINGACC_0,
#####RESASG_SUBTYPE_RA_UDMAP_TX),
###.host_id = HOST_ID_MAIN_1_R5_2,
##},
##{
###.start_resource = 88,
###.num_resource = 6,
###.type = RESASG_UTYPE (J721E_DEV_NAVSS0_RINGACC_0,
#####RESASG_SUBTYPE_RA_UDMAP_TX),
###.host_id = HOST_ID_C7X_1,
##},
##{
###.start_resource = 94,
###.num_resource = 16,
###.type = RESASG_UTYPE (J721E_DEV_NAVSS0_RINGACC_0,
#####RESASG_SUBTYPE_RA_UDMAP_TX),
###.host_id = HOST_ID_C6X_0_1,
##},
##{
###.start_resource = 110,
###.num_resource = 8,
###.type = RESASG_UTYPE (J721E_DEV_NAVSS0_RINGACC_0,
#####RESASG_SUBTYPE_RA_UDMAP_TX),
###.host_id = HOST_ID_C6X_1_1,
##},
##{
###.start_resource = 118,
###.num_resource = 7,
###.type = RESASG_UTYPE (J721E_DEV_NAVSS0_RINGACC_0,
#####RESASG_SUBTYPE_RA_UDMAP_TX),
###.host_id = HOST_ID_MAIN_0_R5_0,
##},
##{
###.start_resource = 125,
###.num_resource = 8,
###.type = RESASG_UTYPE (J721E_DEV_NAVSS0_RINGACC_0,
#####RESASG_SUBTYPE_RA_UDMAP_TX),
###.host_id = HOST_ID_MAIN_0_R5_2,
##},
##{
###.start_resource = 133,
###.num_resource = 7,
###.type = RESASG_UTYPE (J721E_DEV_NAVSS0_RINGACC_0,
#####RESASG_SUBTYPE_RA_UDMAP_TX),
###.host_id = HOST_ID_ALL,
##},
##/* Main Nav RX ring */
##{
###.start_resource = 316,
###.num_resource = 36,
###.type = RESASG_UTYPE (J721E_DEV_NAVSS0_RINGACC_0,
#####RESASG_SUBTYPE_RA_UDMAP_RX),
###.host_id = HOST_ID_A72_2,
##},
##{
###.start_resource = 352,
###.num_resource = 20,
###.type = RESASG_UTYPE (J721E_DEV_NAVSS0_RINGACC_0,
#####RESASG_SUBTYPE_RA_UDMAP_RX),
###.host_id = HOST_ID_A72_3,
##},
##{
###.start_resource = 372,
###.num_resource = 2,
###.type = RESASG_UTYPE (J721E_DEV_NAVSS0_RINGACC_0,
#####RESASG_SUBTYPE_RA_UDMAP_RX),
###.host_id = HOST_ID_MCU_0_R5_0,
##},
##{
###.start_resource = 374,
###.num_resource = 2,
###.type = RESASG_UTYPE (J721E_DEV_NAVSS0_RINGACC_0,
#####RESASG_SUBTYPE_RA_UDMAP_RX),
###.host_id = HOST_ID_MCU_0_R5_2,
##},
##{
###.start_resource = 376,
###.num_resource = 6,
###.type = RESASG_UTYPE (J721E_DEV_NAVSS0_RINGACC_0,
#####RESASG_SUBTYPE_RA_UDMAP_RX),
###.host_id = HOST_ID_MAIN_1_R5_0,
##},
##{
###.start_resource = 382,
###.num_resource = 6,
###.type = RESASG_UTYPE (J721E_DEV_NAVSS0_RINGACC_0,
#####RESASG_SUBTYPE_RA_UDMAP_RX),
###.host_id = HOST_ID_MAIN_1_R5_2,
##},
##{
###.start_resource = 388,
###.num_resource = 6,
###.type = RESASG_UTYPE (J721E_DEV_NAVSS0_RINGACC_0,
#####RESASG_SUBTYPE_RA_UDMAP_RX),
###.host_id = HOST_ID_C7X_1,
##},
##{
###.start_resource = 394,
###.num_resource = 16,
###.type = RESASG_UTYPE (J721E_DEV_NAVSS0_RINGACC_0,
#####RESASG_SUBTYPE_RA_UDMAP_RX),
###.host_id = HOST_ID_C6X_0_1,
##},
##{
###.start_resource = 410,
###.num_resource = 8,
###.type = RESASG_UTYPE (J721E_DEV_NAVSS0_RINGACC_0,
#####RESASG_SUBTYPE_RA_UDMAP_RX),
###.host_id = HOST_ID_C6X_1_1,
##},
##{
###.start_resource = 418,
###.num_resource = 7,
###.type = RESASG_UTYPE (J721E_DEV_NAVSS0_RINGACC_0,
#####RESASG_SUBTYPE_RA_UDMAP_RX),
###.host_id = HOST_ID_MAIN_0_R5_0,
##},
##{
###.start_resource = 425,
###.num_resource = 15,
###.type = RESASG_UTYPE (J721E_DEV_NAVSS0_RINGACC_0,
#####RESASG_SUBTYPE_RA_UDMAP_RX),
###.host_id = HOST_ID_MAIN_0_R5_2,
##},
##/* Main Nav TX Extended rings */
##{
###.start_resource = 140,
###.num_resource = 16,
###.type = RESASG_UTYPE (J721E_DEV_NAVSS0_RINGACC_0,
#####RESASG_SUBTYPE_RA_UDMAP_TX_EXT),
###.host_id = HOST_ID_C7X_1,
##},
##{
###.start_resource = 156,
###.num_resource = 6,
###.type = RESASG_UTYPE (J721E_DEV_NAVSS0_RINGACC_0,
#####RESASG_SUBTYPE_RA_UDMAP_TX_EXT),
###.host_id = HOST_ID_C6X_0_1,
##},
##{
###.start_resource = 162,
###.num_resource = 6,
###.type = RESASG_UTYPE (J721E_DEV_NAVSS0_RINGACC_0,
#####RESASG_SUBTYPE_RA_UDMAP_TX_EXT),
###.host_id = HOST_ID_C6X_1_1,
##},
##{
###.start_resource = 168,
###.num_resource = 132,
###.type = RESASG_UTYPE (J721E_DEV_NAVSS0_RINGACC_0,
#####RESASG_SUBTYPE_RA_UDMAP_TX_EXT),
###.host_id = HOST_ID_MAIN_0_R5_2,
##},
##/* Main Nav ring monitors */
##{
###.start_resource = 0,
###.num_resource = 3,
###.type = RESASG_UTYPE (J721E_DEV_NAVSS0_RINGACC_0,
#####RESASG_SUBTYPE_RA_MONITORS),
###.host_id = HOST_ID_A72_2,
##},
##{
###.start_resource = 3,
###.num_resource = 2,
###.type = RESASG_UTYPE (J721E_DEV_NAVSS0_RINGACC_0,
#####RESASG_SUBTYPE_RA_MONITORS),
###.host_id = HOST_ID_A72_3,
##},
##{
###.start_resource = 5,
###.num_resource = 1,
###.type = RESASG_UTYPE (J721E_DEV_NAVSS0_RINGACC_0,
#####RESASG_SUBTYPE_RA_MONITORS),
###.host_id = HOST_ID_MCU_0_R5_0,
##},
##{
###.start_resource = 6,
###.num_resource = 1,
###.type = RESASG_UTYPE (J721E_DEV_NAVSS0_RINGACC_0,
#####RESASG_SUBTYPE_RA_MONITORS),
###.host_id = HOST_ID_MCU_0_R5_2,
##},
##{
###.start_resource = 7,
###.num_resource = 3,
###.type = RESASG_UTYPE (J721E_DEV_NAVSS0_RINGACC_0,
#####RESASG_SUBTYPE_RA_MONITORS),
###.host_id = HOST_ID_MAIN_1_R5_0,
##},
##{
###.start_resource = 10,
###.num_resource = 3,
###.type = RESASG_UTYPE (J721E_DEV_NAVSS0_RINGACC_0,
#####RESASG_SUBTYPE_RA_MONITORS),
###.host_id = HOST_ID_MAIN_1_R5_2,
##},
##{
###.start_resource = 13,
###.num_resource = 3,
###.type = RESASG_UTYPE (J721E_DEV_NAVSS0_RINGACC_0,
#####RESASG_SUBTYPE_RA_MONITORS),
###.host_id = HOST_ID_C7X_1,
##},
##{
###.start_resource = 16,
###.num_resource = 3,
###.type = RESASG_UTYPE (J721E_DEV_NAVSS0_RINGACC_0,
#####RESASG_SUBTYPE_RA_MONITORS),
###.host_id = HOST_ID_C6X_0_1,
##},
##{
###.start_resource = 19,
###.num_resource = 3,
###.type = RESASG_UTYPE (J721E_DEV_NAVSS0_RINGACC_0,
#####RESASG_SUBTYPE_RA_MONITORS),
###.host_id = HOST_ID_C6X_1_1,
##},
##{
###.start_resource = 22,
###.num_resource = 6,
###.type = RESASG_UTYPE (J721E_DEV_NAVSS0_RINGACC_0,
#####RESASG_SUBTYPE_RA_MONITORS),
###.host_id = HOST_ID_MAIN_0_R5_0,
##},
##{
###.start_resource = 28,
###.num_resource = 3,
###.type = RESASG_UTYPE (J721E_DEV_NAVSS0_RINGACC_0,
#####RESASG_SUBTYPE_RA_MONITORS),
###.host_id = HOST_ID_MAIN_0_R5_2,
##},
##{
###.start_resource = 31,
###.num_resource = 1,
###.type = RESASG_UTYPE (J721E_DEV_NAVSS0_RINGACC_0,
#####RESASG_SUBTYPE_RA_MONITORS),
###.host_id = HOST_ID_ALL,
##},
##/* Main Nav nonsecure proxies */
##{
###.start_resource = 0,
###.num_resource = 4,
###.type = RESASG_UTYPE (J721E_DEV_NAVSS0_PROXY_0,
#####RESASG_SUBTYPE_PROXY_PROXIES),
###.host_id = HOST_ID_A72_2,
##},
##{
###.start_resource = 4,
###.num_resource = 4,
###.type = RESASG_UTYPE (J721E_DEV_NAVSS0_PROXY_0,
#####RESASG_SUBTYPE_PROXY_PROXIES),
###.host_id = HOST_ID_A72_3,
##},
##{
###.start_resource = 8,
###.num_resource = 4,
###.type = RESASG_UTYPE (J721E_DEV_NAVSS0_PROXY_0,
#####RESASG_SUBTYPE_PROXY_PROXIES),
###.host_id = HOST_ID_MCU_0_R5_0,
##},
##{
###.start_resource = 12,
###.num_resource = 4,
###.type = RESASG_UTYPE (J721E_DEV_NAVSS0_PROXY_0,
#####RESASG_SUBTYPE_PROXY_PROXIES),
###.host_id = HOST_ID_MCU_0_R5_2,
##},
##{
###.start_resource = 16,
###.num_resource = 4,
###.type = RESASG_UTYPE (J721E_DEV_NAVSS0_PROXY_0,
#####RESASG_SUBTYPE_PROXY_PROXIES),
###.host_id = HOST_ID_MAIN_1_R5_0,
##},
##{
###.start_resource = 20,
###.num_resource = 4,
###.type = RESASG_UTYPE (J721E_DEV_NAVSS0_PROXY_0,
#####RESASG_SUBTYPE_PROXY_PROXIES),
###.host_id = HOST_ID_MAIN_1_R5_2,
##},
##{
###.start_resource = 24,
###.num_resource = 4,
###.type = RESASG_UTYPE (J721E_DEV_NAVSS0_PROXY_0,
#####RESASG_SUBTYPE_PROXY_PROXIES),
###.host_id = HOST_ID_C7X_1,
##},
##{
###.start_resource = 28,
###.num_resource = 4,
###.type = RESASG_UTYPE (J721E_DEV_NAVSS0_PROXY_0,
#####RESASG_SUBTYPE_PROXY_PROXIES),
###.host_id = HOST_ID_C6X_0_1,
##},
##{
###.start_resource = 32,
###.num_resource = 4,
###.type = RESASG_UTYPE (J721E_DEV_NAVSS0_PROXY_0,
#####RESASG_SUBTYPE_PROXY_PROXIES),
###.host_id = HOST_ID_C6X_1_1,
##},
##{
###.start_resource = 36,
###.num_resource = 8,
###.type = RESASG_UTYPE (J721E_DEV_NAVSS0_PROXY_0,
#####RESASG_SUBTYPE_PROXY_PROXIES),
###.host_id = HOST_ID_MAIN_0_R5_0,
##},
##{
###.start_resource = 44,
###.num_resource = 8,
###.type = RESASG_UTYPE (J721E_DEV_NAVSS0_PROXY_0,
#####RESASG_SUBTYPE_PROXY_PROXIES),
###.host_id = HOST_ID_MAIN_0_R5_2,
##},
##{
###.start_resource = 52,
###.num_resource = 12,
###.type = RESASG_UTYPE (J721E_DEV_NAVSS0_PROXY_0,
#####RESASG_SUBTYPE_PROXY_PROXIES),
###.host_id = HOST_ID_ALL,
##},
##/* Main Nav Free RX Flow */
##{
###.start_resource = 140,
###.num_resource = 16,
###.type = RESASG_UTYPE (J721E_DEV_NAVSS0_UDMAP_0,
#####RESASG_SUBTYPE_UDMAP_RX_FLOW_COMMON),
###.host_id = HOST_ID_A72_2,
##},
##{
###.start_resource = 156,
###.num_resource = 16,
###.type = RESASG_UTYPE (J721E_DEV_NAVSS0_UDMAP_0,
#####RESASG_SUBTYPE_UDMAP_RX_FLOW_COMMON),
###.host_id = HOST_ID_A72_3,
##},
##{
###.start_resource = 172,
###.num_resource = 64,
###.type = RESASG_UTYPE (J721E_DEV_NAVSS0_UDMAP_0,
#####RESASG_SUBTYPE_UDMAP_RX_FLOW_COMMON),
###.host_id = HOST_ID_MAIN_0_R5_0,
##},
##{
###.start_resource = 236,
###.num_resource = 8,
###.type = RESASG_UTYPE (J721E_DEV_NAVSS0_UDMAP_0,
#####RESASG_SUBTYPE_UDMAP_RX_FLOW_COMMON),
###.host_id = HOST_ID_MAIN_0_R5_2,
##},
##{
###.start_resource = 244,
###.num_resource = 56,
###.type = RESASG_UTYPE (J721E_DEV_NAVSS0_UDMAP_0,
#####RESASG_SUBTYPE_UDMAP_RX_FLOW_COMMON),
###.host_id = HOST_ID_ALL,
##},
##/* Main Nav Free Ring */
##{
###.start_resource = 440,
###.num_resource = 150,
###.type = RESASG_UTYPE (J721E_DEV_NAVSS0_RINGACC_0,
#####RESASG_SUBTYPE_RA_GP),
###.host_id = HOST_ID_A72_2,
##},
##{
###.start_resource = 590,
###.num_resource = 40,
###.type = RESASG_UTYPE (J721E_DEV_NAVSS0_RINGACC_0,
#####RESASG_SUBTYPE_RA_GP),
###.host_id = HOST_ID_A72_3,
##},
##{
###.start_resource = 630,
###.num_resource = 6,
###.type = RESASG_UTYPE (J721E_DEV_NAVSS0_RINGACC_0,
#####RESASG_SUBTYPE_RA_GP),
###.host_id = HOST_ID_MCU_0_R5_0,
##},
##{
###.start_resource = 636,
###.num_resource = 6,
###.type = RESASG_UTYPE (J721E_DEV_NAVSS0_RINGACC_0,
#####RESASG_SUBTYPE_RA_GP),
###.host_id = HOST_ID_MCU_0_R5_2,
##},
##{
###.start_resource = 642,
###.num_resource = 10,
###.type = RESASG_UTYPE (J721E_DEV_NAVSS0_RINGACC_0,
#####RESASG_SUBTYPE_RA_GP),
###.host_id = HOST_ID_MAIN_1_R5_0,
##},
##{
###.start_resource = 652,
###.num_resource = 10,
###.type = RESASG_UTYPE (J721E_DEV_NAVSS0_RINGACC_0,
#####RESASG_SUBTYPE_RA_GP),
###.host_id = HOST_ID_MAIN_1_R5_2,
##},
##{
###.start_resource = 662,
###.num_resource = 32,
###.type = RESASG_UTYPE (J721E_DEV_NAVSS0_RINGACC_0,
#####RESASG_SUBTYPE_RA_GP),
###.host_id = HOST_ID_C7X_1,
##},
##{
###.start_resource = 694,
###.num_resource = 38,
###.type = RESASG_UTYPE (J721E_DEV_NAVSS0_RINGACC_0,
#####RESASG_SUBTYPE_RA_GP),
###.host_id = HOST_ID_C6X_0_1,
##},
##{
###.start_resource = 732,
###.num_resource = 12,
###.type = RESASG_UTYPE (J721E_DEV_NAVSS0_RINGACC_0,
#####RESASG_SUBTYPE_RA_GP),
###.host_id = HOST_ID_C6X_1_1,
##},
##{
###.start_resource = 744,
###.num_resource = 40,
###.type = RESASG_UTYPE (J721E_DEV_NAVSS0_RINGACC_0,
#####RESASG_SUBTYPE_RA_GP),
###.host_id = HOST_ID_MAIN_0_R5_0,
##},
##{
###.start_resource = 784,
###.num_resource = 182,
###.type = RESASG_UTYPE (J721E_DEV_NAVSS0_RINGACC_0,
#####RESASG_SUBTYPE_RA_GP),
###.host_id = HOST_ID_MAIN_0_R5_2,
##},
##{
###.start_resource = 966,
###.num_resource = 8,
###.type = RESASG_UTYPE (J721E_DEV_NAVSS0_RINGACC_0,
#####RESASG_SUBTYPE_RA_GP),
###.host_id = HOST_ID_ALL,
##},
##/* Main Nav IA VINT */
##{
###.start_resource = 38,
###.num_resource = 86,
###.type = RESASG_UTYPE (J721E_DEV_NAVSS0_UDMASS_INTAGGR_0,
#####RESASG_SUBTYPE_IA_VINT),
###.host_id = HOST_ID_A72_2,
##},
##{
###.start_resource = 124,
###.num_resource = 32,
###.type = RESASG_UTYPE (J721E_DEV_NAVSS0_UDMASS_INTAGGR_0,
#####RESASG_SUBTYPE_IA_VINT),
###.host_id = HOST_ID_A72_3,
##},
##{
###.start_resource = 156,
###.num_resource = 12,
###.type = RESASG_UTYPE (J721E_DEV_NAVSS0_UDMASS_INTAGGR_0,
#####RESASG_SUBTYPE_IA_VINT),
###.host_id = HOST_ID_MAIN_1_R5_0,
##},
##{
###.start_resource = 168,
###.num_resource = 12,
###.type = RESASG_UTYPE (J721E_DEV_NAVSS0_UDMASS_INTAGGR_0,
#####RESASG_SUBTYPE_IA_VINT),
###.host_id = HOST_ID_MAIN_1_R5_2,
##},
##{
###.start_resource = 180,
###.num_resource = 12,
###.type = RESASG_UTYPE (J721E_DEV_NAVSS0_UDMASS_INTAGGR_0,
#####RESASG_SUBTYPE_IA_VINT),
###.host_id = HOST_ID_C7X_1,
##},
##{
###.start_resource = 192,
###.num_resource = 12,
###.type = RESASG_UTYPE (J721E_DEV_NAVSS0_UDMASS_INTAGGR_0,
#####RESASG_SUBTYPE_IA_VINT),
###.host_id = HOST_ID_C6X_0_1,
##},
##{
###.start_resource = 204,
###.num_resource = 12,
###.type = RESASG_UTYPE (J721E_DEV_NAVSS0_UDMASS_INTAGGR_0,
#####RESASG_SUBTYPE_IA_VINT),
###.host_id = HOST_ID_C6X_1_1,
##},
##{
###.start_resource = 216,
###.num_resource = 8,
###.type = RESASG_UTYPE (J721E_DEV_NAVSS0_UDMASS_INTAGGR_0,
#####RESASG_SUBTYPE_IA_VINT),
###.host_id = HOST_ID_MAIN_0_R5_0,
##},
##{
###.start_resource = 224,
###.num_resource = 24,
###.type = RESASG_UTYPE (J721E_DEV_NAVSS0_UDMASS_INTAGGR_0,
#####RESASG_SUBTYPE_IA_VINT),
###.host_id = HOST_ID_MAIN_0_R5_2,
##},
##{
###.start_resource = 248,
###.num_resource = 8,
###.type = RESASG_UTYPE (J721E_DEV_NAVSS0_UDMASS_INTAGGR_0,
#####RESASG_SUBTYPE_IA_VINT),
###.host_id = HOST_ID_ALL,
##},
##/* Main Nav IA SEVT */
##{
###.start_resource = 38,
###.num_resource = 1024,
###.type = RESASG_UTYPE (J721E_DEV_NAVSS0_UDMASS_INTAGGR_0,
#####RESASG_SUBTYPE_GLOBAL_EVENT_SEVT),
###.host_id = HOST_ID_A72_2,
##},
##{
###.start_resource = 1062,
###.num_resource = 512,
###.type = RESASG_UTYPE (J721E_DEV_NAVSS0_UDMASS_INTAGGR_0,
#####RESASG_SUBTYPE_GLOBAL_EVENT_SEVT),
###.host_id = HOST_ID_A72_3,
##},
##{
###.start_resource = 1574,
###.num_resource = 32,
###.type = RESASG_UTYPE (J721E_DEV_NAVSS0_UDMASS_INTAGGR_0,
#####RESASG_SUBTYPE_GLOBAL_EVENT_SEVT),
###.host_id = HOST_ID_MCU_0_R5_0,
##},
##{
###.start_resource = 1606,
###.num_resource = 32,
###.type = RESASG_UTYPE (J721E_DEV_NAVSS0_UDMASS_INTAGGR_0,
#####RESASG_SUBTYPE_GLOBAL_EVENT_SEVT),
###.host_id = HOST_ID_MCU_0_R5_2,
##},
##{
###.start_resource = 1638,
###.num_resource = 256,
###.type = RESASG_UTYPE (J721E_DEV_NAVSS0_UDMASS_INTAGGR_0,
#####RESASG_SUBTYPE_GLOBAL_EVENT_SEVT),
###.host_id = HOST_ID_MAIN_1_R5_0,
##},
##{
###.start_resource = 1894,
###.num_resource = 256,
###.type = RESASG_UTYPE (J721E_DEV_NAVSS0_UDMASS_INTAGGR_0,
#####RESASG_SUBTYPE_GLOBAL_EVENT_SEVT),
###.host_id = HOST_ID_MAIN_1_R5_2,
##},
##{
###.start_resource = 2150,
###.num_resource = 256,
###.type = RESASG_UTYPE (J721E_DEV_NAVSS0_UDMASS_INTAGGR_0,
#####RESASG_SUBTYPE_GLOBAL_EVENT_SEVT),
###.host_id = HOST_ID_C7X_1,
##},
##{
###.start_resource = 2406,
###.num_resource = 256,
###.type = RESASG_UTYPE (J721E_DEV_NAVSS0_UDMASS_INTAGGR_0,
#####RESASG_SUBTYPE_GLOBAL_EVENT_SEVT),
###.host_id = HOST_ID_C6X_0_1,
##},
##{
###.start_resource = 2662,
###.num_resource = 256,
###.type = RESASG_UTYPE (J721E_DEV_NAVSS0_UDMASS_INTAGGR_0,
#####RESASG_SUBTYPE_GLOBAL_EVENT_SEVT),
###.host_id = HOST_ID_C6X_1_1,
##},
##{
###.start_resource = 2918,
###.num_resource = 256,
###.type = RESASG_UTYPE (J721E_DEV_NAVSS0_UDMASS_INTAGGR_0,
#####RESASG_SUBTYPE_GLOBAL_EVENT_SEVT),
###.host_id = HOST_ID_MAIN_0_R5_0,
##},
##{
###.start_resource = 3174,
###.num_resource = 512,
###.type = RESASG_UTYPE (J721E_DEV_NAVSS0_UDMASS_INTAGGR_0,
#####RESASG_SUBTYPE_GLOBAL_EVENT_SEVT),
###.host_id = HOST_ID_MAIN_0_R5_2,
##},
##{
###.start_resource = 3686,
###.num_resource = 922,
###.type = RESASG_UTYPE (J721E_DEV_NAVSS0_UDMASS_INTAGGR_0,
#####RESASG_SUBTYPE_GLOBAL_EVENT_SEVT),
###.host_id = HOST_ID_ALL,
##},
</t>
  </si>
  <si>
    <t>MCU Nav HC TX Channel</t>
  </si>
  <si>
    <t>MCU Nav HC RX Channel</t>
  </si>
  <si>
    <t>MCU Nav Total TX Channel</t>
  </si>
  <si>
    <t>MCU Nav Total RX Channel</t>
  </si>
  <si>
    <t>MCU Nav HC Tx ring</t>
  </si>
  <si>
    <t>MCU Nav HC Rx ring</t>
  </si>
  <si>
    <t xml:space="preserve">
##/* MCU Nav HC TX Channel */
##{
###.start_resource = 0,
###.num_resource = 2,
###.type = RESASG_UTYPE (J721E_DEV_MCU_NAVSS0_UDMAP_0,
#####RESASG_SUBTYPE_UDMAP_TX_HCHAN),
###.host_id = HOST_ID_MCU_0_R5_0,
##},
##/* MCU Nav HC RX Channel */
##{
###.start_resource = 0,
###.num_resource = 2,
###.type = RESASG_UTYPE (J721E_DEV_MCU_NAVSS0_UDMAP_0,
#####RESASG_SUBTYPE_UDMAP_RX_HCHAN),
###.host_id = HOST_ID_MCU_0_R5_0,
##},
##/* MCU Nav Total TX Channel */
##{
###.start_resource = 2,
###.num_resource = 12,
###.type = RESASG_UTYPE (J721E_DEV_MCU_NAVSS0_UDMAP_0,
#####RESASG_SUBTYPE_UDMAP_TX_CHAN),
###.host_id = HOST_ID_A72_2,
##},
##{
###.start_resource = 14,
###.num_resource = 6,
###.type = RESASG_UTYPE (J721E_DEV_MCU_NAVSS0_UDMAP_0,
#####RESASG_SUBTYPE_UDMAP_TX_CHAN),
###.host_id = HOST_ID_A72_3,
##},
##{
###.start_resource = 20,
###.num_resource = 5,
###.type = RESASG_UTYPE (J721E_DEV_MCU_NAVSS0_UDMAP_0,
#####RESASG_SUBTYPE_UDMAP_TX_CHAN),
###.host_id = HOST_ID_MCU_0_R5_0,
##},
##{
###.start_resource = 25,
###.num_resource = 2,
###.type = RESASG_UTYPE (J721E_DEV_MCU_NAVSS0_UDMAP_0,
#####RESASG_SUBTYPE_UDMAP_TX_CHAN),
###.host_id = HOST_ID_MCU_0_R5_2,
##},
##{
###.start_resource = 27,
###.num_resource = 2,
###.type = RESASG_UTYPE (J721E_DEV_MCU_NAVSS0_UDMAP_0,
#####RESASG_SUBTYPE_UDMAP_TX_CHAN),
###.host_id = HOST_ID_MAIN_1_R5_0,
##},
##{
###.start_resource = 29,
###.num_resource = 2,
###.type = RESASG_UTYPE (J721E_DEV_MCU_NAVSS0_UDMAP_0,
#####RESASG_SUBTYPE_UDMAP_TX_CHAN),
###.host_id = HOST_ID_MAIN_1_R5_2,
##},
##{
###.start_resource = 31,
###.num_resource = 2,
###.type = RESASG_UTYPE (J721E_DEV_MCU_NAVSS0_UDMAP_0,
#####RESASG_SUBTYPE_UDMAP_TX_CHAN),
###.host_id = HOST_ID_C7X_1,
##},
##{
###.start_resource = 33,
###.num_resource = 2,
###.type = RESASG_UTYPE (J721E_DEV_MCU_NAVSS0_UDMAP_0,
#####RESASG_SUBTYPE_UDMAP_TX_CHAN),
###.host_id = HOST_ID_C6X_0_1,
##},
##{
###.start_resource = 35,
###.num_resource = 2,
###.type = RESASG_UTYPE (J721E_DEV_MCU_NAVSS0_UDMAP_0,
#####RESASG_SUBTYPE_UDMAP_TX_CHAN),
###.host_id = HOST_ID_C6X_1_1,
##},
##{
###.start_resource = 37,
###.num_resource = 3,
###.type = RESASG_UTYPE (J721E_DEV_MCU_NAVSS0_UDMAP_0,
#####RESASG_SUBTYPE_UDMAP_TX_CHAN),
###.host_id = HOST_ID_MAIN_0_R5_0,
##},
##{
###.start_resource = 40,
###.num_resource = 2,
###.type = RESASG_UTYPE (J721E_DEV_MCU_NAVSS0_UDMAP_0,
#####RESASG_SUBTYPE_UDMAP_TX_CHAN),
###.host_id = 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HOST_ID_A72_2,
##},
##{
###.start_resource = 14,
###.num_resource = 6,
###.type = RESASG_UTYPE (J721E_DEV_MCU_NAVSS0_UDMAP_0,
#####RESASG_SUBTYPE_UDMAP_RX_CHAN),
###.host_id = HOST_ID_A72_3,
##},
##{
###.start_resource = 20,
###.num_resource = 5,
###.type = RESASG_UTYPE (J721E_DEV_MCU_NAVSS0_UDMAP_0,
#####RESASG_SUBTYPE_UDMAP_RX_CHAN),
###.host_id = HOST_ID_MCU_0_R5_0,
##},
##{
###.start_resource = 25,
###.num_resource = 2,
###.type = RESASG_UTYPE (J721E_DEV_MCU_NAVSS0_UDMAP_0,
#####RESASG_SUBTYPE_UDMAP_RX_CHAN),
###.host_id = HOST_ID_MCU_0_R5_2,
##},
##{
###.start_resource = 27,
###.num_resource = 2,
###.type = RESASG_UTYPE (J721E_DEV_MCU_NAVSS0_UDMAP_0,
#####RESASG_SUBTYPE_UDMAP_RX_CHAN),
###.host_id = HOST_ID_MAIN_1_R5_0,
##},
##{
###.start_resource = 29,
###.num_resource = 2,
###.type = RESASG_UTYPE (J721E_DEV_MCU_NAVSS0_UDMAP_0,
#####RESASG_SUBTYPE_UDMAP_RX_CHAN),
###.host_id = HOST_ID_MAIN_1_R5_2,
##},
##{
###.start_resource = 31,
###.num_resource = 2,
###.type = RESASG_UTYPE (J721E_DEV_MCU_NAVSS0_UDMAP_0,
#####RESASG_SUBTYPE_UDMAP_RX_CHAN),
###.host_id = HOST_ID_C7X_1,
##},
##{
###.start_resource = 33,
###.num_resource = 2,
###.type = RESASG_UTYPE (J721E_DEV_MCU_NAVSS0_UDMAP_0,
#####RESASG_SUBTYPE_UDMAP_RX_CHAN),
###.host_id = HOST_ID_C6X_0_1,
##},
##{
###.start_resource = 35,
###.num_resource = 2,
###.type = RESASG_UTYPE (J721E_DEV_MCU_NAVSS0_UDMAP_0,
#####RESASG_SUBTYPE_UDMAP_RX_CHAN),
###.host_id = HOST_ID_C6X_1_1,
##},
##{
###.start_resource = 37,
###.num_resource = 3,
###.type = RESASG_UTYPE (J721E_DEV_MCU_NAVSS0_UDMAP_0,
#####RESASG_SUBTYPE_UDMAP_RX_CHAN),
###.host_id = HOST_ID_MAIN_0_R5_0,
##},
##{
###.start_resource = 40,
###.num_resource = 2,
###.type = RESASG_UTYPE (J721E_DEV_MCU_NAVSS0_UDMAP_0,
#####RESASG_SUBTYPE_UDMAP_RX_CHAN),
###.host_id = 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HOST_ID_MCU_0_R5_0,
##},
##/* MCU Nav HC Rx ring */
##{
###.start_resource = 48,
###.num_resource = 2,
###.type = RESASG_UTYPE (J721E_DEV_MCU_NAVSS0_RINGACC_0,
#####RESASG_SUBTYPE_RA_UDMAP_RX_H),
###.host_id = HOST_ID_MCU_0_R5_0,
##},
##/* MCU Nav Tx ring */
##{
###.start_resource = 2,
###.num_resource = 12,
###.type = RESASG_UTYPE (J721E_DEV_MCU_NAVSS0_RINGACC_0,
#####RESASG_SUBTYPE_RA_UDMAP_TX),
###.host_id = HOST_ID_A72_2,
##},
##{
###.start_resource = 14,
###.num_resource = 6,
###.type = RESASG_UTYPE (J721E_DEV_MCU_NAVSS0_RINGACC_0,
#####RESASG_SUBTYPE_RA_UDMAP_TX),
###.host_id = HOST_ID_A72_3,
##},
##{
###.start_resource = 20,
###.num_resource = 5,
###.type = RESASG_UTYPE (J721E_DEV_MCU_NAVSS0_RINGACC_0,
#####RESASG_SUBTYPE_RA_UDMAP_TX),
###.host_id = HOST_ID_MCU_0_R5_0,
##},
##{
###.start_resource = 25,
###.num_resource = 2,
###.type = RESASG_UTYPE (J721E_DEV_MCU_NAVSS0_RINGACC_0,
#####RESASG_SUBTYPE_RA_UDMAP_TX),
###.host_id = HOST_ID_MCU_0_R5_2,
##},
##{
###.start_resource = 27,
###.num_resource = 2,
###.type = RESASG_UTYPE (J721E_DEV_MCU_NAVSS0_RINGACC_0,
#####RESASG_SUBTYPE_RA_UDMAP_TX),
###.host_id = HOST_ID_MAIN_1_R5_0,
##},
##{
###.start_resource = 29,
###.num_resource = 2,
###.type = RESASG_UTYPE (J721E_DEV_MCU_NAVSS0_RINGACC_0,
#####RESASG_SUBTYPE_RA_UDMAP_TX),
###.host_id = HOST_ID_MAIN_1_R5_2,
##},
##{
###.start_resource = 31,
###.num_resource = 2,
###.type = RESASG_UTYPE (J721E_DEV_MCU_NAVSS0_RINGACC_0,
#####RESASG_SUBTYPE_RA_UDMAP_TX),
###.host_id = HOST_ID_C7X_1,
##},
##{
###.start_resource = 33,
###.num_resource = 2,
###.type = RESASG_UTYPE (J721E_DEV_MCU_NAVSS0_RINGACC_0,
#####RESASG_SUBTYPE_RA_UDMAP_TX),
###.host_id = HOST_ID_C6X_0_1,
##},
##{
###.start_resource = 35,
###.num_resource = 2,
###.type = RESASG_UTYPE (J721E_DEV_MCU_NAVSS0_RINGACC_0,
#####RESASG_SUBTYPE_RA_UDMAP_TX),
###.host_id = HOST_ID_C6X_1_1,
##},
##{
###.start_resource = 37,
###.num_resource = 3,
###.type = RESASG_UTYPE (J721E_DEV_MCU_NAVSS0_RINGACC_0,
#####RESASG_SUBTYPE_RA_UDMAP_TX),
###.host_id = HOST_ID_MAIN_0_R5_0,
##},
##{
###.start_resource = 40,
###.num_resource = 2,
###.type = RESASG_UTYPE (J721E_DEV_MCU_NAVSS0_RINGACC_0,
#####RESASG_SUBTYPE_RA_UDMAP_TX),
###.host_id = 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HOST_ID_A72_2,
##},
##{
###.start_resource = 62,
###.num_resource = 6,
###.type = RESASG_UTYPE (J721E_DEV_MCU_NAVSS0_RINGACC_0,
#####RESASG_SUBTYPE_RA_UDMAP_RX),
###.host_id = HOST_ID_A72_3,
##},
##{
###.start_resource = 68,
###.num_resource = 5,
###.type = RESASG_UTYPE (J721E_DEV_MCU_NAVSS0_RINGACC_0,
#####RESASG_SUBTYPE_RA_UDMAP_RX),
###.host_id = HOST_ID_MCU_0_R5_0,
##},
##{
###.start_resource = 73,
###.num_resource = 2,
###.type = RESASG_UTYPE (J721E_DEV_MCU_NAVSS0_RINGACC_0,
#####RESASG_SUBTYPE_RA_UDMAP_RX),
###.host_id = HOST_ID_MCU_0_R5_2,
##},
##{
###.start_resource = 75,
###.num_resource = 2,
###.type = RESASG_UTYPE (J721E_DEV_MCU_NAVSS0_RINGACC_0,
#####RESASG_SUBTYPE_RA_UDMAP_RX),
###.host_id = HOST_ID_MAIN_1_R5_0,
##},
##{
###.start_resource = 77,
###.num_resource = 2,
###.type = RESASG_UTYPE (J721E_DEV_MCU_NAVSS0_RINGACC_0,
#####RESASG_SUBTYPE_RA_UDMAP_RX),
###.host_id = HOST_ID_MAIN_1_R5_2,
##},
##{
###.start_resource = 79,
###.num_resource = 2,
###.type = RESASG_UTYPE (J721E_DEV_MCU_NAVSS0_RINGACC_0,
#####RESASG_SUBTYPE_RA_UDMAP_RX),
###.host_id = HOST_ID_C7X_1,
##},
##{
###.start_resource = 81,
###.num_resource = 2,
###.type = RESASG_UTYPE (J721E_DEV_MCU_NAVSS0_RINGACC_0,
#####RESASG_SUBTYPE_RA_UDMAP_RX),
###.host_id = HOST_ID_C6X_0_1,
##},
##{
###.start_resource = 83,
###.num_resource = 2,
###.type = RESASG_UTYPE (J721E_DEV_MCU_NAVSS0_RINGACC_0,
#####RESASG_SUBTYPE_RA_UDMAP_RX),
###.host_id = HOST_ID_C6X_1_1,
##},
##{
###.start_resource = 85,
###.num_resource = 3,
###.type = RESASG_UTYPE (J721E_DEV_MCU_NAVSS0_RINGACC_0,
#####RESASG_SUBTYPE_RA_UDMAP_RX),
###.host_id = HOST_ID_MAIN_0_R5_0,
##},
##{
###.start_resource = 88,
###.num_resource = 2,
###.type = RESASG_UTYPE (J721E_DEV_MCU_NAVSS0_RINGACC_0,
#####RESASG_SUBTYPE_RA_UDMAP_RX),
###.host_id = 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HOST_ID_A72_2,
##},
##{
###.start_resource = 3,
###.num_resource = 2,
###.type = RESASG_UTYPE (J721E_DEV_MCU_NAVSS0_RINGACC_0,
#####RESASG_SUBTYPE_RA_MONITORS),
###.host_id = HOST_ID_A72_3,
##},
##{
###.start_resource = 5,
###.num_resource = 3,
###.type = RESASG_UTYPE (J721E_DEV_MCU_NAVSS0_RINGACC_0,
#####RESASG_SUBTYPE_RA_MONITORS),
###.host_id = HOST_ID_MCU_0_R5_0,
##},
##{
###.start_resource = 8,
###.num_resource = 3,
###.type = RESASG_UTYPE (J721E_DEV_MCU_NAVSS0_RINGACC_0,
#####RESASG_SUBTYPE_RA_MONITORS),
###.host_id = HOST_ID_MCU_0_R5_2,
##},
##{
###.start_resource = 11,
###.num_resource = 3,
###.type = RESASG_UTYPE (J721E_DEV_MCU_NAVSS0_RINGACC_0,
#####RESASG_SUBTYPE_RA_MONITORS),
###.host_id = HOST_ID_MAIN_1_R5_0,
##},
##{
###.start_resource = 14,
###.num_resource = 3,
###.type = RESASG_UTYPE (J721E_DEV_MCU_NAVSS0_RINGACC_0,
#####RESASG_SUBTYPE_RA_MONITORS),
###.host_id = HOST_ID_MAIN_1_R5_2,
##},
##{
###.start_resource = 17,
###.num_resource = 3,
###.type = RESASG_UTYPE (J721E_DEV_MCU_NAVSS0_RINGACC_0,
#####RESASG_SUBTYPE_RA_MONITORS),
###.host_id = HOST_ID_C7X_1,
##},
##{
###.start_resource = 20,
###.num_resource = 3,
###.type = RESASG_UTYPE (J721E_DEV_MCU_NAVSS0_RINGACC_0,
#####RESASG_SUBTYPE_RA_MONITORS),
###.host_id = HOST_ID_C6X_0_1,
##},
##{
###.start_resource = 23,
###.num_resource = 3,
###.type = RESASG_UTYPE (J721E_DEV_MCU_NAVSS0_RINGACC_0,
#####RESASG_SUBTYPE_RA_MONITORS),
###.host_id = HOST_ID_C6X_1_1,
##},
##{
###.start_resource = 26,
###.num_resource = 3,
###.type = RESASG_UTYPE (J721E_DEV_MCU_NAVSS0_RINGACC_0,
#####RESASG_SUBTYPE_RA_MONITORS),
###.host_id = HOST_ID_MAIN_0_R5_0,
##},
##{
###.start_resource = 29,
###.num_resource = 3,
###.type = RESASG_UTYPE (J721E_DEV_MCU_NAVSS0_RINGACC_0,
#####RESASG_SUBTYPE_RA_MONITORS),
###.host_id = HOST_ID_MAIN_0_R5_2,
##},
##/* MCU Nav nonsecure proxies */
##{
###.start_resource = 1,
###.num_resource = 4,
###.type = RESASG_UTYPE (J721E_DEV_MCU_NAVSS0_PROXY_0,
#####RESASG_SUBTYPE_PROXY_PROXIES),
###.host_id = HOST_ID_A72_2,
##},
##{
###.start_resource = 5,
###.num_resource = 4,
###.type = RESASG_UTYPE (J721E_DEV_MCU_NAVSS0_PROXY_0,
#####RESASG_SUBTYPE_PROXY_PROXIES),
###.host_id = HOST_ID_A72_3,
##},
##{
###.start_resource = 9,
###.num_resource = 4,
###.type = RESASG_UTYPE (J721E_DEV_MCU_NAVSS0_PROXY_0,
#####RESASG_SUBTYPE_PROXY_PROXIES),
###.host_id = HOST_ID_MCU_0_R5_0,
##},
##{
###.start_resource = 13,
###.num_resource = 4,
###.type = RESASG_UTYPE (J721E_DEV_MCU_NAVSS0_PROXY_0,
#####RESASG_SUBTYPE_PROXY_PROXIES),
###.host_id = HOST_ID_MCU_0_R5_2,
##},
##{
###.start_resource = 17,
###.num_resource = 4,
###.type = RESASG_UTYPE (J721E_DEV_MCU_NAVSS0_PROXY_0,
#####RESASG_SUBTYPE_PROXY_PROXIES),
###.host_id = HOST_ID_MAIN_1_R5_0,
##},
##{
###.start_resource = 21,
###.num_resource = 4,
###.type = RESASG_UTYPE (J721E_DEV_MCU_NAVSS0_PROXY_0,
#####RESASG_SUBTYPE_PROXY_PROXIES),
###.host_id = HOST_ID_MAIN_1_R5_2,
##},
##{
###.start_resource = 25,
###.num_resource = 4,
###.type = RESASG_UTYPE (J721E_DEV_MCU_NAVSS0_PROXY_0,
#####RESASG_SUBTYPE_PROXY_PROXIES),
###.host_id = HOST_ID_C7X_1,
##},
##{
###.start_resource = 29,
###.num_resource = 4,
###.type = RESASG_UTYPE (J721E_DEV_MCU_NAVSS0_PROXY_0,
#####RESASG_SUBTYPE_PROXY_PROXIES),
###.host_id = HOST_ID_C6X_0_1,
##},
##{
###.start_resource = 33,
###.num_resource = 4,
###.type = RESASG_UTYPE (J721E_DEV_MCU_NAVSS0_PROXY_0,
#####RESASG_SUBTYPE_PROXY_PROXIES),
###.host_id = HOST_ID_C6X_1_1,
##},
##{
###.start_resource = 37,
###.num_resource = 4,
###.type = RESASG_UTYPE (J721E_DEV_MCU_NAVSS0_PROXY_0,
#####RESASG_SUBTYPE_PROXY_PROXIES),
###.host_id = HOST_ID_MAIN_0_R5_0,
##},
##{
###.start_resource = 41,
###.num_resource = 16,
###.type = RESASG_UTYPE (J721E_DEV_MCU_NAVSS0_PROXY_0,
#####RESASG_SUBTYPE_PROXY_PROXIES),
###.host_id = HOST_ID_MAIN_0_R5_2,
##},
##{
###.start_resource = 57,
###.num_resource = 7,
###.type = RESASG_UTYPE (J721E_DEV_MCU_NAVSS0_PROXY_0,
#####RESASG_SUBTYPE_PROXY_PROXIES),
###.host_id = HOST_ID_ALL,
##},
##/* MCU Nav Free RX Flow */
##{
###.start_resource = 48,
###.num_resource = 8,
###.type = RESASG_UTYPE (J721E_DEV_MCU_NAVSS0_UDMAP_0,
#####RESASG_SUBTYPE_UDMAP_RX_FLOW_COMMON),
###.host_id = HOST_ID_A72_2,
##},
##{
###.start_resource = 56,
###.num_resource = 4,
###.type = RESASG_UTYPE (J721E_DEV_MCU_NAVSS0_UDMAP_0,
#####RESASG_SUBTYPE_UDMAP_RX_FLOW_COMMON),
###.host_id = HOST_ID_A72_3,
##},
##{
###.start_resource = 60,
###.num_resource = 8,
###.type = RESASG_UTYPE (J721E_DEV_MCU_NAVSS0_UDMAP_0,
#####RESASG_SUBTYPE_UDMAP_RX_FLOW_COMMON),
###.host_id = HOST_ID_MCU_0_R5_0,
##},
##{
###.start_resource = 68,
###.num_resource = 4,
###.type = RESASG_UTYPE (J721E_DEV_MCU_NAVSS0_UDMAP_0,
#####RESASG_SUBTYPE_UDMAP_RX_FLOW_COMMON),
###.host_id = HOST_ID_MCU_0_R5_2,
##},
##{
###.start_resource = 72,
###.num_resource = 4,
###.type = RESASG_UTYPE (J721E_DEV_MCU_NAVSS0_UDMAP_0,
#####RESASG_SUBTYPE_UDMAP_RX_FLOW_COMMON),
###.host_id = HOST_ID_MAIN_1_R5_0,
##},
##{
###.start_resource = 76,
###.num_resource = 4,
###.type = RESASG_UTYPE (J721E_DEV_MCU_NAVSS0_UDMAP_0,
#####RESASG_SUBTYPE_UDMAP_RX_FLOW_COMMON),
###.host_id = HOST_ID_MAIN_1_R5_2,
##},
##{
###.start_resource = 80,
###.num_resource = 8,
###.type = RESASG_UTYPE (J721E_DEV_MCU_NAVSS0_UDMAP_0,
#####RESASG_SUBTYPE_UDMAP_RX_FLOW_COMMON),
###.host_id = HOST_ID_MAIN_0_R5_0,
##},
##{
###.start_resource = 88,
###.num_resource = 4,
###.type = RESASG_UTYPE (J721E_DEV_MCU_NAVSS0_UDMAP_0,
#####RESASG_SUBTYPE_UDMAP_RX_FLOW_COMMON),
###.host_id = HOST_ID_MAIN_0_R5_2,
##},
##{
###.start_resource = 92,
###.num_resource = 4,
###.type = RESASG_UTYPE (J721E_DEV_MCU_NAVSS0_UDMAP_0,
#####RESASG_SUBTYPE_UDMAP_RX_FLOW_COMMON),
###.host_id = HOST_ID_ALL,
##},
##/* MCU Nav Free Ring */
##{
###.start_resource = 96,
###.num_resource = 20,
###.type = RESASG_UTYPE (J721E_DEV_MCU_NAVSS0_RINGACC_0,
#####RESASG_SUBTYPE_RA_GP),
###.host_id = HOST_ID_A72_2,
##},
##{
###.start_resource = 116,
###.num_resource = 8,
###.type = RESASG_UTYPE (J721E_DEV_MCU_NAVSS0_RINGACC_0,
#####RESASG_SUBTYPE_RA_GP),
###.host_id = HOST_ID_A72_3,
##},
##{
###.start_resource = 124,
###.num_resource = 32,
###.type = RESASG_UTYPE (J721E_DEV_MCU_NAVSS0_RINGACC_0,
#####RESASG_SUBTYPE_RA_GP),
###.host_id = HOST_ID_MCU_0_R5_0,
##},
##{
###.start_resource = 156,
###.num_resource = 12,
###.type = RESASG_UTYPE (J721E_DEV_MCU_NAVSS0_RINGACC_0,
#####RESASG_SUBTYPE_RA_GP),
###.host_id = HOST_ID_MCU_0_R5_2,
##},
##{
###.start_resource = 168,
###.num_resource = 8,
###.type = RESASG_UTYPE (J721E_DEV_MCU_NAVSS0_RINGACC_0,
#####RESASG_SUBTYPE_RA_GP),
###.host_id = HOST_ID_MAIN_1_R5_0,
##},
##{
###.start_resource = 176,
###.num_resource = 8,
###.type = RESASG_UTYPE (J721E_DEV_MCU_NAVSS0_RINGACC_0,
#####RESASG_SUBTYPE_RA_GP),
###.host_id = HOST_ID_MAIN_1_R5_2,
##},
##{
###.start_resource = 184,
###.num_resource = 8,
###.type = RESASG_UTYPE (J721E_DEV_MCU_NAVSS0_RINGACC_0,
#####RESASG_SUBTYPE_RA_GP),
###.host_id = HOST_ID_C7X_1,
##},
##{
###.start_resource = 192,
###.num_resource = 8,
###.type = RESASG_UTYPE (J721E_DEV_MCU_NAVSS0_RINGACC_0,
#####RESASG_SUBTYPE_RA_GP),
###.host_id = HOST_ID_C6X_0_1,
##},
##{
###.start_resource = 200,
###.num_resource = 8,
###.type = RESASG_UTYPE (J721E_DEV_MCU_NAVSS0_RINGACC_0,
#####RESASG_SUBTYPE_RA_GP),
###.host_id = HOST_ID_C6X_1_1,
##},
##{
###.start_resource = 208,
###.num_resource = 16,
###.type = RESASG_UTYPE (J721E_DEV_MCU_NAVSS0_RINGACC_0,
#####RESASG_SUBTYPE_RA_GP),
###.host_id = HOST_ID_MAIN_0_R5_0,
##},
##{
###.start_resource = 224,
###.num_resource = 8,
###.type = RESASG_UTYPE (J721E_DEV_MCU_NAVSS0_RINGACC_0,
#####RESASG_SUBTYPE_RA_GP),
###.host_id = HOST_ID_MAIN_0_R5_2,
##},
##{
###.start_resource = 232,
###.num_resource = 20,
###.type = RESASG_UTYPE (J721E_DEV_MCU_NAVSS0_RINGACC_0,
#####RESASG_SUBTYPE_RA_GP),
###.host_id = HOST_ID_ALL,
##},
##/* MCU Nav IA VINT */
##{
###.start_resource = 8,
###.num_resource = 32,
###.type = RESASG_UTYPE (J721E_DEV_MCU_NAVSS0_INTAGGR_0,
#####RESASG_SUBTYPE_IA_VINT),
###.host_id = HOST_ID_A72_2,
##},
##{
###.start_resource = 40,
###.num_resource = 16,
###.type = RESASG_UTYPE (J721E_DEV_MCU_NAVSS0_INTAGGR_0,
#####RESASG_SUBTYPE_IA_VINT),
###.host_id = HOST_ID_A72_3,
##},
##{
###.start_resource = 56,
###.num_resource = 64,
###.type = RESASG_UTYPE (J721E_DEV_MCU_NAVSS0_INTAGGR_0,
#####RESASG_SUBTYPE_IA_VINT),
###.host_id = HOST_ID_MCU_0_R5_0,
##},
##{
###.start_resource = 120,
###.num_resource = 4,
###.type = RESASG_UTYPE (J721E_DEV_MCU_NAVSS0_INTAGGR_0,
#####RESASG_SUBTYPE_IA_VINT),
###.host_id = HOST_ID_MCU_0_R5_2,
##},
##{
###.start_resource = 124,
###.num_resource = 16,
###.type = RESASG_UTYPE (J721E_DEV_MCU_NAVSS0_INTAGGR_0,
#####RESASG_SUBTYPE_IA_VINT),
###.host_id = HOST_ID_MAIN_1_R5_0,
##},
##{
###.start_resource = 140,
###.num_resource = 16,
###.type = RESASG_UTYPE (J721E_DEV_MCU_NAVSS0_INTAGGR_0,
#####RESASG_SUBTYPE_IA_VINT),
###.host_id = HOST_ID_MAIN_1_R5_2,
##},
##{
###.start_resource = 156,
###.num_resource = 8,
###.type = RESASG_UTYPE (J721E_DEV_MCU_NAVSS0_INTAGGR_0,
#####RESASG_SUBTYPE_IA_VINT),
###.host_id = HOST_ID_C7X_1,
##},
##{
###.start_resource = 164,
###.num_resource = 8,
###.type = RESASG_UTYPE (J721E_DEV_MCU_NAVSS0_INTAGGR_0,
#####RESASG_SUBTYPE_IA_VINT),
###.host_id = HOST_ID_C6X_0_1,
##},
##{
###.start_resource = 172,
###.num_resource = 8,
###.type = RESASG_UTYPE (J721E_DEV_MCU_NAVSS0_INTAGGR_0,
#####RESASG_SUBTYPE_IA_VINT),
###.host_id = HOST_ID_C6X_1_1,
##},
##{
###.start_resource = 180,
###.num_resource = 16,
###.type = RESASG_UTYPE (J721E_DEV_MCU_NAVSS0_INTAGGR_0,
#####RESASG_SUBTYPE_IA_VINT),
###.host_id = HOST_ID_MAIN_0_R5_0,
##},
##{
###.start_resource = 196,
###.num_resource = 16,
###.type = RESASG_UTYPE (J721E_DEV_MCU_NAVSS0_INTAGGR_0,
#####RESASG_SUBTYPE_IA_VINT),
###.host_id = HOST_ID_MAIN_0_R5_2,
##},
##{
###.start_resource = 212,
###.num_resource = 44,
###.type = RESASG_UTYPE (J721E_DEV_MCU_NAVSS0_INTAGGR_0,
#####RESASG_SUBTYPE_IA_VINT),
###.host_id = HOST_ID_ALL,
##},
##/* MCU Nav IA SEVT */
##{
###.start_resource = 16392,
###.num_resource = 128,
###.type = RESASG_UTYPE (J721E_DEV_MCU_NAVSS0_INTAGGR_0,
#####RESASG_SUBTYPE_GLOBAL_EVENT_SEVT),
###.host_id = HOST_ID_A72_2,
##},
##{
###.start_resource = 16520,
###.num_resource = 128,
###.type = RESASG_UTYPE (J721E_DEV_MCU_NAVSS0_INTAGGR_0,
#####RESASG_SUBTYPE_GLOBAL_EVENT_SEVT),
###.host_id = HOST_ID_A72_3,
##},
##{
###.start_resource = 16648,
###.num_resource = 256,
###.type = RESASG_UTYPE (J721E_DEV_MCU_NAVSS0_INTAGGR_0,
#####RESASG_SUBTYPE_GLOBAL_EVENT_SEVT),
###.host_id = HOST_ID_MCU_0_R5_0,
##},
##{
###.start_resource = 16904,
###.num_resource = 64,
###.type = RESASG_UTYPE (J721E_DEV_MCU_NAVSS0_INTAGGR_0,
#####RESASG_SUBTYPE_GLOBAL_EVENT_SEVT),
###.host_id = HOST_ID_MCU_0_R5_2,
##},
##{
###.start_resource = 16968,
###.num_resource = 128,
###.type = RESASG_UTYPE (J721E_DEV_MCU_NAVSS0_INTAGGR_0,
#####RESASG_SUBTYPE_GLOBAL_EVENT_SEVT),
###.host_id = HOST_ID_MAIN_1_R5_0,
##},
##{
###.start_resource = 17096,
###.num_resource = 128,
###.type = RESASG_UTYPE (J721E_DEV_MCU_NAVSS0_INTAGGR_0,
#####RESASG_SUBTYPE_GLOBAL_EVENT_SEVT),
###.host_id = HOST_ID_MAIN_1_R5_2,
##},
##{
###.start_resource = 17224,
###.num_resource = 64,
###.type = RESASG_UTYPE (J721E_DEV_MCU_NAVSS0_INTAGGR_0,
#####RESASG_SUBTYPE_GLOBAL_EVENT_SEVT),
###.host_id = HOST_ID_C7X_1,
##},
##{
###.start_resource = 17288,
###.num_resource = 64,
###.type = RESASG_UTYPE (J721E_DEV_MCU_NAVSS0_INTAGGR_0,
#####RESASG_SUBTYPE_GLOBAL_EVENT_SEVT),
###.host_id = HOST_ID_C6X_0_1,
##},
##{
###.start_resource = 17352,
###.num_resource = 64,
###.type = RESASG_UTYPE (J721E_DEV_MCU_NAVSS0_INTAGGR_0,
#####RESASG_SUBTYPE_GLOBAL_EVENT_SEVT),
###.host_id = HOST_ID_C6X_1_1,
##},
##{
###.start_resource = 17416,
###.num_resource = 128,
###.type = RESASG_UTYPE (J721E_DEV_MCU_NAVSS0_INTAGGR_0,
#####RESASG_SUBTYPE_GLOBAL_EVENT_SEVT),
###.host_id = HOST_ID_MAIN_0_R5_0,
##},
##{
###.start_resource = 17544,
###.num_resource = 128,
###.type = RESASG_UTYPE (J721E_DEV_MCU_NAVSS0_INTAGGR_0,
#####RESASG_SUBTYPE_GLOBAL_EVENT_SEVT),
###.host_id = HOST_ID_MAIN_0_R5_2,
##},
##{
###.start_resource = 17672,
###.num_resource = 248,
###.type = RESASG_UTYPE (J721E_DEV_MCU_NAVSS0_INTAGGR_0,
#####RESASG_SUBTYPE_GLOBAL_EVENT_SEVT),
###.host_id = HOST_ID_ALL,
##},
</t>
  </si>
  <si>
    <t>TxChan</t>
  </si>
  <si>
    <t>RxChan</t>
  </si>
  <si>
    <t>BlockCopy
Tx and Rx pair</t>
  </si>
  <si>
    <t>RxFlow</t>
  </si>
  <si>
    <t>UHC / HC chan</t>
  </si>
  <si>
    <t>Comments</t>
  </si>
  <si>
    <t>VINTs</t>
  </si>
  <si>
    <t>GIC IRs</t>
  </si>
  <si>
    <t>MCU
NavSS</t>
  </si>
  <si>
    <t>OSPI0</t>
  </si>
  <si>
    <t>UDMA</t>
  </si>
  <si>
    <t>OSPI1</t>
  </si>
  <si>
    <t>GPIO</t>
  </si>
  <si>
    <t>CPSW2G</t>
  </si>
  <si>
    <t>Total</t>
  </si>
  <si>
    <t>Main
NavSS</t>
  </si>
  <si>
    <t>4x UARTs</t>
  </si>
  <si>
    <t>4x McSPI</t>
  </si>
  <si>
    <t>Mailbox</t>
  </si>
  <si>
    <t>2x ADC</t>
  </si>
  <si>
    <t>4x PCIe</t>
  </si>
  <si>
    <t>2x ICSSG</t>
  </si>
  <si>
    <t>CPSW</t>
  </si>
  <si>
    <t>12x McASP</t>
  </si>
  <si>
    <t>Need 40 blockcopy originally</t>
  </si>
  <si>
    <t>Need 16 TxChan originally</t>
  </si>
  <si>
    <t>CSI</t>
  </si>
  <si>
    <t>SA2UL</t>
  </si>
  <si>
    <t>A72_2
(Uboot/ VM1/RTOS )</t>
  </si>
  <si>
    <t>A72_3
(Linux VM2 )</t>
  </si>
  <si>
    <t>MCU_0_R5_0</t>
  </si>
  <si>
    <t>MCU_0_R5_1</t>
  </si>
  <si>
    <t>MAIN_0_R5_0</t>
  </si>
  <si>
    <t>MAIN_0_R5_1</t>
  </si>
  <si>
    <t>MAIN_1_R5_0</t>
  </si>
  <si>
    <t>MAIN_1_R5_1</t>
  </si>
  <si>
    <t>C7X_0</t>
  </si>
  <si>
    <t>C6X_0_0</t>
  </si>
  <si>
    <t>C6X_1_0</t>
  </si>
  <si>
    <t>comments</t>
  </si>
  <si>
    <t>All UHC and HC channels to be used for block copy only</t>
  </si>
  <si>
    <t>Blockcopy channels (Counted in RX + TX)</t>
  </si>
  <si>
    <t>Block copy channels (Counted in RX and TX both)</t>
  </si>
  <si>
    <t>Non blockcopy TX</t>
  </si>
  <si>
    <t>Total TX (Auto calculated, DONOT change this)</t>
  </si>
  <si>
    <t>Non blockcopy RX</t>
  </si>
  <si>
    <t>Total RX (Auto calculated, DONOT change this)</t>
  </si>
  <si>
    <t>Main Nav Global Events</t>
  </si>
  <si>
    <t>Main Nav IR C66x_1</t>
  </si>
  <si>
    <t>Main Nav IR C66x_2</t>
  </si>
  <si>
    <t>Main Nav IR MCU1</t>
  </si>
  <si>
    <t>Main Nav IR MCU2</t>
  </si>
  <si>
    <t>Main Nav IR MCU3</t>
  </si>
  <si>
    <t>C7X_1</t>
  </si>
  <si>
    <t>NAVSS interrupt router for R5FSS1 core0</t>
  </si>
  <si>
    <t>NAVSS interrupt router for R5FSS1 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</si>
</sst>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  <charset val="1"/>
    </font>
    <font>
      <sz val="11"/>
      <color rgb="FFFFFFFF"/>
      <name val="Calibri"/>
      <charset val="1"/>
    </font>
    <font>
      <b/>
      <sz val="11"/>
      <color rgb="FF000000"/>
      <name val="Calibri"/>
      <charset val="1"/>
    </font>
    <font>
      <b/>
      <sz val="11"/>
      <color rgb="FFFA7D00"/>
      <name val="Calibri"/>
      <charset val="1"/>
    </font>
    <font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sz val="11"/>
      <color rgb="FF000000"/>
      <name val="Calibri"/>
      <charset val="134"/>
    </font>
    <font>
      <sz val="9"/>
      <color rgb="FF555555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theme="6"/>
      <name val="Calibri"/>
      <charset val="134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F2F2F2"/>
      </patternFill>
    </fill>
    <fill>
      <patternFill patternType="solid">
        <fgColor rgb="FFB9CDE5"/>
        <bgColor rgb="FFC3D69B"/>
      </patternFill>
    </fill>
    <fill>
      <patternFill patternType="solid">
        <fgColor rgb="FFF2F2F2"/>
        <bgColor rgb="FFFFFFFF"/>
      </patternFill>
    </fill>
    <fill>
      <patternFill patternType="solid">
        <fgColor rgb="FFF2DCDB"/>
        <bgColor rgb="FFDCE6F2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5" fillId="8" borderId="0" applyNumberFormat="0" applyBorder="0" applyAlignment="0" applyProtection="0"/>
    <xf numFmtId="0" fontId="13" fillId="14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21" fillId="7" borderId="0" applyBorder="0" applyProtection="0"/>
    <xf numFmtId="0" fontId="5" fillId="9" borderId="0" applyNumberFormat="0" applyBorder="0" applyAlignment="0" applyProtection="0"/>
    <xf numFmtId="0" fontId="10" fillId="11" borderId="6" applyNumberFormat="0" applyAlignment="0" applyProtection="0"/>
  </cellStyleXfs>
  <cellXfs count="69">
    <xf numFmtId="0" fontId="0" fillId="0" borderId="0" xfId="0"/>
    <xf numFmtId="0" fontId="1" fillId="2" borderId="1" xfId="5" applyFont="1" applyFill="1" applyBorder="1" applyAlignment="1" applyProtection="1">
      <alignment horizontal="center"/>
    </xf>
    <xf numFmtId="0" fontId="1" fillId="2" borderId="1" xfId="5" applyFont="1" applyFill="1" applyBorder="1" applyAlignment="1" applyProtection="1">
      <alignment horizontal="center" wrapText="1"/>
    </xf>
    <xf numFmtId="0" fontId="1" fillId="3" borderId="1" xfId="5" applyFont="1" applyFill="1" applyBorder="1" applyAlignment="1" applyProtection="1"/>
    <xf numFmtId="0" fontId="21" fillId="4" borderId="1" xfId="5" applyFill="1" applyBorder="1" applyAlignment="1" applyProtection="1">
      <alignment horizontal="center" vertical="center"/>
    </xf>
    <xf numFmtId="1" fontId="2" fillId="4" borderId="1" xfId="5" applyNumberFormat="1" applyFont="1" applyFill="1" applyBorder="1" applyAlignment="1" applyProtection="1">
      <alignment horizontal="center" vertical="center"/>
    </xf>
    <xf numFmtId="0" fontId="1" fillId="2" borderId="1" xfId="5" applyFont="1" applyFill="1" applyBorder="1" applyAlignment="1" applyProtection="1"/>
    <xf numFmtId="0" fontId="21" fillId="4" borderId="1" xfId="5" applyFill="1" applyBorder="1" applyAlignment="1" applyProtection="1">
      <alignment horizontal="center" vertical="center" wrapText="1"/>
    </xf>
    <xf numFmtId="0" fontId="0" fillId="4" borderId="1" xfId="5" applyFont="1" applyFill="1" applyBorder="1" applyAlignment="1" applyProtection="1">
      <alignment horizontal="center" vertical="center"/>
    </xf>
    <xf numFmtId="0" fontId="21" fillId="5" borderId="1" xfId="5" applyFill="1" applyBorder="1" applyAlignment="1" applyProtection="1">
      <alignment horizontal="center" vertical="center"/>
    </xf>
    <xf numFmtId="0" fontId="3" fillId="6" borderId="2" xfId="5" applyFont="1" applyFill="1" applyBorder="1" applyAlignment="1" applyProtection="1"/>
    <xf numFmtId="0" fontId="3" fillId="6" borderId="2" xfId="5" applyFont="1" applyFill="1" applyBorder="1" applyAlignment="1" applyProtection="1">
      <alignment horizontal="center" vertical="center"/>
    </xf>
    <xf numFmtId="0" fontId="0" fillId="4" borderId="1" xfId="5" applyFont="1" applyFill="1" applyBorder="1" applyAlignment="1" applyProtection="1"/>
    <xf numFmtId="0" fontId="21" fillId="4" borderId="1" xfId="5" applyFill="1" applyBorder="1" applyAlignment="1" applyProtection="1"/>
    <xf numFmtId="0" fontId="21" fillId="7" borderId="1" xfId="5" applyBorder="1" applyAlignment="1" applyProtection="1"/>
    <xf numFmtId="0" fontId="2" fillId="7" borderId="1" xfId="5" applyFont="1" applyBorder="1" applyAlignment="1" applyProtection="1"/>
    <xf numFmtId="0" fontId="2" fillId="7" borderId="1" xfId="5" applyFont="1" applyBorder="1" applyAlignment="1" applyProtection="1">
      <alignment horizontal="center" vertical="center" wrapText="1"/>
    </xf>
    <xf numFmtId="0" fontId="21" fillId="7" borderId="1" xfId="5" applyBorder="1" applyAlignment="1" applyProtection="1">
      <alignment horizontal="center"/>
    </xf>
    <xf numFmtId="0" fontId="1" fillId="2" borderId="1" xfId="5" applyFont="1" applyFill="1" applyBorder="1" applyAlignment="1" applyProtection="1">
      <alignment horizontal="center" vertical="center"/>
    </xf>
    <xf numFmtId="0" fontId="4" fillId="7" borderId="1" xfId="5" applyFont="1" applyBorder="1" applyAlignment="1" applyProtection="1">
      <alignment horizontal="center"/>
    </xf>
    <xf numFmtId="0" fontId="0" fillId="7" borderId="1" xfId="5" applyFont="1" applyBorder="1" applyAlignment="1" applyProtection="1"/>
    <xf numFmtId="0" fontId="2" fillId="7" borderId="3" xfId="5" applyFont="1" applyBorder="1" applyAlignment="1" applyProtection="1"/>
    <xf numFmtId="0" fontId="21" fillId="7" borderId="3" xfId="5" applyBorder="1" applyAlignment="1" applyProtection="1">
      <alignment horizontal="center"/>
    </xf>
    <xf numFmtId="0" fontId="1" fillId="2" borderId="3" xfId="5" applyFont="1" applyFill="1" applyBorder="1" applyAlignment="1" applyProtection="1">
      <alignment horizontal="center"/>
    </xf>
    <xf numFmtId="0" fontId="0" fillId="7" borderId="1" xfId="5" applyFont="1" applyBorder="1" applyAlignment="1" applyProtection="1">
      <alignment horizontal="center"/>
    </xf>
    <xf numFmtId="0" fontId="1" fillId="2" borderId="0" xfId="5" applyFont="1" applyFill="1" applyBorder="1" applyAlignment="1" applyProtection="1"/>
    <xf numFmtId="0" fontId="1" fillId="2" borderId="0" xfId="5" applyFont="1" applyFill="1" applyBorder="1" applyAlignment="1" applyProtection="1">
      <alignment horizontal="center"/>
    </xf>
    <xf numFmtId="0" fontId="2" fillId="7" borderId="5" xfId="5" applyFont="1" applyBorder="1" applyAlignment="1" applyProtection="1">
      <alignment horizontal="center"/>
    </xf>
    <xf numFmtId="0" fontId="5" fillId="8" borderId="1" xfId="1" applyBorder="1" applyAlignment="1" applyProtection="1"/>
    <xf numFmtId="0" fontId="5" fillId="9" borderId="0" xfId="6" applyAlignment="1">
      <alignment horizontal="fill"/>
    </xf>
    <xf numFmtId="0" fontId="5" fillId="10" borderId="0" xfId="1" applyFill="1"/>
    <xf numFmtId="0" fontId="6" fillId="8" borderId="0" xfId="1" applyFont="1" applyAlignment="1">
      <alignment horizontal="left" vertical="center"/>
    </xf>
    <xf numFmtId="0" fontId="7" fillId="0" borderId="0" xfId="0" applyFont="1"/>
    <xf numFmtId="0" fontId="5" fillId="8" borderId="1" xfId="1" applyFont="1" applyBorder="1" applyAlignment="1" applyProtection="1"/>
    <xf numFmtId="0" fontId="8" fillId="0" borderId="0" xfId="0" applyFont="1"/>
    <xf numFmtId="0" fontId="9" fillId="10" borderId="0" xfId="1" applyFont="1" applyFill="1"/>
    <xf numFmtId="0" fontId="10" fillId="11" borderId="6" xfId="7" applyAlignment="1" applyProtection="1"/>
    <xf numFmtId="0" fontId="11" fillId="12" borderId="0" xfId="3" applyAlignment="1">
      <alignment horizontal="fill"/>
    </xf>
    <xf numFmtId="0" fontId="0" fillId="0" borderId="0" xfId="0" applyAlignment="1">
      <alignment horizontal="fill"/>
    </xf>
    <xf numFmtId="0" fontId="10" fillId="11" borderId="6" xfId="7" applyAlignment="1">
      <alignment wrapText="1"/>
    </xf>
    <xf numFmtId="0" fontId="12" fillId="13" borderId="0" xfId="4" applyAlignment="1">
      <alignment wrapText="1"/>
    </xf>
    <xf numFmtId="0" fontId="13" fillId="14" borderId="0" xfId="2"/>
    <xf numFmtId="0" fontId="12" fillId="13" borderId="0" xfId="4"/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Alignment="1">
      <alignment horizontal="center" vertical="center"/>
    </xf>
    <xf numFmtId="0" fontId="10" fillId="11" borderId="7" xfId="7" applyBorder="1" applyAlignment="1"/>
    <xf numFmtId="0" fontId="10" fillId="11" borderId="8" xfId="7" applyBorder="1" applyAlignment="1"/>
    <xf numFmtId="0" fontId="11" fillId="12" borderId="0" xfId="3"/>
    <xf numFmtId="0" fontId="11" fillId="12" borderId="0" xfId="3" applyBorder="1" applyAlignment="1" applyProtection="1"/>
    <xf numFmtId="0" fontId="15" fillId="12" borderId="0" xfId="3" applyFont="1" applyAlignment="1">
      <alignment wrapText="1"/>
    </xf>
    <xf numFmtId="0" fontId="16" fillId="8" borderId="4" xfId="1" applyFont="1" applyBorder="1" applyAlignment="1" applyProtection="1">
      <alignment vertical="center"/>
    </xf>
    <xf numFmtId="0" fontId="16" fillId="8" borderId="1" xfId="1" applyFont="1" applyBorder="1" applyAlignment="1" applyProtection="1"/>
    <xf numFmtId="0" fontId="17" fillId="2" borderId="1" xfId="5" applyFont="1" applyFill="1" applyBorder="1" applyAlignment="1" applyProtection="1">
      <alignment horizontal="center" wrapText="1"/>
    </xf>
    <xf numFmtId="0" fontId="1" fillId="2" borderId="1" xfId="5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10" borderId="0" xfId="1" applyFill="1" applyAlignment="1">
      <alignment horizontal="center" vertical="center"/>
    </xf>
    <xf numFmtId="0" fontId="18" fillId="2" borderId="1" xfId="5" applyFont="1" applyFill="1" applyBorder="1" applyAlignment="1" applyProtection="1">
      <alignment wrapText="1"/>
    </xf>
    <xf numFmtId="0" fontId="19" fillId="2" borderId="1" xfId="5" applyFont="1" applyFill="1" applyBorder="1" applyAlignment="1" applyProtection="1">
      <alignment wrapText="1"/>
    </xf>
    <xf numFmtId="0" fontId="6" fillId="8" borderId="0" xfId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11" borderId="9" xfId="7" applyBorder="1" applyAlignment="1"/>
    <xf numFmtId="0" fontId="12" fillId="13" borderId="0" xfId="4" quotePrefix="1" applyAlignment="1">
      <alignment wrapText="1"/>
    </xf>
    <xf numFmtId="0" fontId="2" fillId="7" borderId="1" xfId="5" applyFont="1" applyBorder="1" applyAlignment="1" applyProtection="1">
      <alignment horizontal="center" vertical="center" wrapText="1"/>
    </xf>
    <xf numFmtId="0" fontId="2" fillId="7" borderId="1" xfId="5" applyFont="1" applyBorder="1" applyAlignment="1" applyProtection="1">
      <alignment horizontal="center" wrapText="1"/>
    </xf>
    <xf numFmtId="0" fontId="2" fillId="7" borderId="4" xfId="5" applyFont="1" applyBorder="1" applyAlignment="1" applyProtection="1">
      <alignment horizontal="center" wrapText="1"/>
    </xf>
    <xf numFmtId="0" fontId="0" fillId="5" borderId="1" xfId="5" applyFont="1" applyFill="1" applyBorder="1" applyAlignment="1" applyProtection="1">
      <alignment horizontal="center"/>
    </xf>
    <xf numFmtId="0" fontId="0" fillId="4" borderId="1" xfId="5" applyFont="1" applyFill="1" applyBorder="1" applyAlignment="1" applyProtection="1">
      <alignment horizontal="center" vertical="center" wrapText="1"/>
    </xf>
    <xf numFmtId="0" fontId="5" fillId="8" borderId="4" xfId="1" applyFont="1" applyBorder="1" applyAlignment="1" applyProtection="1">
      <alignment vertical="center"/>
    </xf>
  </cellXfs>
  <cellStyles count="8">
    <cellStyle name="20% - Accent1" xfId="1" builtinId="30"/>
    <cellStyle name="20% - Accent6" xfId="6" builtinId="50"/>
    <cellStyle name="Bad" xfId="3" builtinId="27"/>
    <cellStyle name="Check Cell" xfId="7" builtinId="23"/>
    <cellStyle name="Explanatory Text" xfId="5" builtinId="53"/>
    <cellStyle name="Good" xfId="4" builtinId="26"/>
    <cellStyle name="Neutral" xfId="2" builtinId="28"/>
    <cellStyle name="Normal" xfId="0" builtinId="0"/>
  </cellStyles>
  <dxfs count="158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3D69B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3D69B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296280</xdr:colOff>
      <xdr:row>14</xdr:row>
      <xdr:rowOff>133920</xdr:rowOff>
    </xdr:from>
    <xdr:to>
      <xdr:col>7</xdr:col>
      <xdr:colOff>1189080</xdr:colOff>
      <xdr:row>27</xdr:row>
      <xdr:rowOff>118080</xdr:rowOff>
    </xdr:to>
    <xdr:sp macro="" textlink="">
      <xdr:nvSpPr>
        <xdr:cNvPr id="2" name="CustomShape 1"/>
        <xdr:cNvSpPr/>
      </xdr:nvSpPr>
      <xdr:spPr>
        <a:xfrm>
          <a:off x="295910" y="3034665"/>
          <a:ext cx="5946775" cy="2336800"/>
        </a:xfrm>
        <a:prstGeom prst="rect">
          <a:avLst/>
        </a:prstGeom>
        <a:ln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Linux driver claims resources even before they are used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Most Linux drivers where the DMA is available, will claim a DMA channel at probe time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IA and IR allocations also happen at the probe time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Make sure to only enable </a:t>
          </a:r>
          <a:r>
            <a:rPr lang="en-IN" sz="1100" b="1" strike="noStrike" spc="-1">
              <a:solidFill>
                <a:srgbClr val="000000"/>
              </a:solidFill>
              <a:latin typeface="Calibri"/>
            </a:rPr>
            <a:t>those</a:t>
          </a:r>
          <a:r>
            <a:rPr lang="en-IN" sz="1100" b="0" strike="noStrike" spc="-1">
              <a:solidFill>
                <a:srgbClr val="000000"/>
              </a:solidFill>
              <a:latin typeface="Calibri"/>
            </a:rPr>
            <a:t> devices instances which are </a:t>
          </a:r>
          <a:r>
            <a:rPr lang="en-IN" sz="1100" b="1" strike="noStrike" spc="-1">
              <a:solidFill>
                <a:srgbClr val="000000"/>
              </a:solidFill>
              <a:latin typeface="Calibri"/>
            </a:rPr>
            <a:t>usable</a:t>
          </a:r>
          <a:r>
            <a:rPr lang="en-IN" sz="1100" b="0" strike="noStrike" spc="-1">
              <a:solidFill>
                <a:srgbClr val="000000"/>
              </a:solidFill>
              <a:latin typeface="Calibri"/>
            </a:rPr>
            <a:t> on the EVM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Block copy use cases need to allocate UDMA channels at runtime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High capacity channels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No plan to use UHC and HC UDMA channels since they are scarce, Let this be driven by RTOS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GIC IR slots are to be partitioned ONLY across the VMs since its dedicated for A72 only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1" strike="noStrike" spc="-1">
              <a:solidFill>
                <a:srgbClr val="000000"/>
              </a:solidFill>
              <a:latin typeface="Calibri"/>
            </a:rPr>
            <a:t>VINT and IR usage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UDMA driver needs 2x #of channels. Uses 1x VINT for each of the event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Any SW only needs 2xMain and 1xMCU domain GPIOs, Others are repition of the same pins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GPIO instance usage increases with VMs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IN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7</xdr:col>
      <xdr:colOff>487080</xdr:colOff>
      <xdr:row>35</xdr:row>
      <xdr:rowOff>20160</xdr:rowOff>
    </xdr:to>
    <xdr:sp macro="" textlink="">
      <xdr:nvSpPr>
        <xdr:cNvPr id="2" name="CustomShape 1"/>
        <xdr:cNvSpPr/>
      </xdr:nvSpPr>
      <xdr:spPr>
        <a:xfrm>
          <a:off x="1532255" y="4712970"/>
          <a:ext cx="4008755" cy="2010410"/>
        </a:xfrm>
        <a:prstGeom prst="wedgeRectCallout">
          <a:avLst>
            <a:gd name="adj1" fmla="val -12052"/>
            <a:gd name="adj2" fmla="val -160345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PCIe needs UDMA channels when acting as endpoint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Initial REQ was 40 chan (4 instance each with 2PF + 8VF)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With 2x physicala and 2xvirtual , total 4channels needed per instance (minimum)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Considering that 2 PCIe  instances will be configured in endpoint mode on EVM, we should have 8 pairs of block copy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Consider only 1 PCIe instance in EP mode when used from a VM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B0F0"/>
              </a:solidFill>
              <a:latin typeface="Calibri"/>
            </a:rPr>
            <a:t>* </a:t>
          </a:r>
          <a:r>
            <a:rPr lang="en-IN" sz="900" b="1" strike="noStrike" spc="-1">
              <a:solidFill>
                <a:srgbClr val="00B0F0"/>
              </a:solidFill>
              <a:latin typeface="Calibri"/>
            </a:rPr>
            <a:t>Need to update the PCIe test to configure only for 1 virtual function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1" strike="noStrike" spc="-1">
              <a:solidFill>
                <a:srgbClr val="000000"/>
              </a:solidFill>
              <a:latin typeface="Calibri"/>
            </a:rPr>
            <a:t>Virtualization for PCIe switch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Upto 3 PCIe instances will be configured as EP from a VM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Typically 2 PF is good enough for gateway demonstration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Total 6 pairs of UDMA is sufficient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4</xdr:col>
      <xdr:colOff>312480</xdr:colOff>
      <xdr:row>18</xdr:row>
      <xdr:rowOff>7560</xdr:rowOff>
    </xdr:from>
    <xdr:to>
      <xdr:col>7</xdr:col>
      <xdr:colOff>1667880</xdr:colOff>
      <xdr:row>23</xdr:row>
      <xdr:rowOff>5040</xdr:rowOff>
    </xdr:to>
    <xdr:sp macro="" textlink="">
      <xdr:nvSpPr>
        <xdr:cNvPr id="3" name="CustomShape 1"/>
        <xdr:cNvSpPr/>
      </xdr:nvSpPr>
      <xdr:spPr>
        <a:xfrm>
          <a:off x="2902585" y="3634105"/>
          <a:ext cx="3818890" cy="902335"/>
        </a:xfrm>
        <a:prstGeom prst="wedgeRectCallout">
          <a:avLst>
            <a:gd name="adj1" fmla="val -77809"/>
            <a:gd name="adj2" fmla="val -152768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GESI card has ports for CPSW and ICSSG muxed together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At any point of time, only CPSW or ICSSG can be used together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Also, industrial use cases may not need lot of McASP instances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UDMA requirement for ICSSG can be muxed with CPSW and McASP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1" strike="noStrike" spc="-1">
              <a:solidFill>
                <a:srgbClr val="00B0F0"/>
              </a:solidFill>
              <a:latin typeface="Calibri"/>
            </a:rPr>
            <a:t>* Need to disable conflicting devices on daughter card overlays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</xdr:col>
      <xdr:colOff>53280</xdr:colOff>
      <xdr:row>17</xdr:row>
      <xdr:rowOff>15120</xdr:rowOff>
    </xdr:from>
    <xdr:to>
      <xdr:col>4</xdr:col>
      <xdr:colOff>243000</xdr:colOff>
      <xdr:row>20</xdr:row>
      <xdr:rowOff>29520</xdr:rowOff>
    </xdr:to>
    <xdr:sp macro="" textlink="">
      <xdr:nvSpPr>
        <xdr:cNvPr id="4" name="CustomShape 1"/>
        <xdr:cNvSpPr/>
      </xdr:nvSpPr>
      <xdr:spPr>
        <a:xfrm>
          <a:off x="848360" y="3460750"/>
          <a:ext cx="1984375" cy="557530"/>
        </a:xfrm>
        <a:prstGeom prst="wedgeRectCallout">
          <a:avLst>
            <a:gd name="adj1" fmla="val -7410"/>
            <a:gd name="adj2" fmla="val -126597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Not all of the McASP instances will be pinned out on EVM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Reduce the McASP count to 10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8</xdr:col>
      <xdr:colOff>601920</xdr:colOff>
      <xdr:row>10</xdr:row>
      <xdr:rowOff>0</xdr:rowOff>
    </xdr:from>
    <xdr:to>
      <xdr:col>12</xdr:col>
      <xdr:colOff>584160</xdr:colOff>
      <xdr:row>14</xdr:row>
      <xdr:rowOff>83880</xdr:rowOff>
    </xdr:to>
    <xdr:sp macro="" textlink="">
      <xdr:nvSpPr>
        <xdr:cNvPr id="5" name="CustomShape 1"/>
        <xdr:cNvSpPr/>
      </xdr:nvSpPr>
      <xdr:spPr>
        <a:xfrm>
          <a:off x="7509510" y="2179320"/>
          <a:ext cx="2599055" cy="807720"/>
        </a:xfrm>
        <a:prstGeom prst="wedgeRectCallout">
          <a:avLst>
            <a:gd name="adj1" fmla="val 23817"/>
            <a:gd name="adj2" fmla="val -170250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Too many VINTs being used by UDMA driver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2 events per channel ~ 2VINTs per channel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Need to share VINTs across so many hosts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B0F0"/>
              </a:solidFill>
              <a:latin typeface="Calibri"/>
            </a:rPr>
            <a:t>* Need driver to agregate events and use less VINTs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14</xdr:col>
      <xdr:colOff>304920</xdr:colOff>
      <xdr:row>1</xdr:row>
      <xdr:rowOff>175320</xdr:rowOff>
    </xdr:from>
    <xdr:to>
      <xdr:col>19</xdr:col>
      <xdr:colOff>7200</xdr:colOff>
      <xdr:row>6</xdr:row>
      <xdr:rowOff>126360</xdr:rowOff>
    </xdr:to>
    <xdr:sp macro="" textlink="">
      <xdr:nvSpPr>
        <xdr:cNvPr id="6" name="CustomShape 1"/>
        <xdr:cNvSpPr/>
      </xdr:nvSpPr>
      <xdr:spPr>
        <a:xfrm>
          <a:off x="11134090" y="718185"/>
          <a:ext cx="2962910" cy="861060"/>
        </a:xfrm>
        <a:prstGeom prst="wedgeRectCallout">
          <a:avLst>
            <a:gd name="adj1" fmla="val -91353"/>
            <a:gd name="adj2" fmla="val -38296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304920</xdr:colOff>
      <xdr:row>1</xdr:row>
      <xdr:rowOff>175320</xdr:rowOff>
    </xdr:from>
    <xdr:to>
      <xdr:col>19</xdr:col>
      <xdr:colOff>7200</xdr:colOff>
      <xdr:row>6</xdr:row>
      <xdr:rowOff>126360</xdr:rowOff>
    </xdr:to>
    <xdr:sp macro="" textlink="">
      <xdr:nvSpPr>
        <xdr:cNvPr id="7" name="CustomShape 1"/>
        <xdr:cNvSpPr/>
      </xdr:nvSpPr>
      <xdr:spPr>
        <a:xfrm>
          <a:off x="11134090" y="718185"/>
          <a:ext cx="2962910" cy="861060"/>
        </a:xfrm>
        <a:prstGeom prst="wedgeRectCallout">
          <a:avLst>
            <a:gd name="adj1" fmla="val -89679"/>
            <a:gd name="adj2" fmla="val 22997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J7ES has GPIOu(2inst) with 6x irqs, GPIOn(4inst) with 8x irqs and GPIOm(4inst) with 3x irqs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SW can choose one instance from each group and work with total 6 + 8 + 3 = 6(MCU) and 11(Main) IRQS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Every SW needs these many irqs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4</xdr:col>
      <xdr:colOff>869040</xdr:colOff>
      <xdr:row>5</xdr:row>
      <xdr:rowOff>17640</xdr:rowOff>
    </xdr:from>
    <xdr:to>
      <xdr:col>7</xdr:col>
      <xdr:colOff>913680</xdr:colOff>
      <xdr:row>7</xdr:row>
      <xdr:rowOff>177120</xdr:rowOff>
    </xdr:to>
    <xdr:sp macro="" textlink="">
      <xdr:nvSpPr>
        <xdr:cNvPr id="8" name="CustomShape 1"/>
        <xdr:cNvSpPr/>
      </xdr:nvSpPr>
      <xdr:spPr>
        <a:xfrm>
          <a:off x="3458845" y="1287780"/>
          <a:ext cx="2508250" cy="523240"/>
        </a:xfrm>
        <a:prstGeom prst="wedgeRectCallout">
          <a:avLst>
            <a:gd name="adj1" fmla="val -108996"/>
            <a:gd name="adj2" fmla="val -20027"/>
          </a:avLst>
        </a:prstGeom>
        <a:ln>
          <a:rou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Reduce McSPI and UART DMA chan re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* Do not envision to be used as much</a:t>
          </a:r>
          <a:endParaRPr lang="en-IN" sz="9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900" b="0" strike="noStrike" spc="-1">
              <a:solidFill>
                <a:srgbClr val="000000"/>
              </a:solidFill>
              <a:latin typeface="Calibri"/>
            </a:rPr>
            <a:t> </a:t>
          </a:r>
          <a:r>
            <a:rPr lang="en-IN" sz="900" b="1" strike="noStrike" spc="-1">
              <a:solidFill>
                <a:srgbClr val="00B0F0"/>
              </a:solidFill>
              <a:latin typeface="Calibri"/>
            </a:rPr>
            <a:t>* Check EVM schematics  for conflicts</a:t>
          </a:r>
          <a:endParaRPr lang="en-IN" sz="9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510480</xdr:colOff>
      <xdr:row>40</xdr:row>
      <xdr:rowOff>13320</xdr:rowOff>
    </xdr:from>
    <xdr:to>
      <xdr:col>7</xdr:col>
      <xdr:colOff>709920</xdr:colOff>
      <xdr:row>46</xdr:row>
      <xdr:rowOff>29880</xdr:rowOff>
    </xdr:to>
    <xdr:sp macro="" textlink="">
      <xdr:nvSpPr>
        <xdr:cNvPr id="2" name="CustomShape 1"/>
        <xdr:cNvSpPr/>
      </xdr:nvSpPr>
      <xdr:spPr>
        <a:xfrm>
          <a:off x="509905" y="7615555"/>
          <a:ext cx="7437755" cy="1102995"/>
        </a:xfrm>
        <a:prstGeom prst="rect">
          <a:avLst/>
        </a:prstGeom>
        <a:ln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Typical allocation for VM2 (A72_3) is half of the resources allocated for VM1(A72_2)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Blockcopy channels are calculated in both RX and TX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Avoid assigning HC channels to VM2 VM1 needs them only because RTOS on A72 will use same host_id</a:t>
          </a:r>
          <a:endParaRPr lang="en-IN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IN" sz="1100" b="0" strike="noStrike" spc="-1">
              <a:solidFill>
                <a:srgbClr val="000000"/>
              </a:solidFill>
              <a:latin typeface="Calibri"/>
            </a:rPr>
            <a:t>* Ring and Global event allocation done without much thought since they are enough</a:t>
          </a:r>
          <a:endParaRPr lang="en-IN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pane xSplit="1" ySplit="1" topLeftCell="B44" activePane="bottomRight" state="frozen"/>
      <selection pane="topRight"/>
      <selection pane="bottomLeft"/>
      <selection pane="bottomRight" activeCell="C48" sqref="C48"/>
    </sheetView>
  </sheetViews>
  <sheetFormatPr defaultColWidth="9" defaultRowHeight="14.4"/>
  <cols>
    <col min="1" max="1" width="36.21875" customWidth="1"/>
    <col min="2" max="2" width="38.21875" customWidth="1"/>
    <col min="3" max="3" width="96.5546875" customWidth="1"/>
    <col min="4" max="4" width="10.109375" style="44" customWidth="1"/>
    <col min="5" max="5" width="7.44140625" style="45" customWidth="1"/>
    <col min="6" max="6" width="8.6640625" customWidth="1"/>
    <col min="7" max="7" width="11.77734375" customWidth="1"/>
    <col min="8" max="9" width="14.44140625" customWidth="1"/>
    <col min="10" max="11" width="20.6640625" customWidth="1"/>
    <col min="12" max="13" width="21.33203125" customWidth="1"/>
    <col min="14" max="14" width="14.44140625" customWidth="1"/>
    <col min="15" max="16" width="16.44140625" customWidth="1"/>
    <col min="17" max="18" width="21.33203125" customWidth="1"/>
    <col min="19" max="19" width="12.109375" customWidth="1"/>
    <col min="20" max="1024" width="8.5546875" customWidth="1"/>
  </cols>
  <sheetData>
    <row r="1" spans="1:23" ht="43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53" t="s">
        <v>5</v>
      </c>
      <c r="G1" s="54" t="s">
        <v>6</v>
      </c>
      <c r="H1" s="2" t="s">
        <v>7</v>
      </c>
      <c r="I1" s="2" t="s">
        <v>8</v>
      </c>
      <c r="J1" s="57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3">
      <c r="A2" s="46" t="s">
        <v>19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61"/>
    </row>
    <row r="3" spans="1:23">
      <c r="A3" s="48" t="s">
        <v>20</v>
      </c>
      <c r="D3"/>
      <c r="E3"/>
      <c r="F3" s="44"/>
      <c r="G3" s="45"/>
      <c r="S3" s="4" t="s">
        <v>21</v>
      </c>
      <c r="T3" s="10" t="s">
        <v>22</v>
      </c>
      <c r="U3" s="10" t="s">
        <v>23</v>
      </c>
    </row>
    <row r="4" spans="1:23" ht="13.8" customHeight="1">
      <c r="A4" s="28" t="s">
        <v>24</v>
      </c>
      <c r="B4" s="28" t="s">
        <v>25</v>
      </c>
      <c r="C4" s="28" t="s">
        <v>26</v>
      </c>
      <c r="D4" s="45">
        <v>4</v>
      </c>
      <c r="E4" s="4">
        <v>0</v>
      </c>
      <c r="F4" s="55">
        <f>D4-E4</f>
        <v>4</v>
      </c>
      <c r="G4" s="45">
        <v>0</v>
      </c>
      <c r="H4" s="7">
        <v>2</v>
      </c>
      <c r="I4" s="4"/>
      <c r="J4" s="4"/>
      <c r="K4" s="4"/>
      <c r="L4" s="4"/>
      <c r="M4" s="4"/>
      <c r="N4" s="4"/>
      <c r="O4" s="4"/>
      <c r="P4" s="4"/>
      <c r="Q4" s="4"/>
      <c r="R4" s="4">
        <v>2</v>
      </c>
      <c r="S4" s="5">
        <f>F4-SUM(H4:R4)</f>
        <v>0</v>
      </c>
      <c r="T4" s="11">
        <f t="shared" ref="T4:T12" si="0">SUM(H4:I4)</f>
        <v>2</v>
      </c>
      <c r="U4" s="11">
        <f t="shared" ref="U4:U12" si="1">SUM(J4:P4)</f>
        <v>0</v>
      </c>
    </row>
    <row r="5" spans="1:23">
      <c r="A5" s="28" t="s">
        <v>27</v>
      </c>
      <c r="B5" s="28" t="s">
        <v>25</v>
      </c>
      <c r="C5" s="28" t="s">
        <v>28</v>
      </c>
      <c r="D5" s="45">
        <v>4</v>
      </c>
      <c r="E5" s="4">
        <v>0</v>
      </c>
      <c r="F5" s="55">
        <f>D5-E5</f>
        <v>4</v>
      </c>
      <c r="G5" s="45">
        <v>0</v>
      </c>
      <c r="H5" s="4">
        <v>2</v>
      </c>
      <c r="I5" s="4"/>
      <c r="J5" s="4"/>
      <c r="K5" s="4"/>
      <c r="L5" s="4"/>
      <c r="M5" s="4"/>
      <c r="N5" s="4"/>
      <c r="O5" s="4"/>
      <c r="P5" s="4"/>
      <c r="Q5" s="4"/>
      <c r="R5" s="4">
        <v>2</v>
      </c>
      <c r="S5" s="5">
        <f>F5-SUM(H5:R5)</f>
        <v>0</v>
      </c>
      <c r="T5" s="11">
        <f t="shared" si="0"/>
        <v>2</v>
      </c>
      <c r="U5" s="11">
        <f t="shared" si="1"/>
        <v>0</v>
      </c>
      <c r="W5">
        <f>COUNTIF(R5,"&lt;&gt;0")</f>
        <v>1</v>
      </c>
    </row>
    <row r="6" spans="1:23">
      <c r="A6" s="28" t="s">
        <v>29</v>
      </c>
      <c r="B6" s="28" t="s">
        <v>25</v>
      </c>
      <c r="C6" s="28" t="s">
        <v>30</v>
      </c>
      <c r="D6" s="45">
        <v>12</v>
      </c>
      <c r="E6" s="4">
        <v>0</v>
      </c>
      <c r="F6" s="55">
        <f>D6-E6</f>
        <v>12</v>
      </c>
      <c r="G6" s="45">
        <v>4</v>
      </c>
      <c r="H6" s="4">
        <v>4</v>
      </c>
      <c r="I6" s="4"/>
      <c r="J6" s="4"/>
      <c r="K6" s="4"/>
      <c r="L6" s="4"/>
      <c r="M6" s="4"/>
      <c r="N6" s="4"/>
      <c r="O6" s="4"/>
      <c r="P6" s="4"/>
      <c r="Q6" s="4">
        <v>2</v>
      </c>
      <c r="R6" s="4">
        <v>4</v>
      </c>
      <c r="S6" s="5">
        <f>F6-SUM(H6:R6)</f>
        <v>2</v>
      </c>
      <c r="T6" s="11">
        <f t="shared" si="0"/>
        <v>4</v>
      </c>
      <c r="U6" s="11">
        <f t="shared" si="1"/>
        <v>0</v>
      </c>
    </row>
    <row r="7" spans="1:23">
      <c r="A7" s="28" t="s">
        <v>31</v>
      </c>
      <c r="B7" s="28" t="s">
        <v>25</v>
      </c>
      <c r="C7" s="28" t="s">
        <v>32</v>
      </c>
      <c r="D7" s="45">
        <v>12</v>
      </c>
      <c r="E7" s="4">
        <v>0</v>
      </c>
      <c r="F7" s="55">
        <f>D7-E7</f>
        <v>12</v>
      </c>
      <c r="G7" s="45">
        <v>4</v>
      </c>
      <c r="H7" s="4">
        <v>4</v>
      </c>
      <c r="I7" s="4"/>
      <c r="J7" s="4"/>
      <c r="K7" s="4"/>
      <c r="L7" s="4"/>
      <c r="M7" s="4"/>
      <c r="N7" s="4"/>
      <c r="O7" s="4"/>
      <c r="P7" s="4"/>
      <c r="Q7" s="4">
        <v>2</v>
      </c>
      <c r="R7" s="4">
        <v>4</v>
      </c>
      <c r="S7" s="5">
        <f>F7-SUM(H7:R7)</f>
        <v>2</v>
      </c>
      <c r="T7" s="11">
        <f t="shared" si="0"/>
        <v>4</v>
      </c>
      <c r="U7" s="11">
        <f t="shared" si="1"/>
        <v>0</v>
      </c>
    </row>
    <row r="8" spans="1:23">
      <c r="A8" s="28" t="s">
        <v>33</v>
      </c>
      <c r="B8" s="28"/>
      <c r="C8" s="28"/>
      <c r="D8" s="56"/>
      <c r="E8" s="56"/>
      <c r="F8" s="56"/>
      <c r="G8" s="56"/>
      <c r="H8" s="4">
        <v>8</v>
      </c>
      <c r="I8" s="8">
        <v>4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3</v>
      </c>
      <c r="R8" s="4">
        <v>4</v>
      </c>
      <c r="T8" s="11">
        <f t="shared" si="0"/>
        <v>12</v>
      </c>
      <c r="U8" s="11">
        <f t="shared" si="1"/>
        <v>14</v>
      </c>
    </row>
    <row r="9" spans="1:23">
      <c r="A9" s="28" t="s">
        <v>34</v>
      </c>
      <c r="B9" s="28"/>
      <c r="C9" s="28"/>
      <c r="D9" s="56"/>
      <c r="E9" s="56"/>
      <c r="F9" s="56"/>
      <c r="G9" s="56"/>
      <c r="H9" s="4">
        <v>28</v>
      </c>
      <c r="I9" s="8">
        <v>16</v>
      </c>
      <c r="J9" s="4"/>
      <c r="K9" s="4"/>
      <c r="L9" s="4">
        <v>4</v>
      </c>
      <c r="M9" s="4">
        <v>4</v>
      </c>
      <c r="N9" s="4">
        <v>4</v>
      </c>
      <c r="O9" s="4">
        <v>14</v>
      </c>
      <c r="P9" s="4">
        <v>6</v>
      </c>
      <c r="Q9" s="4">
        <v>4</v>
      </c>
      <c r="R9" s="4">
        <v>4</v>
      </c>
      <c r="T9" s="11">
        <f t="shared" si="0"/>
        <v>44</v>
      </c>
      <c r="U9" s="11">
        <f t="shared" si="1"/>
        <v>32</v>
      </c>
    </row>
    <row r="10" spans="1:23">
      <c r="A10" s="28" t="s">
        <v>35</v>
      </c>
      <c r="B10" s="28"/>
      <c r="C10" s="28"/>
      <c r="D10" s="56"/>
      <c r="E10" s="56"/>
      <c r="F10" s="56"/>
      <c r="G10" s="56"/>
      <c r="H10" s="4">
        <v>28</v>
      </c>
      <c r="I10" s="8">
        <v>16</v>
      </c>
      <c r="J10" s="4"/>
      <c r="K10" s="4"/>
      <c r="L10" s="4">
        <v>4</v>
      </c>
      <c r="M10" s="4">
        <v>4</v>
      </c>
      <c r="N10" s="4">
        <v>4</v>
      </c>
      <c r="O10" s="4">
        <v>14</v>
      </c>
      <c r="P10" s="4">
        <v>6</v>
      </c>
      <c r="Q10" s="4">
        <v>4</v>
      </c>
      <c r="R10" s="4">
        <v>11</v>
      </c>
      <c r="T10" s="11">
        <f t="shared" si="0"/>
        <v>44</v>
      </c>
      <c r="U10" s="11">
        <f t="shared" si="1"/>
        <v>32</v>
      </c>
    </row>
    <row r="11" spans="1:23">
      <c r="A11" s="31" t="s">
        <v>36</v>
      </c>
      <c r="B11" s="31" t="s">
        <v>25</v>
      </c>
      <c r="C11" s="31" t="s">
        <v>37</v>
      </c>
      <c r="D11" s="45">
        <v>124</v>
      </c>
      <c r="E11" s="4">
        <v>0</v>
      </c>
      <c r="F11" s="55">
        <f>D11-E11</f>
        <v>124</v>
      </c>
      <c r="G11" s="45">
        <v>16</v>
      </c>
      <c r="H11" s="59">
        <f t="shared" ref="H11:R11" si="2">SUM(H8,H9)</f>
        <v>36</v>
      </c>
      <c r="I11" s="59">
        <f t="shared" si="2"/>
        <v>20</v>
      </c>
      <c r="J11" s="59">
        <f t="shared" si="2"/>
        <v>2</v>
      </c>
      <c r="K11" s="59">
        <f t="shared" si="2"/>
        <v>2</v>
      </c>
      <c r="L11" s="59">
        <f t="shared" si="2"/>
        <v>6</v>
      </c>
      <c r="M11" s="59">
        <f t="shared" si="2"/>
        <v>6</v>
      </c>
      <c r="N11" s="59">
        <f t="shared" si="2"/>
        <v>6</v>
      </c>
      <c r="O11" s="59">
        <f t="shared" si="2"/>
        <v>16</v>
      </c>
      <c r="P11" s="59">
        <f t="shared" si="2"/>
        <v>8</v>
      </c>
      <c r="Q11" s="59">
        <f t="shared" si="2"/>
        <v>7</v>
      </c>
      <c r="R11" s="59">
        <f t="shared" si="2"/>
        <v>8</v>
      </c>
      <c r="S11" s="5">
        <f>F11-SUM(H11:R11)</f>
        <v>7</v>
      </c>
      <c r="T11" s="11">
        <f t="shared" si="0"/>
        <v>56</v>
      </c>
      <c r="U11" s="11">
        <f t="shared" si="1"/>
        <v>46</v>
      </c>
    </row>
    <row r="12" spans="1:23">
      <c r="A12" s="31" t="s">
        <v>38</v>
      </c>
      <c r="B12" s="31" t="s">
        <v>25</v>
      </c>
      <c r="C12" s="31" t="s">
        <v>39</v>
      </c>
      <c r="D12" s="45">
        <v>124</v>
      </c>
      <c r="E12" s="4">
        <v>0</v>
      </c>
      <c r="F12" s="55">
        <f>D12-E12</f>
        <v>124</v>
      </c>
      <c r="G12" s="45">
        <v>16</v>
      </c>
      <c r="H12" s="59">
        <f t="shared" ref="H12:R12" si="3">SUM(H8,H10)</f>
        <v>36</v>
      </c>
      <c r="I12" s="59">
        <f t="shared" si="3"/>
        <v>20</v>
      </c>
      <c r="J12" s="59">
        <f t="shared" si="3"/>
        <v>2</v>
      </c>
      <c r="K12" s="59">
        <f t="shared" si="3"/>
        <v>2</v>
      </c>
      <c r="L12" s="59">
        <f t="shared" si="3"/>
        <v>6</v>
      </c>
      <c r="M12" s="59">
        <f t="shared" si="3"/>
        <v>6</v>
      </c>
      <c r="N12" s="59">
        <f t="shared" si="3"/>
        <v>6</v>
      </c>
      <c r="O12" s="59">
        <f t="shared" si="3"/>
        <v>16</v>
      </c>
      <c r="P12" s="59">
        <f t="shared" si="3"/>
        <v>8</v>
      </c>
      <c r="Q12" s="59">
        <f t="shared" si="3"/>
        <v>7</v>
      </c>
      <c r="R12" s="59">
        <f t="shared" si="3"/>
        <v>15</v>
      </c>
      <c r="S12" s="5">
        <f>F12-SUM(H12:R12)</f>
        <v>0</v>
      </c>
      <c r="T12" s="11">
        <f t="shared" si="0"/>
        <v>56</v>
      </c>
      <c r="U12" s="11">
        <f t="shared" si="1"/>
        <v>46</v>
      </c>
    </row>
    <row r="13" spans="1:23">
      <c r="A13" s="49" t="s">
        <v>40</v>
      </c>
      <c r="D13"/>
      <c r="E13"/>
    </row>
    <row r="14" spans="1:23">
      <c r="A14" s="28" t="s">
        <v>41</v>
      </c>
      <c r="B14" s="28"/>
      <c r="C14" s="28"/>
      <c r="D14" s="56"/>
      <c r="E14" s="56"/>
      <c r="F14" s="56"/>
      <c r="G14" s="56"/>
      <c r="H14" s="4"/>
      <c r="I14" s="4"/>
      <c r="J14" s="4"/>
      <c r="K14" s="4"/>
      <c r="L14" s="4"/>
      <c r="M14" s="4"/>
      <c r="N14" s="4">
        <v>16</v>
      </c>
      <c r="O14" s="4">
        <v>6</v>
      </c>
      <c r="P14" s="4">
        <v>6</v>
      </c>
      <c r="Q14" s="4"/>
      <c r="R14" s="4">
        <v>4</v>
      </c>
      <c r="T14" s="11">
        <f t="shared" ref="T14:T19" si="4">SUM(H14:I14)</f>
        <v>0</v>
      </c>
      <c r="U14" s="11">
        <f t="shared" ref="U14:U19" si="5">SUM(J14:P14)</f>
        <v>28</v>
      </c>
    </row>
    <row r="15" spans="1:23">
      <c r="A15" s="28" t="s">
        <v>42</v>
      </c>
      <c r="B15" s="28"/>
      <c r="C15" s="28"/>
      <c r="D15" s="56"/>
      <c r="E15" s="56"/>
      <c r="F15" s="56"/>
      <c r="G15" s="56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32</v>
      </c>
      <c r="T15" s="11">
        <f t="shared" si="4"/>
        <v>0</v>
      </c>
      <c r="U15" s="11">
        <f t="shared" si="5"/>
        <v>0</v>
      </c>
    </row>
    <row r="16" spans="1:23">
      <c r="A16" s="28" t="s">
        <v>43</v>
      </c>
      <c r="B16" s="28"/>
      <c r="C16" s="28"/>
      <c r="D16" s="56"/>
      <c r="E16" s="56"/>
      <c r="F16" s="56"/>
      <c r="G16" s="56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64</v>
      </c>
      <c r="T16" s="11">
        <f t="shared" si="4"/>
        <v>0</v>
      </c>
      <c r="U16" s="11">
        <f t="shared" si="5"/>
        <v>0</v>
      </c>
    </row>
    <row r="17" spans="1:21">
      <c r="A17" s="28" t="s">
        <v>44</v>
      </c>
      <c r="B17" s="28"/>
      <c r="C17" s="28"/>
      <c r="D17" s="56"/>
      <c r="E17" s="56"/>
      <c r="F17" s="56"/>
      <c r="G17" s="56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32</v>
      </c>
      <c r="T17" s="11">
        <f t="shared" si="4"/>
        <v>0</v>
      </c>
      <c r="U17" s="11">
        <f t="shared" si="5"/>
        <v>0</v>
      </c>
    </row>
    <row r="18" spans="1:21">
      <c r="A18" s="31" t="s">
        <v>45</v>
      </c>
      <c r="B18" s="31" t="s">
        <v>25</v>
      </c>
      <c r="C18" s="31" t="s">
        <v>46</v>
      </c>
      <c r="D18" s="45">
        <v>160</v>
      </c>
      <c r="E18" s="45">
        <v>0</v>
      </c>
      <c r="F18" s="55">
        <f>D18-E18</f>
        <v>160</v>
      </c>
      <c r="G18" s="45">
        <v>140</v>
      </c>
      <c r="H18" s="59">
        <f>SUM(H14:H17)</f>
        <v>0</v>
      </c>
      <c r="I18" s="59">
        <f t="shared" ref="I18:R18" si="6">SUM(I14:I17)</f>
        <v>0</v>
      </c>
      <c r="J18" s="59">
        <f t="shared" si="6"/>
        <v>0</v>
      </c>
      <c r="K18" s="59">
        <f t="shared" si="6"/>
        <v>0</v>
      </c>
      <c r="L18" s="59">
        <f t="shared" si="6"/>
        <v>0</v>
      </c>
      <c r="M18" s="59">
        <f t="shared" si="6"/>
        <v>0</v>
      </c>
      <c r="N18" s="59">
        <f t="shared" si="6"/>
        <v>16</v>
      </c>
      <c r="O18" s="59">
        <f t="shared" si="6"/>
        <v>6</v>
      </c>
      <c r="P18" s="59">
        <f t="shared" si="6"/>
        <v>6</v>
      </c>
      <c r="Q18" s="59">
        <f t="shared" si="6"/>
        <v>0</v>
      </c>
      <c r="R18" s="59">
        <f t="shared" si="6"/>
        <v>132</v>
      </c>
      <c r="S18" s="5">
        <f>F18-SUM(H18:R18)</f>
        <v>0</v>
      </c>
      <c r="T18" s="11">
        <f t="shared" si="4"/>
        <v>0</v>
      </c>
      <c r="U18" s="11">
        <f t="shared" si="5"/>
        <v>28</v>
      </c>
    </row>
    <row r="19" spans="1:21">
      <c r="A19" t="s">
        <v>47</v>
      </c>
      <c r="D19" s="45"/>
      <c r="E19"/>
      <c r="F19" s="55"/>
      <c r="G19" s="45"/>
      <c r="H19" s="60">
        <f t="shared" ref="H19:R19" si="7">SUM(H4:H7,H11,H12,H18)</f>
        <v>84</v>
      </c>
      <c r="I19" s="60">
        <f t="shared" si="7"/>
        <v>40</v>
      </c>
      <c r="J19" s="60">
        <f t="shared" si="7"/>
        <v>4</v>
      </c>
      <c r="K19" s="60">
        <f t="shared" si="7"/>
        <v>4</v>
      </c>
      <c r="L19" s="60">
        <f t="shared" si="7"/>
        <v>12</v>
      </c>
      <c r="M19" s="60">
        <f t="shared" si="7"/>
        <v>12</v>
      </c>
      <c r="N19" s="60">
        <f t="shared" si="7"/>
        <v>28</v>
      </c>
      <c r="O19" s="60">
        <f t="shared" si="7"/>
        <v>38</v>
      </c>
      <c r="P19" s="60">
        <f t="shared" si="7"/>
        <v>22</v>
      </c>
      <c r="Q19" s="60">
        <f t="shared" si="7"/>
        <v>18</v>
      </c>
      <c r="R19" s="60">
        <f t="shared" si="7"/>
        <v>167</v>
      </c>
      <c r="T19" s="11">
        <f t="shared" si="4"/>
        <v>124</v>
      </c>
      <c r="U19" s="11">
        <f t="shared" si="5"/>
        <v>120</v>
      </c>
    </row>
    <row r="20" spans="1:21">
      <c r="A20" s="48" t="s">
        <v>48</v>
      </c>
      <c r="B20" s="32"/>
      <c r="C20" s="32"/>
      <c r="D20" s="45"/>
      <c r="E20"/>
      <c r="F20" s="55"/>
      <c r="G20" s="45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1:21">
      <c r="A21" s="28" t="s">
        <v>49</v>
      </c>
      <c r="B21" s="28" t="s">
        <v>50</v>
      </c>
      <c r="C21" s="28" t="s">
        <v>51</v>
      </c>
      <c r="D21" s="45">
        <v>4</v>
      </c>
      <c r="E21" s="4">
        <v>0</v>
      </c>
      <c r="F21" s="55">
        <f t="shared" ref="F21:F26" si="8">D21-E21</f>
        <v>4</v>
      </c>
      <c r="G21" s="45">
        <v>0</v>
      </c>
      <c r="H21" s="59">
        <f t="shared" ref="H21:R21" si="9">H4</f>
        <v>2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2</v>
      </c>
      <c r="S21" s="5">
        <f t="shared" ref="S21:S27" si="10">F21-SUM(H21:R21)</f>
        <v>0</v>
      </c>
      <c r="T21" s="11">
        <f t="shared" ref="T21:T27" si="11">SUM(H21:I21)</f>
        <v>2</v>
      </c>
      <c r="U21" s="11">
        <f t="shared" ref="U21:U27" si="12">SUM(J21:P21)</f>
        <v>0</v>
      </c>
    </row>
    <row r="22" spans="1:21">
      <c r="A22" s="28" t="s">
        <v>52</v>
      </c>
      <c r="B22" s="28" t="s">
        <v>50</v>
      </c>
      <c r="C22" s="28" t="s">
        <v>53</v>
      </c>
      <c r="D22" s="45">
        <v>4</v>
      </c>
      <c r="E22" s="4">
        <v>0</v>
      </c>
      <c r="F22" s="55">
        <f t="shared" si="8"/>
        <v>4</v>
      </c>
      <c r="G22" s="45">
        <v>300</v>
      </c>
      <c r="H22" s="59">
        <f t="shared" ref="H22:R22" si="13">H5</f>
        <v>2</v>
      </c>
      <c r="I22" s="59">
        <f t="shared" si="13"/>
        <v>0</v>
      </c>
      <c r="J22" s="59">
        <f t="shared" si="13"/>
        <v>0</v>
      </c>
      <c r="K22" s="59">
        <f t="shared" si="13"/>
        <v>0</v>
      </c>
      <c r="L22" s="59">
        <f t="shared" si="13"/>
        <v>0</v>
      </c>
      <c r="M22" s="59">
        <f t="shared" si="13"/>
        <v>0</v>
      </c>
      <c r="N22" s="59">
        <f t="shared" si="13"/>
        <v>0</v>
      </c>
      <c r="O22" s="59">
        <f t="shared" si="13"/>
        <v>0</v>
      </c>
      <c r="P22" s="59">
        <f t="shared" si="13"/>
        <v>0</v>
      </c>
      <c r="Q22" s="59">
        <f t="shared" si="13"/>
        <v>0</v>
      </c>
      <c r="R22" s="59">
        <f t="shared" si="13"/>
        <v>2</v>
      </c>
      <c r="S22" s="5">
        <f t="shared" si="10"/>
        <v>0</v>
      </c>
      <c r="T22" s="11">
        <f t="shared" si="11"/>
        <v>2</v>
      </c>
      <c r="U22" s="11">
        <f t="shared" si="12"/>
        <v>0</v>
      </c>
    </row>
    <row r="23" spans="1:21">
      <c r="A23" s="28" t="s">
        <v>54</v>
      </c>
      <c r="B23" s="28" t="s">
        <v>50</v>
      </c>
      <c r="C23" s="28" t="s">
        <v>55</v>
      </c>
      <c r="D23" s="45">
        <v>12</v>
      </c>
      <c r="E23" s="4">
        <v>0</v>
      </c>
      <c r="F23" s="55">
        <f t="shared" si="8"/>
        <v>12</v>
      </c>
      <c r="G23" s="45">
        <v>4</v>
      </c>
      <c r="H23" s="59">
        <f t="shared" ref="H23:R23" si="14">H6</f>
        <v>4</v>
      </c>
      <c r="I23" s="59">
        <f t="shared" si="14"/>
        <v>0</v>
      </c>
      <c r="J23" s="59">
        <f t="shared" si="14"/>
        <v>0</v>
      </c>
      <c r="K23" s="59">
        <f t="shared" si="14"/>
        <v>0</v>
      </c>
      <c r="L23" s="59">
        <f t="shared" si="14"/>
        <v>0</v>
      </c>
      <c r="M23" s="59">
        <f t="shared" si="14"/>
        <v>0</v>
      </c>
      <c r="N23" s="59">
        <f t="shared" si="14"/>
        <v>0</v>
      </c>
      <c r="O23" s="59">
        <f t="shared" si="14"/>
        <v>0</v>
      </c>
      <c r="P23" s="59">
        <f t="shared" si="14"/>
        <v>0</v>
      </c>
      <c r="Q23" s="59">
        <f t="shared" si="14"/>
        <v>2</v>
      </c>
      <c r="R23" s="59">
        <f t="shared" si="14"/>
        <v>4</v>
      </c>
      <c r="S23" s="5">
        <f t="shared" si="10"/>
        <v>2</v>
      </c>
      <c r="T23" s="11">
        <f t="shared" si="11"/>
        <v>4</v>
      </c>
      <c r="U23" s="11">
        <f t="shared" si="12"/>
        <v>0</v>
      </c>
    </row>
    <row r="24" spans="1:21">
      <c r="A24" s="28" t="s">
        <v>56</v>
      </c>
      <c r="B24" s="28" t="s">
        <v>50</v>
      </c>
      <c r="C24" s="28" t="s">
        <v>57</v>
      </c>
      <c r="D24" s="45">
        <v>12</v>
      </c>
      <c r="E24" s="4">
        <v>0</v>
      </c>
      <c r="F24" s="55">
        <f t="shared" si="8"/>
        <v>12</v>
      </c>
      <c r="G24" s="45">
        <v>304</v>
      </c>
      <c r="H24" s="59">
        <f t="shared" ref="H24:R24" si="15">H7</f>
        <v>4</v>
      </c>
      <c r="I24" s="59">
        <f t="shared" si="15"/>
        <v>0</v>
      </c>
      <c r="J24" s="59">
        <f t="shared" si="15"/>
        <v>0</v>
      </c>
      <c r="K24" s="59">
        <f t="shared" si="15"/>
        <v>0</v>
      </c>
      <c r="L24" s="59">
        <f t="shared" si="15"/>
        <v>0</v>
      </c>
      <c r="M24" s="59">
        <f t="shared" si="15"/>
        <v>0</v>
      </c>
      <c r="N24" s="59">
        <f t="shared" si="15"/>
        <v>0</v>
      </c>
      <c r="O24" s="59">
        <f t="shared" si="15"/>
        <v>0</v>
      </c>
      <c r="P24" s="59">
        <f t="shared" si="15"/>
        <v>0</v>
      </c>
      <c r="Q24" s="59">
        <f t="shared" si="15"/>
        <v>2</v>
      </c>
      <c r="R24" s="59">
        <f t="shared" si="15"/>
        <v>4</v>
      </c>
      <c r="S24" s="5">
        <f t="shared" si="10"/>
        <v>2</v>
      </c>
      <c r="T24" s="11">
        <f t="shared" si="11"/>
        <v>4</v>
      </c>
      <c r="U24" s="11">
        <f t="shared" si="12"/>
        <v>0</v>
      </c>
    </row>
    <row r="25" spans="1:21">
      <c r="A25" s="28" t="s">
        <v>58</v>
      </c>
      <c r="B25" s="28" t="s">
        <v>50</v>
      </c>
      <c r="C25" s="28" t="s">
        <v>59</v>
      </c>
      <c r="D25" s="45">
        <v>124</v>
      </c>
      <c r="E25" s="4">
        <v>0</v>
      </c>
      <c r="F25" s="55">
        <f t="shared" si="8"/>
        <v>124</v>
      </c>
      <c r="G25" s="45">
        <v>16</v>
      </c>
      <c r="H25" s="59">
        <f>H11</f>
        <v>36</v>
      </c>
      <c r="I25" s="59">
        <f t="shared" ref="I25:R25" si="16">I11</f>
        <v>20</v>
      </c>
      <c r="J25" s="59">
        <f t="shared" si="16"/>
        <v>2</v>
      </c>
      <c r="K25" s="59">
        <f t="shared" si="16"/>
        <v>2</v>
      </c>
      <c r="L25" s="59">
        <f t="shared" si="16"/>
        <v>6</v>
      </c>
      <c r="M25" s="59">
        <f t="shared" si="16"/>
        <v>6</v>
      </c>
      <c r="N25" s="59">
        <f t="shared" si="16"/>
        <v>6</v>
      </c>
      <c r="O25" s="59">
        <f t="shared" si="16"/>
        <v>16</v>
      </c>
      <c r="P25" s="59">
        <f t="shared" si="16"/>
        <v>8</v>
      </c>
      <c r="Q25" s="59">
        <f t="shared" si="16"/>
        <v>7</v>
      </c>
      <c r="R25" s="59">
        <f t="shared" si="16"/>
        <v>8</v>
      </c>
      <c r="S25" s="5">
        <f t="shared" si="10"/>
        <v>7</v>
      </c>
      <c r="T25" s="11">
        <f t="shared" si="11"/>
        <v>56</v>
      </c>
      <c r="U25" s="11">
        <f t="shared" si="12"/>
        <v>46</v>
      </c>
    </row>
    <row r="26" spans="1:21">
      <c r="A26" s="28" t="s">
        <v>60</v>
      </c>
      <c r="B26" s="28" t="s">
        <v>50</v>
      </c>
      <c r="C26" s="28" t="s">
        <v>61</v>
      </c>
      <c r="D26" s="45">
        <v>124</v>
      </c>
      <c r="E26" s="4">
        <v>0</v>
      </c>
      <c r="F26" s="55">
        <f t="shared" si="8"/>
        <v>124</v>
      </c>
      <c r="G26" s="45">
        <v>316</v>
      </c>
      <c r="H26" s="59">
        <f t="shared" ref="H26:R26" si="17">H12</f>
        <v>36</v>
      </c>
      <c r="I26" s="59">
        <f t="shared" si="17"/>
        <v>20</v>
      </c>
      <c r="J26" s="59">
        <f t="shared" si="17"/>
        <v>2</v>
      </c>
      <c r="K26" s="59">
        <f t="shared" si="17"/>
        <v>2</v>
      </c>
      <c r="L26" s="59">
        <f t="shared" si="17"/>
        <v>6</v>
      </c>
      <c r="M26" s="59">
        <f t="shared" si="17"/>
        <v>6</v>
      </c>
      <c r="N26" s="59">
        <f t="shared" si="17"/>
        <v>6</v>
      </c>
      <c r="O26" s="59">
        <f t="shared" si="17"/>
        <v>16</v>
      </c>
      <c r="P26" s="59">
        <f t="shared" si="17"/>
        <v>8</v>
      </c>
      <c r="Q26" s="59">
        <f t="shared" si="17"/>
        <v>7</v>
      </c>
      <c r="R26" s="59">
        <f t="shared" si="17"/>
        <v>15</v>
      </c>
      <c r="S26" s="5">
        <f t="shared" si="10"/>
        <v>0</v>
      </c>
      <c r="T26" s="11">
        <f t="shared" si="11"/>
        <v>56</v>
      </c>
      <c r="U26" s="11">
        <f t="shared" si="12"/>
        <v>46</v>
      </c>
    </row>
    <row r="27" spans="1:21">
      <c r="A27" s="33" t="s">
        <v>62</v>
      </c>
      <c r="B27" s="33" t="s">
        <v>50</v>
      </c>
      <c r="C27" s="33" t="s">
        <v>63</v>
      </c>
      <c r="D27" s="45">
        <v>160</v>
      </c>
      <c r="E27" s="4">
        <v>0</v>
      </c>
      <c r="F27" s="55">
        <f t="shared" ref="F27" si="18">D27-E27</f>
        <v>160</v>
      </c>
      <c r="G27" s="45">
        <v>140</v>
      </c>
      <c r="H27" s="59">
        <f>H18</f>
        <v>0</v>
      </c>
      <c r="I27" s="59">
        <f t="shared" ref="I27:R27" si="19">I18</f>
        <v>0</v>
      </c>
      <c r="J27" s="59">
        <f t="shared" si="19"/>
        <v>0</v>
      </c>
      <c r="K27" s="59">
        <f t="shared" si="19"/>
        <v>0</v>
      </c>
      <c r="L27" s="59">
        <f t="shared" si="19"/>
        <v>0</v>
      </c>
      <c r="M27" s="59">
        <f t="shared" si="19"/>
        <v>0</v>
      </c>
      <c r="N27" s="59">
        <f t="shared" si="19"/>
        <v>16</v>
      </c>
      <c r="O27" s="59">
        <f t="shared" si="19"/>
        <v>6</v>
      </c>
      <c r="P27" s="59">
        <f t="shared" si="19"/>
        <v>6</v>
      </c>
      <c r="Q27" s="59">
        <f t="shared" si="19"/>
        <v>0</v>
      </c>
      <c r="R27" s="59">
        <f t="shared" si="19"/>
        <v>132</v>
      </c>
      <c r="S27" s="5">
        <f t="shared" si="10"/>
        <v>0</v>
      </c>
      <c r="T27" s="11">
        <f t="shared" si="11"/>
        <v>0</v>
      </c>
      <c r="U27" s="11">
        <f t="shared" si="12"/>
        <v>28</v>
      </c>
    </row>
    <row r="28" spans="1:21">
      <c r="A28" s="48" t="s">
        <v>64</v>
      </c>
      <c r="D28"/>
      <c r="E28"/>
    </row>
    <row r="29" spans="1:21">
      <c r="A29" s="28" t="s">
        <v>65</v>
      </c>
      <c r="B29" s="28" t="s">
        <v>50</v>
      </c>
      <c r="C29" s="28" t="s">
        <v>66</v>
      </c>
      <c r="D29" s="45">
        <v>534</v>
      </c>
      <c r="E29" s="4">
        <v>0</v>
      </c>
      <c r="F29" s="55">
        <f>D29-E29</f>
        <v>534</v>
      </c>
      <c r="G29" s="45">
        <v>440</v>
      </c>
      <c r="H29" s="4">
        <v>150</v>
      </c>
      <c r="I29" s="4">
        <v>40</v>
      </c>
      <c r="J29" s="4">
        <v>6</v>
      </c>
      <c r="K29" s="4">
        <v>6</v>
      </c>
      <c r="L29" s="4">
        <v>10</v>
      </c>
      <c r="M29" s="4">
        <v>10</v>
      </c>
      <c r="N29" s="4">
        <v>32</v>
      </c>
      <c r="O29" s="4">
        <v>38</v>
      </c>
      <c r="P29" s="4">
        <v>12</v>
      </c>
      <c r="Q29" s="4">
        <v>40</v>
      </c>
      <c r="R29" s="4">
        <v>182</v>
      </c>
      <c r="S29" s="5">
        <f t="shared" ref="S29:S34" si="20">F29-SUM(H29:R29)</f>
        <v>8</v>
      </c>
      <c r="T29" s="11">
        <f>SUM(H29:I29)</f>
        <v>190</v>
      </c>
      <c r="U29" s="11">
        <f t="shared" ref="U29:U34" si="21">SUM(J29:P29)</f>
        <v>114</v>
      </c>
    </row>
    <row r="30" spans="1:21">
      <c r="A30" s="33" t="s">
        <v>67</v>
      </c>
      <c r="B30" s="33" t="s">
        <v>50</v>
      </c>
      <c r="C30" s="33" t="s">
        <v>68</v>
      </c>
      <c r="D30" s="45">
        <v>32</v>
      </c>
      <c r="E30" s="4">
        <v>0</v>
      </c>
      <c r="F30" s="55">
        <f t="shared" ref="F30" si="22">D30-E30</f>
        <v>32</v>
      </c>
      <c r="G30" s="45">
        <v>0</v>
      </c>
      <c r="H30" s="4">
        <v>3</v>
      </c>
      <c r="I30" s="4">
        <v>2</v>
      </c>
      <c r="J30" s="4">
        <v>1</v>
      </c>
      <c r="K30" s="4">
        <v>1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6</v>
      </c>
      <c r="R30" s="4">
        <v>3</v>
      </c>
      <c r="S30" s="5">
        <f t="shared" si="20"/>
        <v>1</v>
      </c>
      <c r="T30" s="11">
        <f>SUM(H30:I30)</f>
        <v>5</v>
      </c>
      <c r="U30" s="11">
        <f t="shared" si="21"/>
        <v>17</v>
      </c>
    </row>
    <row r="31" spans="1:21">
      <c r="A31" s="33" t="s">
        <v>69</v>
      </c>
      <c r="B31" s="33" t="s">
        <v>70</v>
      </c>
      <c r="C31" s="33" t="s">
        <v>71</v>
      </c>
      <c r="D31" s="45">
        <v>64</v>
      </c>
      <c r="E31" s="4">
        <v>0</v>
      </c>
      <c r="F31" s="55">
        <f t="shared" ref="F31:F34" si="23">D31-E31</f>
        <v>64</v>
      </c>
      <c r="G31" s="45">
        <v>0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8</v>
      </c>
      <c r="R31" s="4">
        <v>8</v>
      </c>
      <c r="S31" s="5">
        <f t="shared" si="20"/>
        <v>12</v>
      </c>
      <c r="T31" s="11">
        <f>SUM(H31:I31)</f>
        <v>8</v>
      </c>
      <c r="U31" s="11">
        <f t="shared" si="21"/>
        <v>28</v>
      </c>
    </row>
    <row r="32" spans="1:21">
      <c r="A32" s="28" t="s">
        <v>72</v>
      </c>
      <c r="B32" s="28" t="s">
        <v>25</v>
      </c>
      <c r="C32" s="28" t="s">
        <v>73</v>
      </c>
      <c r="D32" s="45">
        <v>160</v>
      </c>
      <c r="E32" s="4">
        <v>0</v>
      </c>
      <c r="F32" s="55">
        <f t="shared" si="23"/>
        <v>160</v>
      </c>
      <c r="G32" s="45">
        <v>140</v>
      </c>
      <c r="H32" s="4">
        <v>16</v>
      </c>
      <c r="I32" s="4">
        <v>16</v>
      </c>
      <c r="J32" s="4"/>
      <c r="K32" s="4"/>
      <c r="L32" s="4"/>
      <c r="M32" s="4"/>
      <c r="N32" s="4"/>
      <c r="O32" s="4"/>
      <c r="P32" s="4"/>
      <c r="Q32" s="4">
        <v>64</v>
      </c>
      <c r="R32" s="4">
        <v>8</v>
      </c>
      <c r="S32" s="5">
        <f t="shared" si="20"/>
        <v>56</v>
      </c>
      <c r="T32" s="11">
        <f>SUM(H32:I32)</f>
        <v>32</v>
      </c>
      <c r="U32" s="11">
        <f t="shared" si="21"/>
        <v>0</v>
      </c>
    </row>
    <row r="33" spans="1:21">
      <c r="A33" s="28" t="s">
        <v>74</v>
      </c>
      <c r="B33" s="28" t="s">
        <v>75</v>
      </c>
      <c r="C33" s="28" t="s">
        <v>76</v>
      </c>
      <c r="D33" s="45">
        <v>256</v>
      </c>
      <c r="E33" s="4">
        <v>38</v>
      </c>
      <c r="F33" s="55">
        <f t="shared" si="23"/>
        <v>218</v>
      </c>
      <c r="G33" s="45">
        <v>38</v>
      </c>
      <c r="H33" s="4">
        <v>86</v>
      </c>
      <c r="I33" s="4">
        <v>32</v>
      </c>
      <c r="J33" s="4"/>
      <c r="K33" s="4"/>
      <c r="L33" s="4">
        <v>12</v>
      </c>
      <c r="M33" s="4">
        <v>12</v>
      </c>
      <c r="N33" s="4">
        <v>12</v>
      </c>
      <c r="O33" s="4">
        <v>12</v>
      </c>
      <c r="P33" s="4">
        <v>12</v>
      </c>
      <c r="Q33" s="4">
        <v>8</v>
      </c>
      <c r="R33" s="4">
        <v>24</v>
      </c>
      <c r="S33" s="5">
        <f t="shared" si="20"/>
        <v>8</v>
      </c>
      <c r="T33" s="11">
        <f>SUM(H33:K33)</f>
        <v>118</v>
      </c>
      <c r="U33" s="11">
        <f t="shared" si="21"/>
        <v>60</v>
      </c>
    </row>
    <row r="34" spans="1:21">
      <c r="A34" s="28" t="s">
        <v>77</v>
      </c>
      <c r="B34" s="28" t="s">
        <v>75</v>
      </c>
      <c r="C34" s="28" t="s">
        <v>78</v>
      </c>
      <c r="D34" s="45">
        <v>4608</v>
      </c>
      <c r="E34" s="4">
        <v>38</v>
      </c>
      <c r="F34" s="55">
        <f t="shared" si="23"/>
        <v>4570</v>
      </c>
      <c r="G34" s="45">
        <v>38</v>
      </c>
      <c r="H34" s="4">
        <v>1024</v>
      </c>
      <c r="I34" s="8">
        <v>512</v>
      </c>
      <c r="J34" s="8">
        <v>32</v>
      </c>
      <c r="K34" s="8">
        <v>32</v>
      </c>
      <c r="L34" s="8">
        <v>256</v>
      </c>
      <c r="M34" s="8">
        <v>256</v>
      </c>
      <c r="N34" s="8">
        <v>256</v>
      </c>
      <c r="O34" s="8">
        <v>256</v>
      </c>
      <c r="P34" s="8">
        <v>256</v>
      </c>
      <c r="Q34" s="8">
        <v>256</v>
      </c>
      <c r="R34" s="8">
        <v>512</v>
      </c>
      <c r="S34" s="5">
        <f t="shared" si="20"/>
        <v>922</v>
      </c>
      <c r="T34" s="11">
        <f>SUM(H34:I34)</f>
        <v>1536</v>
      </c>
      <c r="U34" s="11">
        <f t="shared" si="21"/>
        <v>1344</v>
      </c>
    </row>
    <row r="35" spans="1:21" ht="57.6">
      <c r="A35" s="50" t="s">
        <v>79</v>
      </c>
      <c r="D35"/>
      <c r="E35"/>
    </row>
    <row r="36" spans="1:21">
      <c r="A36" s="51" t="s">
        <v>80</v>
      </c>
      <c r="B36" s="33" t="s">
        <v>81</v>
      </c>
      <c r="C36" s="33" t="s">
        <v>82</v>
      </c>
      <c r="D36" s="45">
        <v>16</v>
      </c>
      <c r="E36" s="4">
        <v>0</v>
      </c>
      <c r="F36" s="55">
        <f t="shared" ref="F36" si="24">D36-E36</f>
        <v>16</v>
      </c>
      <c r="G36" s="45">
        <v>176</v>
      </c>
      <c r="H36" s="59"/>
      <c r="I36" s="59"/>
      <c r="J36" s="59"/>
      <c r="K36" s="59"/>
      <c r="L36" s="59"/>
      <c r="M36" s="59"/>
      <c r="N36" s="59"/>
      <c r="O36" s="59"/>
      <c r="P36" s="59"/>
      <c r="Q36" s="4">
        <v>16</v>
      </c>
      <c r="R36" s="59"/>
      <c r="S36" s="5">
        <f t="shared" ref="S36:S63" si="25">F36-SUM(H36:R36)</f>
        <v>0</v>
      </c>
      <c r="T36" s="11">
        <f t="shared" ref="T36:T64" si="26">SUM(H36:I36)</f>
        <v>0</v>
      </c>
      <c r="U36" s="11">
        <f t="shared" ref="U36:U64" si="27">SUM(J36:P36)</f>
        <v>0</v>
      </c>
    </row>
    <row r="37" spans="1:21">
      <c r="A37" s="51" t="s">
        <v>83</v>
      </c>
      <c r="B37" s="33" t="s">
        <v>81</v>
      </c>
      <c r="C37" s="33" t="s">
        <v>84</v>
      </c>
      <c r="D37" s="45">
        <v>28</v>
      </c>
      <c r="E37" s="4">
        <v>0</v>
      </c>
      <c r="F37" s="55">
        <f t="shared" ref="F37" si="28">D37-E37</f>
        <v>28</v>
      </c>
      <c r="G37" s="45">
        <v>228</v>
      </c>
      <c r="H37" s="59"/>
      <c r="I37" s="59"/>
      <c r="J37" s="59"/>
      <c r="K37" s="59"/>
      <c r="L37" s="59"/>
      <c r="M37" s="59"/>
      <c r="N37" s="59"/>
      <c r="O37" s="59"/>
      <c r="P37" s="59"/>
      <c r="Q37" s="4">
        <v>28</v>
      </c>
      <c r="R37" s="59"/>
      <c r="S37" s="5">
        <f t="shared" si="25"/>
        <v>0</v>
      </c>
      <c r="T37" s="11">
        <f t="shared" si="26"/>
        <v>0</v>
      </c>
      <c r="U37" s="11">
        <f t="shared" si="27"/>
        <v>0</v>
      </c>
    </row>
    <row r="38" spans="1:21">
      <c r="A38" s="51" t="s">
        <v>85</v>
      </c>
      <c r="B38" s="33" t="s">
        <v>81</v>
      </c>
      <c r="C38" s="33" t="s">
        <v>86</v>
      </c>
      <c r="D38" s="45">
        <v>256</v>
      </c>
      <c r="E38" s="4">
        <v>0</v>
      </c>
      <c r="F38" s="55">
        <f t="shared" ref="F38:F43" si="29">D38-E38</f>
        <v>256</v>
      </c>
      <c r="G38" s="45">
        <v>256</v>
      </c>
      <c r="H38" s="59"/>
      <c r="I38" s="59"/>
      <c r="J38" s="59"/>
      <c r="K38" s="59"/>
      <c r="L38" s="59"/>
      <c r="M38" s="59"/>
      <c r="N38" s="59"/>
      <c r="O38" s="59"/>
      <c r="P38" s="59"/>
      <c r="Q38" s="4">
        <v>256</v>
      </c>
      <c r="R38" s="59"/>
      <c r="S38" s="5">
        <f t="shared" si="25"/>
        <v>0</v>
      </c>
      <c r="T38" s="11">
        <f t="shared" si="26"/>
        <v>0</v>
      </c>
      <c r="U38" s="11">
        <f t="shared" si="27"/>
        <v>0</v>
      </c>
    </row>
    <row r="39" spans="1:21">
      <c r="A39" s="51" t="s">
        <v>87</v>
      </c>
      <c r="B39" s="52" t="s">
        <v>88</v>
      </c>
      <c r="C39" s="33" t="s">
        <v>89</v>
      </c>
      <c r="D39" s="45">
        <v>16</v>
      </c>
      <c r="E39" s="4">
        <v>0</v>
      </c>
      <c r="F39" s="55">
        <f t="shared" si="29"/>
        <v>16</v>
      </c>
      <c r="G39" s="45">
        <v>176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4">
        <v>16</v>
      </c>
      <c r="S39" s="5">
        <f t="shared" si="25"/>
        <v>0</v>
      </c>
      <c r="T39" s="11">
        <f t="shared" si="26"/>
        <v>0</v>
      </c>
      <c r="U39" s="11">
        <f t="shared" si="27"/>
        <v>0</v>
      </c>
    </row>
    <row r="40" spans="1:21">
      <c r="A40" s="51" t="s">
        <v>90</v>
      </c>
      <c r="B40" s="52" t="s">
        <v>88</v>
      </c>
      <c r="C40" s="33" t="s">
        <v>91</v>
      </c>
      <c r="D40" s="45">
        <v>28</v>
      </c>
      <c r="E40" s="4">
        <v>0</v>
      </c>
      <c r="F40" s="55">
        <f t="shared" si="29"/>
        <v>28</v>
      </c>
      <c r="G40" s="45">
        <v>228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4">
        <v>28</v>
      </c>
      <c r="S40" s="5">
        <f t="shared" si="25"/>
        <v>0</v>
      </c>
      <c r="T40" s="11">
        <f t="shared" si="26"/>
        <v>0</v>
      </c>
      <c r="U40" s="11">
        <f t="shared" si="27"/>
        <v>0</v>
      </c>
    </row>
    <row r="41" spans="1:21">
      <c r="A41" s="51" t="s">
        <v>92</v>
      </c>
      <c r="B41" s="52" t="s">
        <v>88</v>
      </c>
      <c r="C41" s="33" t="s">
        <v>93</v>
      </c>
      <c r="D41" s="45">
        <v>256</v>
      </c>
      <c r="E41" s="4">
        <v>0</v>
      </c>
      <c r="F41" s="55">
        <f t="shared" si="29"/>
        <v>256</v>
      </c>
      <c r="G41" s="45">
        <v>256</v>
      </c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4">
        <v>256</v>
      </c>
      <c r="S41" s="5">
        <f t="shared" si="25"/>
        <v>0</v>
      </c>
      <c r="T41" s="11">
        <f t="shared" si="26"/>
        <v>0</v>
      </c>
      <c r="U41" s="11">
        <f t="shared" si="27"/>
        <v>0</v>
      </c>
    </row>
    <row r="42" spans="1:21">
      <c r="A42" s="51" t="s">
        <v>94</v>
      </c>
      <c r="B42" s="33" t="s">
        <v>95</v>
      </c>
      <c r="C42" s="33" t="s">
        <v>96</v>
      </c>
      <c r="D42" s="45">
        <v>16</v>
      </c>
      <c r="E42" s="4">
        <v>0</v>
      </c>
      <c r="F42" s="55">
        <f t="shared" si="29"/>
        <v>16</v>
      </c>
      <c r="G42" s="45">
        <v>176</v>
      </c>
      <c r="H42" s="59"/>
      <c r="I42" s="59"/>
      <c r="J42" s="59"/>
      <c r="K42" s="59"/>
      <c r="L42" s="4">
        <v>16</v>
      </c>
      <c r="M42" s="59"/>
      <c r="N42" s="59"/>
      <c r="O42" s="59"/>
      <c r="P42" s="59"/>
      <c r="Q42" s="59"/>
      <c r="R42" s="59"/>
      <c r="S42" s="5">
        <f t="shared" si="25"/>
        <v>0</v>
      </c>
      <c r="T42" s="11">
        <f t="shared" si="26"/>
        <v>0</v>
      </c>
      <c r="U42" s="11">
        <f t="shared" si="27"/>
        <v>16</v>
      </c>
    </row>
    <row r="43" spans="1:21">
      <c r="A43" s="68" t="s">
        <v>246</v>
      </c>
      <c r="B43" s="33" t="s">
        <v>95</v>
      </c>
      <c r="C43" s="33" t="s">
        <v>97</v>
      </c>
      <c r="D43" s="45">
        <v>28</v>
      </c>
      <c r="E43" s="4">
        <v>0</v>
      </c>
      <c r="F43" s="55">
        <f t="shared" si="29"/>
        <v>28</v>
      </c>
      <c r="G43" s="45">
        <v>228</v>
      </c>
      <c r="H43" s="59"/>
      <c r="I43" s="59"/>
      <c r="J43" s="59"/>
      <c r="K43" s="59"/>
      <c r="L43" s="4">
        <v>28</v>
      </c>
      <c r="M43" s="59"/>
      <c r="N43" s="59"/>
      <c r="O43" s="59"/>
      <c r="P43" s="59"/>
      <c r="Q43" s="59"/>
      <c r="R43" s="59"/>
      <c r="S43" s="5">
        <f t="shared" si="25"/>
        <v>0</v>
      </c>
      <c r="T43" s="11">
        <f t="shared" si="26"/>
        <v>0</v>
      </c>
      <c r="U43" s="11">
        <f t="shared" si="27"/>
        <v>28</v>
      </c>
    </row>
    <row r="44" spans="1:21">
      <c r="A44" s="51" t="s">
        <v>98</v>
      </c>
      <c r="B44" s="33" t="s">
        <v>95</v>
      </c>
      <c r="C44" s="33" t="s">
        <v>99</v>
      </c>
      <c r="D44" s="45">
        <v>256</v>
      </c>
      <c r="E44" s="4">
        <v>0</v>
      </c>
      <c r="F44" s="55">
        <f t="shared" ref="F44:F56" si="30">D44-E44</f>
        <v>256</v>
      </c>
      <c r="G44" s="45">
        <v>256</v>
      </c>
      <c r="H44" s="59"/>
      <c r="I44" s="59"/>
      <c r="J44" s="59"/>
      <c r="K44" s="59"/>
      <c r="L44" s="4">
        <v>256</v>
      </c>
      <c r="M44" s="59"/>
      <c r="N44" s="59"/>
      <c r="O44" s="59"/>
      <c r="P44" s="59"/>
      <c r="Q44" s="59"/>
      <c r="R44" s="59"/>
      <c r="S44" s="5">
        <f t="shared" si="25"/>
        <v>0</v>
      </c>
      <c r="T44" s="11">
        <f t="shared" si="26"/>
        <v>0</v>
      </c>
      <c r="U44" s="11">
        <f t="shared" si="27"/>
        <v>256</v>
      </c>
    </row>
    <row r="45" spans="1:21">
      <c r="A45" s="51" t="s">
        <v>100</v>
      </c>
      <c r="B45" s="52" t="s">
        <v>101</v>
      </c>
      <c r="C45" s="33" t="s">
        <v>102</v>
      </c>
      <c r="D45" s="45">
        <v>16</v>
      </c>
      <c r="E45" s="4">
        <v>0</v>
      </c>
      <c r="F45" s="55">
        <f t="shared" si="30"/>
        <v>16</v>
      </c>
      <c r="G45" s="45">
        <v>176</v>
      </c>
      <c r="H45" s="59"/>
      <c r="I45" s="59"/>
      <c r="J45" s="59"/>
      <c r="K45" s="59"/>
      <c r="L45" s="59"/>
      <c r="M45" s="4">
        <v>16</v>
      </c>
      <c r="N45" s="59"/>
      <c r="O45" s="59"/>
      <c r="P45" s="59"/>
      <c r="Q45" s="59"/>
      <c r="R45" s="59"/>
      <c r="S45" s="5">
        <f t="shared" si="25"/>
        <v>0</v>
      </c>
      <c r="T45" s="11">
        <f t="shared" si="26"/>
        <v>0</v>
      </c>
      <c r="U45" s="11">
        <f t="shared" si="27"/>
        <v>16</v>
      </c>
    </row>
    <row r="46" spans="1:21">
      <c r="A46" s="68" t="s">
        <v>247</v>
      </c>
      <c r="B46" s="52" t="s">
        <v>101</v>
      </c>
      <c r="C46" s="33" t="s">
        <v>103</v>
      </c>
      <c r="D46" s="45">
        <v>28</v>
      </c>
      <c r="E46" s="4">
        <v>0</v>
      </c>
      <c r="F46" s="55">
        <f t="shared" si="30"/>
        <v>28</v>
      </c>
      <c r="G46" s="45">
        <v>228</v>
      </c>
      <c r="H46" s="59"/>
      <c r="I46" s="59"/>
      <c r="J46" s="59"/>
      <c r="K46" s="59"/>
      <c r="L46" s="59"/>
      <c r="M46" s="4">
        <v>28</v>
      </c>
      <c r="N46" s="59"/>
      <c r="O46" s="59"/>
      <c r="P46" s="59"/>
      <c r="Q46" s="59"/>
      <c r="R46" s="59"/>
      <c r="S46" s="5">
        <f t="shared" si="25"/>
        <v>0</v>
      </c>
      <c r="T46" s="11">
        <f t="shared" si="26"/>
        <v>0</v>
      </c>
      <c r="U46" s="11">
        <f t="shared" si="27"/>
        <v>28</v>
      </c>
    </row>
    <row r="47" spans="1:21">
      <c r="A47" s="51" t="s">
        <v>104</v>
      </c>
      <c r="B47" s="52" t="s">
        <v>101</v>
      </c>
      <c r="C47" s="33" t="s">
        <v>105</v>
      </c>
      <c r="D47" s="45">
        <v>256</v>
      </c>
      <c r="E47" s="4">
        <v>0</v>
      </c>
      <c r="F47" s="55">
        <f t="shared" si="30"/>
        <v>256</v>
      </c>
      <c r="G47" s="45">
        <v>256</v>
      </c>
      <c r="H47" s="59"/>
      <c r="I47" s="59"/>
      <c r="J47" s="59"/>
      <c r="K47" s="59"/>
      <c r="L47" s="59"/>
      <c r="M47" s="4">
        <v>256</v>
      </c>
      <c r="N47" s="59"/>
      <c r="O47" s="59"/>
      <c r="P47" s="59"/>
      <c r="Q47" s="59"/>
      <c r="R47" s="59"/>
      <c r="S47" s="5">
        <f t="shared" si="25"/>
        <v>0</v>
      </c>
      <c r="T47" s="11">
        <f t="shared" si="26"/>
        <v>0</v>
      </c>
      <c r="U47" s="11">
        <f t="shared" si="27"/>
        <v>256</v>
      </c>
    </row>
    <row r="48" spans="1:21">
      <c r="A48" s="51" t="s">
        <v>106</v>
      </c>
      <c r="B48" s="33" t="s">
        <v>107</v>
      </c>
      <c r="C48" s="33" t="s">
        <v>108</v>
      </c>
      <c r="D48" s="45">
        <v>1</v>
      </c>
      <c r="E48" s="4">
        <v>0</v>
      </c>
      <c r="F48" s="55">
        <f t="shared" si="30"/>
        <v>1</v>
      </c>
      <c r="G48" s="45">
        <v>8</v>
      </c>
      <c r="H48" s="59"/>
      <c r="I48" s="59"/>
      <c r="J48" s="59"/>
      <c r="K48" s="59"/>
      <c r="L48" s="59"/>
      <c r="M48" s="59"/>
      <c r="N48" s="59"/>
      <c r="O48" s="4">
        <v>1</v>
      </c>
      <c r="P48" s="59"/>
      <c r="Q48" s="59"/>
      <c r="R48" s="59"/>
      <c r="S48" s="5">
        <f t="shared" si="25"/>
        <v>0</v>
      </c>
      <c r="T48" s="11">
        <f t="shared" si="26"/>
        <v>0</v>
      </c>
      <c r="U48" s="11">
        <f t="shared" si="27"/>
        <v>1</v>
      </c>
    </row>
    <row r="49" spans="1:21">
      <c r="A49" s="51" t="s">
        <v>106</v>
      </c>
      <c r="B49" s="33" t="s">
        <v>107</v>
      </c>
      <c r="C49" s="33" t="s">
        <v>109</v>
      </c>
      <c r="D49" s="45">
        <v>81</v>
      </c>
      <c r="E49" s="4">
        <v>0</v>
      </c>
      <c r="F49" s="55">
        <f t="shared" si="30"/>
        <v>81</v>
      </c>
      <c r="G49" s="45">
        <v>15</v>
      </c>
      <c r="H49" s="59"/>
      <c r="I49" s="59"/>
      <c r="J49" s="59"/>
      <c r="K49" s="59"/>
      <c r="L49" s="59"/>
      <c r="M49" s="59"/>
      <c r="N49" s="59"/>
      <c r="O49" s="4">
        <v>81</v>
      </c>
      <c r="P49" s="59"/>
      <c r="Q49" s="59"/>
      <c r="R49" s="59"/>
      <c r="S49" s="5">
        <f t="shared" si="25"/>
        <v>0</v>
      </c>
      <c r="T49" s="11">
        <f t="shared" si="26"/>
        <v>0</v>
      </c>
      <c r="U49" s="11">
        <f t="shared" si="27"/>
        <v>81</v>
      </c>
    </row>
    <row r="50" spans="1:21">
      <c r="A50" s="51" t="s">
        <v>106</v>
      </c>
      <c r="B50" s="33" t="s">
        <v>107</v>
      </c>
      <c r="C50" s="33" t="s">
        <v>110</v>
      </c>
      <c r="D50" s="45">
        <v>1</v>
      </c>
      <c r="E50" s="4">
        <v>0</v>
      </c>
      <c r="F50" s="55">
        <f t="shared" si="30"/>
        <v>1</v>
      </c>
      <c r="G50" s="45">
        <v>99</v>
      </c>
      <c r="H50" s="59"/>
      <c r="I50" s="59"/>
      <c r="J50" s="59"/>
      <c r="K50" s="59"/>
      <c r="L50" s="59"/>
      <c r="M50" s="59"/>
      <c r="N50" s="59"/>
      <c r="O50" s="4">
        <v>1</v>
      </c>
      <c r="P50" s="59"/>
      <c r="Q50" s="59"/>
      <c r="R50" s="59"/>
      <c r="S50" s="5">
        <f t="shared" si="25"/>
        <v>0</v>
      </c>
      <c r="T50" s="11">
        <f t="shared" si="26"/>
        <v>0</v>
      </c>
      <c r="U50" s="11">
        <f t="shared" si="27"/>
        <v>1</v>
      </c>
    </row>
    <row r="51" spans="1:21">
      <c r="A51" s="51" t="s">
        <v>106</v>
      </c>
      <c r="B51" s="33" t="s">
        <v>107</v>
      </c>
      <c r="C51" s="33" t="s">
        <v>111</v>
      </c>
      <c r="D51" s="45">
        <v>8</v>
      </c>
      <c r="E51" s="4">
        <v>0</v>
      </c>
      <c r="F51" s="55">
        <f t="shared" ref="F51:F52" si="31">D51-E51</f>
        <v>8</v>
      </c>
      <c r="G51" s="45">
        <v>102</v>
      </c>
      <c r="H51" s="59"/>
      <c r="I51" s="59"/>
      <c r="J51" s="59"/>
      <c r="K51" s="59"/>
      <c r="L51" s="59"/>
      <c r="M51" s="59"/>
      <c r="N51" s="59"/>
      <c r="O51" s="4">
        <v>8</v>
      </c>
      <c r="P51" s="59"/>
      <c r="Q51" s="59"/>
      <c r="R51" s="59"/>
      <c r="S51" s="5">
        <f t="shared" si="25"/>
        <v>0</v>
      </c>
      <c r="T51" s="11">
        <f t="shared" si="26"/>
        <v>0</v>
      </c>
      <c r="U51" s="11">
        <f t="shared" si="27"/>
        <v>8</v>
      </c>
    </row>
    <row r="52" spans="1:21">
      <c r="A52" s="51" t="s">
        <v>106</v>
      </c>
      <c r="B52" s="33" t="s">
        <v>107</v>
      </c>
      <c r="C52" s="33" t="s">
        <v>112</v>
      </c>
      <c r="D52" s="45">
        <v>2</v>
      </c>
      <c r="E52" s="4">
        <v>0</v>
      </c>
      <c r="F52" s="55">
        <f t="shared" si="31"/>
        <v>2</v>
      </c>
      <c r="G52" s="45">
        <v>114</v>
      </c>
      <c r="H52" s="59"/>
      <c r="I52" s="59"/>
      <c r="J52" s="59"/>
      <c r="K52" s="59"/>
      <c r="L52" s="59"/>
      <c r="M52" s="59"/>
      <c r="N52" s="59"/>
      <c r="O52" s="4">
        <v>2</v>
      </c>
      <c r="P52" s="59"/>
      <c r="Q52" s="59"/>
      <c r="R52" s="59"/>
      <c r="S52" s="5">
        <f t="shared" si="25"/>
        <v>0</v>
      </c>
      <c r="T52" s="11">
        <f t="shared" si="26"/>
        <v>0</v>
      </c>
      <c r="U52" s="11">
        <f t="shared" si="27"/>
        <v>2</v>
      </c>
    </row>
    <row r="53" spans="1:21">
      <c r="A53" s="51" t="s">
        <v>113</v>
      </c>
      <c r="B53" s="33" t="s">
        <v>114</v>
      </c>
      <c r="C53" s="33" t="s">
        <v>115</v>
      </c>
      <c r="D53" s="45">
        <v>1</v>
      </c>
      <c r="E53" s="4">
        <v>0</v>
      </c>
      <c r="F53" s="55">
        <f t="shared" ref="F53:F55" si="32">D53-E53</f>
        <v>1</v>
      </c>
      <c r="G53" s="45">
        <v>8</v>
      </c>
      <c r="H53" s="59"/>
      <c r="I53" s="59"/>
      <c r="J53" s="59"/>
      <c r="K53" s="59"/>
      <c r="L53" s="59"/>
      <c r="M53" s="59"/>
      <c r="N53" s="59"/>
      <c r="O53" s="59"/>
      <c r="P53" s="4">
        <v>1</v>
      </c>
      <c r="Q53" s="59"/>
      <c r="R53" s="59"/>
      <c r="S53" s="5">
        <f t="shared" si="25"/>
        <v>0</v>
      </c>
      <c r="T53" s="11">
        <f t="shared" si="26"/>
        <v>0</v>
      </c>
      <c r="U53" s="11">
        <f t="shared" si="27"/>
        <v>1</v>
      </c>
    </row>
    <row r="54" spans="1:21">
      <c r="A54" s="51" t="s">
        <v>113</v>
      </c>
      <c r="B54" s="33" t="s">
        <v>114</v>
      </c>
      <c r="C54" s="33" t="s">
        <v>116</v>
      </c>
      <c r="D54" s="45">
        <v>81</v>
      </c>
      <c r="E54" s="4">
        <v>0</v>
      </c>
      <c r="F54" s="55">
        <f t="shared" si="32"/>
        <v>81</v>
      </c>
      <c r="G54" s="45">
        <v>15</v>
      </c>
      <c r="H54" s="59"/>
      <c r="I54" s="59"/>
      <c r="J54" s="59"/>
      <c r="K54" s="59"/>
      <c r="L54" s="59"/>
      <c r="M54" s="59"/>
      <c r="N54" s="59"/>
      <c r="O54" s="59"/>
      <c r="P54" s="4">
        <v>81</v>
      </c>
      <c r="Q54" s="59"/>
      <c r="R54" s="59"/>
      <c r="S54" s="5">
        <f t="shared" si="25"/>
        <v>0</v>
      </c>
      <c r="T54" s="11">
        <f t="shared" si="26"/>
        <v>0</v>
      </c>
      <c r="U54" s="11">
        <f t="shared" si="27"/>
        <v>81</v>
      </c>
    </row>
    <row r="55" spans="1:21">
      <c r="A55" s="51" t="s">
        <v>113</v>
      </c>
      <c r="B55" s="33" t="s">
        <v>114</v>
      </c>
      <c r="C55" s="33" t="s">
        <v>117</v>
      </c>
      <c r="D55" s="45">
        <v>1</v>
      </c>
      <c r="E55" s="4">
        <v>0</v>
      </c>
      <c r="F55" s="55">
        <f t="shared" si="32"/>
        <v>1</v>
      </c>
      <c r="G55" s="45">
        <v>99</v>
      </c>
      <c r="H55" s="59"/>
      <c r="I55" s="59"/>
      <c r="J55" s="59"/>
      <c r="K55" s="59"/>
      <c r="L55" s="59"/>
      <c r="M55" s="59"/>
      <c r="N55" s="59"/>
      <c r="O55" s="59"/>
      <c r="P55" s="4">
        <v>1</v>
      </c>
      <c r="Q55" s="59"/>
      <c r="R55" s="59"/>
      <c r="S55" s="5">
        <f t="shared" si="25"/>
        <v>0</v>
      </c>
      <c r="T55" s="11">
        <f t="shared" si="26"/>
        <v>0</v>
      </c>
      <c r="U55" s="11">
        <f t="shared" si="27"/>
        <v>1</v>
      </c>
    </row>
    <row r="56" spans="1:21">
      <c r="A56" s="51" t="s">
        <v>113</v>
      </c>
      <c r="B56" s="33" t="s">
        <v>114</v>
      </c>
      <c r="C56" s="33" t="s">
        <v>118</v>
      </c>
      <c r="D56" s="45">
        <v>8</v>
      </c>
      <c r="E56" s="4">
        <v>0</v>
      </c>
      <c r="F56" s="55">
        <f t="shared" si="30"/>
        <v>8</v>
      </c>
      <c r="G56" s="45">
        <v>102</v>
      </c>
      <c r="H56" s="59"/>
      <c r="I56" s="59"/>
      <c r="J56" s="59"/>
      <c r="K56" s="59"/>
      <c r="L56" s="59"/>
      <c r="M56" s="59"/>
      <c r="N56" s="59"/>
      <c r="O56" s="59"/>
      <c r="P56" s="4">
        <v>8</v>
      </c>
      <c r="Q56" s="59"/>
      <c r="R56" s="59"/>
      <c r="S56" s="5">
        <f t="shared" si="25"/>
        <v>0</v>
      </c>
      <c r="T56" s="11">
        <f t="shared" si="26"/>
        <v>0</v>
      </c>
      <c r="U56" s="11">
        <f t="shared" si="27"/>
        <v>8</v>
      </c>
    </row>
    <row r="57" spans="1:21">
      <c r="A57" s="51" t="s">
        <v>113</v>
      </c>
      <c r="B57" s="33" t="s">
        <v>114</v>
      </c>
      <c r="C57" s="33" t="s">
        <v>119</v>
      </c>
      <c r="D57" s="45">
        <v>2</v>
      </c>
      <c r="E57" s="4">
        <v>0</v>
      </c>
      <c r="F57" s="55">
        <f t="shared" ref="F57:F63" si="33">D57-E57</f>
        <v>2</v>
      </c>
      <c r="G57" s="45">
        <v>114</v>
      </c>
      <c r="H57" s="59"/>
      <c r="I57" s="59"/>
      <c r="J57" s="59"/>
      <c r="K57" s="59"/>
      <c r="L57" s="59"/>
      <c r="M57" s="59"/>
      <c r="N57" s="59"/>
      <c r="O57" s="59"/>
      <c r="P57" s="4">
        <v>2</v>
      </c>
      <c r="Q57" s="59"/>
      <c r="R57" s="59"/>
      <c r="S57" s="5">
        <f t="shared" si="25"/>
        <v>0</v>
      </c>
      <c r="T57" s="11">
        <f t="shared" si="26"/>
        <v>0</v>
      </c>
      <c r="U57" s="11">
        <f t="shared" si="27"/>
        <v>2</v>
      </c>
    </row>
    <row r="58" spans="1:21">
      <c r="A58" s="51" t="s">
        <v>120</v>
      </c>
      <c r="B58" s="33" t="s">
        <v>121</v>
      </c>
      <c r="C58" s="33" t="s">
        <v>122</v>
      </c>
      <c r="D58" s="45">
        <v>56</v>
      </c>
      <c r="E58" s="4">
        <v>0</v>
      </c>
      <c r="F58" s="55">
        <f t="shared" ref="F58:F60" si="34">D58-E58</f>
        <v>56</v>
      </c>
      <c r="G58" s="45">
        <v>392</v>
      </c>
      <c r="H58" s="4">
        <v>32</v>
      </c>
      <c r="I58" s="4">
        <v>24</v>
      </c>
      <c r="J58" s="59"/>
      <c r="K58" s="59"/>
      <c r="L58" s="59"/>
      <c r="M58" s="59"/>
      <c r="N58" s="4"/>
      <c r="O58" s="59"/>
      <c r="P58" s="59"/>
      <c r="Q58" s="59"/>
      <c r="R58" s="59"/>
      <c r="S58" s="5">
        <f t="shared" si="25"/>
        <v>0</v>
      </c>
      <c r="T58" s="11">
        <f t="shared" si="26"/>
        <v>56</v>
      </c>
      <c r="U58" s="11">
        <f t="shared" si="27"/>
        <v>0</v>
      </c>
    </row>
    <row r="59" spans="1:21">
      <c r="A59" s="51" t="s">
        <v>123</v>
      </c>
      <c r="B59" s="33" t="s">
        <v>121</v>
      </c>
      <c r="C59" s="33" t="s">
        <v>124</v>
      </c>
      <c r="D59" s="45">
        <v>16</v>
      </c>
      <c r="E59" s="4">
        <v>0</v>
      </c>
      <c r="F59" s="55">
        <f t="shared" si="34"/>
        <v>16</v>
      </c>
      <c r="G59" s="45">
        <v>960</v>
      </c>
      <c r="H59" s="4">
        <v>16</v>
      </c>
      <c r="I59" s="4"/>
      <c r="J59" s="59"/>
      <c r="K59" s="59"/>
      <c r="L59" s="59"/>
      <c r="M59" s="59"/>
      <c r="N59" s="4"/>
      <c r="O59" s="59"/>
      <c r="P59" s="59"/>
      <c r="Q59" s="59"/>
      <c r="R59" s="59"/>
      <c r="S59" s="5">
        <f t="shared" si="25"/>
        <v>0</v>
      </c>
      <c r="T59" s="11">
        <f t="shared" si="26"/>
        <v>16</v>
      </c>
      <c r="U59" s="11">
        <f t="shared" si="27"/>
        <v>0</v>
      </c>
    </row>
    <row r="60" spans="1:21">
      <c r="A60" s="51" t="s">
        <v>125</v>
      </c>
      <c r="B60" s="33" t="s">
        <v>121</v>
      </c>
      <c r="C60" s="33" t="s">
        <v>126</v>
      </c>
      <c r="D60" s="45">
        <v>16</v>
      </c>
      <c r="E60" s="4">
        <v>0</v>
      </c>
      <c r="F60" s="55">
        <f t="shared" si="34"/>
        <v>16</v>
      </c>
      <c r="G60" s="45">
        <v>544</v>
      </c>
      <c r="H60" s="4"/>
      <c r="I60" s="4"/>
      <c r="J60" s="59"/>
      <c r="K60" s="59"/>
      <c r="L60" s="59"/>
      <c r="M60" s="59"/>
      <c r="N60" s="4"/>
      <c r="O60" s="59"/>
      <c r="P60" s="59"/>
      <c r="Q60" s="59"/>
      <c r="R60" s="59"/>
      <c r="S60" s="5">
        <f t="shared" si="25"/>
        <v>16</v>
      </c>
      <c r="T60" s="11">
        <f t="shared" si="26"/>
        <v>0</v>
      </c>
      <c r="U60" s="11">
        <f t="shared" si="27"/>
        <v>0</v>
      </c>
    </row>
    <row r="61" spans="1:21">
      <c r="A61" s="51" t="s">
        <v>127</v>
      </c>
      <c r="B61" s="33" t="s">
        <v>121</v>
      </c>
      <c r="C61" s="33" t="s">
        <v>128</v>
      </c>
      <c r="D61" s="45">
        <v>64</v>
      </c>
      <c r="E61" s="4">
        <v>10</v>
      </c>
      <c r="F61" s="55">
        <f t="shared" ref="F61:F62" si="35">D61-E61</f>
        <v>54</v>
      </c>
      <c r="G61" s="45">
        <v>74</v>
      </c>
      <c r="H61" s="4">
        <v>54</v>
      </c>
      <c r="I61" s="4"/>
      <c r="J61" s="59"/>
      <c r="K61" s="59"/>
      <c r="L61" s="59"/>
      <c r="M61" s="59"/>
      <c r="N61" s="4"/>
      <c r="O61" s="59"/>
      <c r="P61" s="59"/>
      <c r="Q61" s="59"/>
      <c r="R61" s="59"/>
      <c r="S61" s="5">
        <f t="shared" si="25"/>
        <v>0</v>
      </c>
      <c r="T61" s="11">
        <f t="shared" si="26"/>
        <v>54</v>
      </c>
      <c r="U61" s="11">
        <f t="shared" si="27"/>
        <v>0</v>
      </c>
    </row>
    <row r="62" spans="1:21">
      <c r="A62" s="51" t="s">
        <v>127</v>
      </c>
      <c r="B62" s="33" t="s">
        <v>121</v>
      </c>
      <c r="C62" s="33" t="s">
        <v>129</v>
      </c>
      <c r="D62" s="45">
        <v>64</v>
      </c>
      <c r="E62" s="4">
        <v>0</v>
      </c>
      <c r="F62" s="55">
        <f t="shared" si="35"/>
        <v>64</v>
      </c>
      <c r="G62" s="45">
        <v>448</v>
      </c>
      <c r="H62" s="4">
        <v>64</v>
      </c>
      <c r="I62" s="4"/>
      <c r="J62" s="59"/>
      <c r="K62" s="59"/>
      <c r="L62" s="59"/>
      <c r="M62" s="59"/>
      <c r="N62" s="4"/>
      <c r="O62" s="59"/>
      <c r="P62" s="59"/>
      <c r="Q62" s="59"/>
      <c r="R62" s="59"/>
      <c r="S62" s="5">
        <f t="shared" si="25"/>
        <v>0</v>
      </c>
      <c r="T62" s="11">
        <f t="shared" si="26"/>
        <v>64</v>
      </c>
      <c r="U62" s="11">
        <f t="shared" si="27"/>
        <v>0</v>
      </c>
    </row>
    <row r="63" spans="1:21">
      <c r="A63" s="51" t="s">
        <v>127</v>
      </c>
      <c r="B63" s="33" t="s">
        <v>121</v>
      </c>
      <c r="C63" s="33" t="s">
        <v>130</v>
      </c>
      <c r="D63" s="45">
        <v>64</v>
      </c>
      <c r="E63" s="4">
        <v>4</v>
      </c>
      <c r="F63" s="55">
        <f t="shared" si="33"/>
        <v>60</v>
      </c>
      <c r="G63" s="45">
        <v>672</v>
      </c>
      <c r="H63" s="4"/>
      <c r="I63" s="4">
        <v>44</v>
      </c>
      <c r="J63" s="59"/>
      <c r="K63" s="59"/>
      <c r="L63" s="59"/>
      <c r="M63" s="59"/>
      <c r="N63" s="4">
        <v>16</v>
      </c>
      <c r="O63" s="59"/>
      <c r="P63" s="59"/>
      <c r="Q63" s="59"/>
      <c r="R63" s="59"/>
      <c r="S63" s="5">
        <f t="shared" si="25"/>
        <v>0</v>
      </c>
      <c r="T63" s="11">
        <f t="shared" si="26"/>
        <v>44</v>
      </c>
      <c r="U63" s="11">
        <f t="shared" si="27"/>
        <v>16</v>
      </c>
    </row>
    <row r="64" spans="1:21">
      <c r="A64" s="31" t="s">
        <v>131</v>
      </c>
      <c r="B64" s="31"/>
      <c r="C64" s="31"/>
      <c r="D64" s="56"/>
      <c r="E64" s="30"/>
      <c r="F64" s="56"/>
      <c r="G64" s="30"/>
      <c r="H64" s="59">
        <f>SUM(H61,H63)</f>
        <v>54</v>
      </c>
      <c r="I64" s="59">
        <f t="shared" ref="I64:R64" si="36">SUM(I61,I63)</f>
        <v>44</v>
      </c>
      <c r="J64" s="59">
        <f t="shared" si="36"/>
        <v>0</v>
      </c>
      <c r="K64" s="59">
        <f t="shared" si="36"/>
        <v>0</v>
      </c>
      <c r="L64" s="59">
        <f t="shared" si="36"/>
        <v>0</v>
      </c>
      <c r="M64" s="59">
        <f t="shared" si="36"/>
        <v>0</v>
      </c>
      <c r="N64" s="59">
        <f t="shared" si="36"/>
        <v>16</v>
      </c>
      <c r="O64" s="59">
        <f t="shared" si="36"/>
        <v>0</v>
      </c>
      <c r="P64" s="59">
        <f t="shared" si="36"/>
        <v>0</v>
      </c>
      <c r="Q64" s="59">
        <f t="shared" si="36"/>
        <v>0</v>
      </c>
      <c r="R64" s="59">
        <f t="shared" si="36"/>
        <v>0</v>
      </c>
      <c r="T64" s="11">
        <f t="shared" si="26"/>
        <v>98</v>
      </c>
      <c r="U64" s="11">
        <f t="shared" si="27"/>
        <v>16</v>
      </c>
    </row>
    <row r="65" spans="1:21">
      <c r="A65" s="46" t="s">
        <v>132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61"/>
    </row>
    <row r="66" spans="1:21">
      <c r="A66" s="28" t="s">
        <v>133</v>
      </c>
      <c r="B66" s="28" t="s">
        <v>134</v>
      </c>
      <c r="C66" s="28" t="s">
        <v>30</v>
      </c>
      <c r="D66" s="45">
        <v>2</v>
      </c>
      <c r="E66" s="4">
        <v>0</v>
      </c>
      <c r="F66" s="55">
        <f>D66-E66</f>
        <v>2</v>
      </c>
      <c r="G66" s="45">
        <v>0</v>
      </c>
      <c r="H66" s="4"/>
      <c r="I66" s="4"/>
      <c r="J66" s="4">
        <v>2</v>
      </c>
      <c r="K66" s="4"/>
      <c r="L66" s="4"/>
      <c r="M66" s="4"/>
      <c r="N66" s="4"/>
      <c r="O66" s="4"/>
      <c r="P66" s="4"/>
      <c r="Q66" s="4"/>
      <c r="R66" s="4"/>
      <c r="S66" s="5">
        <f>F66-SUM(H66:R66)</f>
        <v>0</v>
      </c>
      <c r="T66" s="11">
        <f t="shared" ref="T66:T72" si="37">SUM(H66:I66)</f>
        <v>0</v>
      </c>
      <c r="U66" s="11">
        <f t="shared" ref="U66:U72" si="38">SUM(J66:P66)</f>
        <v>2</v>
      </c>
    </row>
    <row r="67" spans="1:21">
      <c r="A67" s="28" t="s">
        <v>135</v>
      </c>
      <c r="B67" s="28" t="s">
        <v>134</v>
      </c>
      <c r="C67" s="28" t="s">
        <v>32</v>
      </c>
      <c r="D67" s="45">
        <v>2</v>
      </c>
      <c r="E67" s="4">
        <v>0</v>
      </c>
      <c r="F67" s="55">
        <f>D67-E67</f>
        <v>2</v>
      </c>
      <c r="G67" s="45">
        <v>0</v>
      </c>
      <c r="H67" s="4"/>
      <c r="I67" s="4"/>
      <c r="J67" s="4">
        <v>2</v>
      </c>
      <c r="K67" s="4"/>
      <c r="L67" s="4"/>
      <c r="M67" s="4"/>
      <c r="N67" s="4"/>
      <c r="O67" s="4"/>
      <c r="P67" s="4"/>
      <c r="Q67" s="4"/>
      <c r="R67" s="4"/>
      <c r="S67" s="5">
        <f>F67-SUM(H67:R67)</f>
        <v>0</v>
      </c>
      <c r="T67" s="11">
        <f t="shared" si="37"/>
        <v>0</v>
      </c>
      <c r="U67" s="11">
        <f t="shared" si="38"/>
        <v>2</v>
      </c>
    </row>
    <row r="68" spans="1:21">
      <c r="A68" s="28" t="s">
        <v>33</v>
      </c>
      <c r="B68" s="28"/>
      <c r="C68" s="28"/>
      <c r="D68" s="56"/>
      <c r="E68" s="30"/>
      <c r="F68" s="56"/>
      <c r="G68" s="56"/>
      <c r="H68" s="4">
        <v>3</v>
      </c>
      <c r="I68" s="8">
        <v>2</v>
      </c>
      <c r="J68" s="4">
        <v>1</v>
      </c>
      <c r="K68" s="4"/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T68" s="11">
        <f t="shared" si="37"/>
        <v>5</v>
      </c>
      <c r="U68" s="11">
        <f t="shared" si="38"/>
        <v>6</v>
      </c>
    </row>
    <row r="69" spans="1:21">
      <c r="A69" s="28" t="s">
        <v>136</v>
      </c>
      <c r="B69" s="28"/>
      <c r="C69" s="28"/>
      <c r="D69" s="56"/>
      <c r="E69" s="30"/>
      <c r="F69" s="56"/>
      <c r="G69" s="56"/>
      <c r="H69" s="4">
        <v>9</v>
      </c>
      <c r="I69" s="8">
        <v>4</v>
      </c>
      <c r="J69" s="4">
        <v>4</v>
      </c>
      <c r="K69" s="4">
        <v>2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2</v>
      </c>
      <c r="R69" s="4">
        <v>1</v>
      </c>
      <c r="T69" s="11">
        <f t="shared" si="37"/>
        <v>13</v>
      </c>
      <c r="U69" s="11">
        <f t="shared" si="38"/>
        <v>11</v>
      </c>
    </row>
    <row r="70" spans="1:21">
      <c r="A70" s="28" t="s">
        <v>137</v>
      </c>
      <c r="B70" s="28"/>
      <c r="C70" s="28"/>
      <c r="D70" s="56"/>
      <c r="E70" s="30"/>
      <c r="F70" s="56"/>
      <c r="G70" s="56"/>
      <c r="H70" s="4">
        <v>9</v>
      </c>
      <c r="I70" s="8">
        <v>4</v>
      </c>
      <c r="J70" s="4">
        <v>4</v>
      </c>
      <c r="K70" s="4">
        <v>2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2</v>
      </c>
      <c r="R70" s="4">
        <v>1</v>
      </c>
      <c r="T70" s="11">
        <f t="shared" si="37"/>
        <v>13</v>
      </c>
      <c r="U70" s="11">
        <f t="shared" si="38"/>
        <v>11</v>
      </c>
    </row>
    <row r="71" spans="1:21">
      <c r="A71" s="31" t="s">
        <v>138</v>
      </c>
      <c r="B71" s="31" t="s">
        <v>134</v>
      </c>
      <c r="C71" s="31" t="s">
        <v>37</v>
      </c>
      <c r="D71" s="45">
        <v>46</v>
      </c>
      <c r="E71" s="4">
        <v>2</v>
      </c>
      <c r="F71" s="55">
        <f>D71-E71</f>
        <v>44</v>
      </c>
      <c r="G71" s="45">
        <v>2</v>
      </c>
      <c r="H71" s="59">
        <f t="shared" ref="H71:R71" si="39">SUM(H68,H69)</f>
        <v>12</v>
      </c>
      <c r="I71" s="59">
        <f t="shared" si="39"/>
        <v>6</v>
      </c>
      <c r="J71" s="59">
        <f t="shared" si="39"/>
        <v>5</v>
      </c>
      <c r="K71" s="59">
        <f t="shared" si="39"/>
        <v>2</v>
      </c>
      <c r="L71" s="59">
        <f t="shared" si="39"/>
        <v>2</v>
      </c>
      <c r="M71" s="59">
        <f t="shared" si="39"/>
        <v>2</v>
      </c>
      <c r="N71" s="59">
        <f t="shared" si="39"/>
        <v>2</v>
      </c>
      <c r="O71" s="59">
        <f t="shared" si="39"/>
        <v>2</v>
      </c>
      <c r="P71" s="59">
        <f t="shared" si="39"/>
        <v>2</v>
      </c>
      <c r="Q71" s="59">
        <f t="shared" si="39"/>
        <v>3</v>
      </c>
      <c r="R71" s="59">
        <f t="shared" si="39"/>
        <v>2</v>
      </c>
      <c r="S71" s="5">
        <f>F71-SUM(H71:R71)</f>
        <v>4</v>
      </c>
      <c r="T71" s="11">
        <f t="shared" si="37"/>
        <v>18</v>
      </c>
      <c r="U71" s="11">
        <f t="shared" si="38"/>
        <v>17</v>
      </c>
    </row>
    <row r="72" spans="1:21">
      <c r="A72" s="31" t="s">
        <v>139</v>
      </c>
      <c r="B72" s="31" t="s">
        <v>134</v>
      </c>
      <c r="C72" s="31" t="s">
        <v>39</v>
      </c>
      <c r="D72" s="45">
        <v>46</v>
      </c>
      <c r="E72" s="4">
        <v>3</v>
      </c>
      <c r="F72" s="55">
        <f>D72-E72</f>
        <v>43</v>
      </c>
      <c r="G72" s="45">
        <v>2</v>
      </c>
      <c r="H72" s="59">
        <f t="shared" ref="H72:N72" si="40">SUM(H68,H70)</f>
        <v>12</v>
      </c>
      <c r="I72" s="59">
        <f t="shared" si="40"/>
        <v>6</v>
      </c>
      <c r="J72" s="59">
        <f t="shared" si="40"/>
        <v>5</v>
      </c>
      <c r="K72" s="59">
        <f t="shared" si="40"/>
        <v>2</v>
      </c>
      <c r="L72" s="59">
        <f t="shared" si="40"/>
        <v>2</v>
      </c>
      <c r="M72" s="59">
        <f t="shared" si="40"/>
        <v>2</v>
      </c>
      <c r="N72" s="59">
        <f t="shared" si="40"/>
        <v>2</v>
      </c>
      <c r="O72" s="59">
        <v>2</v>
      </c>
      <c r="P72" s="59">
        <f>SUM(P68,P70)</f>
        <v>2</v>
      </c>
      <c r="Q72" s="59">
        <f>SUM(Q68,Q70)</f>
        <v>3</v>
      </c>
      <c r="R72" s="59">
        <f>SUM(R68,R70)</f>
        <v>2</v>
      </c>
      <c r="S72" s="5">
        <f>F72-SUM(H72:R72)</f>
        <v>3</v>
      </c>
      <c r="T72" s="11">
        <f t="shared" si="37"/>
        <v>18</v>
      </c>
      <c r="U72" s="11">
        <f t="shared" si="38"/>
        <v>17</v>
      </c>
    </row>
    <row r="73" spans="1:21">
      <c r="A73" s="32" t="s">
        <v>47</v>
      </c>
      <c r="B73" s="32"/>
      <c r="C73" s="32"/>
      <c r="D73" s="45"/>
      <c r="E73"/>
      <c r="F73" s="55"/>
      <c r="G73" s="45"/>
      <c r="H73" s="60">
        <f t="shared" ref="H73:R73" si="41">SUM(H66:H67,H71,H72)</f>
        <v>24</v>
      </c>
      <c r="I73" s="60">
        <f t="shared" si="41"/>
        <v>12</v>
      </c>
      <c r="J73" s="60">
        <f t="shared" si="41"/>
        <v>14</v>
      </c>
      <c r="K73" s="60">
        <f t="shared" si="41"/>
        <v>4</v>
      </c>
      <c r="L73" s="60">
        <f t="shared" si="41"/>
        <v>4</v>
      </c>
      <c r="M73" s="60">
        <f t="shared" si="41"/>
        <v>4</v>
      </c>
      <c r="N73" s="60">
        <f t="shared" si="41"/>
        <v>4</v>
      </c>
      <c r="O73" s="60">
        <f t="shared" si="41"/>
        <v>4</v>
      </c>
      <c r="P73" s="60">
        <f t="shared" si="41"/>
        <v>4</v>
      </c>
      <c r="Q73" s="60">
        <f t="shared" si="41"/>
        <v>6</v>
      </c>
      <c r="R73" s="60">
        <f t="shared" si="41"/>
        <v>4</v>
      </c>
    </row>
    <row r="74" spans="1:21">
      <c r="A74" s="32"/>
      <c r="B74" s="32"/>
      <c r="C74" s="32"/>
      <c r="D74" s="45"/>
      <c r="E74"/>
      <c r="F74" s="55"/>
      <c r="G74" s="45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</row>
    <row r="75" spans="1:21">
      <c r="A75" s="28" t="s">
        <v>140</v>
      </c>
      <c r="B75" s="28" t="s">
        <v>141</v>
      </c>
      <c r="C75" s="28" t="s">
        <v>55</v>
      </c>
      <c r="D75" s="45">
        <v>2</v>
      </c>
      <c r="E75" s="4">
        <v>0</v>
      </c>
      <c r="F75" s="55">
        <f t="shared" ref="F75:F80" si="42">D75-E75</f>
        <v>2</v>
      </c>
      <c r="G75" s="45">
        <v>0</v>
      </c>
      <c r="H75" s="59">
        <f>H66</f>
        <v>0</v>
      </c>
      <c r="I75" s="59">
        <f t="shared" ref="I75:R75" si="43">I66</f>
        <v>0</v>
      </c>
      <c r="J75" s="59">
        <f t="shared" si="43"/>
        <v>2</v>
      </c>
      <c r="K75" s="59">
        <f t="shared" si="43"/>
        <v>0</v>
      </c>
      <c r="L75" s="59">
        <f t="shared" si="43"/>
        <v>0</v>
      </c>
      <c r="M75" s="59">
        <f t="shared" si="43"/>
        <v>0</v>
      </c>
      <c r="N75" s="59">
        <f t="shared" si="43"/>
        <v>0</v>
      </c>
      <c r="O75" s="59">
        <f t="shared" si="43"/>
        <v>0</v>
      </c>
      <c r="P75" s="59">
        <f t="shared" si="43"/>
        <v>0</v>
      </c>
      <c r="Q75" s="59">
        <f t="shared" si="43"/>
        <v>0</v>
      </c>
      <c r="R75" s="59">
        <f t="shared" si="43"/>
        <v>0</v>
      </c>
      <c r="S75" s="5">
        <f t="shared" ref="S75:S80" si="44">F75-SUM(H75:R75)</f>
        <v>0</v>
      </c>
      <c r="T75" s="11">
        <f t="shared" ref="T75:T80" si="45">SUM(H75:I75)</f>
        <v>0</v>
      </c>
      <c r="U75" s="11">
        <f t="shared" ref="U75:U80" si="46">SUM(J75:P75)</f>
        <v>2</v>
      </c>
    </row>
    <row r="76" spans="1:21">
      <c r="A76" s="28" t="s">
        <v>142</v>
      </c>
      <c r="B76" s="28" t="s">
        <v>141</v>
      </c>
      <c r="C76" s="28" t="s">
        <v>57</v>
      </c>
      <c r="D76" s="45">
        <v>2</v>
      </c>
      <c r="E76" s="4">
        <v>0</v>
      </c>
      <c r="F76" s="55">
        <f t="shared" si="42"/>
        <v>2</v>
      </c>
      <c r="G76" s="45">
        <v>48</v>
      </c>
      <c r="H76" s="59">
        <f t="shared" ref="H76:R76" si="47">H67</f>
        <v>0</v>
      </c>
      <c r="I76" s="59">
        <f t="shared" si="47"/>
        <v>0</v>
      </c>
      <c r="J76" s="59">
        <f t="shared" si="47"/>
        <v>2</v>
      </c>
      <c r="K76" s="59">
        <f t="shared" si="47"/>
        <v>0</v>
      </c>
      <c r="L76" s="59">
        <f t="shared" si="47"/>
        <v>0</v>
      </c>
      <c r="M76" s="59">
        <f t="shared" si="47"/>
        <v>0</v>
      </c>
      <c r="N76" s="59">
        <f t="shared" si="47"/>
        <v>0</v>
      </c>
      <c r="O76" s="59">
        <f t="shared" si="47"/>
        <v>0</v>
      </c>
      <c r="P76" s="59">
        <f t="shared" si="47"/>
        <v>0</v>
      </c>
      <c r="Q76" s="59">
        <f t="shared" si="47"/>
        <v>0</v>
      </c>
      <c r="R76" s="59">
        <f t="shared" si="47"/>
        <v>0</v>
      </c>
      <c r="S76" s="5">
        <f t="shared" si="44"/>
        <v>0</v>
      </c>
      <c r="T76" s="11">
        <f t="shared" si="45"/>
        <v>0</v>
      </c>
      <c r="U76" s="11">
        <f t="shared" si="46"/>
        <v>2</v>
      </c>
    </row>
    <row r="77" spans="1:21">
      <c r="A77" s="28" t="s">
        <v>143</v>
      </c>
      <c r="B77" s="28" t="s">
        <v>141</v>
      </c>
      <c r="C77" s="28" t="s">
        <v>59</v>
      </c>
      <c r="D77" s="45">
        <v>46</v>
      </c>
      <c r="E77" s="4">
        <v>2</v>
      </c>
      <c r="F77" s="55">
        <f t="shared" si="42"/>
        <v>44</v>
      </c>
      <c r="G77" s="45">
        <v>2</v>
      </c>
      <c r="H77" s="59">
        <f>H71</f>
        <v>12</v>
      </c>
      <c r="I77" s="59">
        <f t="shared" ref="I77:R77" si="48">I71</f>
        <v>6</v>
      </c>
      <c r="J77" s="59">
        <f t="shared" si="48"/>
        <v>5</v>
      </c>
      <c r="K77" s="59">
        <f t="shared" si="48"/>
        <v>2</v>
      </c>
      <c r="L77" s="59">
        <f t="shared" si="48"/>
        <v>2</v>
      </c>
      <c r="M77" s="59">
        <f t="shared" si="48"/>
        <v>2</v>
      </c>
      <c r="N77" s="59">
        <f t="shared" si="48"/>
        <v>2</v>
      </c>
      <c r="O77" s="59">
        <f t="shared" si="48"/>
        <v>2</v>
      </c>
      <c r="P77" s="59">
        <f t="shared" si="48"/>
        <v>2</v>
      </c>
      <c r="Q77" s="59">
        <f t="shared" si="48"/>
        <v>3</v>
      </c>
      <c r="R77" s="59">
        <f t="shared" si="48"/>
        <v>2</v>
      </c>
      <c r="S77" s="5">
        <f t="shared" si="44"/>
        <v>4</v>
      </c>
      <c r="T77" s="11">
        <f t="shared" si="45"/>
        <v>18</v>
      </c>
      <c r="U77" s="11">
        <f t="shared" si="46"/>
        <v>17</v>
      </c>
    </row>
    <row r="78" spans="1:21">
      <c r="A78" s="28" t="s">
        <v>144</v>
      </c>
      <c r="B78" s="28" t="s">
        <v>141</v>
      </c>
      <c r="C78" s="28" t="s">
        <v>61</v>
      </c>
      <c r="D78" s="45">
        <v>46</v>
      </c>
      <c r="E78" s="4">
        <v>3</v>
      </c>
      <c r="F78" s="55">
        <f t="shared" si="42"/>
        <v>43</v>
      </c>
      <c r="G78" s="45">
        <v>50</v>
      </c>
      <c r="H78" s="59">
        <f t="shared" ref="H78:R78" si="49">H72</f>
        <v>12</v>
      </c>
      <c r="I78" s="59">
        <f t="shared" si="49"/>
        <v>6</v>
      </c>
      <c r="J78" s="59">
        <f t="shared" si="49"/>
        <v>5</v>
      </c>
      <c r="K78" s="59">
        <f t="shared" si="49"/>
        <v>2</v>
      </c>
      <c r="L78" s="59">
        <f t="shared" si="49"/>
        <v>2</v>
      </c>
      <c r="M78" s="59">
        <f t="shared" si="49"/>
        <v>2</v>
      </c>
      <c r="N78" s="59">
        <f t="shared" si="49"/>
        <v>2</v>
      </c>
      <c r="O78" s="59">
        <f t="shared" si="49"/>
        <v>2</v>
      </c>
      <c r="P78" s="59">
        <f t="shared" si="49"/>
        <v>2</v>
      </c>
      <c r="Q78" s="59">
        <f t="shared" si="49"/>
        <v>3</v>
      </c>
      <c r="R78" s="59">
        <f t="shared" si="49"/>
        <v>2</v>
      </c>
      <c r="S78" s="5">
        <f t="shared" si="44"/>
        <v>3</v>
      </c>
      <c r="T78" s="11">
        <f t="shared" si="45"/>
        <v>18</v>
      </c>
      <c r="U78" s="11">
        <f t="shared" si="46"/>
        <v>17</v>
      </c>
    </row>
    <row r="79" spans="1:21">
      <c r="A79" s="33" t="s">
        <v>145</v>
      </c>
      <c r="B79" s="33" t="s">
        <v>141</v>
      </c>
      <c r="C79" s="33" t="s">
        <v>68</v>
      </c>
      <c r="D79" s="45">
        <v>32</v>
      </c>
      <c r="E79" s="4">
        <v>0</v>
      </c>
      <c r="F79" s="55">
        <f t="shared" si="42"/>
        <v>32</v>
      </c>
      <c r="G79" s="45">
        <v>0</v>
      </c>
      <c r="H79" s="4">
        <v>3</v>
      </c>
      <c r="I79" s="4">
        <v>2</v>
      </c>
      <c r="J79" s="4">
        <v>3</v>
      </c>
      <c r="K79" s="4">
        <v>3</v>
      </c>
      <c r="L79" s="4">
        <v>3</v>
      </c>
      <c r="M79" s="4">
        <v>3</v>
      </c>
      <c r="N79" s="4">
        <v>3</v>
      </c>
      <c r="O79" s="4">
        <v>3</v>
      </c>
      <c r="P79" s="4">
        <v>3</v>
      </c>
      <c r="Q79" s="4">
        <v>3</v>
      </c>
      <c r="R79" s="4">
        <v>3</v>
      </c>
      <c r="S79" s="5">
        <f t="shared" si="44"/>
        <v>0</v>
      </c>
      <c r="T79" s="11">
        <f t="shared" si="45"/>
        <v>5</v>
      </c>
      <c r="U79" s="11">
        <f t="shared" si="46"/>
        <v>21</v>
      </c>
    </row>
    <row r="80" spans="1:21">
      <c r="A80" s="33" t="s">
        <v>146</v>
      </c>
      <c r="B80" s="33" t="s">
        <v>147</v>
      </c>
      <c r="C80" s="33" t="s">
        <v>71</v>
      </c>
      <c r="D80" s="45">
        <v>64</v>
      </c>
      <c r="E80" s="4">
        <v>1</v>
      </c>
      <c r="F80" s="55">
        <f t="shared" si="42"/>
        <v>63</v>
      </c>
      <c r="G80" s="45">
        <v>1</v>
      </c>
      <c r="H80" s="4">
        <v>4</v>
      </c>
      <c r="I80" s="4">
        <v>4</v>
      </c>
      <c r="J80" s="4">
        <v>4</v>
      </c>
      <c r="K80" s="4">
        <v>4</v>
      </c>
      <c r="L80" s="4">
        <v>4</v>
      </c>
      <c r="M80" s="4">
        <v>4</v>
      </c>
      <c r="N80" s="4">
        <v>4</v>
      </c>
      <c r="O80" s="4">
        <v>4</v>
      </c>
      <c r="P80" s="4">
        <v>4</v>
      </c>
      <c r="Q80" s="4">
        <v>4</v>
      </c>
      <c r="R80" s="4">
        <v>16</v>
      </c>
      <c r="S80" s="5">
        <f t="shared" si="44"/>
        <v>7</v>
      </c>
      <c r="T80" s="11">
        <f t="shared" si="45"/>
        <v>8</v>
      </c>
      <c r="U80" s="11">
        <f t="shared" si="46"/>
        <v>28</v>
      </c>
    </row>
    <row r="81" spans="1:21">
      <c r="D81"/>
      <c r="E81"/>
      <c r="G81" s="45"/>
    </row>
    <row r="82" spans="1:21">
      <c r="A82" s="28" t="s">
        <v>148</v>
      </c>
      <c r="B82" s="28" t="s">
        <v>134</v>
      </c>
      <c r="C82" s="28" t="s">
        <v>73</v>
      </c>
      <c r="D82" s="45">
        <v>48</v>
      </c>
      <c r="E82" s="4">
        <v>0</v>
      </c>
      <c r="F82" s="55">
        <f>D82-E82</f>
        <v>48</v>
      </c>
      <c r="G82" s="45">
        <v>48</v>
      </c>
      <c r="H82" s="4">
        <v>8</v>
      </c>
      <c r="I82" s="4">
        <v>4</v>
      </c>
      <c r="J82" s="4">
        <v>8</v>
      </c>
      <c r="K82" s="4">
        <v>4</v>
      </c>
      <c r="L82" s="4">
        <v>4</v>
      </c>
      <c r="M82" s="4">
        <v>4</v>
      </c>
      <c r="N82" s="4"/>
      <c r="O82" s="4"/>
      <c r="P82" s="4"/>
      <c r="Q82" s="4">
        <v>8</v>
      </c>
      <c r="R82" s="4">
        <v>4</v>
      </c>
      <c r="S82" s="5">
        <f>F82-SUM(H82:R82)</f>
        <v>4</v>
      </c>
      <c r="T82" s="11">
        <f>SUM(H82:I82)</f>
        <v>12</v>
      </c>
      <c r="U82" s="11">
        <f>SUM(J82:P82)</f>
        <v>20</v>
      </c>
    </row>
    <row r="83" spans="1:21">
      <c r="A83" s="28" t="s">
        <v>149</v>
      </c>
      <c r="B83" s="28" t="s">
        <v>141</v>
      </c>
      <c r="C83" s="28" t="s">
        <v>66</v>
      </c>
      <c r="D83" s="45">
        <v>160</v>
      </c>
      <c r="E83" s="4">
        <v>4</v>
      </c>
      <c r="F83" s="55">
        <f>D83-E83</f>
        <v>156</v>
      </c>
      <c r="G83" s="45">
        <v>96</v>
      </c>
      <c r="H83" s="4">
        <v>20</v>
      </c>
      <c r="I83" s="4">
        <v>8</v>
      </c>
      <c r="J83" s="4">
        <v>32</v>
      </c>
      <c r="K83" s="4">
        <v>12</v>
      </c>
      <c r="L83" s="4">
        <v>8</v>
      </c>
      <c r="M83" s="4">
        <v>8</v>
      </c>
      <c r="N83" s="4">
        <v>8</v>
      </c>
      <c r="O83" s="4">
        <v>8</v>
      </c>
      <c r="P83" s="4">
        <v>8</v>
      </c>
      <c r="Q83" s="4">
        <v>16</v>
      </c>
      <c r="R83" s="4">
        <v>8</v>
      </c>
      <c r="S83" s="5">
        <f>F83-SUM(H83:R83)</f>
        <v>20</v>
      </c>
      <c r="T83" s="11">
        <f>SUM(H83:P83)</f>
        <v>112</v>
      </c>
      <c r="U83" s="11">
        <f>SUM(J83:P83)</f>
        <v>84</v>
      </c>
    </row>
    <row r="84" spans="1:21">
      <c r="A84" s="28" t="s">
        <v>150</v>
      </c>
      <c r="B84" s="28" t="s">
        <v>151</v>
      </c>
      <c r="C84" s="28" t="s">
        <v>76</v>
      </c>
      <c r="D84" s="45">
        <v>256</v>
      </c>
      <c r="E84" s="4">
        <v>8</v>
      </c>
      <c r="F84" s="55">
        <f>D84-E84</f>
        <v>248</v>
      </c>
      <c r="G84" s="45">
        <v>8</v>
      </c>
      <c r="H84" s="4">
        <v>32</v>
      </c>
      <c r="I84" s="4">
        <v>16</v>
      </c>
      <c r="J84" s="4">
        <v>64</v>
      </c>
      <c r="K84" s="4">
        <v>4</v>
      </c>
      <c r="L84" s="4">
        <v>16</v>
      </c>
      <c r="M84" s="4">
        <v>16</v>
      </c>
      <c r="N84" s="4">
        <v>8</v>
      </c>
      <c r="O84" s="4">
        <v>8</v>
      </c>
      <c r="P84" s="4">
        <v>8</v>
      </c>
      <c r="Q84" s="4">
        <v>16</v>
      </c>
      <c r="R84" s="4">
        <v>16</v>
      </c>
      <c r="S84" s="5">
        <f>F84-SUM(H84:R84)</f>
        <v>44</v>
      </c>
      <c r="T84" s="11">
        <f>SUM(H84:P84)</f>
        <v>172</v>
      </c>
      <c r="U84" s="11">
        <f>SUM(J84:P84)</f>
        <v>124</v>
      </c>
    </row>
    <row r="85" spans="1:21">
      <c r="A85" s="28" t="s">
        <v>152</v>
      </c>
      <c r="B85" s="28" t="s">
        <v>151</v>
      </c>
      <c r="C85" s="28" t="s">
        <v>78</v>
      </c>
      <c r="D85" s="45">
        <v>1536</v>
      </c>
      <c r="E85" s="4">
        <v>8</v>
      </c>
      <c r="F85" s="55">
        <f>D85-E85</f>
        <v>1528</v>
      </c>
      <c r="G85" s="45">
        <v>16392</v>
      </c>
      <c r="H85" s="4">
        <v>128</v>
      </c>
      <c r="I85" s="4">
        <v>128</v>
      </c>
      <c r="J85" s="4">
        <v>256</v>
      </c>
      <c r="K85" s="4">
        <v>64</v>
      </c>
      <c r="L85" s="4">
        <v>128</v>
      </c>
      <c r="M85" s="4">
        <v>128</v>
      </c>
      <c r="N85" s="4">
        <v>64</v>
      </c>
      <c r="O85" s="4">
        <v>64</v>
      </c>
      <c r="P85" s="4">
        <v>64</v>
      </c>
      <c r="Q85" s="4">
        <v>128</v>
      </c>
      <c r="R85" s="4">
        <v>128</v>
      </c>
      <c r="S85" s="5">
        <f>F85-SUM(H85:R85)</f>
        <v>248</v>
      </c>
      <c r="T85" s="11">
        <f>SUM(H85:P85)</f>
        <v>1024</v>
      </c>
      <c r="U85" s="11">
        <f>SUM(J85:P85)</f>
        <v>768</v>
      </c>
    </row>
  </sheetData>
  <conditionalFormatting sqref="S27">
    <cfRule type="cellIs" dxfId="157" priority="141" operator="equal">
      <formula>0</formula>
    </cfRule>
    <cfRule type="cellIs" dxfId="156" priority="142" operator="lessThan">
      <formula>0</formula>
    </cfRule>
    <cfRule type="cellIs" dxfId="155" priority="143" operator="equal">
      <formula>0</formula>
    </cfRule>
    <cfRule type="cellIs" dxfId="154" priority="144" operator="greaterThan">
      <formula>0</formula>
    </cfRule>
  </conditionalFormatting>
  <conditionalFormatting sqref="S30">
    <cfRule type="cellIs" dxfId="153" priority="137" operator="equal">
      <formula>0</formula>
    </cfRule>
    <cfRule type="cellIs" dxfId="152" priority="138" operator="lessThan">
      <formula>0</formula>
    </cfRule>
    <cfRule type="cellIs" dxfId="151" priority="139" operator="equal">
      <formula>0</formula>
    </cfRule>
    <cfRule type="cellIs" dxfId="150" priority="140" operator="greaterThan">
      <formula>0</formula>
    </cfRule>
  </conditionalFormatting>
  <conditionalFormatting sqref="S31">
    <cfRule type="cellIs" dxfId="149" priority="133" operator="equal">
      <formula>0</formula>
    </cfRule>
    <cfRule type="cellIs" dxfId="148" priority="134" operator="lessThan">
      <formula>0</formula>
    </cfRule>
    <cfRule type="cellIs" dxfId="147" priority="135" operator="equal">
      <formula>0</formula>
    </cfRule>
    <cfRule type="cellIs" dxfId="146" priority="136" operator="greaterThan">
      <formula>0</formula>
    </cfRule>
  </conditionalFormatting>
  <conditionalFormatting sqref="S36">
    <cfRule type="cellIs" dxfId="145" priority="85" operator="equal">
      <formula>0</formula>
    </cfRule>
    <cfRule type="cellIs" dxfId="144" priority="86" operator="lessThan">
      <formula>0</formula>
    </cfRule>
    <cfRule type="cellIs" dxfId="143" priority="87" operator="equal">
      <formula>0</formula>
    </cfRule>
    <cfRule type="cellIs" dxfId="142" priority="88" operator="greaterThan">
      <formula>0</formula>
    </cfRule>
  </conditionalFormatting>
  <conditionalFormatting sqref="S37">
    <cfRule type="cellIs" dxfId="141" priority="89" operator="equal">
      <formula>0</formula>
    </cfRule>
    <cfRule type="cellIs" dxfId="140" priority="90" operator="lessThan">
      <formula>0</formula>
    </cfRule>
    <cfRule type="cellIs" dxfId="139" priority="91" operator="equal">
      <formula>0</formula>
    </cfRule>
    <cfRule type="cellIs" dxfId="138" priority="92" operator="greaterThan">
      <formula>0</formula>
    </cfRule>
  </conditionalFormatting>
  <conditionalFormatting sqref="S38">
    <cfRule type="cellIs" dxfId="137" priority="93" operator="equal">
      <formula>0</formula>
    </cfRule>
    <cfRule type="cellIs" dxfId="136" priority="94" operator="lessThan">
      <formula>0</formula>
    </cfRule>
    <cfRule type="cellIs" dxfId="135" priority="95" operator="equal">
      <formula>0</formula>
    </cfRule>
    <cfRule type="cellIs" dxfId="134" priority="96" operator="greaterThan">
      <formula>0</formula>
    </cfRule>
  </conditionalFormatting>
  <conditionalFormatting sqref="S39">
    <cfRule type="cellIs" dxfId="133" priority="97" operator="equal">
      <formula>0</formula>
    </cfRule>
    <cfRule type="cellIs" dxfId="132" priority="98" operator="lessThan">
      <formula>0</formula>
    </cfRule>
    <cfRule type="cellIs" dxfId="131" priority="99" operator="equal">
      <formula>0</formula>
    </cfRule>
    <cfRule type="cellIs" dxfId="130" priority="100" operator="greaterThan">
      <formula>0</formula>
    </cfRule>
  </conditionalFormatting>
  <conditionalFormatting sqref="S40">
    <cfRule type="cellIs" dxfId="129" priority="101" operator="equal">
      <formula>0</formula>
    </cfRule>
    <cfRule type="cellIs" dxfId="128" priority="102" operator="lessThan">
      <formula>0</formula>
    </cfRule>
    <cfRule type="cellIs" dxfId="127" priority="103" operator="equal">
      <formula>0</formula>
    </cfRule>
    <cfRule type="cellIs" dxfId="126" priority="104" operator="greaterThan">
      <formula>0</formula>
    </cfRule>
  </conditionalFormatting>
  <conditionalFormatting sqref="S41">
    <cfRule type="cellIs" dxfId="125" priority="105" operator="equal">
      <formula>0</formula>
    </cfRule>
    <cfRule type="cellIs" dxfId="124" priority="106" operator="lessThan">
      <formula>0</formula>
    </cfRule>
    <cfRule type="cellIs" dxfId="123" priority="107" operator="equal">
      <formula>0</formula>
    </cfRule>
    <cfRule type="cellIs" dxfId="122" priority="108" operator="greaterThan">
      <formula>0</formula>
    </cfRule>
  </conditionalFormatting>
  <conditionalFormatting sqref="S42">
    <cfRule type="cellIs" dxfId="121" priority="61" operator="equal">
      <formula>0</formula>
    </cfRule>
    <cfRule type="cellIs" dxfId="120" priority="62" operator="lessThan">
      <formula>0</formula>
    </cfRule>
    <cfRule type="cellIs" dxfId="119" priority="63" operator="equal">
      <formula>0</formula>
    </cfRule>
    <cfRule type="cellIs" dxfId="118" priority="64" operator="greaterThan">
      <formula>0</formula>
    </cfRule>
  </conditionalFormatting>
  <conditionalFormatting sqref="S43">
    <cfRule type="cellIs" dxfId="117" priority="65" operator="equal">
      <formula>0</formula>
    </cfRule>
    <cfRule type="cellIs" dxfId="116" priority="66" operator="lessThan">
      <formula>0</formula>
    </cfRule>
    <cfRule type="cellIs" dxfId="115" priority="67" operator="equal">
      <formula>0</formula>
    </cfRule>
    <cfRule type="cellIs" dxfId="114" priority="68" operator="greaterThan">
      <formula>0</formula>
    </cfRule>
  </conditionalFormatting>
  <conditionalFormatting sqref="S44">
    <cfRule type="cellIs" dxfId="113" priority="69" operator="equal">
      <formula>0</formula>
    </cfRule>
    <cfRule type="cellIs" dxfId="112" priority="70" operator="lessThan">
      <formula>0</formula>
    </cfRule>
    <cfRule type="cellIs" dxfId="111" priority="71" operator="equal">
      <formula>0</formula>
    </cfRule>
    <cfRule type="cellIs" dxfId="110" priority="72" operator="greaterThan">
      <formula>0</formula>
    </cfRule>
  </conditionalFormatting>
  <conditionalFormatting sqref="S45">
    <cfRule type="cellIs" dxfId="109" priority="73" operator="equal">
      <formula>0</formula>
    </cfRule>
    <cfRule type="cellIs" dxfId="108" priority="74" operator="lessThan">
      <formula>0</formula>
    </cfRule>
    <cfRule type="cellIs" dxfId="107" priority="75" operator="equal">
      <formula>0</formula>
    </cfRule>
    <cfRule type="cellIs" dxfId="106" priority="76" operator="greaterThan">
      <formula>0</formula>
    </cfRule>
  </conditionalFormatting>
  <conditionalFormatting sqref="S46">
    <cfRule type="cellIs" dxfId="105" priority="77" operator="equal">
      <formula>0</formula>
    </cfRule>
    <cfRule type="cellIs" dxfId="104" priority="78" operator="lessThan">
      <formula>0</formula>
    </cfRule>
    <cfRule type="cellIs" dxfId="103" priority="79" operator="equal">
      <formula>0</formula>
    </cfRule>
    <cfRule type="cellIs" dxfId="102" priority="80" operator="greaterThan">
      <formula>0</formula>
    </cfRule>
  </conditionalFormatting>
  <conditionalFormatting sqref="S47">
    <cfRule type="cellIs" dxfId="101" priority="81" operator="equal">
      <formula>0</formula>
    </cfRule>
    <cfRule type="cellIs" dxfId="100" priority="82" operator="lessThan">
      <formula>0</formula>
    </cfRule>
    <cfRule type="cellIs" dxfId="99" priority="83" operator="equal">
      <formula>0</formula>
    </cfRule>
    <cfRule type="cellIs" dxfId="98" priority="84" operator="greaterThan">
      <formula>0</formula>
    </cfRule>
  </conditionalFormatting>
  <conditionalFormatting sqref="S48">
    <cfRule type="cellIs" dxfId="97" priority="33" operator="equal">
      <formula>0</formula>
    </cfRule>
    <cfRule type="cellIs" dxfId="96" priority="34" operator="lessThan">
      <formula>0</formula>
    </cfRule>
    <cfRule type="cellIs" dxfId="95" priority="35" operator="equal">
      <formula>0</formula>
    </cfRule>
    <cfRule type="cellIs" dxfId="94" priority="36" operator="greaterThan">
      <formula>0</formula>
    </cfRule>
  </conditionalFormatting>
  <conditionalFormatting sqref="S49">
    <cfRule type="cellIs" dxfId="93" priority="29" operator="equal">
      <formula>0</formula>
    </cfRule>
    <cfRule type="cellIs" dxfId="92" priority="30" operator="lessThan">
      <formula>0</formula>
    </cfRule>
    <cfRule type="cellIs" dxfId="91" priority="31" operator="equal">
      <formula>0</formula>
    </cfRule>
    <cfRule type="cellIs" dxfId="90" priority="32" operator="greaterThan">
      <formula>0</formula>
    </cfRule>
  </conditionalFormatting>
  <conditionalFormatting sqref="S50">
    <cfRule type="cellIs" dxfId="89" priority="25" operator="equal">
      <formula>0</formula>
    </cfRule>
    <cfRule type="cellIs" dxfId="88" priority="26" operator="lessThan">
      <formula>0</formula>
    </cfRule>
    <cfRule type="cellIs" dxfId="87" priority="27" operator="equal">
      <formula>0</formula>
    </cfRule>
    <cfRule type="cellIs" dxfId="86" priority="28" operator="greaterThan">
      <formula>0</formula>
    </cfRule>
  </conditionalFormatting>
  <conditionalFormatting sqref="S51">
    <cfRule type="cellIs" dxfId="85" priority="37" operator="equal">
      <formula>0</formula>
    </cfRule>
    <cfRule type="cellIs" dxfId="84" priority="38" operator="lessThan">
      <formula>0</formula>
    </cfRule>
    <cfRule type="cellIs" dxfId="83" priority="39" operator="equal">
      <formula>0</formula>
    </cfRule>
    <cfRule type="cellIs" dxfId="82" priority="40" operator="greaterThan">
      <formula>0</formula>
    </cfRule>
  </conditionalFormatting>
  <conditionalFormatting sqref="S52">
    <cfRule type="cellIs" dxfId="81" priority="41" operator="equal">
      <formula>0</formula>
    </cfRule>
    <cfRule type="cellIs" dxfId="80" priority="42" operator="lessThan">
      <formula>0</formula>
    </cfRule>
    <cfRule type="cellIs" dxfId="79" priority="43" operator="equal">
      <formula>0</formula>
    </cfRule>
    <cfRule type="cellIs" dxfId="78" priority="44" operator="greaterThan">
      <formula>0</formula>
    </cfRule>
  </conditionalFormatting>
  <conditionalFormatting sqref="S53">
    <cfRule type="cellIs" dxfId="77" priority="53" operator="equal">
      <formula>0</formula>
    </cfRule>
    <cfRule type="cellIs" dxfId="76" priority="54" operator="lessThan">
      <formula>0</formula>
    </cfRule>
    <cfRule type="cellIs" dxfId="75" priority="55" operator="equal">
      <formula>0</formula>
    </cfRule>
    <cfRule type="cellIs" dxfId="74" priority="56" operator="greaterThan">
      <formula>0</formula>
    </cfRule>
  </conditionalFormatting>
  <conditionalFormatting sqref="S54">
    <cfRule type="cellIs" dxfId="73" priority="49" operator="equal">
      <formula>0</formula>
    </cfRule>
    <cfRule type="cellIs" dxfId="72" priority="50" operator="lessThan">
      <formula>0</formula>
    </cfRule>
    <cfRule type="cellIs" dxfId="71" priority="51" operator="equal">
      <formula>0</formula>
    </cfRule>
    <cfRule type="cellIs" dxfId="70" priority="52" operator="greaterThan">
      <formula>0</formula>
    </cfRule>
  </conditionalFormatting>
  <conditionalFormatting sqref="S55">
    <cfRule type="cellIs" dxfId="69" priority="45" operator="equal">
      <formula>0</formula>
    </cfRule>
    <cfRule type="cellIs" dxfId="68" priority="46" operator="lessThan">
      <formula>0</formula>
    </cfRule>
    <cfRule type="cellIs" dxfId="67" priority="47" operator="equal">
      <formula>0</formula>
    </cfRule>
    <cfRule type="cellIs" dxfId="66" priority="48" operator="greaterThan">
      <formula>0</formula>
    </cfRule>
  </conditionalFormatting>
  <conditionalFormatting sqref="S56">
    <cfRule type="cellIs" dxfId="65" priority="57" operator="equal">
      <formula>0</formula>
    </cfRule>
    <cfRule type="cellIs" dxfId="64" priority="58" operator="lessThan">
      <formula>0</formula>
    </cfRule>
    <cfRule type="cellIs" dxfId="63" priority="59" operator="equal">
      <formula>0</formula>
    </cfRule>
    <cfRule type="cellIs" dxfId="62" priority="60" operator="greaterThan">
      <formula>0</formula>
    </cfRule>
  </conditionalFormatting>
  <conditionalFormatting sqref="S57">
    <cfRule type="cellIs" dxfId="61" priority="109" operator="equal">
      <formula>0</formula>
    </cfRule>
    <cfRule type="cellIs" dxfId="60" priority="110" operator="lessThan">
      <formula>0</formula>
    </cfRule>
    <cfRule type="cellIs" dxfId="59" priority="111" operator="equal">
      <formula>0</formula>
    </cfRule>
    <cfRule type="cellIs" dxfId="58" priority="112" operator="greaterThan">
      <formula>0</formula>
    </cfRule>
  </conditionalFormatting>
  <conditionalFormatting sqref="S58">
    <cfRule type="cellIs" dxfId="57" priority="21" operator="equal">
      <formula>0</formula>
    </cfRule>
    <cfRule type="cellIs" dxfId="56" priority="22" operator="lessThan">
      <formula>0</formula>
    </cfRule>
    <cfRule type="cellIs" dxfId="55" priority="23" operator="equal">
      <formula>0</formula>
    </cfRule>
    <cfRule type="cellIs" dxfId="54" priority="24" operator="greaterThan">
      <formula>0</formula>
    </cfRule>
  </conditionalFormatting>
  <conditionalFormatting sqref="S59">
    <cfRule type="cellIs" dxfId="53" priority="17" operator="equal">
      <formula>0</formula>
    </cfRule>
    <cfRule type="cellIs" dxfId="52" priority="18" operator="lessThan">
      <formula>0</formula>
    </cfRule>
    <cfRule type="cellIs" dxfId="51" priority="19" operator="equal">
      <formula>0</formula>
    </cfRule>
    <cfRule type="cellIs" dxfId="50" priority="20" operator="greaterThan">
      <formula>0</formula>
    </cfRule>
  </conditionalFormatting>
  <conditionalFormatting sqref="S60">
    <cfRule type="cellIs" dxfId="49" priority="13" operator="equal">
      <formula>0</formula>
    </cfRule>
    <cfRule type="cellIs" dxfId="48" priority="14" operator="lessThan">
      <formula>0</formula>
    </cfRule>
    <cfRule type="cellIs" dxfId="47" priority="15" operator="equal">
      <formula>0</formula>
    </cfRule>
    <cfRule type="cellIs" dxfId="46" priority="16" operator="greaterThan">
      <formula>0</formula>
    </cfRule>
  </conditionalFormatting>
  <conditionalFormatting sqref="S61">
    <cfRule type="cellIs" dxfId="45" priority="9" operator="equal">
      <formula>0</formula>
    </cfRule>
    <cfRule type="cellIs" dxfId="44" priority="10" operator="lessThan">
      <formula>0</formula>
    </cfRule>
    <cfRule type="cellIs" dxfId="43" priority="11" operator="equal">
      <formula>0</formula>
    </cfRule>
    <cfRule type="cellIs" dxfId="42" priority="12" operator="greaterThan">
      <formula>0</formula>
    </cfRule>
  </conditionalFormatting>
  <conditionalFormatting sqref="S62">
    <cfRule type="cellIs" dxfId="41" priority="5" operator="equal">
      <formula>0</formula>
    </cfRule>
    <cfRule type="cellIs" dxfId="40" priority="6" operator="lessThan">
      <formula>0</formula>
    </cfRule>
    <cfRule type="cellIs" dxfId="39" priority="7" operator="equal">
      <formula>0</formula>
    </cfRule>
    <cfRule type="cellIs" dxfId="38" priority="8" operator="greaterThan">
      <formula>0</formula>
    </cfRule>
  </conditionalFormatting>
  <conditionalFormatting sqref="S63">
    <cfRule type="cellIs" dxfId="37" priority="113" operator="equal">
      <formula>0</formula>
    </cfRule>
    <cfRule type="cellIs" dxfId="36" priority="114" operator="lessThan">
      <formula>0</formula>
    </cfRule>
    <cfRule type="cellIs" dxfId="35" priority="115" operator="equal">
      <formula>0</formula>
    </cfRule>
    <cfRule type="cellIs" dxfId="34" priority="116" operator="greaterThan">
      <formula>0</formula>
    </cfRule>
  </conditionalFormatting>
  <conditionalFormatting sqref="S79">
    <cfRule type="cellIs" dxfId="33" priority="129" operator="equal">
      <formula>0</formula>
    </cfRule>
    <cfRule type="cellIs" dxfId="32" priority="130" operator="lessThan">
      <formula>0</formula>
    </cfRule>
    <cfRule type="cellIs" dxfId="31" priority="131" operator="equal">
      <formula>0</formula>
    </cfRule>
    <cfRule type="cellIs" dxfId="30" priority="132" operator="greaterThan">
      <formula>0</formula>
    </cfRule>
  </conditionalFormatting>
  <conditionalFormatting sqref="S80">
    <cfRule type="cellIs" dxfId="29" priority="125" operator="equal">
      <formula>0</formula>
    </cfRule>
    <cfRule type="cellIs" dxfId="28" priority="126" operator="lessThan">
      <formula>0</formula>
    </cfRule>
    <cfRule type="cellIs" dxfId="27" priority="127" operator="equal">
      <formula>0</formula>
    </cfRule>
    <cfRule type="cellIs" dxfId="26" priority="128" operator="greaterThan">
      <formula>0</formula>
    </cfRule>
  </conditionalFormatting>
  <conditionalFormatting sqref="S4:S7 S71:S72 S11:S12 S21:S26 S66:S67 S75:S78 S82:S85">
    <cfRule type="cellIs" dxfId="25" priority="198" operator="equal">
      <formula>0</formula>
    </cfRule>
    <cfRule type="cellIs" dxfId="24" priority="199" operator="lessThan">
      <formula>0</formula>
    </cfRule>
    <cfRule type="cellIs" dxfId="23" priority="200" operator="equal">
      <formula>0</formula>
    </cfRule>
    <cfRule type="cellIs" dxfId="22" priority="201" operator="greaterThan">
      <formula>0</formula>
    </cfRule>
  </conditionalFormatting>
  <conditionalFormatting sqref="S18 S29 S32:S34">
    <cfRule type="cellIs" dxfId="21" priority="145" operator="equal">
      <formula>0</formula>
    </cfRule>
    <cfRule type="cellIs" dxfId="20" priority="146" operator="lessThan">
      <formula>0</formula>
    </cfRule>
    <cfRule type="cellIs" dxfId="19" priority="147" operator="equal">
      <formula>0</formula>
    </cfRule>
    <cfRule type="cellIs" dxfId="18" priority="148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selection activeCell="C33" sqref="C33"/>
    </sheetView>
  </sheetViews>
  <sheetFormatPr defaultColWidth="9" defaultRowHeight="14.4"/>
  <cols>
    <col min="1" max="1" width="28.109375" customWidth="1"/>
    <col min="2" max="2" width="36.6640625" customWidth="1"/>
    <col min="3" max="3" width="42.5546875" customWidth="1"/>
    <col min="4" max="15" width="20.77734375" customWidth="1"/>
    <col min="16" max="18" width="30.77734375" customWidth="1"/>
    <col min="19" max="19" width="48.77734375" customWidth="1"/>
    <col min="20" max="20" width="12.88671875" customWidth="1"/>
    <col min="21" max="21" width="24.44140625" customWidth="1"/>
  </cols>
  <sheetData>
    <row r="1" spans="1:23" ht="28.8">
      <c r="A1" s="1" t="s">
        <v>0</v>
      </c>
      <c r="B1" s="1" t="s">
        <v>153</v>
      </c>
      <c r="C1" s="1" t="s">
        <v>154</v>
      </c>
      <c r="D1" t="str">
        <f>'SDK RM Allocation'!H1</f>
        <v>HOST_ID_A72_2
(Uboot/ VM1/RTOS )</v>
      </c>
      <c r="E1" t="str">
        <f>'SDK RM Allocation'!I1</f>
        <v>HOST_ID_A72_3
(Linux VM2 )</v>
      </c>
      <c r="F1" t="str">
        <f>'SDK RM Allocation'!J1</f>
        <v>HOST_ID_MCU_0_R5_0
(Autosar)</v>
      </c>
      <c r="G1" t="str">
        <f>'SDK RM Allocation'!K1</f>
        <v>HOST_ID_MCU_0_R5_2
(Autosar)</v>
      </c>
      <c r="H1" t="str">
        <f>'SDK RM Allocation'!L1</f>
        <v>HOST_ID_MAIN_1_R5_0
(for customer)</v>
      </c>
      <c r="I1" t="str">
        <f>'SDK RM Allocation'!M1</f>
        <v>HOST_ID_MAIN_1_R5_2
(for customer)</v>
      </c>
      <c r="J1" t="str">
        <f>'SDK RM Allocation'!N1</f>
        <v>HOST_ID_C7X_1
(TIDL)</v>
      </c>
      <c r="K1" t="str">
        <f>'SDK RM Allocation'!O1</f>
        <v>HOST_ID_C6X_0_1
(Radio)</v>
      </c>
      <c r="L1" t="str">
        <f>'SDK RM Allocation'!P1</f>
        <v>HOST_ID_C6X_1_1
(Legacy)</v>
      </c>
      <c r="M1" t="str">
        <f>'SDK RM Allocation'!Q1</f>
        <v>HOST_ID_MAIN_0_R5_0
(ethFW)</v>
      </c>
      <c r="N1" t="str">
        <f>'SDK RM Allocation'!R1</f>
        <v>HOST_ID_MAIN_0_R5_2
(PSDKRA)</v>
      </c>
      <c r="O1" t="s">
        <v>21</v>
      </c>
      <c r="U1" s="40" t="s">
        <v>155</v>
      </c>
      <c r="V1" s="41"/>
      <c r="W1" s="40" t="s">
        <v>156</v>
      </c>
    </row>
    <row r="2" spans="1:23" ht="28.8">
      <c r="D2" t="str">
        <f>CONCATENATE("HOST_ID_",LEFT(D1,FIND("(",D1)-2))</f>
        <v>HOST_ID_HOST_ID_A72_2</v>
      </c>
      <c r="E2" t="str">
        <f t="shared" ref="E2:N2" si="0">CONCATENATE("HOST_ID_",LEFT(E1,FIND("(",E1)-2))</f>
        <v>HOST_ID_HOST_ID_A72_3</v>
      </c>
      <c r="F2" t="str">
        <f t="shared" si="0"/>
        <v>HOST_ID_HOST_ID_MCU_0_R5_0</v>
      </c>
      <c r="G2" t="str">
        <f t="shared" si="0"/>
        <v>HOST_ID_HOST_ID_MCU_0_R5_2</v>
      </c>
      <c r="H2" t="str">
        <f t="shared" si="0"/>
        <v>HOST_ID_HOST_ID_MAIN_1_R5_0</v>
      </c>
      <c r="I2" t="str">
        <f t="shared" si="0"/>
        <v>HOST_ID_HOST_ID_MAIN_1_R5_2</v>
      </c>
      <c r="J2" t="str">
        <f t="shared" si="0"/>
        <v>HOST_ID_HOST_ID_C7X_1</v>
      </c>
      <c r="K2" t="str">
        <f t="shared" si="0"/>
        <v>HOST_ID_HOST_ID_C6X_0_1</v>
      </c>
      <c r="L2" t="str">
        <f t="shared" si="0"/>
        <v>HOST_ID_HOST_ID_C6X_1_1</v>
      </c>
      <c r="M2" t="str">
        <f t="shared" si="0"/>
        <v>HOST_ID_HOST_ID_MAIN_0_R5_0</v>
      </c>
      <c r="N2" t="str">
        <f t="shared" si="0"/>
        <v>HOST_ID_HOST_ID_MAIN_0_R5_2</v>
      </c>
      <c r="O2" s="32" t="s">
        <v>157</v>
      </c>
      <c r="U2" s="62" t="s">
        <v>158</v>
      </c>
      <c r="V2" s="42"/>
      <c r="W2" s="40" t="s">
        <v>159</v>
      </c>
    </row>
    <row r="3" spans="1:23" ht="15" customHeight="1">
      <c r="A3" s="28" t="s">
        <v>160</v>
      </c>
      <c r="B3" t="s">
        <v>25</v>
      </c>
      <c r="C3" t="s">
        <v>26</v>
      </c>
      <c r="D3" s="29" t="str">
        <f>IF(OR('SDK RM Allocation'!H4="",'SDK RM Allocation'!H4=0,$B3=""),"",CONCATENATE($U$2,$U$3,SUM('SDK RM Allocation'!$G4:G4),$W$3,$U$4,'SDK RM Allocation'!H4,$W$4,$U$5,$B3,$W$5,$U$6,$C3,$W$6,$U$7,D$2,$W$7,$U$8))</f>
        <v xml:space="preserve">##{
###.start_resource = 0,
###.num_resource = 2,
###.type = RESASG_UTYPE (J721E_DEV_NAVSS0_UDMAP_0,
#####RESASG_SUBTYPE_UDMAP_TX_UHCHAN),
###.host_id = HOST_ID_HOST_ID_A72_2,
##},
</v>
      </c>
      <c r="E3" s="29" t="str">
        <f>IF(OR('SDK RM Allocation'!I4="",'SDK RM Allocation'!I4=0,$B3=""),"",CONCATENATE($U$2,$U$3,SUM('SDK RM Allocation'!$G4:H4),$W$3,$U$4,'SDK RM Allocation'!I4,$W$4,$U$5,$B3,$W$5,$U$6,$C3,$W$6,$U$7,E$2,$W$7,$U$8))</f>
        <v/>
      </c>
      <c r="F3" s="29" t="str">
        <f>IF(OR('SDK RM Allocation'!J4="",'SDK RM Allocation'!J4=0,$B3=""),"",CONCATENATE($U$2,$U$3,SUM('SDK RM Allocation'!$G4:I4),$W$3,$U$4,'SDK RM Allocation'!J4,$W$4,$U$5,$B3,$W$5,$U$6,$C3,$W$6,$U$7,F$2,$W$7,$U$8))</f>
        <v/>
      </c>
      <c r="G3" s="29" t="str">
        <f>IF(OR('SDK RM Allocation'!K4="",'SDK RM Allocation'!K4=0,$B3=""),"",CONCATENATE($U$2,$U$3,SUM('SDK RM Allocation'!$G4:J4),$W$3,$U$4,'SDK RM Allocation'!K4,$W$4,$U$5,$B3,$W$5,$U$6,$C3,$W$6,$U$7,G$2,$W$7,$U$8))</f>
        <v/>
      </c>
      <c r="H3" s="29" t="str">
        <f>IF(OR('SDK RM Allocation'!L4="",'SDK RM Allocation'!L4=0,$B3=""),"",CONCATENATE($U$2,$U$3,SUM('SDK RM Allocation'!$G4:K4),$W$3,$U$4,'SDK RM Allocation'!L4,$W$4,$U$5,$B3,$W$5,$U$6,$C3,$W$6,$U$7,H$2,$W$7,$U$8))</f>
        <v/>
      </c>
      <c r="I3" s="29" t="str">
        <f>IF(OR('SDK RM Allocation'!M4="",'SDK RM Allocation'!M4=0,$B3=""),"",CONCATENATE($U$2,$U$3,SUM('SDK RM Allocation'!$G4:L4),$W$3,$U$4,'SDK RM Allocation'!M4,$W$4,$U$5,$B3,$W$5,$U$6,$C3,$W$6,$U$7,I$2,$W$7,$U$8))</f>
        <v/>
      </c>
      <c r="J3" s="29" t="str">
        <f>IF(OR('SDK RM Allocation'!N4="",'SDK RM Allocation'!N4=0,$B3=""),"",CONCATENATE($U$2,$U$3,SUM('SDK RM Allocation'!$G4:M4),$W$3,$U$4,'SDK RM Allocation'!N4,$W$4,$U$5,$B3,$W$5,$U$6,$C3,$W$6,$U$7,J$2,$W$7,$U$8))</f>
        <v/>
      </c>
      <c r="K3" s="29" t="str">
        <f>IF(OR('SDK RM Allocation'!O4="",'SDK RM Allocation'!O4=0,$B3=""),"",CONCATENATE($U$2,$U$3,SUM('SDK RM Allocation'!$G4:N4),$W$3,$U$4,'SDK RM Allocation'!O4,$W$4,$U$5,$B3,$W$5,$U$6,$C3,$W$6,$U$7,K$2,$W$7,$U$8))</f>
        <v/>
      </c>
      <c r="L3" s="29" t="str">
        <f>IF(OR('SDK RM Allocation'!P4="",'SDK RM Allocation'!P4=0,$B3=""),"",CONCATENATE($U$2,$U$3,SUM('SDK RM Allocation'!$G4:O4),$W$3,$U$4,'SDK RM Allocation'!P4,$W$4,$U$5,$B3,$W$5,$U$6,$C3,$W$6,$U$7,L$2,$W$7,$U$8))</f>
        <v/>
      </c>
      <c r="M3" s="29" t="str">
        <f>IF(OR('SDK RM Allocation'!Q4="",'SDK RM Allocation'!Q4=0,$B3=""),"",CONCATENATE($U$2,$U$3,SUM('SDK RM Allocation'!$G4:P4),$W$3,$U$4,'SDK RM Allocation'!Q4,$W$4,$U$5,$B3,$W$5,$U$6,$C3,$W$6,$U$7,M$2,$W$7,$U$8))</f>
        <v/>
      </c>
      <c r="N3" s="29" t="str">
        <f>IF(OR('SDK RM Allocation'!R4="",'SDK RM Allocation'!R4=0,$B3=""),"",CONCATENATE($U$2,$U$3,SUM('SDK RM Allocation'!$G4:Q4),$W$3,$U$4,'SDK RM Allocation'!R4,$W$4,$U$5,$B3,$W$5,$U$6,$C3,$W$6,$U$7,N$2,$W$7,$U$8))</f>
        <v xml:space="preserve">##{
###.start_resource = 2,
###.num_resource = 2,
###.type = RESASG_UTYPE (J721E_DEV_NAVSS0_UDMAP_0,
#####RESASG_SUBTYPE_UDMAP_TX_UHCHAN),
###.host_id = HOST_ID_HOST_ID_MAIN_0_R5_2,
##},
</v>
      </c>
      <c r="O3" s="29" t="str">
        <f>IF(OR('SDK RM Allocation'!S4="",'SDK RM Allocation'!S4=0,$B3=""),"",CONCATENATE($U$2,$U$3,SUM('SDK RM Allocation'!$G4:R4),$W$3,$U$4,'SDK RM Allocation'!S4,$W$4,$U$5,$B3,$W$5,$U$6,$C3,$W$6,$U$7,O$2,$W$7,$U$8))</f>
        <v/>
      </c>
      <c r="Q3" s="37" t="str">
        <f>CONCATENATE(D3,E3,F3,G3,H3,I3,J3,K3,L3,M3,N3,O3)</f>
        <v xml:space="preserve">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</v>
      </c>
      <c r="R3" s="38" t="str">
        <f t="shared" ref="R3" si="1">IF(Q3="","",CONCATENATE($U$1,A3,$W$1,Q3))</f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</v>
      </c>
      <c r="S3" s="38" t="str">
        <f>CONCATENATE(S2,R3)</f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</v>
      </c>
      <c r="T3">
        <f>LEN(S3)</f>
        <v>401</v>
      </c>
      <c r="U3" s="42" t="s">
        <v>161</v>
      </c>
      <c r="V3" s="41"/>
      <c r="W3" s="40" t="s">
        <v>162</v>
      </c>
    </row>
    <row r="4" spans="1:23" ht="15" customHeight="1">
      <c r="A4" s="28" t="s">
        <v>163</v>
      </c>
      <c r="B4" t="s">
        <v>25</v>
      </c>
      <c r="C4" t="s">
        <v>28</v>
      </c>
      <c r="D4" s="29" t="str">
        <f>IF(OR('SDK RM Allocation'!H5="",'SDK RM Allocation'!H5=0,$B4=""),"",CONCATENATE($U$2,$U$3,SUM('SDK RM Allocation'!$G5:G5),$W$3,$U$4,'SDK RM Allocation'!H5,$W$4,$U$5,$B4,$W$5,$U$6,$C4,$W$6,$U$7,D$2,$W$7,$U$8))</f>
        <v xml:space="preserve">##{
###.start_resource = 0,
###.num_resource = 2,
###.type = RESASG_UTYPE (J721E_DEV_NAVSS0_UDMAP_0,
#####RESASG_SUBTYPE_UDMAP_RX_UHCHAN),
###.host_id = HOST_ID_HOST_ID_A72_2,
##},
</v>
      </c>
      <c r="E4" s="29" t="str">
        <f>IF(OR('SDK RM Allocation'!I5="",'SDK RM Allocation'!I5=0,$B4=""),"",CONCATENATE($U$2,$U$3,SUM('SDK RM Allocation'!$G5:H5),$W$3,$U$4,'SDK RM Allocation'!I5,$W$4,$U$5,$B4,$W$5,$U$6,$C4,$W$6,$U$7,E$2,$W$7,$U$8))</f>
        <v/>
      </c>
      <c r="F4" s="29" t="str">
        <f>IF(OR('SDK RM Allocation'!J5="",'SDK RM Allocation'!J5=0,$B4=""),"",CONCATENATE($U$2,$U$3,SUM('SDK RM Allocation'!$G5:I5),$W$3,$U$4,'SDK RM Allocation'!J5,$W$4,$U$5,$B4,$W$5,$U$6,$C4,$W$6,$U$7,F$2,$W$7,$U$8))</f>
        <v/>
      </c>
      <c r="G4" s="29" t="str">
        <f>IF(OR('SDK RM Allocation'!K5="",'SDK RM Allocation'!K5=0,$B4=""),"",CONCATENATE($U$2,$U$3,SUM('SDK RM Allocation'!$G5:J5),$W$3,$U$4,'SDK RM Allocation'!K5,$W$4,$U$5,$B4,$W$5,$U$6,$C4,$W$6,$U$7,G$2,$W$7,$U$8))</f>
        <v/>
      </c>
      <c r="H4" s="29" t="str">
        <f>IF(OR('SDK RM Allocation'!L5="",'SDK RM Allocation'!L5=0,$B4=""),"",CONCATENATE($U$2,$U$3,SUM('SDK RM Allocation'!$G5:K5),$W$3,$U$4,'SDK RM Allocation'!L5,$W$4,$U$5,$B4,$W$5,$U$6,$C4,$W$6,$U$7,H$2,$W$7,$U$8))</f>
        <v/>
      </c>
      <c r="I4" s="29" t="str">
        <f>IF(OR('SDK RM Allocation'!M5="",'SDK RM Allocation'!M5=0,$B4=""),"",CONCATENATE($U$2,$U$3,SUM('SDK RM Allocation'!$G5:L5),$W$3,$U$4,'SDK RM Allocation'!M5,$W$4,$U$5,$B4,$W$5,$U$6,$C4,$W$6,$U$7,I$2,$W$7,$U$8))</f>
        <v/>
      </c>
      <c r="J4" s="29" t="str">
        <f>IF(OR('SDK RM Allocation'!N5="",'SDK RM Allocation'!N5=0,$B4=""),"",CONCATENATE($U$2,$U$3,SUM('SDK RM Allocation'!$G5:M5),$W$3,$U$4,'SDK RM Allocation'!N5,$W$4,$U$5,$B4,$W$5,$U$6,$C4,$W$6,$U$7,J$2,$W$7,$U$8))</f>
        <v/>
      </c>
      <c r="K4" s="29" t="str">
        <f>IF(OR('SDK RM Allocation'!O5="",'SDK RM Allocation'!O5=0,$B4=""),"",CONCATENATE($U$2,$U$3,SUM('SDK RM Allocation'!$G5:N5),$W$3,$U$4,'SDK RM Allocation'!O5,$W$4,$U$5,$B4,$W$5,$U$6,$C4,$W$6,$U$7,K$2,$W$7,$U$8))</f>
        <v/>
      </c>
      <c r="L4" s="29" t="str">
        <f>IF(OR('SDK RM Allocation'!P5="",'SDK RM Allocation'!P5=0,$B4=""),"",CONCATENATE($U$2,$U$3,SUM('SDK RM Allocation'!$G5:O5),$W$3,$U$4,'SDK RM Allocation'!P5,$W$4,$U$5,$B4,$W$5,$U$6,$C4,$W$6,$U$7,L$2,$W$7,$U$8))</f>
        <v/>
      </c>
      <c r="M4" s="29" t="str">
        <f>IF(OR('SDK RM Allocation'!Q5="",'SDK RM Allocation'!Q5=0,$B4=""),"",CONCATENATE($U$2,$U$3,SUM('SDK RM Allocation'!$G5:P5),$W$3,$U$4,'SDK RM Allocation'!Q5,$W$4,$U$5,$B4,$W$5,$U$6,$C4,$W$6,$U$7,M$2,$W$7,$U$8))</f>
        <v/>
      </c>
      <c r="N4" s="29" t="str">
        <f>IF(OR('SDK RM Allocation'!R5="",'SDK RM Allocation'!R5=0,$B4=""),"",CONCATENATE($U$2,$U$3,SUM('SDK RM Allocation'!$G5:Q5),$W$3,$U$4,'SDK RM Allocation'!R5,$W$4,$U$5,$B4,$W$5,$U$6,$C4,$W$6,$U$7,N$2,$W$7,$U$8))</f>
        <v xml:space="preserve">##{
###.start_resource = 2,
###.num_resource = 2,
###.type = RESASG_UTYPE (J721E_DEV_NAVSS0_UDMAP_0,
#####RESASG_SUBTYPE_UDMAP_RX_UHCHAN),
###.host_id = HOST_ID_HOST_ID_MAIN_0_R5_2,
##},
</v>
      </c>
      <c r="O4" s="29" t="str">
        <f>IF(OR('SDK RM Allocation'!S5="",'SDK RM Allocation'!S5=0,$B4=""),"",CONCATENATE($U$2,$U$3,SUM('SDK RM Allocation'!$G5:R5),$W$3,$U$4,'SDK RM Allocation'!S5,$W$4,$U$5,$B4,$W$5,$U$6,$C4,$W$6,$U$7,O$2,$W$7,$U$8))</f>
        <v/>
      </c>
      <c r="Q4" s="37" t="str">
        <f t="shared" ref="Q4:Q33" si="2">CONCATENATE(D4,E4,F4,G4,H4,I4,J4,K4,L4,M4,N4,O4)</f>
        <v xml:space="preserve">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</v>
      </c>
      <c r="R4" s="38" t="str">
        <f t="shared" ref="R4:R33" si="3">IF(Q4="","",CONCATENATE($U$1,A4,$W$1,Q4))</f>
        <v xml:space="preserve">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</v>
      </c>
      <c r="S4" s="38" t="str">
        <f t="shared" ref="S4:S33" si="4">CONCATENATE(S3,R4)</f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</v>
      </c>
      <c r="T4">
        <f t="shared" ref="T4:T56" si="5">LEN(S4)</f>
        <v>802</v>
      </c>
      <c r="U4" s="40" t="s">
        <v>164</v>
      </c>
      <c r="V4" s="41"/>
      <c r="W4" s="40" t="s">
        <v>162</v>
      </c>
    </row>
    <row r="5" spans="1:23" ht="15" customHeight="1">
      <c r="A5" s="28" t="s">
        <v>165</v>
      </c>
      <c r="B5" t="s">
        <v>25</v>
      </c>
      <c r="C5" t="s">
        <v>30</v>
      </c>
      <c r="D5" s="29" t="str">
        <f>IF(OR('SDK RM Allocation'!H6="",'SDK RM Allocation'!H6=0,$B5=""),"",CONCATENATE($U$2,$U$3,SUM('SDK RM Allocation'!$G6:G6),$W$3,$U$4,'SDK RM Allocation'!H6,$W$4,$U$5,$B5,$W$5,$U$6,$C5,$W$6,$U$7,D$2,$W$7,$U$8))</f>
        <v xml:space="preserve">##{
###.start_resource = 4,
###.num_resource = 4,
###.type = RESASG_UTYPE (J721E_DEV_NAVSS0_UDMAP_0,
#####RESASG_SUBTYPE_UDMAP_TX_HCHAN),
###.host_id = HOST_ID_HOST_ID_A72_2,
##},
</v>
      </c>
      <c r="E5" s="29" t="str">
        <f>IF(OR('SDK RM Allocation'!I6="",'SDK RM Allocation'!I6=0,$B5=""),"",CONCATENATE($U$2,$U$3,SUM('SDK RM Allocation'!$G6:H6),$W$3,$U$4,'SDK RM Allocation'!I6,$W$4,$U$5,$B5,$W$5,$U$6,$C5,$W$6,$U$7,E$2,$W$7,$U$8))</f>
        <v/>
      </c>
      <c r="F5" s="29" t="str">
        <f>IF(OR('SDK RM Allocation'!J6="",'SDK RM Allocation'!J6=0,$B5=""),"",CONCATENATE($U$2,$U$3,SUM('SDK RM Allocation'!$G6:I6),$W$3,$U$4,'SDK RM Allocation'!J6,$W$4,$U$5,$B5,$W$5,$U$6,$C5,$W$6,$U$7,F$2,$W$7,$U$8))</f>
        <v/>
      </c>
      <c r="G5" s="29" t="str">
        <f>IF(OR('SDK RM Allocation'!K6="",'SDK RM Allocation'!K6=0,$B5=""),"",CONCATENATE($U$2,$U$3,SUM('SDK RM Allocation'!$G6:J6),$W$3,$U$4,'SDK RM Allocation'!K6,$W$4,$U$5,$B5,$W$5,$U$6,$C5,$W$6,$U$7,G$2,$W$7,$U$8))</f>
        <v/>
      </c>
      <c r="H5" s="29" t="str">
        <f>IF(OR('SDK RM Allocation'!L6="",'SDK RM Allocation'!L6=0,$B5=""),"",CONCATENATE($U$2,$U$3,SUM('SDK RM Allocation'!$G6:K6),$W$3,$U$4,'SDK RM Allocation'!L6,$W$4,$U$5,$B5,$W$5,$U$6,$C5,$W$6,$U$7,H$2,$W$7,$U$8))</f>
        <v/>
      </c>
      <c r="I5" s="29" t="str">
        <f>IF(OR('SDK RM Allocation'!M6="",'SDK RM Allocation'!M6=0,$B5=""),"",CONCATENATE($U$2,$U$3,SUM('SDK RM Allocation'!$G6:L6),$W$3,$U$4,'SDK RM Allocation'!M6,$W$4,$U$5,$B5,$W$5,$U$6,$C5,$W$6,$U$7,I$2,$W$7,$U$8))</f>
        <v/>
      </c>
      <c r="J5" s="29" t="str">
        <f>IF(OR('SDK RM Allocation'!N6="",'SDK RM Allocation'!N6=0,$B5=""),"",CONCATENATE($U$2,$U$3,SUM('SDK RM Allocation'!$G6:M6),$W$3,$U$4,'SDK RM Allocation'!N6,$W$4,$U$5,$B5,$W$5,$U$6,$C5,$W$6,$U$7,J$2,$W$7,$U$8))</f>
        <v/>
      </c>
      <c r="K5" s="29" t="str">
        <f>IF(OR('SDK RM Allocation'!O6="",'SDK RM Allocation'!O6=0,$B5=""),"",CONCATENATE($U$2,$U$3,SUM('SDK RM Allocation'!$G6:N6),$W$3,$U$4,'SDK RM Allocation'!O6,$W$4,$U$5,$B5,$W$5,$U$6,$C5,$W$6,$U$7,K$2,$W$7,$U$8))</f>
        <v/>
      </c>
      <c r="L5" s="29" t="str">
        <f>IF(OR('SDK RM Allocation'!P6="",'SDK RM Allocation'!P6=0,$B5=""),"",CONCATENATE($U$2,$U$3,SUM('SDK RM Allocation'!$G6:O6),$W$3,$U$4,'SDK RM Allocation'!P6,$W$4,$U$5,$B5,$W$5,$U$6,$C5,$W$6,$U$7,L$2,$W$7,$U$8))</f>
        <v/>
      </c>
      <c r="M5" s="29" t="str">
        <f>IF(OR('SDK RM Allocation'!Q6="",'SDK RM Allocation'!Q6=0,$B5=""),"",CONCATENATE($U$2,$U$3,SUM('SDK RM Allocation'!$G6:P6),$W$3,$U$4,'SDK RM Allocation'!Q6,$W$4,$U$5,$B5,$W$5,$U$6,$C5,$W$6,$U$7,M$2,$W$7,$U$8))</f>
        <v xml:space="preserve">##{
###.start_resource = 8,
###.num_resource = 2,
###.type = RESASG_UTYPE (J721E_DEV_NAVSS0_UDMAP_0,
#####RESASG_SUBTYPE_UDMAP_TX_HCHAN),
###.host_id = HOST_ID_HOST_ID_MAIN_0_R5_0,
##},
</v>
      </c>
      <c r="N5" s="29" t="str">
        <f>IF(OR('SDK RM Allocation'!R6="",'SDK RM Allocation'!R6=0,$B5=""),"",CONCATENATE($U$2,$U$3,SUM('SDK RM Allocation'!$G6:Q6),$W$3,$U$4,'SDK RM Allocation'!R6,$W$4,$U$5,$B5,$W$5,$U$6,$C5,$W$6,$U$7,N$2,$W$7,$U$8))</f>
        <v xml:space="preserve">##{
###.start_resource = 10,
###.num_resource = 4,
###.type = RESASG_UTYPE (J721E_DEV_NAVSS0_UDMAP_0,
#####RESASG_SUBTYPE_UDMAP_TX_HCHAN),
###.host_id = HOST_ID_HOST_ID_MAIN_0_R5_2,
##},
</v>
      </c>
      <c r="O5" s="29" t="str">
        <f>IF(OR('SDK RM Allocation'!S6="",'SDK RM Allocation'!S6=0,$B5=""),"",CONCATENATE($U$2,$U$3,SUM('SDK RM Allocation'!$G6:R6),$W$3,$U$4,'SDK RM Allocation'!S6,$W$4,$U$5,$B5,$W$5,$U$6,$C5,$W$6,$U$7,O$2,$W$7,$U$8))</f>
        <v xml:space="preserve">##{
###.start_resource = 14,
###.num_resource = 2,
###.type = RESASG_UTYPE (J721E_DEV_NAVSS0_UDMAP_0,
#####RESASG_SUBTYPE_UDMAP_TX_HCHAN),
###.host_id = HOST_ID_ALL,
##},
</v>
      </c>
      <c r="Q5" s="37" t="str">
        <f t="shared" si="2"/>
        <v xml:space="preserve">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</v>
      </c>
      <c r="R5" s="38" t="str">
        <f t="shared" si="3"/>
        <v xml:space="preserve">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</v>
      </c>
      <c r="S5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</v>
      </c>
      <c r="T5">
        <f t="shared" si="5"/>
        <v>1558</v>
      </c>
      <c r="U5" s="42" t="s">
        <v>166</v>
      </c>
      <c r="V5" s="41"/>
      <c r="W5" s="40" t="s">
        <v>162</v>
      </c>
    </row>
    <row r="6" spans="1:23" ht="15" customHeight="1">
      <c r="A6" s="28" t="s">
        <v>167</v>
      </c>
      <c r="B6" t="s">
        <v>25</v>
      </c>
      <c r="C6" t="s">
        <v>32</v>
      </c>
      <c r="D6" s="29" t="str">
        <f>IF(OR('SDK RM Allocation'!H7="",'SDK RM Allocation'!H7=0,$B6=""),"",CONCATENATE($U$2,$U$3,SUM('SDK RM Allocation'!$G7:G7),$W$3,$U$4,'SDK RM Allocation'!H7,$W$4,$U$5,$B6,$W$5,$U$6,$C6,$W$6,$U$7,D$2,$W$7,$U$8))</f>
        <v xml:space="preserve">##{
###.start_resource = 4,
###.num_resource = 4,
###.type = RESASG_UTYPE (J721E_DEV_NAVSS0_UDMAP_0,
#####RESASG_SUBTYPE_UDMAP_RX_HCHAN),
###.host_id = HOST_ID_HOST_ID_A72_2,
##},
</v>
      </c>
      <c r="E6" s="29" t="str">
        <f>IF(OR('SDK RM Allocation'!I7="",'SDK RM Allocation'!I7=0,$B6=""),"",CONCATENATE($U$2,$U$3,SUM('SDK RM Allocation'!$G7:H7),$W$3,$U$4,'SDK RM Allocation'!I7,$W$4,$U$5,$B6,$W$5,$U$6,$C6,$W$6,$U$7,E$2,$W$7,$U$8))</f>
        <v/>
      </c>
      <c r="F6" s="29" t="str">
        <f>IF(OR('SDK RM Allocation'!J7="",'SDK RM Allocation'!J7=0,$B6=""),"",CONCATENATE($U$2,$U$3,SUM('SDK RM Allocation'!$G7:I7),$W$3,$U$4,'SDK RM Allocation'!J7,$W$4,$U$5,$B6,$W$5,$U$6,$C6,$W$6,$U$7,F$2,$W$7,$U$8))</f>
        <v/>
      </c>
      <c r="G6" s="29" t="str">
        <f>IF(OR('SDK RM Allocation'!K7="",'SDK RM Allocation'!K7=0,$B6=""),"",CONCATENATE($U$2,$U$3,SUM('SDK RM Allocation'!$G7:J7),$W$3,$U$4,'SDK RM Allocation'!K7,$W$4,$U$5,$B6,$W$5,$U$6,$C6,$W$6,$U$7,G$2,$W$7,$U$8))</f>
        <v/>
      </c>
      <c r="H6" s="29" t="str">
        <f>IF(OR('SDK RM Allocation'!L7="",'SDK RM Allocation'!L7=0,$B6=""),"",CONCATENATE($U$2,$U$3,SUM('SDK RM Allocation'!$G7:K7),$W$3,$U$4,'SDK RM Allocation'!L7,$W$4,$U$5,$B6,$W$5,$U$6,$C6,$W$6,$U$7,H$2,$W$7,$U$8))</f>
        <v/>
      </c>
      <c r="I6" s="29" t="str">
        <f>IF(OR('SDK RM Allocation'!M7="",'SDK RM Allocation'!M7=0,$B6=""),"",CONCATENATE($U$2,$U$3,SUM('SDK RM Allocation'!$G7:L7),$W$3,$U$4,'SDK RM Allocation'!M7,$W$4,$U$5,$B6,$W$5,$U$6,$C6,$W$6,$U$7,I$2,$W$7,$U$8))</f>
        <v/>
      </c>
      <c r="J6" s="29" t="str">
        <f>IF(OR('SDK RM Allocation'!N7="",'SDK RM Allocation'!N7=0,$B6=""),"",CONCATENATE($U$2,$U$3,SUM('SDK RM Allocation'!$G7:M7),$W$3,$U$4,'SDK RM Allocation'!N7,$W$4,$U$5,$B6,$W$5,$U$6,$C6,$W$6,$U$7,J$2,$W$7,$U$8))</f>
        <v/>
      </c>
      <c r="K6" s="29" t="str">
        <f>IF(OR('SDK RM Allocation'!O7="",'SDK RM Allocation'!O7=0,$B6=""),"",CONCATENATE($U$2,$U$3,SUM('SDK RM Allocation'!$G7:N7),$W$3,$U$4,'SDK RM Allocation'!O7,$W$4,$U$5,$B6,$W$5,$U$6,$C6,$W$6,$U$7,K$2,$W$7,$U$8))</f>
        <v/>
      </c>
      <c r="L6" s="29" t="str">
        <f>IF(OR('SDK RM Allocation'!P7="",'SDK RM Allocation'!P7=0,$B6=""),"",CONCATENATE($U$2,$U$3,SUM('SDK RM Allocation'!$G7:O7),$W$3,$U$4,'SDK RM Allocation'!P7,$W$4,$U$5,$B6,$W$5,$U$6,$C6,$W$6,$U$7,L$2,$W$7,$U$8))</f>
        <v/>
      </c>
      <c r="M6" s="29" t="str">
        <f>IF(OR('SDK RM Allocation'!Q7="",'SDK RM Allocation'!Q7=0,$B6=""),"",CONCATENATE($U$2,$U$3,SUM('SDK RM Allocation'!$G7:P7),$W$3,$U$4,'SDK RM Allocation'!Q7,$W$4,$U$5,$B6,$W$5,$U$6,$C6,$W$6,$U$7,M$2,$W$7,$U$8))</f>
        <v xml:space="preserve">##{
###.start_resource = 8,
###.num_resource = 2,
###.type = RESASG_UTYPE (J721E_DEV_NAVSS0_UDMAP_0,
#####RESASG_SUBTYPE_UDMAP_RX_HCHAN),
###.host_id = HOST_ID_HOST_ID_MAIN_0_R5_0,
##},
</v>
      </c>
      <c r="N6" s="29" t="str">
        <f>IF(OR('SDK RM Allocation'!R7="",'SDK RM Allocation'!R7=0,$B6=""),"",CONCATENATE($U$2,$U$3,SUM('SDK RM Allocation'!$G7:Q7),$W$3,$U$4,'SDK RM Allocation'!R7,$W$4,$U$5,$B6,$W$5,$U$6,$C6,$W$6,$U$7,N$2,$W$7,$U$8))</f>
        <v xml:space="preserve">##{
###.start_resource = 10,
###.num_resource = 4,
###.type = RESASG_UTYPE (J721E_DEV_NAVSS0_UDMAP_0,
#####RESASG_SUBTYPE_UDMAP_RX_HCHAN),
###.host_id = HOST_ID_HOST_ID_MAIN_0_R5_2,
##},
</v>
      </c>
      <c r="O6" s="29" t="str">
        <f>IF(OR('SDK RM Allocation'!S7="",'SDK RM Allocation'!S7=0,$B6=""),"",CONCATENATE($U$2,$U$3,SUM('SDK RM Allocation'!$G7:R7),$W$3,$U$4,'SDK RM Allocation'!S7,$W$4,$U$5,$B6,$W$5,$U$6,$C6,$W$6,$U$7,O$2,$W$7,$U$8))</f>
        <v xml:space="preserve">##{
###.start_resource = 14,
###.num_resource = 2,
###.type = RESASG_UTYPE (J721E_DEV_NAVSS0_UDMAP_0,
#####RESASG_SUBTYPE_UDMAP_RX_HCHAN),
###.host_id = HOST_ID_ALL,
##},
</v>
      </c>
      <c r="Q6" s="37" t="str">
        <f t="shared" si="2"/>
        <v xml:space="preserve">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R6" s="38" t="str">
        <f t="shared" si="3"/>
        <v xml:space="preserve">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S6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T6">
        <f t="shared" si="5"/>
        <v>2314</v>
      </c>
      <c r="U6" s="42" t="s">
        <v>168</v>
      </c>
      <c r="V6" s="41"/>
      <c r="W6" s="40" t="s">
        <v>169</v>
      </c>
    </row>
    <row r="7" spans="1:23" ht="15" customHeight="1">
      <c r="A7" s="28" t="s">
        <v>33</v>
      </c>
      <c r="B7" s="30"/>
      <c r="C7" s="30"/>
      <c r="D7" s="29" t="str">
        <f>IF(OR('SDK RM Allocation'!H8="",'SDK RM Allocation'!H8=0,$B7=""),"",CONCATENATE($U$2,$U$3,SUM('SDK RM Allocation'!$G8:G8),$W$3,$U$4,'SDK RM Allocation'!H8,$W$4,$U$5,$B7,$W$5,$U$6,$C7,$W$6,$U$7,D$2,$W$7,$U$8))</f>
        <v/>
      </c>
      <c r="E7" s="29" t="str">
        <f>IF(OR('SDK RM Allocation'!I8="",'SDK RM Allocation'!I8=0,$B7=""),"",CONCATENATE($U$2,$U$3,SUM('SDK RM Allocation'!$G8:H8),$W$3,$U$4,'SDK RM Allocation'!I8,$W$4,$U$5,$B7,$W$5,$U$6,$C7,$W$6,$U$7,E$2,$W$7,$U$8))</f>
        <v/>
      </c>
      <c r="F7" s="29" t="str">
        <f>IF(OR('SDK RM Allocation'!J8="",'SDK RM Allocation'!J8=0,$B7=""),"",CONCATENATE($U$2,$U$3,SUM('SDK RM Allocation'!$G8:I8),$W$3,$U$4,'SDK RM Allocation'!J8,$W$4,$U$5,$B7,$W$5,$U$6,$C7,$W$6,$U$7,F$2,$W$7,$U$8))</f>
        <v/>
      </c>
      <c r="G7" s="29" t="str">
        <f>IF(OR('SDK RM Allocation'!K8="",'SDK RM Allocation'!K8=0,$B7=""),"",CONCATENATE($U$2,$U$3,SUM('SDK RM Allocation'!$G8:J8),$W$3,$U$4,'SDK RM Allocation'!K8,$W$4,$U$5,$B7,$W$5,$U$6,$C7,$W$6,$U$7,G$2,$W$7,$U$8))</f>
        <v/>
      </c>
      <c r="H7" s="29" t="str">
        <f>IF(OR('SDK RM Allocation'!L8="",'SDK RM Allocation'!L8=0,$B7=""),"",CONCATENATE($U$2,$U$3,SUM('SDK RM Allocation'!$G8:K8),$W$3,$U$4,'SDK RM Allocation'!L8,$W$4,$U$5,$B7,$W$5,$U$6,$C7,$W$6,$U$7,H$2,$W$7,$U$8))</f>
        <v/>
      </c>
      <c r="I7" s="29" t="str">
        <f>IF(OR('SDK RM Allocation'!M8="",'SDK RM Allocation'!M8=0,$B7=""),"",CONCATENATE($U$2,$U$3,SUM('SDK RM Allocation'!$G8:L8),$W$3,$U$4,'SDK RM Allocation'!M8,$W$4,$U$5,$B7,$W$5,$U$6,$C7,$W$6,$U$7,I$2,$W$7,$U$8))</f>
        <v/>
      </c>
      <c r="J7" s="29" t="str">
        <f>IF(OR('SDK RM Allocation'!N8="",'SDK RM Allocation'!N8=0,$B7=""),"",CONCATENATE($U$2,$U$3,SUM('SDK RM Allocation'!$G8:M8),$W$3,$U$4,'SDK RM Allocation'!N8,$W$4,$U$5,$B7,$W$5,$U$6,$C7,$W$6,$U$7,J$2,$W$7,$U$8))</f>
        <v/>
      </c>
      <c r="K7" s="29" t="str">
        <f>IF(OR('SDK RM Allocation'!O8="",'SDK RM Allocation'!O8=0,$B7=""),"",CONCATENATE($U$2,$U$3,SUM('SDK RM Allocation'!$G8:N8),$W$3,$U$4,'SDK RM Allocation'!O8,$W$4,$U$5,$B7,$W$5,$U$6,$C7,$W$6,$U$7,K$2,$W$7,$U$8))</f>
        <v/>
      </c>
      <c r="L7" s="29" t="str">
        <f>IF(OR('SDK RM Allocation'!P8="",'SDK RM Allocation'!P8=0,$B7=""),"",CONCATENATE($U$2,$U$3,SUM('SDK RM Allocation'!$G8:O8),$W$3,$U$4,'SDK RM Allocation'!P8,$W$4,$U$5,$B7,$W$5,$U$6,$C7,$W$6,$U$7,L$2,$W$7,$U$8))</f>
        <v/>
      </c>
      <c r="M7" s="29" t="str">
        <f>IF(OR('SDK RM Allocation'!Q8="",'SDK RM Allocation'!Q8=0,$B7=""),"",CONCATENATE($U$2,$U$3,SUM('SDK RM Allocation'!$G8:P8),$W$3,$U$4,'SDK RM Allocation'!Q8,$W$4,$U$5,$B7,$W$5,$U$6,$C7,$W$6,$U$7,M$2,$W$7,$U$8))</f>
        <v/>
      </c>
      <c r="N7" s="29" t="str">
        <f>IF(OR('SDK RM Allocation'!R8="",'SDK RM Allocation'!R8=0,$B7=""),"",CONCATENATE($U$2,$U$3,SUM('SDK RM Allocation'!$G8:Q8),$W$3,$U$4,'SDK RM Allocation'!R8,$W$4,$U$5,$B7,$W$5,$U$6,$C7,$W$6,$U$7,N$2,$W$7,$U$8))</f>
        <v/>
      </c>
      <c r="O7" s="29" t="str">
        <f>IF(OR('SDK RM Allocation'!S8="",'SDK RM Allocation'!S8=0,$B7=""),"",CONCATENATE($U$2,$U$3,SUM('SDK RM Allocation'!$G8:R8),$W$3,$U$4,'SDK RM Allocation'!S8,$W$4,$U$5,$B7,$W$5,$U$6,$C7,$W$6,$U$7,O$2,$W$7,$U$8))</f>
        <v/>
      </c>
      <c r="Q7" s="37" t="str">
        <f t="shared" si="2"/>
        <v/>
      </c>
      <c r="R7" s="38" t="str">
        <f t="shared" si="3"/>
        <v/>
      </c>
      <c r="S7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T7">
        <f t="shared" si="5"/>
        <v>2314</v>
      </c>
      <c r="U7" s="42" t="s">
        <v>170</v>
      </c>
      <c r="V7" s="41"/>
      <c r="W7" s="40" t="s">
        <v>162</v>
      </c>
    </row>
    <row r="8" spans="1:23" ht="15" customHeight="1">
      <c r="A8" s="28" t="s">
        <v>171</v>
      </c>
      <c r="B8" s="30"/>
      <c r="C8" s="30"/>
      <c r="D8" s="29" t="str">
        <f>IF(OR('SDK RM Allocation'!H9="",'SDK RM Allocation'!H9=0,$B8=""),"",CONCATENATE($U$2,$U$3,SUM('SDK RM Allocation'!$G9:G9),$W$3,$U$4,'SDK RM Allocation'!H9,$W$4,$U$5,$B8,$W$5,$U$6,$C8,$W$6,$U$7,D$2,$W$7,$U$8))</f>
        <v/>
      </c>
      <c r="E8" s="29" t="str">
        <f>IF(OR('SDK RM Allocation'!I9="",'SDK RM Allocation'!I9=0,$B8=""),"",CONCATENATE($U$2,$U$3,SUM('SDK RM Allocation'!$G9:H9),$W$3,$U$4,'SDK RM Allocation'!I9,$W$4,$U$5,$B8,$W$5,$U$6,$C8,$W$6,$U$7,E$2,$W$7,$U$8))</f>
        <v/>
      </c>
      <c r="F8" s="29" t="str">
        <f>IF(OR('SDK RM Allocation'!J9="",'SDK RM Allocation'!J9=0,$B8=""),"",CONCATENATE($U$2,$U$3,SUM('SDK RM Allocation'!$G9:I9),$W$3,$U$4,'SDK RM Allocation'!J9,$W$4,$U$5,$B8,$W$5,$U$6,$C8,$W$6,$U$7,F$2,$W$7,$U$8))</f>
        <v/>
      </c>
      <c r="G8" s="29" t="str">
        <f>IF(OR('SDK RM Allocation'!K9="",'SDK RM Allocation'!K9=0,$B8=""),"",CONCATENATE($U$2,$U$3,SUM('SDK RM Allocation'!$G9:J9),$W$3,$U$4,'SDK RM Allocation'!K9,$W$4,$U$5,$B8,$W$5,$U$6,$C8,$W$6,$U$7,G$2,$W$7,$U$8))</f>
        <v/>
      </c>
      <c r="H8" s="29" t="str">
        <f>IF(OR('SDK RM Allocation'!L9="",'SDK RM Allocation'!L9=0,$B8=""),"",CONCATENATE($U$2,$U$3,SUM('SDK RM Allocation'!$G9:K9),$W$3,$U$4,'SDK RM Allocation'!L9,$W$4,$U$5,$B8,$W$5,$U$6,$C8,$W$6,$U$7,H$2,$W$7,$U$8))</f>
        <v/>
      </c>
      <c r="I8" s="29" t="str">
        <f>IF(OR('SDK RM Allocation'!M9="",'SDK RM Allocation'!M9=0,$B8=""),"",CONCATENATE($U$2,$U$3,SUM('SDK RM Allocation'!$G9:L9),$W$3,$U$4,'SDK RM Allocation'!M9,$W$4,$U$5,$B8,$W$5,$U$6,$C8,$W$6,$U$7,I$2,$W$7,$U$8))</f>
        <v/>
      </c>
      <c r="J8" s="29" t="str">
        <f>IF(OR('SDK RM Allocation'!N9="",'SDK RM Allocation'!N9=0,$B8=""),"",CONCATENATE($U$2,$U$3,SUM('SDK RM Allocation'!$G9:M9),$W$3,$U$4,'SDK RM Allocation'!N9,$W$4,$U$5,$B8,$W$5,$U$6,$C8,$W$6,$U$7,J$2,$W$7,$U$8))</f>
        <v/>
      </c>
      <c r="K8" s="29" t="str">
        <f>IF(OR('SDK RM Allocation'!O9="",'SDK RM Allocation'!O9=0,$B8=""),"",CONCATENATE($U$2,$U$3,SUM('SDK RM Allocation'!$G9:N9),$W$3,$U$4,'SDK RM Allocation'!O9,$W$4,$U$5,$B8,$W$5,$U$6,$C8,$W$6,$U$7,K$2,$W$7,$U$8))</f>
        <v/>
      </c>
      <c r="L8" s="29" t="str">
        <f>IF(OR('SDK RM Allocation'!P9="",'SDK RM Allocation'!P9=0,$B8=""),"",CONCATENATE($U$2,$U$3,SUM('SDK RM Allocation'!$G9:O9),$W$3,$U$4,'SDK RM Allocation'!P9,$W$4,$U$5,$B8,$W$5,$U$6,$C8,$W$6,$U$7,L$2,$W$7,$U$8))</f>
        <v/>
      </c>
      <c r="M8" s="29" t="str">
        <f>IF(OR('SDK RM Allocation'!Q9="",'SDK RM Allocation'!Q9=0,$B8=""),"",CONCATENATE($U$2,$U$3,SUM('SDK RM Allocation'!$G9:P9),$W$3,$U$4,'SDK RM Allocation'!Q9,$W$4,$U$5,$B8,$W$5,$U$6,$C8,$W$6,$U$7,M$2,$W$7,$U$8))</f>
        <v/>
      </c>
      <c r="N8" s="29" t="str">
        <f>IF(OR('SDK RM Allocation'!R9="",'SDK RM Allocation'!R9=0,$B8=""),"",CONCATENATE($U$2,$U$3,SUM('SDK RM Allocation'!$G9:Q9),$W$3,$U$4,'SDK RM Allocation'!R9,$W$4,$U$5,$B8,$W$5,$U$6,$C8,$W$6,$U$7,N$2,$W$7,$U$8))</f>
        <v/>
      </c>
      <c r="O8" s="29" t="str">
        <f>IF(OR('SDK RM Allocation'!S9="",'SDK RM Allocation'!S9=0,$B8=""),"",CONCATENATE($U$2,$U$3,SUM('SDK RM Allocation'!$G9:R9),$W$3,$U$4,'SDK RM Allocation'!S9,$W$4,$U$5,$B8,$W$5,$U$6,$C8,$W$6,$U$7,O$2,$W$7,$U$8))</f>
        <v/>
      </c>
      <c r="Q8" s="37" t="str">
        <f t="shared" si="2"/>
        <v/>
      </c>
      <c r="R8" s="38" t="str">
        <f t="shared" si="3"/>
        <v/>
      </c>
      <c r="S8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T8">
        <f t="shared" si="5"/>
        <v>2314</v>
      </c>
      <c r="U8" s="40" t="s">
        <v>172</v>
      </c>
    </row>
    <row r="9" spans="1:23" ht="15" customHeight="1">
      <c r="A9" s="28" t="s">
        <v>173</v>
      </c>
      <c r="B9" s="30"/>
      <c r="C9" s="30"/>
      <c r="D9" s="29" t="str">
        <f>IF(OR('SDK RM Allocation'!H10="",'SDK RM Allocation'!H10=0,$B9=""),"",CONCATENATE($U$2,$U$3,SUM('SDK RM Allocation'!$G10:G10),$W$3,$U$4,'SDK RM Allocation'!H10,$W$4,$U$5,$B9,$W$5,$U$6,$C9,$W$6,$U$7,D$2,$W$7,$U$8))</f>
        <v/>
      </c>
      <c r="E9" s="29" t="str">
        <f>IF(OR('SDK RM Allocation'!I10="",'SDK RM Allocation'!I10=0,$B9=""),"",CONCATENATE($U$2,$U$3,SUM('SDK RM Allocation'!$G10:H10),$W$3,$U$4,'SDK RM Allocation'!I10,$W$4,$U$5,$B9,$W$5,$U$6,$C9,$W$6,$U$7,E$2,$W$7,$U$8))</f>
        <v/>
      </c>
      <c r="F9" s="29" t="str">
        <f>IF(OR('SDK RM Allocation'!J10="",'SDK RM Allocation'!J10=0,$B9=""),"",CONCATENATE($U$2,$U$3,SUM('SDK RM Allocation'!$G10:I10),$W$3,$U$4,'SDK RM Allocation'!J10,$W$4,$U$5,$B9,$W$5,$U$6,$C9,$W$6,$U$7,F$2,$W$7,$U$8))</f>
        <v/>
      </c>
      <c r="G9" s="29" t="str">
        <f>IF(OR('SDK RM Allocation'!K10="",'SDK RM Allocation'!K10=0,$B9=""),"",CONCATENATE($U$2,$U$3,SUM('SDK RM Allocation'!$G10:J10),$W$3,$U$4,'SDK RM Allocation'!K10,$W$4,$U$5,$B9,$W$5,$U$6,$C9,$W$6,$U$7,G$2,$W$7,$U$8))</f>
        <v/>
      </c>
      <c r="H9" s="29" t="str">
        <f>IF(OR('SDK RM Allocation'!L10="",'SDK RM Allocation'!L10=0,$B9=""),"",CONCATENATE($U$2,$U$3,SUM('SDK RM Allocation'!$G10:K10),$W$3,$U$4,'SDK RM Allocation'!L10,$W$4,$U$5,$B9,$W$5,$U$6,$C9,$W$6,$U$7,H$2,$W$7,$U$8))</f>
        <v/>
      </c>
      <c r="I9" s="29" t="str">
        <f>IF(OR('SDK RM Allocation'!M10="",'SDK RM Allocation'!M10=0,$B9=""),"",CONCATENATE($U$2,$U$3,SUM('SDK RM Allocation'!$G10:L10),$W$3,$U$4,'SDK RM Allocation'!M10,$W$4,$U$5,$B9,$W$5,$U$6,$C9,$W$6,$U$7,I$2,$W$7,$U$8))</f>
        <v/>
      </c>
      <c r="J9" s="29" t="str">
        <f>IF(OR('SDK RM Allocation'!N10="",'SDK RM Allocation'!N10=0,$B9=""),"",CONCATENATE($U$2,$U$3,SUM('SDK RM Allocation'!$G10:M10),$W$3,$U$4,'SDK RM Allocation'!N10,$W$4,$U$5,$B9,$W$5,$U$6,$C9,$W$6,$U$7,J$2,$W$7,$U$8))</f>
        <v/>
      </c>
      <c r="K9" s="29" t="str">
        <f>IF(OR('SDK RM Allocation'!O10="",'SDK RM Allocation'!O10=0,$B9=""),"",CONCATENATE($U$2,$U$3,SUM('SDK RM Allocation'!$G10:N10),$W$3,$U$4,'SDK RM Allocation'!O10,$W$4,$U$5,$B9,$W$5,$U$6,$C9,$W$6,$U$7,K$2,$W$7,$U$8))</f>
        <v/>
      </c>
      <c r="L9" s="29" t="str">
        <f>IF(OR('SDK RM Allocation'!P10="",'SDK RM Allocation'!P10=0,$B9=""),"",CONCATENATE($U$2,$U$3,SUM('SDK RM Allocation'!$G10:O10),$W$3,$U$4,'SDK RM Allocation'!P10,$W$4,$U$5,$B9,$W$5,$U$6,$C9,$W$6,$U$7,L$2,$W$7,$U$8))</f>
        <v/>
      </c>
      <c r="M9" s="29" t="str">
        <f>IF(OR('SDK RM Allocation'!Q10="",'SDK RM Allocation'!Q10=0,$B9=""),"",CONCATENATE($U$2,$U$3,SUM('SDK RM Allocation'!$G10:P10),$W$3,$U$4,'SDK RM Allocation'!Q10,$W$4,$U$5,$B9,$W$5,$U$6,$C9,$W$6,$U$7,M$2,$W$7,$U$8))</f>
        <v/>
      </c>
      <c r="N9" s="29" t="str">
        <f>IF(OR('SDK RM Allocation'!R10="",'SDK RM Allocation'!R10=0,$B9=""),"",CONCATENATE($U$2,$U$3,SUM('SDK RM Allocation'!$G10:Q10),$W$3,$U$4,'SDK RM Allocation'!R10,$W$4,$U$5,$B9,$W$5,$U$6,$C9,$W$6,$U$7,N$2,$W$7,$U$8))</f>
        <v/>
      </c>
      <c r="O9" s="29" t="str">
        <f>IF(OR('SDK RM Allocation'!S10="",'SDK RM Allocation'!S10=0,$B9=""),"",CONCATENATE($U$2,$U$3,SUM('SDK RM Allocation'!$G10:R10),$W$3,$U$4,'SDK RM Allocation'!S10,$W$4,$U$5,$B9,$W$5,$U$6,$C9,$W$6,$U$7,O$2,$W$7,$U$8))</f>
        <v/>
      </c>
      <c r="Q9" s="37" t="str">
        <f t="shared" si="2"/>
        <v/>
      </c>
      <c r="R9" s="38" t="str">
        <f t="shared" si="3"/>
        <v/>
      </c>
      <c r="S9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</v>
      </c>
      <c r="T9">
        <f t="shared" si="5"/>
        <v>2314</v>
      </c>
    </row>
    <row r="10" spans="1:23" ht="15" customHeight="1">
      <c r="A10" s="31" t="s">
        <v>174</v>
      </c>
      <c r="B10" t="s">
        <v>25</v>
      </c>
      <c r="C10" t="s">
        <v>37</v>
      </c>
      <c r="D10" s="29" t="str">
        <f>IF(OR('SDK RM Allocation'!H11="",'SDK RM Allocation'!H11=0,$B10=""),"",CONCATENATE($U$2,$U$3,SUM('SDK RM Allocation'!$G11:G11),$W$3,$U$4,'SDK RM Allocation'!H11,$W$4,$U$5,$B10,$W$5,$U$6,$C10,$W$6,$U$7,D$2,$W$7,$U$8))</f>
        <v xml:space="preserve">##{
###.start_resource = 16,
###.num_resource = 36,
###.type = RESASG_UTYPE (J721E_DEV_NAVSS0_UDMAP_0,
#####RESASG_SUBTYPE_UDMAP_TX_CHAN),
###.host_id = HOST_ID_HOST_ID_A72_2,
##},
</v>
      </c>
      <c r="E10" s="29" t="str">
        <f>IF(OR('SDK RM Allocation'!I11="",'SDK RM Allocation'!I11=0,$B10=""),"",CONCATENATE($U$2,$U$3,SUM('SDK RM Allocation'!$G11:H11),$W$3,$U$4,'SDK RM Allocation'!I11,$W$4,$U$5,$B10,$W$5,$U$6,$C10,$W$6,$U$7,E$2,$W$7,$U$8))</f>
        <v xml:space="preserve">##{
###.start_resource = 52,
###.num_resource = 20,
###.type = RESASG_UTYPE (J721E_DEV_NAVSS0_UDMAP_0,
#####RESASG_SUBTYPE_UDMAP_TX_CHAN),
###.host_id = HOST_ID_HOST_ID_A72_3,
##},
</v>
      </c>
      <c r="F10" s="29" t="str">
        <f>IF(OR('SDK RM Allocation'!J11="",'SDK RM Allocation'!J11=0,$B10=""),"",CONCATENATE($U$2,$U$3,SUM('SDK RM Allocation'!$G11:I11),$W$3,$U$4,'SDK RM Allocation'!J11,$W$4,$U$5,$B10,$W$5,$U$6,$C10,$W$6,$U$7,F$2,$W$7,$U$8))</f>
        <v xml:space="preserve">##{
###.start_resource = 72,
###.num_resource = 2,
###.type = RESASG_UTYPE (J721E_DEV_NAVSS0_UDMAP_0,
#####RESASG_SUBTYPE_UDMAP_TX_CHAN),
###.host_id = HOST_ID_HOST_ID_MCU_0_R5_0,
##},
</v>
      </c>
      <c r="G10" s="29" t="str">
        <f>IF(OR('SDK RM Allocation'!K11="",'SDK RM Allocation'!K11=0,$B10=""),"",CONCATENATE($U$2,$U$3,SUM('SDK RM Allocation'!$G11:J11),$W$3,$U$4,'SDK RM Allocation'!K11,$W$4,$U$5,$B10,$W$5,$U$6,$C10,$W$6,$U$7,G$2,$W$7,$U$8))</f>
        <v xml:space="preserve">##{
###.start_resource = 74,
###.num_resource = 2,
###.type = RESASG_UTYPE (J721E_DEV_NAVSS0_UDMAP_0,
#####RESASG_SUBTYPE_UDMAP_TX_CHAN),
###.host_id = HOST_ID_HOST_ID_MCU_0_R5_2,
##},
</v>
      </c>
      <c r="H10" s="29" t="str">
        <f>IF(OR('SDK RM Allocation'!L11="",'SDK RM Allocation'!L11=0,$B10=""),"",CONCATENATE($U$2,$U$3,SUM('SDK RM Allocation'!$G11:K11),$W$3,$U$4,'SDK RM Allocation'!L11,$W$4,$U$5,$B10,$W$5,$U$6,$C10,$W$6,$U$7,H$2,$W$7,$U$8))</f>
        <v xml:space="preserve">##{
###.start_resource = 76,
###.num_resource = 6,
###.type = RESASG_UTYPE (J721E_DEV_NAVSS0_UDMAP_0,
#####RESASG_SUBTYPE_UDMAP_TX_CHAN),
###.host_id = HOST_ID_HOST_ID_MAIN_1_R5_0,
##},
</v>
      </c>
      <c r="I10" s="29" t="str">
        <f>IF(OR('SDK RM Allocation'!M11="",'SDK RM Allocation'!M11=0,$B10=""),"",CONCATENATE($U$2,$U$3,SUM('SDK RM Allocation'!$G11:L11),$W$3,$U$4,'SDK RM Allocation'!M11,$W$4,$U$5,$B10,$W$5,$U$6,$C10,$W$6,$U$7,I$2,$W$7,$U$8))</f>
        <v xml:space="preserve">##{
###.start_resource = 82,
###.num_resource = 6,
###.type = RESASG_UTYPE (J721E_DEV_NAVSS0_UDMAP_0,
#####RESASG_SUBTYPE_UDMAP_TX_CHAN),
###.host_id = HOST_ID_HOST_ID_MAIN_1_R5_2,
##},
</v>
      </c>
      <c r="J10" s="29" t="str">
        <f>IF(OR('SDK RM Allocation'!N11="",'SDK RM Allocation'!N11=0,$B10=""),"",CONCATENATE($U$2,$U$3,SUM('SDK RM Allocation'!$G11:M11),$W$3,$U$4,'SDK RM Allocation'!N11,$W$4,$U$5,$B10,$W$5,$U$6,$C10,$W$6,$U$7,J$2,$W$7,$U$8))</f>
        <v xml:space="preserve">##{
###.start_resource = 88,
###.num_resource = 6,
###.type = RESASG_UTYPE (J721E_DEV_NAVSS0_UDMAP_0,
#####RESASG_SUBTYPE_UDMAP_TX_CHAN),
###.host_id = HOST_ID_HOST_ID_C7X_1,
##},
</v>
      </c>
      <c r="K10" s="29" t="str">
        <f>IF(OR('SDK RM Allocation'!O11="",'SDK RM Allocation'!O11=0,$B10=""),"",CONCATENATE($U$2,$U$3,SUM('SDK RM Allocation'!$G11:N11),$W$3,$U$4,'SDK RM Allocation'!O11,$W$4,$U$5,$B10,$W$5,$U$6,$C10,$W$6,$U$7,K$2,$W$7,$U$8))</f>
        <v xml:space="preserve">##{
###.start_resource = 94,
###.num_resource = 16,
###.type = RESASG_UTYPE (J721E_DEV_NAVSS0_UDMAP_0,
#####RESASG_SUBTYPE_UDMAP_TX_CHAN),
###.host_id = HOST_ID_HOST_ID_C6X_0_1,
##},
</v>
      </c>
      <c r="L10" s="29" t="str">
        <f>IF(OR('SDK RM Allocation'!P11="",'SDK RM Allocation'!P11=0,$B10=""),"",CONCATENATE($U$2,$U$3,SUM('SDK RM Allocation'!$G11:O11),$W$3,$U$4,'SDK RM Allocation'!P11,$W$4,$U$5,$B10,$W$5,$U$6,$C10,$W$6,$U$7,L$2,$W$7,$U$8))</f>
        <v xml:space="preserve">##{
###.start_resource = 110,
###.num_resource = 8,
###.type = RESASG_UTYPE (J721E_DEV_NAVSS0_UDMAP_0,
#####RESASG_SUBTYPE_UDMAP_TX_CHAN),
###.host_id = HOST_ID_HOST_ID_C6X_1_1,
##},
</v>
      </c>
      <c r="M10" s="29" t="str">
        <f>IF(OR('SDK RM Allocation'!Q11="",'SDK RM Allocation'!Q11=0,$B10=""),"",CONCATENATE($U$2,$U$3,SUM('SDK RM Allocation'!$G11:P11),$W$3,$U$4,'SDK RM Allocation'!Q11,$W$4,$U$5,$B10,$W$5,$U$6,$C10,$W$6,$U$7,M$2,$W$7,$U$8))</f>
        <v xml:space="preserve">##{
###.start_resource = 118,
###.num_resource = 7,
###.type = RESASG_UTYPE (J721E_DEV_NAVSS0_UDMAP_0,
#####RESASG_SUBTYPE_UDMAP_TX_CHAN),
###.host_id = HOST_ID_HOST_ID_MAIN_0_R5_0,
##},
</v>
      </c>
      <c r="N10" s="29" t="str">
        <f>IF(OR('SDK RM Allocation'!R11="",'SDK RM Allocation'!R11=0,$B10=""),"",CONCATENATE($U$2,$U$3,SUM('SDK RM Allocation'!$G11:Q11),$W$3,$U$4,'SDK RM Allocation'!R11,$W$4,$U$5,$B10,$W$5,$U$6,$C10,$W$6,$U$7,N$2,$W$7,$U$8))</f>
        <v xml:space="preserve">##{
###.start_resource = 125,
###.num_resource = 8,
###.type = RESASG_UTYPE (J721E_DEV_NAVSS0_UDMAP_0,
#####RESASG_SUBTYPE_UDMAP_TX_CHAN),
###.host_id = HOST_ID_HOST_ID_MAIN_0_R5_2,
##},
</v>
      </c>
      <c r="O10" s="29" t="str">
        <f>IF(OR('SDK RM Allocation'!S11="",'SDK RM Allocation'!S11=0,$B10=""),"",CONCATENATE($U$2,$U$3,SUM('SDK RM Allocation'!$G11:R11),$W$3,$U$4,'SDK RM Allocation'!S11,$W$4,$U$5,$B10,$W$5,$U$6,$C10,$W$6,$U$7,O$2,$W$7,$U$8))</f>
        <v xml:space="preserve">##{
###.start_resource = 133,
###.num_resource = 7,
###.type = RESASG_UTYPE (J721E_DEV_NAVSS0_UDMAP_0,
#####RESASG_SUBTYPE_UDMAP_TX_CHAN),
###.host_id = HOST_ID_ALL,
##},
</v>
      </c>
      <c r="Q10" s="37" t="str">
        <f t="shared" si="2"/>
        <v xml:space="preserve">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</v>
      </c>
      <c r="R10" s="38" t="str">
        <f t="shared" si="3"/>
        <v xml:space="preserve">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</v>
      </c>
      <c r="S10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</v>
      </c>
      <c r="T10">
        <f t="shared" si="5"/>
        <v>4544</v>
      </c>
    </row>
    <row r="11" spans="1:23" ht="15" customHeight="1">
      <c r="A11" s="31" t="s">
        <v>175</v>
      </c>
      <c r="B11" t="s">
        <v>25</v>
      </c>
      <c r="C11" t="s">
        <v>39</v>
      </c>
      <c r="D11" s="29" t="str">
        <f>IF(OR('SDK RM Allocation'!H12="",'SDK RM Allocation'!H12=0,$B11=""),"",CONCATENATE($U$2,$U$3,SUM('SDK RM Allocation'!$G12:G12),$W$3,$U$4,'SDK RM Allocation'!H12,$W$4,$U$5,$B11,$W$5,$U$6,$C11,$W$6,$U$7,D$2,$W$7,$U$8))</f>
        <v xml:space="preserve">##{
###.start_resource = 16,
###.num_resource = 36,
###.type = RESASG_UTYPE (J721E_DEV_NAVSS0_UDMAP_0,
#####RESASG_SUBTYPE_UDMAP_RX_CHAN),
###.host_id = HOST_ID_HOST_ID_A72_2,
##},
</v>
      </c>
      <c r="E11" s="29" t="str">
        <f>IF(OR('SDK RM Allocation'!I12="",'SDK RM Allocation'!I12=0,$B11=""),"",CONCATENATE($U$2,$U$3,SUM('SDK RM Allocation'!$G12:H12),$W$3,$U$4,'SDK RM Allocation'!I12,$W$4,$U$5,$B11,$W$5,$U$6,$C11,$W$6,$U$7,E$2,$W$7,$U$8))</f>
        <v xml:space="preserve">##{
###.start_resource = 52,
###.num_resource = 20,
###.type = RESASG_UTYPE (J721E_DEV_NAVSS0_UDMAP_0,
#####RESASG_SUBTYPE_UDMAP_RX_CHAN),
###.host_id = HOST_ID_HOST_ID_A72_3,
##},
</v>
      </c>
      <c r="F11" s="29" t="str">
        <f>IF(OR('SDK RM Allocation'!J12="",'SDK RM Allocation'!J12=0,$B11=""),"",CONCATENATE($U$2,$U$3,SUM('SDK RM Allocation'!$G12:I12),$W$3,$U$4,'SDK RM Allocation'!J12,$W$4,$U$5,$B11,$W$5,$U$6,$C11,$W$6,$U$7,F$2,$W$7,$U$8))</f>
        <v xml:space="preserve">##{
###.start_resource = 72,
###.num_resource = 2,
###.type = RESASG_UTYPE (J721E_DEV_NAVSS0_UDMAP_0,
#####RESASG_SUBTYPE_UDMAP_RX_CHAN),
###.host_id = HOST_ID_HOST_ID_MCU_0_R5_0,
##},
</v>
      </c>
      <c r="G11" s="29" t="str">
        <f>IF(OR('SDK RM Allocation'!K12="",'SDK RM Allocation'!K12=0,$B11=""),"",CONCATENATE($U$2,$U$3,SUM('SDK RM Allocation'!$G12:J12),$W$3,$U$4,'SDK RM Allocation'!K12,$W$4,$U$5,$B11,$W$5,$U$6,$C11,$W$6,$U$7,G$2,$W$7,$U$8))</f>
        <v xml:space="preserve">##{
###.start_resource = 74,
###.num_resource = 2,
###.type = RESASG_UTYPE (J721E_DEV_NAVSS0_UDMAP_0,
#####RESASG_SUBTYPE_UDMAP_RX_CHAN),
###.host_id = HOST_ID_HOST_ID_MCU_0_R5_2,
##},
</v>
      </c>
      <c r="H11" s="29" t="str">
        <f>IF(OR('SDK RM Allocation'!L12="",'SDK RM Allocation'!L12=0,$B11=""),"",CONCATENATE($U$2,$U$3,SUM('SDK RM Allocation'!$G12:K12),$W$3,$U$4,'SDK RM Allocation'!L12,$W$4,$U$5,$B11,$W$5,$U$6,$C11,$W$6,$U$7,H$2,$W$7,$U$8))</f>
        <v xml:space="preserve">##{
###.start_resource = 76,
###.num_resource = 6,
###.type = RESASG_UTYPE (J721E_DEV_NAVSS0_UDMAP_0,
#####RESASG_SUBTYPE_UDMAP_RX_CHAN),
###.host_id = HOST_ID_HOST_ID_MAIN_1_R5_0,
##},
</v>
      </c>
      <c r="I11" s="29" t="str">
        <f>IF(OR('SDK RM Allocation'!M12="",'SDK RM Allocation'!M12=0,$B11=""),"",CONCATENATE($U$2,$U$3,SUM('SDK RM Allocation'!$G12:L12),$W$3,$U$4,'SDK RM Allocation'!M12,$W$4,$U$5,$B11,$W$5,$U$6,$C11,$W$6,$U$7,I$2,$W$7,$U$8))</f>
        <v xml:space="preserve">##{
###.start_resource = 82,
###.num_resource = 6,
###.type = RESASG_UTYPE (J721E_DEV_NAVSS0_UDMAP_0,
#####RESASG_SUBTYPE_UDMAP_RX_CHAN),
###.host_id = HOST_ID_HOST_ID_MAIN_1_R5_2,
##},
</v>
      </c>
      <c r="J11" s="29" t="str">
        <f>IF(OR('SDK RM Allocation'!N12="",'SDK RM Allocation'!N12=0,$B11=""),"",CONCATENATE($U$2,$U$3,SUM('SDK RM Allocation'!$G12:M12),$W$3,$U$4,'SDK RM Allocation'!N12,$W$4,$U$5,$B11,$W$5,$U$6,$C11,$W$6,$U$7,J$2,$W$7,$U$8))</f>
        <v xml:space="preserve">##{
###.start_resource = 88,
###.num_resource = 6,
###.type = RESASG_UTYPE (J721E_DEV_NAVSS0_UDMAP_0,
#####RESASG_SUBTYPE_UDMAP_RX_CHAN),
###.host_id = HOST_ID_HOST_ID_C7X_1,
##},
</v>
      </c>
      <c r="K11" s="29" t="str">
        <f>IF(OR('SDK RM Allocation'!O12="",'SDK RM Allocation'!O12=0,$B11=""),"",CONCATENATE($U$2,$U$3,SUM('SDK RM Allocation'!$G12:N12),$W$3,$U$4,'SDK RM Allocation'!O12,$W$4,$U$5,$B11,$W$5,$U$6,$C11,$W$6,$U$7,K$2,$W$7,$U$8))</f>
        <v xml:space="preserve">##{
###.start_resource = 94,
###.num_resource = 16,
###.type = RESASG_UTYPE (J721E_DEV_NAVSS0_UDMAP_0,
#####RESASG_SUBTYPE_UDMAP_RX_CHAN),
###.host_id = HOST_ID_HOST_ID_C6X_0_1,
##},
</v>
      </c>
      <c r="L11" s="29" t="str">
        <f>IF(OR('SDK RM Allocation'!P12="",'SDK RM Allocation'!P12=0,$B11=""),"",CONCATENATE($U$2,$U$3,SUM('SDK RM Allocation'!$G12:O12),$W$3,$U$4,'SDK RM Allocation'!P12,$W$4,$U$5,$B11,$W$5,$U$6,$C11,$W$6,$U$7,L$2,$W$7,$U$8))</f>
        <v xml:space="preserve">##{
###.start_resource = 110,
###.num_resource = 8,
###.type = RESASG_UTYPE (J721E_DEV_NAVSS0_UDMAP_0,
#####RESASG_SUBTYPE_UDMAP_RX_CHAN),
###.host_id = HOST_ID_HOST_ID_C6X_1_1,
##},
</v>
      </c>
      <c r="M11" s="29" t="str">
        <f>IF(OR('SDK RM Allocation'!Q12="",'SDK RM Allocation'!Q12=0,$B11=""),"",CONCATENATE($U$2,$U$3,SUM('SDK RM Allocation'!$G12:P12),$W$3,$U$4,'SDK RM Allocation'!Q12,$W$4,$U$5,$B11,$W$5,$U$6,$C11,$W$6,$U$7,M$2,$W$7,$U$8))</f>
        <v xml:space="preserve">##{
###.start_resource = 118,
###.num_resource = 7,
###.type = RESASG_UTYPE (J721E_DEV_NAVSS0_UDMAP_0,
#####RESASG_SUBTYPE_UDMAP_RX_CHAN),
###.host_id = HOST_ID_HOST_ID_MAIN_0_R5_0,
##},
</v>
      </c>
      <c r="N11" s="29" t="str">
        <f>IF(OR('SDK RM Allocation'!R12="",'SDK RM Allocation'!R12=0,$B11=""),"",CONCATENATE($U$2,$U$3,SUM('SDK RM Allocation'!$G12:Q12),$W$3,$U$4,'SDK RM Allocation'!R12,$W$4,$U$5,$B11,$W$5,$U$6,$C11,$W$6,$U$7,N$2,$W$7,$U$8))</f>
        <v xml:space="preserve">##{
###.start_resource = 125,
###.num_resource = 15,
###.type = RESASG_UTYPE (J721E_DEV_NAVSS0_UDMAP_0,
#####RESASG_SUBTYPE_UDMAP_RX_CHAN),
###.host_id = HOST_ID_HOST_ID_MAIN_0_R5_2,
##},
</v>
      </c>
      <c r="O11" s="29" t="str">
        <f>IF(OR('SDK RM Allocation'!S12="",'SDK RM Allocation'!S12=0,$B11=""),"",CONCATENATE($U$2,$U$3,SUM('SDK RM Allocation'!$G12:R12),$W$3,$U$4,'SDK RM Allocation'!S12,$W$4,$U$5,$B11,$W$5,$U$6,$C11,$W$6,$U$7,O$2,$W$7,$U$8))</f>
        <v/>
      </c>
      <c r="Q11" s="37" t="str">
        <f t="shared" si="2"/>
        <v xml:space="preserve">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R11" s="38" t="str">
        <f t="shared" si="3"/>
        <v xml:space="preserve">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S11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T11">
        <f t="shared" si="5"/>
        <v>6604</v>
      </c>
    </row>
    <row r="12" spans="1:23" ht="15" customHeight="1">
      <c r="A12" s="28" t="s">
        <v>41</v>
      </c>
      <c r="B12" s="30"/>
      <c r="C12" s="30"/>
      <c r="D12" s="29" t="str">
        <f>IF(OR('SDK RM Allocation'!H14="",'SDK RM Allocation'!H14=0,$B12=""),"",CONCATENATE($U$2,$U$3,SUM('SDK RM Allocation'!$G14:G14),$W$3,$U$4,'SDK RM Allocation'!H14,$W$4,$U$5,$B12,$W$5,$U$6,$C12,$W$6,$U$7,D$2,$W$7,$U$8))</f>
        <v/>
      </c>
      <c r="E12" s="29" t="str">
        <f>IF(OR('SDK RM Allocation'!I14="",'SDK RM Allocation'!I14=0,$B12=""),"",CONCATENATE($U$2,$U$3,SUM('SDK RM Allocation'!$G14:H14),$W$3,$U$4,'SDK RM Allocation'!I14,$W$4,$U$5,$B12,$W$5,$U$6,$C12,$W$6,$U$7,E$2,$W$7,$U$8))</f>
        <v/>
      </c>
      <c r="F12" s="29" t="str">
        <f>IF(OR('SDK RM Allocation'!J14="",'SDK RM Allocation'!J14=0,$B12=""),"",CONCATENATE($U$2,$U$3,SUM('SDK RM Allocation'!$G14:I14),$W$3,$U$4,'SDK RM Allocation'!J14,$W$4,$U$5,$B12,$W$5,$U$6,$C12,$W$6,$U$7,F$2,$W$7,$U$8))</f>
        <v/>
      </c>
      <c r="G12" s="29" t="str">
        <f>IF(OR('SDK RM Allocation'!K14="",'SDK RM Allocation'!K14=0,$B12=""),"",CONCATENATE($U$2,$U$3,SUM('SDK RM Allocation'!$G14:J14),$W$3,$U$4,'SDK RM Allocation'!K14,$W$4,$U$5,$B12,$W$5,$U$6,$C12,$W$6,$U$7,G$2,$W$7,$U$8))</f>
        <v/>
      </c>
      <c r="H12" s="29" t="str">
        <f>IF(OR('SDK RM Allocation'!L14="",'SDK RM Allocation'!L14=0,$B12=""),"",CONCATENATE($U$2,$U$3,SUM('SDK RM Allocation'!$G14:K14),$W$3,$U$4,'SDK RM Allocation'!L14,$W$4,$U$5,$B12,$W$5,$U$6,$C12,$W$6,$U$7,H$2,$W$7,$U$8))</f>
        <v/>
      </c>
      <c r="I12" s="29" t="str">
        <f>IF(OR('SDK RM Allocation'!M14="",'SDK RM Allocation'!M14=0,$B12=""),"",CONCATENATE($U$2,$U$3,SUM('SDK RM Allocation'!$G14:L14),$W$3,$U$4,'SDK RM Allocation'!M14,$W$4,$U$5,$B12,$W$5,$U$6,$C12,$W$6,$U$7,I$2,$W$7,$U$8))</f>
        <v/>
      </c>
      <c r="J12" s="29" t="str">
        <f>IF(OR('SDK RM Allocation'!N14="",'SDK RM Allocation'!N14=0,$B12=""),"",CONCATENATE($U$2,$U$3,SUM('SDK RM Allocation'!$G14:M14),$W$3,$U$4,'SDK RM Allocation'!N14,$W$4,$U$5,$B12,$W$5,$U$6,$C12,$W$6,$U$7,J$2,$W$7,$U$8))</f>
        <v/>
      </c>
      <c r="K12" s="29" t="str">
        <f>IF(OR('SDK RM Allocation'!O14="",'SDK RM Allocation'!O14=0,$B12=""),"",CONCATENATE($U$2,$U$3,SUM('SDK RM Allocation'!$G14:N14),$W$3,$U$4,'SDK RM Allocation'!O14,$W$4,$U$5,$B12,$W$5,$U$6,$C12,$W$6,$U$7,K$2,$W$7,$U$8))</f>
        <v/>
      </c>
      <c r="L12" s="29" t="str">
        <f>IF(OR('SDK RM Allocation'!P14="",'SDK RM Allocation'!P14=0,$B12=""),"",CONCATENATE($U$2,$U$3,SUM('SDK RM Allocation'!$G14:O14),$W$3,$U$4,'SDK RM Allocation'!P14,$W$4,$U$5,$B12,$W$5,$U$6,$C12,$W$6,$U$7,L$2,$W$7,$U$8))</f>
        <v/>
      </c>
      <c r="M12" s="29" t="str">
        <f>IF(OR('SDK RM Allocation'!Q14="",'SDK RM Allocation'!Q14=0,$B12=""),"",CONCATENATE($U$2,$U$3,SUM('SDK RM Allocation'!$G14:P14),$W$3,$U$4,'SDK RM Allocation'!Q14,$W$4,$U$5,$B12,$W$5,$U$6,$C12,$W$6,$U$7,M$2,$W$7,$U$8))</f>
        <v/>
      </c>
      <c r="N12" s="29" t="str">
        <f>IF(OR('SDK RM Allocation'!R14="",'SDK RM Allocation'!R14=0,$B12=""),"",CONCATENATE($U$2,$U$3,SUM('SDK RM Allocation'!$G14:Q14),$W$3,$U$4,'SDK RM Allocation'!R14,$W$4,$U$5,$B12,$W$5,$U$6,$C12,$W$6,$U$7,N$2,$W$7,$U$8))</f>
        <v/>
      </c>
      <c r="O12" s="29" t="str">
        <f>IF(OR('SDK RM Allocation'!S14="",'SDK RM Allocation'!S14=0,$B12=""),"",CONCATENATE($U$2,$U$3,SUM('SDK RM Allocation'!$G14:R14),$W$3,$U$4,'SDK RM Allocation'!S14,$W$4,$U$5,$B12,$W$5,$U$6,$C12,$W$6,$U$7,O$2,$W$7,$U$8))</f>
        <v/>
      </c>
      <c r="Q12" s="37" t="str">
        <f t="shared" si="2"/>
        <v/>
      </c>
      <c r="R12" s="38" t="str">
        <f t="shared" si="3"/>
        <v/>
      </c>
      <c r="S12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T12">
        <f t="shared" ref="T12:T16" si="6">LEN(S12)</f>
        <v>6604</v>
      </c>
    </row>
    <row r="13" spans="1:23" ht="15" customHeight="1">
      <c r="A13" s="28" t="s">
        <v>42</v>
      </c>
      <c r="B13" s="30"/>
      <c r="C13" s="30"/>
      <c r="D13" s="29" t="str">
        <f>IF(OR('SDK RM Allocation'!H15="",'SDK RM Allocation'!H15=0,$B13=""),"",CONCATENATE($U$2,$U$3,SUM('SDK RM Allocation'!$G15:G15),$W$3,$U$4,'SDK RM Allocation'!H15,$W$4,$U$5,$B13,$W$5,$U$6,$C13,$W$6,$U$7,D$2,$W$7,$U$8))</f>
        <v/>
      </c>
      <c r="E13" s="29" t="str">
        <f>IF(OR('SDK RM Allocation'!I15="",'SDK RM Allocation'!I15=0,$B13=""),"",CONCATENATE($U$2,$U$3,SUM('SDK RM Allocation'!$G15:H15),$W$3,$U$4,'SDK RM Allocation'!I15,$W$4,$U$5,$B13,$W$5,$U$6,$C13,$W$6,$U$7,E$2,$W$7,$U$8))</f>
        <v/>
      </c>
      <c r="F13" s="29" t="str">
        <f>IF(OR('SDK RM Allocation'!J15="",'SDK RM Allocation'!J15=0,$B13=""),"",CONCATENATE($U$2,$U$3,SUM('SDK RM Allocation'!$G15:I15),$W$3,$U$4,'SDK RM Allocation'!J15,$W$4,$U$5,$B13,$W$5,$U$6,$C13,$W$6,$U$7,F$2,$W$7,$U$8))</f>
        <v/>
      </c>
      <c r="G13" s="29" t="str">
        <f>IF(OR('SDK RM Allocation'!K15="",'SDK RM Allocation'!K15=0,$B13=""),"",CONCATENATE($U$2,$U$3,SUM('SDK RM Allocation'!$G15:J15),$W$3,$U$4,'SDK RM Allocation'!K15,$W$4,$U$5,$B13,$W$5,$U$6,$C13,$W$6,$U$7,G$2,$W$7,$U$8))</f>
        <v/>
      </c>
      <c r="H13" s="29" t="str">
        <f>IF(OR('SDK RM Allocation'!L15="",'SDK RM Allocation'!L15=0,$B13=""),"",CONCATENATE($U$2,$U$3,SUM('SDK RM Allocation'!$G15:K15),$W$3,$U$4,'SDK RM Allocation'!L15,$W$4,$U$5,$B13,$W$5,$U$6,$C13,$W$6,$U$7,H$2,$W$7,$U$8))</f>
        <v/>
      </c>
      <c r="I13" s="29" t="str">
        <f>IF(OR('SDK RM Allocation'!M15="",'SDK RM Allocation'!M15=0,$B13=""),"",CONCATENATE($U$2,$U$3,SUM('SDK RM Allocation'!$G15:L15),$W$3,$U$4,'SDK RM Allocation'!M15,$W$4,$U$5,$B13,$W$5,$U$6,$C13,$W$6,$U$7,I$2,$W$7,$U$8))</f>
        <v/>
      </c>
      <c r="J13" s="29" t="str">
        <f>IF(OR('SDK RM Allocation'!N15="",'SDK RM Allocation'!N15=0,$B13=""),"",CONCATENATE($U$2,$U$3,SUM('SDK RM Allocation'!$G15:M15),$W$3,$U$4,'SDK RM Allocation'!N15,$W$4,$U$5,$B13,$W$5,$U$6,$C13,$W$6,$U$7,J$2,$W$7,$U$8))</f>
        <v/>
      </c>
      <c r="K13" s="29" t="str">
        <f>IF(OR('SDK RM Allocation'!O15="",'SDK RM Allocation'!O15=0,$B13=""),"",CONCATENATE($U$2,$U$3,SUM('SDK RM Allocation'!$G15:N15),$W$3,$U$4,'SDK RM Allocation'!O15,$W$4,$U$5,$B13,$W$5,$U$6,$C13,$W$6,$U$7,K$2,$W$7,$U$8))</f>
        <v/>
      </c>
      <c r="L13" s="29" t="str">
        <f>IF(OR('SDK RM Allocation'!P15="",'SDK RM Allocation'!P15=0,$B13=""),"",CONCATENATE($U$2,$U$3,SUM('SDK RM Allocation'!$G15:O15),$W$3,$U$4,'SDK RM Allocation'!P15,$W$4,$U$5,$B13,$W$5,$U$6,$C13,$W$6,$U$7,L$2,$W$7,$U$8))</f>
        <v/>
      </c>
      <c r="M13" s="29" t="str">
        <f>IF(OR('SDK RM Allocation'!Q15="",'SDK RM Allocation'!Q15=0,$B13=""),"",CONCATENATE($U$2,$U$3,SUM('SDK RM Allocation'!$G15:P15),$W$3,$U$4,'SDK RM Allocation'!Q15,$W$4,$U$5,$B13,$W$5,$U$6,$C13,$W$6,$U$7,M$2,$W$7,$U$8))</f>
        <v/>
      </c>
      <c r="N13" s="29" t="str">
        <f>IF(OR('SDK RM Allocation'!R15="",'SDK RM Allocation'!R15=0,$B13=""),"",CONCATENATE($U$2,$U$3,SUM('SDK RM Allocation'!$G15:Q15),$W$3,$U$4,'SDK RM Allocation'!R15,$W$4,$U$5,$B13,$W$5,$U$6,$C13,$W$6,$U$7,N$2,$W$7,$U$8))</f>
        <v/>
      </c>
      <c r="O13" s="29" t="str">
        <f>IF(OR('SDK RM Allocation'!S15="",'SDK RM Allocation'!S15=0,$B13=""),"",CONCATENATE($U$2,$U$3,SUM('SDK RM Allocation'!$G15:R15),$W$3,$U$4,'SDK RM Allocation'!S15,$W$4,$U$5,$B13,$W$5,$U$6,$C13,$W$6,$U$7,O$2,$W$7,$U$8))</f>
        <v/>
      </c>
      <c r="Q13" s="37" t="str">
        <f t="shared" si="2"/>
        <v/>
      </c>
      <c r="R13" s="38" t="str">
        <f t="shared" si="3"/>
        <v/>
      </c>
      <c r="S13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T13">
        <f t="shared" si="6"/>
        <v>6604</v>
      </c>
    </row>
    <row r="14" spans="1:23" ht="15" customHeight="1">
      <c r="A14" s="28" t="s">
        <v>43</v>
      </c>
      <c r="B14" s="30"/>
      <c r="C14" s="30"/>
      <c r="D14" s="29" t="str">
        <f>IF(OR('SDK RM Allocation'!H16="",'SDK RM Allocation'!H16=0,$B14=""),"",CONCATENATE($U$2,$U$3,SUM('SDK RM Allocation'!$G16:G16),$W$3,$U$4,'SDK RM Allocation'!H16,$W$4,$U$5,$B14,$W$5,$U$6,$C14,$W$6,$U$7,D$2,$W$7,$U$8))</f>
        <v/>
      </c>
      <c r="E14" s="29" t="str">
        <f>IF(OR('SDK RM Allocation'!I16="",'SDK RM Allocation'!I16=0,$B14=""),"",CONCATENATE($U$2,$U$3,SUM('SDK RM Allocation'!$G16:H16),$W$3,$U$4,'SDK RM Allocation'!I16,$W$4,$U$5,$B14,$W$5,$U$6,$C14,$W$6,$U$7,E$2,$W$7,$U$8))</f>
        <v/>
      </c>
      <c r="F14" s="29" t="str">
        <f>IF(OR('SDK RM Allocation'!J16="",'SDK RM Allocation'!J16=0,$B14=""),"",CONCATENATE($U$2,$U$3,SUM('SDK RM Allocation'!$G16:I16),$W$3,$U$4,'SDK RM Allocation'!J16,$W$4,$U$5,$B14,$W$5,$U$6,$C14,$W$6,$U$7,F$2,$W$7,$U$8))</f>
        <v/>
      </c>
      <c r="G14" s="29" t="str">
        <f>IF(OR('SDK RM Allocation'!K16="",'SDK RM Allocation'!K16=0,$B14=""),"",CONCATENATE($U$2,$U$3,SUM('SDK RM Allocation'!$G16:J16),$W$3,$U$4,'SDK RM Allocation'!K16,$W$4,$U$5,$B14,$W$5,$U$6,$C14,$W$6,$U$7,G$2,$W$7,$U$8))</f>
        <v/>
      </c>
      <c r="H14" s="29" t="str">
        <f>IF(OR('SDK RM Allocation'!L16="",'SDK RM Allocation'!L16=0,$B14=""),"",CONCATENATE($U$2,$U$3,SUM('SDK RM Allocation'!$G16:K16),$W$3,$U$4,'SDK RM Allocation'!L16,$W$4,$U$5,$B14,$W$5,$U$6,$C14,$W$6,$U$7,H$2,$W$7,$U$8))</f>
        <v/>
      </c>
      <c r="I14" s="29" t="str">
        <f>IF(OR('SDK RM Allocation'!M16="",'SDK RM Allocation'!M16=0,$B14=""),"",CONCATENATE($U$2,$U$3,SUM('SDK RM Allocation'!$G16:L16),$W$3,$U$4,'SDK RM Allocation'!M16,$W$4,$U$5,$B14,$W$5,$U$6,$C14,$W$6,$U$7,I$2,$W$7,$U$8))</f>
        <v/>
      </c>
      <c r="J14" s="29" t="str">
        <f>IF(OR('SDK RM Allocation'!N16="",'SDK RM Allocation'!N16=0,$B14=""),"",CONCATENATE($U$2,$U$3,SUM('SDK RM Allocation'!$G16:M16),$W$3,$U$4,'SDK RM Allocation'!N16,$W$4,$U$5,$B14,$W$5,$U$6,$C14,$W$6,$U$7,J$2,$W$7,$U$8))</f>
        <v/>
      </c>
      <c r="K14" s="29" t="str">
        <f>IF(OR('SDK RM Allocation'!O16="",'SDK RM Allocation'!O16=0,$B14=""),"",CONCATENATE($U$2,$U$3,SUM('SDK RM Allocation'!$G16:N16),$W$3,$U$4,'SDK RM Allocation'!O16,$W$4,$U$5,$B14,$W$5,$U$6,$C14,$W$6,$U$7,K$2,$W$7,$U$8))</f>
        <v/>
      </c>
      <c r="L14" s="29" t="str">
        <f>IF(OR('SDK RM Allocation'!P16="",'SDK RM Allocation'!P16=0,$B14=""),"",CONCATENATE($U$2,$U$3,SUM('SDK RM Allocation'!$G16:O16),$W$3,$U$4,'SDK RM Allocation'!P16,$W$4,$U$5,$B14,$W$5,$U$6,$C14,$W$6,$U$7,L$2,$W$7,$U$8))</f>
        <v/>
      </c>
      <c r="M14" s="29" t="str">
        <f>IF(OR('SDK RM Allocation'!Q16="",'SDK RM Allocation'!Q16=0,$B14=""),"",CONCATENATE($U$2,$U$3,SUM('SDK RM Allocation'!$G16:P16),$W$3,$U$4,'SDK RM Allocation'!Q16,$W$4,$U$5,$B14,$W$5,$U$6,$C14,$W$6,$U$7,M$2,$W$7,$U$8))</f>
        <v/>
      </c>
      <c r="N14" s="29" t="str">
        <f>IF(OR('SDK RM Allocation'!R16="",'SDK RM Allocation'!R16=0,$B14=""),"",CONCATENATE($U$2,$U$3,SUM('SDK RM Allocation'!$G16:Q16),$W$3,$U$4,'SDK RM Allocation'!R16,$W$4,$U$5,$B14,$W$5,$U$6,$C14,$W$6,$U$7,N$2,$W$7,$U$8))</f>
        <v/>
      </c>
      <c r="O14" s="29" t="str">
        <f>IF(OR('SDK RM Allocation'!S16="",'SDK RM Allocation'!S16=0,$B14=""),"",CONCATENATE($U$2,$U$3,SUM('SDK RM Allocation'!$G16:R16),$W$3,$U$4,'SDK RM Allocation'!S16,$W$4,$U$5,$B14,$W$5,$U$6,$C14,$W$6,$U$7,O$2,$W$7,$U$8))</f>
        <v/>
      </c>
      <c r="Q14" s="37" t="str">
        <f t="shared" si="2"/>
        <v/>
      </c>
      <c r="R14" s="38" t="str">
        <f t="shared" si="3"/>
        <v/>
      </c>
      <c r="S14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T14">
        <f t="shared" si="6"/>
        <v>6604</v>
      </c>
    </row>
    <row r="15" spans="1:23" ht="15" customHeight="1">
      <c r="A15" s="28" t="s">
        <v>44</v>
      </c>
      <c r="B15" s="30"/>
      <c r="C15" s="30"/>
      <c r="D15" s="29" t="str">
        <f>IF(OR('SDK RM Allocation'!H17="",'SDK RM Allocation'!H17=0,$B15=""),"",CONCATENATE($U$2,$U$3,SUM('SDK RM Allocation'!$G17:G17),$W$3,$U$4,'SDK RM Allocation'!H17,$W$4,$U$5,$B15,$W$5,$U$6,$C15,$W$6,$U$7,D$2,$W$7,$U$8))</f>
        <v/>
      </c>
      <c r="E15" s="29" t="str">
        <f>IF(OR('SDK RM Allocation'!I17="",'SDK RM Allocation'!I17=0,$B15=""),"",CONCATENATE($U$2,$U$3,SUM('SDK RM Allocation'!$G17:H17),$W$3,$U$4,'SDK RM Allocation'!I17,$W$4,$U$5,$B15,$W$5,$U$6,$C15,$W$6,$U$7,E$2,$W$7,$U$8))</f>
        <v/>
      </c>
      <c r="F15" s="29" t="str">
        <f>IF(OR('SDK RM Allocation'!J17="",'SDK RM Allocation'!J17=0,$B15=""),"",CONCATENATE($U$2,$U$3,SUM('SDK RM Allocation'!$G17:I17),$W$3,$U$4,'SDK RM Allocation'!J17,$W$4,$U$5,$B15,$W$5,$U$6,$C15,$W$6,$U$7,F$2,$W$7,$U$8))</f>
        <v/>
      </c>
      <c r="G15" s="29" t="str">
        <f>IF(OR('SDK RM Allocation'!K17="",'SDK RM Allocation'!K17=0,$B15=""),"",CONCATENATE($U$2,$U$3,SUM('SDK RM Allocation'!$G17:J17),$W$3,$U$4,'SDK RM Allocation'!K17,$W$4,$U$5,$B15,$W$5,$U$6,$C15,$W$6,$U$7,G$2,$W$7,$U$8))</f>
        <v/>
      </c>
      <c r="H15" s="29" t="str">
        <f>IF(OR('SDK RM Allocation'!L17="",'SDK RM Allocation'!L17=0,$B15=""),"",CONCATENATE($U$2,$U$3,SUM('SDK RM Allocation'!$G17:K17),$W$3,$U$4,'SDK RM Allocation'!L17,$W$4,$U$5,$B15,$W$5,$U$6,$C15,$W$6,$U$7,H$2,$W$7,$U$8))</f>
        <v/>
      </c>
      <c r="I15" s="29" t="str">
        <f>IF(OR('SDK RM Allocation'!M17="",'SDK RM Allocation'!M17=0,$B15=""),"",CONCATENATE($U$2,$U$3,SUM('SDK RM Allocation'!$G17:L17),$W$3,$U$4,'SDK RM Allocation'!M17,$W$4,$U$5,$B15,$W$5,$U$6,$C15,$W$6,$U$7,I$2,$W$7,$U$8))</f>
        <v/>
      </c>
      <c r="J15" s="29" t="str">
        <f>IF(OR('SDK RM Allocation'!N17="",'SDK RM Allocation'!N17=0,$B15=""),"",CONCATENATE($U$2,$U$3,SUM('SDK RM Allocation'!$G17:M17),$W$3,$U$4,'SDK RM Allocation'!N17,$W$4,$U$5,$B15,$W$5,$U$6,$C15,$W$6,$U$7,J$2,$W$7,$U$8))</f>
        <v/>
      </c>
      <c r="K15" s="29" t="str">
        <f>IF(OR('SDK RM Allocation'!O17="",'SDK RM Allocation'!O17=0,$B15=""),"",CONCATENATE($U$2,$U$3,SUM('SDK RM Allocation'!$G17:N17),$W$3,$U$4,'SDK RM Allocation'!O17,$W$4,$U$5,$B15,$W$5,$U$6,$C15,$W$6,$U$7,K$2,$W$7,$U$8))</f>
        <v/>
      </c>
      <c r="L15" s="29" t="str">
        <f>IF(OR('SDK RM Allocation'!P17="",'SDK RM Allocation'!P17=0,$B15=""),"",CONCATENATE($U$2,$U$3,SUM('SDK RM Allocation'!$G17:O17),$W$3,$U$4,'SDK RM Allocation'!P17,$W$4,$U$5,$B15,$W$5,$U$6,$C15,$W$6,$U$7,L$2,$W$7,$U$8))</f>
        <v/>
      </c>
      <c r="M15" s="29" t="str">
        <f>IF(OR('SDK RM Allocation'!Q17="",'SDK RM Allocation'!Q17=0,$B15=""),"",CONCATENATE($U$2,$U$3,SUM('SDK RM Allocation'!$G17:P17),$W$3,$U$4,'SDK RM Allocation'!Q17,$W$4,$U$5,$B15,$W$5,$U$6,$C15,$W$6,$U$7,M$2,$W$7,$U$8))</f>
        <v/>
      </c>
      <c r="N15" s="29" t="str">
        <f>IF(OR('SDK RM Allocation'!R17="",'SDK RM Allocation'!R17=0,$B15=""),"",CONCATENATE($U$2,$U$3,SUM('SDK RM Allocation'!$G17:Q17),$W$3,$U$4,'SDK RM Allocation'!R17,$W$4,$U$5,$B15,$W$5,$U$6,$C15,$W$6,$U$7,N$2,$W$7,$U$8))</f>
        <v/>
      </c>
      <c r="O15" s="29" t="str">
        <f>IF(OR('SDK RM Allocation'!S17="",'SDK RM Allocation'!S17=0,$B15=""),"",CONCATENATE($U$2,$U$3,SUM('SDK RM Allocation'!$G17:R17),$W$3,$U$4,'SDK RM Allocation'!S17,$W$4,$U$5,$B15,$W$5,$U$6,$C15,$W$6,$U$7,O$2,$W$7,$U$8))</f>
        <v/>
      </c>
      <c r="Q15" s="37" t="str">
        <f t="shared" si="2"/>
        <v/>
      </c>
      <c r="R15" s="38" t="str">
        <f t="shared" si="3"/>
        <v/>
      </c>
      <c r="S15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</v>
      </c>
      <c r="T15">
        <f t="shared" si="6"/>
        <v>6604</v>
      </c>
    </row>
    <row r="16" spans="1:23" ht="15" customHeight="1">
      <c r="A16" s="31" t="s">
        <v>45</v>
      </c>
      <c r="B16" t="s">
        <v>25</v>
      </c>
      <c r="C16" t="s">
        <v>46</v>
      </c>
      <c r="D16" s="29" t="str">
        <f>IF(OR('SDK RM Allocation'!H18="",'SDK RM Allocation'!H18=0,$B16=""),"",CONCATENATE($U$2,$U$3,SUM('SDK RM Allocation'!$G18:G18),$W$3,$U$4,'SDK RM Allocation'!H18,$W$4,$U$5,$B16,$W$5,$U$6,$C16,$W$6,$U$7,D$2,$W$7,$U$8))</f>
        <v/>
      </c>
      <c r="E16" s="29" t="str">
        <f>IF(OR('SDK RM Allocation'!I18="",'SDK RM Allocation'!I18=0,$B16=""),"",CONCATENATE($U$2,$U$3,SUM('SDK RM Allocation'!$G18:H18),$W$3,$U$4,'SDK RM Allocation'!I18,$W$4,$U$5,$B16,$W$5,$U$6,$C16,$W$6,$U$7,E$2,$W$7,$U$8))</f>
        <v/>
      </c>
      <c r="F16" s="29" t="str">
        <f>IF(OR('SDK RM Allocation'!J18="",'SDK RM Allocation'!J18=0,$B16=""),"",CONCATENATE($U$2,$U$3,SUM('SDK RM Allocation'!$G18:I18),$W$3,$U$4,'SDK RM Allocation'!J18,$W$4,$U$5,$B16,$W$5,$U$6,$C16,$W$6,$U$7,F$2,$W$7,$U$8))</f>
        <v/>
      </c>
      <c r="G16" s="29" t="str">
        <f>IF(OR('SDK RM Allocation'!K18="",'SDK RM Allocation'!K18=0,$B16=""),"",CONCATENATE($U$2,$U$3,SUM('SDK RM Allocation'!$G18:J18),$W$3,$U$4,'SDK RM Allocation'!K18,$W$4,$U$5,$B16,$W$5,$U$6,$C16,$W$6,$U$7,G$2,$W$7,$U$8))</f>
        <v/>
      </c>
      <c r="H16" s="29" t="str">
        <f>IF(OR('SDK RM Allocation'!L18="",'SDK RM Allocation'!L18=0,$B16=""),"",CONCATENATE($U$2,$U$3,SUM('SDK RM Allocation'!$G18:K18),$W$3,$U$4,'SDK RM Allocation'!L18,$W$4,$U$5,$B16,$W$5,$U$6,$C16,$W$6,$U$7,H$2,$W$7,$U$8))</f>
        <v/>
      </c>
      <c r="I16" s="29" t="str">
        <f>IF(OR('SDK RM Allocation'!M18="",'SDK RM Allocation'!M18=0,$B16=""),"",CONCATENATE($U$2,$U$3,SUM('SDK RM Allocation'!$G18:L18),$W$3,$U$4,'SDK RM Allocation'!M18,$W$4,$U$5,$B16,$W$5,$U$6,$C16,$W$6,$U$7,I$2,$W$7,$U$8))</f>
        <v/>
      </c>
      <c r="J16" s="29" t="str">
        <f>IF(OR('SDK RM Allocation'!N18="",'SDK RM Allocation'!N18=0,$B16=""),"",CONCATENATE($U$2,$U$3,SUM('SDK RM Allocation'!$G18:M18),$W$3,$U$4,'SDK RM Allocation'!N18,$W$4,$U$5,$B16,$W$5,$U$6,$C16,$W$6,$U$7,J$2,$W$7,$U$8))</f>
        <v xml:space="preserve">##{
###.start_resource = 140,
###.num_resource = 16,
###.type = RESASG_UTYPE (J721E_DEV_NAVSS0_UDMAP_0,
#####RESASG_SUBTYPE_UDMAP_TX_ECHAN),
###.host_id = HOST_ID_HOST_ID_C7X_1,
##},
</v>
      </c>
      <c r="K16" s="29" t="str">
        <f>IF(OR('SDK RM Allocation'!O18="",'SDK RM Allocation'!O18=0,$B16=""),"",CONCATENATE($U$2,$U$3,SUM('SDK RM Allocation'!$G18:N18),$W$3,$U$4,'SDK RM Allocation'!O18,$W$4,$U$5,$B16,$W$5,$U$6,$C16,$W$6,$U$7,K$2,$W$7,$U$8))</f>
        <v xml:space="preserve">##{
###.start_resource = 156,
###.num_resource = 6,
###.type = RESASG_UTYPE (J721E_DEV_NAVSS0_UDMAP_0,
#####RESASG_SUBTYPE_UDMAP_TX_ECHAN),
###.host_id = HOST_ID_HOST_ID_C6X_0_1,
##},
</v>
      </c>
      <c r="L16" s="29" t="str">
        <f>IF(OR('SDK RM Allocation'!P18="",'SDK RM Allocation'!P18=0,$B16=""),"",CONCATENATE($U$2,$U$3,SUM('SDK RM Allocation'!$G18:O18),$W$3,$U$4,'SDK RM Allocation'!P18,$W$4,$U$5,$B16,$W$5,$U$6,$C16,$W$6,$U$7,L$2,$W$7,$U$8))</f>
        <v xml:space="preserve">##{
###.start_resource = 162,
###.num_resource = 6,
###.type = RESASG_UTYPE (J721E_DEV_NAVSS0_UDMAP_0,
#####RESASG_SUBTYPE_UDMAP_TX_ECHAN),
###.host_id = HOST_ID_HOST_ID_C6X_1_1,
##},
</v>
      </c>
      <c r="M16" s="29" t="str">
        <f>IF(OR('SDK RM Allocation'!Q18="",'SDK RM Allocation'!Q18=0,$B16=""),"",CONCATENATE($U$2,$U$3,SUM('SDK RM Allocation'!$G18:P18),$W$3,$U$4,'SDK RM Allocation'!Q18,$W$4,$U$5,$B16,$W$5,$U$6,$C16,$W$6,$U$7,M$2,$W$7,$U$8))</f>
        <v/>
      </c>
      <c r="N16" s="29" t="str">
        <f>IF(OR('SDK RM Allocation'!R18="",'SDK RM Allocation'!R18=0,$B16=""),"",CONCATENATE($U$2,$U$3,SUM('SDK RM Allocation'!$G18:Q18),$W$3,$U$4,'SDK RM Allocation'!R18,$W$4,$U$5,$B16,$W$5,$U$6,$C16,$W$6,$U$7,N$2,$W$7,$U$8))</f>
        <v xml:space="preserve">##{
###.start_resource = 168,
###.num_resource = 132,
###.type = RESASG_UTYPE (J721E_DEV_NAVSS0_UDMAP_0,
#####RESASG_SUBTYPE_UDMAP_TX_ECHAN),
###.host_id = HOST_ID_HOST_ID_MAIN_0_R5_2,
##},
</v>
      </c>
      <c r="O16" s="29" t="str">
        <f>IF(OR('SDK RM Allocation'!S18="",'SDK RM Allocation'!S18=0,$B16=""),"",CONCATENATE($U$2,$U$3,SUM('SDK RM Allocation'!$G18:R18),$W$3,$U$4,'SDK RM Allocation'!S18,$W$4,$U$5,$B16,$W$5,$U$6,$C16,$W$6,$U$7,O$2,$W$7,$U$8))</f>
        <v/>
      </c>
      <c r="Q16" s="37" t="str">
        <f t="shared" si="2"/>
        <v xml:space="preserve">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</v>
      </c>
      <c r="R16" s="38" t="str">
        <f t="shared" si="3"/>
        <v xml:space="preserve">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</v>
      </c>
      <c r="S16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</v>
      </c>
      <c r="T16">
        <f t="shared" si="6"/>
        <v>7384</v>
      </c>
    </row>
    <row r="17" spans="1:21" ht="15" customHeight="1">
      <c r="A17" t="s">
        <v>47</v>
      </c>
      <c r="D17" s="29" t="str">
        <f>IF(OR('SDK RM Allocation'!H19="",'SDK RM Allocation'!H19=0,$B17=""),"",CONCATENATE($U$2,$U$3,SUM('SDK RM Allocation'!$G19:G19),$W$3,$U$4,'SDK RM Allocation'!H19,$W$4,$U$5,$B17,$W$5,$U$6,$C17,$W$6,$U$7,D$2,$W$7,$U$8))</f>
        <v/>
      </c>
      <c r="E17" s="29" t="str">
        <f>IF(OR('SDK RM Allocation'!I19="",'SDK RM Allocation'!I19=0,$B17=""),"",CONCATENATE($U$2,$U$3,SUM('SDK RM Allocation'!$G19:H19),$W$3,$U$4,'SDK RM Allocation'!I19,$W$4,$U$5,$B17,$W$5,$U$6,$C17,$W$6,$U$7,E$2,$W$7,$U$8))</f>
        <v/>
      </c>
      <c r="F17" s="29" t="str">
        <f>IF(OR('SDK RM Allocation'!J19="",'SDK RM Allocation'!J19=0,$B17=""),"",CONCATENATE($U$2,$U$3,SUM('SDK RM Allocation'!$G19:I19),$W$3,$U$4,'SDK RM Allocation'!J19,$W$4,$U$5,$B17,$W$5,$U$6,$C17,$W$6,$U$7,F$2,$W$7,$U$8))</f>
        <v/>
      </c>
      <c r="G17" s="29" t="str">
        <f>IF(OR('SDK RM Allocation'!K19="",'SDK RM Allocation'!K19=0,$B17=""),"",CONCATENATE($U$2,$U$3,SUM('SDK RM Allocation'!$G19:J19),$W$3,$U$4,'SDK RM Allocation'!K19,$W$4,$U$5,$B17,$W$5,$U$6,$C17,$W$6,$U$7,G$2,$W$7,$U$8))</f>
        <v/>
      </c>
      <c r="H17" s="29" t="str">
        <f>IF(OR('SDK RM Allocation'!L19="",'SDK RM Allocation'!L19=0,$B17=""),"",CONCATENATE($U$2,$U$3,SUM('SDK RM Allocation'!$G19:K19),$W$3,$U$4,'SDK RM Allocation'!L19,$W$4,$U$5,$B17,$W$5,$U$6,$C17,$W$6,$U$7,H$2,$W$7,$U$8))</f>
        <v/>
      </c>
      <c r="I17" s="29" t="str">
        <f>IF(OR('SDK RM Allocation'!M19="",'SDK RM Allocation'!M19=0,$B17=""),"",CONCATENATE($U$2,$U$3,SUM('SDK RM Allocation'!$G19:L19),$W$3,$U$4,'SDK RM Allocation'!M19,$W$4,$U$5,$B17,$W$5,$U$6,$C17,$W$6,$U$7,I$2,$W$7,$U$8))</f>
        <v/>
      </c>
      <c r="J17" s="29" t="str">
        <f>IF(OR('SDK RM Allocation'!N19="",'SDK RM Allocation'!N19=0,$B17=""),"",CONCATENATE($U$2,$U$3,SUM('SDK RM Allocation'!$G19:M19),$W$3,$U$4,'SDK RM Allocation'!N19,$W$4,$U$5,$B17,$W$5,$U$6,$C17,$W$6,$U$7,J$2,$W$7,$U$8))</f>
        <v/>
      </c>
      <c r="K17" s="29" t="str">
        <f>IF(OR('SDK RM Allocation'!O19="",'SDK RM Allocation'!O19=0,$B17=""),"",CONCATENATE($U$2,$U$3,SUM('SDK RM Allocation'!$G19:N19),$W$3,$U$4,'SDK RM Allocation'!O19,$W$4,$U$5,$B17,$W$5,$U$6,$C17,$W$6,$U$7,K$2,$W$7,$U$8))</f>
        <v/>
      </c>
      <c r="L17" s="29" t="str">
        <f>IF(OR('SDK RM Allocation'!P19="",'SDK RM Allocation'!P19=0,$B17=""),"",CONCATENATE($U$2,$U$3,SUM('SDK RM Allocation'!$G19:O19),$W$3,$U$4,'SDK RM Allocation'!P19,$W$4,$U$5,$B17,$W$5,$U$6,$C17,$W$6,$U$7,L$2,$W$7,$U$8))</f>
        <v/>
      </c>
      <c r="M17" s="29" t="str">
        <f>IF(OR('SDK RM Allocation'!Q19="",'SDK RM Allocation'!Q19=0,$B17=""),"",CONCATENATE($U$2,$U$3,SUM('SDK RM Allocation'!$G19:P19),$W$3,$U$4,'SDK RM Allocation'!Q19,$W$4,$U$5,$B17,$W$5,$U$6,$C17,$W$6,$U$7,M$2,$W$7,$U$8))</f>
        <v/>
      </c>
      <c r="N17" s="29" t="str">
        <f>IF(OR('SDK RM Allocation'!R19="",'SDK RM Allocation'!R19=0,$B17=""),"",CONCATENATE($U$2,$U$3,SUM('SDK RM Allocation'!$G19:Q19),$W$3,$U$4,'SDK RM Allocation'!R19,$W$4,$U$5,$B17,$W$5,$U$6,$C17,$W$6,$U$7,N$2,$W$7,$U$8))</f>
        <v/>
      </c>
      <c r="O17" s="29" t="str">
        <f>IF(OR('SDK RM Allocation'!S19="",'SDK RM Allocation'!S19=0,$B17=""),"",CONCATENATE($U$2,$U$3,SUM('SDK RM Allocation'!$G19:R19),$W$3,$U$4,'SDK RM Allocation'!S19,$W$4,$U$5,$B17,$W$5,$U$6,$C17,$W$6,$U$7,O$2,$W$7,$U$8))</f>
        <v/>
      </c>
      <c r="Q17" s="37" t="str">
        <f t="shared" si="2"/>
        <v/>
      </c>
      <c r="R17" s="38" t="str">
        <f t="shared" si="3"/>
        <v/>
      </c>
      <c r="S17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</v>
      </c>
      <c r="T17">
        <f t="shared" si="5"/>
        <v>7384</v>
      </c>
    </row>
    <row r="18" spans="1:21" ht="15" customHeight="1">
      <c r="A18" s="32"/>
      <c r="D18" s="29" t="str">
        <f>IF(OR('SDK RM Allocation'!H20="",'SDK RM Allocation'!H20=0,$B18=""),"",CONCATENATE($U$2,$U$3,SUM('SDK RM Allocation'!$G20:G20),$W$3,$U$4,'SDK RM Allocation'!H20,$W$4,$U$5,$B18,$W$5,$U$6,$C18,$W$6,$U$7,D$2,$W$7,$U$8))</f>
        <v/>
      </c>
      <c r="E18" s="29" t="str">
        <f>IF(OR('SDK RM Allocation'!I20="",'SDK RM Allocation'!I20=0,$B18=""),"",CONCATENATE($U$2,$U$3,SUM('SDK RM Allocation'!$G20:H20),$W$3,$U$4,'SDK RM Allocation'!I20,$W$4,$U$5,$B18,$W$5,$U$6,$C18,$W$6,$U$7,E$2,$W$7,$U$8))</f>
        <v/>
      </c>
      <c r="F18" s="29" t="str">
        <f>IF(OR('SDK RM Allocation'!J20="",'SDK RM Allocation'!J20=0,$B18=""),"",CONCATENATE($U$2,$U$3,SUM('SDK RM Allocation'!$G20:I20),$W$3,$U$4,'SDK RM Allocation'!J20,$W$4,$U$5,$B18,$W$5,$U$6,$C18,$W$6,$U$7,F$2,$W$7,$U$8))</f>
        <v/>
      </c>
      <c r="G18" s="29" t="str">
        <f>IF(OR('SDK RM Allocation'!K20="",'SDK RM Allocation'!K20=0,$B18=""),"",CONCATENATE($U$2,$U$3,SUM('SDK RM Allocation'!$G20:J20),$W$3,$U$4,'SDK RM Allocation'!K20,$W$4,$U$5,$B18,$W$5,$U$6,$C18,$W$6,$U$7,G$2,$W$7,$U$8))</f>
        <v/>
      </c>
      <c r="H18" s="29" t="str">
        <f>IF(OR('SDK RM Allocation'!L20="",'SDK RM Allocation'!L20=0,$B18=""),"",CONCATENATE($U$2,$U$3,SUM('SDK RM Allocation'!$G20:K20),$W$3,$U$4,'SDK RM Allocation'!L20,$W$4,$U$5,$B18,$W$5,$U$6,$C18,$W$6,$U$7,H$2,$W$7,$U$8))</f>
        <v/>
      </c>
      <c r="I18" s="29" t="str">
        <f>IF(OR('SDK RM Allocation'!M20="",'SDK RM Allocation'!M20=0,$B18=""),"",CONCATENATE($U$2,$U$3,SUM('SDK RM Allocation'!$G20:L20),$W$3,$U$4,'SDK RM Allocation'!M20,$W$4,$U$5,$B18,$W$5,$U$6,$C18,$W$6,$U$7,I$2,$W$7,$U$8))</f>
        <v/>
      </c>
      <c r="J18" s="29" t="str">
        <f>IF(OR('SDK RM Allocation'!N20="",'SDK RM Allocation'!N20=0,$B18=""),"",CONCATENATE($U$2,$U$3,SUM('SDK RM Allocation'!$G20:M20),$W$3,$U$4,'SDK RM Allocation'!N20,$W$4,$U$5,$B18,$W$5,$U$6,$C18,$W$6,$U$7,J$2,$W$7,$U$8))</f>
        <v/>
      </c>
      <c r="K18" s="29" t="str">
        <f>IF(OR('SDK RM Allocation'!O20="",'SDK RM Allocation'!O20=0,$B18=""),"",CONCATENATE($U$2,$U$3,SUM('SDK RM Allocation'!$G20:N20),$W$3,$U$4,'SDK RM Allocation'!O20,$W$4,$U$5,$B18,$W$5,$U$6,$C18,$W$6,$U$7,K$2,$W$7,$U$8))</f>
        <v/>
      </c>
      <c r="L18" s="29" t="str">
        <f>IF(OR('SDK RM Allocation'!P20="",'SDK RM Allocation'!P20=0,$B18=""),"",CONCATENATE($U$2,$U$3,SUM('SDK RM Allocation'!$G20:O20),$W$3,$U$4,'SDK RM Allocation'!P20,$W$4,$U$5,$B18,$W$5,$U$6,$C18,$W$6,$U$7,L$2,$W$7,$U$8))</f>
        <v/>
      </c>
      <c r="M18" s="29" t="str">
        <f>IF(OR('SDK RM Allocation'!Q20="",'SDK RM Allocation'!Q20=0,$B18=""),"",CONCATENATE($U$2,$U$3,SUM('SDK RM Allocation'!$G20:P20),$W$3,$U$4,'SDK RM Allocation'!Q20,$W$4,$U$5,$B18,$W$5,$U$6,$C18,$W$6,$U$7,M$2,$W$7,$U$8))</f>
        <v/>
      </c>
      <c r="N18" s="29" t="str">
        <f>IF(OR('SDK RM Allocation'!R20="",'SDK RM Allocation'!R20=0,$B18=""),"",CONCATENATE($U$2,$U$3,SUM('SDK RM Allocation'!$G20:Q20),$W$3,$U$4,'SDK RM Allocation'!R20,$W$4,$U$5,$B18,$W$5,$U$6,$C18,$W$6,$U$7,N$2,$W$7,$U$8))</f>
        <v/>
      </c>
      <c r="O18" s="29" t="str">
        <f>IF(OR('SDK RM Allocation'!S20="",'SDK RM Allocation'!S20=0,$B18=""),"",CONCATENATE($U$2,$U$3,SUM('SDK RM Allocation'!$G20:R20),$W$3,$U$4,'SDK RM Allocation'!S20,$W$4,$U$5,$B18,$W$5,$U$6,$C18,$W$6,$U$7,O$2,$W$7,$U$8))</f>
        <v/>
      </c>
      <c r="Q18" s="37" t="str">
        <f t="shared" si="2"/>
        <v/>
      </c>
      <c r="R18" s="38" t="str">
        <f t="shared" si="3"/>
        <v/>
      </c>
      <c r="S18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</v>
      </c>
      <c r="T18">
        <f t="shared" si="5"/>
        <v>7384</v>
      </c>
      <c r="U18" s="43"/>
    </row>
    <row r="19" spans="1:21" ht="15" customHeight="1">
      <c r="A19" s="28" t="s">
        <v>176</v>
      </c>
      <c r="B19" t="s">
        <v>50</v>
      </c>
      <c r="C19" t="s">
        <v>51</v>
      </c>
      <c r="D19" s="29" t="str">
        <f>IF(OR('SDK RM Allocation'!H21="",'SDK RM Allocation'!H21=0,$B19=""),"",CONCATENATE($U$2,$U$3,SUM('SDK RM Allocation'!$G21:G21),$W$3,$U$4,'SDK RM Allocation'!H21,$W$4,$U$5,$B19,$W$5,$U$6,$C19,$W$6,$U$7,D$2,$W$7,$U$8))</f>
        <v xml:space="preserve">##{
###.start_resource = 0,
###.num_resource = 2,
###.type = RESASG_UTYPE (J721E_DEV_NAVSS0_RINGACC_0,
#####RESASG_SUBTYPE_RA_UDMAP_TX_UH),
###.host_id = HOST_ID_HOST_ID_A72_2,
##},
</v>
      </c>
      <c r="E19" s="29" t="str">
        <f>IF(OR('SDK RM Allocation'!I21="",'SDK RM Allocation'!I21=0,$B19=""),"",CONCATENATE($U$2,$U$3,SUM('SDK RM Allocation'!$G21:H21),$W$3,$U$4,'SDK RM Allocation'!I21,$W$4,$U$5,$B19,$W$5,$U$6,$C19,$W$6,$U$7,E$2,$W$7,$U$8))</f>
        <v/>
      </c>
      <c r="F19" s="29" t="str">
        <f>IF(OR('SDK RM Allocation'!J21="",'SDK RM Allocation'!J21=0,$B19=""),"",CONCATENATE($U$2,$U$3,SUM('SDK RM Allocation'!$G21:I21),$W$3,$U$4,'SDK RM Allocation'!J21,$W$4,$U$5,$B19,$W$5,$U$6,$C19,$W$6,$U$7,F$2,$W$7,$U$8))</f>
        <v/>
      </c>
      <c r="G19" s="29" t="str">
        <f>IF(OR('SDK RM Allocation'!K21="",'SDK RM Allocation'!K21=0,$B19=""),"",CONCATENATE($U$2,$U$3,SUM('SDK RM Allocation'!$G21:J21),$W$3,$U$4,'SDK RM Allocation'!K21,$W$4,$U$5,$B19,$W$5,$U$6,$C19,$W$6,$U$7,G$2,$W$7,$U$8))</f>
        <v/>
      </c>
      <c r="H19" s="29" t="str">
        <f>IF(OR('SDK RM Allocation'!L21="",'SDK RM Allocation'!L21=0,$B19=""),"",CONCATENATE($U$2,$U$3,SUM('SDK RM Allocation'!$G21:K21),$W$3,$U$4,'SDK RM Allocation'!L21,$W$4,$U$5,$B19,$W$5,$U$6,$C19,$W$6,$U$7,H$2,$W$7,$U$8))</f>
        <v/>
      </c>
      <c r="I19" s="29" t="str">
        <f>IF(OR('SDK RM Allocation'!M21="",'SDK RM Allocation'!M21=0,$B19=""),"",CONCATENATE($U$2,$U$3,SUM('SDK RM Allocation'!$G21:L21),$W$3,$U$4,'SDK RM Allocation'!M21,$W$4,$U$5,$B19,$W$5,$U$6,$C19,$W$6,$U$7,I$2,$W$7,$U$8))</f>
        <v/>
      </c>
      <c r="J19" s="29" t="str">
        <f>IF(OR('SDK RM Allocation'!N21="",'SDK RM Allocation'!N21=0,$B19=""),"",CONCATENATE($U$2,$U$3,SUM('SDK RM Allocation'!$G21:M21),$W$3,$U$4,'SDK RM Allocation'!N21,$W$4,$U$5,$B19,$W$5,$U$6,$C19,$W$6,$U$7,J$2,$W$7,$U$8))</f>
        <v/>
      </c>
      <c r="K19" s="29" t="str">
        <f>IF(OR('SDK RM Allocation'!O21="",'SDK RM Allocation'!O21=0,$B19=""),"",CONCATENATE($U$2,$U$3,SUM('SDK RM Allocation'!$G21:N21),$W$3,$U$4,'SDK RM Allocation'!O21,$W$4,$U$5,$B19,$W$5,$U$6,$C19,$W$6,$U$7,K$2,$W$7,$U$8))</f>
        <v/>
      </c>
      <c r="L19" s="29" t="str">
        <f>IF(OR('SDK RM Allocation'!P21="",'SDK RM Allocation'!P21=0,$B19=""),"",CONCATENATE($U$2,$U$3,SUM('SDK RM Allocation'!$G21:O21),$W$3,$U$4,'SDK RM Allocation'!P21,$W$4,$U$5,$B19,$W$5,$U$6,$C19,$W$6,$U$7,L$2,$W$7,$U$8))</f>
        <v/>
      </c>
      <c r="M19" s="29" t="str">
        <f>IF(OR('SDK RM Allocation'!Q21="",'SDK RM Allocation'!Q21=0,$B19=""),"",CONCATENATE($U$2,$U$3,SUM('SDK RM Allocation'!$G21:P21),$W$3,$U$4,'SDK RM Allocation'!Q21,$W$4,$U$5,$B19,$W$5,$U$6,$C19,$W$6,$U$7,M$2,$W$7,$U$8))</f>
        <v/>
      </c>
      <c r="N19" s="29" t="str">
        <f>IF(OR('SDK RM Allocation'!R21="",'SDK RM Allocation'!R21=0,$B19=""),"",CONCATENATE($U$2,$U$3,SUM('SDK RM Allocation'!$G21:Q21),$W$3,$U$4,'SDK RM Allocation'!R21,$W$4,$U$5,$B19,$W$5,$U$6,$C19,$W$6,$U$7,N$2,$W$7,$U$8))</f>
        <v xml:space="preserve">##{
###.start_resource = 2,
###.num_resource = 2,
###.type = RESASG_UTYPE (J721E_DEV_NAVSS0_RINGACC_0,
#####RESASG_SUBTYPE_RA_UDMAP_TX_UH),
###.host_id = HOST_ID_HOST_ID_MAIN_0_R5_2,
##},
</v>
      </c>
      <c r="O19" s="29" t="str">
        <f>IF(OR('SDK RM Allocation'!S21="",'SDK RM Allocation'!S21=0,$B19=""),"",CONCATENATE($U$2,$U$3,SUM('SDK RM Allocation'!$G21:R21),$W$3,$U$4,'SDK RM Allocation'!S21,$W$4,$U$5,$B19,$W$5,$U$6,$C19,$W$6,$U$7,O$2,$W$7,$U$8))</f>
        <v/>
      </c>
      <c r="Q19" s="37" t="str">
        <f t="shared" si="2"/>
        <v xml:space="preserve">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</v>
      </c>
      <c r="R19" s="38" t="str">
        <f t="shared" si="3"/>
        <v xml:space="preserve">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</v>
      </c>
      <c r="S19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</v>
      </c>
      <c r="T19">
        <f t="shared" si="5"/>
        <v>7784</v>
      </c>
    </row>
    <row r="20" spans="1:21" ht="15" customHeight="1">
      <c r="A20" s="28" t="s">
        <v>177</v>
      </c>
      <c r="B20" t="s">
        <v>50</v>
      </c>
      <c r="C20" t="s">
        <v>53</v>
      </c>
      <c r="D20" s="29" t="str">
        <f>IF(OR('SDK RM Allocation'!H22="",'SDK RM Allocation'!H22=0,$B20=""),"",CONCATENATE($U$2,$U$3,SUM('SDK RM Allocation'!$G22:G22),$W$3,$U$4,'SDK RM Allocation'!H22,$W$4,$U$5,$B20,$W$5,$U$6,$C20,$W$6,$U$7,D$2,$W$7,$U$8))</f>
        <v xml:space="preserve">##{
###.start_resource = 300,
###.num_resource = 2,
###.type = RESASG_UTYPE (J721E_DEV_NAVSS0_RINGACC_0,
#####RESASG_SUBTYPE_RA_UDMAP_RX_UH),
###.host_id = HOST_ID_HOST_ID_A72_2,
##},
</v>
      </c>
      <c r="E20" s="29" t="str">
        <f>IF(OR('SDK RM Allocation'!I22="",'SDK RM Allocation'!I22=0,$B20=""),"",CONCATENATE($U$2,$U$3,SUM('SDK RM Allocation'!$G22:H22),$W$3,$U$4,'SDK RM Allocation'!I22,$W$4,$U$5,$B20,$W$5,$U$6,$C20,$W$6,$U$7,E$2,$W$7,$U$8))</f>
        <v/>
      </c>
      <c r="F20" s="29" t="str">
        <f>IF(OR('SDK RM Allocation'!J22="",'SDK RM Allocation'!J22=0,$B20=""),"",CONCATENATE($U$2,$U$3,SUM('SDK RM Allocation'!$G22:I22),$W$3,$U$4,'SDK RM Allocation'!J22,$W$4,$U$5,$B20,$W$5,$U$6,$C20,$W$6,$U$7,F$2,$W$7,$U$8))</f>
        <v/>
      </c>
      <c r="G20" s="29" t="str">
        <f>IF(OR('SDK RM Allocation'!K22="",'SDK RM Allocation'!K22=0,$B20=""),"",CONCATENATE($U$2,$U$3,SUM('SDK RM Allocation'!$G22:J22),$W$3,$U$4,'SDK RM Allocation'!K22,$W$4,$U$5,$B20,$W$5,$U$6,$C20,$W$6,$U$7,G$2,$W$7,$U$8))</f>
        <v/>
      </c>
      <c r="H20" s="29" t="str">
        <f>IF(OR('SDK RM Allocation'!L22="",'SDK RM Allocation'!L22=0,$B20=""),"",CONCATENATE($U$2,$U$3,SUM('SDK RM Allocation'!$G22:K22),$W$3,$U$4,'SDK RM Allocation'!L22,$W$4,$U$5,$B20,$W$5,$U$6,$C20,$W$6,$U$7,H$2,$W$7,$U$8))</f>
        <v/>
      </c>
      <c r="I20" s="29" t="str">
        <f>IF(OR('SDK RM Allocation'!M22="",'SDK RM Allocation'!M22=0,$B20=""),"",CONCATENATE($U$2,$U$3,SUM('SDK RM Allocation'!$G22:L22),$W$3,$U$4,'SDK RM Allocation'!M22,$W$4,$U$5,$B20,$W$5,$U$6,$C20,$W$6,$U$7,I$2,$W$7,$U$8))</f>
        <v/>
      </c>
      <c r="J20" s="29" t="str">
        <f>IF(OR('SDK RM Allocation'!N22="",'SDK RM Allocation'!N22=0,$B20=""),"",CONCATENATE($U$2,$U$3,SUM('SDK RM Allocation'!$G22:M22),$W$3,$U$4,'SDK RM Allocation'!N22,$W$4,$U$5,$B20,$W$5,$U$6,$C20,$W$6,$U$7,J$2,$W$7,$U$8))</f>
        <v/>
      </c>
      <c r="K20" s="29" t="str">
        <f>IF(OR('SDK RM Allocation'!O22="",'SDK RM Allocation'!O22=0,$B20=""),"",CONCATENATE($U$2,$U$3,SUM('SDK RM Allocation'!$G22:N22),$W$3,$U$4,'SDK RM Allocation'!O22,$W$4,$U$5,$B20,$W$5,$U$6,$C20,$W$6,$U$7,K$2,$W$7,$U$8))</f>
        <v/>
      </c>
      <c r="L20" s="29" t="str">
        <f>IF(OR('SDK RM Allocation'!P22="",'SDK RM Allocation'!P22=0,$B20=""),"",CONCATENATE($U$2,$U$3,SUM('SDK RM Allocation'!$G22:O22),$W$3,$U$4,'SDK RM Allocation'!P22,$W$4,$U$5,$B20,$W$5,$U$6,$C20,$W$6,$U$7,L$2,$W$7,$U$8))</f>
        <v/>
      </c>
      <c r="M20" s="29" t="str">
        <f>IF(OR('SDK RM Allocation'!Q22="",'SDK RM Allocation'!Q22=0,$B20=""),"",CONCATENATE($U$2,$U$3,SUM('SDK RM Allocation'!$G22:P22),$W$3,$U$4,'SDK RM Allocation'!Q22,$W$4,$U$5,$B20,$W$5,$U$6,$C20,$W$6,$U$7,M$2,$W$7,$U$8))</f>
        <v/>
      </c>
      <c r="N20" s="29" t="str">
        <f>IF(OR('SDK RM Allocation'!R22="",'SDK RM Allocation'!R22=0,$B20=""),"",CONCATENATE($U$2,$U$3,SUM('SDK RM Allocation'!$G22:Q22),$W$3,$U$4,'SDK RM Allocation'!R22,$W$4,$U$5,$B20,$W$5,$U$6,$C20,$W$6,$U$7,N$2,$W$7,$U$8))</f>
        <v xml:space="preserve">##{
###.start_resource = 302,
###.num_resource = 2,
###.type = RESASG_UTYPE (J721E_DEV_NAVSS0_RINGACC_0,
#####RESASG_SUBTYPE_RA_UDMAP_RX_UH),
###.host_id = HOST_ID_HOST_ID_MAIN_0_R5_2,
##},
</v>
      </c>
      <c r="O20" s="29" t="str">
        <f>IF(OR('SDK RM Allocation'!S22="",'SDK RM Allocation'!S22=0,$B20=""),"",CONCATENATE($U$2,$U$3,SUM('SDK RM Allocation'!$G22:R22),$W$3,$U$4,'SDK RM Allocation'!S22,$W$4,$U$5,$B20,$W$5,$U$6,$C20,$W$6,$U$7,O$2,$W$7,$U$8))</f>
        <v/>
      </c>
      <c r="Q20" s="37" t="str">
        <f t="shared" si="2"/>
        <v xml:space="preserve">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</v>
      </c>
      <c r="R20" s="38" t="str">
        <f t="shared" si="3"/>
        <v xml:space="preserve">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</v>
      </c>
      <c r="S20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</v>
      </c>
      <c r="T20">
        <f t="shared" si="5"/>
        <v>8188</v>
      </c>
    </row>
    <row r="21" spans="1:21" ht="15" customHeight="1">
      <c r="A21" s="28" t="s">
        <v>178</v>
      </c>
      <c r="B21" t="s">
        <v>50</v>
      </c>
      <c r="C21" t="s">
        <v>55</v>
      </c>
      <c r="D21" s="29" t="str">
        <f>IF(OR('SDK RM Allocation'!H23="",'SDK RM Allocation'!H23=0,$B21=""),"",CONCATENATE($U$2,$U$3,SUM('SDK RM Allocation'!$G23:G23),$W$3,$U$4,'SDK RM Allocation'!H23,$W$4,$U$5,$B21,$W$5,$U$6,$C21,$W$6,$U$7,D$2,$W$7,$U$8))</f>
        <v xml:space="preserve">##{
###.start_resource = 4,
###.num_resource = 4,
###.type = RESASG_UTYPE (J721E_DEV_NAVSS0_RINGACC_0,
#####RESASG_SUBTYPE_RA_UDMAP_TX_H),
###.host_id = HOST_ID_HOST_ID_A72_2,
##},
</v>
      </c>
      <c r="E21" s="29" t="str">
        <f>IF(OR('SDK RM Allocation'!I23="",'SDK RM Allocation'!I23=0,$B21=""),"",CONCATENATE($U$2,$U$3,SUM('SDK RM Allocation'!$G23:H23),$W$3,$U$4,'SDK RM Allocation'!I23,$W$4,$U$5,$B21,$W$5,$U$6,$C21,$W$6,$U$7,E$2,$W$7,$U$8))</f>
        <v/>
      </c>
      <c r="F21" s="29" t="str">
        <f>IF(OR('SDK RM Allocation'!J23="",'SDK RM Allocation'!J23=0,$B21=""),"",CONCATENATE($U$2,$U$3,SUM('SDK RM Allocation'!$G23:I23),$W$3,$U$4,'SDK RM Allocation'!J23,$W$4,$U$5,$B21,$W$5,$U$6,$C21,$W$6,$U$7,F$2,$W$7,$U$8))</f>
        <v/>
      </c>
      <c r="G21" s="29" t="str">
        <f>IF(OR('SDK RM Allocation'!K23="",'SDK RM Allocation'!K23=0,$B21=""),"",CONCATENATE($U$2,$U$3,SUM('SDK RM Allocation'!$G23:J23),$W$3,$U$4,'SDK RM Allocation'!K23,$W$4,$U$5,$B21,$W$5,$U$6,$C21,$W$6,$U$7,G$2,$W$7,$U$8))</f>
        <v/>
      </c>
      <c r="H21" s="29" t="str">
        <f>IF(OR('SDK RM Allocation'!L23="",'SDK RM Allocation'!L23=0,$B21=""),"",CONCATENATE($U$2,$U$3,SUM('SDK RM Allocation'!$G23:K23),$W$3,$U$4,'SDK RM Allocation'!L23,$W$4,$U$5,$B21,$W$5,$U$6,$C21,$W$6,$U$7,H$2,$W$7,$U$8))</f>
        <v/>
      </c>
      <c r="I21" s="29" t="str">
        <f>IF(OR('SDK RM Allocation'!M23="",'SDK RM Allocation'!M23=0,$B21=""),"",CONCATENATE($U$2,$U$3,SUM('SDK RM Allocation'!$G23:L23),$W$3,$U$4,'SDK RM Allocation'!M23,$W$4,$U$5,$B21,$W$5,$U$6,$C21,$W$6,$U$7,I$2,$W$7,$U$8))</f>
        <v/>
      </c>
      <c r="J21" s="29" t="str">
        <f>IF(OR('SDK RM Allocation'!N23="",'SDK RM Allocation'!N23=0,$B21=""),"",CONCATENATE($U$2,$U$3,SUM('SDK RM Allocation'!$G23:M23),$W$3,$U$4,'SDK RM Allocation'!N23,$W$4,$U$5,$B21,$W$5,$U$6,$C21,$W$6,$U$7,J$2,$W$7,$U$8))</f>
        <v/>
      </c>
      <c r="K21" s="29" t="str">
        <f>IF(OR('SDK RM Allocation'!O23="",'SDK RM Allocation'!O23=0,$B21=""),"",CONCATENATE($U$2,$U$3,SUM('SDK RM Allocation'!$G23:N23),$W$3,$U$4,'SDK RM Allocation'!O23,$W$4,$U$5,$B21,$W$5,$U$6,$C21,$W$6,$U$7,K$2,$W$7,$U$8))</f>
        <v/>
      </c>
      <c r="L21" s="29" t="str">
        <f>IF(OR('SDK RM Allocation'!P23="",'SDK RM Allocation'!P23=0,$B21=""),"",CONCATENATE($U$2,$U$3,SUM('SDK RM Allocation'!$G23:O23),$W$3,$U$4,'SDK RM Allocation'!P23,$W$4,$U$5,$B21,$W$5,$U$6,$C21,$W$6,$U$7,L$2,$W$7,$U$8))</f>
        <v/>
      </c>
      <c r="M21" s="29" t="str">
        <f>IF(OR('SDK RM Allocation'!Q23="",'SDK RM Allocation'!Q23=0,$B21=""),"",CONCATENATE($U$2,$U$3,SUM('SDK RM Allocation'!$G23:P23),$W$3,$U$4,'SDK RM Allocation'!Q23,$W$4,$U$5,$B21,$W$5,$U$6,$C21,$W$6,$U$7,M$2,$W$7,$U$8))</f>
        <v xml:space="preserve">##{
###.start_resource = 8,
###.num_resource = 2,
###.type = RESASG_UTYPE (J721E_DEV_NAVSS0_RINGACC_0,
#####RESASG_SUBTYPE_RA_UDMAP_TX_H),
###.host_id = HOST_ID_HOST_ID_MAIN_0_R5_0,
##},
</v>
      </c>
      <c r="N21" s="29" t="str">
        <f>IF(OR('SDK RM Allocation'!R23="",'SDK RM Allocation'!R23=0,$B21=""),"",CONCATENATE($U$2,$U$3,SUM('SDK RM Allocation'!$G23:Q23),$W$3,$U$4,'SDK RM Allocation'!R23,$W$4,$U$5,$B21,$W$5,$U$6,$C21,$W$6,$U$7,N$2,$W$7,$U$8))</f>
        <v xml:space="preserve">##{
###.start_resource = 10,
###.num_resource = 4,
###.type = RESASG_UTYPE (J721E_DEV_NAVSS0_RINGACC_0,
#####RESASG_SUBTYPE_RA_UDMAP_TX_H),
###.host_id = HOST_ID_HOST_ID_MAIN_0_R5_2,
##},
</v>
      </c>
      <c r="O21" s="29" t="str">
        <f>IF(OR('SDK RM Allocation'!S23="",'SDK RM Allocation'!S23=0,$B21=""),"",CONCATENATE($U$2,$U$3,SUM('SDK RM Allocation'!$G23:R23),$W$3,$U$4,'SDK RM Allocation'!S23,$W$4,$U$5,$B21,$W$5,$U$6,$C21,$W$6,$U$7,O$2,$W$7,$U$8))</f>
        <v xml:space="preserve">##{
###.start_resource = 14,
###.num_resource = 2,
###.type = RESASG_UTYPE (J721E_DEV_NAVSS0_RINGACC_0,
#####RESASG_SUBTYPE_RA_UDMAP_TX_H),
###.host_id = HOST_ID_ALL,
##},
</v>
      </c>
      <c r="Q21" s="37" t="str">
        <f t="shared" si="2"/>
        <v xml:space="preserve">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</v>
      </c>
      <c r="R21" s="38" t="str">
        <f t="shared" si="3"/>
        <v xml:space="preserve">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</v>
      </c>
      <c r="S21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</v>
      </c>
      <c r="T21">
        <f t="shared" si="5"/>
        <v>8945</v>
      </c>
    </row>
    <row r="22" spans="1:21" ht="15" customHeight="1">
      <c r="A22" s="28" t="s">
        <v>179</v>
      </c>
      <c r="B22" t="s">
        <v>50</v>
      </c>
      <c r="C22" t="s">
        <v>57</v>
      </c>
      <c r="D22" s="29" t="str">
        <f>IF(OR('SDK RM Allocation'!H24="",'SDK RM Allocation'!H24=0,$B22=""),"",CONCATENATE($U$2,$U$3,SUM('SDK RM Allocation'!$G24:G24),$W$3,$U$4,'SDK RM Allocation'!H24,$W$4,$U$5,$B22,$W$5,$U$6,$C22,$W$6,$U$7,D$2,$W$7,$U$8))</f>
        <v xml:space="preserve">##{
###.start_resource = 304,
###.num_resource = 4,
###.type = RESASG_UTYPE (J721E_DEV_NAVSS0_RINGACC_0,
#####RESASG_SUBTYPE_RA_UDMAP_RX_H),
###.host_id = HOST_ID_HOST_ID_A72_2,
##},
</v>
      </c>
      <c r="E22" s="29" t="str">
        <f>IF(OR('SDK RM Allocation'!I24="",'SDK RM Allocation'!I24=0,$B22=""),"",CONCATENATE($U$2,$U$3,SUM('SDK RM Allocation'!$G24:H24),$W$3,$U$4,'SDK RM Allocation'!I24,$W$4,$U$5,$B22,$W$5,$U$6,$C22,$W$6,$U$7,E$2,$W$7,$U$8))</f>
        <v/>
      </c>
      <c r="F22" s="29" t="str">
        <f>IF(OR('SDK RM Allocation'!J24="",'SDK RM Allocation'!J24=0,$B22=""),"",CONCATENATE($U$2,$U$3,SUM('SDK RM Allocation'!$G24:I24),$W$3,$U$4,'SDK RM Allocation'!J24,$W$4,$U$5,$B22,$W$5,$U$6,$C22,$W$6,$U$7,F$2,$W$7,$U$8))</f>
        <v/>
      </c>
      <c r="G22" s="29" t="str">
        <f>IF(OR('SDK RM Allocation'!K24="",'SDK RM Allocation'!K24=0,$B22=""),"",CONCATENATE($U$2,$U$3,SUM('SDK RM Allocation'!$G24:J24),$W$3,$U$4,'SDK RM Allocation'!K24,$W$4,$U$5,$B22,$W$5,$U$6,$C22,$W$6,$U$7,G$2,$W$7,$U$8))</f>
        <v/>
      </c>
      <c r="H22" s="29" t="str">
        <f>IF(OR('SDK RM Allocation'!L24="",'SDK RM Allocation'!L24=0,$B22=""),"",CONCATENATE($U$2,$U$3,SUM('SDK RM Allocation'!$G24:K24),$W$3,$U$4,'SDK RM Allocation'!L24,$W$4,$U$5,$B22,$W$5,$U$6,$C22,$W$6,$U$7,H$2,$W$7,$U$8))</f>
        <v/>
      </c>
      <c r="I22" s="29" t="str">
        <f>IF(OR('SDK RM Allocation'!M24="",'SDK RM Allocation'!M24=0,$B22=""),"",CONCATENATE($U$2,$U$3,SUM('SDK RM Allocation'!$G24:L24),$W$3,$U$4,'SDK RM Allocation'!M24,$W$4,$U$5,$B22,$W$5,$U$6,$C22,$W$6,$U$7,I$2,$W$7,$U$8))</f>
        <v/>
      </c>
      <c r="J22" s="29" t="str">
        <f>IF(OR('SDK RM Allocation'!N24="",'SDK RM Allocation'!N24=0,$B22=""),"",CONCATENATE($U$2,$U$3,SUM('SDK RM Allocation'!$G24:M24),$W$3,$U$4,'SDK RM Allocation'!N24,$W$4,$U$5,$B22,$W$5,$U$6,$C22,$W$6,$U$7,J$2,$W$7,$U$8))</f>
        <v/>
      </c>
      <c r="K22" s="29" t="str">
        <f>IF(OR('SDK RM Allocation'!O24="",'SDK RM Allocation'!O24=0,$B22=""),"",CONCATENATE($U$2,$U$3,SUM('SDK RM Allocation'!$G24:N24),$W$3,$U$4,'SDK RM Allocation'!O24,$W$4,$U$5,$B22,$W$5,$U$6,$C22,$W$6,$U$7,K$2,$W$7,$U$8))</f>
        <v/>
      </c>
      <c r="L22" s="29" t="str">
        <f>IF(OR('SDK RM Allocation'!P24="",'SDK RM Allocation'!P24=0,$B22=""),"",CONCATENATE($U$2,$U$3,SUM('SDK RM Allocation'!$G24:O24),$W$3,$U$4,'SDK RM Allocation'!P24,$W$4,$U$5,$B22,$W$5,$U$6,$C22,$W$6,$U$7,L$2,$W$7,$U$8))</f>
        <v/>
      </c>
      <c r="M22" s="29" t="str">
        <f>IF(OR('SDK RM Allocation'!Q24="",'SDK RM Allocation'!Q24=0,$B22=""),"",CONCATENATE($U$2,$U$3,SUM('SDK RM Allocation'!$G24:P24),$W$3,$U$4,'SDK RM Allocation'!Q24,$W$4,$U$5,$B22,$W$5,$U$6,$C22,$W$6,$U$7,M$2,$W$7,$U$8))</f>
        <v xml:space="preserve">##{
###.start_resource = 308,
###.num_resource = 2,
###.type = RESASG_UTYPE (J721E_DEV_NAVSS0_RINGACC_0,
#####RESASG_SUBTYPE_RA_UDMAP_RX_H),
###.host_id = HOST_ID_HOST_ID_MAIN_0_R5_0,
##},
</v>
      </c>
      <c r="N22" s="29" t="str">
        <f>IF(OR('SDK RM Allocation'!R24="",'SDK RM Allocation'!R24=0,$B22=""),"",CONCATENATE($U$2,$U$3,SUM('SDK RM Allocation'!$G24:Q24),$W$3,$U$4,'SDK RM Allocation'!R24,$W$4,$U$5,$B22,$W$5,$U$6,$C22,$W$6,$U$7,N$2,$W$7,$U$8))</f>
        <v xml:space="preserve">##{
###.start_resource = 310,
###.num_resource = 4,
###.type = RESASG_UTYPE (J721E_DEV_NAVSS0_RINGACC_0,
#####RESASG_SUBTYPE_RA_UDMAP_RX_H),
###.host_id = HOST_ID_HOST_ID_MAIN_0_R5_2,
##},
</v>
      </c>
      <c r="O22" s="29" t="str">
        <f>IF(OR('SDK RM Allocation'!S24="",'SDK RM Allocation'!S24=0,$B22=""),"",CONCATENATE($U$2,$U$3,SUM('SDK RM Allocation'!$G24:R24),$W$3,$U$4,'SDK RM Allocation'!S24,$W$4,$U$5,$B22,$W$5,$U$6,$C22,$W$6,$U$7,O$2,$W$7,$U$8))</f>
        <v xml:space="preserve">##{
###.start_resource = 314,
###.num_resource = 2,
###.type = RESASG_UTYPE (J721E_DEV_NAVSS0_RINGACC_0,
#####RESASG_SUBTYPE_RA_UDMAP_RX_H),
###.host_id = HOST_ID_ALL,
##},
</v>
      </c>
      <c r="Q22" s="37" t="str">
        <f t="shared" si="2"/>
        <v xml:space="preserve">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</v>
      </c>
      <c r="R22" s="38" t="str">
        <f t="shared" si="3"/>
        <v xml:space="preserve">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</v>
      </c>
      <c r="S22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</v>
      </c>
      <c r="T22">
        <f t="shared" si="5"/>
        <v>9708</v>
      </c>
    </row>
    <row r="23" spans="1:21" ht="15" customHeight="1">
      <c r="A23" s="28" t="s">
        <v>180</v>
      </c>
      <c r="B23" t="s">
        <v>50</v>
      </c>
      <c r="C23" t="s">
        <v>59</v>
      </c>
      <c r="D23" s="29" t="str">
        <f>IF(OR('SDK RM Allocation'!H25="",'SDK RM Allocation'!H25=0,$B23=""),"",CONCATENATE($U$2,$U$3,SUM('SDK RM Allocation'!$G25:G25),$W$3,$U$4,'SDK RM Allocation'!H25,$W$4,$U$5,$B23,$W$5,$U$6,$C23,$W$6,$U$7,D$2,$W$7,$U$8))</f>
        <v xml:space="preserve">##{
###.start_resource = 16,
###.num_resource = 36,
###.type = RESASG_UTYPE (J721E_DEV_NAVSS0_RINGACC_0,
#####RESASG_SUBTYPE_RA_UDMAP_TX),
###.host_id = HOST_ID_HOST_ID_A72_2,
##},
</v>
      </c>
      <c r="E23" s="29" t="str">
        <f>IF(OR('SDK RM Allocation'!I25="",'SDK RM Allocation'!I25=0,$B23=""),"",CONCATENATE($U$2,$U$3,SUM('SDK RM Allocation'!$G25:H25),$W$3,$U$4,'SDK RM Allocation'!I25,$W$4,$U$5,$B23,$W$5,$U$6,$C23,$W$6,$U$7,E$2,$W$7,$U$8))</f>
        <v xml:space="preserve">##{
###.start_resource = 52,
###.num_resource = 20,
###.type = RESASG_UTYPE (J721E_DEV_NAVSS0_RINGACC_0,
#####RESASG_SUBTYPE_RA_UDMAP_TX),
###.host_id = HOST_ID_HOST_ID_A72_3,
##},
</v>
      </c>
      <c r="F23" s="29" t="str">
        <f>IF(OR('SDK RM Allocation'!J25="",'SDK RM Allocation'!J25=0,$B23=""),"",CONCATENATE($U$2,$U$3,SUM('SDK RM Allocation'!$G25:I25),$W$3,$U$4,'SDK RM Allocation'!J25,$W$4,$U$5,$B23,$W$5,$U$6,$C23,$W$6,$U$7,F$2,$W$7,$U$8))</f>
        <v xml:space="preserve">##{
###.start_resource = 72,
###.num_resource = 2,
###.type = RESASG_UTYPE (J721E_DEV_NAVSS0_RINGACC_0,
#####RESASG_SUBTYPE_RA_UDMAP_TX),
###.host_id = HOST_ID_HOST_ID_MCU_0_R5_0,
##},
</v>
      </c>
      <c r="G23" s="29" t="str">
        <f>IF(OR('SDK RM Allocation'!K25="",'SDK RM Allocation'!K25=0,$B23=""),"",CONCATENATE($U$2,$U$3,SUM('SDK RM Allocation'!$G25:J25),$W$3,$U$4,'SDK RM Allocation'!K25,$W$4,$U$5,$B23,$W$5,$U$6,$C23,$W$6,$U$7,G$2,$W$7,$U$8))</f>
        <v xml:space="preserve">##{
###.start_resource = 74,
###.num_resource = 2,
###.type = RESASG_UTYPE (J721E_DEV_NAVSS0_RINGACC_0,
#####RESASG_SUBTYPE_RA_UDMAP_TX),
###.host_id = HOST_ID_HOST_ID_MCU_0_R5_2,
##},
</v>
      </c>
      <c r="H23" s="29" t="str">
        <f>IF(OR('SDK RM Allocation'!L25="",'SDK RM Allocation'!L25=0,$B23=""),"",CONCATENATE($U$2,$U$3,SUM('SDK RM Allocation'!$G25:K25),$W$3,$U$4,'SDK RM Allocation'!L25,$W$4,$U$5,$B23,$W$5,$U$6,$C23,$W$6,$U$7,H$2,$W$7,$U$8))</f>
        <v xml:space="preserve">##{
###.start_resource = 76,
###.num_resource = 6,
###.type = RESASG_UTYPE (J721E_DEV_NAVSS0_RINGACC_0,
#####RESASG_SUBTYPE_RA_UDMAP_TX),
###.host_id = HOST_ID_HOST_ID_MAIN_1_R5_0,
##},
</v>
      </c>
      <c r="I23" s="29" t="str">
        <f>IF(OR('SDK RM Allocation'!M25="",'SDK RM Allocation'!M25=0,$B23=""),"",CONCATENATE($U$2,$U$3,SUM('SDK RM Allocation'!$G25:L25),$W$3,$U$4,'SDK RM Allocation'!M25,$W$4,$U$5,$B23,$W$5,$U$6,$C23,$W$6,$U$7,I$2,$W$7,$U$8))</f>
        <v xml:space="preserve">##{
###.start_resource = 82,
###.num_resource = 6,
###.type = RESASG_UTYPE (J721E_DEV_NAVSS0_RINGACC_0,
#####RESASG_SUBTYPE_RA_UDMAP_TX),
###.host_id = HOST_ID_HOST_ID_MAIN_1_R5_2,
##},
</v>
      </c>
      <c r="J23" s="29" t="str">
        <f>IF(OR('SDK RM Allocation'!N25="",'SDK RM Allocation'!N25=0,$B23=""),"",CONCATENATE($U$2,$U$3,SUM('SDK RM Allocation'!$G25:M25),$W$3,$U$4,'SDK RM Allocation'!N25,$W$4,$U$5,$B23,$W$5,$U$6,$C23,$W$6,$U$7,J$2,$W$7,$U$8))</f>
        <v xml:space="preserve">##{
###.start_resource = 88,
###.num_resource = 6,
###.type = RESASG_UTYPE (J721E_DEV_NAVSS0_RINGACC_0,
#####RESASG_SUBTYPE_RA_UDMAP_TX),
###.host_id = HOST_ID_HOST_ID_C7X_1,
##},
</v>
      </c>
      <c r="K23" s="29" t="str">
        <f>IF(OR('SDK RM Allocation'!O25="",'SDK RM Allocation'!O25=0,$B23=""),"",CONCATENATE($U$2,$U$3,SUM('SDK RM Allocation'!$G25:N25),$W$3,$U$4,'SDK RM Allocation'!O25,$W$4,$U$5,$B23,$W$5,$U$6,$C23,$W$6,$U$7,K$2,$W$7,$U$8))</f>
        <v xml:space="preserve">##{
###.start_resource = 94,
###.num_resource = 16,
###.type = RESASG_UTYPE (J721E_DEV_NAVSS0_RINGACC_0,
#####RESASG_SUBTYPE_RA_UDMAP_TX),
###.host_id = HOST_ID_HOST_ID_C6X_0_1,
##},
</v>
      </c>
      <c r="L23" s="29" t="str">
        <f>IF(OR('SDK RM Allocation'!P25="",'SDK RM Allocation'!P25=0,$B23=""),"",CONCATENATE($U$2,$U$3,SUM('SDK RM Allocation'!$G25:O25),$W$3,$U$4,'SDK RM Allocation'!P25,$W$4,$U$5,$B23,$W$5,$U$6,$C23,$W$6,$U$7,L$2,$W$7,$U$8))</f>
        <v xml:space="preserve">##{
###.start_resource = 110,
###.num_resource = 8,
###.type = RESASG_UTYPE (J721E_DEV_NAVSS0_RINGACC_0,
#####RESASG_SUBTYPE_RA_UDMAP_TX),
###.host_id = HOST_ID_HOST_ID_C6X_1_1,
##},
</v>
      </c>
      <c r="M23" s="29" t="str">
        <f>IF(OR('SDK RM Allocation'!Q25="",'SDK RM Allocation'!Q25=0,$B23=""),"",CONCATENATE($U$2,$U$3,SUM('SDK RM Allocation'!$G25:P25),$W$3,$U$4,'SDK RM Allocation'!Q25,$W$4,$U$5,$B23,$W$5,$U$6,$C23,$W$6,$U$7,M$2,$W$7,$U$8))</f>
        <v xml:space="preserve">##{
###.start_resource = 118,
###.num_resource = 7,
###.type = RESASG_UTYPE (J721E_DEV_NAVSS0_RINGACC_0,
#####RESASG_SUBTYPE_RA_UDMAP_TX),
###.host_id = HOST_ID_HOST_ID_MAIN_0_R5_0,
##},
</v>
      </c>
      <c r="N23" s="29" t="str">
        <f>IF(OR('SDK RM Allocation'!R25="",'SDK RM Allocation'!R25=0,$B23=""),"",CONCATENATE($U$2,$U$3,SUM('SDK RM Allocation'!$G25:Q25),$W$3,$U$4,'SDK RM Allocation'!R25,$W$4,$U$5,$B23,$W$5,$U$6,$C23,$W$6,$U$7,N$2,$W$7,$U$8))</f>
        <v xml:space="preserve">##{
###.start_resource = 125,
###.num_resource = 8,
###.type = RESASG_UTYPE (J721E_DEV_NAVSS0_RINGACC_0,
#####RESASG_SUBTYPE_RA_UDMAP_TX),
###.host_id = HOST_ID_HOST_ID_MAIN_0_R5_2,
##},
</v>
      </c>
      <c r="O23" s="29" t="str">
        <f>IF(OR('SDK RM Allocation'!S25="",'SDK RM Allocation'!S25=0,$B23=""),"",CONCATENATE($U$2,$U$3,SUM('SDK RM Allocation'!$G25:R25),$W$3,$U$4,'SDK RM Allocation'!S25,$W$4,$U$5,$B23,$W$5,$U$6,$C23,$W$6,$U$7,O$2,$W$7,$U$8))</f>
        <v xml:space="preserve">##{
###.start_resource = 133,
###.num_resource = 7,
###.type = RESASG_UTYPE (J721E_DEV_NAVSS0_RINGACC_0,
#####RESASG_SUBTYPE_RA_UDMAP_TX),
###.host_id = HOST_ID_ALL,
##},
</v>
      </c>
      <c r="Q23" s="37" t="str">
        <f t="shared" si="2"/>
        <v xml:space="preserve">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</v>
      </c>
      <c r="R23" s="38" t="str">
        <f t="shared" si="3"/>
        <v xml:space="preserve">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</v>
      </c>
      <c r="S23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</v>
      </c>
      <c r="T23">
        <f t="shared" si="5"/>
        <v>11929</v>
      </c>
    </row>
    <row r="24" spans="1:21" ht="15" customHeight="1">
      <c r="A24" s="28" t="s">
        <v>181</v>
      </c>
      <c r="B24" t="s">
        <v>50</v>
      </c>
      <c r="C24" t="s">
        <v>61</v>
      </c>
      <c r="D24" s="29" t="str">
        <f>IF(OR('SDK RM Allocation'!H26="",'SDK RM Allocation'!H26=0,$B24=""),"",CONCATENATE($U$2,$U$3,SUM('SDK RM Allocation'!$G26:G26),$W$3,$U$4,'SDK RM Allocation'!H26,$W$4,$U$5,$B24,$W$5,$U$6,$C24,$W$6,$U$7,D$2,$W$7,$U$8))</f>
        <v xml:space="preserve">##{
###.start_resource = 316,
###.num_resource = 36,
###.type = RESASG_UTYPE (J721E_DEV_NAVSS0_RINGACC_0,
#####RESASG_SUBTYPE_RA_UDMAP_RX),
###.host_id = HOST_ID_HOST_ID_A72_2,
##},
</v>
      </c>
      <c r="E24" s="29" t="str">
        <f>IF(OR('SDK RM Allocation'!I26="",'SDK RM Allocation'!I26=0,$B24=""),"",CONCATENATE($U$2,$U$3,SUM('SDK RM Allocation'!$G26:H26),$W$3,$U$4,'SDK RM Allocation'!I26,$W$4,$U$5,$B24,$W$5,$U$6,$C24,$W$6,$U$7,E$2,$W$7,$U$8))</f>
        <v xml:space="preserve">##{
###.start_resource = 352,
###.num_resource = 20,
###.type = RESASG_UTYPE (J721E_DEV_NAVSS0_RINGACC_0,
#####RESASG_SUBTYPE_RA_UDMAP_RX),
###.host_id = HOST_ID_HOST_ID_A72_3,
##},
</v>
      </c>
      <c r="F24" s="29" t="str">
        <f>IF(OR('SDK RM Allocation'!J26="",'SDK RM Allocation'!J26=0,$B24=""),"",CONCATENATE($U$2,$U$3,SUM('SDK RM Allocation'!$G26:I26),$W$3,$U$4,'SDK RM Allocation'!J26,$W$4,$U$5,$B24,$W$5,$U$6,$C24,$W$6,$U$7,F$2,$W$7,$U$8))</f>
        <v xml:space="preserve">##{
###.start_resource = 372,
###.num_resource = 2,
###.type = RESASG_UTYPE (J721E_DEV_NAVSS0_RINGACC_0,
#####RESASG_SUBTYPE_RA_UDMAP_RX),
###.host_id = HOST_ID_HOST_ID_MCU_0_R5_0,
##},
</v>
      </c>
      <c r="G24" s="29" t="str">
        <f>IF(OR('SDK RM Allocation'!K26="",'SDK RM Allocation'!K26=0,$B24=""),"",CONCATENATE($U$2,$U$3,SUM('SDK RM Allocation'!$G26:J26),$W$3,$U$4,'SDK RM Allocation'!K26,$W$4,$U$5,$B24,$W$5,$U$6,$C24,$W$6,$U$7,G$2,$W$7,$U$8))</f>
        <v xml:space="preserve">##{
###.start_resource = 374,
###.num_resource = 2,
###.type = RESASG_UTYPE (J721E_DEV_NAVSS0_RINGACC_0,
#####RESASG_SUBTYPE_RA_UDMAP_RX),
###.host_id = HOST_ID_HOST_ID_MCU_0_R5_2,
##},
</v>
      </c>
      <c r="H24" s="29" t="str">
        <f>IF(OR('SDK RM Allocation'!L26="",'SDK RM Allocation'!L26=0,$B24=""),"",CONCATENATE($U$2,$U$3,SUM('SDK RM Allocation'!$G26:K26),$W$3,$U$4,'SDK RM Allocation'!L26,$W$4,$U$5,$B24,$W$5,$U$6,$C24,$W$6,$U$7,H$2,$W$7,$U$8))</f>
        <v xml:space="preserve">##{
###.start_resource = 376,
###.num_resource = 6,
###.type = RESASG_UTYPE (J721E_DEV_NAVSS0_RINGACC_0,
#####RESASG_SUBTYPE_RA_UDMAP_RX),
###.host_id = HOST_ID_HOST_ID_MAIN_1_R5_0,
##},
</v>
      </c>
      <c r="I24" s="29" t="str">
        <f>IF(OR('SDK RM Allocation'!M26="",'SDK RM Allocation'!M26=0,$B24=""),"",CONCATENATE($U$2,$U$3,SUM('SDK RM Allocation'!$G26:L26),$W$3,$U$4,'SDK RM Allocation'!M26,$W$4,$U$5,$B24,$W$5,$U$6,$C24,$W$6,$U$7,I$2,$W$7,$U$8))</f>
        <v xml:space="preserve">##{
###.start_resource = 382,
###.num_resource = 6,
###.type = RESASG_UTYPE (J721E_DEV_NAVSS0_RINGACC_0,
#####RESASG_SUBTYPE_RA_UDMAP_RX),
###.host_id = HOST_ID_HOST_ID_MAIN_1_R5_2,
##},
</v>
      </c>
      <c r="J24" s="29" t="str">
        <f>IF(OR('SDK RM Allocation'!N26="",'SDK RM Allocation'!N26=0,$B24=""),"",CONCATENATE($U$2,$U$3,SUM('SDK RM Allocation'!$G26:M26),$W$3,$U$4,'SDK RM Allocation'!N26,$W$4,$U$5,$B24,$W$5,$U$6,$C24,$W$6,$U$7,J$2,$W$7,$U$8))</f>
        <v xml:space="preserve">##{
###.start_resource = 388,
###.num_resource = 6,
###.type = RESASG_UTYPE (J721E_DEV_NAVSS0_RINGACC_0,
#####RESASG_SUBTYPE_RA_UDMAP_RX),
###.host_id = HOST_ID_HOST_ID_C7X_1,
##},
</v>
      </c>
      <c r="K24" s="29" t="str">
        <f>IF(OR('SDK RM Allocation'!O26="",'SDK RM Allocation'!O26=0,$B24=""),"",CONCATENATE($U$2,$U$3,SUM('SDK RM Allocation'!$G26:N26),$W$3,$U$4,'SDK RM Allocation'!O26,$W$4,$U$5,$B24,$W$5,$U$6,$C24,$W$6,$U$7,K$2,$W$7,$U$8))</f>
        <v xml:space="preserve">##{
###.start_resource = 394,
###.num_resource = 16,
###.type = RESASG_UTYPE (J721E_DEV_NAVSS0_RINGACC_0,
#####RESASG_SUBTYPE_RA_UDMAP_RX),
###.host_id = HOST_ID_HOST_ID_C6X_0_1,
##},
</v>
      </c>
      <c r="L24" s="29" t="str">
        <f>IF(OR('SDK RM Allocation'!P26="",'SDK RM Allocation'!P26=0,$B24=""),"",CONCATENATE($U$2,$U$3,SUM('SDK RM Allocation'!$G26:O26),$W$3,$U$4,'SDK RM Allocation'!P26,$W$4,$U$5,$B24,$W$5,$U$6,$C24,$W$6,$U$7,L$2,$W$7,$U$8))</f>
        <v xml:space="preserve">##{
###.start_resource = 410,
###.num_resource = 8,
###.type = RESASG_UTYPE (J721E_DEV_NAVSS0_RINGACC_0,
#####RESASG_SUBTYPE_RA_UDMAP_RX),
###.host_id = HOST_ID_HOST_ID_C6X_1_1,
##},
</v>
      </c>
      <c r="M24" s="29" t="str">
        <f>IF(OR('SDK RM Allocation'!Q26="",'SDK RM Allocation'!Q26=0,$B24=""),"",CONCATENATE($U$2,$U$3,SUM('SDK RM Allocation'!$G26:P26),$W$3,$U$4,'SDK RM Allocation'!Q26,$W$4,$U$5,$B24,$W$5,$U$6,$C24,$W$6,$U$7,M$2,$W$7,$U$8))</f>
        <v xml:space="preserve">##{
###.start_resource = 418,
###.num_resource = 7,
###.type = RESASG_UTYPE (J721E_DEV_NAVSS0_RINGACC_0,
#####RESASG_SUBTYPE_RA_UDMAP_RX),
###.host_id = HOST_ID_HOST_ID_MAIN_0_R5_0,
##},
</v>
      </c>
      <c r="N24" s="29" t="str">
        <f>IF(OR('SDK RM Allocation'!R26="",'SDK RM Allocation'!R26=0,$B24=""),"",CONCATENATE($U$2,$U$3,SUM('SDK RM Allocation'!$G26:Q26),$W$3,$U$4,'SDK RM Allocation'!R26,$W$4,$U$5,$B24,$W$5,$U$6,$C24,$W$6,$U$7,N$2,$W$7,$U$8))</f>
        <v xml:space="preserve">##{
###.start_resource = 425,
###.num_resource = 15,
###.type = RESASG_UTYPE (J721E_DEV_NAVSS0_RINGACC_0,
#####RESASG_SUBTYPE_RA_UDMAP_RX),
###.host_id = HOST_ID_HOST_ID_MAIN_0_R5_2,
##},
</v>
      </c>
      <c r="O24" s="29" t="str">
        <f>IF(OR('SDK RM Allocation'!S26="",'SDK RM Allocation'!S26=0,$B24=""),"",CONCATENATE($U$2,$U$3,SUM('SDK RM Allocation'!$G26:R26),$W$3,$U$4,'SDK RM Allocation'!S26,$W$4,$U$5,$B24,$W$5,$U$6,$C24,$W$6,$U$7,O$2,$W$7,$U$8))</f>
        <v/>
      </c>
      <c r="Q24" s="37" t="str">
        <f t="shared" si="2"/>
        <v xml:space="preserve">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</v>
      </c>
      <c r="R24" s="38" t="str">
        <f t="shared" si="3"/>
        <v xml:space="preserve">
##/* Main Nav RX ring */
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</v>
      </c>
      <c r="S24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##/* Main Nav RX ring */
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</v>
      </c>
      <c r="T24">
        <f t="shared" si="5"/>
        <v>13988</v>
      </c>
    </row>
    <row r="25" spans="1:21" ht="15" customHeight="1">
      <c r="A25" s="33" t="s">
        <v>182</v>
      </c>
      <c r="B25" t="s">
        <v>50</v>
      </c>
      <c r="C25" t="s">
        <v>63</v>
      </c>
      <c r="D25" s="29" t="str">
        <f>IF(OR('SDK RM Allocation'!H27="",'SDK RM Allocation'!H27=0,$B25=""),"",CONCATENATE($U$2,$U$3,SUM('SDK RM Allocation'!$G27:G27),$W$3,$U$4,'SDK RM Allocation'!H27,$W$4,$U$5,$B25,$W$5,$U$6,$C25,$W$6,$U$7,D$2,$W$7,$U$8))</f>
        <v/>
      </c>
      <c r="E25" s="29" t="str">
        <f>IF(OR('SDK RM Allocation'!I27="",'SDK RM Allocation'!I27=0,$B25=""),"",CONCATENATE($U$2,$U$3,SUM('SDK RM Allocation'!$G27:H27),$W$3,$U$4,'SDK RM Allocation'!I27,$W$4,$U$5,$B25,$W$5,$U$6,$C25,$W$6,$U$7,E$2,$W$7,$U$8))</f>
        <v/>
      </c>
      <c r="F25" s="29" t="str">
        <f>IF(OR('SDK RM Allocation'!J27="",'SDK RM Allocation'!J27=0,$B25=""),"",CONCATENATE($U$2,$U$3,SUM('SDK RM Allocation'!$G27:I27),$W$3,$U$4,'SDK RM Allocation'!J27,$W$4,$U$5,$B25,$W$5,$U$6,$C25,$W$6,$U$7,F$2,$W$7,$U$8))</f>
        <v/>
      </c>
      <c r="G25" s="29" t="str">
        <f>IF(OR('SDK RM Allocation'!K27="",'SDK RM Allocation'!K27=0,$B25=""),"",CONCATENATE($U$2,$U$3,SUM('SDK RM Allocation'!$G27:J27),$W$3,$U$4,'SDK RM Allocation'!K27,$W$4,$U$5,$B25,$W$5,$U$6,$C25,$W$6,$U$7,G$2,$W$7,$U$8))</f>
        <v/>
      </c>
      <c r="H25" s="29" t="str">
        <f>IF(OR('SDK RM Allocation'!L27="",'SDK RM Allocation'!L27=0,$B25=""),"",CONCATENATE($U$2,$U$3,SUM('SDK RM Allocation'!$G27:K27),$W$3,$U$4,'SDK RM Allocation'!L27,$W$4,$U$5,$B25,$W$5,$U$6,$C25,$W$6,$U$7,H$2,$W$7,$U$8))</f>
        <v/>
      </c>
      <c r="I25" s="29" t="str">
        <f>IF(OR('SDK RM Allocation'!M27="",'SDK RM Allocation'!M27=0,$B25=""),"",CONCATENATE($U$2,$U$3,SUM('SDK RM Allocation'!$G27:L27),$W$3,$U$4,'SDK RM Allocation'!M27,$W$4,$U$5,$B25,$W$5,$U$6,$C25,$W$6,$U$7,I$2,$W$7,$U$8))</f>
        <v/>
      </c>
      <c r="J25" s="29" t="str">
        <f>IF(OR('SDK RM Allocation'!N27="",'SDK RM Allocation'!N27=0,$B25=""),"",CONCATENATE($U$2,$U$3,SUM('SDK RM Allocation'!$G27:M27),$W$3,$U$4,'SDK RM Allocation'!N27,$W$4,$U$5,$B25,$W$5,$U$6,$C25,$W$6,$U$7,J$2,$W$7,$U$8))</f>
        <v xml:space="preserve">##{
###.start_resource = 140,
###.num_resource = 16,
###.type = RESASG_UTYPE (J721E_DEV_NAVSS0_RINGACC_0,
#####RESASG_SUBTYPE_RA_UDMAP_TX_EXT),
###.host_id = HOST_ID_HOST_ID_C7X_1,
##},
</v>
      </c>
      <c r="K25" s="29" t="str">
        <f>IF(OR('SDK RM Allocation'!O27="",'SDK RM Allocation'!O27=0,$B25=""),"",CONCATENATE($U$2,$U$3,SUM('SDK RM Allocation'!$G27:N27),$W$3,$U$4,'SDK RM Allocation'!O27,$W$4,$U$5,$B25,$W$5,$U$6,$C25,$W$6,$U$7,K$2,$W$7,$U$8))</f>
        <v xml:space="preserve">##{
###.start_resource = 156,
###.num_resource = 6,
###.type = RESASG_UTYPE (J721E_DEV_NAVSS0_RINGACC_0,
#####RESASG_SUBTYPE_RA_UDMAP_TX_EXT),
###.host_id = HOST_ID_HOST_ID_C6X_0_1,
##},
</v>
      </c>
      <c r="L25" s="29" t="str">
        <f>IF(OR('SDK RM Allocation'!P27="",'SDK RM Allocation'!P27=0,$B25=""),"",CONCATENATE($U$2,$U$3,SUM('SDK RM Allocation'!$G27:O27),$W$3,$U$4,'SDK RM Allocation'!P27,$W$4,$U$5,$B25,$W$5,$U$6,$C25,$W$6,$U$7,L$2,$W$7,$U$8))</f>
        <v xml:space="preserve">##{
###.start_resource = 162,
###.num_resource = 6,
###.type = RESASG_UTYPE (J721E_DEV_NAVSS0_RINGACC_0,
#####RESASG_SUBTYPE_RA_UDMAP_TX_EXT),
###.host_id = HOST_ID_HOST_ID_C6X_1_1,
##},
</v>
      </c>
      <c r="M25" s="29" t="str">
        <f>IF(OR('SDK RM Allocation'!Q27="",'SDK RM Allocation'!Q27=0,$B25=""),"",CONCATENATE($U$2,$U$3,SUM('SDK RM Allocation'!$G27:P27),$W$3,$U$4,'SDK RM Allocation'!Q27,$W$4,$U$5,$B25,$W$5,$U$6,$C25,$W$6,$U$7,M$2,$W$7,$U$8))</f>
        <v/>
      </c>
      <c r="N25" s="29" t="str">
        <f>IF(OR('SDK RM Allocation'!R27="",'SDK RM Allocation'!R27=0,$B25=""),"",CONCATENATE($U$2,$U$3,SUM('SDK RM Allocation'!$G27:Q27),$W$3,$U$4,'SDK RM Allocation'!R27,$W$4,$U$5,$B25,$W$5,$U$6,$C25,$W$6,$U$7,N$2,$W$7,$U$8))</f>
        <v xml:space="preserve">##{
###.start_resource = 168,
###.num_resource = 132,
###.type = RESASG_UTYPE (J721E_DEV_NAVSS0_RINGACC_0,
#####RESASG_SUBTYPE_RA_UDMAP_TX_EXT),
###.host_id = HOST_ID_HOST_ID_MAIN_0_R5_2,
##},
</v>
      </c>
      <c r="O25" s="29" t="str">
        <f>IF(OR('SDK RM Allocation'!S27="",'SDK RM Allocation'!S27=0,$B25=""),"",CONCATENATE($U$2,$U$3,SUM('SDK RM Allocation'!$G27:R27),$W$3,$U$4,'SDK RM Allocation'!S27,$W$4,$U$5,$B25,$W$5,$U$6,$C25,$W$6,$U$7,O$2,$W$7,$U$8))</f>
        <v/>
      </c>
      <c r="Q25" s="37" t="str">
        <f t="shared" si="2"/>
        <v xml:space="preserve">##{
###.start_resource = 140,
###.num_resource = 16,
###.type = RESASG_UTYPE (J721E_DEV_NAVSS0_RINGACC_0,
#####RESASG_SUBTYPE_RA_UDMAP_TX_EXT),
###.host_id = HOST_ID_HOST_ID_C7X_1,
##},
##{
###.start_resource = 156,
###.num_resource = 6,
###.type = RESASG_UTYPE (J721E_DEV_NAVSS0_RINGACC_0,
#####RESASG_SUBTYPE_RA_UDMAP_TX_EXT),
###.host_id = HOST_ID_HOST_ID_C6X_0_1,
##},
##{
###.start_resource = 162,
###.num_resource = 6,
###.type = RESASG_UTYPE (J721E_DEV_NAVSS0_RINGACC_0,
#####RESASG_SUBTYPE_RA_UDMAP_TX_EXT),
###.host_id = HOST_ID_HOST_ID_C6X_1_1,
##},
##{
###.start_resource = 168,
###.num_resource = 132,
###.type = RESASG_UTYPE (J721E_DEV_NAVSS0_RINGACC_0,
#####RESASG_SUBTYPE_RA_UDMAP_TX_EXT),
###.host_id = HOST_ID_HOST_ID_MAIN_0_R5_2,
##},
</v>
      </c>
      <c r="R25" s="38" t="str">
        <f t="shared" si="3"/>
        <v xml:space="preserve">
##/* Main Nav TX Extended rings */
##{
###.start_resource = 140,
###.num_resource = 16,
###.type = RESASG_UTYPE (J721E_DEV_NAVSS0_RINGACC_0,
#####RESASG_SUBTYPE_RA_UDMAP_TX_EXT),
###.host_id = HOST_ID_HOST_ID_C7X_1,
##},
##{
###.start_resource = 156,
###.num_resource = 6,
###.type = RESASG_UTYPE (J721E_DEV_NAVSS0_RINGACC_0,
#####RESASG_SUBTYPE_RA_UDMAP_TX_EXT),
###.host_id = HOST_ID_HOST_ID_C6X_0_1,
##},
##{
###.start_resource = 162,
###.num_resource = 6,
###.type = RESASG_UTYPE (J721E_DEV_NAVSS0_RINGACC_0,
#####RESASG_SUBTYPE_RA_UDMAP_TX_EXT),
###.host_id = HOST_ID_HOST_ID_C6X_1_1,
##},
##{
###.start_resource = 168,
###.num_resource = 132,
###.type = RESASG_UTYPE (J721E_DEV_NAVSS0_RINGACC_0,
#####RESASG_SUBTYPE_RA_UDMAP_TX_EXT),
###.host_id = HOST_ID_HOST_ID_MAIN_0_R5_2,
##},
</v>
      </c>
      <c r="S25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##/* Main Nav RX ring */
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##/* Main Nav TX Extended rings */
##{
###.start_resource = 140,
###.num_resource = 16,
###.type = RESASG_UTYPE (J721E_DEV_NAVSS0_RINGACC_0,
#####RESASG_SUBTYPE_RA_UDMAP_TX_EXT),
###.host_id = HOST_ID_HOST_ID_C7X_1,
##},
##{
###.start_resource = 156,
###.num_resource = 6,
###.type = RESASG_UTYPE (J721E_DEV_NAVSS0_RINGACC_0,
#####RESASG_SUBTYPE_RA_UDMAP_TX_EXT),
###.host_id = HOST_ID_HOST_ID_C6X_0_1,
##},
##{
###.start_resource = 162,
###.num_resource = 6,
###.type = RESASG_UTYPE (J721E_DEV_NAVSS0_RINGACC_0,
#####RESASG_SUBTYPE_RA_UDMAP_TX_EXT),
###.host_id = HOST_ID_HOST_ID_C6X_1_1,
##},
##{
###.start_resource = 168,
###.num_resource = 132,
###.type = RESASG_UTYPE (J721E_DEV_NAVSS0_RINGACC_0,
#####RESASG_SUBTYPE_RA_UDMAP_TX_EXT),
###.host_id = HOST_ID_HOST_ID_MAIN_0_R5_2,
##},
</v>
      </c>
      <c r="T25">
        <f t="shared" ref="T25" si="7">LEN(S25)</f>
        <v>14777</v>
      </c>
    </row>
    <row r="26" spans="1:21" ht="15" customHeight="1">
      <c r="A26" s="33" t="s">
        <v>67</v>
      </c>
      <c r="B26" t="s">
        <v>50</v>
      </c>
      <c r="C26" t="s">
        <v>68</v>
      </c>
      <c r="D26" s="29" t="str">
        <f>IF(OR('SDK RM Allocation'!H30="",'SDK RM Allocation'!H30=0,$B26=""),"",CONCATENATE($U$2,$U$3,SUM('SDK RM Allocation'!$G30:G30),$W$3,$U$4,'SDK RM Allocation'!H30,$W$4,$U$5,$B26,$W$5,$U$6,$C26,$W$6,$U$7,D$2,$W$7,$U$8))</f>
        <v xml:space="preserve">##{
###.start_resource = 0,
###.num_resource = 3,
###.type = RESASG_UTYPE (J721E_DEV_NAVSS0_RINGACC_0,
#####RESASG_SUBTYPE_RA_MONITORS),
###.host_id = HOST_ID_HOST_ID_A72_2,
##},
</v>
      </c>
      <c r="E26" s="29" t="str">
        <f>IF(OR('SDK RM Allocation'!I30="",'SDK RM Allocation'!I30=0,$B26=""),"",CONCATENATE($U$2,$U$3,SUM('SDK RM Allocation'!$G30:H30),$W$3,$U$4,'SDK RM Allocation'!I30,$W$4,$U$5,$B26,$W$5,$U$6,$C26,$W$6,$U$7,E$2,$W$7,$U$8))</f>
        <v xml:space="preserve">##{
###.start_resource = 3,
###.num_resource = 2,
###.type = RESASG_UTYPE (J721E_DEV_NAVSS0_RINGACC_0,
#####RESASG_SUBTYPE_RA_MONITORS),
###.host_id = HOST_ID_HOST_ID_A72_3,
##},
</v>
      </c>
      <c r="F26" s="29" t="str">
        <f>IF(OR('SDK RM Allocation'!J30="",'SDK RM Allocation'!J30=0,$B26=""),"",CONCATENATE($U$2,$U$3,SUM('SDK RM Allocation'!$G30:I30),$W$3,$U$4,'SDK RM Allocation'!J30,$W$4,$U$5,$B26,$W$5,$U$6,$C26,$W$6,$U$7,F$2,$W$7,$U$8))</f>
        <v xml:space="preserve">##{
###.start_resource = 5,
###.num_resource = 1,
###.type = RESASG_UTYPE (J721E_DEV_NAVSS0_RINGACC_0,
#####RESASG_SUBTYPE_RA_MONITORS),
###.host_id = HOST_ID_HOST_ID_MCU_0_R5_0,
##},
</v>
      </c>
      <c r="G26" s="29" t="str">
        <f>IF(OR('SDK RM Allocation'!K30="",'SDK RM Allocation'!K30=0,$B26=""),"",CONCATENATE($U$2,$U$3,SUM('SDK RM Allocation'!$G30:J30),$W$3,$U$4,'SDK RM Allocation'!K30,$W$4,$U$5,$B26,$W$5,$U$6,$C26,$W$6,$U$7,G$2,$W$7,$U$8))</f>
        <v xml:space="preserve">##{
###.start_resource = 6,
###.num_resource = 1,
###.type = RESASG_UTYPE (J721E_DEV_NAVSS0_RINGACC_0,
#####RESASG_SUBTYPE_RA_MONITORS),
###.host_id = HOST_ID_HOST_ID_MCU_0_R5_2,
##},
</v>
      </c>
      <c r="H26" s="29" t="str">
        <f>IF(OR('SDK RM Allocation'!L30="",'SDK RM Allocation'!L30=0,$B26=""),"",CONCATENATE($U$2,$U$3,SUM('SDK RM Allocation'!$G30:K30),$W$3,$U$4,'SDK RM Allocation'!L30,$W$4,$U$5,$B26,$W$5,$U$6,$C26,$W$6,$U$7,H$2,$W$7,$U$8))</f>
        <v xml:space="preserve">##{
###.start_resource = 7,
###.num_resource = 3,
###.type = RESASG_UTYPE (J721E_DEV_NAVSS0_RINGACC_0,
#####RESASG_SUBTYPE_RA_MONITORS),
###.host_id = HOST_ID_HOST_ID_MAIN_1_R5_0,
##},
</v>
      </c>
      <c r="I26" s="29" t="str">
        <f>IF(OR('SDK RM Allocation'!M30="",'SDK RM Allocation'!M30=0,$B26=""),"",CONCATENATE($U$2,$U$3,SUM('SDK RM Allocation'!$G30:L30),$W$3,$U$4,'SDK RM Allocation'!M30,$W$4,$U$5,$B26,$W$5,$U$6,$C26,$W$6,$U$7,I$2,$W$7,$U$8))</f>
        <v xml:space="preserve">##{
###.start_resource = 10,
###.num_resource = 3,
###.type = RESASG_UTYPE (J721E_DEV_NAVSS0_RINGACC_0,
#####RESASG_SUBTYPE_RA_MONITORS),
###.host_id = HOST_ID_HOST_ID_MAIN_1_R5_2,
##},
</v>
      </c>
      <c r="J26" s="29" t="str">
        <f>IF(OR('SDK RM Allocation'!N30="",'SDK RM Allocation'!N30=0,$B26=""),"",CONCATENATE($U$2,$U$3,SUM('SDK RM Allocation'!$G30:M30),$W$3,$U$4,'SDK RM Allocation'!N30,$W$4,$U$5,$B26,$W$5,$U$6,$C26,$W$6,$U$7,J$2,$W$7,$U$8))</f>
        <v xml:space="preserve">##{
###.start_resource = 13,
###.num_resource = 3,
###.type = RESASG_UTYPE (J721E_DEV_NAVSS0_RINGACC_0,
#####RESASG_SUBTYPE_RA_MONITORS),
###.host_id = HOST_ID_HOST_ID_C7X_1,
##},
</v>
      </c>
      <c r="K26" s="29" t="str">
        <f>IF(OR('SDK RM Allocation'!O30="",'SDK RM Allocation'!O30=0,$B26=""),"",CONCATENATE($U$2,$U$3,SUM('SDK RM Allocation'!$G30:N30),$W$3,$U$4,'SDK RM Allocation'!O30,$W$4,$U$5,$B26,$W$5,$U$6,$C26,$W$6,$U$7,K$2,$W$7,$U$8))</f>
        <v xml:space="preserve">##{
###.start_resource = 16,
###.num_resource = 3,
###.type = RESASG_UTYPE (J721E_DEV_NAVSS0_RINGACC_0,
#####RESASG_SUBTYPE_RA_MONITORS),
###.host_id = HOST_ID_HOST_ID_C6X_0_1,
##},
</v>
      </c>
      <c r="L26" s="29" t="str">
        <f>IF(OR('SDK RM Allocation'!P30="",'SDK RM Allocation'!P30=0,$B26=""),"",CONCATENATE($U$2,$U$3,SUM('SDK RM Allocation'!$G30:O30),$W$3,$U$4,'SDK RM Allocation'!P30,$W$4,$U$5,$B26,$W$5,$U$6,$C26,$W$6,$U$7,L$2,$W$7,$U$8))</f>
        <v xml:space="preserve">##{
###.start_resource = 19,
###.num_resource = 3,
###.type = RESASG_UTYPE (J721E_DEV_NAVSS0_RINGACC_0,
#####RESASG_SUBTYPE_RA_MONITORS),
###.host_id = HOST_ID_HOST_ID_C6X_1_1,
##},
</v>
      </c>
      <c r="M26" s="29" t="str">
        <f>IF(OR('SDK RM Allocation'!Q30="",'SDK RM Allocation'!Q30=0,$B26=""),"",CONCATENATE($U$2,$U$3,SUM('SDK RM Allocation'!$G30:P30),$W$3,$U$4,'SDK RM Allocation'!Q30,$W$4,$U$5,$B26,$W$5,$U$6,$C26,$W$6,$U$7,M$2,$W$7,$U$8))</f>
        <v xml:space="preserve">##{
###.start_resource = 22,
###.num_resource = 6,
###.type = RESASG_UTYPE (J721E_DEV_NAVSS0_RINGACC_0,
#####RESASG_SUBTYPE_RA_MONITORS),
###.host_id = HOST_ID_HOST_ID_MAIN_0_R5_0,
##},
</v>
      </c>
      <c r="N26" s="29" t="str">
        <f>IF(OR('SDK RM Allocation'!R30="",'SDK RM Allocation'!R30=0,$B26=""),"",CONCATENATE($U$2,$U$3,SUM('SDK RM Allocation'!$G30:Q30),$W$3,$U$4,'SDK RM Allocation'!R30,$W$4,$U$5,$B26,$W$5,$U$6,$C26,$W$6,$U$7,N$2,$W$7,$U$8))</f>
        <v xml:space="preserve">##{
###.start_resource = 28,
###.num_resource = 3,
###.type = RESASG_UTYPE (J721E_DEV_NAVSS0_RINGACC_0,
#####RESASG_SUBTYPE_RA_MONITORS),
###.host_id = HOST_ID_HOST_ID_MAIN_0_R5_2,
##},
</v>
      </c>
      <c r="O26" s="29" t="str">
        <f>IF(OR('SDK RM Allocation'!S30="",'SDK RM Allocation'!S30=0,$B26=""),"",CONCATENATE($U$2,$U$3,SUM('SDK RM Allocation'!$G30:R30),$W$3,$U$4,'SDK RM Allocation'!S30,$W$4,$U$5,$B26,$W$5,$U$6,$C26,$W$6,$U$7,O$2,$W$7,$U$8))</f>
        <v xml:space="preserve">##{
###.start_resource = 31,
###.num_resource = 1,
###.type = RESASG_UTYPE (J721E_DEV_NAVSS0_RINGACC_0,
#####RESASG_SUBTYPE_RA_MONITORS),
###.host_id = HOST_ID_ALL,
##},
</v>
      </c>
      <c r="Q26" s="37" t="str">
        <f t="shared" ref="Q26" si="8">CONCATENATE(D26,E26,F26,G26,H26,I26,J26,K26,L26,M26,N26,O26)</f>
        <v xml:space="preserve">##{
###.start_resource = 0,
###.num_resource = 3,
###.type = RESASG_UTYPE (J721E_DEV_NAVSS0_RINGACC_0,
#####RESASG_SUBTYPE_RA_MONITORS),
###.host_id = HOST_ID_HOST_ID_A72_2,
##},
##{
###.start_resource = 3,
###.num_resource = 2,
###.type = RESASG_UTYPE (J721E_DEV_NAVSS0_RINGACC_0,
#####RESASG_SUBTYPE_RA_MONITORS),
###.host_id = HOST_ID_HOST_ID_A72_3,
##},
##{
###.start_resource = 5,
###.num_resource = 1,
###.type = RESASG_UTYPE (J721E_DEV_NAVSS0_RINGACC_0,
#####RESASG_SUBTYPE_RA_MONITORS),
###.host_id = HOST_ID_HOST_ID_MCU_0_R5_0,
##},
##{
###.start_resource = 6,
###.num_resource = 1,
###.type = RESASG_UTYPE (J721E_DEV_NAVSS0_RINGACC_0,
#####RESASG_SUBTYPE_RA_MONITORS),
###.host_id = HOST_ID_HOST_ID_MCU_0_R5_2,
##},
##{
###.start_resource = 7,
###.num_resource = 3,
###.type = RESASG_UTYPE (J721E_DEV_NAVSS0_RINGACC_0,
#####RESASG_SUBTYPE_RA_MONITORS),
###.host_id = HOST_ID_HOST_ID_MAIN_1_R5_0,
##},
##{
###.start_resource = 10,
###.num_resource = 3,
###.type = RESASG_UTYPE (J721E_DEV_NAVSS0_RINGACC_0,
#####RESASG_SUBTYPE_RA_MONITORS),
###.host_id = HOST_ID_HOST_ID_MAIN_1_R5_2,
##},
##{
###.start_resource = 13,
###.num_resource = 3,
###.type = RESASG_UTYPE (J721E_DEV_NAVSS0_RINGACC_0,
#####RESASG_SUBTYPE_RA_MONITORS),
###.host_id = HOST_ID_HOST_ID_C7X_1,
##},
##{
###.start_resource = 16,
###.num_resource = 3,
###.type = RESASG_UTYPE (J721E_DEV_NAVSS0_RINGACC_0,
#####RESASG_SUBTYPE_RA_MONITORS),
###.host_id = HOST_ID_HOST_ID_C6X_0_1,
##},
##{
###.start_resource = 19,
###.num_resource = 3,
###.type = RESASG_UTYPE (J721E_DEV_NAVSS0_RINGACC_0,
#####RESASG_SUBTYPE_RA_MONITORS),
###.host_id = HOST_ID_HOST_ID_C6X_1_1,
##},
##{
###.start_resource = 22,
###.num_resource = 6,
###.type = RESASG_UTYPE (J721E_DEV_NAVSS0_RINGACC_0,
#####RESASG_SUBTYPE_RA_MONITORS),
###.host_id = HOST_ID_HOST_ID_MAIN_0_R5_0,
##},
##{
###.start_resource = 28,
###.num_resource = 3,
###.type = RESASG_UTYPE (J721E_DEV_NAVSS0_RINGACC_0,
#####RESASG_SUBTYPE_RA_MONITORS),
###.host_id = HOST_ID_HOST_ID_MAIN_0_R5_2,
##},
##{
###.start_resource = 31,
###.num_resource = 1,
###.type = RESASG_UTYPE (J721E_DEV_NAVSS0_RINGACC_0,
#####RESASG_SUBTYPE_RA_MONITORS),
###.host_id = HOST_ID_ALL,
##},
</v>
      </c>
      <c r="R26" s="38" t="str">
        <f t="shared" si="3"/>
        <v xml:space="preserve">
##/* Main Nav ring monitors */
##{
###.start_resource = 0,
###.num_resource = 3,
###.type = RESASG_UTYPE (J721E_DEV_NAVSS0_RINGACC_0,
#####RESASG_SUBTYPE_RA_MONITORS),
###.host_id = HOST_ID_HOST_ID_A72_2,
##},
##{
###.start_resource = 3,
###.num_resource = 2,
###.type = RESASG_UTYPE (J721E_DEV_NAVSS0_RINGACC_0,
#####RESASG_SUBTYPE_RA_MONITORS),
###.host_id = HOST_ID_HOST_ID_A72_3,
##},
##{
###.start_resource = 5,
###.num_resource = 1,
###.type = RESASG_UTYPE (J721E_DEV_NAVSS0_RINGACC_0,
#####RESASG_SUBTYPE_RA_MONITORS),
###.host_id = HOST_ID_HOST_ID_MCU_0_R5_0,
##},
##{
###.start_resource = 6,
###.num_resource = 1,
###.type = RESASG_UTYPE (J721E_DEV_NAVSS0_RINGACC_0,
#####RESASG_SUBTYPE_RA_MONITORS),
###.host_id = HOST_ID_HOST_ID_MCU_0_R5_2,
##},
##{
###.start_resource = 7,
###.num_resource = 3,
###.type = RESASG_UTYPE (J721E_DEV_NAVSS0_RINGACC_0,
#####RESASG_SUBTYPE_RA_MONITORS),
###.host_id = HOST_ID_HOST_ID_MAIN_1_R5_0,
##},
##{
###.start_resource = 10,
###.num_resource = 3,
###.type = RESASG_UTYPE (J721E_DEV_NAVSS0_RINGACC_0,
#####RESASG_SUBTYPE_RA_MONITORS),
###.host_id = HOST_ID_HOST_ID_MAIN_1_R5_2,
##},
##{
###.start_resource = 13,
###.num_resource = 3,
###.type = RESASG_UTYPE (J721E_DEV_NAVSS0_RINGACC_0,
#####RESASG_SUBTYPE_RA_MONITORS),
###.host_id = HOST_ID_HOST_ID_C7X_1,
##},
##{
###.start_resource = 16,
###.num_resource = 3,
###.type = RESASG_UTYPE (J721E_DEV_NAVSS0_RINGACC_0,
#####RESASG_SUBTYPE_RA_MONITORS),
###.host_id = HOST_ID_HOST_ID_C6X_0_1,
##},
##{
###.start_resource = 19,
###.num_resource = 3,
###.type = RESASG_UTYPE (J721E_DEV_NAVSS0_RINGACC_0,
#####RESASG_SUBTYPE_RA_MONITORS),
###.host_id = HOST_ID_HOST_ID_C6X_1_1,
##},
##{
###.start_resource = 22,
###.num_resource = 6,
###.type = RESASG_UTYPE (J721E_DEV_NAVSS0_RINGACC_0,
#####RESASG_SUBTYPE_RA_MONITORS),
###.host_id = HOST_ID_HOST_ID_MAIN_0_R5_0,
##},
##{
###.start_resource = 28,
###.num_resource = 3,
###.type = RESASG_UTYPE (J721E_DEV_NAVSS0_RINGACC_0,
#####RESASG_SUBTYPE_RA_MONITORS),
###.host_id = HOST_ID_HOST_ID_MAIN_0_R5_2,
##},
##{
###.start_resource = 31,
###.num_resource = 1,
###.type = RESASG_UTYPE (J721E_DEV_NAVSS0_RINGACC_0,
#####RESASG_SUBTYPE_RA_MONITORS),
###.host_id = HOST_ID_ALL,
##},
</v>
      </c>
      <c r="S26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##/* Main Nav RX ring */
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##/* Main Nav TX Extended rings */
##{
###.start_resource = 140,
###.num_resource = 16,
###.type = RESASG_UTYPE (J721E_DEV_NAVSS0_RINGACC_0,
#####RESASG_SUBTYPE_RA_UDMAP_TX_EXT),
###.host_id = HOST_ID_HOST_ID_C7X_1,
##},
##{
###.start_resource = 156,
###.num_resource = 6,
###.type = RESASG_UTYPE (J721E_DEV_NAVSS0_RINGACC_0,
#####RESASG_SUBTYPE_RA_UDMAP_TX_EXT),
###.host_id = HOST_ID_HOST_ID_C6X_0_1,
##},
##{
###.start_resource = 162,
###.num_resource = 6,
###.type = RESASG_UTYPE (J721E_DEV_NAVSS0_RINGACC_0,
#####RESASG_SUBTYPE_RA_UDMAP_TX_EXT),
###.host_id = HOST_ID_HOST_ID_C6X_1_1,
##},
##{
###.start_resource = 168,
###.num_resource = 132,
###.type = RESASG_UTYPE (J721E_DEV_NAVSS0_RINGACC_0,
#####RESASG_SUBTYPE_RA_UDMAP_TX_EXT),
###.host_id = HOST_ID_HOST_ID_MAIN_0_R5_2,
##},
##/* Main Nav ring monitors */
##{
###.start_resource = 0,
###.num_resource = 3,
###.type = RESASG_UTYPE (J721E_DEV_NAVSS0_RINGACC_0,
#####RESASG_SUBTYPE_RA_MONITORS),
###.host_id = HOST_ID_HOST_ID_A72_2,
##},
##{
###.start_resource = 3,
###.num_resource = 2,
###.type = RESASG_UTYPE (J721E_DEV_NAVSS0_RINGACC_0,
#####RESASG_SUBTYPE_RA_MONITORS),
###.host_id = HOST_ID_HOST_ID_A72_3,
##},
##{
###.start_resource = 5,
###.num_resource = 1,
###.type = RESASG_UTYPE (J721E_DEV_NAVSS0_RINGACC_0,
#####RESASG_SUBTYPE_RA_MONITORS),
###.host_id = HOST_ID_HOST_ID_MCU_0_R5_0,
##},
##{
###.start_resource = 6,
###.num_resource = 1,
###.type = RESASG_UTYPE (J721E_DEV_NAVSS0_RINGACC_0,
#####RESASG_SUBTYPE_RA_MONITORS),
###.host_id = HOST_ID_HOST_ID_MCU_0_R5_2,
##},
##{
###.start_resource = 7,
###.num_resource = 3,
###.type = RESASG_UTYPE (J721E_DEV_NAVSS0_RINGACC_0,
#####RESASG_SUBTYPE_RA_MONITORS),
###.host_id = HOST_ID_HOST_ID_MAIN_1_R5_0,
##},
##{
###.start_resource = 10,
###.num_resource = 3,
###.type = RESASG_UTYPE (J721E_DEV_NAVSS0_RINGACC_0,
#####RESASG_SUBTYPE_RA_MONITORS),
###.host_id = HOST_ID_HOST_ID_MAIN_1_R5_2,
##},
##{
###.start_resource = 13,
###.num_resource = 3,
###.type = RESASG_UTYPE (J721E_DEV_NAVSS0_RINGACC_0,
#####RESASG_SUBTYPE_RA_MONITORS),
###.host_id = HOST_ID_HOST_ID_C7X_1,
##},
##{
###.start_resource = 16,
###.num_resource = 3,
###.type = RESASG_UTYPE (J721E_DEV_NAVSS0_RINGACC_0,
#####RESASG_SUBTYPE_RA_MONITORS),
###.host_id = HOST_ID_HOST_ID_C6X_0_1,
##},
##{
###.start_resource = 19,
###.num_resource = 3,
###.type = RESASG_UTYPE (J721E_DEV_NAVSS0_RINGACC_0,
#####RESASG_SUBTYPE_RA_MONITORS),
###.host_id = HOST_ID_HOST_ID_C6X_1_1,
##},
##{
###.start_resource = 22,
###.num_resource = 6,
###.type = RESASG_UTYPE (J721E_DEV_NAVSS0_RINGACC_0,
#####RESASG_SUBTYPE_RA_MONITORS),
###.host_id = HOST_ID_HOST_ID_MAIN_0_R5_0,
##},
##{
###.start_resource = 28,
###.num_resource = 3,
###.type = RESASG_UTYPE (J721E_DEV_NAVSS0_RINGACC_0,
#####RESASG_SUBTYPE_RA_MONITORS),
###.host_id = HOST_ID_HOST_ID_MAIN_0_R5_2,
##},
##{
###.start_resource = 31,
###.num_resource = 1,
###.type = RESASG_UTYPE (J721E_DEV_NAVSS0_RINGACC_0,
#####RESASG_SUBTYPE_RA_MONITORS),
###.host_id = HOST_ID_ALL,
##},
</v>
      </c>
      <c r="T26">
        <f t="shared" ref="T26" si="9">LEN(S26)</f>
        <v>16992</v>
      </c>
    </row>
    <row r="27" spans="1:21" ht="15" customHeight="1">
      <c r="A27" s="33" t="s">
        <v>69</v>
      </c>
      <c r="B27" t="s">
        <v>70</v>
      </c>
      <c r="C27" t="s">
        <v>71</v>
      </c>
      <c r="D27" s="29" t="str">
        <f>IF(OR('SDK RM Allocation'!H31="",'SDK RM Allocation'!H31=0,$B27=""),"",CONCATENATE($U$2,$U$3,SUM('SDK RM Allocation'!$G31:G31),$W$3,$U$4,'SDK RM Allocation'!H31,$W$4,$U$5,$B27,$W$5,$U$6,$C27,$W$6,$U$7,D$2,$W$7,$U$8))</f>
        <v xml:space="preserve">##{
###.start_resource = 0,
###.num_resource = 4,
###.type = RESASG_UTYPE (J721E_DEV_NAVSS0_PROXY_0,
#####RESASG_SUBTYPE_PROXY_PROXIES),
###.host_id = HOST_ID_HOST_ID_A72_2,
##},
</v>
      </c>
      <c r="E27" s="29" t="str">
        <f>IF(OR('SDK RM Allocation'!I31="",'SDK RM Allocation'!I31=0,$B27=""),"",CONCATENATE($U$2,$U$3,SUM('SDK RM Allocation'!$G31:H31),$W$3,$U$4,'SDK RM Allocation'!I31,$W$4,$U$5,$B27,$W$5,$U$6,$C27,$W$6,$U$7,E$2,$W$7,$U$8))</f>
        <v xml:space="preserve">##{
###.start_resource = 4,
###.num_resource = 4,
###.type = RESASG_UTYPE (J721E_DEV_NAVSS0_PROXY_0,
#####RESASG_SUBTYPE_PROXY_PROXIES),
###.host_id = HOST_ID_HOST_ID_A72_3,
##},
</v>
      </c>
      <c r="F27" s="29" t="str">
        <f>IF(OR('SDK RM Allocation'!J31="",'SDK RM Allocation'!J31=0,$B27=""),"",CONCATENATE($U$2,$U$3,SUM('SDK RM Allocation'!$G31:I31),$W$3,$U$4,'SDK RM Allocation'!J31,$W$4,$U$5,$B27,$W$5,$U$6,$C27,$W$6,$U$7,F$2,$W$7,$U$8))</f>
        <v xml:space="preserve">##{
###.start_resource = 8,
###.num_resource = 4,
###.type = RESASG_UTYPE (J721E_DEV_NAVSS0_PROXY_0,
#####RESASG_SUBTYPE_PROXY_PROXIES),
###.host_id = HOST_ID_HOST_ID_MCU_0_R5_0,
##},
</v>
      </c>
      <c r="G27" s="29" t="str">
        <f>IF(OR('SDK RM Allocation'!K31="",'SDK RM Allocation'!K31=0,$B27=""),"",CONCATENATE($U$2,$U$3,SUM('SDK RM Allocation'!$G31:J31),$W$3,$U$4,'SDK RM Allocation'!K31,$W$4,$U$5,$B27,$W$5,$U$6,$C27,$W$6,$U$7,G$2,$W$7,$U$8))</f>
        <v xml:space="preserve">##{
###.start_resource = 12,
###.num_resource = 4,
###.type = RESASG_UTYPE (J721E_DEV_NAVSS0_PROXY_0,
#####RESASG_SUBTYPE_PROXY_PROXIES),
###.host_id = HOST_ID_HOST_ID_MCU_0_R5_2,
##},
</v>
      </c>
      <c r="H27" s="29" t="str">
        <f>IF(OR('SDK RM Allocation'!L31="",'SDK RM Allocation'!L31=0,$B27=""),"",CONCATENATE($U$2,$U$3,SUM('SDK RM Allocation'!$G31:K31),$W$3,$U$4,'SDK RM Allocation'!L31,$W$4,$U$5,$B27,$W$5,$U$6,$C27,$W$6,$U$7,H$2,$W$7,$U$8))</f>
        <v xml:space="preserve">##{
###.start_resource = 16,
###.num_resource = 4,
###.type = RESASG_UTYPE (J721E_DEV_NAVSS0_PROXY_0,
#####RESASG_SUBTYPE_PROXY_PROXIES),
###.host_id = HOST_ID_HOST_ID_MAIN_1_R5_0,
##},
</v>
      </c>
      <c r="I27" s="29" t="str">
        <f>IF(OR('SDK RM Allocation'!M31="",'SDK RM Allocation'!M31=0,$B27=""),"",CONCATENATE($U$2,$U$3,SUM('SDK RM Allocation'!$G31:L31),$W$3,$U$4,'SDK RM Allocation'!M31,$W$4,$U$5,$B27,$W$5,$U$6,$C27,$W$6,$U$7,I$2,$W$7,$U$8))</f>
        <v xml:space="preserve">##{
###.start_resource = 20,
###.num_resource = 4,
###.type = RESASG_UTYPE (J721E_DEV_NAVSS0_PROXY_0,
#####RESASG_SUBTYPE_PROXY_PROXIES),
###.host_id = HOST_ID_HOST_ID_MAIN_1_R5_2,
##},
</v>
      </c>
      <c r="J27" s="29" t="str">
        <f>IF(OR('SDK RM Allocation'!N31="",'SDK RM Allocation'!N31=0,$B27=""),"",CONCATENATE($U$2,$U$3,SUM('SDK RM Allocation'!$G31:M31),$W$3,$U$4,'SDK RM Allocation'!N31,$W$4,$U$5,$B27,$W$5,$U$6,$C27,$W$6,$U$7,J$2,$W$7,$U$8))</f>
        <v xml:space="preserve">##{
###.start_resource = 24,
###.num_resource = 4,
###.type = RESASG_UTYPE (J721E_DEV_NAVSS0_PROXY_0,
#####RESASG_SUBTYPE_PROXY_PROXIES),
###.host_id = HOST_ID_HOST_ID_C7X_1,
##},
</v>
      </c>
      <c r="K27" s="29" t="str">
        <f>IF(OR('SDK RM Allocation'!O31="",'SDK RM Allocation'!O31=0,$B27=""),"",CONCATENATE($U$2,$U$3,SUM('SDK RM Allocation'!$G31:N31),$W$3,$U$4,'SDK RM Allocation'!O31,$W$4,$U$5,$B27,$W$5,$U$6,$C27,$W$6,$U$7,K$2,$W$7,$U$8))</f>
        <v xml:space="preserve">##{
###.start_resource = 28,
###.num_resource = 4,
###.type = RESASG_UTYPE (J721E_DEV_NAVSS0_PROXY_0,
#####RESASG_SUBTYPE_PROXY_PROXIES),
###.host_id = HOST_ID_HOST_ID_C6X_0_1,
##},
</v>
      </c>
      <c r="L27" s="29" t="str">
        <f>IF(OR('SDK RM Allocation'!P31="",'SDK RM Allocation'!P31=0,$B27=""),"",CONCATENATE($U$2,$U$3,SUM('SDK RM Allocation'!$G31:O31),$W$3,$U$4,'SDK RM Allocation'!P31,$W$4,$U$5,$B27,$W$5,$U$6,$C27,$W$6,$U$7,L$2,$W$7,$U$8))</f>
        <v xml:space="preserve">##{
###.start_resource = 32,
###.num_resource = 4,
###.type = RESASG_UTYPE (J721E_DEV_NAVSS0_PROXY_0,
#####RESASG_SUBTYPE_PROXY_PROXIES),
###.host_id = HOST_ID_HOST_ID_C6X_1_1,
##},
</v>
      </c>
      <c r="M27" s="29" t="str">
        <f>IF(OR('SDK RM Allocation'!Q31="",'SDK RM Allocation'!Q31=0,$B27=""),"",CONCATENATE($U$2,$U$3,SUM('SDK RM Allocation'!$G31:P31),$W$3,$U$4,'SDK RM Allocation'!Q31,$W$4,$U$5,$B27,$W$5,$U$6,$C27,$W$6,$U$7,M$2,$W$7,$U$8))</f>
        <v xml:space="preserve">##{
###.start_resource = 36,
###.num_resource = 8,
###.type = RESASG_UTYPE (J721E_DEV_NAVSS0_PROXY_0,
#####RESASG_SUBTYPE_PROXY_PROXIES),
###.host_id = HOST_ID_HOST_ID_MAIN_0_R5_0,
##},
</v>
      </c>
      <c r="N27" s="29" t="str">
        <f>IF(OR('SDK RM Allocation'!R31="",'SDK RM Allocation'!R31=0,$B27=""),"",CONCATENATE($U$2,$U$3,SUM('SDK RM Allocation'!$G31:Q31),$W$3,$U$4,'SDK RM Allocation'!R31,$W$4,$U$5,$B27,$W$5,$U$6,$C27,$W$6,$U$7,N$2,$W$7,$U$8))</f>
        <v xml:space="preserve">##{
###.start_resource = 44,
###.num_resource = 8,
###.type = RESASG_UTYPE (J721E_DEV_NAVSS0_PROXY_0,
#####RESASG_SUBTYPE_PROXY_PROXIES),
###.host_id = HOST_ID_HOST_ID_MAIN_0_R5_2,
##},
</v>
      </c>
      <c r="O27" s="29" t="str">
        <f>IF(OR('SDK RM Allocation'!S31="",'SDK RM Allocation'!S31=0,$B27=""),"",CONCATENATE($U$2,$U$3,SUM('SDK RM Allocation'!$G31:R31),$W$3,$U$4,'SDK RM Allocation'!S31,$W$4,$U$5,$B27,$W$5,$U$6,$C27,$W$6,$U$7,O$2,$W$7,$U$8))</f>
        <v xml:space="preserve">##{
###.start_resource = 52,
###.num_resource = 12,
###.type = RESASG_UTYPE (J721E_DEV_NAVSS0_PROXY_0,
#####RESASG_SUBTYPE_PROXY_PROXIES),
###.host_id = HOST_ID_ALL,
##},
</v>
      </c>
      <c r="Q27" s="37" t="str">
        <f t="shared" ref="Q27" si="10">CONCATENATE(D27,E27,F27,G27,H27,I27,J27,K27,L27,M27,N27,O27)</f>
        <v xml:space="preserve">##{
###.start_resource = 0,
###.num_resource = 4,
###.type = RESASG_UTYPE (J721E_DEV_NAVSS0_PROXY_0,
#####RESASG_SUBTYPE_PROXY_PROXIES),
###.host_id = HOST_ID_HOST_ID_A72_2,
##},
##{
###.start_resource = 4,
###.num_resource = 4,
###.type = RESASG_UTYPE (J721E_DEV_NAVSS0_PROXY_0,
#####RESASG_SUBTYPE_PROXY_PROXIES),
###.host_id = HOST_ID_HOST_ID_A72_3,
##},
##{
###.start_resource = 8,
###.num_resource = 4,
###.type = RESASG_UTYPE (J721E_DEV_NAVSS0_PROXY_0,
#####RESASG_SUBTYPE_PROXY_PROXIES),
###.host_id = HOST_ID_HOST_ID_MCU_0_R5_0,
##},
##{
###.start_resource = 12,
###.num_resource = 4,
###.type = RESASG_UTYPE (J721E_DEV_NAVSS0_PROXY_0,
#####RESASG_SUBTYPE_PROXY_PROXIES),
###.host_id = HOST_ID_HOST_ID_MCU_0_R5_2,
##},
##{
###.start_resource = 16,
###.num_resource = 4,
###.type = RESASG_UTYPE (J721E_DEV_NAVSS0_PROXY_0,
#####RESASG_SUBTYPE_PROXY_PROXIES),
###.host_id = HOST_ID_HOST_ID_MAIN_1_R5_0,
##},
##{
###.start_resource = 20,
###.num_resource = 4,
###.type = RESASG_UTYPE (J721E_DEV_NAVSS0_PROXY_0,
#####RESASG_SUBTYPE_PROXY_PROXIES),
###.host_id = HOST_ID_HOST_ID_MAIN_1_R5_2,
##},
##{
###.start_resource = 24,
###.num_resource = 4,
###.type = RESASG_UTYPE (J721E_DEV_NAVSS0_PROXY_0,
#####RESASG_SUBTYPE_PROXY_PROXIES),
###.host_id = HOST_ID_HOST_ID_C7X_1,
##},
##{
###.start_resource = 28,
###.num_resource = 4,
###.type = RESASG_UTYPE (J721E_DEV_NAVSS0_PROXY_0,
#####RESASG_SUBTYPE_PROXY_PROXIES),
###.host_id = HOST_ID_HOST_ID_C6X_0_1,
##},
##{
###.start_resource = 32,
###.num_resource = 4,
###.type = RESASG_UTYPE (J721E_DEV_NAVSS0_PROXY_0,
#####RESASG_SUBTYPE_PROXY_PROXIES),
###.host_id = HOST_ID_HOST_ID_C6X_1_1,
##},
##{
###.start_resource = 36,
###.num_resource = 8,
###.type = RESASG_UTYPE (J721E_DEV_NAVSS0_PROXY_0,
#####RESASG_SUBTYPE_PROXY_PROXIES),
###.host_id = HOST_ID_HOST_ID_MAIN_0_R5_0,
##},
##{
###.start_resource = 44,
###.num_resource = 8,
###.type = RESASG_UTYPE (J721E_DEV_NAVSS0_PROXY_0,
#####RESASG_SUBTYPE_PROXY_PROXIES),
###.host_id = HOST_ID_HOST_ID_MAIN_0_R5_2,
##},
##{
###.start_resource = 52,
###.num_resource = 12,
###.type = RESASG_UTYPE (J721E_DEV_NAVSS0_PROXY_0,
#####RESASG_SUBTYPE_PROXY_PROXIES),
###.host_id = HOST_ID_ALL,
##},
</v>
      </c>
      <c r="R27" s="38" t="str">
        <f t="shared" si="3"/>
        <v xml:space="preserve">
##/* Main Nav nonsecure proxies */
##{
###.start_resource = 0,
###.num_resource = 4,
###.type = RESASG_UTYPE (J721E_DEV_NAVSS0_PROXY_0,
#####RESASG_SUBTYPE_PROXY_PROXIES),
###.host_id = HOST_ID_HOST_ID_A72_2,
##},
##{
###.start_resource = 4,
###.num_resource = 4,
###.type = RESASG_UTYPE (J721E_DEV_NAVSS0_PROXY_0,
#####RESASG_SUBTYPE_PROXY_PROXIES),
###.host_id = HOST_ID_HOST_ID_A72_3,
##},
##{
###.start_resource = 8,
###.num_resource = 4,
###.type = RESASG_UTYPE (J721E_DEV_NAVSS0_PROXY_0,
#####RESASG_SUBTYPE_PROXY_PROXIES),
###.host_id = HOST_ID_HOST_ID_MCU_0_R5_0,
##},
##{
###.start_resource = 12,
###.num_resource = 4,
###.type = RESASG_UTYPE (J721E_DEV_NAVSS0_PROXY_0,
#####RESASG_SUBTYPE_PROXY_PROXIES),
###.host_id = HOST_ID_HOST_ID_MCU_0_R5_2,
##},
##{
###.start_resource = 16,
###.num_resource = 4,
###.type = RESASG_UTYPE (J721E_DEV_NAVSS0_PROXY_0,
#####RESASG_SUBTYPE_PROXY_PROXIES),
###.host_id = HOST_ID_HOST_ID_MAIN_1_R5_0,
##},
##{
###.start_resource = 20,
###.num_resource = 4,
###.type = RESASG_UTYPE (J721E_DEV_NAVSS0_PROXY_0,
#####RESASG_SUBTYPE_PROXY_PROXIES),
###.host_id = HOST_ID_HOST_ID_MAIN_1_R5_2,
##},
##{
###.start_resource = 24,
###.num_resource = 4,
###.type = RESASG_UTYPE (J721E_DEV_NAVSS0_PROXY_0,
#####RESASG_SUBTYPE_PROXY_PROXIES),
###.host_id = HOST_ID_HOST_ID_C7X_1,
##},
##{
###.start_resource = 28,
###.num_resource = 4,
###.type = RESASG_UTYPE (J721E_DEV_NAVSS0_PROXY_0,
#####RESASG_SUBTYPE_PROXY_PROXIES),
###.host_id = HOST_ID_HOST_ID_C6X_0_1,
##},
##{
###.start_resource = 32,
###.num_resource = 4,
###.type = RESASG_UTYPE (J721E_DEV_NAVSS0_PROXY_0,
#####RESASG_SUBTYPE_PROXY_PROXIES),
###.host_id = HOST_ID_HOST_ID_C6X_1_1,
##},
##{
###.start_resource = 36,
###.num_resource = 8,
###.type = RESASG_UTYPE (J721E_DEV_NAVSS0_PROXY_0,
#####RESASG_SUBTYPE_PROXY_PROXIES),
###.host_id = HOST_ID_HOST_ID_MAIN_0_R5_0,
##},
##{
###.start_resource = 44,
###.num_resource = 8,
###.type = RESASG_UTYPE (J721E_DEV_NAVSS0_PROXY_0,
#####RESASG_SUBTYPE_PROXY_PROXIES),
###.host_id = HOST_ID_HOST_ID_MAIN_0_R5_2,
##},
##{
###.start_resource = 52,
###.num_resource = 12,
###.type = RESASG_UTYPE (J721E_DEV_NAVSS0_PROXY_0,
#####RESASG_SUBTYPE_PROXY_PROXIES),
###.host_id = HOST_ID_ALL,
##},
</v>
      </c>
      <c r="S27" s="38" t="str">
        <f t="shared" si="4"/>
        <v xml:space="preserve">
##/* Main Nav UHC TX Channel */
##{
###.start_resource = 0,
###.num_resource = 2,
###.type = RESASG_UTYPE (J721E_DEV_NAVSS0_UDMAP_0,
#####RESASG_SUBTYPE_UDMAP_TX_UHCHAN),
###.host_id = HOST_ID_HOST_ID_A72_2,
##},
##{
###.start_resource = 2,
###.num_resource = 2,
###.type = RESASG_UTYPE (J721E_DEV_NAVSS0_UDMAP_0,
#####RESASG_SUBTYPE_UDMAP_TX_UHCHAN),
###.host_id = HOST_ID_HOST_ID_MAIN_0_R5_2,
##},
##/* Main Nav UHC RX Channel */
##{
###.start_resource = 0,
###.num_resource = 2,
###.type = RESASG_UTYPE (J721E_DEV_NAVSS0_UDMAP_0,
#####RESASG_SUBTYPE_UDMAP_RX_UHCHAN),
###.host_id = HOST_ID_HOST_ID_A72_2,
##},
##{
###.start_resource = 2,
###.num_resource = 2,
###.type = RESASG_UTYPE (J721E_DEV_NAVSS0_UDMAP_0,
#####RESASG_SUBTYPE_UDMAP_RX_UHCHAN),
###.host_id = HOST_ID_HOST_ID_MAIN_0_R5_2,
##},
##/* Main Nav HC TX Channel */
##{
###.start_resource = 4,
###.num_resource = 4,
###.type = RESASG_UTYPE (J721E_DEV_NAVSS0_UDMAP_0,
#####RESASG_SUBTYPE_UDMAP_TX_HCHAN),
###.host_id = HOST_ID_HOST_ID_A72_2,
##},
##{
###.start_resource = 8,
###.num_resource = 2,
###.type = RESASG_UTYPE (J721E_DEV_NAVSS0_UDMAP_0,
#####RESASG_SUBTYPE_UDMAP_TX_HCHAN),
###.host_id = HOST_ID_HOST_ID_MAIN_0_R5_0,
##},
##{
###.start_resource = 10,
###.num_resource = 4,
###.type = RESASG_UTYPE (J721E_DEV_NAVSS0_UDMAP_0,
#####RESASG_SUBTYPE_UDMAP_TX_HCHAN),
###.host_id = HOST_ID_HOST_ID_MAIN_0_R5_2,
##},
##{
###.start_resource = 14,
###.num_resource = 2,
###.type = RESASG_UTYPE (J721E_DEV_NAVSS0_UDMAP_0,
#####RESASG_SUBTYPE_UDMAP_TX_HCHAN),
###.host_id = HOST_ID_ALL,
##},
##/* Main Nav HC RX Channel */
##{
###.start_resource = 4,
###.num_resource = 4,
###.type = RESASG_UTYPE (J721E_DEV_NAVSS0_UDMAP_0,
#####RESASG_SUBTYPE_UDMAP_RX_HCHAN),
###.host_id = HOST_ID_HOST_ID_A72_2,
##},
##{
###.start_resource = 8,
###.num_resource = 2,
###.type = RESASG_UTYPE (J721E_DEV_NAVSS0_UDMAP_0,
#####RESASG_SUBTYPE_UDMAP_RX_HCHAN),
###.host_id = HOST_ID_HOST_ID_MAIN_0_R5_0,
##},
##{
###.start_resource = 10,
###.num_resource = 4,
###.type = RESASG_UTYPE (J721E_DEV_NAVSS0_UDMAP_0,
#####RESASG_SUBTYPE_UDMAP_RX_HCHAN),
###.host_id = HOST_ID_HOST_ID_MAIN_0_R5_2,
##},
##{
###.start_resource = 14,
###.num_resource = 2,
###.type = RESASG_UTYPE (J721E_DEV_NAVSS0_UDMAP_0,
#####RESASG_SUBTYPE_UDMAP_RX_HCHAN),
###.host_id = HOST_ID_ALL,
##},
##/* Main Nav Total TX Channel */
##{
###.start_resource = 16,
###.num_resource = 36,
###.type = RESASG_UTYPE (J721E_DEV_NAVSS0_UDMAP_0,
#####RESASG_SUBTYPE_UDMAP_TX_CHAN),
###.host_id = HOST_ID_HOST_ID_A72_2,
##},
##{
###.start_resource = 52,
###.num_resource = 20,
###.type = RESASG_UTYPE (J721E_DEV_NAVSS0_UDMAP_0,
#####RESASG_SUBTYPE_UDMAP_TX_CHAN),
###.host_id = HOST_ID_HOST_ID_A72_3,
##},
##{
###.start_resource = 72,
###.num_resource = 2,
###.type = RESASG_UTYPE (J721E_DEV_NAVSS0_UDMAP_0,
#####RESASG_SUBTYPE_UDMAP_TX_CHAN),
###.host_id = HOST_ID_HOST_ID_MCU_0_R5_0,
##},
##{
###.start_resource = 74,
###.num_resource = 2,
###.type = RESASG_UTYPE (J721E_DEV_NAVSS0_UDMAP_0,
#####RESASG_SUBTYPE_UDMAP_TX_CHAN),
###.host_id = HOST_ID_HOST_ID_MCU_0_R5_2,
##},
##{
###.start_resource = 76,
###.num_resource = 6,
###.type = RESASG_UTYPE (J721E_DEV_NAVSS0_UDMAP_0,
#####RESASG_SUBTYPE_UDMAP_TX_CHAN),
###.host_id = HOST_ID_HOST_ID_MAIN_1_R5_0,
##},
##{
###.start_resource = 82,
###.num_resource = 6,
###.type = RESASG_UTYPE (J721E_DEV_NAVSS0_UDMAP_0,
#####RESASG_SUBTYPE_UDMAP_TX_CHAN),
###.host_id = HOST_ID_HOST_ID_MAIN_1_R5_2,
##},
##{
###.start_resource = 88,
###.num_resource = 6,
###.type = RESASG_UTYPE (J721E_DEV_NAVSS0_UDMAP_0,
#####RESASG_SUBTYPE_UDMAP_TX_CHAN),
###.host_id = HOST_ID_HOST_ID_C7X_1,
##},
##{
###.start_resource = 94,
###.num_resource = 16,
###.type = RESASG_UTYPE (J721E_DEV_NAVSS0_UDMAP_0,
#####RESASG_SUBTYPE_UDMAP_TX_CHAN),
###.host_id = HOST_ID_HOST_ID_C6X_0_1,
##},
##{
###.start_resource = 110,
###.num_resource = 8,
###.type = RESASG_UTYPE (J721E_DEV_NAVSS0_UDMAP_0,
#####RESASG_SUBTYPE_UDMAP_TX_CHAN),
###.host_id = HOST_ID_HOST_ID_C6X_1_1,
##},
##{
###.start_resource = 118,
###.num_resource = 7,
###.type = RESASG_UTYPE (J721E_DEV_NAVSS0_UDMAP_0,
#####RESASG_SUBTYPE_UDMAP_TX_CHAN),
###.host_id = HOST_ID_HOST_ID_MAIN_0_R5_0,
##},
##{
###.start_resource = 125,
###.num_resource = 8,
###.type = RESASG_UTYPE (J721E_DEV_NAVSS0_UDMAP_0,
#####RESASG_SUBTYPE_UDMAP_TX_CHAN),
###.host_id = HOST_ID_HOST_ID_MAIN_0_R5_2,
##},
##{
###.start_resource = 133,
###.num_resource = 7,
###.type = RESASG_UTYPE (J721E_DEV_NAVSS0_UDMAP_0,
#####RESASG_SUBTYPE_UDMAP_TX_CHAN),
###.host_id = HOST_ID_ALL,
##},
##/* Main Nav Total RX Channel */
##{
###.start_resource = 16,
###.num_resource = 36,
###.type = RESASG_UTYPE (J721E_DEV_NAVSS0_UDMAP_0,
#####RESASG_SUBTYPE_UDMAP_RX_CHAN),
###.host_id = HOST_ID_HOST_ID_A72_2,
##},
##{
###.start_resource = 52,
###.num_resource = 20,
###.type = RESASG_UTYPE (J721E_DEV_NAVSS0_UDMAP_0,
#####RESASG_SUBTYPE_UDMAP_RX_CHAN),
###.host_id = HOST_ID_HOST_ID_A72_3,
##},
##{
###.start_resource = 72,
###.num_resource = 2,
###.type = RESASG_UTYPE (J721E_DEV_NAVSS0_UDMAP_0,
#####RESASG_SUBTYPE_UDMAP_RX_CHAN),
###.host_id = HOST_ID_HOST_ID_MCU_0_R5_0,
##},
##{
###.start_resource = 74,
###.num_resource = 2,
###.type = RESASG_UTYPE (J721E_DEV_NAVSS0_UDMAP_0,
#####RESASG_SUBTYPE_UDMAP_RX_CHAN),
###.host_id = HOST_ID_HOST_ID_MCU_0_R5_2,
##},
##{
###.start_resource = 76,
###.num_resource = 6,
###.type = RESASG_UTYPE (J721E_DEV_NAVSS0_UDMAP_0,
#####RESASG_SUBTYPE_UDMAP_RX_CHAN),
###.host_id = HOST_ID_HOST_ID_MAIN_1_R5_0,
##},
##{
###.start_resource = 82,
###.num_resource = 6,
###.type = RESASG_UTYPE (J721E_DEV_NAVSS0_UDMAP_0,
#####RESASG_SUBTYPE_UDMAP_RX_CHAN),
###.host_id = HOST_ID_HOST_ID_MAIN_1_R5_2,
##},
##{
###.start_resource = 88,
###.num_resource = 6,
###.type = RESASG_UTYPE (J721E_DEV_NAVSS0_UDMAP_0,
#####RESASG_SUBTYPE_UDMAP_RX_CHAN),
###.host_id = HOST_ID_HOST_ID_C7X_1,
##},
##{
###.start_resource = 94,
###.num_resource = 16,
###.type = RESASG_UTYPE (J721E_DEV_NAVSS0_UDMAP_0,
#####RESASG_SUBTYPE_UDMAP_RX_CHAN),
###.host_id = HOST_ID_HOST_ID_C6X_0_1,
##},
##{
###.start_resource = 110,
###.num_resource = 8,
###.type = RESASG_UTYPE (J721E_DEV_NAVSS0_UDMAP_0,
#####RESASG_SUBTYPE_UDMAP_RX_CHAN),
###.host_id = HOST_ID_HOST_ID_C6X_1_1,
##},
##{
###.start_resource = 118,
###.num_resource = 7,
###.type = RESASG_UTYPE (J721E_DEV_NAVSS0_UDMAP_0,
#####RESASG_SUBTYPE_UDMAP_RX_CHAN),
###.host_id = HOST_ID_HOST_ID_MAIN_0_R5_0,
##},
##{
###.start_resource = 125,
###.num_resource = 15,
###.type = RESASG_UTYPE (J721E_DEV_NAVSS0_UDMAP_0,
#####RESASG_SUBTYPE_UDMAP_RX_CHAN),
###.host_id = HOST_ID_HOST_ID_MAIN_0_R5_2,
##},
##/* Main Nav extended TX channels */
##{
###.start_resource = 140,
###.num_resource = 16,
###.type = RESASG_UTYPE (J721E_DEV_NAVSS0_UDMAP_0,
#####RESASG_SUBTYPE_UDMAP_TX_ECHAN),
###.host_id = HOST_ID_HOST_ID_C7X_1,
##},
##{
###.start_resource = 156,
###.num_resource = 6,
###.type = RESASG_UTYPE (J721E_DEV_NAVSS0_UDMAP_0,
#####RESASG_SUBTYPE_UDMAP_TX_ECHAN),
###.host_id = HOST_ID_HOST_ID_C6X_0_1,
##},
##{
###.start_resource = 162,
###.num_resource = 6,
###.type = RESASG_UTYPE (J721E_DEV_NAVSS0_UDMAP_0,
#####RESASG_SUBTYPE_UDMAP_TX_ECHAN),
###.host_id = HOST_ID_HOST_ID_C6X_1_1,
##},
##{
###.start_resource = 168,
###.num_resource = 132,
###.type = RESASG_UTYPE (J721E_DEV_NAVSS0_UDMAP_0,
#####RESASG_SUBTYPE_UDMAP_TX_ECHAN),
###.host_id = HOST_ID_HOST_ID_MAIN_0_R5_2,
##},
##/* Main Nav UHC TX ring */
##{
###.start_resource = 0,
###.num_resource = 2,
###.type = RESASG_UTYPE (J721E_DEV_NAVSS0_RINGACC_0,
#####RESASG_SUBTYPE_RA_UDMAP_TX_UH),
###.host_id = HOST_ID_HOST_ID_A72_2,
##},
##{
###.start_resource = 2,
###.num_resource = 2,
###.type = RESASG_UTYPE (J721E_DEV_NAVSS0_RINGACC_0,
#####RESASG_SUBTYPE_RA_UDMAP_TX_UH),
###.host_id = HOST_ID_HOST_ID_MAIN_0_R5_2,
##},
##/* Main Nav UHC RX ring */
##{
###.start_resource = 300,
###.num_resource = 2,
###.type = RESASG_UTYPE (J721E_DEV_NAVSS0_RINGACC_0,
#####RESASG_SUBTYPE_RA_UDMAP_RX_UH),
###.host_id = HOST_ID_HOST_ID_A72_2,
##},
##{
###.start_resource = 302,
###.num_resource = 2,
###.type = RESASG_UTYPE (J721E_DEV_NAVSS0_RINGACC_0,
#####RESASG_SUBTYPE_RA_UDMAP_RX_UH),
###.host_id = HOST_ID_HOST_ID_MAIN_0_R5_2,
##},
##/* Main Nav HC TX ring */
##{
###.start_resource = 4,
###.num_resource = 4,
###.type = RESASG_UTYPE (J721E_DEV_NAVSS0_RINGACC_0,
#####RESASG_SUBTYPE_RA_UDMAP_TX_H),
###.host_id = HOST_ID_HOST_ID_A72_2,
##},
##{
###.start_resource = 8,
###.num_resource = 2,
###.type = RESASG_UTYPE (J721E_DEV_NAVSS0_RINGACC_0,
#####RESASG_SUBTYPE_RA_UDMAP_TX_H),
###.host_id = HOST_ID_HOST_ID_MAIN_0_R5_0,
##},
##{
###.start_resource = 10,
###.num_resource = 4,
###.type = RESASG_UTYPE (J721E_DEV_NAVSS0_RINGACC_0,
#####RESASG_SUBTYPE_RA_UDMAP_TX_H),
###.host_id = HOST_ID_HOST_ID_MAIN_0_R5_2,
##},
##{
###.start_resource = 14,
###.num_resource = 2,
###.type = RESASG_UTYPE (J721E_DEV_NAVSS0_RINGACC_0,
#####RESASG_SUBTYPE_RA_UDMAP_TX_H),
###.host_id = HOST_ID_ALL,
##},
##/* Main Nav HC RX ring */
##{
###.start_resource = 304,
###.num_resource = 4,
###.type = RESASG_UTYPE (J721E_DEV_NAVSS0_RINGACC_0,
#####RESASG_SUBTYPE_RA_UDMAP_RX_H),
###.host_id = HOST_ID_HOST_ID_A72_2,
##},
##{
###.start_resource = 308,
###.num_resource = 2,
###.type = RESASG_UTYPE (J721E_DEV_NAVSS0_RINGACC_0,
#####RESASG_SUBTYPE_RA_UDMAP_RX_H),
###.host_id = HOST_ID_HOST_ID_MAIN_0_R5_0,
##},
##{
###.start_resource = 310,
###.num_resource = 4,
###.type = RESASG_UTYPE (J721E_DEV_NAVSS0_RINGACC_0,
#####RESASG_SUBTYPE_RA_UDMAP_RX_H),
###.host_id = HOST_ID_HOST_ID_MAIN_0_R5_2,
##},
##{
###.start_resource = 314,
###.num_resource = 2,
###.type = RESASG_UTYPE (J721E_DEV_NAVSS0_RINGACC_0,
#####RESASG_SUBTYPE_RA_UDMAP_RX_H),
###.host_id = HOST_ID_ALL,
##},
##/* Main Nav TX ring */
##{
###.start_resource = 16,
###.num_resource = 36,
###.type = RESASG_UTYPE (J721E_DEV_NAVSS0_RINGACC_0,
#####RESASG_SUBTYPE_RA_UDMAP_TX),
###.host_id = HOST_ID_HOST_ID_A72_2,
##},
##{
###.start_resource = 52,
###.num_resource = 20,
###.type = RESASG_UTYPE (J721E_DEV_NAVSS0_RINGACC_0,
#####RESASG_SUBTYPE_RA_UDMAP_TX),
###.host_id = HOST_ID_HOST_ID_A72_3,
##},
##{
###.start_resource = 72,
###.num_resource = 2,
###.type = RESASG_UTYPE (J721E_DEV_NAVSS0_RINGACC_0,
#####RESASG_SUBTYPE_RA_UDMAP_TX),
###.host_id = HOST_ID_HOST_ID_MCU_0_R5_0,
##},
##{
###.start_resource = 74,
###.num_resource = 2,
###.type = RESASG_UTYPE (J721E_DEV_NAVSS0_RINGACC_0,
#####RESASG_SUBTYPE_RA_UDMAP_TX),
###.host_id = HOST_ID_HOST_ID_MCU_0_R5_2,
##},
##{
###.start_resource = 76,
###.num_resource = 6,
###.type = RESASG_UTYPE (J721E_DEV_NAVSS0_RINGACC_0,
#####RESASG_SUBTYPE_RA_UDMAP_TX),
###.host_id = HOST_ID_HOST_ID_MAIN_1_R5_0,
##},
##{
###.start_resource = 82,
###.num_resource = 6,
###.type = RESASG_UTYPE (J721E_DEV_NAVSS0_RINGACC_0,
#####RESASG_SUBTYPE_RA_UDMAP_TX),
###.host_id = HOST_ID_HOST_ID_MAIN_1_R5_2,
##},
##{
###.start_resource = 88,
###.num_resource = 6,
###.type = RESASG_UTYPE (J721E_DEV_NAVSS0_RINGACC_0,
#####RESASG_SUBTYPE_RA_UDMAP_TX),
###.host_id = HOST_ID_HOST_ID_C7X_1,
##},
##{
###.start_resource = 94,
###.num_resource = 16,
###.type = RESASG_UTYPE (J721E_DEV_NAVSS0_RINGACC_0,
#####RESASG_SUBTYPE_RA_UDMAP_TX),
###.host_id = HOST_ID_HOST_ID_C6X_0_1,
##},
##{
###.start_resource = 110,
###.num_resource = 8,
###.type = RESASG_UTYPE (J721E_DEV_NAVSS0_RINGACC_0,
#####RESASG_SUBTYPE_RA_UDMAP_TX),
###.host_id = HOST_ID_HOST_ID_C6X_1_1,
##},
##{
###.start_resource = 118,
###.num_resource = 7,
###.type = RESASG_UTYPE (J721E_DEV_NAVSS0_RINGACC_0,
#####RESASG_SUBTYPE_RA_UDMAP_TX),
###.host_id = HOST_ID_HOST_ID_MAIN_0_R5_0,
##},
##{
###.start_resource = 125,
###.num_resource = 8,
###.type = RESASG_UTYPE (J721E_DEV_NAVSS0_RINGACC_0,
#####RESASG_SUBTYPE_RA_UDMAP_TX),
###.host_id = HOST_ID_HOST_ID_MAIN_0_R5_2,
##},
##{
###.start_resource = 133,
###.num_resource = 7,
###.type = RESASG_UTYPE (J721E_DEV_NAVSS0_RINGACC_0,
#####RESASG_SUBTYPE_RA_UDMAP_TX),
###.host_id = HOST_ID_ALL,
##},
##/* Main Nav RX ring */
##{
###.start_resource = 316,
###.num_resource = 36,
###.type = RESASG_UTYPE (J721E_DEV_NAVSS0_RINGACC_0,
#####RESASG_SUBTYPE_RA_UDMAP_RX),
###.host_id = HOST_ID_HOST_ID_A72_2,
##},
##{
###.start_resource = 352,
###.num_resource = 20,
###.type = RESASG_UTYPE (J721E_DEV_NAVSS0_RINGACC_0,
#####RESASG_SUBTYPE_RA_UDMAP_RX),
###.host_id = HOST_ID_HOST_ID_A72_3,
##},
##{
###.start_resource = 372,
###.num_resource = 2,
###.type = RESASG_UTYPE (J721E_DEV_NAVSS0_RINGACC_0,
#####RESASG_SUBTYPE_RA_UDMAP_RX),
###.host_id = HOST_ID_HOST_ID_MCU_0_R5_0,
##},
##{
###.start_resource = 374,
###.num_resource = 2,
###.type = RESASG_UTYPE (J721E_DEV_NAVSS0_RINGACC_0,
#####RESASG_SUBTYPE_RA_UDMAP_RX),
###.host_id = HOST_ID_HOST_ID_MCU_0_R5_2,
##},
##{
###.start_resource = 376,
###.num_resource = 6,
###.type = RESASG_UTYPE (J721E_DEV_NAVSS0_RINGACC_0,
#####RESASG_SUBTYPE_RA_UDMAP_RX),
###.host_id = HOST_ID_HOST_ID_MAIN_1_R5_0,
##},
##{
###.start_resource = 382,
###.num_resource = 6,
###.type = RESASG_UTYPE (J721E_DEV_NAVSS0_RINGACC_0,
#####RESASG_SUBTYPE_RA_UDMAP_RX),
###.host_id = HOST_ID_HOST_ID_MAIN_1_R5_2,
##},
##{
###.start_resource = 388,
###.num_resource = 6,
###.type = RESASG_UTYPE (J721E_DEV_NAVSS0_RINGACC_0,
#####RESASG_SUBTYPE_RA_UDMAP_RX),
###.host_id = HOST_ID_HOST_ID_C7X_1,
##},
##{
###.start_resource = 394,
###.num_resource = 16,
###.type = RESASG_UTYPE (J721E_DEV_NAVSS0_RINGACC_0,
#####RESASG_SUBTYPE_RA_UDMAP_RX),
###.host_id = HOST_ID_HOST_ID_C6X_0_1,
##},
##{
###.start_resource = 410,
###.num_resource = 8,
###.type = RESASG_UTYPE (J721E_DEV_NAVSS0_RINGACC_0,
#####RESASG_SUBTYPE_RA_UDMAP_RX),
###.host_id = HOST_ID_HOST_ID_C6X_1_1,
##},
##{
###.start_resource = 418,
###.num_resource = 7,
###.type = RESASG_UTYPE (J721E_DEV_NAVSS0_RINGACC_0,
#####RESASG_SUBTYPE_RA_UDMAP_RX),
###.host_id = HOST_ID_HOST_ID_MAIN_0_R5_0,
##},
##{
###.start_resource = 425,
###.num_resource = 15,
###.type = RESASG_UTYPE (J721E_DEV_NAVSS0_RINGACC_0,
#####RESASG_SUBTYPE_RA_UDMAP_RX),
###.host_id = HOST_ID_HOST_ID_MAIN_0_R5_2,
##},
##/* Main Nav TX Extended rings */
##{
###.start_resource = 140,
###.num_resource = 16,
###.type = RESASG_UTYPE (J721E_DEV_NAVSS0_RINGACC_0,
#####RESASG_SUBTYPE_RA_UDMAP_TX_EXT),
###.host_id = HOST_ID_HOST_ID_C7X_1,
##},
##{
###.start_resource = 156,
###.num_resource = 6,
###.type = RESASG_UTYPE (J721E_DEV_NAVSS0_RINGACC_0,
#####RESASG_SUBTYPE_RA_UDMAP_TX_EXT),
###.host_id = HOST_ID_HOST_ID_C6X_0_1,
##},
##{
###.start_resource = 162,
###.num_resource = 6,
###.type = RESASG_UTYPE (J721E_DEV_NAVSS0_RINGACC_0,
#####RESASG_SUBTYPE_RA_UDMAP_TX_EXT),
###.host_id = HOST_ID_HOST_ID_C6X_1_1,
##},
##{
###.start_resource = 168,
###.num_resource = 132,
###.type = RESASG_UTYPE (J721E_DEV_NAVSS0_RINGACC_0,
#####RESASG_SUBTYPE_RA_UDMAP_TX_EXT),
###.host_id = HOST_ID_HOST_ID_MAIN_0_R5_2,
##},
##/* Main Nav ring monitors */
##{
###.start_resource = 0,
###.num_resource = 3,
###.type = RESASG_UTYPE (J721E_DEV_NAVSS0_RINGACC_0,
#####RESASG_SUBTYPE_RA_MONITORS),
###.host_id = HOST_ID_HOST_ID_A72_2,
##},
##{
###.start_resource = 3,
###.num_resource = 2,
###.type = RESASG_UTYPE (J721E_DEV_NAVSS0_RINGACC_0,
#####RESASG_SUBTYPE_RA_MONITORS),
###.host_id = HOST_ID_HOST_ID_A72_3,
##},
##{
###.start_resource = 5,
###.num_resource = 1,
###.type = RESASG_UTYPE (J721E_DEV_NAVSS0_RINGACC_0,
#####RESASG_SUBTYPE_RA_MONITORS),
###.host_id = HOST_ID_HOST_ID_MCU_0_R5_0,
##},
##{
###.start_resource = 6,
###.num_resource = 1,
###.type = RESASG_UTYPE (J721E_DEV_NAVSS0_RINGACC_0,
#####RESASG_SUBTYPE_RA_MONITORS),
###.host_id = HOST_ID_HOST_ID_MCU_0_R5_2,
##},
##{
###.start_resource = 7,
###.num_resource = 3,
###.type = RESASG_UTYPE (J721E_DEV_NAVSS0_RINGACC_0,
#####RESASG_SUBTYPE_RA_MONITORS),
###.host_id = HOST_ID_HOST_ID_MAIN_1_R5_0,
##},
##{
###.start_resource = 10,
###.num_resource = 3,
###.type = RESASG_UTYPE (J721E_DEV_NAVSS0_RINGACC_0,
#####RESASG_SUBTYPE_RA_MONITORS),
###.host_id = HOST_ID_HOST_ID_MAIN_1_R5_2,
##},
##{
###.start_resource = 13,
###.num_resource = 3,
###.type = RESASG_UTYPE (J721E_DEV_NAVSS0_RINGACC_0,
#####RESASG_SUBTYPE_RA_MONITORS),
###.host_id = HOST_ID_HOST_ID_C7X_1,
##},
##{
###.start_resource = 16,
###.num_resource = 3,
###.type = RESASG_UTYPE (J721E_DEV_NAVSS0_RINGACC_0,
#####RESASG_SUBTYPE_RA_MONITORS),
###.host_id = HOST_ID_HOST_ID_C6X_0_1,
##},
##{
###.start_resource = 19,
###.num_resource = 3,
###.type = RESASG_UTYPE (J721E_DEV_NAVSS0_RINGACC_0,
#####RESASG_SUBTYPE_RA_MONITORS),
###.host_id = HOST_ID_HOST_ID_C6X_1_1,
##},
##{
###.start_resource = 22,
###.num_resource = 6,
###.type = RESASG_UTYPE (J721E_DEV_NAVSS0_RINGACC_0,
#####RESASG_SUBTYPE_RA_MONITORS),
###.host_id = HOST_ID_HOST_ID_MAIN_0_R5_0,
##},
##{
###.start_resource = 28,
###.num_resource = 3,
###.type = RESASG_UTYPE (J721E_DEV_NAVSS0_RINGACC_0,
#####RESASG_SUBTYPE_RA_MONITORS),
###.host_id = HOST_ID_HOST_ID_MAIN_0_R5_2,
##},
##{
###.start_resource = 31,
###.num_resource = 1,
###.type = RESASG_UTYPE (J721E_DEV_NAVSS0_RINGACC_0,
#####RESASG_SUBTYPE_RA_MONITORS),
###.host_id = HOST_ID_ALL,
##},
##/* Main Nav nonsecure proxies */
##{
###.start_resource = 0,
###.num_resource = 4,
###.type = RESASG_UTYPE (J721E_DEV_NAVSS0_PROXY_0,
#####RESASG_SUBTYPE_PROXY_PROXIES),
###.host_id = HOST_ID_HOST_ID_A72_2,
##},
##{
###.start_resource = 4,
###.num_resource = 4,
###.type = RESASG_UTYPE (J721E_DEV_NAVSS0_PROXY_0,
#####RESASG_SUBTYPE_PROXY_PROXIES),
###.host_id = HOST_ID_HOST_ID_A72_3,
##},
##{
###.start_resource = 8,
###.num_resource = 4,
###.type = RESASG_UTYPE (J721E_DEV_NAVSS0_PROXY_0,
#####RESASG_SUBTYPE_PROXY_PROXIES),
###.host_id = HOST_ID_HOST_ID_MCU_0_R5_0,
##},
##{
###.start_resource = 12,
###.num_resource = 4,
###.type = RESASG_UTYPE (J721E_DEV_NAVSS0_PROXY_0,
#####RESASG_SUBTYPE_PROXY_PROXIES),
###.host_id = HOST_ID_HOST_ID_MCU_0_R5_2,
##},
##{
###.start_resource = 16,
###.num_resource = 4,
###.type = RESASG_UTYPE (J721E_DEV_NAVSS0_PROXY_0,
#####RESASG_SUBTYPE_PROXY_PROXIES),
###.host_id = HOST_ID_HOST_ID_MAIN_1_R5_0,
##},
##{
###.start_resource = 20,
###.num_resource = 4,
###.type = RESASG_UTYPE (J721E_DEV_NAVSS0_PROXY_0,
#####RESASG_SUBTYPE_PROXY_PROXIES),
###.host_id = HOST_ID_HOST_ID_MAIN_1_R5_2,
##},
##{
###.start_resource = 24,
###.num_resource = 4,
###.type = RESASG_UTYPE (J721E_DEV_NAVSS0_PROXY_0,
#####RESASG_SUBTYPE_PROXY_PROXIES),
###.host_id = HOST_ID_HOST_ID_C7X_1,
##},
##{
###.start_resource = 28,
###.num_resource = 4,
###.type = RESASG_UTYPE (J721E_DEV_NAVSS0_PROXY_0,
#####RESASG_SUBTYPE_PROXY_PROXIES),
###.host_id = HOST_ID_HOST_ID_C6X_0_1,
##},
##{
###.start_resource = 32,
###.num_resource = 4,
###.type = RESASG_UTYPE (J721E_DEV_NAVSS0_PROXY_0,
#####RESASG_SUBTYPE_PROXY_PROXIES),
###.host_id = HOST_ID_HOST_ID_C6X_1_1,
##},
##{
###.start_resource = 36,
###.num_resource = 8,
###.type = RESASG_UTYPE (J721E_DEV_NAVSS0_PROXY_0,
#####RESASG_SUBTYPE_PROXY_PROXIES),
###.host_id = HOST_ID_HOST_ID_MAIN_0_R5_0,
##},
##{
###.start_resource = 44,
###.num_resource = 8,
###.type = RESASG_UTYPE (J721E_DEV_NAVSS0_PROXY_0,
#####RESASG_SUBTYPE_PROXY_PROXIES),
###.host_id = HOST_ID_HOST_ID_MAIN_0_R5_2,
##},
##{
###.start_resource = 52,
###.num_resource = 12,
###.type = RESASG_UTYPE (J721E_DEV_NAVSS0_PROXY_0,
#####RESASG_SUBTYPE_PROXY_PROXIES),
###.host_id = HOST_ID_ALL,
##},
</v>
      </c>
      <c r="T27">
        <f t="shared" ref="T27" si="11">LEN(S27)</f>
        <v>19214</v>
      </c>
    </row>
    <row r="28" spans="1:21" ht="15" customHeight="1">
      <c r="D28" s="29" t="e">
        <f>IF(OR('SDK RM Allocation'!#REF!="",'SDK RM Allocation'!#REF!=0,$B28=""),"",CONCATENATE($U$2,$U$3,SUM('SDK RM Allocation'!#REF!),$W$3,$U$4,'SDK RM Allocation'!#REF!,$W$4,$U$5,$B28,$W$5,$U$6,$C28,$W$6,$U$7,D$2,$W$7,$U$8))</f>
        <v>#REF!</v>
      </c>
      <c r="E28" s="29" t="e">
        <f>IF(OR('SDK RM Allocation'!#REF!="",'SDK RM Allocation'!#REF!=0,$B28=""),"",CONCATENATE($U$2,$U$3,SUM('SDK RM Allocation'!#REF!),$W$3,$U$4,'SDK RM Allocation'!#REF!,$W$4,$U$5,$B28,$W$5,$U$6,$C28,$W$6,$U$7,E$2,$W$7,$U$8))</f>
        <v>#REF!</v>
      </c>
      <c r="F28" s="29" t="e">
        <f>IF(OR('SDK RM Allocation'!#REF!="",'SDK RM Allocation'!#REF!=0,$B28=""),"",CONCATENATE($U$2,$U$3,SUM('SDK RM Allocation'!#REF!),$W$3,$U$4,'SDK RM Allocation'!#REF!,$W$4,$U$5,$B28,$W$5,$U$6,$C28,$W$6,$U$7,F$2,$W$7,$U$8))</f>
        <v>#REF!</v>
      </c>
      <c r="G28" s="29" t="e">
        <f>IF(OR('SDK RM Allocation'!#REF!="",'SDK RM Allocation'!#REF!=0,$B28=""),"",CONCATENATE($U$2,$U$3,SUM('SDK RM Allocation'!#REF!),$W$3,$U$4,'SDK RM Allocation'!#REF!,$W$4,$U$5,$B28,$W$5,$U$6,$C28,$W$6,$U$7,G$2,$W$7,$U$8))</f>
        <v>#REF!</v>
      </c>
      <c r="H28" s="29" t="e">
        <f>IF(OR('SDK RM Allocation'!#REF!="",'SDK RM Allocation'!#REF!=0,$B28=""),"",CONCATENATE($U$2,$U$3,SUM('SDK RM Allocation'!#REF!),$W$3,$U$4,'SDK RM Allocation'!#REF!,$W$4,$U$5,$B28,$W$5,$U$6,$C28,$W$6,$U$7,H$2,$W$7,$U$8))</f>
        <v>#REF!</v>
      </c>
      <c r="I28" s="29" t="e">
        <f>IF(OR('SDK RM Allocation'!#REF!="",'SDK RM Allocation'!#REF!=0,$B28=""),"",CONCATENATE($U$2,$U$3,SUM('SDK RM Allocation'!#REF!),$W$3,$U$4,'SDK RM Allocation'!#REF!,$W$4,$U$5,$B28,$W$5,$U$6,$C28,$W$6,$U$7,I$2,$W$7,$U$8))</f>
        <v>#REF!</v>
      </c>
      <c r="J28" s="29" t="e">
        <f>IF(OR('SDK RM Allocation'!#REF!="",'SDK RM Allocation'!#REF!=0,$B28=""),"",CONCATENATE($U$2,$U$3,SUM('SDK RM Allocation'!#REF!),$W$3,$U$4,'SDK RM Allocation'!#REF!,$W$4,$U$5,$B28,$W$5,$U$6,$C28,$W$6,$U$7,J$2,$W$7,$U$8))</f>
        <v>#REF!</v>
      </c>
      <c r="K28" s="29" t="e">
        <f>IF(OR('SDK RM Allocation'!#REF!="",'SDK RM Allocation'!#REF!=0,$B28=""),"",CONCATENATE($U$2,$U$3,SUM('SDK RM Allocation'!#REF!),$W$3,$U$4,'SDK RM Allocation'!#REF!,$W$4,$U$5,$B28,$W$5,$U$6,$C28,$W$6,$U$7,K$2,$W$7,$U$8))</f>
        <v>#REF!</v>
      </c>
      <c r="L28" s="29" t="e">
        <f>IF(OR('SDK RM Allocation'!#REF!="",'SDK RM Allocation'!#REF!=0,$B28=""),"",CONCATENATE($U$2,$U$3,SUM('SDK RM Allocation'!#REF!),$W$3,$U$4,'SDK RM Allocation'!#REF!,$W$4,$U$5,$B28,$W$5,$U$6,$C28,$W$6,$U$7,L$2,$W$7,$U$8))</f>
        <v>#REF!</v>
      </c>
      <c r="M28" s="29" t="e">
        <f>IF(OR('SDK RM Allocation'!#REF!="",'SDK RM Allocation'!#REF!=0,$B28=""),"",CONCATENATE($U$2,$U$3,SUM('SDK RM Allocation'!#REF!),$W$3,$U$4,'SDK RM Allocation'!#REF!,$W$4,$U$5,$B28,$W$5,$U$6,$C28,$W$6,$U$7,M$2,$W$7,$U$8))</f>
        <v>#REF!</v>
      </c>
      <c r="N28" s="29" t="e">
        <f>IF(OR('SDK RM Allocation'!#REF!="",'SDK RM Allocation'!#REF!=0,$B28=""),"",CONCATENATE($U$2,$U$3,SUM('SDK RM Allocation'!#REF!),$W$3,$U$4,'SDK RM Allocation'!#REF!,$W$4,$U$5,$B28,$W$5,$U$6,$C28,$W$6,$U$7,N$2,$W$7,$U$8))</f>
        <v>#REF!</v>
      </c>
      <c r="O28" s="29" t="e">
        <f>IF(OR('SDK RM Allocation'!#REF!="",'SDK RM Allocation'!#REF!=0,$B28=""),"",CONCATENATE($U$2,$U$3,SUM('SDK RM Allocation'!#REF!),$W$3,$U$4,'SDK RM Allocation'!#REF!,$W$4,$U$5,$B28,$W$5,$U$6,$C28,$W$6,$U$7,O$2,$W$7,$U$8))</f>
        <v>#REF!</v>
      </c>
      <c r="Q28" s="37" t="e">
        <f t="shared" si="2"/>
        <v>#REF!</v>
      </c>
      <c r="R28" s="38" t="e">
        <f t="shared" si="3"/>
        <v>#REF!</v>
      </c>
      <c r="S28" s="38" t="e">
        <f t="shared" si="4"/>
        <v>#REF!</v>
      </c>
      <c r="T28" t="e">
        <f t="shared" si="5"/>
        <v>#REF!</v>
      </c>
    </row>
    <row r="29" spans="1:21" ht="15" customHeight="1">
      <c r="A29" s="28" t="s">
        <v>72</v>
      </c>
      <c r="B29" t="s">
        <v>25</v>
      </c>
      <c r="C29" t="s">
        <v>73</v>
      </c>
      <c r="D29" s="29" t="str">
        <f>IF(OR('SDK RM Allocation'!H32="",'SDK RM Allocation'!H32=0,$B29=""),"",CONCATENATE($U$2,$U$3,SUM('SDK RM Allocation'!$G32:G32),$W$3,$U$4,'SDK RM Allocation'!H32,$W$4,$U$5,$B29,$W$5,$U$6,$C29,$W$6,$U$7,D$2,$W$7,$U$8))</f>
        <v xml:space="preserve">##{
###.start_resource = 140,
###.num_resource = 16,
###.type = RESASG_UTYPE (J721E_DEV_NAVSS0_UDMAP_0,
#####RESASG_SUBTYPE_UDMAP_RX_FLOW_COMMON),
###.host_id = HOST_ID_HOST_ID_A72_2,
##},
</v>
      </c>
      <c r="E29" s="29" t="str">
        <f>IF(OR('SDK RM Allocation'!I32="",'SDK RM Allocation'!I32=0,$B29=""),"",CONCATENATE($U$2,$U$3,SUM('SDK RM Allocation'!$G32:H32),$W$3,$U$4,'SDK RM Allocation'!I32,$W$4,$U$5,$B29,$W$5,$U$6,$C29,$W$6,$U$7,E$2,$W$7,$U$8))</f>
        <v xml:space="preserve">##{
###.start_resource = 156,
###.num_resource = 16,
###.type = RESASG_UTYPE (J721E_DEV_NAVSS0_UDMAP_0,
#####RESASG_SUBTYPE_UDMAP_RX_FLOW_COMMON),
###.host_id = HOST_ID_HOST_ID_A72_3,
##},
</v>
      </c>
      <c r="F29" s="29" t="str">
        <f>IF(OR('SDK RM Allocation'!J32="",'SDK RM Allocation'!J32=0,$B29=""),"",CONCATENATE($U$2,$U$3,SUM('SDK RM Allocation'!$G32:I32),$W$3,$U$4,'SDK RM Allocation'!J32,$W$4,$U$5,$B29,$W$5,$U$6,$C29,$W$6,$U$7,F$2,$W$7,$U$8))</f>
        <v/>
      </c>
      <c r="G29" s="29" t="str">
        <f>IF(OR('SDK RM Allocation'!K32="",'SDK RM Allocation'!K32=0,$B29=""),"",CONCATENATE($U$2,$U$3,SUM('SDK RM Allocation'!$G32:J32),$W$3,$U$4,'SDK RM Allocation'!K32,$W$4,$U$5,$B29,$W$5,$U$6,$C29,$W$6,$U$7,G$2,$W$7,$U$8))</f>
        <v/>
      </c>
      <c r="H29" s="29" t="str">
        <f>IF(OR('SDK RM Allocation'!L32="",'SDK RM Allocation'!L32=0,$B29=""),"",CONCATENATE($U$2,$U$3,SUM('SDK RM Allocation'!$G32:K32),$W$3,$U$4,'SDK RM Allocation'!L32,$W$4,$U$5,$B29,$W$5,$U$6,$C29,$W$6,$U$7,H$2,$W$7,$U$8))</f>
        <v/>
      </c>
      <c r="I29" s="29" t="str">
        <f>IF(OR('SDK RM Allocation'!M32="",'SDK RM Allocation'!M32=0,$B29=""),"",CONCATENATE($U$2,$U$3,SUM('SDK RM Allocation'!$G32:L32),$W$3,$U$4,'SDK RM Allocation'!M32,$W$4,$U$5,$B29,$W$5,$U$6,$C29,$W$6,$U$7,I$2,$W$7,$U$8))</f>
        <v/>
      </c>
      <c r="J29" s="29" t="str">
        <f>IF(OR('SDK RM Allocation'!N32="",'SDK RM Allocation'!N32=0,$B29=""),"",CONCATENATE($U$2,$U$3,SUM('SDK RM Allocation'!$G32:M32),$W$3,$U$4,'SDK RM Allocation'!N32,$W$4,$U$5,$B29,$W$5,$U$6,$C29,$W$6,$U$7,J$2,$W$7,$U$8))</f>
        <v/>
      </c>
      <c r="K29" s="29" t="str">
        <f>IF(OR('SDK RM Allocation'!O32="",'SDK RM Allocation'!O32=0,$B29=""),"",CONCATENATE($U$2,$U$3,SUM('SDK RM Allocation'!$G32:N32),$W$3,$U$4,'SDK RM Allocation'!O32,$W$4,$U$5,$B29,$W$5,$U$6,$C29,$W$6,$U$7,K$2,$W$7,$U$8))</f>
        <v/>
      </c>
      <c r="L29" s="29" t="str">
        <f>IF(OR('SDK RM Allocation'!P32="",'SDK RM Allocation'!P32=0,$B29=""),"",CONCATENATE($U$2,$U$3,SUM('SDK RM Allocation'!$G32:O32),$W$3,$U$4,'SDK RM Allocation'!P32,$W$4,$U$5,$B29,$W$5,$U$6,$C29,$W$6,$U$7,L$2,$W$7,$U$8))</f>
        <v/>
      </c>
      <c r="M29" s="29" t="str">
        <f>IF(OR('SDK RM Allocation'!Q32="",'SDK RM Allocation'!Q32=0,$B29=""),"",CONCATENATE($U$2,$U$3,SUM('SDK RM Allocation'!$G32:P32),$W$3,$U$4,'SDK RM Allocation'!Q32,$W$4,$U$5,$B29,$W$5,$U$6,$C29,$W$6,$U$7,M$2,$W$7,$U$8))</f>
        <v xml:space="preserve">##{
###.start_resource = 172,
###.num_resource = 64,
###.type = RESASG_UTYPE (J721E_DEV_NAVSS0_UDMAP_0,
#####RESASG_SUBTYPE_UDMAP_RX_FLOW_COMMON),
###.host_id = HOST_ID_HOST_ID_MAIN_0_R5_0,
##},
</v>
      </c>
      <c r="N29" s="29" t="str">
        <f>IF(OR('SDK RM Allocation'!R32="",'SDK RM Allocation'!R32=0,$B29=""),"",CONCATENATE($U$2,$U$3,SUM('SDK RM Allocation'!$G32:Q32),$W$3,$U$4,'SDK RM Allocation'!R32,$W$4,$U$5,$B29,$W$5,$U$6,$C29,$W$6,$U$7,N$2,$W$7,$U$8))</f>
        <v xml:space="preserve">##{
###.start_resource = 236,
###.num_resource = 8,
###.type = RESASG_UTYPE (J721E_DEV_NAVSS0_UDMAP_0,
#####RESASG_SUBTYPE_UDMAP_RX_FLOW_COMMON),
###.host_id = HOST_ID_HOST_ID_MAIN_0_R5_2,
##},
</v>
      </c>
      <c r="O29" s="29" t="str">
        <f>IF(OR('SDK RM Allocation'!S32="",'SDK RM Allocation'!S32=0,$B29=""),"",CONCATENATE($U$2,$U$3,SUM('SDK RM Allocation'!$G32:R32),$W$3,$U$4,'SDK RM Allocation'!S32,$W$4,$U$5,$B29,$W$5,$U$6,$C29,$W$6,$U$7,O$2,$W$7,$U$8))</f>
        <v xml:space="preserve">##{
###.start_resource = 244,
###.num_resource = 56,
###.type = RESASG_UTYPE (J721E_DEV_NAVSS0_UDMAP_0,
#####RESASG_SUBTYPE_UDMAP_RX_FLOW_COMMON),
###.host_id = HOST_ID_ALL,
##},
</v>
      </c>
      <c r="Q29" s="37" t="str">
        <f t="shared" si="2"/>
        <v xml:space="preserve">##{
###.start_resource = 140,
###.num_resource = 16,
###.type = RESASG_UTYPE (J721E_DEV_NAVSS0_UDMAP_0,
#####RESASG_SUBTYPE_UDMAP_RX_FLOW_COMMON),
###.host_id = HOST_ID_HOST_ID_A72_2,
##},
##{
###.start_resource = 156,
###.num_resource = 16,
###.type = RESASG_UTYPE (J721E_DEV_NAVSS0_UDMAP_0,
#####RESASG_SUBTYPE_UDMAP_RX_FLOW_COMMON),
###.host_id = HOST_ID_HOST_ID_A72_3,
##},
##{
###.start_resource = 172,
###.num_resource = 64,
###.type = RESASG_UTYPE (J721E_DEV_NAVSS0_UDMAP_0,
#####RESASG_SUBTYPE_UDMAP_RX_FLOW_COMMON),
###.host_id = HOST_ID_HOST_ID_MAIN_0_R5_0,
##},
##{
###.start_resource = 236,
###.num_resource = 8,
###.type = RESASG_UTYPE (J721E_DEV_NAVSS0_UDMAP_0,
#####RESASG_SUBTYPE_UDMAP_RX_FLOW_COMMON),
###.host_id = HOST_ID_HOST_ID_MAIN_0_R5_2,
##},
##{
###.start_resource = 244,
###.num_resource = 56,
###.type = RESASG_UTYPE (J721E_DEV_NAVSS0_UDMAP_0,
#####RESASG_SUBTYPE_UDMAP_RX_FLOW_COMMON),
###.host_id = HOST_ID_ALL,
##},
</v>
      </c>
      <c r="R29" s="38" t="str">
        <f t="shared" si="3"/>
        <v xml:space="preserve">
##/* Main Nav Free RX Flow */
##{
###.start_resource = 140,
###.num_resource = 16,
###.type = RESASG_UTYPE (J721E_DEV_NAVSS0_UDMAP_0,
#####RESASG_SUBTYPE_UDMAP_RX_FLOW_COMMON),
###.host_id = HOST_ID_HOST_ID_A72_2,
##},
##{
###.start_resource = 156,
###.num_resource = 16,
###.type = RESASG_UTYPE (J721E_DEV_NAVSS0_UDMAP_0,
#####RESASG_SUBTYPE_UDMAP_RX_FLOW_COMMON),
###.host_id = HOST_ID_HOST_ID_A72_3,
##},
##{
###.start_resource = 172,
###.num_resource = 64,
###.type = RESASG_UTYPE (J721E_DEV_NAVSS0_UDMAP_0,
#####RESASG_SUBTYPE_UDMAP_RX_FLOW_COMMON),
###.host_id = HOST_ID_HOST_ID_MAIN_0_R5_0,
##},
##{
###.start_resource = 236,
###.num_resource = 8,
###.type = RESASG_UTYPE (J721E_DEV_NAVSS0_UDMAP_0,
#####RESASG_SUBTYPE_UDMAP_RX_FLOW_COMMON),
###.host_id = HOST_ID_HOST_ID_MAIN_0_R5_2,
##},
##{
###.start_resource = 244,
###.num_resource = 56,
###.type = RESASG_UTYPE (J721E_DEV_NAVSS0_UDMAP_0,
#####RESASG_SUBTYPE_UDMAP_RX_FLOW_COMMON),
###.host_id = HOST_ID_ALL,
##},
</v>
      </c>
      <c r="S29" s="38" t="e">
        <f t="shared" si="4"/>
        <v>#REF!</v>
      </c>
      <c r="T29" t="e">
        <f t="shared" si="5"/>
        <v>#REF!</v>
      </c>
    </row>
    <row r="30" spans="1:21" ht="15" customHeight="1">
      <c r="A30" s="28" t="s">
        <v>65</v>
      </c>
      <c r="B30" t="s">
        <v>50</v>
      </c>
      <c r="C30" t="s">
        <v>66</v>
      </c>
      <c r="D30" s="29" t="str">
        <f>IF(OR('SDK RM Allocation'!H29="",'SDK RM Allocation'!H29=0,$B30=""),"",CONCATENATE($U$2,$U$3,SUM('SDK RM Allocation'!$G29:G29),$W$3,$U$4,'SDK RM Allocation'!H29,$W$4,$U$5,$B30,$W$5,$U$6,$C30,$W$6,$U$7,D$2,$W$7,$U$8))</f>
        <v xml:space="preserve">##{
###.start_resource = 440,
###.num_resource = 150,
###.type = RESASG_UTYPE (J721E_DEV_NAVSS0_RINGACC_0,
#####RESASG_SUBTYPE_RA_GP),
###.host_id = HOST_ID_HOST_ID_A72_2,
##},
</v>
      </c>
      <c r="E30" s="29" t="str">
        <f>IF(OR('SDK RM Allocation'!I29="",'SDK RM Allocation'!I29=0,$B30=""),"",CONCATENATE($U$2,$U$3,SUM('SDK RM Allocation'!$G29:H29),$W$3,$U$4,'SDK RM Allocation'!I29,$W$4,$U$5,$B30,$W$5,$U$6,$C30,$W$6,$U$7,E$2,$W$7,$U$8))</f>
        <v xml:space="preserve">##{
###.start_resource = 590,
###.num_resource = 40,
###.type = RESASG_UTYPE (J721E_DEV_NAVSS0_RINGACC_0,
#####RESASG_SUBTYPE_RA_GP),
###.host_id = HOST_ID_HOST_ID_A72_3,
##},
</v>
      </c>
      <c r="F30" s="29" t="str">
        <f>IF(OR('SDK RM Allocation'!J29="",'SDK RM Allocation'!J29=0,$B30=""),"",CONCATENATE($U$2,$U$3,SUM('SDK RM Allocation'!$G29:I29),$W$3,$U$4,'SDK RM Allocation'!J29,$W$4,$U$5,$B30,$W$5,$U$6,$C30,$W$6,$U$7,F$2,$W$7,$U$8))</f>
        <v xml:space="preserve">##{
###.start_resource = 630,
###.num_resource = 6,
###.type = RESASG_UTYPE (J721E_DEV_NAVSS0_RINGACC_0,
#####RESASG_SUBTYPE_RA_GP),
###.host_id = HOST_ID_HOST_ID_MCU_0_R5_0,
##},
</v>
      </c>
      <c r="G30" s="29" t="str">
        <f>IF(OR('SDK RM Allocation'!K29="",'SDK RM Allocation'!K29=0,$B30=""),"",CONCATENATE($U$2,$U$3,SUM('SDK RM Allocation'!$G29:J29),$W$3,$U$4,'SDK RM Allocation'!K29,$W$4,$U$5,$B30,$W$5,$U$6,$C30,$W$6,$U$7,G$2,$W$7,$U$8))</f>
        <v xml:space="preserve">##{
###.start_resource = 636,
###.num_resource = 6,
###.type = RESASG_UTYPE (J721E_DEV_NAVSS0_RINGACC_0,
#####RESASG_SUBTYPE_RA_GP),
###.host_id = HOST_ID_HOST_ID_MCU_0_R5_2,
##},
</v>
      </c>
      <c r="H30" s="29" t="str">
        <f>IF(OR('SDK RM Allocation'!L29="",'SDK RM Allocation'!L29=0,$B30=""),"",CONCATENATE($U$2,$U$3,SUM('SDK RM Allocation'!$G29:K29),$W$3,$U$4,'SDK RM Allocation'!L29,$W$4,$U$5,$B30,$W$5,$U$6,$C30,$W$6,$U$7,H$2,$W$7,$U$8))</f>
        <v xml:space="preserve">##{
###.start_resource = 642,
###.num_resource = 10,
###.type = RESASG_UTYPE (J721E_DEV_NAVSS0_RINGACC_0,
#####RESASG_SUBTYPE_RA_GP),
###.host_id = HOST_ID_HOST_ID_MAIN_1_R5_0,
##},
</v>
      </c>
      <c r="I30" s="29" t="str">
        <f>IF(OR('SDK RM Allocation'!M29="",'SDK RM Allocation'!M29=0,$B30=""),"",CONCATENATE($U$2,$U$3,SUM('SDK RM Allocation'!$G29:L29),$W$3,$U$4,'SDK RM Allocation'!M29,$W$4,$U$5,$B30,$W$5,$U$6,$C30,$W$6,$U$7,I$2,$W$7,$U$8))</f>
        <v xml:space="preserve">##{
###.start_resource = 652,
###.num_resource = 10,
###.type = RESASG_UTYPE (J721E_DEV_NAVSS0_RINGACC_0,
#####RESASG_SUBTYPE_RA_GP),
###.host_id = HOST_ID_HOST_ID_MAIN_1_R5_2,
##},
</v>
      </c>
      <c r="J30" s="29" t="str">
        <f>IF(OR('SDK RM Allocation'!N29="",'SDK RM Allocation'!N29=0,$B30=""),"",CONCATENATE($U$2,$U$3,SUM('SDK RM Allocation'!$G29:M29),$W$3,$U$4,'SDK RM Allocation'!N29,$W$4,$U$5,$B30,$W$5,$U$6,$C30,$W$6,$U$7,J$2,$W$7,$U$8))</f>
        <v xml:space="preserve">##{
###.start_resource = 662,
###.num_resource = 32,
###.type = RESASG_UTYPE (J721E_DEV_NAVSS0_RINGACC_0,
#####RESASG_SUBTYPE_RA_GP),
###.host_id = HOST_ID_HOST_ID_C7X_1,
##},
</v>
      </c>
      <c r="K30" s="29" t="str">
        <f>IF(OR('SDK RM Allocation'!O29="",'SDK RM Allocation'!O29=0,$B30=""),"",CONCATENATE($U$2,$U$3,SUM('SDK RM Allocation'!$G29:N29),$W$3,$U$4,'SDK RM Allocation'!O29,$W$4,$U$5,$B30,$W$5,$U$6,$C30,$W$6,$U$7,K$2,$W$7,$U$8))</f>
        <v xml:space="preserve">##{
###.start_resource = 694,
###.num_resource = 38,
###.type = RESASG_UTYPE (J721E_DEV_NAVSS0_RINGACC_0,
#####RESASG_SUBTYPE_RA_GP),
###.host_id = HOST_ID_HOST_ID_C6X_0_1,
##},
</v>
      </c>
      <c r="L30" s="29" t="str">
        <f>IF(OR('SDK RM Allocation'!P29="",'SDK RM Allocation'!P29=0,$B30=""),"",CONCATENATE($U$2,$U$3,SUM('SDK RM Allocation'!$G29:O29),$W$3,$U$4,'SDK RM Allocation'!P29,$W$4,$U$5,$B30,$W$5,$U$6,$C30,$W$6,$U$7,L$2,$W$7,$U$8))</f>
        <v xml:space="preserve">##{
###.start_resource = 732,
###.num_resource = 12,
###.type = RESASG_UTYPE (J721E_DEV_NAVSS0_RINGACC_0,
#####RESASG_SUBTYPE_RA_GP),
###.host_id = HOST_ID_HOST_ID_C6X_1_1,
##},
</v>
      </c>
      <c r="M30" s="29" t="str">
        <f>IF(OR('SDK RM Allocation'!Q29="",'SDK RM Allocation'!Q29=0,$B30=""),"",CONCATENATE($U$2,$U$3,SUM('SDK RM Allocation'!$G29:P29),$W$3,$U$4,'SDK RM Allocation'!Q29,$W$4,$U$5,$B30,$W$5,$U$6,$C30,$W$6,$U$7,M$2,$W$7,$U$8))</f>
        <v xml:space="preserve">##{
###.start_resource = 744,
###.num_resource = 40,
###.type = RESASG_UTYPE (J721E_DEV_NAVSS0_RINGACC_0,
#####RESASG_SUBTYPE_RA_GP),
###.host_id = HOST_ID_HOST_ID_MAIN_0_R5_0,
##},
</v>
      </c>
      <c r="N30" s="29" t="str">
        <f>IF(OR('SDK RM Allocation'!R29="",'SDK RM Allocation'!R29=0,$B30=""),"",CONCATENATE($U$2,$U$3,SUM('SDK RM Allocation'!$G29:Q29),$W$3,$U$4,'SDK RM Allocation'!R29,$W$4,$U$5,$B30,$W$5,$U$6,$C30,$W$6,$U$7,N$2,$W$7,$U$8))</f>
        <v xml:space="preserve">##{
###.start_resource = 784,
###.num_resource = 182,
###.type = RESASG_UTYPE (J721E_DEV_NAVSS0_RINGACC_0,
#####RESASG_SUBTYPE_RA_GP),
###.host_id = HOST_ID_HOST_ID_MAIN_0_R5_2,
##},
</v>
      </c>
      <c r="O30" s="29" t="str">
        <f>IF(OR('SDK RM Allocation'!S29="",'SDK RM Allocation'!S29=0,$B30=""),"",CONCATENATE($U$2,$U$3,SUM('SDK RM Allocation'!$G29:R29),$W$3,$U$4,'SDK RM Allocation'!S29,$W$4,$U$5,$B30,$W$5,$U$6,$C30,$W$6,$U$7,O$2,$W$7,$U$8))</f>
        <v xml:space="preserve">##{
###.start_resource = 966,
###.num_resource = 8,
###.type = RESASG_UTYPE (J721E_DEV_NAVSS0_RINGACC_0,
#####RESASG_SUBTYPE_RA_GP),
###.host_id = HOST_ID_ALL,
##},
</v>
      </c>
      <c r="Q30" s="37" t="str">
        <f t="shared" si="2"/>
        <v xml:space="preserve">##{
###.start_resource = 440,
###.num_resource = 150,
###.type = RESASG_UTYPE (J721E_DEV_NAVSS0_RINGACC_0,
#####RESASG_SUBTYPE_RA_GP),
###.host_id = HOST_ID_HOST_ID_A72_2,
##},
##{
###.start_resource = 590,
###.num_resource = 40,
###.type = RESASG_UTYPE (J721E_DEV_NAVSS0_RINGACC_0,
#####RESASG_SUBTYPE_RA_GP),
###.host_id = HOST_ID_HOST_ID_A72_3,
##},
##{
###.start_resource = 630,
###.num_resource = 6,
###.type = RESASG_UTYPE (J721E_DEV_NAVSS0_RINGACC_0,
#####RESASG_SUBTYPE_RA_GP),
###.host_id = HOST_ID_HOST_ID_MCU_0_R5_0,
##},
##{
###.start_resource = 636,
###.num_resource = 6,
###.type = RESASG_UTYPE (J721E_DEV_NAVSS0_RINGACC_0,
#####RESASG_SUBTYPE_RA_GP),
###.host_id = HOST_ID_HOST_ID_MCU_0_R5_2,
##},
##{
###.start_resource = 642,
###.num_resource = 10,
###.type = RESASG_UTYPE (J721E_DEV_NAVSS0_RINGACC_0,
#####RESASG_SUBTYPE_RA_GP),
###.host_id = HOST_ID_HOST_ID_MAIN_1_R5_0,
##},
##{
###.start_resource = 652,
###.num_resource = 10,
###.type = RESASG_UTYPE (J721E_DEV_NAVSS0_RINGACC_0,
#####RESASG_SUBTYPE_RA_GP),
###.host_id = HOST_ID_HOST_ID_MAIN_1_R5_2,
##},
##{
###.start_resource = 662,
###.num_resource = 32,
###.type = RESASG_UTYPE (J721E_DEV_NAVSS0_RINGACC_0,
#####RESASG_SUBTYPE_RA_GP),
###.host_id = HOST_ID_HOST_ID_C7X_1,
##},
##{
###.start_resource = 694,
###.num_resource = 38,
###.type = RESASG_UTYPE (J721E_DEV_NAVSS0_RINGACC_0,
#####RESASG_SUBTYPE_RA_GP),
###.host_id = HOST_ID_HOST_ID_C6X_0_1,
##},
##{
###.start_resource = 732,
###.num_resource = 12,
###.type = RESASG_UTYPE (J721E_DEV_NAVSS0_RINGACC_0,
#####RESASG_SUBTYPE_RA_GP),
###.host_id = HOST_ID_HOST_ID_C6X_1_1,
##},
##{
###.start_resource = 744,
###.num_resource = 40,
###.type = RESASG_UTYPE (J721E_DEV_NAVSS0_RINGACC_0,
#####RESASG_SUBTYPE_RA_GP),
###.host_id = HOST_ID_HOST_ID_MAIN_0_R5_0,
##},
##{
###.start_resource = 784,
###.num_resource = 182,
###.type = RESASG_UTYPE (J721E_DEV_NAVSS0_RINGACC_0,
#####RESASG_SUBTYPE_RA_GP),
###.host_id = HOST_ID_HOST_ID_MAIN_0_R5_2,
##},
##{
###.start_resource = 966,
###.num_resource = 8,
###.type = RESASG_UTYPE (J721E_DEV_NAVSS0_RINGACC_0,
#####RESASG_SUBTYPE_RA_GP),
###.host_id = HOST_ID_ALL,
##},
</v>
      </c>
      <c r="R30" s="38" t="str">
        <f t="shared" si="3"/>
        <v xml:space="preserve">
##/* Main Nav Free Ring */
##{
###.start_resource = 440,
###.num_resource = 150,
###.type = RESASG_UTYPE (J721E_DEV_NAVSS0_RINGACC_0,
#####RESASG_SUBTYPE_RA_GP),
###.host_id = HOST_ID_HOST_ID_A72_2,
##},
##{
###.start_resource = 590,
###.num_resource = 40,
###.type = RESASG_UTYPE (J721E_DEV_NAVSS0_RINGACC_0,
#####RESASG_SUBTYPE_RA_GP),
###.host_id = HOST_ID_HOST_ID_A72_3,
##},
##{
###.start_resource = 630,
###.num_resource = 6,
###.type = RESASG_UTYPE (J721E_DEV_NAVSS0_RINGACC_0,
#####RESASG_SUBTYPE_RA_GP),
###.host_id = HOST_ID_HOST_ID_MCU_0_R5_0,
##},
##{
###.start_resource = 636,
###.num_resource = 6,
###.type = RESASG_UTYPE (J721E_DEV_NAVSS0_RINGACC_0,
#####RESASG_SUBTYPE_RA_GP),
###.host_id = HOST_ID_HOST_ID_MCU_0_R5_2,
##},
##{
###.start_resource = 642,
###.num_resource = 10,
###.type = RESASG_UTYPE (J721E_DEV_NAVSS0_RINGACC_0,
#####RESASG_SUBTYPE_RA_GP),
###.host_id = HOST_ID_HOST_ID_MAIN_1_R5_0,
##},
##{
###.start_resource = 652,
###.num_resource = 10,
###.type = RESASG_UTYPE (J721E_DEV_NAVSS0_RINGACC_0,
#####RESASG_SUBTYPE_RA_GP),
###.host_id = HOST_ID_HOST_ID_MAIN_1_R5_2,
##},
##{
###.start_resource = 662,
###.num_resource = 32,
###.type = RESASG_UTYPE (J721E_DEV_NAVSS0_RINGACC_0,
#####RESASG_SUBTYPE_RA_GP),
###.host_id = HOST_ID_HOST_ID_C7X_1,
##},
##{
###.start_resource = 694,
###.num_resource = 38,
###.type = RESASG_UTYPE (J721E_DEV_NAVSS0_RINGACC_0,
#####RESASG_SUBTYPE_RA_GP),
###.host_id = HOST_ID_HOST_ID_C6X_0_1,
##},
##{
###.start_resource = 732,
###.num_resource = 12,
###.type = RESASG_UTYPE (J721E_DEV_NAVSS0_RINGACC_0,
#####RESASG_SUBTYPE_RA_GP),
###.host_id = HOST_ID_HOST_ID_C6X_1_1,
##},
##{
###.start_resource = 744,
###.num_resource = 40,
###.type = RESASG_UTYPE (J721E_DEV_NAVSS0_RINGACC_0,
#####RESASG_SUBTYPE_RA_GP),
###.host_id = HOST_ID_HOST_ID_MAIN_0_R5_0,
##},
##{
###.start_resource = 784,
###.num_resource = 182,
###.type = RESASG_UTYPE (J721E_DEV_NAVSS0_RINGACC_0,
#####RESASG_SUBTYPE_RA_GP),
###.host_id = HOST_ID_HOST_ID_MAIN_0_R5_2,
##},
##{
###.start_resource = 966,
###.num_resource = 8,
###.type = RESASG_UTYPE (J721E_DEV_NAVSS0_RINGACC_0,
#####RESASG_SUBTYPE_RA_GP),
###.host_id = HOST_ID_ALL,
##},
</v>
      </c>
      <c r="S30" s="38" t="e">
        <f t="shared" si="4"/>
        <v>#REF!</v>
      </c>
      <c r="T30" t="e">
        <f t="shared" si="5"/>
        <v>#REF!</v>
      </c>
    </row>
    <row r="31" spans="1:21" ht="15" customHeight="1">
      <c r="A31" s="28" t="s">
        <v>74</v>
      </c>
      <c r="B31" t="s">
        <v>75</v>
      </c>
      <c r="C31" t="s">
        <v>76</v>
      </c>
      <c r="D31" s="29" t="str">
        <f>IF(OR('SDK RM Allocation'!H33="",'SDK RM Allocation'!H33=0,$B31=""),"",CONCATENATE($U$2,$U$3,SUM('SDK RM Allocation'!$G33:G33),$W$3,$U$4,'SDK RM Allocation'!H33,$W$4,$U$5,$B31,$W$5,$U$6,$C31,$W$6,$U$7,D$2,$W$7,$U$8))</f>
        <v xml:space="preserve">##{
###.start_resource = 38,
###.num_resource = 86,
###.type = RESASG_UTYPE (J721E_DEV_NAVSS0_UDMASS_INTAGGR_0,
#####RESASG_SUBTYPE_IA_VINT),
###.host_id = HOST_ID_HOST_ID_A72_2,
##},
</v>
      </c>
      <c r="E31" s="29" t="str">
        <f>IF(OR('SDK RM Allocation'!I33="",'SDK RM Allocation'!I33=0,$B31=""),"",CONCATENATE($U$2,$U$3,SUM('SDK RM Allocation'!$G33:H33),$W$3,$U$4,'SDK RM Allocation'!I33,$W$4,$U$5,$B31,$W$5,$U$6,$C31,$W$6,$U$7,E$2,$W$7,$U$8))</f>
        <v xml:space="preserve">##{
###.start_resource = 124,
###.num_resource = 32,
###.type = RESASG_UTYPE (J721E_DEV_NAVSS0_UDMASS_INTAGGR_0,
#####RESASG_SUBTYPE_IA_VINT),
###.host_id = HOST_ID_HOST_ID_A72_3,
##},
</v>
      </c>
      <c r="F31" s="29" t="str">
        <f>IF(OR('SDK RM Allocation'!J33="",'SDK RM Allocation'!J33=0,$B31=""),"",CONCATENATE($U$2,$U$3,SUM('SDK RM Allocation'!$G33:I33),$W$3,$U$4,'SDK RM Allocation'!J33,$W$4,$U$5,$B31,$W$5,$U$6,$C31,$W$6,$U$7,F$2,$W$7,$U$8))</f>
        <v/>
      </c>
      <c r="G31" s="29" t="str">
        <f>IF(OR('SDK RM Allocation'!K33="",'SDK RM Allocation'!K33=0,$B31=""),"",CONCATENATE($U$2,$U$3,SUM('SDK RM Allocation'!$G33:J33),$W$3,$U$4,'SDK RM Allocation'!K33,$W$4,$U$5,$B31,$W$5,$U$6,$C31,$W$6,$U$7,G$2,$W$7,$U$8))</f>
        <v/>
      </c>
      <c r="H31" s="29" t="str">
        <f>IF(OR('SDK RM Allocation'!L33="",'SDK RM Allocation'!L33=0,$B31=""),"",CONCATENATE($U$2,$U$3,SUM('SDK RM Allocation'!$G33:K33),$W$3,$U$4,'SDK RM Allocation'!L33,$W$4,$U$5,$B31,$W$5,$U$6,$C31,$W$6,$U$7,H$2,$W$7,$U$8))</f>
        <v xml:space="preserve">##{
###.start_resource = 156,
###.num_resource = 12,
###.type = RESASG_UTYPE (J721E_DEV_NAVSS0_UDMASS_INTAGGR_0,
#####RESASG_SUBTYPE_IA_VINT),
###.host_id = HOST_ID_HOST_ID_MAIN_1_R5_0,
##},
</v>
      </c>
      <c r="I31" s="29" t="str">
        <f>IF(OR('SDK RM Allocation'!M33="",'SDK RM Allocation'!M33=0,$B31=""),"",CONCATENATE($U$2,$U$3,SUM('SDK RM Allocation'!$G33:L33),$W$3,$U$4,'SDK RM Allocation'!M33,$W$4,$U$5,$B31,$W$5,$U$6,$C31,$W$6,$U$7,I$2,$W$7,$U$8))</f>
        <v xml:space="preserve">##{
###.start_resource = 168,
###.num_resource = 12,
###.type = RESASG_UTYPE (J721E_DEV_NAVSS0_UDMASS_INTAGGR_0,
#####RESASG_SUBTYPE_IA_VINT),
###.host_id = HOST_ID_HOST_ID_MAIN_1_R5_2,
##},
</v>
      </c>
      <c r="J31" s="29" t="str">
        <f>IF(OR('SDK RM Allocation'!N33="",'SDK RM Allocation'!N33=0,$B31=""),"",CONCATENATE($U$2,$U$3,SUM('SDK RM Allocation'!$G33:M33),$W$3,$U$4,'SDK RM Allocation'!N33,$W$4,$U$5,$B31,$W$5,$U$6,$C31,$W$6,$U$7,J$2,$W$7,$U$8))</f>
        <v xml:space="preserve">##{
###.start_resource = 180,
###.num_resource = 12,
###.type = RESASG_UTYPE (J721E_DEV_NAVSS0_UDMASS_INTAGGR_0,
#####RESASG_SUBTYPE_IA_VINT),
###.host_id = HOST_ID_HOST_ID_C7X_1,
##},
</v>
      </c>
      <c r="K31" s="29" t="str">
        <f>IF(OR('SDK RM Allocation'!O33="",'SDK RM Allocation'!O33=0,$B31=""),"",CONCATENATE($U$2,$U$3,SUM('SDK RM Allocation'!$G33:N33),$W$3,$U$4,'SDK RM Allocation'!O33,$W$4,$U$5,$B31,$W$5,$U$6,$C31,$W$6,$U$7,K$2,$W$7,$U$8))</f>
        <v xml:space="preserve">##{
###.start_resource = 192,
###.num_resource = 12,
###.type = RESASG_UTYPE (J721E_DEV_NAVSS0_UDMASS_INTAGGR_0,
#####RESASG_SUBTYPE_IA_VINT),
###.host_id = HOST_ID_HOST_ID_C6X_0_1,
##},
</v>
      </c>
      <c r="L31" s="29" t="str">
        <f>IF(OR('SDK RM Allocation'!P33="",'SDK RM Allocation'!P33=0,$B31=""),"",CONCATENATE($U$2,$U$3,SUM('SDK RM Allocation'!$G33:O33),$W$3,$U$4,'SDK RM Allocation'!P33,$W$4,$U$5,$B31,$W$5,$U$6,$C31,$W$6,$U$7,L$2,$W$7,$U$8))</f>
        <v xml:space="preserve">##{
###.start_resource = 204,
###.num_resource = 12,
###.type = RESASG_UTYPE (J721E_DEV_NAVSS0_UDMASS_INTAGGR_0,
#####RESASG_SUBTYPE_IA_VINT),
###.host_id = HOST_ID_HOST_ID_C6X_1_1,
##},
</v>
      </c>
      <c r="M31" s="29" t="str">
        <f>IF(OR('SDK RM Allocation'!Q33="",'SDK RM Allocation'!Q33=0,$B31=""),"",CONCATENATE($U$2,$U$3,SUM('SDK RM Allocation'!$G33:P33),$W$3,$U$4,'SDK RM Allocation'!Q33,$W$4,$U$5,$B31,$W$5,$U$6,$C31,$W$6,$U$7,M$2,$W$7,$U$8))</f>
        <v xml:space="preserve">##{
###.start_resource = 216,
###.num_resource = 8,
###.type = RESASG_UTYPE (J721E_DEV_NAVSS0_UDMASS_INTAGGR_0,
#####RESASG_SUBTYPE_IA_VINT),
###.host_id = HOST_ID_HOST_ID_MAIN_0_R5_0,
##},
</v>
      </c>
      <c r="N31" s="29" t="str">
        <f>IF(OR('SDK RM Allocation'!R33="",'SDK RM Allocation'!R33=0,$B31=""),"",CONCATENATE($U$2,$U$3,SUM('SDK RM Allocation'!$G33:Q33),$W$3,$U$4,'SDK RM Allocation'!R33,$W$4,$U$5,$B31,$W$5,$U$6,$C31,$W$6,$U$7,N$2,$W$7,$U$8))</f>
        <v xml:space="preserve">##{
###.start_resource = 224,
###.num_resource = 24,
###.type = RESASG_UTYPE (J721E_DEV_NAVSS0_UDMASS_INTAGGR_0,
#####RESASG_SUBTYPE_IA_VINT),
###.host_id = HOST_ID_HOST_ID_MAIN_0_R5_2,
##},
</v>
      </c>
      <c r="O31" s="29" t="str">
        <f>IF(OR('SDK RM Allocation'!S33="",'SDK RM Allocation'!S33=0,$B31=""),"",CONCATENATE($U$2,$U$3,SUM('SDK RM Allocation'!$G33:R33),$W$3,$U$4,'SDK RM Allocation'!S33,$W$4,$U$5,$B31,$W$5,$U$6,$C31,$W$6,$U$7,O$2,$W$7,$U$8))</f>
        <v xml:space="preserve">##{
###.start_resource = 248,
###.num_resource = 8,
###.type = RESASG_UTYPE (J721E_DEV_NAVSS0_UDMASS_INTAGGR_0,
#####RESASG_SUBTYPE_IA_VINT),
###.host_id = HOST_ID_ALL,
##},
</v>
      </c>
      <c r="Q31" s="37" t="str">
        <f t="shared" si="2"/>
        <v xml:space="preserve">##{
###.start_resource = 38,
###.num_resource = 86,
###.type = RESASG_UTYPE (J721E_DEV_NAVSS0_UDMASS_INTAGGR_0,
#####RESASG_SUBTYPE_IA_VINT),
###.host_id = HOST_ID_HOST_ID_A72_2,
##},
##{
###.start_resource = 124,
###.num_resource = 32,
###.type = RESASG_UTYPE (J721E_DEV_NAVSS0_UDMASS_INTAGGR_0,
#####RESASG_SUBTYPE_IA_VINT),
###.host_id = HOST_ID_HOST_ID_A72_3,
##},
##{
###.start_resource = 156,
###.num_resource = 12,
###.type = RESASG_UTYPE (J721E_DEV_NAVSS0_UDMASS_INTAGGR_0,
#####RESASG_SUBTYPE_IA_VINT),
###.host_id = HOST_ID_HOST_ID_MAIN_1_R5_0,
##},
##{
###.start_resource = 168,
###.num_resource = 12,
###.type = RESASG_UTYPE (J721E_DEV_NAVSS0_UDMASS_INTAGGR_0,
#####RESASG_SUBTYPE_IA_VINT),
###.host_id = HOST_ID_HOST_ID_MAIN_1_R5_2,
##},
##{
###.start_resource = 180,
###.num_resource = 12,
###.type = RESASG_UTYPE (J721E_DEV_NAVSS0_UDMASS_INTAGGR_0,
#####RESASG_SUBTYPE_IA_VINT),
###.host_id = HOST_ID_HOST_ID_C7X_1,
##},
##{
###.start_resource = 192,
###.num_resource = 12,
###.type = RESASG_UTYPE (J721E_DEV_NAVSS0_UDMASS_INTAGGR_0,
#####RESASG_SUBTYPE_IA_VINT),
###.host_id = HOST_ID_HOST_ID_C6X_0_1,
##},
##{
###.start_resource = 204,
###.num_resource = 12,
###.type = RESASG_UTYPE (J721E_DEV_NAVSS0_UDMASS_INTAGGR_0,
#####RESASG_SUBTYPE_IA_VINT),
###.host_id = HOST_ID_HOST_ID_C6X_1_1,
##},
##{
###.start_resource = 216,
###.num_resource = 8,
###.type = RESASG_UTYPE (J721E_DEV_NAVSS0_UDMASS_INTAGGR_0,
#####RESASG_SUBTYPE_IA_VINT),
###.host_id = HOST_ID_HOST_ID_MAIN_0_R5_0,
##},
##{
###.start_resource = 224,
###.num_resource = 24,
###.type = RESASG_UTYPE (J721E_DEV_NAVSS0_UDMASS_INTAGGR_0,
#####RESASG_SUBTYPE_IA_VINT),
###.host_id = HOST_ID_HOST_ID_MAIN_0_R5_2,
##},
##{
###.start_resource = 248,
###.num_resource = 8,
###.type = RESASG_UTYPE (J721E_DEV_NAVSS0_UDMASS_INTAGGR_0,
#####RESASG_SUBTYPE_IA_VINT),
###.host_id = HOST_ID_ALL,
##},
</v>
      </c>
      <c r="R31" s="38" t="str">
        <f t="shared" si="3"/>
        <v xml:space="preserve">
##/* Main Nav IA VINT */
##{
###.start_resource = 38,
###.num_resource = 86,
###.type = RESASG_UTYPE (J721E_DEV_NAVSS0_UDMASS_INTAGGR_0,
#####RESASG_SUBTYPE_IA_VINT),
###.host_id = HOST_ID_HOST_ID_A72_2,
##},
##{
###.start_resource = 124,
###.num_resource = 32,
###.type = RESASG_UTYPE (J721E_DEV_NAVSS0_UDMASS_INTAGGR_0,
#####RESASG_SUBTYPE_IA_VINT),
###.host_id = HOST_ID_HOST_ID_A72_3,
##},
##{
###.start_resource = 156,
###.num_resource = 12,
###.type = RESASG_UTYPE (J721E_DEV_NAVSS0_UDMASS_INTAGGR_0,
#####RESASG_SUBTYPE_IA_VINT),
###.host_id = HOST_ID_HOST_ID_MAIN_1_R5_0,
##},
##{
###.start_resource = 168,
###.num_resource = 12,
###.type = RESASG_UTYPE (J721E_DEV_NAVSS0_UDMASS_INTAGGR_0,
#####RESASG_SUBTYPE_IA_VINT),
###.host_id = HOST_ID_HOST_ID_MAIN_1_R5_2,
##},
##{
###.start_resource = 180,
###.num_resource = 12,
###.type = RESASG_UTYPE (J721E_DEV_NAVSS0_UDMASS_INTAGGR_0,
#####RESASG_SUBTYPE_IA_VINT),
###.host_id = HOST_ID_HOST_ID_C7X_1,
##},
##{
###.start_resource = 192,
###.num_resource = 12,
###.type = RESASG_UTYPE (J721E_DEV_NAVSS0_UDMASS_INTAGGR_0,
#####RESASG_SUBTYPE_IA_VINT),
###.host_id = HOST_ID_HOST_ID_C6X_0_1,
##},
##{
###.start_resource = 204,
###.num_resource = 12,
###.type = RESASG_UTYPE (J721E_DEV_NAVSS0_UDMASS_INTAGGR_0,
#####RESASG_SUBTYPE_IA_VINT),
###.host_id = HOST_ID_HOST_ID_C6X_1_1,
##},
##{
###.start_resource = 216,
###.num_resource = 8,
###.type = RESASG_UTYPE (J721E_DEV_NAVSS0_UDMASS_INTAGGR_0,
#####RESASG_SUBTYPE_IA_VINT),
###.host_id = HOST_ID_HOST_ID_MAIN_0_R5_0,
##},
##{
###.start_resource = 224,
###.num_resource = 24,
###.type = RESASG_UTYPE (J721E_DEV_NAVSS0_UDMASS_INTAGGR_0,
#####RESASG_SUBTYPE_IA_VINT),
###.host_id = HOST_ID_HOST_ID_MAIN_0_R5_2,
##},
##{
###.start_resource = 248,
###.num_resource = 8,
###.type = RESASG_UTYPE (J721E_DEV_NAVSS0_UDMASS_INTAGGR_0,
#####RESASG_SUBTYPE_IA_VINT),
###.host_id = HOST_ID_ALL,
##},
</v>
      </c>
      <c r="S31" s="38" t="e">
        <f t="shared" si="4"/>
        <v>#REF!</v>
      </c>
      <c r="T31" t="e">
        <f t="shared" si="5"/>
        <v>#REF!</v>
      </c>
    </row>
    <row r="32" spans="1:21" ht="15" customHeight="1">
      <c r="A32" s="28" t="s">
        <v>77</v>
      </c>
      <c r="B32" t="s">
        <v>75</v>
      </c>
      <c r="C32" t="s">
        <v>78</v>
      </c>
      <c r="D32" s="29" t="str">
        <f>IF(OR('SDK RM Allocation'!H34="",'SDK RM Allocation'!H34=0,$B32=""),"",CONCATENATE($U$2,$U$3,SUM('SDK RM Allocation'!$G34:G34),$W$3,$U$4,'SDK RM Allocation'!H34,$W$4,$U$5,$B32,$W$5,$U$6,$C32,$W$6,$U$7,D$2,$W$7,$U$8))</f>
        <v xml:space="preserve">##{
###.start_resource = 38,
###.num_resource = 1024,
###.type = RESASG_UTYPE (J721E_DEV_NAVSS0_UDMASS_INTAGGR_0,
#####RESASG_SUBTYPE_GLOBAL_EVENT_SEVT),
###.host_id = HOST_ID_HOST_ID_A72_2,
##},
</v>
      </c>
      <c r="E32" s="29" t="str">
        <f>IF(OR('SDK RM Allocation'!I34="",'SDK RM Allocation'!I34=0,$B32=""),"",CONCATENATE($U$2,$U$3,SUM('SDK RM Allocation'!$G34:H34),$W$3,$U$4,'SDK RM Allocation'!I34,$W$4,$U$5,$B32,$W$5,$U$6,$C32,$W$6,$U$7,E$2,$W$7,$U$8))</f>
        <v xml:space="preserve">##{
###.start_resource = 1062,
###.num_resource = 512,
###.type = RESASG_UTYPE (J721E_DEV_NAVSS0_UDMASS_INTAGGR_0,
#####RESASG_SUBTYPE_GLOBAL_EVENT_SEVT),
###.host_id = HOST_ID_HOST_ID_A72_3,
##},
</v>
      </c>
      <c r="F32" s="29" t="str">
        <f>IF(OR('SDK RM Allocation'!J34="",'SDK RM Allocation'!J34=0,$B32=""),"",CONCATENATE($U$2,$U$3,SUM('SDK RM Allocation'!$G34:I34),$W$3,$U$4,'SDK RM Allocation'!J34,$W$4,$U$5,$B32,$W$5,$U$6,$C32,$W$6,$U$7,F$2,$W$7,$U$8))</f>
        <v xml:space="preserve">##{
###.start_resource = 1574,
###.num_resource = 32,
###.type = RESASG_UTYPE (J721E_DEV_NAVSS0_UDMASS_INTAGGR_0,
#####RESASG_SUBTYPE_GLOBAL_EVENT_SEVT),
###.host_id = HOST_ID_HOST_ID_MCU_0_R5_0,
##},
</v>
      </c>
      <c r="G32" s="29" t="str">
        <f>IF(OR('SDK RM Allocation'!K34="",'SDK RM Allocation'!K34=0,$B32=""),"",CONCATENATE($U$2,$U$3,SUM('SDK RM Allocation'!$G34:J34),$W$3,$U$4,'SDK RM Allocation'!K34,$W$4,$U$5,$B32,$W$5,$U$6,$C32,$W$6,$U$7,G$2,$W$7,$U$8))</f>
        <v xml:space="preserve">##{
###.start_resource = 1606,
###.num_resource = 32,
###.type = RESASG_UTYPE (J721E_DEV_NAVSS0_UDMASS_INTAGGR_0,
#####RESASG_SUBTYPE_GLOBAL_EVENT_SEVT),
###.host_id = HOST_ID_HOST_ID_MCU_0_R5_2,
##},
</v>
      </c>
      <c r="H32" s="29" t="str">
        <f>IF(OR('SDK RM Allocation'!L34="",'SDK RM Allocation'!L34=0,$B32=""),"",CONCATENATE($U$2,$U$3,SUM('SDK RM Allocation'!$G34:K34),$W$3,$U$4,'SDK RM Allocation'!L34,$W$4,$U$5,$B32,$W$5,$U$6,$C32,$W$6,$U$7,H$2,$W$7,$U$8))</f>
        <v xml:space="preserve">##{
###.start_resource = 1638,
###.num_resource = 256,
###.type = RESASG_UTYPE (J721E_DEV_NAVSS0_UDMASS_INTAGGR_0,
#####RESASG_SUBTYPE_GLOBAL_EVENT_SEVT),
###.host_id = HOST_ID_HOST_ID_MAIN_1_R5_0,
##},
</v>
      </c>
      <c r="I32" s="29" t="str">
        <f>IF(OR('SDK RM Allocation'!M34="",'SDK RM Allocation'!M34=0,$B32=""),"",CONCATENATE($U$2,$U$3,SUM('SDK RM Allocation'!$G34:L34),$W$3,$U$4,'SDK RM Allocation'!M34,$W$4,$U$5,$B32,$W$5,$U$6,$C32,$W$6,$U$7,I$2,$W$7,$U$8))</f>
        <v xml:space="preserve">##{
###.start_resource = 1894,
###.num_resource = 256,
###.type = RESASG_UTYPE (J721E_DEV_NAVSS0_UDMASS_INTAGGR_0,
#####RESASG_SUBTYPE_GLOBAL_EVENT_SEVT),
###.host_id = HOST_ID_HOST_ID_MAIN_1_R5_2,
##},
</v>
      </c>
      <c r="J32" s="29" t="str">
        <f>IF(OR('SDK RM Allocation'!N34="",'SDK RM Allocation'!N34=0,$B32=""),"",CONCATENATE($U$2,$U$3,SUM('SDK RM Allocation'!$G34:M34),$W$3,$U$4,'SDK RM Allocation'!N34,$W$4,$U$5,$B32,$W$5,$U$6,$C32,$W$6,$U$7,J$2,$W$7,$U$8))</f>
        <v xml:space="preserve">##{
###.start_resource = 2150,
###.num_resource = 256,
###.type = RESASG_UTYPE (J721E_DEV_NAVSS0_UDMASS_INTAGGR_0,
#####RESASG_SUBTYPE_GLOBAL_EVENT_SEVT),
###.host_id = HOST_ID_HOST_ID_C7X_1,
##},
</v>
      </c>
      <c r="K32" s="29" t="str">
        <f>IF(OR('SDK RM Allocation'!O34="",'SDK RM Allocation'!O34=0,$B32=""),"",CONCATENATE($U$2,$U$3,SUM('SDK RM Allocation'!$G34:N34),$W$3,$U$4,'SDK RM Allocation'!O34,$W$4,$U$5,$B32,$W$5,$U$6,$C32,$W$6,$U$7,K$2,$W$7,$U$8))</f>
        <v xml:space="preserve">##{
###.start_resource = 2406,
###.num_resource = 256,
###.type = RESASG_UTYPE (J721E_DEV_NAVSS0_UDMASS_INTAGGR_0,
#####RESASG_SUBTYPE_GLOBAL_EVENT_SEVT),
###.host_id = HOST_ID_HOST_ID_C6X_0_1,
##},
</v>
      </c>
      <c r="L32" s="29" t="str">
        <f>IF(OR('SDK RM Allocation'!P34="",'SDK RM Allocation'!P34=0,$B32=""),"",CONCATENATE($U$2,$U$3,SUM('SDK RM Allocation'!$G34:O34),$W$3,$U$4,'SDK RM Allocation'!P34,$W$4,$U$5,$B32,$W$5,$U$6,$C32,$W$6,$U$7,L$2,$W$7,$U$8))</f>
        <v xml:space="preserve">##{
###.start_resource = 2662,
###.num_resource = 256,
###.type = RESASG_UTYPE (J721E_DEV_NAVSS0_UDMASS_INTAGGR_0,
#####RESASG_SUBTYPE_GLOBAL_EVENT_SEVT),
###.host_id = HOST_ID_HOST_ID_C6X_1_1,
##},
</v>
      </c>
      <c r="M32" s="29" t="str">
        <f>IF(OR('SDK RM Allocation'!Q34="",'SDK RM Allocation'!Q34=0,$B32=""),"",CONCATENATE($U$2,$U$3,SUM('SDK RM Allocation'!$G34:P34),$W$3,$U$4,'SDK RM Allocation'!Q34,$W$4,$U$5,$B32,$W$5,$U$6,$C32,$W$6,$U$7,M$2,$W$7,$U$8))</f>
        <v xml:space="preserve">##{
###.start_resource = 2918,
###.num_resource = 256,
###.type = RESASG_UTYPE (J721E_DEV_NAVSS0_UDMASS_INTAGGR_0,
#####RESASG_SUBTYPE_GLOBAL_EVENT_SEVT),
###.host_id = HOST_ID_HOST_ID_MAIN_0_R5_0,
##},
</v>
      </c>
      <c r="N32" s="29" t="str">
        <f>IF(OR('SDK RM Allocation'!R34="",'SDK RM Allocation'!R34=0,$B32=""),"",CONCATENATE($U$2,$U$3,SUM('SDK RM Allocation'!$G34:Q34),$W$3,$U$4,'SDK RM Allocation'!R34,$W$4,$U$5,$B32,$W$5,$U$6,$C32,$W$6,$U$7,N$2,$W$7,$U$8))</f>
        <v xml:space="preserve">##{
###.start_resource = 3174,
###.num_resource = 512,
###.type = RESASG_UTYPE (J721E_DEV_NAVSS0_UDMASS_INTAGGR_0,
#####RESASG_SUBTYPE_GLOBAL_EVENT_SEVT),
###.host_id = HOST_ID_HOST_ID_MAIN_0_R5_2,
##},
</v>
      </c>
      <c r="O32" s="29" t="str">
        <f>IF(OR('SDK RM Allocation'!S34="",'SDK RM Allocation'!S34=0,$B32=""),"",CONCATENATE($U$2,$U$3,SUM('SDK RM Allocation'!$G34:R34),$W$3,$U$4,'SDK RM Allocation'!S34,$W$4,$U$5,$B32,$W$5,$U$6,$C32,$W$6,$U$7,O$2,$W$7,$U$8))</f>
        <v xml:space="preserve">##{
###.start_resource = 3686,
###.num_resource = 922,
###.type = RESASG_UTYPE (J721E_DEV_NAVSS0_UDMASS_INTAGGR_0,
#####RESASG_SUBTYPE_GLOBAL_EVENT_SEVT),
###.host_id = HOST_ID_ALL,
##},
</v>
      </c>
      <c r="Q32" s="37" t="str">
        <f t="shared" si="2"/>
        <v xml:space="preserve">##{
###.start_resource = 38,
###.num_resource = 1024,
###.type = RESASG_UTYPE (J721E_DEV_NAVSS0_UDMASS_INTAGGR_0,
#####RESASG_SUBTYPE_GLOBAL_EVENT_SEVT),
###.host_id = HOST_ID_HOST_ID_A72_2,
##},
##{
###.start_resource = 1062,
###.num_resource = 512,
###.type = RESASG_UTYPE (J721E_DEV_NAVSS0_UDMASS_INTAGGR_0,
#####RESASG_SUBTYPE_GLOBAL_EVENT_SEVT),
###.host_id = HOST_ID_HOST_ID_A72_3,
##},
##{
###.start_resource = 1574,
###.num_resource = 32,
###.type = RESASG_UTYPE (J721E_DEV_NAVSS0_UDMASS_INTAGGR_0,
#####RESASG_SUBTYPE_GLOBAL_EVENT_SEVT),
###.host_id = HOST_ID_HOST_ID_MCU_0_R5_0,
##},
##{
###.start_resource = 1606,
###.num_resource = 32,
###.type = RESASG_UTYPE (J721E_DEV_NAVSS0_UDMASS_INTAGGR_0,
#####RESASG_SUBTYPE_GLOBAL_EVENT_SEVT),
###.host_id = HOST_ID_HOST_ID_MCU_0_R5_2,
##},
##{
###.start_resource = 1638,
###.num_resource = 256,
###.type = RESASG_UTYPE (J721E_DEV_NAVSS0_UDMASS_INTAGGR_0,
#####RESASG_SUBTYPE_GLOBAL_EVENT_SEVT),
###.host_id = HOST_ID_HOST_ID_MAIN_1_R5_0,
##},
##{
###.start_resource = 1894,
###.num_resource = 256,
###.type = RESASG_UTYPE (J721E_DEV_NAVSS0_UDMASS_INTAGGR_0,
#####RESASG_SUBTYPE_GLOBAL_EVENT_SEVT),
###.host_id = HOST_ID_HOST_ID_MAIN_1_R5_2,
##},
##{
###.start_resource = 2150,
###.num_resource = 256,
###.type = RESASG_UTYPE (J721E_DEV_NAVSS0_UDMASS_INTAGGR_0,
#####RESASG_SUBTYPE_GLOBAL_EVENT_SEVT),
###.host_id = HOST_ID_HOST_ID_C7X_1,
##},
##{
###.start_resource = 2406,
###.num_resource = 256,
###.type = RESASG_UTYPE (J721E_DEV_NAVSS0_UDMASS_INTAGGR_0,
#####RESASG_SUBTYPE_GLOBAL_EVENT_SEVT),
###.host_id = HOST_ID_HOST_ID_C6X_0_1,
##},
##{
###.start_resource = 2662,
###.num_resource = 256,
###.type = RESASG_UTYPE (J721E_DEV_NAVSS0_UDMASS_INTAGGR_0,
#####RESASG_SUBTYPE_GLOBAL_EVENT_SEVT),
###.host_id = HOST_ID_HOST_ID_C6X_1_1,
##},
##{
###.start_resource = 2918,
###.num_resource = 256,
###.type = RESASG_UTYPE (J721E_DEV_NAVSS0_UDMASS_INTAGGR_0,
#####RESASG_SUBTYPE_GLOBAL_EVENT_SEVT),
###.host_id = HOST_ID_HOST_ID_MAIN_0_R5_0,
##},
##{
###.start_resource = 3174,
###.num_resource = 512,
###.type = RESASG_UTYPE (J721E_DEV_NAVSS0_UDMASS_INTAGGR_0,
#####RESASG_SUBTYPE_GLOBAL_EVENT_SEVT),
###.host_id = HOST_ID_HOST_ID_MAIN_0_R5_2,
##},
##{
###.start_resource = 3686,
###.num_resource = 922,
###.type = RESASG_UTYPE (J721E_DEV_NAVSS0_UDMASS_INTAGGR_0,
#####RESASG_SUBTYPE_GLOBAL_EVENT_SEVT),
###.host_id = HOST_ID_ALL,
##},
</v>
      </c>
      <c r="R32" s="38" t="str">
        <f t="shared" si="3"/>
        <v xml:space="preserve">
##/* Main Nav IA SEVT */
##{
###.start_resource = 38,
###.num_resource = 1024,
###.type = RESASG_UTYPE (J721E_DEV_NAVSS0_UDMASS_INTAGGR_0,
#####RESASG_SUBTYPE_GLOBAL_EVENT_SEVT),
###.host_id = HOST_ID_HOST_ID_A72_2,
##},
##{
###.start_resource = 1062,
###.num_resource = 512,
###.type = RESASG_UTYPE (J721E_DEV_NAVSS0_UDMASS_INTAGGR_0,
#####RESASG_SUBTYPE_GLOBAL_EVENT_SEVT),
###.host_id = HOST_ID_HOST_ID_A72_3,
##},
##{
###.start_resource = 1574,
###.num_resource = 32,
###.type = RESASG_UTYPE (J721E_DEV_NAVSS0_UDMASS_INTAGGR_0,
#####RESASG_SUBTYPE_GLOBAL_EVENT_SEVT),
###.host_id = HOST_ID_HOST_ID_MCU_0_R5_0,
##},
##{
###.start_resource = 1606,
###.num_resource = 32,
###.type = RESASG_UTYPE (J721E_DEV_NAVSS0_UDMASS_INTAGGR_0,
#####RESASG_SUBTYPE_GLOBAL_EVENT_SEVT),
###.host_id = HOST_ID_HOST_ID_MCU_0_R5_2,
##},
##{
###.start_resource = 1638,
###.num_resource = 256,
###.type = RESASG_UTYPE (J721E_DEV_NAVSS0_UDMASS_INTAGGR_0,
#####RESASG_SUBTYPE_GLOBAL_EVENT_SEVT),
###.host_id = HOST_ID_HOST_ID_MAIN_1_R5_0,
##},
##{
###.start_resource = 1894,
###.num_resource = 256,
###.type = RESASG_UTYPE (J721E_DEV_NAVSS0_UDMASS_INTAGGR_0,
#####RESASG_SUBTYPE_GLOBAL_EVENT_SEVT),
###.host_id = HOST_ID_HOST_ID_MAIN_1_R5_2,
##},
##{
###.start_resource = 2150,
###.num_resource = 256,
###.type = RESASG_UTYPE (J721E_DEV_NAVSS0_UDMASS_INTAGGR_0,
#####RESASG_SUBTYPE_GLOBAL_EVENT_SEVT),
###.host_id = HOST_ID_HOST_ID_C7X_1,
##},
##{
###.start_resource = 2406,
###.num_resource = 256,
###.type = RESASG_UTYPE (J721E_DEV_NAVSS0_UDMASS_INTAGGR_0,
#####RESASG_SUBTYPE_GLOBAL_EVENT_SEVT),
###.host_id = HOST_ID_HOST_ID_C6X_0_1,
##},
##{
###.start_resource = 2662,
###.num_resource = 256,
###.type = RESASG_UTYPE (J721E_DEV_NAVSS0_UDMASS_INTAGGR_0,
#####RESASG_SUBTYPE_GLOBAL_EVENT_SEVT),
###.host_id = HOST_ID_HOST_ID_C6X_1_1,
##},
##{
###.start_resource = 2918,
###.num_resource = 256,
###.type = RESASG_UTYPE (J721E_DEV_NAVSS0_UDMASS_INTAGGR_0,
#####RESASG_SUBTYPE_GLOBAL_EVENT_SEVT),
###.host_id = HOST_ID_HOST_ID_MAIN_0_R5_0,
##},
##{
###.start_resource = 3174,
###.num_resource = 512,
###.type = RESASG_UTYPE (J721E_DEV_NAVSS0_UDMASS_INTAGGR_0,
#####RESASG_SUBTYPE_GLOBAL_EVENT_SEVT),
###.host_id = HOST_ID_HOST_ID_MAIN_0_R5_2,
##},
##{
###.start_resource = 3686,
###.num_resource = 922,
###.type = RESASG_UTYPE (J721E_DEV_NAVSS0_UDMASS_INTAGGR_0,
#####RESASG_SUBTYPE_GLOBAL_EVENT_SEVT),
###.host_id = HOST_ID_ALL,
##},
</v>
      </c>
      <c r="S32" s="38" t="e">
        <f t="shared" si="4"/>
        <v>#REF!</v>
      </c>
      <c r="T32" t="e">
        <f t="shared" si="5"/>
        <v>#REF!</v>
      </c>
    </row>
    <row r="33" spans="1:20" ht="15" customHeight="1">
      <c r="A33" s="28" t="s">
        <v>183</v>
      </c>
      <c r="B33" s="34"/>
      <c r="D33" s="29" t="e">
        <f>IF(OR('SDK RM Allocation'!#REF!="",'SDK RM Allocation'!#REF!=0,$B33=""),"",CONCATENATE($U$2,$U$3,SUM('SDK RM Allocation'!#REF!),$W$3,$U$4,'SDK RM Allocation'!#REF!,$W$4,$U$5,$B33,$W$5,$U$6,$C33,$W$6,$U$7,D$2,$W$7,$U$8))</f>
        <v>#REF!</v>
      </c>
      <c r="E33" s="29" t="e">
        <f>IF(OR('SDK RM Allocation'!#REF!="",'SDK RM Allocation'!#REF!=0,$B33=""),"",CONCATENATE($U$2,$U$3,SUM('SDK RM Allocation'!#REF!),$W$3,$U$4,'SDK RM Allocation'!#REF!,$W$4,$U$5,$B33,$W$5,$U$6,$C33,$W$6,$U$7,E$2,$W$7,$U$8))</f>
        <v>#REF!</v>
      </c>
      <c r="F33" s="29" t="e">
        <f>IF(OR('SDK RM Allocation'!#REF!="",'SDK RM Allocation'!#REF!=0,$B33=""),"",CONCATENATE($U$2,$U$3,SUM('SDK RM Allocation'!#REF!),$W$3,$U$4,'SDK RM Allocation'!#REF!,$W$4,$U$5,$B33,$W$5,$U$6,$C33,$W$6,$U$7,F$2,$W$7,$U$8))</f>
        <v>#REF!</v>
      </c>
      <c r="G33" s="29" t="e">
        <f>IF(OR('SDK RM Allocation'!#REF!="",'SDK RM Allocation'!#REF!=0,$B33=""),"",CONCATENATE($U$2,$U$3,SUM('SDK RM Allocation'!#REF!),$W$3,$U$4,'SDK RM Allocation'!#REF!,$W$4,$U$5,$B33,$W$5,$U$6,$C33,$W$6,$U$7,G$2,$W$7,$U$8))</f>
        <v>#REF!</v>
      </c>
      <c r="H33" s="29" t="e">
        <f>IF(OR('SDK RM Allocation'!#REF!="",'SDK RM Allocation'!#REF!=0,$B33=""),"",CONCATENATE($U$2,$U$3,SUM('SDK RM Allocation'!#REF!),$W$3,$U$4,'SDK RM Allocation'!#REF!,$W$4,$U$5,$B33,$W$5,$U$6,$C33,$W$6,$U$7,H$2,$W$7,$U$8))</f>
        <v>#REF!</v>
      </c>
      <c r="I33" s="29" t="e">
        <f>IF(OR('SDK RM Allocation'!#REF!="",'SDK RM Allocation'!#REF!=0,$B33=""),"",CONCATENATE($U$2,$U$3,SUM('SDK RM Allocation'!#REF!),$W$3,$U$4,'SDK RM Allocation'!#REF!,$W$4,$U$5,$B33,$W$5,$U$6,$C33,$W$6,$U$7,I$2,$W$7,$U$8))</f>
        <v>#REF!</v>
      </c>
      <c r="J33" s="29" t="e">
        <f>IF(OR('SDK RM Allocation'!#REF!="",'SDK RM Allocation'!#REF!=0,$B33=""),"",CONCATENATE($U$2,$U$3,SUM('SDK RM Allocation'!#REF!),$W$3,$U$4,'SDK RM Allocation'!#REF!,$W$4,$U$5,$B33,$W$5,$U$6,$C33,$W$6,$U$7,J$2,$W$7,$U$8))</f>
        <v>#REF!</v>
      </c>
      <c r="K33" s="29" t="e">
        <f>IF(OR('SDK RM Allocation'!#REF!="",'SDK RM Allocation'!#REF!=0,$B33=""),"",CONCATENATE($U$2,$U$3,SUM('SDK RM Allocation'!#REF!),$W$3,$U$4,'SDK RM Allocation'!#REF!,$W$4,$U$5,$B33,$W$5,$U$6,$C33,$W$6,$U$7,K$2,$W$7,$U$8))</f>
        <v>#REF!</v>
      </c>
      <c r="L33" s="29" t="e">
        <f>IF(OR('SDK RM Allocation'!#REF!="",'SDK RM Allocation'!#REF!=0,$B33=""),"",CONCATENATE($U$2,$U$3,SUM('SDK RM Allocation'!#REF!),$W$3,$U$4,'SDK RM Allocation'!#REF!,$W$4,$U$5,$B33,$W$5,$U$6,$C33,$W$6,$U$7,L$2,$W$7,$U$8))</f>
        <v>#REF!</v>
      </c>
      <c r="M33" s="29" t="e">
        <f>IF(OR('SDK RM Allocation'!#REF!="",'SDK RM Allocation'!#REF!=0,$B33=""),"",CONCATENATE($U$2,$U$3,SUM('SDK RM Allocation'!#REF!),$W$3,$U$4,'SDK RM Allocation'!#REF!,$W$4,$U$5,$B33,$W$5,$U$6,$C33,$W$6,$U$7,M$2,$W$7,$U$8))</f>
        <v>#REF!</v>
      </c>
      <c r="N33" s="29" t="e">
        <f>IF(OR('SDK RM Allocation'!#REF!="",'SDK RM Allocation'!#REF!=0,$B33=""),"",CONCATENATE($U$2,$U$3,SUM('SDK RM Allocation'!#REF!),$W$3,$U$4,'SDK RM Allocation'!#REF!,$W$4,$U$5,$B33,$W$5,$U$6,$C33,$W$6,$U$7,N$2,$W$7,$U$8))</f>
        <v>#REF!</v>
      </c>
      <c r="O33" s="29" t="e">
        <f>IF(OR('SDK RM Allocation'!#REF!="",'SDK RM Allocation'!#REF!=0,$B33=""),"",CONCATENATE($U$2,$U$3,SUM('SDK RM Allocation'!#REF!),$W$3,$U$4,'SDK RM Allocation'!#REF!,$W$4,$U$5,$B33,$W$5,$U$6,$C33,$W$6,$U$7,O$2,$W$7,$U$8))</f>
        <v>#REF!</v>
      </c>
      <c r="Q33" s="37" t="e">
        <f t="shared" si="2"/>
        <v>#REF!</v>
      </c>
      <c r="R33" s="38" t="e">
        <f t="shared" si="3"/>
        <v>#REF!</v>
      </c>
      <c r="S33" s="38" t="e">
        <f t="shared" si="4"/>
        <v>#REF!</v>
      </c>
      <c r="T33" t="e">
        <f t="shared" si="5"/>
        <v>#REF!</v>
      </c>
    </row>
    <row r="34" spans="1:20" ht="144" customHeight="1">
      <c r="D34" s="29" t="str">
        <f>IF(OR('SDK RM Allocation'!H64="",'SDK RM Allocation'!H64=0,$B34=""),"",CONCATENATE($U$2,$U$3,SUM('SDK RM Allocation'!$G64:G64),$W$3,$U$4,'SDK RM Allocation'!H64,$W$4,$U$5,$B34,$W$5,$U$6,$C34,$W$6,$U$7,D$2,$W$7,$U$8))</f>
        <v/>
      </c>
      <c r="E34" s="29" t="str">
        <f>IF(OR('SDK RM Allocation'!I64="",'SDK RM Allocation'!I64=0,$B34=""),"",CONCATENATE($U$2,$U$3,SUM('SDK RM Allocation'!$G64:H64),$W$3,$U$4,'SDK RM Allocation'!I64,$W$4,$U$5,$B34,$W$5,$U$6,$C34,$W$6,$U$7,E$2,$W$7,$U$8))</f>
        <v/>
      </c>
      <c r="F34" s="29" t="str">
        <f>IF(OR('SDK RM Allocation'!J64="",'SDK RM Allocation'!J64=0,$B34=""),"",CONCATENATE($U$2,$U$3,SUM('SDK RM Allocation'!$G64:I64),$W$3,$U$4,'SDK RM Allocation'!J64,$W$4,$U$5,$B34,$W$5,$U$6,$C34,$W$6,$U$7,F$2,$W$7,$U$8))</f>
        <v/>
      </c>
      <c r="G34" s="29" t="str">
        <f>IF(OR('SDK RM Allocation'!K64="",'SDK RM Allocation'!K64=0,$B34=""),"",CONCATENATE($U$2,$U$3,SUM('SDK RM Allocation'!$G64:J64),$W$3,$U$4,'SDK RM Allocation'!K64,$W$4,$U$5,$B34,$W$5,$U$6,$C34,$W$6,$U$7,G$2,$W$7,$U$8))</f>
        <v/>
      </c>
      <c r="H34" s="29" t="str">
        <f>IF(OR('SDK RM Allocation'!L64="",'SDK RM Allocation'!L64=0,$B34=""),"",CONCATENATE($U$2,$U$3,SUM('SDK RM Allocation'!$G64:K64),$W$3,$U$4,'SDK RM Allocation'!L64,$W$4,$U$5,$B34,$W$5,$U$6,$C34,$W$6,$U$7,H$2,$W$7,$U$8))</f>
        <v/>
      </c>
      <c r="I34" s="29" t="str">
        <f>IF(OR('SDK RM Allocation'!M64="",'SDK RM Allocation'!M64=0,$B34=""),"",CONCATENATE($U$2,$U$3,SUM('SDK RM Allocation'!$G64:L64),$W$3,$U$4,'SDK RM Allocation'!M64,$W$4,$U$5,$B34,$W$5,$U$6,$C34,$W$6,$U$7,I$2,$W$7,$U$8))</f>
        <v/>
      </c>
      <c r="J34" s="29" t="str">
        <f>IF(OR('SDK RM Allocation'!N64="",'SDK RM Allocation'!N64=0,$B34=""),"",CONCATENATE($U$2,$U$3,SUM('SDK RM Allocation'!$G64:M64),$W$3,$U$4,'SDK RM Allocation'!N64,$W$4,$U$5,$B34,$W$5,$U$6,$C34,$W$6,$U$7,J$2,$W$7,$U$8))</f>
        <v/>
      </c>
      <c r="K34" s="29" t="str">
        <f>IF(OR('SDK RM Allocation'!O64="",'SDK RM Allocation'!O64=0,$B34=""),"",CONCATENATE($U$2,$U$3,SUM('SDK RM Allocation'!$G64:N64),$W$3,$U$4,'SDK RM Allocation'!O64,$W$4,$U$5,$B34,$W$5,$U$6,$C34,$W$6,$U$7,K$2,$W$7,$U$8))</f>
        <v/>
      </c>
      <c r="L34" s="29" t="str">
        <f>IF(OR('SDK RM Allocation'!P64="",'SDK RM Allocation'!P64=0,$B34=""),"",CONCATENATE($U$2,$U$3,SUM('SDK RM Allocation'!$G64:O64),$W$3,$U$4,'SDK RM Allocation'!P64,$W$4,$U$5,$B34,$W$5,$U$6,$C34,$W$6,$U$7,L$2,$W$7,$U$8))</f>
        <v/>
      </c>
      <c r="M34" s="29" t="str">
        <f>IF(OR('SDK RM Allocation'!Q64="",'SDK RM Allocation'!Q64=0,$B34=""),"",CONCATENATE($U$2,$U$3,SUM('SDK RM Allocation'!$G64:P64),$W$3,$U$4,'SDK RM Allocation'!Q64,$W$4,$U$5,$B34,$W$5,$U$6,$C34,$W$6,$U$7,M$2,$W$7,$U$8))</f>
        <v/>
      </c>
      <c r="N34" s="29" t="str">
        <f>IF(OR('SDK RM Allocation'!R64="",'SDK RM Allocation'!R64=0,$B34=""),"",CONCATENATE($U$2,$U$3,SUM('SDK RM Allocation'!$G64:Q64),$W$3,$U$4,'SDK RM Allocation'!R64,$W$4,$U$5,$B34,$W$5,$U$6,$C34,$W$6,$U$7,N$2,$W$7,$U$8))</f>
        <v/>
      </c>
      <c r="O34" s="29" t="str">
        <f>IF(OR('SDK RM Allocation'!S64="",'SDK RM Allocation'!S64=0,$B34=""),"",CONCATENATE($U$2,$U$3,SUM('SDK RM Allocation'!$G64:R64),$W$3,$U$4,'SDK RM Allocation'!S64,$W$4,$U$5,$B34,$W$5,$U$6,$C34,$W$6,$U$7,O$2,$W$7,$U$8))</f>
        <v/>
      </c>
      <c r="S34" s="39" t="s">
        <v>184</v>
      </c>
    </row>
    <row r="35" spans="1:20" ht="15" customHeight="1">
      <c r="D35" s="29" t="str">
        <f>IF(OR('SDK RM Allocation'!H65="",'SDK RM Allocation'!H65=0,$B35=""),"",CONCATENATE($U$2,$U$3,SUM('SDK RM Allocation'!$G65:G65),$W$3,$U$4,'SDK RM Allocation'!H65,$W$4,$U$5,$B35,$W$5,$U$6,$C35,$W$6,$U$7,D$2,$W$7,$U$8))</f>
        <v/>
      </c>
      <c r="E35" s="29" t="str">
        <f>IF(OR('SDK RM Allocation'!I65="",'SDK RM Allocation'!I65=0,$B35=""),"",CONCATENATE($U$2,$U$3,SUM('SDK RM Allocation'!$G65:H65),$W$3,$U$4,'SDK RM Allocation'!I65,$W$4,$U$5,$B35,$W$5,$U$6,$C35,$W$6,$U$7,E$2,$W$7,$U$8))</f>
        <v/>
      </c>
      <c r="F35" s="29" t="str">
        <f>IF(OR('SDK RM Allocation'!J65="",'SDK RM Allocation'!J65=0,$B35=""),"",CONCATENATE($U$2,$U$3,SUM('SDK RM Allocation'!$G65:I65),$W$3,$U$4,'SDK RM Allocation'!J65,$W$4,$U$5,$B35,$W$5,$U$6,$C35,$W$6,$U$7,F$2,$W$7,$U$8))</f>
        <v/>
      </c>
      <c r="G35" s="29" t="str">
        <f>IF(OR('SDK RM Allocation'!K65="",'SDK RM Allocation'!K65=0,$B35=""),"",CONCATENATE($U$2,$U$3,SUM('SDK RM Allocation'!$G65:J65),$W$3,$U$4,'SDK RM Allocation'!K65,$W$4,$U$5,$B35,$W$5,$U$6,$C35,$W$6,$U$7,G$2,$W$7,$U$8))</f>
        <v/>
      </c>
      <c r="H35" s="29" t="str">
        <f>IF(OR('SDK RM Allocation'!L65="",'SDK RM Allocation'!L65=0,$B35=""),"",CONCATENATE($U$2,$U$3,SUM('SDK RM Allocation'!$G65:K65),$W$3,$U$4,'SDK RM Allocation'!L65,$W$4,$U$5,$B35,$W$5,$U$6,$C35,$W$6,$U$7,H$2,$W$7,$U$8))</f>
        <v/>
      </c>
      <c r="I35" s="29" t="str">
        <f>IF(OR('SDK RM Allocation'!M65="",'SDK RM Allocation'!M65=0,$B35=""),"",CONCATENATE($U$2,$U$3,SUM('SDK RM Allocation'!$G65:L65),$W$3,$U$4,'SDK RM Allocation'!M65,$W$4,$U$5,$B35,$W$5,$U$6,$C35,$W$6,$U$7,I$2,$W$7,$U$8))</f>
        <v/>
      </c>
      <c r="J35" s="29" t="str">
        <f>IF(OR('SDK RM Allocation'!N65="",'SDK RM Allocation'!N65=0,$B35=""),"",CONCATENATE($U$2,$U$3,SUM('SDK RM Allocation'!$G65:M65),$W$3,$U$4,'SDK RM Allocation'!N65,$W$4,$U$5,$B35,$W$5,$U$6,$C35,$W$6,$U$7,J$2,$W$7,$U$8))</f>
        <v/>
      </c>
      <c r="K35" s="29" t="str">
        <f>IF(OR('SDK RM Allocation'!O65="",'SDK RM Allocation'!O65=0,$B35=""),"",CONCATENATE($U$2,$U$3,SUM('SDK RM Allocation'!$G65:N65),$W$3,$U$4,'SDK RM Allocation'!O65,$W$4,$U$5,$B35,$W$5,$U$6,$C35,$W$6,$U$7,K$2,$W$7,$U$8))</f>
        <v/>
      </c>
      <c r="L35" s="29" t="str">
        <f>IF(OR('SDK RM Allocation'!P65="",'SDK RM Allocation'!P65=0,$B35=""),"",CONCATENATE($U$2,$U$3,SUM('SDK RM Allocation'!$G65:O65),$W$3,$U$4,'SDK RM Allocation'!P65,$W$4,$U$5,$B35,$W$5,$U$6,$C35,$W$6,$U$7,L$2,$W$7,$U$8))</f>
        <v/>
      </c>
      <c r="M35" s="29" t="str">
        <f>IF(OR('SDK RM Allocation'!Q65="",'SDK RM Allocation'!Q65=0,$B35=""),"",CONCATENATE($U$2,$U$3,SUM('SDK RM Allocation'!$G65:P65),$W$3,$U$4,'SDK RM Allocation'!Q65,$W$4,$U$5,$B35,$W$5,$U$6,$C35,$W$6,$U$7,M$2,$W$7,$U$8))</f>
        <v/>
      </c>
      <c r="N35" s="29" t="str">
        <f>IF(OR('SDK RM Allocation'!R65="",'SDK RM Allocation'!R65=0,$B35=""),"",CONCATENATE($U$2,$U$3,SUM('SDK RM Allocation'!$G65:Q65),$W$3,$U$4,'SDK RM Allocation'!R65,$W$4,$U$5,$B35,$W$5,$U$6,$C35,$W$6,$U$7,N$2,$W$7,$U$8))</f>
        <v/>
      </c>
      <c r="O35" s="29" t="str">
        <f>IF(OR('SDK RM Allocation'!S65="",'SDK RM Allocation'!S65=0,$B35=""),"",CONCATENATE($U$2,$U$3,SUM('SDK RM Allocation'!$G65:R65),$W$3,$U$4,'SDK RM Allocation'!S65,$W$4,$U$5,$B35,$W$5,$U$6,$C35,$W$6,$U$7,O$2,$W$7,$U$8))</f>
        <v/>
      </c>
      <c r="R35" s="38" t="str">
        <f t="shared" ref="R35:R55" si="12">IF(Q35="","",CONCATENATE($U$1,A35,$W$1,Q35))</f>
        <v/>
      </c>
      <c r="S35" s="38"/>
      <c r="T35">
        <f t="shared" si="5"/>
        <v>0</v>
      </c>
    </row>
    <row r="36" spans="1:20" ht="15" customHeight="1">
      <c r="A36" s="28" t="s">
        <v>185</v>
      </c>
      <c r="B36" t="s">
        <v>134</v>
      </c>
      <c r="C36" t="s">
        <v>30</v>
      </c>
      <c r="D36" s="29" t="str">
        <f>IF(OR('SDK RM Allocation'!H66="",'SDK RM Allocation'!H66=0,$B36=""),"",CONCATENATE($U$2,$U$3,SUM('SDK RM Allocation'!$G66:G66),$W$3,$U$4,'SDK RM Allocation'!H66,$W$4,$U$5,$B36,$W$5,$U$6,$C36,$W$6,$U$7,D$2,$W$7,$U$8))</f>
        <v/>
      </c>
      <c r="E36" s="29" t="str">
        <f>IF(OR('SDK RM Allocation'!I66="",'SDK RM Allocation'!I66=0,$B36=""),"",CONCATENATE($U$2,$U$3,SUM('SDK RM Allocation'!$G66:H66),$W$3,$U$4,'SDK RM Allocation'!I66,$W$4,$U$5,$B36,$W$5,$U$6,$C36,$W$6,$U$7,E$2,$W$7,$U$8))</f>
        <v/>
      </c>
      <c r="F36" s="29" t="str">
        <f>IF(OR('SDK RM Allocation'!J66="",'SDK RM Allocation'!J66=0,$B36=""),"",CONCATENATE($U$2,$U$3,SUM('SDK RM Allocation'!$G66:I66),$W$3,$U$4,'SDK RM Allocation'!J66,$W$4,$U$5,$B36,$W$5,$U$6,$C36,$W$6,$U$7,F$2,$W$7,$U$8))</f>
        <v xml:space="preserve">##{
###.start_resource = 0,
###.num_resource = 2,
###.type = RESASG_UTYPE (J721E_DEV_MCU_NAVSS0_UDMAP_0,
#####RESASG_SUBTYPE_UDMAP_TX_HCHAN),
###.host_id = HOST_ID_HOST_ID_MCU_0_R5_0,
##},
</v>
      </c>
      <c r="G36" s="29" t="str">
        <f>IF(OR('SDK RM Allocation'!K66="",'SDK RM Allocation'!K66=0,$B36=""),"",CONCATENATE($U$2,$U$3,SUM('SDK RM Allocation'!$G66:J66),$W$3,$U$4,'SDK RM Allocation'!K66,$W$4,$U$5,$B36,$W$5,$U$6,$C36,$W$6,$U$7,G$2,$W$7,$U$8))</f>
        <v/>
      </c>
      <c r="H36" s="29" t="str">
        <f>IF(OR('SDK RM Allocation'!L66="",'SDK RM Allocation'!L66=0,$B36=""),"",CONCATENATE($U$2,$U$3,SUM('SDK RM Allocation'!$G66:K66),$W$3,$U$4,'SDK RM Allocation'!L66,$W$4,$U$5,$B36,$W$5,$U$6,$C36,$W$6,$U$7,H$2,$W$7,$U$8))</f>
        <v/>
      </c>
      <c r="I36" s="29" t="str">
        <f>IF(OR('SDK RM Allocation'!M66="",'SDK RM Allocation'!M66=0,$B36=""),"",CONCATENATE($U$2,$U$3,SUM('SDK RM Allocation'!$G66:L66),$W$3,$U$4,'SDK RM Allocation'!M66,$W$4,$U$5,$B36,$W$5,$U$6,$C36,$W$6,$U$7,I$2,$W$7,$U$8))</f>
        <v/>
      </c>
      <c r="J36" s="29" t="str">
        <f>IF(OR('SDK RM Allocation'!N66="",'SDK RM Allocation'!N66=0,$B36=""),"",CONCATENATE($U$2,$U$3,SUM('SDK RM Allocation'!$G66:M66),$W$3,$U$4,'SDK RM Allocation'!N66,$W$4,$U$5,$B36,$W$5,$U$6,$C36,$W$6,$U$7,J$2,$W$7,$U$8))</f>
        <v/>
      </c>
      <c r="K36" s="29" t="str">
        <f>IF(OR('SDK RM Allocation'!O66="",'SDK RM Allocation'!O66=0,$B36=""),"",CONCATENATE($U$2,$U$3,SUM('SDK RM Allocation'!$G66:N66),$W$3,$U$4,'SDK RM Allocation'!O66,$W$4,$U$5,$B36,$W$5,$U$6,$C36,$W$6,$U$7,K$2,$W$7,$U$8))</f>
        <v/>
      </c>
      <c r="L36" s="29" t="str">
        <f>IF(OR('SDK RM Allocation'!P66="",'SDK RM Allocation'!P66=0,$B36=""),"",CONCATENATE($U$2,$U$3,SUM('SDK RM Allocation'!$G66:O66),$W$3,$U$4,'SDK RM Allocation'!P66,$W$4,$U$5,$B36,$W$5,$U$6,$C36,$W$6,$U$7,L$2,$W$7,$U$8))</f>
        <v/>
      </c>
      <c r="M36" s="29" t="str">
        <f>IF(OR('SDK RM Allocation'!Q66="",'SDK RM Allocation'!Q66=0,$B36=""),"",CONCATENATE($U$2,$U$3,SUM('SDK RM Allocation'!$G66:P66),$W$3,$U$4,'SDK RM Allocation'!Q66,$W$4,$U$5,$B36,$W$5,$U$6,$C36,$W$6,$U$7,M$2,$W$7,$U$8))</f>
        <v/>
      </c>
      <c r="N36" s="29" t="str">
        <f>IF(OR('SDK RM Allocation'!R66="",'SDK RM Allocation'!R66=0,$B36=""),"",CONCATENATE($U$2,$U$3,SUM('SDK RM Allocation'!$G66:Q66),$W$3,$U$4,'SDK RM Allocation'!R66,$W$4,$U$5,$B36,$W$5,$U$6,$C36,$W$6,$U$7,N$2,$W$7,$U$8))</f>
        <v/>
      </c>
      <c r="O36" s="29" t="str">
        <f>IF(OR('SDK RM Allocation'!S66="",'SDK RM Allocation'!S66=0,$B36=""),"",CONCATENATE($U$2,$U$3,SUM('SDK RM Allocation'!$G66:R66),$W$3,$U$4,'SDK RM Allocation'!S66,$W$4,$U$5,$B36,$W$5,$U$6,$C36,$W$6,$U$7,O$2,$W$7,$U$8))</f>
        <v/>
      </c>
      <c r="Q36" s="37" t="str">
        <f t="shared" ref="Q36:Q55" si="13">CONCATENATE(D36,E36,F36,G36,H36,I36,J36,K36,L36,M36,N36,O36)</f>
        <v xml:space="preserve">##{
###.start_resource = 0,
###.num_resource = 2,
###.type = RESASG_UTYPE (J721E_DEV_MCU_NAVSS0_UDMAP_0,
#####RESASG_SUBTYPE_UDMAP_TX_HCHAN),
###.host_id = HOST_ID_HOST_ID_MCU_0_R5_0,
##},
</v>
      </c>
      <c r="R36" s="38" t="str">
        <f t="shared" si="12"/>
        <v xml:space="preserve">
##/* MCU Nav HC TX Channel */
##{
###.start_resource = 0,
###.num_resource = 2,
###.type = RESASG_UTYPE (J721E_DEV_MCU_NAVSS0_UDMAP_0,
#####RESASG_SUBTYPE_UDMAP_TX_HCHAN),
###.host_id = HOST_ID_HOST_ID_MCU_0_R5_0,
##},
</v>
      </c>
      <c r="S36" s="38" t="str">
        <f t="shared" ref="S36:S55" si="14">CONCATENATE(S35,R36)</f>
        <v xml:space="preserve">
##/* MCU Nav HC TX Channel */
##{
###.start_resource = 0,
###.num_resource = 2,
###.type = RESASG_UTYPE (J721E_DEV_MCU_NAVSS0_UDMAP_0,
#####RESASG_SUBTYPE_UDMAP_TX_HCHAN),
###.host_id = HOST_ID_HOST_ID_MCU_0_R5_0,
##},
</v>
      </c>
      <c r="T36">
        <f t="shared" si="5"/>
        <v>220</v>
      </c>
    </row>
    <row r="37" spans="1:20" ht="15" customHeight="1">
      <c r="A37" s="28" t="s">
        <v>186</v>
      </c>
      <c r="B37" t="s">
        <v>134</v>
      </c>
      <c r="C37" t="s">
        <v>32</v>
      </c>
      <c r="D37" s="29" t="str">
        <f>IF(OR('SDK RM Allocation'!H67="",'SDK RM Allocation'!H67=0,$B37=""),"",CONCATENATE($U$2,$U$3,SUM('SDK RM Allocation'!$G67:G67),$W$3,$U$4,'SDK RM Allocation'!H67,$W$4,$U$5,$B37,$W$5,$U$6,$C37,$W$6,$U$7,D$2,$W$7,$U$8))</f>
        <v/>
      </c>
      <c r="E37" s="29" t="str">
        <f>IF(OR('SDK RM Allocation'!I67="",'SDK RM Allocation'!I67=0,$B37=""),"",CONCATENATE($U$2,$U$3,SUM('SDK RM Allocation'!$G67:H67),$W$3,$U$4,'SDK RM Allocation'!I67,$W$4,$U$5,$B37,$W$5,$U$6,$C37,$W$6,$U$7,E$2,$W$7,$U$8))</f>
        <v/>
      </c>
      <c r="F37" s="29" t="str">
        <f>IF(OR('SDK RM Allocation'!J67="",'SDK RM Allocation'!J67=0,$B37=""),"",CONCATENATE($U$2,$U$3,SUM('SDK RM Allocation'!$G67:I67),$W$3,$U$4,'SDK RM Allocation'!J67,$W$4,$U$5,$B37,$W$5,$U$6,$C37,$W$6,$U$7,F$2,$W$7,$U$8))</f>
        <v xml:space="preserve">##{
###.start_resource = 0,
###.num_resource = 2,
###.type = RESASG_UTYPE (J721E_DEV_MCU_NAVSS0_UDMAP_0,
#####RESASG_SUBTYPE_UDMAP_RX_HCHAN),
###.host_id = HOST_ID_HOST_ID_MCU_0_R5_0,
##},
</v>
      </c>
      <c r="G37" s="29" t="str">
        <f>IF(OR('SDK RM Allocation'!K67="",'SDK RM Allocation'!K67=0,$B37=""),"",CONCATENATE($U$2,$U$3,SUM('SDK RM Allocation'!$G67:J67),$W$3,$U$4,'SDK RM Allocation'!K67,$W$4,$U$5,$B37,$W$5,$U$6,$C37,$W$6,$U$7,G$2,$W$7,$U$8))</f>
        <v/>
      </c>
      <c r="H37" s="29" t="str">
        <f>IF(OR('SDK RM Allocation'!L67="",'SDK RM Allocation'!L67=0,$B37=""),"",CONCATENATE($U$2,$U$3,SUM('SDK RM Allocation'!$G67:K67),$W$3,$U$4,'SDK RM Allocation'!L67,$W$4,$U$5,$B37,$W$5,$U$6,$C37,$W$6,$U$7,H$2,$W$7,$U$8))</f>
        <v/>
      </c>
      <c r="I37" s="29" t="str">
        <f>IF(OR('SDK RM Allocation'!M67="",'SDK RM Allocation'!M67=0,$B37=""),"",CONCATENATE($U$2,$U$3,SUM('SDK RM Allocation'!$G67:L67),$W$3,$U$4,'SDK RM Allocation'!M67,$W$4,$U$5,$B37,$W$5,$U$6,$C37,$W$6,$U$7,I$2,$W$7,$U$8))</f>
        <v/>
      </c>
      <c r="J37" s="29" t="str">
        <f>IF(OR('SDK RM Allocation'!N67="",'SDK RM Allocation'!N67=0,$B37=""),"",CONCATENATE($U$2,$U$3,SUM('SDK RM Allocation'!$G67:M67),$W$3,$U$4,'SDK RM Allocation'!N67,$W$4,$U$5,$B37,$W$5,$U$6,$C37,$W$6,$U$7,J$2,$W$7,$U$8))</f>
        <v/>
      </c>
      <c r="K37" s="29" t="str">
        <f>IF(OR('SDK RM Allocation'!O67="",'SDK RM Allocation'!O67=0,$B37=""),"",CONCATENATE($U$2,$U$3,SUM('SDK RM Allocation'!$G67:N67),$W$3,$U$4,'SDK RM Allocation'!O67,$W$4,$U$5,$B37,$W$5,$U$6,$C37,$W$6,$U$7,K$2,$W$7,$U$8))</f>
        <v/>
      </c>
      <c r="L37" s="29" t="str">
        <f>IF(OR('SDK RM Allocation'!P67="",'SDK RM Allocation'!P67=0,$B37=""),"",CONCATENATE($U$2,$U$3,SUM('SDK RM Allocation'!$G67:O67),$W$3,$U$4,'SDK RM Allocation'!P67,$W$4,$U$5,$B37,$W$5,$U$6,$C37,$W$6,$U$7,L$2,$W$7,$U$8))</f>
        <v/>
      </c>
      <c r="M37" s="29" t="str">
        <f>IF(OR('SDK RM Allocation'!Q67="",'SDK RM Allocation'!Q67=0,$B37=""),"",CONCATENATE($U$2,$U$3,SUM('SDK RM Allocation'!$G67:P67),$W$3,$U$4,'SDK RM Allocation'!Q67,$W$4,$U$5,$B37,$W$5,$U$6,$C37,$W$6,$U$7,M$2,$W$7,$U$8))</f>
        <v/>
      </c>
      <c r="N37" s="29" t="str">
        <f>IF(OR('SDK RM Allocation'!R67="",'SDK RM Allocation'!R67=0,$B37=""),"",CONCATENATE($U$2,$U$3,SUM('SDK RM Allocation'!$G67:Q67),$W$3,$U$4,'SDK RM Allocation'!R67,$W$4,$U$5,$B37,$W$5,$U$6,$C37,$W$6,$U$7,N$2,$W$7,$U$8))</f>
        <v/>
      </c>
      <c r="O37" s="29" t="str">
        <f>IF(OR('SDK RM Allocation'!S67="",'SDK RM Allocation'!S67=0,$B37=""),"",CONCATENATE($U$2,$U$3,SUM('SDK RM Allocation'!$G67:R67),$W$3,$U$4,'SDK RM Allocation'!S67,$W$4,$U$5,$B37,$W$5,$U$6,$C37,$W$6,$U$7,O$2,$W$7,$U$8))</f>
        <v/>
      </c>
      <c r="Q37" s="37" t="str">
        <f t="shared" si="13"/>
        <v xml:space="preserve">##{
###.start_resource = 0,
###.num_resource = 2,
###.type = RESASG_UTYPE (J721E_DEV_MCU_NAVSS0_UDMAP_0,
#####RESASG_SUBTYPE_UDMAP_RX_HCHAN),
###.host_id = HOST_ID_HOST_ID_MCU_0_R5_0,
##},
</v>
      </c>
      <c r="R37" s="38" t="str">
        <f t="shared" si="12"/>
        <v xml:space="preserve">
##/* MCU Nav HC RX Channel */
##{
###.start_resource = 0,
###.num_resource = 2,
###.type = RESASG_UTYPE (J721E_DEV_MCU_NAVSS0_UDMAP_0,
#####RESASG_SUBTYPE_UDMAP_RX_HCHAN),
###.host_id = HOST_ID_HOST_ID_MCU_0_R5_0,
##},
</v>
      </c>
      <c r="S37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</v>
      </c>
      <c r="T37">
        <f t="shared" si="5"/>
        <v>440</v>
      </c>
    </row>
    <row r="38" spans="1:20" ht="15" customHeight="1">
      <c r="A38" s="28" t="s">
        <v>33</v>
      </c>
      <c r="B38" s="35"/>
      <c r="C38" s="35"/>
      <c r="D38" s="29" t="str">
        <f>IF(OR('SDK RM Allocation'!H68="",'SDK RM Allocation'!H68=0,$B38=""),"",CONCATENATE($U$2,$U$3,SUM('SDK RM Allocation'!$G68:G68),$W$3,$U$4,'SDK RM Allocation'!H68,$W$4,$U$5,$B38,$W$5,$U$6,$C38,$W$6,$U$7,D$2,$W$7,$U$8))</f>
        <v/>
      </c>
      <c r="E38" s="29" t="str">
        <f>IF(OR('SDK RM Allocation'!I68="",'SDK RM Allocation'!I68=0,$B38=""),"",CONCATENATE($U$2,$U$3,SUM('SDK RM Allocation'!$G68:H68),$W$3,$U$4,'SDK RM Allocation'!I68,$W$4,$U$5,$B38,$W$5,$U$6,$C38,$W$6,$U$7,E$2,$W$7,$U$8))</f>
        <v/>
      </c>
      <c r="F38" s="29" t="str">
        <f>IF(OR('SDK RM Allocation'!J68="",'SDK RM Allocation'!J68=0,$B38=""),"",CONCATENATE($U$2,$U$3,SUM('SDK RM Allocation'!$G68:I68),$W$3,$U$4,'SDK RM Allocation'!J68,$W$4,$U$5,$B38,$W$5,$U$6,$C38,$W$6,$U$7,F$2,$W$7,$U$8))</f>
        <v/>
      </c>
      <c r="G38" s="29" t="str">
        <f>IF(OR('SDK RM Allocation'!K68="",'SDK RM Allocation'!K68=0,$B38=""),"",CONCATENATE($U$2,$U$3,SUM('SDK RM Allocation'!$G68:J68),$W$3,$U$4,'SDK RM Allocation'!K68,$W$4,$U$5,$B38,$W$5,$U$6,$C38,$W$6,$U$7,G$2,$W$7,$U$8))</f>
        <v/>
      </c>
      <c r="H38" s="29" t="str">
        <f>IF(OR('SDK RM Allocation'!L68="",'SDK RM Allocation'!L68=0,$B38=""),"",CONCATENATE($U$2,$U$3,SUM('SDK RM Allocation'!$G68:K68),$W$3,$U$4,'SDK RM Allocation'!L68,$W$4,$U$5,$B38,$W$5,$U$6,$C38,$W$6,$U$7,H$2,$W$7,$U$8))</f>
        <v/>
      </c>
      <c r="I38" s="29" t="str">
        <f>IF(OR('SDK RM Allocation'!M68="",'SDK RM Allocation'!M68=0,$B38=""),"",CONCATENATE($U$2,$U$3,SUM('SDK RM Allocation'!$G68:L68),$W$3,$U$4,'SDK RM Allocation'!M68,$W$4,$U$5,$B38,$W$5,$U$6,$C38,$W$6,$U$7,I$2,$W$7,$U$8))</f>
        <v/>
      </c>
      <c r="J38" s="29" t="str">
        <f>IF(OR('SDK RM Allocation'!N68="",'SDK RM Allocation'!N68=0,$B38=""),"",CONCATENATE($U$2,$U$3,SUM('SDK RM Allocation'!$G68:M68),$W$3,$U$4,'SDK RM Allocation'!N68,$W$4,$U$5,$B38,$W$5,$U$6,$C38,$W$6,$U$7,J$2,$W$7,$U$8))</f>
        <v/>
      </c>
      <c r="K38" s="29" t="str">
        <f>IF(OR('SDK RM Allocation'!O68="",'SDK RM Allocation'!O68=0,$B38=""),"",CONCATENATE($U$2,$U$3,SUM('SDK RM Allocation'!$G68:N68),$W$3,$U$4,'SDK RM Allocation'!O68,$W$4,$U$5,$B38,$W$5,$U$6,$C38,$W$6,$U$7,K$2,$W$7,$U$8))</f>
        <v/>
      </c>
      <c r="L38" s="29" t="str">
        <f>IF(OR('SDK RM Allocation'!P68="",'SDK RM Allocation'!P68=0,$B38=""),"",CONCATENATE($U$2,$U$3,SUM('SDK RM Allocation'!$G68:O68),$W$3,$U$4,'SDK RM Allocation'!P68,$W$4,$U$5,$B38,$W$5,$U$6,$C38,$W$6,$U$7,L$2,$W$7,$U$8))</f>
        <v/>
      </c>
      <c r="M38" s="29" t="str">
        <f>IF(OR('SDK RM Allocation'!Q68="",'SDK RM Allocation'!Q68=0,$B38=""),"",CONCATENATE($U$2,$U$3,SUM('SDK RM Allocation'!$G68:P68),$W$3,$U$4,'SDK RM Allocation'!Q68,$W$4,$U$5,$B38,$W$5,$U$6,$C38,$W$6,$U$7,M$2,$W$7,$U$8))</f>
        <v/>
      </c>
      <c r="N38" s="29" t="str">
        <f>IF(OR('SDK RM Allocation'!R68="",'SDK RM Allocation'!R68=0,$B38=""),"",CONCATENATE($U$2,$U$3,SUM('SDK RM Allocation'!$G68:Q68),$W$3,$U$4,'SDK RM Allocation'!R68,$W$4,$U$5,$B38,$W$5,$U$6,$C38,$W$6,$U$7,N$2,$W$7,$U$8))</f>
        <v/>
      </c>
      <c r="O38" s="29" t="str">
        <f>IF(OR('SDK RM Allocation'!S68="",'SDK RM Allocation'!S68=0,$B38=""),"",CONCATENATE($U$2,$U$3,SUM('SDK RM Allocation'!$G68:R68),$W$3,$U$4,'SDK RM Allocation'!S68,$W$4,$U$5,$B38,$W$5,$U$6,$C38,$W$6,$U$7,O$2,$W$7,$U$8))</f>
        <v/>
      </c>
      <c r="Q38" s="37" t="str">
        <f t="shared" si="13"/>
        <v/>
      </c>
      <c r="R38" s="38" t="str">
        <f t="shared" si="12"/>
        <v/>
      </c>
      <c r="S38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</v>
      </c>
      <c r="T38">
        <f t="shared" si="5"/>
        <v>440</v>
      </c>
    </row>
    <row r="39" spans="1:20" ht="15" customHeight="1">
      <c r="A39" s="28" t="s">
        <v>171</v>
      </c>
      <c r="B39" s="35"/>
      <c r="C39" s="35"/>
      <c r="D39" s="29" t="str">
        <f>IF(OR('SDK RM Allocation'!H69="",'SDK RM Allocation'!H69=0,$B39=""),"",CONCATENATE($U$2,$U$3,SUM('SDK RM Allocation'!$G69:G69),$W$3,$U$4,'SDK RM Allocation'!H69,$W$4,$U$5,$B39,$W$5,$U$6,$C39,$W$6,$U$7,D$2,$W$7,$U$8))</f>
        <v/>
      </c>
      <c r="E39" s="29" t="str">
        <f>IF(OR('SDK RM Allocation'!I69="",'SDK RM Allocation'!I69=0,$B39=""),"",CONCATENATE($U$2,$U$3,SUM('SDK RM Allocation'!$G69:H69),$W$3,$U$4,'SDK RM Allocation'!I69,$W$4,$U$5,$B39,$W$5,$U$6,$C39,$W$6,$U$7,E$2,$W$7,$U$8))</f>
        <v/>
      </c>
      <c r="F39" s="29" t="str">
        <f>IF(OR('SDK RM Allocation'!J69="",'SDK RM Allocation'!J69=0,$B39=""),"",CONCATENATE($U$2,$U$3,SUM('SDK RM Allocation'!$G69:I69),$W$3,$U$4,'SDK RM Allocation'!J69,$W$4,$U$5,$B39,$W$5,$U$6,$C39,$W$6,$U$7,F$2,$W$7,$U$8))</f>
        <v/>
      </c>
      <c r="G39" s="29" t="str">
        <f>IF(OR('SDK RM Allocation'!K69="",'SDK RM Allocation'!K69=0,$B39=""),"",CONCATENATE($U$2,$U$3,SUM('SDK RM Allocation'!$G69:J69),$W$3,$U$4,'SDK RM Allocation'!K69,$W$4,$U$5,$B39,$W$5,$U$6,$C39,$W$6,$U$7,G$2,$W$7,$U$8))</f>
        <v/>
      </c>
      <c r="H39" s="29" t="str">
        <f>IF(OR('SDK RM Allocation'!L69="",'SDK RM Allocation'!L69=0,$B39=""),"",CONCATENATE($U$2,$U$3,SUM('SDK RM Allocation'!$G69:K69),$W$3,$U$4,'SDK RM Allocation'!L69,$W$4,$U$5,$B39,$W$5,$U$6,$C39,$W$6,$U$7,H$2,$W$7,$U$8))</f>
        <v/>
      </c>
      <c r="I39" s="29" t="str">
        <f>IF(OR('SDK RM Allocation'!M69="",'SDK RM Allocation'!M69=0,$B39=""),"",CONCATENATE($U$2,$U$3,SUM('SDK RM Allocation'!$G69:L69),$W$3,$U$4,'SDK RM Allocation'!M69,$W$4,$U$5,$B39,$W$5,$U$6,$C39,$W$6,$U$7,I$2,$W$7,$U$8))</f>
        <v/>
      </c>
      <c r="J39" s="29" t="str">
        <f>IF(OR('SDK RM Allocation'!N69="",'SDK RM Allocation'!N69=0,$B39=""),"",CONCATENATE($U$2,$U$3,SUM('SDK RM Allocation'!$G69:M69),$W$3,$U$4,'SDK RM Allocation'!N69,$W$4,$U$5,$B39,$W$5,$U$6,$C39,$W$6,$U$7,J$2,$W$7,$U$8))</f>
        <v/>
      </c>
      <c r="K39" s="29" t="str">
        <f>IF(OR('SDK RM Allocation'!O69="",'SDK RM Allocation'!O69=0,$B39=""),"",CONCATENATE($U$2,$U$3,SUM('SDK RM Allocation'!$G69:N69),$W$3,$U$4,'SDK RM Allocation'!O69,$W$4,$U$5,$B39,$W$5,$U$6,$C39,$W$6,$U$7,K$2,$W$7,$U$8))</f>
        <v/>
      </c>
      <c r="L39" s="29" t="str">
        <f>IF(OR('SDK RM Allocation'!P69="",'SDK RM Allocation'!P69=0,$B39=""),"",CONCATENATE($U$2,$U$3,SUM('SDK RM Allocation'!$G69:O69),$W$3,$U$4,'SDK RM Allocation'!P69,$W$4,$U$5,$B39,$W$5,$U$6,$C39,$W$6,$U$7,L$2,$W$7,$U$8))</f>
        <v/>
      </c>
      <c r="M39" s="29" t="str">
        <f>IF(OR('SDK RM Allocation'!Q69="",'SDK RM Allocation'!Q69=0,$B39=""),"",CONCATENATE($U$2,$U$3,SUM('SDK RM Allocation'!$G69:P69),$W$3,$U$4,'SDK RM Allocation'!Q69,$W$4,$U$5,$B39,$W$5,$U$6,$C39,$W$6,$U$7,M$2,$W$7,$U$8))</f>
        <v/>
      </c>
      <c r="N39" s="29" t="str">
        <f>IF(OR('SDK RM Allocation'!R69="",'SDK RM Allocation'!R69=0,$B39=""),"",CONCATENATE($U$2,$U$3,SUM('SDK RM Allocation'!$G69:Q69),$W$3,$U$4,'SDK RM Allocation'!R69,$W$4,$U$5,$B39,$W$5,$U$6,$C39,$W$6,$U$7,N$2,$W$7,$U$8))</f>
        <v/>
      </c>
      <c r="O39" s="29" t="str">
        <f>IF(OR('SDK RM Allocation'!S69="",'SDK RM Allocation'!S69=0,$B39=""),"",CONCATENATE($U$2,$U$3,SUM('SDK RM Allocation'!$G69:R69),$W$3,$U$4,'SDK RM Allocation'!S69,$W$4,$U$5,$B39,$W$5,$U$6,$C39,$W$6,$U$7,O$2,$W$7,$U$8))</f>
        <v/>
      </c>
      <c r="Q39" s="37" t="str">
        <f t="shared" si="13"/>
        <v/>
      </c>
      <c r="R39" s="38" t="str">
        <f t="shared" si="12"/>
        <v/>
      </c>
      <c r="S39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</v>
      </c>
      <c r="T39">
        <f t="shared" si="5"/>
        <v>440</v>
      </c>
    </row>
    <row r="40" spans="1:20" ht="15" customHeight="1">
      <c r="A40" s="28" t="s">
        <v>173</v>
      </c>
      <c r="B40" s="35"/>
      <c r="C40" s="35"/>
      <c r="D40" s="29" t="str">
        <f>IF(OR('SDK RM Allocation'!H70="",'SDK RM Allocation'!H70=0,$B40=""),"",CONCATENATE($U$2,$U$3,SUM('SDK RM Allocation'!$G70:G70),$W$3,$U$4,'SDK RM Allocation'!H70,$W$4,$U$5,$B40,$W$5,$U$6,$C40,$W$6,$U$7,D$2,$W$7,$U$8))</f>
        <v/>
      </c>
      <c r="E40" s="29" t="str">
        <f>IF(OR('SDK RM Allocation'!I70="",'SDK RM Allocation'!I70=0,$B40=""),"",CONCATENATE($U$2,$U$3,SUM('SDK RM Allocation'!$G70:H70),$W$3,$U$4,'SDK RM Allocation'!I70,$W$4,$U$5,$B40,$W$5,$U$6,$C40,$W$6,$U$7,E$2,$W$7,$U$8))</f>
        <v/>
      </c>
      <c r="F40" s="29" t="str">
        <f>IF(OR('SDK RM Allocation'!J70="",'SDK RM Allocation'!J70=0,$B40=""),"",CONCATENATE($U$2,$U$3,SUM('SDK RM Allocation'!$G70:I70),$W$3,$U$4,'SDK RM Allocation'!J70,$W$4,$U$5,$B40,$W$5,$U$6,$C40,$W$6,$U$7,F$2,$W$7,$U$8))</f>
        <v/>
      </c>
      <c r="G40" s="29" t="str">
        <f>IF(OR('SDK RM Allocation'!K70="",'SDK RM Allocation'!K70=0,$B40=""),"",CONCATENATE($U$2,$U$3,SUM('SDK RM Allocation'!$G70:J70),$W$3,$U$4,'SDK RM Allocation'!K70,$W$4,$U$5,$B40,$W$5,$U$6,$C40,$W$6,$U$7,G$2,$W$7,$U$8))</f>
        <v/>
      </c>
      <c r="H40" s="29" t="str">
        <f>IF(OR('SDK RM Allocation'!L70="",'SDK RM Allocation'!L70=0,$B40=""),"",CONCATENATE($U$2,$U$3,SUM('SDK RM Allocation'!$G70:K70),$W$3,$U$4,'SDK RM Allocation'!L70,$W$4,$U$5,$B40,$W$5,$U$6,$C40,$W$6,$U$7,H$2,$W$7,$U$8))</f>
        <v/>
      </c>
      <c r="I40" s="29" t="str">
        <f>IF(OR('SDK RM Allocation'!M70="",'SDK RM Allocation'!M70=0,$B40=""),"",CONCATENATE($U$2,$U$3,SUM('SDK RM Allocation'!$G70:L70),$W$3,$U$4,'SDK RM Allocation'!M70,$W$4,$U$5,$B40,$W$5,$U$6,$C40,$W$6,$U$7,I$2,$W$7,$U$8))</f>
        <v/>
      </c>
      <c r="J40" s="29" t="str">
        <f>IF(OR('SDK RM Allocation'!N70="",'SDK RM Allocation'!N70=0,$B40=""),"",CONCATENATE($U$2,$U$3,SUM('SDK RM Allocation'!$G70:M70),$W$3,$U$4,'SDK RM Allocation'!N70,$W$4,$U$5,$B40,$W$5,$U$6,$C40,$W$6,$U$7,J$2,$W$7,$U$8))</f>
        <v/>
      </c>
      <c r="K40" s="29" t="str">
        <f>IF(OR('SDK RM Allocation'!O70="",'SDK RM Allocation'!O70=0,$B40=""),"",CONCATENATE($U$2,$U$3,SUM('SDK RM Allocation'!$G70:N70),$W$3,$U$4,'SDK RM Allocation'!O70,$W$4,$U$5,$B40,$W$5,$U$6,$C40,$W$6,$U$7,K$2,$W$7,$U$8))</f>
        <v/>
      </c>
      <c r="L40" s="29" t="str">
        <f>IF(OR('SDK RM Allocation'!P70="",'SDK RM Allocation'!P70=0,$B40=""),"",CONCATENATE($U$2,$U$3,SUM('SDK RM Allocation'!$G70:O70),$W$3,$U$4,'SDK RM Allocation'!P70,$W$4,$U$5,$B40,$W$5,$U$6,$C40,$W$6,$U$7,L$2,$W$7,$U$8))</f>
        <v/>
      </c>
      <c r="M40" s="29" t="str">
        <f>IF(OR('SDK RM Allocation'!Q70="",'SDK RM Allocation'!Q70=0,$B40=""),"",CONCATENATE($U$2,$U$3,SUM('SDK RM Allocation'!$G70:P70),$W$3,$U$4,'SDK RM Allocation'!Q70,$W$4,$U$5,$B40,$W$5,$U$6,$C40,$W$6,$U$7,M$2,$W$7,$U$8))</f>
        <v/>
      </c>
      <c r="N40" s="29" t="str">
        <f>IF(OR('SDK RM Allocation'!R70="",'SDK RM Allocation'!R70=0,$B40=""),"",CONCATENATE($U$2,$U$3,SUM('SDK RM Allocation'!$G70:Q70),$W$3,$U$4,'SDK RM Allocation'!R70,$W$4,$U$5,$B40,$W$5,$U$6,$C40,$W$6,$U$7,N$2,$W$7,$U$8))</f>
        <v/>
      </c>
      <c r="O40" s="29" t="str">
        <f>IF(OR('SDK RM Allocation'!S70="",'SDK RM Allocation'!S70=0,$B40=""),"",CONCATENATE($U$2,$U$3,SUM('SDK RM Allocation'!$G70:R70),$W$3,$U$4,'SDK RM Allocation'!S70,$W$4,$U$5,$B40,$W$5,$U$6,$C40,$W$6,$U$7,O$2,$W$7,$U$8))</f>
        <v/>
      </c>
      <c r="Q40" s="37" t="str">
        <f t="shared" si="13"/>
        <v/>
      </c>
      <c r="R40" s="38" t="str">
        <f t="shared" si="12"/>
        <v/>
      </c>
      <c r="S40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</v>
      </c>
      <c r="T40">
        <f t="shared" si="5"/>
        <v>440</v>
      </c>
    </row>
    <row r="41" spans="1:20" ht="15" customHeight="1">
      <c r="A41" s="31" t="s">
        <v>187</v>
      </c>
      <c r="B41" t="s">
        <v>134</v>
      </c>
      <c r="C41" t="s">
        <v>37</v>
      </c>
      <c r="D41" s="29" t="str">
        <f>IF(OR('SDK RM Allocation'!H71="",'SDK RM Allocation'!H71=0,$B41=""),"",CONCATENATE($U$2,$U$3,SUM('SDK RM Allocation'!$G71:G71),$W$3,$U$4,'SDK RM Allocation'!H71,$W$4,$U$5,$B41,$W$5,$U$6,$C41,$W$6,$U$7,D$2,$W$7,$U$8))</f>
        <v xml:space="preserve">##{
###.start_resource = 2,
###.num_resource = 12,
###.type = RESASG_UTYPE (J721E_DEV_MCU_NAVSS0_UDMAP_0,
#####RESASG_SUBTYPE_UDMAP_TX_CHAN),
###.host_id = HOST_ID_HOST_ID_A72_2,
##},
</v>
      </c>
      <c r="E41" s="29" t="str">
        <f>IF(OR('SDK RM Allocation'!I71="",'SDK RM Allocation'!I71=0,$B41=""),"",CONCATENATE($U$2,$U$3,SUM('SDK RM Allocation'!$G71:H71),$W$3,$U$4,'SDK RM Allocation'!I71,$W$4,$U$5,$B41,$W$5,$U$6,$C41,$W$6,$U$7,E$2,$W$7,$U$8))</f>
        <v xml:space="preserve">##{
###.start_resource = 14,
###.num_resource = 6,
###.type = RESASG_UTYPE (J721E_DEV_MCU_NAVSS0_UDMAP_0,
#####RESASG_SUBTYPE_UDMAP_TX_CHAN),
###.host_id = HOST_ID_HOST_ID_A72_3,
##},
</v>
      </c>
      <c r="F41" s="29" t="str">
        <f>IF(OR('SDK RM Allocation'!J71="",'SDK RM Allocation'!J71=0,$B41=""),"",CONCATENATE($U$2,$U$3,SUM('SDK RM Allocation'!$G71:I71),$W$3,$U$4,'SDK RM Allocation'!J71,$W$4,$U$5,$B41,$W$5,$U$6,$C41,$W$6,$U$7,F$2,$W$7,$U$8))</f>
        <v xml:space="preserve">##{
###.start_resource = 20,
###.num_resource = 5,
###.type = RESASG_UTYPE (J721E_DEV_MCU_NAVSS0_UDMAP_0,
#####RESASG_SUBTYPE_UDMAP_TX_CHAN),
###.host_id = HOST_ID_HOST_ID_MCU_0_R5_0,
##},
</v>
      </c>
      <c r="G41" s="29" t="str">
        <f>IF(OR('SDK RM Allocation'!K71="",'SDK RM Allocation'!K71=0,$B41=""),"",CONCATENATE($U$2,$U$3,SUM('SDK RM Allocation'!$G71:J71),$W$3,$U$4,'SDK RM Allocation'!K71,$W$4,$U$5,$B41,$W$5,$U$6,$C41,$W$6,$U$7,G$2,$W$7,$U$8))</f>
        <v xml:space="preserve">##{
###.start_resource = 25,
###.num_resource = 2,
###.type = RESASG_UTYPE (J721E_DEV_MCU_NAVSS0_UDMAP_0,
#####RESASG_SUBTYPE_UDMAP_TX_CHAN),
###.host_id = HOST_ID_HOST_ID_MCU_0_R5_2,
##},
</v>
      </c>
      <c r="H41" s="29" t="str">
        <f>IF(OR('SDK RM Allocation'!L71="",'SDK RM Allocation'!L71=0,$B41=""),"",CONCATENATE($U$2,$U$3,SUM('SDK RM Allocation'!$G71:K71),$W$3,$U$4,'SDK RM Allocation'!L71,$W$4,$U$5,$B41,$W$5,$U$6,$C41,$W$6,$U$7,H$2,$W$7,$U$8))</f>
        <v xml:space="preserve">##{
###.start_resource = 27,
###.num_resource = 2,
###.type = RESASG_UTYPE (J721E_DEV_MCU_NAVSS0_UDMAP_0,
#####RESASG_SUBTYPE_UDMAP_TX_CHAN),
###.host_id = HOST_ID_HOST_ID_MAIN_1_R5_0,
##},
</v>
      </c>
      <c r="I41" s="29" t="str">
        <f>IF(OR('SDK RM Allocation'!M71="",'SDK RM Allocation'!M71=0,$B41=""),"",CONCATENATE($U$2,$U$3,SUM('SDK RM Allocation'!$G71:L71),$W$3,$U$4,'SDK RM Allocation'!M71,$W$4,$U$5,$B41,$W$5,$U$6,$C41,$W$6,$U$7,I$2,$W$7,$U$8))</f>
        <v xml:space="preserve">##{
###.start_resource = 29,
###.num_resource = 2,
###.type = RESASG_UTYPE (J721E_DEV_MCU_NAVSS0_UDMAP_0,
#####RESASG_SUBTYPE_UDMAP_TX_CHAN),
###.host_id = HOST_ID_HOST_ID_MAIN_1_R5_2,
##},
</v>
      </c>
      <c r="J41" s="29" t="str">
        <f>IF(OR('SDK RM Allocation'!N71="",'SDK RM Allocation'!N71=0,$B41=""),"",CONCATENATE($U$2,$U$3,SUM('SDK RM Allocation'!$G71:M71),$W$3,$U$4,'SDK RM Allocation'!N71,$W$4,$U$5,$B41,$W$5,$U$6,$C41,$W$6,$U$7,J$2,$W$7,$U$8))</f>
        <v xml:space="preserve">##{
###.start_resource = 31,
###.num_resource = 2,
###.type = RESASG_UTYPE (J721E_DEV_MCU_NAVSS0_UDMAP_0,
#####RESASG_SUBTYPE_UDMAP_TX_CHAN),
###.host_id = HOST_ID_HOST_ID_C7X_1,
##},
</v>
      </c>
      <c r="K41" s="29" t="str">
        <f>IF(OR('SDK RM Allocation'!O71="",'SDK RM Allocation'!O71=0,$B41=""),"",CONCATENATE($U$2,$U$3,SUM('SDK RM Allocation'!$G71:N71),$W$3,$U$4,'SDK RM Allocation'!O71,$W$4,$U$5,$B41,$W$5,$U$6,$C41,$W$6,$U$7,K$2,$W$7,$U$8))</f>
        <v xml:space="preserve">##{
###.start_resource = 33,
###.num_resource = 2,
###.type = RESASG_UTYPE (J721E_DEV_MCU_NAVSS0_UDMAP_0,
#####RESASG_SUBTYPE_UDMAP_TX_CHAN),
###.host_id = HOST_ID_HOST_ID_C6X_0_1,
##},
</v>
      </c>
      <c r="L41" s="29" t="str">
        <f>IF(OR('SDK RM Allocation'!P71="",'SDK RM Allocation'!P71=0,$B41=""),"",CONCATENATE($U$2,$U$3,SUM('SDK RM Allocation'!$G71:O71),$W$3,$U$4,'SDK RM Allocation'!P71,$W$4,$U$5,$B41,$W$5,$U$6,$C41,$W$6,$U$7,L$2,$W$7,$U$8))</f>
        <v xml:space="preserve">##{
###.start_resource = 35,
###.num_resource = 2,
###.type = RESASG_UTYPE (J721E_DEV_MCU_NAVSS0_UDMAP_0,
#####RESASG_SUBTYPE_UDMAP_TX_CHAN),
###.host_id = HOST_ID_HOST_ID_C6X_1_1,
##},
</v>
      </c>
      <c r="M41" s="29" t="str">
        <f>IF(OR('SDK RM Allocation'!Q71="",'SDK RM Allocation'!Q71=0,$B41=""),"",CONCATENATE($U$2,$U$3,SUM('SDK RM Allocation'!$G71:P71),$W$3,$U$4,'SDK RM Allocation'!Q71,$W$4,$U$5,$B41,$W$5,$U$6,$C41,$W$6,$U$7,M$2,$W$7,$U$8))</f>
        <v xml:space="preserve">##{
###.start_resource = 37,
###.num_resource = 3,
###.type = RESASG_UTYPE (J721E_DEV_MCU_NAVSS0_UDMAP_0,
#####RESASG_SUBTYPE_UDMAP_TX_CHAN),
###.host_id = HOST_ID_HOST_ID_MAIN_0_R5_0,
##},
</v>
      </c>
      <c r="N41" s="29" t="str">
        <f>IF(OR('SDK RM Allocation'!R71="",'SDK RM Allocation'!R71=0,$B41=""),"",CONCATENATE($U$2,$U$3,SUM('SDK RM Allocation'!$G71:Q71),$W$3,$U$4,'SDK RM Allocation'!R71,$W$4,$U$5,$B41,$W$5,$U$6,$C41,$W$6,$U$7,N$2,$W$7,$U$8))</f>
        <v xml:space="preserve">##{
###.start_resource = 40,
###.num_resource = 2,
###.type = RESASG_UTYPE (J721E_DEV_MCU_NAVSS0_UDMAP_0,
#####RESASG_SUBTYPE_UDMAP_TX_CHAN),
###.host_id = HOST_ID_HOST_ID_MAIN_0_R5_2,
##},
</v>
      </c>
      <c r="O41" s="29" t="str">
        <f>IF(OR('SDK RM Allocation'!S71="",'SDK RM Allocation'!S71=0,$B41=""),"",CONCATENATE($U$2,$U$3,SUM('SDK RM Allocation'!$G71:R71),$W$3,$U$4,'SDK RM Allocation'!S71,$W$4,$U$5,$B41,$W$5,$U$6,$C41,$W$6,$U$7,O$2,$W$7,$U$8))</f>
        <v xml:space="preserve">##{
###.start_resource = 42,
###.num_resource = 4,
###.type = RESASG_UTYPE (J721E_DEV_MCU_NAVSS0_UDMAP_0,
#####RESASG_SUBTYPE_UDMAP_TX_CHAN),
###.host_id = HOST_ID_ALL,
##},
</v>
      </c>
      <c r="Q41" s="37" t="str">
        <f t="shared" si="13"/>
        <v xml:space="preserve">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</v>
      </c>
      <c r="R41" s="38" t="str">
        <f t="shared" si="12"/>
        <v xml:space="preserve">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</v>
      </c>
      <c r="S41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</v>
      </c>
      <c r="T41">
        <f t="shared" si="5"/>
        <v>2710</v>
      </c>
    </row>
    <row r="42" spans="1:20" ht="15" customHeight="1">
      <c r="A42" s="31" t="s">
        <v>188</v>
      </c>
      <c r="B42" t="s">
        <v>134</v>
      </c>
      <c r="C42" t="s">
        <v>39</v>
      </c>
      <c r="D42" s="29" t="str">
        <f>IF(OR('SDK RM Allocation'!H72="",'SDK RM Allocation'!H72=0,$B42=""),"",CONCATENATE($U$2,$U$3,SUM('SDK RM Allocation'!$G72:G72),$W$3,$U$4,'SDK RM Allocation'!H72,$W$4,$U$5,$B42,$W$5,$U$6,$C42,$W$6,$U$7,D$2,$W$7,$U$8))</f>
        <v xml:space="preserve">##{
###.start_resource = 2,
###.num_resource = 12,
###.type = RESASG_UTYPE (J721E_DEV_MCU_NAVSS0_UDMAP_0,
#####RESASG_SUBTYPE_UDMAP_RX_CHAN),
###.host_id = HOST_ID_HOST_ID_A72_2,
##},
</v>
      </c>
      <c r="E42" s="29" t="str">
        <f>IF(OR('SDK RM Allocation'!I72="",'SDK RM Allocation'!I72=0,$B42=""),"",CONCATENATE($U$2,$U$3,SUM('SDK RM Allocation'!$G72:H72),$W$3,$U$4,'SDK RM Allocation'!I72,$W$4,$U$5,$B42,$W$5,$U$6,$C42,$W$6,$U$7,E$2,$W$7,$U$8))</f>
        <v xml:space="preserve">##{
###.start_resource = 14,
###.num_resource = 6,
###.type = RESASG_UTYPE (J721E_DEV_MCU_NAVSS0_UDMAP_0,
#####RESASG_SUBTYPE_UDMAP_RX_CHAN),
###.host_id = HOST_ID_HOST_ID_A72_3,
##},
</v>
      </c>
      <c r="F42" s="29" t="str">
        <f>IF(OR('SDK RM Allocation'!J72="",'SDK RM Allocation'!J72=0,$B42=""),"",CONCATENATE($U$2,$U$3,SUM('SDK RM Allocation'!$G72:I72),$W$3,$U$4,'SDK RM Allocation'!J72,$W$4,$U$5,$B42,$W$5,$U$6,$C42,$W$6,$U$7,F$2,$W$7,$U$8))</f>
        <v xml:space="preserve">##{
###.start_resource = 20,
###.num_resource = 5,
###.type = RESASG_UTYPE (J721E_DEV_MCU_NAVSS0_UDMAP_0,
#####RESASG_SUBTYPE_UDMAP_RX_CHAN),
###.host_id = HOST_ID_HOST_ID_MCU_0_R5_0,
##},
</v>
      </c>
      <c r="G42" s="29" t="str">
        <f>IF(OR('SDK RM Allocation'!K72="",'SDK RM Allocation'!K72=0,$B42=""),"",CONCATENATE($U$2,$U$3,SUM('SDK RM Allocation'!$G72:J72),$W$3,$U$4,'SDK RM Allocation'!K72,$W$4,$U$5,$B42,$W$5,$U$6,$C42,$W$6,$U$7,G$2,$W$7,$U$8))</f>
        <v xml:space="preserve">##{
###.start_resource = 25,
###.num_resource = 2,
###.type = RESASG_UTYPE (J721E_DEV_MCU_NAVSS0_UDMAP_0,
#####RESASG_SUBTYPE_UDMAP_RX_CHAN),
###.host_id = HOST_ID_HOST_ID_MCU_0_R5_2,
##},
</v>
      </c>
      <c r="H42" s="29" t="str">
        <f>IF(OR('SDK RM Allocation'!L72="",'SDK RM Allocation'!L72=0,$B42=""),"",CONCATENATE($U$2,$U$3,SUM('SDK RM Allocation'!$G72:K72),$W$3,$U$4,'SDK RM Allocation'!L72,$W$4,$U$5,$B42,$W$5,$U$6,$C42,$W$6,$U$7,H$2,$W$7,$U$8))</f>
        <v xml:space="preserve">##{
###.start_resource = 27,
###.num_resource = 2,
###.type = RESASG_UTYPE (J721E_DEV_MCU_NAVSS0_UDMAP_0,
#####RESASG_SUBTYPE_UDMAP_RX_CHAN),
###.host_id = HOST_ID_HOST_ID_MAIN_1_R5_0,
##},
</v>
      </c>
      <c r="I42" s="29" t="str">
        <f>IF(OR('SDK RM Allocation'!M72="",'SDK RM Allocation'!M72=0,$B42=""),"",CONCATENATE($U$2,$U$3,SUM('SDK RM Allocation'!$G72:L72),$W$3,$U$4,'SDK RM Allocation'!M72,$W$4,$U$5,$B42,$W$5,$U$6,$C42,$W$6,$U$7,I$2,$W$7,$U$8))</f>
        <v xml:space="preserve">##{
###.start_resource = 29,
###.num_resource = 2,
###.type = RESASG_UTYPE (J721E_DEV_MCU_NAVSS0_UDMAP_0,
#####RESASG_SUBTYPE_UDMAP_RX_CHAN),
###.host_id = HOST_ID_HOST_ID_MAIN_1_R5_2,
##},
</v>
      </c>
      <c r="J42" s="29" t="str">
        <f>IF(OR('SDK RM Allocation'!N72="",'SDK RM Allocation'!N72=0,$B42=""),"",CONCATENATE($U$2,$U$3,SUM('SDK RM Allocation'!$G72:M72),$W$3,$U$4,'SDK RM Allocation'!N72,$W$4,$U$5,$B42,$W$5,$U$6,$C42,$W$6,$U$7,J$2,$W$7,$U$8))</f>
        <v xml:space="preserve">##{
###.start_resource = 31,
###.num_resource = 2,
###.type = RESASG_UTYPE (J721E_DEV_MCU_NAVSS0_UDMAP_0,
#####RESASG_SUBTYPE_UDMAP_RX_CHAN),
###.host_id = HOST_ID_HOST_ID_C7X_1,
##},
</v>
      </c>
      <c r="K42" s="29" t="str">
        <f>IF(OR('SDK RM Allocation'!O72="",'SDK RM Allocation'!O72=0,$B42=""),"",CONCATENATE($U$2,$U$3,SUM('SDK RM Allocation'!$G72:N72),$W$3,$U$4,'SDK RM Allocation'!O72,$W$4,$U$5,$B42,$W$5,$U$6,$C42,$W$6,$U$7,K$2,$W$7,$U$8))</f>
        <v xml:space="preserve">##{
###.start_resource = 33,
###.num_resource = 2,
###.type = RESASG_UTYPE (J721E_DEV_MCU_NAVSS0_UDMAP_0,
#####RESASG_SUBTYPE_UDMAP_RX_CHAN),
###.host_id = HOST_ID_HOST_ID_C6X_0_1,
##},
</v>
      </c>
      <c r="L42" s="29" t="str">
        <f>IF(OR('SDK RM Allocation'!P72="",'SDK RM Allocation'!P72=0,$B42=""),"",CONCATENATE($U$2,$U$3,SUM('SDK RM Allocation'!$G72:O72),$W$3,$U$4,'SDK RM Allocation'!P72,$W$4,$U$5,$B42,$W$5,$U$6,$C42,$W$6,$U$7,L$2,$W$7,$U$8))</f>
        <v xml:space="preserve">##{
###.start_resource = 35,
###.num_resource = 2,
###.type = RESASG_UTYPE (J721E_DEV_MCU_NAVSS0_UDMAP_0,
#####RESASG_SUBTYPE_UDMAP_RX_CHAN),
###.host_id = HOST_ID_HOST_ID_C6X_1_1,
##},
</v>
      </c>
      <c r="M42" s="29" t="str">
        <f>IF(OR('SDK RM Allocation'!Q72="",'SDK RM Allocation'!Q72=0,$B42=""),"",CONCATENATE($U$2,$U$3,SUM('SDK RM Allocation'!$G72:P72),$W$3,$U$4,'SDK RM Allocation'!Q72,$W$4,$U$5,$B42,$W$5,$U$6,$C42,$W$6,$U$7,M$2,$W$7,$U$8))</f>
        <v xml:space="preserve">##{
###.start_resource = 37,
###.num_resource = 3,
###.type = RESASG_UTYPE (J721E_DEV_MCU_NAVSS0_UDMAP_0,
#####RESASG_SUBTYPE_UDMAP_RX_CHAN),
###.host_id = HOST_ID_HOST_ID_MAIN_0_R5_0,
##},
</v>
      </c>
      <c r="N42" s="29" t="str">
        <f>IF(OR('SDK RM Allocation'!R72="",'SDK RM Allocation'!R72=0,$B42=""),"",CONCATENATE($U$2,$U$3,SUM('SDK RM Allocation'!$G72:Q72),$W$3,$U$4,'SDK RM Allocation'!R72,$W$4,$U$5,$B42,$W$5,$U$6,$C42,$W$6,$U$7,N$2,$W$7,$U$8))</f>
        <v xml:space="preserve">##{
###.start_resource = 40,
###.num_resource = 2,
###.type = RESASG_UTYPE (J721E_DEV_MCU_NAVSS0_UDMAP_0,
#####RESASG_SUBTYPE_UDMAP_RX_CHAN),
###.host_id = HOST_ID_HOST_ID_MAIN_0_R5_2,
##},
</v>
      </c>
      <c r="O42" s="29" t="str">
        <f>IF(OR('SDK RM Allocation'!S72="",'SDK RM Allocation'!S72=0,$B42=""),"",CONCATENATE($U$2,$U$3,SUM('SDK RM Allocation'!$G72:R72),$W$3,$U$4,'SDK RM Allocation'!S72,$W$4,$U$5,$B42,$W$5,$U$6,$C42,$W$6,$U$7,O$2,$W$7,$U$8))</f>
        <v xml:space="preserve">##{
###.start_resource = 42,
###.num_resource = 3,
###.type = RESASG_UTYPE (J721E_DEV_MCU_NAVSS0_UDMAP_0,
#####RESASG_SUBTYPE_UDMAP_RX_CHAN),
###.host_id = HOST_ID_ALL,
##},
</v>
      </c>
      <c r="Q42" s="37" t="str">
        <f t="shared" si="13"/>
        <v xml:space="preserve">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</v>
      </c>
      <c r="R42" s="38" t="str">
        <f t="shared" si="12"/>
        <v xml:space="preserve">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</v>
      </c>
      <c r="S42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</v>
      </c>
      <c r="T42">
        <f t="shared" si="5"/>
        <v>4980</v>
      </c>
    </row>
    <row r="43" spans="1:20" ht="15" customHeight="1">
      <c r="A43" s="32" t="s">
        <v>47</v>
      </c>
      <c r="D43" s="29" t="str">
        <f>IF(OR('SDK RM Allocation'!H73="",'SDK RM Allocation'!H73=0,$B43=""),"",CONCATENATE($U$2,$U$3,SUM('SDK RM Allocation'!$G73:G73),$W$3,$U$4,'SDK RM Allocation'!H73,$W$4,$U$5,$B43,$W$5,$U$6,$C43,$W$6,$U$7,D$2,$W$7,$U$8))</f>
        <v/>
      </c>
      <c r="E43" s="29" t="str">
        <f>IF(OR('SDK RM Allocation'!I73="",'SDK RM Allocation'!I73=0,$B43=""),"",CONCATENATE($U$2,$U$3,SUM('SDK RM Allocation'!$G73:H73),$W$3,$U$4,'SDK RM Allocation'!I73,$W$4,$U$5,$B43,$W$5,$U$6,$C43,$W$6,$U$7,E$2,$W$7,$U$8))</f>
        <v/>
      </c>
      <c r="F43" s="29" t="str">
        <f>IF(OR('SDK RM Allocation'!J73="",'SDK RM Allocation'!J73=0,$B43=""),"",CONCATENATE($U$2,$U$3,SUM('SDK RM Allocation'!$G73:I73),$W$3,$U$4,'SDK RM Allocation'!J73,$W$4,$U$5,$B43,$W$5,$U$6,$C43,$W$6,$U$7,F$2,$W$7,$U$8))</f>
        <v/>
      </c>
      <c r="G43" s="29" t="str">
        <f>IF(OR('SDK RM Allocation'!K73="",'SDK RM Allocation'!K73=0,$B43=""),"",CONCATENATE($U$2,$U$3,SUM('SDK RM Allocation'!$G73:J73),$W$3,$U$4,'SDK RM Allocation'!K73,$W$4,$U$5,$B43,$W$5,$U$6,$C43,$W$6,$U$7,G$2,$W$7,$U$8))</f>
        <v/>
      </c>
      <c r="H43" s="29" t="str">
        <f>IF(OR('SDK RM Allocation'!L73="",'SDK RM Allocation'!L73=0,$B43=""),"",CONCATENATE($U$2,$U$3,SUM('SDK RM Allocation'!$G73:K73),$W$3,$U$4,'SDK RM Allocation'!L73,$W$4,$U$5,$B43,$W$5,$U$6,$C43,$W$6,$U$7,H$2,$W$7,$U$8))</f>
        <v/>
      </c>
      <c r="I43" s="29" t="str">
        <f>IF(OR('SDK RM Allocation'!M73="",'SDK RM Allocation'!M73=0,$B43=""),"",CONCATENATE($U$2,$U$3,SUM('SDK RM Allocation'!$G73:L73),$W$3,$U$4,'SDK RM Allocation'!M73,$W$4,$U$5,$B43,$W$5,$U$6,$C43,$W$6,$U$7,I$2,$W$7,$U$8))</f>
        <v/>
      </c>
      <c r="J43" s="29" t="str">
        <f>IF(OR('SDK RM Allocation'!N73="",'SDK RM Allocation'!N73=0,$B43=""),"",CONCATENATE($U$2,$U$3,SUM('SDK RM Allocation'!$G73:M73),$W$3,$U$4,'SDK RM Allocation'!N73,$W$4,$U$5,$B43,$W$5,$U$6,$C43,$W$6,$U$7,J$2,$W$7,$U$8))</f>
        <v/>
      </c>
      <c r="K43" s="29" t="str">
        <f>IF(OR('SDK RM Allocation'!O73="",'SDK RM Allocation'!O73=0,$B43=""),"",CONCATENATE($U$2,$U$3,SUM('SDK RM Allocation'!$G73:N73),$W$3,$U$4,'SDK RM Allocation'!O73,$W$4,$U$5,$B43,$W$5,$U$6,$C43,$W$6,$U$7,K$2,$W$7,$U$8))</f>
        <v/>
      </c>
      <c r="L43" s="29" t="str">
        <f>IF(OR('SDK RM Allocation'!P73="",'SDK RM Allocation'!P73=0,$B43=""),"",CONCATENATE($U$2,$U$3,SUM('SDK RM Allocation'!$G73:O73),$W$3,$U$4,'SDK RM Allocation'!P73,$W$4,$U$5,$B43,$W$5,$U$6,$C43,$W$6,$U$7,L$2,$W$7,$U$8))</f>
        <v/>
      </c>
      <c r="M43" s="29" t="str">
        <f>IF(OR('SDK RM Allocation'!Q73="",'SDK RM Allocation'!Q73=0,$B43=""),"",CONCATENATE($U$2,$U$3,SUM('SDK RM Allocation'!$G73:P73),$W$3,$U$4,'SDK RM Allocation'!Q73,$W$4,$U$5,$B43,$W$5,$U$6,$C43,$W$6,$U$7,M$2,$W$7,$U$8))</f>
        <v/>
      </c>
      <c r="N43" s="29" t="str">
        <f>IF(OR('SDK RM Allocation'!R73="",'SDK RM Allocation'!R73=0,$B43=""),"",CONCATENATE($U$2,$U$3,SUM('SDK RM Allocation'!$G73:Q73),$W$3,$U$4,'SDK RM Allocation'!R73,$W$4,$U$5,$B43,$W$5,$U$6,$C43,$W$6,$U$7,N$2,$W$7,$U$8))</f>
        <v/>
      </c>
      <c r="O43" s="29" t="str">
        <f>IF(OR('SDK RM Allocation'!S73="",'SDK RM Allocation'!S73=0,$B43=""),"",CONCATENATE($U$2,$U$3,SUM('SDK RM Allocation'!$G73:R73),$W$3,$U$4,'SDK RM Allocation'!S73,$W$4,$U$5,$B43,$W$5,$U$6,$C43,$W$6,$U$7,O$2,$W$7,$U$8))</f>
        <v/>
      </c>
      <c r="Q43" s="37" t="str">
        <f t="shared" si="13"/>
        <v/>
      </c>
      <c r="R43" s="38" t="str">
        <f t="shared" si="12"/>
        <v/>
      </c>
      <c r="S43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</v>
      </c>
      <c r="T43">
        <f t="shared" si="5"/>
        <v>4980</v>
      </c>
    </row>
    <row r="44" spans="1:20" ht="15" customHeight="1">
      <c r="A44" s="32"/>
      <c r="D44" s="29" t="str">
        <f>IF(OR('SDK RM Allocation'!H74="",'SDK RM Allocation'!H74=0,$B44=""),"",CONCATENATE($U$2,$U$3,SUM('SDK RM Allocation'!$G74:G74),$W$3,$U$4,'SDK RM Allocation'!H74,$W$4,$U$5,$B44,$W$5,$U$6,$C44,$W$6,$U$7,D$2,$W$7,$U$8))</f>
        <v/>
      </c>
      <c r="E44" s="29" t="str">
        <f>IF(OR('SDK RM Allocation'!I74="",'SDK RM Allocation'!I74=0,$B44=""),"",CONCATENATE($U$2,$U$3,SUM('SDK RM Allocation'!$G74:H74),$W$3,$U$4,'SDK RM Allocation'!I74,$W$4,$U$5,$B44,$W$5,$U$6,$C44,$W$6,$U$7,E$2,$W$7,$U$8))</f>
        <v/>
      </c>
      <c r="F44" s="29" t="str">
        <f>IF(OR('SDK RM Allocation'!J74="",'SDK RM Allocation'!J74=0,$B44=""),"",CONCATENATE($U$2,$U$3,SUM('SDK RM Allocation'!$G74:I74),$W$3,$U$4,'SDK RM Allocation'!J74,$W$4,$U$5,$B44,$W$5,$U$6,$C44,$W$6,$U$7,F$2,$W$7,$U$8))</f>
        <v/>
      </c>
      <c r="G44" s="29" t="str">
        <f>IF(OR('SDK RM Allocation'!K74="",'SDK RM Allocation'!K74=0,$B44=""),"",CONCATENATE($U$2,$U$3,SUM('SDK RM Allocation'!$G74:J74),$W$3,$U$4,'SDK RM Allocation'!K74,$W$4,$U$5,$B44,$W$5,$U$6,$C44,$W$6,$U$7,G$2,$W$7,$U$8))</f>
        <v/>
      </c>
      <c r="H44" s="29" t="str">
        <f>IF(OR('SDK RM Allocation'!L74="",'SDK RM Allocation'!L74=0,$B44=""),"",CONCATENATE($U$2,$U$3,SUM('SDK RM Allocation'!$G74:K74),$W$3,$U$4,'SDK RM Allocation'!L74,$W$4,$U$5,$B44,$W$5,$U$6,$C44,$W$6,$U$7,H$2,$W$7,$U$8))</f>
        <v/>
      </c>
      <c r="I44" s="29" t="str">
        <f>IF(OR('SDK RM Allocation'!M74="",'SDK RM Allocation'!M74=0,$B44=""),"",CONCATENATE($U$2,$U$3,SUM('SDK RM Allocation'!$G74:L74),$W$3,$U$4,'SDK RM Allocation'!M74,$W$4,$U$5,$B44,$W$5,$U$6,$C44,$W$6,$U$7,I$2,$W$7,$U$8))</f>
        <v/>
      </c>
      <c r="J44" s="29" t="str">
        <f>IF(OR('SDK RM Allocation'!N74="",'SDK RM Allocation'!N74=0,$B44=""),"",CONCATENATE($U$2,$U$3,SUM('SDK RM Allocation'!$G74:M74),$W$3,$U$4,'SDK RM Allocation'!N74,$W$4,$U$5,$B44,$W$5,$U$6,$C44,$W$6,$U$7,J$2,$W$7,$U$8))</f>
        <v/>
      </c>
      <c r="K44" s="29" t="str">
        <f>IF(OR('SDK RM Allocation'!O74="",'SDK RM Allocation'!O74=0,$B44=""),"",CONCATENATE($U$2,$U$3,SUM('SDK RM Allocation'!$G74:N74),$W$3,$U$4,'SDK RM Allocation'!O74,$W$4,$U$5,$B44,$W$5,$U$6,$C44,$W$6,$U$7,K$2,$W$7,$U$8))</f>
        <v/>
      </c>
      <c r="L44" s="29" t="str">
        <f>IF(OR('SDK RM Allocation'!P74="",'SDK RM Allocation'!P74=0,$B44=""),"",CONCATENATE($U$2,$U$3,SUM('SDK RM Allocation'!$G74:O74),$W$3,$U$4,'SDK RM Allocation'!P74,$W$4,$U$5,$B44,$W$5,$U$6,$C44,$W$6,$U$7,L$2,$W$7,$U$8))</f>
        <v/>
      </c>
      <c r="M44" s="29" t="str">
        <f>IF(OR('SDK RM Allocation'!Q74="",'SDK RM Allocation'!Q74=0,$B44=""),"",CONCATENATE($U$2,$U$3,SUM('SDK RM Allocation'!$G74:P74),$W$3,$U$4,'SDK RM Allocation'!Q74,$W$4,$U$5,$B44,$W$5,$U$6,$C44,$W$6,$U$7,M$2,$W$7,$U$8))</f>
        <v/>
      </c>
      <c r="N44" s="29" t="str">
        <f>IF(OR('SDK RM Allocation'!R74="",'SDK RM Allocation'!R74=0,$B44=""),"",CONCATENATE($U$2,$U$3,SUM('SDK RM Allocation'!$G74:Q74),$W$3,$U$4,'SDK RM Allocation'!R74,$W$4,$U$5,$B44,$W$5,$U$6,$C44,$W$6,$U$7,N$2,$W$7,$U$8))</f>
        <v/>
      </c>
      <c r="O44" s="29" t="str">
        <f>IF(OR('SDK RM Allocation'!S74="",'SDK RM Allocation'!S74=0,$B44=""),"",CONCATENATE($U$2,$U$3,SUM('SDK RM Allocation'!$G74:R74),$W$3,$U$4,'SDK RM Allocation'!S74,$W$4,$U$5,$B44,$W$5,$U$6,$C44,$W$6,$U$7,O$2,$W$7,$U$8))</f>
        <v/>
      </c>
      <c r="Q44" s="37" t="str">
        <f t="shared" si="13"/>
        <v/>
      </c>
      <c r="R44" s="38" t="str">
        <f t="shared" si="12"/>
        <v/>
      </c>
      <c r="S44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</v>
      </c>
      <c r="T44">
        <f t="shared" si="5"/>
        <v>4980</v>
      </c>
    </row>
    <row r="45" spans="1:20" ht="15" customHeight="1">
      <c r="A45" s="28" t="s">
        <v>189</v>
      </c>
      <c r="B45" t="s">
        <v>141</v>
      </c>
      <c r="C45" t="s">
        <v>55</v>
      </c>
      <c r="D45" s="29" t="str">
        <f>IF(OR('SDK RM Allocation'!H75="",'SDK RM Allocation'!H75=0,$B45=""),"",CONCATENATE($U$2,$U$3,SUM('SDK RM Allocation'!$G75:G75),$W$3,$U$4,'SDK RM Allocation'!H75,$W$4,$U$5,$B45,$W$5,$U$6,$C45,$W$6,$U$7,D$2,$W$7,$U$8))</f>
        <v/>
      </c>
      <c r="E45" s="29" t="str">
        <f>IF(OR('SDK RM Allocation'!I75="",'SDK RM Allocation'!I75=0,$B45=""),"",CONCATENATE($U$2,$U$3,SUM('SDK RM Allocation'!$G75:H75),$W$3,$U$4,'SDK RM Allocation'!I75,$W$4,$U$5,$B45,$W$5,$U$6,$C45,$W$6,$U$7,E$2,$W$7,$U$8))</f>
        <v/>
      </c>
      <c r="F45" s="29" t="str">
        <f>IF(OR('SDK RM Allocation'!J75="",'SDK RM Allocation'!J75=0,$B45=""),"",CONCATENATE($U$2,$U$3,SUM('SDK RM Allocation'!$G75:I75),$W$3,$U$4,'SDK RM Allocation'!J75,$W$4,$U$5,$B45,$W$5,$U$6,$C45,$W$6,$U$7,F$2,$W$7,$U$8))</f>
        <v xml:space="preserve">##{
###.start_resource = 0,
###.num_resource = 2,
###.type = RESASG_UTYPE (J721E_DEV_MCU_NAVSS0_RINGACC_0,
#####RESASG_SUBTYPE_RA_UDMAP_TX_H),
###.host_id = HOST_ID_HOST_ID_MCU_0_R5_0,
##},
</v>
      </c>
      <c r="G45" s="29" t="str">
        <f>IF(OR('SDK RM Allocation'!K75="",'SDK RM Allocation'!K75=0,$B45=""),"",CONCATENATE($U$2,$U$3,SUM('SDK RM Allocation'!$G75:J75),$W$3,$U$4,'SDK RM Allocation'!K75,$W$4,$U$5,$B45,$W$5,$U$6,$C45,$W$6,$U$7,G$2,$W$7,$U$8))</f>
        <v/>
      </c>
      <c r="H45" s="29" t="str">
        <f>IF(OR('SDK RM Allocation'!L75="",'SDK RM Allocation'!L75=0,$B45=""),"",CONCATENATE($U$2,$U$3,SUM('SDK RM Allocation'!$G75:K75),$W$3,$U$4,'SDK RM Allocation'!L75,$W$4,$U$5,$B45,$W$5,$U$6,$C45,$W$6,$U$7,H$2,$W$7,$U$8))</f>
        <v/>
      </c>
      <c r="I45" s="29" t="str">
        <f>IF(OR('SDK RM Allocation'!M75="",'SDK RM Allocation'!M75=0,$B45=""),"",CONCATENATE($U$2,$U$3,SUM('SDK RM Allocation'!$G75:L75),$W$3,$U$4,'SDK RM Allocation'!M75,$W$4,$U$5,$B45,$W$5,$U$6,$C45,$W$6,$U$7,I$2,$W$7,$U$8))</f>
        <v/>
      </c>
      <c r="J45" s="29" t="str">
        <f>IF(OR('SDK RM Allocation'!N75="",'SDK RM Allocation'!N75=0,$B45=""),"",CONCATENATE($U$2,$U$3,SUM('SDK RM Allocation'!$G75:M75),$W$3,$U$4,'SDK RM Allocation'!N75,$W$4,$U$5,$B45,$W$5,$U$6,$C45,$W$6,$U$7,J$2,$W$7,$U$8))</f>
        <v/>
      </c>
      <c r="K45" s="29" t="str">
        <f>IF(OR('SDK RM Allocation'!O75="",'SDK RM Allocation'!O75=0,$B45=""),"",CONCATENATE($U$2,$U$3,SUM('SDK RM Allocation'!$G75:N75),$W$3,$U$4,'SDK RM Allocation'!O75,$W$4,$U$5,$B45,$W$5,$U$6,$C45,$W$6,$U$7,K$2,$W$7,$U$8))</f>
        <v/>
      </c>
      <c r="L45" s="29" t="str">
        <f>IF(OR('SDK RM Allocation'!P75="",'SDK RM Allocation'!P75=0,$B45=""),"",CONCATENATE($U$2,$U$3,SUM('SDK RM Allocation'!$G75:O75),$W$3,$U$4,'SDK RM Allocation'!P75,$W$4,$U$5,$B45,$W$5,$U$6,$C45,$W$6,$U$7,L$2,$W$7,$U$8))</f>
        <v/>
      </c>
      <c r="M45" s="29" t="str">
        <f>IF(OR('SDK RM Allocation'!Q75="",'SDK RM Allocation'!Q75=0,$B45=""),"",CONCATENATE($U$2,$U$3,SUM('SDK RM Allocation'!$G75:P75),$W$3,$U$4,'SDK RM Allocation'!Q75,$W$4,$U$5,$B45,$W$5,$U$6,$C45,$W$6,$U$7,M$2,$W$7,$U$8))</f>
        <v/>
      </c>
      <c r="N45" s="29" t="str">
        <f>IF(OR('SDK RM Allocation'!R75="",'SDK RM Allocation'!R75=0,$B45=""),"",CONCATENATE($U$2,$U$3,SUM('SDK RM Allocation'!$G75:Q75),$W$3,$U$4,'SDK RM Allocation'!R75,$W$4,$U$5,$B45,$W$5,$U$6,$C45,$W$6,$U$7,N$2,$W$7,$U$8))</f>
        <v/>
      </c>
      <c r="O45" s="29" t="str">
        <f>IF(OR('SDK RM Allocation'!S75="",'SDK RM Allocation'!S75=0,$B45=""),"",CONCATENATE($U$2,$U$3,SUM('SDK RM Allocation'!$G75:R75),$W$3,$U$4,'SDK RM Allocation'!S75,$W$4,$U$5,$B45,$W$5,$U$6,$C45,$W$6,$U$7,O$2,$W$7,$U$8))</f>
        <v/>
      </c>
      <c r="Q45" s="37" t="str">
        <f t="shared" si="13"/>
        <v xml:space="preserve">##{
###.start_resource = 0,
###.num_resource = 2,
###.type = RESASG_UTYPE (J721E_DEV_MCU_NAVSS0_RINGACC_0,
#####RESASG_SUBTYPE_RA_UDMAP_TX_H),
###.host_id = HOST_ID_HOST_ID_MCU_0_R5_0,
##},
</v>
      </c>
      <c r="R45" s="38" t="str">
        <f t="shared" si="12"/>
        <v xml:space="preserve">
##/* MCU Nav HC Tx ring */
##{
###.start_resource = 0,
###.num_resource = 2,
###.type = RESASG_UTYPE (J721E_DEV_MCU_NAVSS0_RINGACC_0,
#####RESASG_SUBTYPE_RA_UDMAP_TX_H),
###.host_id = HOST_ID_HOST_ID_MCU_0_R5_0,
##},
</v>
      </c>
      <c r="S45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</v>
      </c>
      <c r="T45">
        <f t="shared" si="5"/>
        <v>5198</v>
      </c>
    </row>
    <row r="46" spans="1:20" ht="15" customHeight="1">
      <c r="A46" s="28" t="s">
        <v>190</v>
      </c>
      <c r="B46" t="s">
        <v>141</v>
      </c>
      <c r="C46" t="s">
        <v>57</v>
      </c>
      <c r="D46" s="29" t="str">
        <f>IF(OR('SDK RM Allocation'!H76="",'SDK RM Allocation'!H76=0,$B46=""),"",CONCATENATE($U$2,$U$3,SUM('SDK RM Allocation'!$G76:G76),$W$3,$U$4,'SDK RM Allocation'!H76,$W$4,$U$5,$B46,$W$5,$U$6,$C46,$W$6,$U$7,D$2,$W$7,$U$8))</f>
        <v/>
      </c>
      <c r="E46" s="29" t="str">
        <f>IF(OR('SDK RM Allocation'!I76="",'SDK RM Allocation'!I76=0,$B46=""),"",CONCATENATE($U$2,$U$3,SUM('SDK RM Allocation'!$G76:H76),$W$3,$U$4,'SDK RM Allocation'!I76,$W$4,$U$5,$B46,$W$5,$U$6,$C46,$W$6,$U$7,E$2,$W$7,$U$8))</f>
        <v/>
      </c>
      <c r="F46" s="29" t="str">
        <f>IF(OR('SDK RM Allocation'!J76="",'SDK RM Allocation'!J76=0,$B46=""),"",CONCATENATE($U$2,$U$3,SUM('SDK RM Allocation'!$G76:I76),$W$3,$U$4,'SDK RM Allocation'!J76,$W$4,$U$5,$B46,$W$5,$U$6,$C46,$W$6,$U$7,F$2,$W$7,$U$8))</f>
        <v xml:space="preserve">##{
###.start_resource = 48,
###.num_resource = 2,
###.type = RESASG_UTYPE (J721E_DEV_MCU_NAVSS0_RINGACC_0,
#####RESASG_SUBTYPE_RA_UDMAP_RX_H),
###.host_id = HOST_ID_HOST_ID_MCU_0_R5_0,
##},
</v>
      </c>
      <c r="G46" s="29" t="str">
        <f>IF(OR('SDK RM Allocation'!K76="",'SDK RM Allocation'!K76=0,$B46=""),"",CONCATENATE($U$2,$U$3,SUM('SDK RM Allocation'!$G76:J76),$W$3,$U$4,'SDK RM Allocation'!K76,$W$4,$U$5,$B46,$W$5,$U$6,$C46,$W$6,$U$7,G$2,$W$7,$U$8))</f>
        <v/>
      </c>
      <c r="H46" s="29" t="str">
        <f>IF(OR('SDK RM Allocation'!L76="",'SDK RM Allocation'!L76=0,$B46=""),"",CONCATENATE($U$2,$U$3,SUM('SDK RM Allocation'!$G76:K76),$W$3,$U$4,'SDK RM Allocation'!L76,$W$4,$U$5,$B46,$W$5,$U$6,$C46,$W$6,$U$7,H$2,$W$7,$U$8))</f>
        <v/>
      </c>
      <c r="I46" s="29" t="str">
        <f>IF(OR('SDK RM Allocation'!M76="",'SDK RM Allocation'!M76=0,$B46=""),"",CONCATENATE($U$2,$U$3,SUM('SDK RM Allocation'!$G76:L76),$W$3,$U$4,'SDK RM Allocation'!M76,$W$4,$U$5,$B46,$W$5,$U$6,$C46,$W$6,$U$7,I$2,$W$7,$U$8))</f>
        <v/>
      </c>
      <c r="J46" s="29" t="str">
        <f>IF(OR('SDK RM Allocation'!N76="",'SDK RM Allocation'!N76=0,$B46=""),"",CONCATENATE($U$2,$U$3,SUM('SDK RM Allocation'!$G76:M76),$W$3,$U$4,'SDK RM Allocation'!N76,$W$4,$U$5,$B46,$W$5,$U$6,$C46,$W$6,$U$7,J$2,$W$7,$U$8))</f>
        <v/>
      </c>
      <c r="K46" s="29" t="str">
        <f>IF(OR('SDK RM Allocation'!O76="",'SDK RM Allocation'!O76=0,$B46=""),"",CONCATENATE($U$2,$U$3,SUM('SDK RM Allocation'!$G76:N76),$W$3,$U$4,'SDK RM Allocation'!O76,$W$4,$U$5,$B46,$W$5,$U$6,$C46,$W$6,$U$7,K$2,$W$7,$U$8))</f>
        <v/>
      </c>
      <c r="L46" s="29" t="str">
        <f>IF(OR('SDK RM Allocation'!P76="",'SDK RM Allocation'!P76=0,$B46=""),"",CONCATENATE($U$2,$U$3,SUM('SDK RM Allocation'!$G76:O76),$W$3,$U$4,'SDK RM Allocation'!P76,$W$4,$U$5,$B46,$W$5,$U$6,$C46,$W$6,$U$7,L$2,$W$7,$U$8))</f>
        <v/>
      </c>
      <c r="M46" s="29" t="str">
        <f>IF(OR('SDK RM Allocation'!Q76="",'SDK RM Allocation'!Q76=0,$B46=""),"",CONCATENATE($U$2,$U$3,SUM('SDK RM Allocation'!$G76:P76),$W$3,$U$4,'SDK RM Allocation'!Q76,$W$4,$U$5,$B46,$W$5,$U$6,$C46,$W$6,$U$7,M$2,$W$7,$U$8))</f>
        <v/>
      </c>
      <c r="N46" s="29" t="str">
        <f>IF(OR('SDK RM Allocation'!R76="",'SDK RM Allocation'!R76=0,$B46=""),"",CONCATENATE($U$2,$U$3,SUM('SDK RM Allocation'!$G76:Q76),$W$3,$U$4,'SDK RM Allocation'!R76,$W$4,$U$5,$B46,$W$5,$U$6,$C46,$W$6,$U$7,N$2,$W$7,$U$8))</f>
        <v/>
      </c>
      <c r="O46" s="29" t="str">
        <f>IF(OR('SDK RM Allocation'!S76="",'SDK RM Allocation'!S76=0,$B46=""),"",CONCATENATE($U$2,$U$3,SUM('SDK RM Allocation'!$G76:R76),$W$3,$U$4,'SDK RM Allocation'!S76,$W$4,$U$5,$B46,$W$5,$U$6,$C46,$W$6,$U$7,O$2,$W$7,$U$8))</f>
        <v/>
      </c>
      <c r="Q46" s="37" t="str">
        <f t="shared" si="13"/>
        <v xml:space="preserve">##{
###.start_resource = 48,
###.num_resource = 2,
###.type = RESASG_UTYPE (J721E_DEV_MCU_NAVSS0_RINGACC_0,
#####RESASG_SUBTYPE_RA_UDMAP_RX_H),
###.host_id = HOST_ID_HOST_ID_MCU_0_R5_0,
##},
</v>
      </c>
      <c r="R46" s="38" t="str">
        <f t="shared" si="12"/>
        <v xml:space="preserve">
##/* MCU Nav HC Rx ring */
##{
###.start_resource = 48,
###.num_resource = 2,
###.type = RESASG_UTYPE (J721E_DEV_MCU_NAVSS0_RINGACC_0,
#####RESASG_SUBTYPE_RA_UDMAP_RX_H),
###.host_id = HOST_ID_HOST_ID_MCU_0_R5_0,
##},
</v>
      </c>
      <c r="S46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</v>
      </c>
      <c r="T46">
        <f t="shared" si="5"/>
        <v>5417</v>
      </c>
    </row>
    <row r="47" spans="1:20" ht="15" customHeight="1">
      <c r="A47" s="28" t="s">
        <v>143</v>
      </c>
      <c r="B47" t="s">
        <v>141</v>
      </c>
      <c r="C47" t="s">
        <v>59</v>
      </c>
      <c r="D47" s="29" t="str">
        <f>IF(OR('SDK RM Allocation'!H77="",'SDK RM Allocation'!H77=0,$B47=""),"",CONCATENATE($U$2,$U$3,SUM('SDK RM Allocation'!$G77:G77),$W$3,$U$4,'SDK RM Allocation'!H77,$W$4,$U$5,$B47,$W$5,$U$6,$C47,$W$6,$U$7,D$2,$W$7,$U$8))</f>
        <v xml:space="preserve">##{
###.start_resource = 2,
###.num_resource = 12,
###.type = RESASG_UTYPE (J721E_DEV_MCU_NAVSS0_RINGACC_0,
#####RESASG_SUBTYPE_RA_UDMAP_TX),
###.host_id = HOST_ID_HOST_ID_A72_2,
##},
</v>
      </c>
      <c r="E47" s="29" t="str">
        <f>IF(OR('SDK RM Allocation'!I77="",'SDK RM Allocation'!I77=0,$B47=""),"",CONCATENATE($U$2,$U$3,SUM('SDK RM Allocation'!$G77:H77),$W$3,$U$4,'SDK RM Allocation'!I77,$W$4,$U$5,$B47,$W$5,$U$6,$C47,$W$6,$U$7,E$2,$W$7,$U$8))</f>
        <v xml:space="preserve">##{
###.start_resource = 14,
###.num_resource = 6,
###.type = RESASG_UTYPE (J721E_DEV_MCU_NAVSS0_RINGACC_0,
#####RESASG_SUBTYPE_RA_UDMAP_TX),
###.host_id = HOST_ID_HOST_ID_A72_3,
##},
</v>
      </c>
      <c r="F47" s="29" t="str">
        <f>IF(OR('SDK RM Allocation'!J77="",'SDK RM Allocation'!J77=0,$B47=""),"",CONCATENATE($U$2,$U$3,SUM('SDK RM Allocation'!$G77:I77),$W$3,$U$4,'SDK RM Allocation'!J77,$W$4,$U$5,$B47,$W$5,$U$6,$C47,$W$6,$U$7,F$2,$W$7,$U$8))</f>
        <v xml:space="preserve">##{
###.start_resource = 20,
###.num_resource = 5,
###.type = RESASG_UTYPE (J721E_DEV_MCU_NAVSS0_RINGACC_0,
#####RESASG_SUBTYPE_RA_UDMAP_TX),
###.host_id = HOST_ID_HOST_ID_MCU_0_R5_0,
##},
</v>
      </c>
      <c r="G47" s="29" t="str">
        <f>IF(OR('SDK RM Allocation'!K77="",'SDK RM Allocation'!K77=0,$B47=""),"",CONCATENATE($U$2,$U$3,SUM('SDK RM Allocation'!$G77:J77),$W$3,$U$4,'SDK RM Allocation'!K77,$W$4,$U$5,$B47,$W$5,$U$6,$C47,$W$6,$U$7,G$2,$W$7,$U$8))</f>
        <v xml:space="preserve">##{
###.start_resource = 25,
###.num_resource = 2,
###.type = RESASG_UTYPE (J721E_DEV_MCU_NAVSS0_RINGACC_0,
#####RESASG_SUBTYPE_RA_UDMAP_TX),
###.host_id = HOST_ID_HOST_ID_MCU_0_R5_2,
##},
</v>
      </c>
      <c r="H47" s="29" t="str">
        <f>IF(OR('SDK RM Allocation'!L77="",'SDK RM Allocation'!L77=0,$B47=""),"",CONCATENATE($U$2,$U$3,SUM('SDK RM Allocation'!$G77:K77),$W$3,$U$4,'SDK RM Allocation'!L77,$W$4,$U$5,$B47,$W$5,$U$6,$C47,$W$6,$U$7,H$2,$W$7,$U$8))</f>
        <v xml:space="preserve">##{
###.start_resource = 27,
###.num_resource = 2,
###.type = RESASG_UTYPE (J721E_DEV_MCU_NAVSS0_RINGACC_0,
#####RESASG_SUBTYPE_RA_UDMAP_TX),
###.host_id = HOST_ID_HOST_ID_MAIN_1_R5_0,
##},
</v>
      </c>
      <c r="I47" s="29" t="str">
        <f>IF(OR('SDK RM Allocation'!M77="",'SDK RM Allocation'!M77=0,$B47=""),"",CONCATENATE($U$2,$U$3,SUM('SDK RM Allocation'!$G77:L77),$W$3,$U$4,'SDK RM Allocation'!M77,$W$4,$U$5,$B47,$W$5,$U$6,$C47,$W$6,$U$7,I$2,$W$7,$U$8))</f>
        <v xml:space="preserve">##{
###.start_resource = 29,
###.num_resource = 2,
###.type = RESASG_UTYPE (J721E_DEV_MCU_NAVSS0_RINGACC_0,
#####RESASG_SUBTYPE_RA_UDMAP_TX),
###.host_id = HOST_ID_HOST_ID_MAIN_1_R5_2,
##},
</v>
      </c>
      <c r="J47" s="29" t="str">
        <f>IF(OR('SDK RM Allocation'!N77="",'SDK RM Allocation'!N77=0,$B47=""),"",CONCATENATE($U$2,$U$3,SUM('SDK RM Allocation'!$G77:M77),$W$3,$U$4,'SDK RM Allocation'!N77,$W$4,$U$5,$B47,$W$5,$U$6,$C47,$W$6,$U$7,J$2,$W$7,$U$8))</f>
        <v xml:space="preserve">##{
###.start_resource = 31,
###.num_resource = 2,
###.type = RESASG_UTYPE (J721E_DEV_MCU_NAVSS0_RINGACC_0,
#####RESASG_SUBTYPE_RA_UDMAP_TX),
###.host_id = HOST_ID_HOST_ID_C7X_1,
##},
</v>
      </c>
      <c r="K47" s="29" t="str">
        <f>IF(OR('SDK RM Allocation'!O77="",'SDK RM Allocation'!O77=0,$B47=""),"",CONCATENATE($U$2,$U$3,SUM('SDK RM Allocation'!$G77:N77),$W$3,$U$4,'SDK RM Allocation'!O77,$W$4,$U$5,$B47,$W$5,$U$6,$C47,$W$6,$U$7,K$2,$W$7,$U$8))</f>
        <v xml:space="preserve">##{
###.start_resource = 33,
###.num_resource = 2,
###.type = RESASG_UTYPE (J721E_DEV_MCU_NAVSS0_RINGACC_0,
#####RESASG_SUBTYPE_RA_UDMAP_TX),
###.host_id = HOST_ID_HOST_ID_C6X_0_1,
##},
</v>
      </c>
      <c r="L47" s="29" t="str">
        <f>IF(OR('SDK RM Allocation'!P77="",'SDK RM Allocation'!P77=0,$B47=""),"",CONCATENATE($U$2,$U$3,SUM('SDK RM Allocation'!$G77:O77),$W$3,$U$4,'SDK RM Allocation'!P77,$W$4,$U$5,$B47,$W$5,$U$6,$C47,$W$6,$U$7,L$2,$W$7,$U$8))</f>
        <v xml:space="preserve">##{
###.start_resource = 35,
###.num_resource = 2,
###.type = RESASG_UTYPE (J721E_DEV_MCU_NAVSS0_RINGACC_0,
#####RESASG_SUBTYPE_RA_UDMAP_TX),
###.host_id = HOST_ID_HOST_ID_C6X_1_1,
##},
</v>
      </c>
      <c r="M47" s="29" t="str">
        <f>IF(OR('SDK RM Allocation'!Q77="",'SDK RM Allocation'!Q77=0,$B47=""),"",CONCATENATE($U$2,$U$3,SUM('SDK RM Allocation'!$G77:P77),$W$3,$U$4,'SDK RM Allocation'!Q77,$W$4,$U$5,$B47,$W$5,$U$6,$C47,$W$6,$U$7,M$2,$W$7,$U$8))</f>
        <v xml:space="preserve">##{
###.start_resource = 37,
###.num_resource = 3,
###.type = RESASG_UTYPE (J721E_DEV_MCU_NAVSS0_RINGACC_0,
#####RESASG_SUBTYPE_RA_UDMAP_TX),
###.host_id = HOST_ID_HOST_ID_MAIN_0_R5_0,
##},
</v>
      </c>
      <c r="N47" s="29" t="str">
        <f>IF(OR('SDK RM Allocation'!R77="",'SDK RM Allocation'!R77=0,$B47=""),"",CONCATENATE($U$2,$U$3,SUM('SDK RM Allocation'!$G77:Q77),$W$3,$U$4,'SDK RM Allocation'!R77,$W$4,$U$5,$B47,$W$5,$U$6,$C47,$W$6,$U$7,N$2,$W$7,$U$8))</f>
        <v xml:space="preserve">##{
###.start_resource = 40,
###.num_resource = 2,
###.type = RESASG_UTYPE (J721E_DEV_MCU_NAVSS0_RINGACC_0,
#####RESASG_SUBTYPE_RA_UDMAP_TX),
###.host_id = HOST_ID_HOST_ID_MAIN_0_R5_2,
##},
</v>
      </c>
      <c r="O47" s="29" t="str">
        <f>IF(OR('SDK RM Allocation'!S77="",'SDK RM Allocation'!S77=0,$B47=""),"",CONCATENATE($U$2,$U$3,SUM('SDK RM Allocation'!$G77:R77),$W$3,$U$4,'SDK RM Allocation'!S77,$W$4,$U$5,$B47,$W$5,$U$6,$C47,$W$6,$U$7,O$2,$W$7,$U$8))</f>
        <v xml:space="preserve">##{
###.start_resource = 42,
###.num_resource = 4,
###.type = RESASG_UTYPE (J721E_DEV_MCU_NAVSS0_RINGACC_0,
#####RESASG_SUBTYPE_RA_UDMAP_TX),
###.host_id = HOST_ID_ALL,
##},
</v>
      </c>
      <c r="Q47" s="37" t="str">
        <f t="shared" si="13"/>
        <v xml:space="preserve">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</v>
      </c>
      <c r="R47" s="38" t="str">
        <f t="shared" si="12"/>
        <v xml:space="preserve">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</v>
      </c>
      <c r="S47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</v>
      </c>
      <c r="T47">
        <f t="shared" si="5"/>
        <v>7678</v>
      </c>
    </row>
    <row r="48" spans="1:20" ht="15" customHeight="1">
      <c r="A48" s="28" t="s">
        <v>144</v>
      </c>
      <c r="B48" t="s">
        <v>141</v>
      </c>
      <c r="C48" t="s">
        <v>61</v>
      </c>
      <c r="D48" s="29" t="str">
        <f>IF(OR('SDK RM Allocation'!H78="",'SDK RM Allocation'!H78=0,$B48=""),"",CONCATENATE($U$2,$U$3,SUM('SDK RM Allocation'!$G78:G78),$W$3,$U$4,'SDK RM Allocation'!H78,$W$4,$U$5,$B48,$W$5,$U$6,$C48,$W$6,$U$7,D$2,$W$7,$U$8))</f>
        <v xml:space="preserve">##{
###.start_resource = 50,
###.num_resource = 12,
###.type = RESASG_UTYPE (J721E_DEV_MCU_NAVSS0_RINGACC_0,
#####RESASG_SUBTYPE_RA_UDMAP_RX),
###.host_id = HOST_ID_HOST_ID_A72_2,
##},
</v>
      </c>
      <c r="E48" s="29" t="str">
        <f>IF(OR('SDK RM Allocation'!I78="",'SDK RM Allocation'!I78=0,$B48=""),"",CONCATENATE($U$2,$U$3,SUM('SDK RM Allocation'!$G78:H78),$W$3,$U$4,'SDK RM Allocation'!I78,$W$4,$U$5,$B48,$W$5,$U$6,$C48,$W$6,$U$7,E$2,$W$7,$U$8))</f>
        <v xml:space="preserve">##{
###.start_resource = 62,
###.num_resource = 6,
###.type = RESASG_UTYPE (J721E_DEV_MCU_NAVSS0_RINGACC_0,
#####RESASG_SUBTYPE_RA_UDMAP_RX),
###.host_id = HOST_ID_HOST_ID_A72_3,
##},
</v>
      </c>
      <c r="F48" s="29" t="str">
        <f>IF(OR('SDK RM Allocation'!J78="",'SDK RM Allocation'!J78=0,$B48=""),"",CONCATENATE($U$2,$U$3,SUM('SDK RM Allocation'!$G78:I78),$W$3,$U$4,'SDK RM Allocation'!J78,$W$4,$U$5,$B48,$W$5,$U$6,$C48,$W$6,$U$7,F$2,$W$7,$U$8))</f>
        <v xml:space="preserve">##{
###.start_resource = 68,
###.num_resource = 5,
###.type = RESASG_UTYPE (J721E_DEV_MCU_NAVSS0_RINGACC_0,
#####RESASG_SUBTYPE_RA_UDMAP_RX),
###.host_id = HOST_ID_HOST_ID_MCU_0_R5_0,
##},
</v>
      </c>
      <c r="G48" s="29" t="str">
        <f>IF(OR('SDK RM Allocation'!K78="",'SDK RM Allocation'!K78=0,$B48=""),"",CONCATENATE($U$2,$U$3,SUM('SDK RM Allocation'!$G78:J78),$W$3,$U$4,'SDK RM Allocation'!K78,$W$4,$U$5,$B48,$W$5,$U$6,$C48,$W$6,$U$7,G$2,$W$7,$U$8))</f>
        <v xml:space="preserve">##{
###.start_resource = 73,
###.num_resource = 2,
###.type = RESASG_UTYPE (J721E_DEV_MCU_NAVSS0_RINGACC_0,
#####RESASG_SUBTYPE_RA_UDMAP_RX),
###.host_id = HOST_ID_HOST_ID_MCU_0_R5_2,
##},
</v>
      </c>
      <c r="H48" s="29" t="str">
        <f>IF(OR('SDK RM Allocation'!L78="",'SDK RM Allocation'!L78=0,$B48=""),"",CONCATENATE($U$2,$U$3,SUM('SDK RM Allocation'!$G78:K78),$W$3,$U$4,'SDK RM Allocation'!L78,$W$4,$U$5,$B48,$W$5,$U$6,$C48,$W$6,$U$7,H$2,$W$7,$U$8))</f>
        <v xml:space="preserve">##{
###.start_resource = 75,
###.num_resource = 2,
###.type = RESASG_UTYPE (J721E_DEV_MCU_NAVSS0_RINGACC_0,
#####RESASG_SUBTYPE_RA_UDMAP_RX),
###.host_id = HOST_ID_HOST_ID_MAIN_1_R5_0,
##},
</v>
      </c>
      <c r="I48" s="29" t="str">
        <f>IF(OR('SDK RM Allocation'!M78="",'SDK RM Allocation'!M78=0,$B48=""),"",CONCATENATE($U$2,$U$3,SUM('SDK RM Allocation'!$G78:L78),$W$3,$U$4,'SDK RM Allocation'!M78,$W$4,$U$5,$B48,$W$5,$U$6,$C48,$W$6,$U$7,I$2,$W$7,$U$8))</f>
        <v xml:space="preserve">##{
###.start_resource = 77,
###.num_resource = 2,
###.type = RESASG_UTYPE (J721E_DEV_MCU_NAVSS0_RINGACC_0,
#####RESASG_SUBTYPE_RA_UDMAP_RX),
###.host_id = HOST_ID_HOST_ID_MAIN_1_R5_2,
##},
</v>
      </c>
      <c r="J48" s="29" t="str">
        <f>IF(OR('SDK RM Allocation'!N78="",'SDK RM Allocation'!N78=0,$B48=""),"",CONCATENATE($U$2,$U$3,SUM('SDK RM Allocation'!$G78:M78),$W$3,$U$4,'SDK RM Allocation'!N78,$W$4,$U$5,$B48,$W$5,$U$6,$C48,$W$6,$U$7,J$2,$W$7,$U$8))</f>
        <v xml:space="preserve">##{
###.start_resource = 79,
###.num_resource = 2,
###.type = RESASG_UTYPE (J721E_DEV_MCU_NAVSS0_RINGACC_0,
#####RESASG_SUBTYPE_RA_UDMAP_RX),
###.host_id = HOST_ID_HOST_ID_C7X_1,
##},
</v>
      </c>
      <c r="K48" s="29" t="str">
        <f>IF(OR('SDK RM Allocation'!O78="",'SDK RM Allocation'!O78=0,$B48=""),"",CONCATENATE($U$2,$U$3,SUM('SDK RM Allocation'!$G78:N78),$W$3,$U$4,'SDK RM Allocation'!O78,$W$4,$U$5,$B48,$W$5,$U$6,$C48,$W$6,$U$7,K$2,$W$7,$U$8))</f>
        <v xml:space="preserve">##{
###.start_resource = 81,
###.num_resource = 2,
###.type = RESASG_UTYPE (J721E_DEV_MCU_NAVSS0_RINGACC_0,
#####RESASG_SUBTYPE_RA_UDMAP_RX),
###.host_id = HOST_ID_HOST_ID_C6X_0_1,
##},
</v>
      </c>
      <c r="L48" s="29" t="str">
        <f>IF(OR('SDK RM Allocation'!P78="",'SDK RM Allocation'!P78=0,$B48=""),"",CONCATENATE($U$2,$U$3,SUM('SDK RM Allocation'!$G78:O78),$W$3,$U$4,'SDK RM Allocation'!P78,$W$4,$U$5,$B48,$W$5,$U$6,$C48,$W$6,$U$7,L$2,$W$7,$U$8))</f>
        <v xml:space="preserve">##{
###.start_resource = 83,
###.num_resource = 2,
###.type = RESASG_UTYPE (J721E_DEV_MCU_NAVSS0_RINGACC_0,
#####RESASG_SUBTYPE_RA_UDMAP_RX),
###.host_id = HOST_ID_HOST_ID_C6X_1_1,
##},
</v>
      </c>
      <c r="M48" s="29" t="str">
        <f>IF(OR('SDK RM Allocation'!Q78="",'SDK RM Allocation'!Q78=0,$B48=""),"",CONCATENATE($U$2,$U$3,SUM('SDK RM Allocation'!$G78:P78),$W$3,$U$4,'SDK RM Allocation'!Q78,$W$4,$U$5,$B48,$W$5,$U$6,$C48,$W$6,$U$7,M$2,$W$7,$U$8))</f>
        <v xml:space="preserve">##{
###.start_resource = 85,
###.num_resource = 3,
###.type = RESASG_UTYPE (J721E_DEV_MCU_NAVSS0_RINGACC_0,
#####RESASG_SUBTYPE_RA_UDMAP_RX),
###.host_id = HOST_ID_HOST_ID_MAIN_0_R5_0,
##},
</v>
      </c>
      <c r="N48" s="29" t="str">
        <f>IF(OR('SDK RM Allocation'!R78="",'SDK RM Allocation'!R78=0,$B48=""),"",CONCATENATE($U$2,$U$3,SUM('SDK RM Allocation'!$G78:Q78),$W$3,$U$4,'SDK RM Allocation'!R78,$W$4,$U$5,$B48,$W$5,$U$6,$C48,$W$6,$U$7,N$2,$W$7,$U$8))</f>
        <v xml:space="preserve">##{
###.start_resource = 88,
###.num_resource = 2,
###.type = RESASG_UTYPE (J721E_DEV_MCU_NAVSS0_RINGACC_0,
#####RESASG_SUBTYPE_RA_UDMAP_RX),
###.host_id = HOST_ID_HOST_ID_MAIN_0_R5_2,
##},
</v>
      </c>
      <c r="O48" s="29" t="str">
        <f>IF(OR('SDK RM Allocation'!S78="",'SDK RM Allocation'!S78=0,$B48=""),"",CONCATENATE($U$2,$U$3,SUM('SDK RM Allocation'!$G78:R78),$W$3,$U$4,'SDK RM Allocation'!S78,$W$4,$U$5,$B48,$W$5,$U$6,$C48,$W$6,$U$7,O$2,$W$7,$U$8))</f>
        <v xml:space="preserve">##{
###.start_resource = 90,
###.num_resource = 3,
###.type = RESASG_UTYPE (J721E_DEV_MCU_NAVSS0_RINGACC_0,
#####RESASG_SUBTYPE_RA_UDMAP_RX),
###.host_id = HOST_ID_ALL,
##},
</v>
      </c>
      <c r="Q48" s="37" t="str">
        <f t="shared" si="13"/>
        <v xml:space="preserve">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</v>
      </c>
      <c r="R48" s="38" t="str">
        <f t="shared" si="12"/>
        <v xml:space="preserve">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</v>
      </c>
      <c r="S48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</v>
      </c>
      <c r="T48">
        <f t="shared" si="5"/>
        <v>9940</v>
      </c>
    </row>
    <row r="49" spans="1:20" ht="15" customHeight="1">
      <c r="A49" s="33" t="s">
        <v>145</v>
      </c>
      <c r="B49" t="s">
        <v>141</v>
      </c>
      <c r="C49" t="s">
        <v>68</v>
      </c>
      <c r="D49" s="29" t="str">
        <f>IF(OR('SDK RM Allocation'!H79="",'SDK RM Allocation'!H79=0,$B49=""),"",CONCATENATE($U$2,$U$3,SUM('SDK RM Allocation'!$G79:G79),$W$3,$U$4,'SDK RM Allocation'!H79,$W$4,$U$5,$B49,$W$5,$U$6,$C49,$W$6,$U$7,D$2,$W$7,$U$8))</f>
        <v xml:space="preserve">##{
###.start_resource = 0,
###.num_resource = 3,
###.type = RESASG_UTYPE (J721E_DEV_MCU_NAVSS0_RINGACC_0,
#####RESASG_SUBTYPE_RA_MONITORS),
###.host_id = HOST_ID_HOST_ID_A72_2,
##},
</v>
      </c>
      <c r="E49" s="29" t="str">
        <f>IF(OR('SDK RM Allocation'!I79="",'SDK RM Allocation'!I79=0,$B49=""),"",CONCATENATE($U$2,$U$3,SUM('SDK RM Allocation'!$G79:H79),$W$3,$U$4,'SDK RM Allocation'!I79,$W$4,$U$5,$B49,$W$5,$U$6,$C49,$W$6,$U$7,E$2,$W$7,$U$8))</f>
        <v xml:space="preserve">##{
###.start_resource = 3,
###.num_resource = 2,
###.type = RESASG_UTYPE (J721E_DEV_MCU_NAVSS0_RINGACC_0,
#####RESASG_SUBTYPE_RA_MONITORS),
###.host_id = HOST_ID_HOST_ID_A72_3,
##},
</v>
      </c>
      <c r="F49" s="29" t="str">
        <f>IF(OR('SDK RM Allocation'!J79="",'SDK RM Allocation'!J79=0,$B49=""),"",CONCATENATE($U$2,$U$3,SUM('SDK RM Allocation'!$G79:I79),$W$3,$U$4,'SDK RM Allocation'!J79,$W$4,$U$5,$B49,$W$5,$U$6,$C49,$W$6,$U$7,F$2,$W$7,$U$8))</f>
        <v xml:space="preserve">##{
###.start_resource = 5,
###.num_resource = 3,
###.type = RESASG_UTYPE (J721E_DEV_MCU_NAVSS0_RINGACC_0,
#####RESASG_SUBTYPE_RA_MONITORS),
###.host_id = HOST_ID_HOST_ID_MCU_0_R5_0,
##},
</v>
      </c>
      <c r="G49" s="29" t="str">
        <f>IF(OR('SDK RM Allocation'!K79="",'SDK RM Allocation'!K79=0,$B49=""),"",CONCATENATE($U$2,$U$3,SUM('SDK RM Allocation'!$G79:J79),$W$3,$U$4,'SDK RM Allocation'!K79,$W$4,$U$5,$B49,$W$5,$U$6,$C49,$W$6,$U$7,G$2,$W$7,$U$8))</f>
        <v xml:space="preserve">##{
###.start_resource = 8,
###.num_resource = 3,
###.type = RESASG_UTYPE (J721E_DEV_MCU_NAVSS0_RINGACC_0,
#####RESASG_SUBTYPE_RA_MONITORS),
###.host_id = HOST_ID_HOST_ID_MCU_0_R5_2,
##},
</v>
      </c>
      <c r="H49" s="29" t="str">
        <f>IF(OR('SDK RM Allocation'!L79="",'SDK RM Allocation'!L79=0,$B49=""),"",CONCATENATE($U$2,$U$3,SUM('SDK RM Allocation'!$G79:K79),$W$3,$U$4,'SDK RM Allocation'!L79,$W$4,$U$5,$B49,$W$5,$U$6,$C49,$W$6,$U$7,H$2,$W$7,$U$8))</f>
        <v xml:space="preserve">##{
###.start_resource = 11,
###.num_resource = 3,
###.type = RESASG_UTYPE (J721E_DEV_MCU_NAVSS0_RINGACC_0,
#####RESASG_SUBTYPE_RA_MONITORS),
###.host_id = HOST_ID_HOST_ID_MAIN_1_R5_0,
##},
</v>
      </c>
      <c r="I49" s="29" t="str">
        <f>IF(OR('SDK RM Allocation'!M79="",'SDK RM Allocation'!M79=0,$B49=""),"",CONCATENATE($U$2,$U$3,SUM('SDK RM Allocation'!$G79:L79),$W$3,$U$4,'SDK RM Allocation'!M79,$W$4,$U$5,$B49,$W$5,$U$6,$C49,$W$6,$U$7,I$2,$W$7,$U$8))</f>
        <v xml:space="preserve">##{
###.start_resource = 14,
###.num_resource = 3,
###.type = RESASG_UTYPE (J721E_DEV_MCU_NAVSS0_RINGACC_0,
#####RESASG_SUBTYPE_RA_MONITORS),
###.host_id = HOST_ID_HOST_ID_MAIN_1_R5_2,
##},
</v>
      </c>
      <c r="J49" s="29" t="str">
        <f>IF(OR('SDK RM Allocation'!N79="",'SDK RM Allocation'!N79=0,$B49=""),"",CONCATENATE($U$2,$U$3,SUM('SDK RM Allocation'!$G79:M79),$W$3,$U$4,'SDK RM Allocation'!N79,$W$4,$U$5,$B49,$W$5,$U$6,$C49,$W$6,$U$7,J$2,$W$7,$U$8))</f>
        <v xml:space="preserve">##{
###.start_resource = 17,
###.num_resource = 3,
###.type = RESASG_UTYPE (J721E_DEV_MCU_NAVSS0_RINGACC_0,
#####RESASG_SUBTYPE_RA_MONITORS),
###.host_id = HOST_ID_HOST_ID_C7X_1,
##},
</v>
      </c>
      <c r="K49" s="29" t="str">
        <f>IF(OR('SDK RM Allocation'!O79="",'SDK RM Allocation'!O79=0,$B49=""),"",CONCATENATE($U$2,$U$3,SUM('SDK RM Allocation'!$G79:N79),$W$3,$U$4,'SDK RM Allocation'!O79,$W$4,$U$5,$B49,$W$5,$U$6,$C49,$W$6,$U$7,K$2,$W$7,$U$8))</f>
        <v xml:space="preserve">##{
###.start_resource = 20,
###.num_resource = 3,
###.type = RESASG_UTYPE (J721E_DEV_MCU_NAVSS0_RINGACC_0,
#####RESASG_SUBTYPE_RA_MONITORS),
###.host_id = HOST_ID_HOST_ID_C6X_0_1,
##},
</v>
      </c>
      <c r="L49" s="29" t="str">
        <f>IF(OR('SDK RM Allocation'!P79="",'SDK RM Allocation'!P79=0,$B49=""),"",CONCATENATE($U$2,$U$3,SUM('SDK RM Allocation'!$G79:O79),$W$3,$U$4,'SDK RM Allocation'!P79,$W$4,$U$5,$B49,$W$5,$U$6,$C49,$W$6,$U$7,L$2,$W$7,$U$8))</f>
        <v xml:space="preserve">##{
###.start_resource = 23,
###.num_resource = 3,
###.type = RESASG_UTYPE (J721E_DEV_MCU_NAVSS0_RINGACC_0,
#####RESASG_SUBTYPE_RA_MONITORS),
###.host_id = HOST_ID_HOST_ID_C6X_1_1,
##},
</v>
      </c>
      <c r="M49" s="29" t="str">
        <f>IF(OR('SDK RM Allocation'!Q79="",'SDK RM Allocation'!Q79=0,$B49=""),"",CONCATENATE($U$2,$U$3,SUM('SDK RM Allocation'!$G79:P79),$W$3,$U$4,'SDK RM Allocation'!Q79,$W$4,$U$5,$B49,$W$5,$U$6,$C49,$W$6,$U$7,M$2,$W$7,$U$8))</f>
        <v xml:space="preserve">##{
###.start_resource = 26,
###.num_resource = 3,
###.type = RESASG_UTYPE (J721E_DEV_MCU_NAVSS0_RINGACC_0,
#####RESASG_SUBTYPE_RA_MONITORS),
###.host_id = HOST_ID_HOST_ID_MAIN_0_R5_0,
##},
</v>
      </c>
      <c r="N49" s="29" t="str">
        <f>IF(OR('SDK RM Allocation'!R79="",'SDK RM Allocation'!R79=0,$B49=""),"",CONCATENATE($U$2,$U$3,SUM('SDK RM Allocation'!$G79:Q79),$W$3,$U$4,'SDK RM Allocation'!R79,$W$4,$U$5,$B49,$W$5,$U$6,$C49,$W$6,$U$7,N$2,$W$7,$U$8))</f>
        <v xml:space="preserve">##{
###.start_resource = 29,
###.num_resource = 3,
###.type = RESASG_UTYPE (J721E_DEV_MCU_NAVSS0_RINGACC_0,
#####RESASG_SUBTYPE_RA_MONITORS),
###.host_id = HOST_ID_HOST_ID_MAIN_0_R5_2,
##},
</v>
      </c>
      <c r="O49" s="29" t="str">
        <f>IF(OR('SDK RM Allocation'!S79="",'SDK RM Allocation'!S79=0,$B49=""),"",CONCATENATE($U$2,$U$3,SUM('SDK RM Allocation'!$G79:R79),$W$3,$U$4,'SDK RM Allocation'!S79,$W$4,$U$5,$B49,$W$5,$U$6,$C49,$W$6,$U$7,O$2,$W$7,$U$8))</f>
        <v/>
      </c>
      <c r="Q49" s="37" t="str">
        <f t="shared" ref="Q49:Q50" si="15">CONCATENATE(D49,E49,F49,G49,H49,I49,J49,K49,L49,M49,N49,O49)</f>
        <v xml:space="preserve">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</v>
      </c>
      <c r="R49" s="38" t="str">
        <f t="shared" si="12"/>
        <v xml:space="preserve">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</v>
      </c>
      <c r="S49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</v>
      </c>
      <c r="T49">
        <f t="shared" ref="T49:T50" si="16">LEN(S49)</f>
        <v>12029</v>
      </c>
    </row>
    <row r="50" spans="1:20" ht="15" customHeight="1">
      <c r="A50" s="33" t="s">
        <v>146</v>
      </c>
      <c r="B50" t="s">
        <v>147</v>
      </c>
      <c r="C50" t="s">
        <v>71</v>
      </c>
      <c r="D50" s="29" t="str">
        <f>IF(OR('SDK RM Allocation'!H80="",'SDK RM Allocation'!H80=0,$B50=""),"",CONCATENATE($U$2,$U$3,SUM('SDK RM Allocation'!$G80:G80),$W$3,$U$4,'SDK RM Allocation'!H80,$W$4,$U$5,$B50,$W$5,$U$6,$C50,$W$6,$U$7,D$2,$W$7,$U$8))</f>
        <v xml:space="preserve">##{
###.start_resource = 1,
###.num_resource = 4,
###.type = RESASG_UTYPE (J721E_DEV_MCU_NAVSS0_PROXY_0,
#####RESASG_SUBTYPE_PROXY_PROXIES),
###.host_id = HOST_ID_HOST_ID_A72_2,
##},
</v>
      </c>
      <c r="E50" s="29" t="str">
        <f>IF(OR('SDK RM Allocation'!I80="",'SDK RM Allocation'!I80=0,$B50=""),"",CONCATENATE($U$2,$U$3,SUM('SDK RM Allocation'!$G80:H80),$W$3,$U$4,'SDK RM Allocation'!I80,$W$4,$U$5,$B50,$W$5,$U$6,$C50,$W$6,$U$7,E$2,$W$7,$U$8))</f>
        <v xml:space="preserve">##{
###.start_resource = 5,
###.num_resource = 4,
###.type = RESASG_UTYPE (J721E_DEV_MCU_NAVSS0_PROXY_0,
#####RESASG_SUBTYPE_PROXY_PROXIES),
###.host_id = HOST_ID_HOST_ID_A72_3,
##},
</v>
      </c>
      <c r="F50" s="29" t="str">
        <f>IF(OR('SDK RM Allocation'!J80="",'SDK RM Allocation'!J80=0,$B50=""),"",CONCATENATE($U$2,$U$3,SUM('SDK RM Allocation'!$G80:I80),$W$3,$U$4,'SDK RM Allocation'!J80,$W$4,$U$5,$B50,$W$5,$U$6,$C50,$W$6,$U$7,F$2,$W$7,$U$8))</f>
        <v xml:space="preserve">##{
###.start_resource = 9,
###.num_resource = 4,
###.type = RESASG_UTYPE (J721E_DEV_MCU_NAVSS0_PROXY_0,
#####RESASG_SUBTYPE_PROXY_PROXIES),
###.host_id = HOST_ID_HOST_ID_MCU_0_R5_0,
##},
</v>
      </c>
      <c r="G50" s="29" t="str">
        <f>IF(OR('SDK RM Allocation'!K80="",'SDK RM Allocation'!K80=0,$B50=""),"",CONCATENATE($U$2,$U$3,SUM('SDK RM Allocation'!$G80:J80),$W$3,$U$4,'SDK RM Allocation'!K80,$W$4,$U$5,$B50,$W$5,$U$6,$C50,$W$6,$U$7,G$2,$W$7,$U$8))</f>
        <v xml:space="preserve">##{
###.start_resource = 13,
###.num_resource = 4,
###.type = RESASG_UTYPE (J721E_DEV_MCU_NAVSS0_PROXY_0,
#####RESASG_SUBTYPE_PROXY_PROXIES),
###.host_id = HOST_ID_HOST_ID_MCU_0_R5_2,
##},
</v>
      </c>
      <c r="H50" s="29" t="str">
        <f>IF(OR('SDK RM Allocation'!L80="",'SDK RM Allocation'!L80=0,$B50=""),"",CONCATENATE($U$2,$U$3,SUM('SDK RM Allocation'!$G80:K80),$W$3,$U$4,'SDK RM Allocation'!L80,$W$4,$U$5,$B50,$W$5,$U$6,$C50,$W$6,$U$7,H$2,$W$7,$U$8))</f>
        <v xml:space="preserve">##{
###.start_resource = 17,
###.num_resource = 4,
###.type = RESASG_UTYPE (J721E_DEV_MCU_NAVSS0_PROXY_0,
#####RESASG_SUBTYPE_PROXY_PROXIES),
###.host_id = HOST_ID_HOST_ID_MAIN_1_R5_0,
##},
</v>
      </c>
      <c r="I50" s="29" t="str">
        <f>IF(OR('SDK RM Allocation'!M80="",'SDK RM Allocation'!M80=0,$B50=""),"",CONCATENATE($U$2,$U$3,SUM('SDK RM Allocation'!$G80:L80),$W$3,$U$4,'SDK RM Allocation'!M80,$W$4,$U$5,$B50,$W$5,$U$6,$C50,$W$6,$U$7,I$2,$W$7,$U$8))</f>
        <v xml:space="preserve">##{
###.start_resource = 21,
###.num_resource = 4,
###.type = RESASG_UTYPE (J721E_DEV_MCU_NAVSS0_PROXY_0,
#####RESASG_SUBTYPE_PROXY_PROXIES),
###.host_id = HOST_ID_HOST_ID_MAIN_1_R5_2,
##},
</v>
      </c>
      <c r="J50" s="29" t="str">
        <f>IF(OR('SDK RM Allocation'!N80="",'SDK RM Allocation'!N80=0,$B50=""),"",CONCATENATE($U$2,$U$3,SUM('SDK RM Allocation'!$G80:M80),$W$3,$U$4,'SDK RM Allocation'!N80,$W$4,$U$5,$B50,$W$5,$U$6,$C50,$W$6,$U$7,J$2,$W$7,$U$8))</f>
        <v xml:space="preserve">##{
###.start_resource = 25,
###.num_resource = 4,
###.type = RESASG_UTYPE (J721E_DEV_MCU_NAVSS0_PROXY_0,
#####RESASG_SUBTYPE_PROXY_PROXIES),
###.host_id = HOST_ID_HOST_ID_C7X_1,
##},
</v>
      </c>
      <c r="K50" s="29" t="str">
        <f>IF(OR('SDK RM Allocation'!O80="",'SDK RM Allocation'!O80=0,$B50=""),"",CONCATENATE($U$2,$U$3,SUM('SDK RM Allocation'!$G80:N80),$W$3,$U$4,'SDK RM Allocation'!O80,$W$4,$U$5,$B50,$W$5,$U$6,$C50,$W$6,$U$7,K$2,$W$7,$U$8))</f>
        <v xml:space="preserve">##{
###.start_resource = 29,
###.num_resource = 4,
###.type = RESASG_UTYPE (J721E_DEV_MCU_NAVSS0_PROXY_0,
#####RESASG_SUBTYPE_PROXY_PROXIES),
###.host_id = HOST_ID_HOST_ID_C6X_0_1,
##},
</v>
      </c>
      <c r="L50" s="29" t="str">
        <f>IF(OR('SDK RM Allocation'!P80="",'SDK RM Allocation'!P80=0,$B50=""),"",CONCATENATE($U$2,$U$3,SUM('SDK RM Allocation'!$G80:O80),$W$3,$U$4,'SDK RM Allocation'!P80,$W$4,$U$5,$B50,$W$5,$U$6,$C50,$W$6,$U$7,L$2,$W$7,$U$8))</f>
        <v xml:space="preserve">##{
###.start_resource = 33,
###.num_resource = 4,
###.type = RESASG_UTYPE (J721E_DEV_MCU_NAVSS0_PROXY_0,
#####RESASG_SUBTYPE_PROXY_PROXIES),
###.host_id = HOST_ID_HOST_ID_C6X_1_1,
##},
</v>
      </c>
      <c r="M50" s="29" t="str">
        <f>IF(OR('SDK RM Allocation'!Q80="",'SDK RM Allocation'!Q80=0,$B50=""),"",CONCATENATE($U$2,$U$3,SUM('SDK RM Allocation'!$G80:P80),$W$3,$U$4,'SDK RM Allocation'!Q80,$W$4,$U$5,$B50,$W$5,$U$6,$C50,$W$6,$U$7,M$2,$W$7,$U$8))</f>
        <v xml:space="preserve">##{
###.start_resource = 37,
###.num_resource = 4,
###.type = RESASG_UTYPE (J721E_DEV_MCU_NAVSS0_PROXY_0,
#####RESASG_SUBTYPE_PROXY_PROXIES),
###.host_id = HOST_ID_HOST_ID_MAIN_0_R5_0,
##},
</v>
      </c>
      <c r="N50" s="29" t="str">
        <f>IF(OR('SDK RM Allocation'!R80="",'SDK RM Allocation'!R80=0,$B50=""),"",CONCATENATE($U$2,$U$3,SUM('SDK RM Allocation'!$G80:Q80),$W$3,$U$4,'SDK RM Allocation'!R80,$W$4,$U$5,$B50,$W$5,$U$6,$C50,$W$6,$U$7,N$2,$W$7,$U$8))</f>
        <v xml:space="preserve">##{
###.start_resource = 41,
###.num_resource = 16,
###.type = RESASG_UTYPE (J721E_DEV_MCU_NAVSS0_PROXY_0,
#####RESASG_SUBTYPE_PROXY_PROXIES),
###.host_id = HOST_ID_HOST_ID_MAIN_0_R5_2,
##},
</v>
      </c>
      <c r="O50" s="29" t="str">
        <f>IF(OR('SDK RM Allocation'!S80="",'SDK RM Allocation'!S80=0,$B50=""),"",CONCATENATE($U$2,$U$3,SUM('SDK RM Allocation'!$G80:R80),$W$3,$U$4,'SDK RM Allocation'!S80,$W$4,$U$5,$B50,$W$5,$U$6,$C50,$W$6,$U$7,O$2,$W$7,$U$8))</f>
        <v xml:space="preserve">##{
###.start_resource = 57,
###.num_resource = 7,
###.type = RESASG_UTYPE (J721E_DEV_MCU_NAVSS0_PROXY_0,
#####RESASG_SUBTYPE_PROXY_PROXIES),
###.host_id = HOST_ID_ALL,
##},
</v>
      </c>
      <c r="Q50" s="37" t="str">
        <f t="shared" si="15"/>
        <v xml:space="preserve">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</v>
      </c>
      <c r="R50" s="38" t="str">
        <f t="shared" si="12"/>
        <v xml:space="preserve">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</v>
      </c>
      <c r="S50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</v>
      </c>
      <c r="T50">
        <f t="shared" si="16"/>
        <v>14298</v>
      </c>
    </row>
    <row r="51" spans="1:20" ht="15" customHeight="1">
      <c r="D51" s="29" t="str">
        <f>IF(OR('SDK RM Allocation'!H81="",'SDK RM Allocation'!H81=0,$B51=""),"",CONCATENATE($U$2,$U$3,SUM('SDK RM Allocation'!$G81:G81),$W$3,$U$4,'SDK RM Allocation'!H81,$W$4,$U$5,$B51,$W$5,$U$6,$C51,$W$6,$U$7,D$2,$W$7,$U$8))</f>
        <v/>
      </c>
      <c r="E51" s="29" t="str">
        <f>IF(OR('SDK RM Allocation'!I81="",'SDK RM Allocation'!I81=0,$B51=""),"",CONCATENATE($U$2,$U$3,SUM('SDK RM Allocation'!$G81:H81),$W$3,$U$4,'SDK RM Allocation'!I81,$W$4,$U$5,$B51,$W$5,$U$6,$C51,$W$6,$U$7,E$2,$W$7,$U$8))</f>
        <v/>
      </c>
      <c r="F51" s="29" t="str">
        <f>IF(OR('SDK RM Allocation'!J81="",'SDK RM Allocation'!J81=0,$B51=""),"",CONCATENATE($U$2,$U$3,SUM('SDK RM Allocation'!$G81:I81),$W$3,$U$4,'SDK RM Allocation'!J81,$W$4,$U$5,$B51,$W$5,$U$6,$C51,$W$6,$U$7,F$2,$W$7,$U$8))</f>
        <v/>
      </c>
      <c r="G51" s="29" t="str">
        <f>IF(OR('SDK RM Allocation'!K81="",'SDK RM Allocation'!K81=0,$B51=""),"",CONCATENATE($U$2,$U$3,SUM('SDK RM Allocation'!$G81:J81),$W$3,$U$4,'SDK RM Allocation'!K81,$W$4,$U$5,$B51,$W$5,$U$6,$C51,$W$6,$U$7,G$2,$W$7,$U$8))</f>
        <v/>
      </c>
      <c r="H51" s="29" t="str">
        <f>IF(OR('SDK RM Allocation'!L81="",'SDK RM Allocation'!L81=0,$B51=""),"",CONCATENATE($U$2,$U$3,SUM('SDK RM Allocation'!$G81:K81),$W$3,$U$4,'SDK RM Allocation'!L81,$W$4,$U$5,$B51,$W$5,$U$6,$C51,$W$6,$U$7,H$2,$W$7,$U$8))</f>
        <v/>
      </c>
      <c r="I51" s="29" t="str">
        <f>IF(OR('SDK RM Allocation'!M81="",'SDK RM Allocation'!M81=0,$B51=""),"",CONCATENATE($U$2,$U$3,SUM('SDK RM Allocation'!$G81:L81),$W$3,$U$4,'SDK RM Allocation'!M81,$W$4,$U$5,$B51,$W$5,$U$6,$C51,$W$6,$U$7,I$2,$W$7,$U$8))</f>
        <v/>
      </c>
      <c r="J51" s="29" t="str">
        <f>IF(OR('SDK RM Allocation'!N81="",'SDK RM Allocation'!N81=0,$B51=""),"",CONCATENATE($U$2,$U$3,SUM('SDK RM Allocation'!$G81:M81),$W$3,$U$4,'SDK RM Allocation'!N81,$W$4,$U$5,$B51,$W$5,$U$6,$C51,$W$6,$U$7,J$2,$W$7,$U$8))</f>
        <v/>
      </c>
      <c r="K51" s="29" t="str">
        <f>IF(OR('SDK RM Allocation'!O81="",'SDK RM Allocation'!O81=0,$B51=""),"",CONCATENATE($U$2,$U$3,SUM('SDK RM Allocation'!$G81:N81),$W$3,$U$4,'SDK RM Allocation'!O81,$W$4,$U$5,$B51,$W$5,$U$6,$C51,$W$6,$U$7,K$2,$W$7,$U$8))</f>
        <v/>
      </c>
      <c r="L51" s="29" t="str">
        <f>IF(OR('SDK RM Allocation'!P81="",'SDK RM Allocation'!P81=0,$B51=""),"",CONCATENATE($U$2,$U$3,SUM('SDK RM Allocation'!$G81:O81),$W$3,$U$4,'SDK RM Allocation'!P81,$W$4,$U$5,$B51,$W$5,$U$6,$C51,$W$6,$U$7,L$2,$W$7,$U$8))</f>
        <v/>
      </c>
      <c r="M51" s="29" t="str">
        <f>IF(OR('SDK RM Allocation'!Q81="",'SDK RM Allocation'!Q81=0,$B51=""),"",CONCATENATE($U$2,$U$3,SUM('SDK RM Allocation'!$G81:P81),$W$3,$U$4,'SDK RM Allocation'!Q81,$W$4,$U$5,$B51,$W$5,$U$6,$C51,$W$6,$U$7,M$2,$W$7,$U$8))</f>
        <v/>
      </c>
      <c r="N51" s="29" t="str">
        <f>IF(OR('SDK RM Allocation'!R81="",'SDK RM Allocation'!R81=0,$B51=""),"",CONCATENATE($U$2,$U$3,SUM('SDK RM Allocation'!$G81:Q81),$W$3,$U$4,'SDK RM Allocation'!R81,$W$4,$U$5,$B51,$W$5,$U$6,$C51,$W$6,$U$7,N$2,$W$7,$U$8))</f>
        <v/>
      </c>
      <c r="O51" s="29" t="str">
        <f>IF(OR('SDK RM Allocation'!S81="",'SDK RM Allocation'!S81=0,$B51=""),"",CONCATENATE($U$2,$U$3,SUM('SDK RM Allocation'!$G81:R81),$W$3,$U$4,'SDK RM Allocation'!S81,$W$4,$U$5,$B51,$W$5,$U$6,$C51,$W$6,$U$7,O$2,$W$7,$U$8))</f>
        <v/>
      </c>
      <c r="Q51" s="37" t="str">
        <f t="shared" si="13"/>
        <v/>
      </c>
      <c r="R51" s="38" t="str">
        <f t="shared" si="12"/>
        <v/>
      </c>
      <c r="S51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</v>
      </c>
      <c r="T51">
        <f t="shared" si="5"/>
        <v>14298</v>
      </c>
    </row>
    <row r="52" spans="1:20" ht="15" customHeight="1">
      <c r="A52" s="28" t="s">
        <v>148</v>
      </c>
      <c r="B52" t="s">
        <v>134</v>
      </c>
      <c r="C52" t="s">
        <v>73</v>
      </c>
      <c r="D52" s="29" t="str">
        <f>IF(OR('SDK RM Allocation'!H82="",'SDK RM Allocation'!H82=0,$B52=""),"",CONCATENATE($U$2,$U$3,SUM('SDK RM Allocation'!$G82:G82),$W$3,$U$4,'SDK RM Allocation'!H82,$W$4,$U$5,$B52,$W$5,$U$6,$C52,$W$6,$U$7,D$2,$W$7,$U$8))</f>
        <v xml:space="preserve">##{
###.start_resource = 48,
###.num_resource = 8,
###.type = RESASG_UTYPE (J721E_DEV_MCU_NAVSS0_UDMAP_0,
#####RESASG_SUBTYPE_UDMAP_RX_FLOW_COMMON),
###.host_id = HOST_ID_HOST_ID_A72_2,
##},
</v>
      </c>
      <c r="E52" s="29" t="str">
        <f>IF(OR('SDK RM Allocation'!I82="",'SDK RM Allocation'!I82=0,$B52=""),"",CONCATENATE($U$2,$U$3,SUM('SDK RM Allocation'!$G82:H82),$W$3,$U$4,'SDK RM Allocation'!I82,$W$4,$U$5,$B52,$W$5,$U$6,$C52,$W$6,$U$7,E$2,$W$7,$U$8))</f>
        <v xml:space="preserve">##{
###.start_resource = 56,
###.num_resource = 4,
###.type = RESASG_UTYPE (J721E_DEV_MCU_NAVSS0_UDMAP_0,
#####RESASG_SUBTYPE_UDMAP_RX_FLOW_COMMON),
###.host_id = HOST_ID_HOST_ID_A72_3,
##},
</v>
      </c>
      <c r="F52" s="29" t="str">
        <f>IF(OR('SDK RM Allocation'!J82="",'SDK RM Allocation'!J82=0,$B52=""),"",CONCATENATE($U$2,$U$3,SUM('SDK RM Allocation'!$G82:I82),$W$3,$U$4,'SDK RM Allocation'!J82,$W$4,$U$5,$B52,$W$5,$U$6,$C52,$W$6,$U$7,F$2,$W$7,$U$8))</f>
        <v xml:space="preserve">##{
###.start_resource = 60,
###.num_resource = 8,
###.type = RESASG_UTYPE (J721E_DEV_MCU_NAVSS0_UDMAP_0,
#####RESASG_SUBTYPE_UDMAP_RX_FLOW_COMMON),
###.host_id = HOST_ID_HOST_ID_MCU_0_R5_0,
##},
</v>
      </c>
      <c r="G52" s="29" t="str">
        <f>IF(OR('SDK RM Allocation'!K82="",'SDK RM Allocation'!K82=0,$B52=""),"",CONCATENATE($U$2,$U$3,SUM('SDK RM Allocation'!$G82:J82),$W$3,$U$4,'SDK RM Allocation'!K82,$W$4,$U$5,$B52,$W$5,$U$6,$C52,$W$6,$U$7,G$2,$W$7,$U$8))</f>
        <v xml:space="preserve">##{
###.start_resource = 68,
###.num_resource = 4,
###.type = RESASG_UTYPE (J721E_DEV_MCU_NAVSS0_UDMAP_0,
#####RESASG_SUBTYPE_UDMAP_RX_FLOW_COMMON),
###.host_id = HOST_ID_HOST_ID_MCU_0_R5_2,
##},
</v>
      </c>
      <c r="H52" s="29" t="str">
        <f>IF(OR('SDK RM Allocation'!L82="",'SDK RM Allocation'!L82=0,$B52=""),"",CONCATENATE($U$2,$U$3,SUM('SDK RM Allocation'!$G82:K82),$W$3,$U$4,'SDK RM Allocation'!L82,$W$4,$U$5,$B52,$W$5,$U$6,$C52,$W$6,$U$7,H$2,$W$7,$U$8))</f>
        <v xml:space="preserve">##{
###.start_resource = 72,
###.num_resource = 4,
###.type = RESASG_UTYPE (J721E_DEV_MCU_NAVSS0_UDMAP_0,
#####RESASG_SUBTYPE_UDMAP_RX_FLOW_COMMON),
###.host_id = HOST_ID_HOST_ID_MAIN_1_R5_0,
##},
</v>
      </c>
      <c r="I52" s="29" t="str">
        <f>IF(OR('SDK RM Allocation'!M82="",'SDK RM Allocation'!M82=0,$B52=""),"",CONCATENATE($U$2,$U$3,SUM('SDK RM Allocation'!$G82:L82),$W$3,$U$4,'SDK RM Allocation'!M82,$W$4,$U$5,$B52,$W$5,$U$6,$C52,$W$6,$U$7,I$2,$W$7,$U$8))</f>
        <v xml:space="preserve">##{
###.start_resource = 76,
###.num_resource = 4,
###.type = RESASG_UTYPE (J721E_DEV_MCU_NAVSS0_UDMAP_0,
#####RESASG_SUBTYPE_UDMAP_RX_FLOW_COMMON),
###.host_id = HOST_ID_HOST_ID_MAIN_1_R5_2,
##},
</v>
      </c>
      <c r="J52" s="29" t="str">
        <f>IF(OR('SDK RM Allocation'!N82="",'SDK RM Allocation'!N82=0,$B52=""),"",CONCATENATE($U$2,$U$3,SUM('SDK RM Allocation'!$G82:M82),$W$3,$U$4,'SDK RM Allocation'!N82,$W$4,$U$5,$B52,$W$5,$U$6,$C52,$W$6,$U$7,J$2,$W$7,$U$8))</f>
        <v/>
      </c>
      <c r="K52" s="29" t="str">
        <f>IF(OR('SDK RM Allocation'!O82="",'SDK RM Allocation'!O82=0,$B52=""),"",CONCATENATE($U$2,$U$3,SUM('SDK RM Allocation'!$G82:N82),$W$3,$U$4,'SDK RM Allocation'!O82,$W$4,$U$5,$B52,$W$5,$U$6,$C52,$W$6,$U$7,K$2,$W$7,$U$8))</f>
        <v/>
      </c>
      <c r="L52" s="29" t="str">
        <f>IF(OR('SDK RM Allocation'!P82="",'SDK RM Allocation'!P82=0,$B52=""),"",CONCATENATE($U$2,$U$3,SUM('SDK RM Allocation'!$G82:O82),$W$3,$U$4,'SDK RM Allocation'!P82,$W$4,$U$5,$B52,$W$5,$U$6,$C52,$W$6,$U$7,L$2,$W$7,$U$8))</f>
        <v/>
      </c>
      <c r="M52" s="29" t="str">
        <f>IF(OR('SDK RM Allocation'!Q82="",'SDK RM Allocation'!Q82=0,$B52=""),"",CONCATENATE($U$2,$U$3,SUM('SDK RM Allocation'!$G82:P82),$W$3,$U$4,'SDK RM Allocation'!Q82,$W$4,$U$5,$B52,$W$5,$U$6,$C52,$W$6,$U$7,M$2,$W$7,$U$8))</f>
        <v xml:space="preserve">##{
###.start_resource = 80,
###.num_resource = 8,
###.type = RESASG_UTYPE (J721E_DEV_MCU_NAVSS0_UDMAP_0,
#####RESASG_SUBTYPE_UDMAP_RX_FLOW_COMMON),
###.host_id = HOST_ID_HOST_ID_MAIN_0_R5_0,
##},
</v>
      </c>
      <c r="N52" s="29" t="str">
        <f>IF(OR('SDK RM Allocation'!R82="",'SDK RM Allocation'!R82=0,$B52=""),"",CONCATENATE($U$2,$U$3,SUM('SDK RM Allocation'!$G82:Q82),$W$3,$U$4,'SDK RM Allocation'!R82,$W$4,$U$5,$B52,$W$5,$U$6,$C52,$W$6,$U$7,N$2,$W$7,$U$8))</f>
        <v xml:space="preserve">##{
###.start_resource = 88,
###.num_resource = 4,
###.type = RESASG_UTYPE (J721E_DEV_MCU_NAVSS0_UDMAP_0,
#####RESASG_SUBTYPE_UDMAP_RX_FLOW_COMMON),
###.host_id = HOST_ID_HOST_ID_MAIN_0_R5_2,
##},
</v>
      </c>
      <c r="O52" s="29" t="str">
        <f>IF(OR('SDK RM Allocation'!S82="",'SDK RM Allocation'!S82=0,$B52=""),"",CONCATENATE($U$2,$U$3,SUM('SDK RM Allocation'!$G82:R82),$W$3,$U$4,'SDK RM Allocation'!S82,$W$4,$U$5,$B52,$W$5,$U$6,$C52,$W$6,$U$7,O$2,$W$7,$U$8))</f>
        <v xml:space="preserve">##{
###.start_resource = 92,
###.num_resource = 4,
###.type = RESASG_UTYPE (J721E_DEV_MCU_NAVSS0_UDMAP_0,
#####RESASG_SUBTYPE_UDMAP_RX_FLOW_COMMON),
###.host_id = HOST_ID_ALL,
##},
</v>
      </c>
      <c r="Q52" s="37" t="str">
        <f t="shared" si="13"/>
        <v xml:space="preserve">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</v>
      </c>
      <c r="R52" s="38" t="str">
        <f t="shared" si="12"/>
        <v xml:space="preserve">
##/* MCU Nav Free RX Flow */
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</v>
      </c>
      <c r="S52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##/* MCU Nav Free RX Flow */
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</v>
      </c>
      <c r="T52">
        <f t="shared" si="5"/>
        <v>16071</v>
      </c>
    </row>
    <row r="53" spans="1:20" ht="15" customHeight="1">
      <c r="A53" s="28" t="s">
        <v>149</v>
      </c>
      <c r="B53" t="s">
        <v>141</v>
      </c>
      <c r="C53" t="s">
        <v>66</v>
      </c>
      <c r="D53" s="29" t="str">
        <f>IF(OR('SDK RM Allocation'!H83="",'SDK RM Allocation'!H83=0,$B53=""),"",CONCATENATE($U$2,$U$3,SUM('SDK RM Allocation'!$G83:G83),$W$3,$U$4,'SDK RM Allocation'!H83,$W$4,$U$5,$B53,$W$5,$U$6,$C53,$W$6,$U$7,D$2,$W$7,$U$8))</f>
        <v xml:space="preserve">##{
###.start_resource = 96,
###.num_resource = 20,
###.type = RESASG_UTYPE (J721E_DEV_MCU_NAVSS0_RINGACC_0,
#####RESASG_SUBTYPE_RA_GP),
###.host_id = HOST_ID_HOST_ID_A72_2,
##},
</v>
      </c>
      <c r="E53" s="29" t="str">
        <f>IF(OR('SDK RM Allocation'!I83="",'SDK RM Allocation'!I83=0,$B53=""),"",CONCATENATE($U$2,$U$3,SUM('SDK RM Allocation'!$G83:H83),$W$3,$U$4,'SDK RM Allocation'!I83,$W$4,$U$5,$B53,$W$5,$U$6,$C53,$W$6,$U$7,E$2,$W$7,$U$8))</f>
        <v xml:space="preserve">##{
###.start_resource = 116,
###.num_resource = 8,
###.type = RESASG_UTYPE (J721E_DEV_MCU_NAVSS0_RINGACC_0,
#####RESASG_SUBTYPE_RA_GP),
###.host_id = HOST_ID_HOST_ID_A72_3,
##},
</v>
      </c>
      <c r="F53" s="29" t="str">
        <f>IF(OR('SDK RM Allocation'!J83="",'SDK RM Allocation'!J83=0,$B53=""),"",CONCATENATE($U$2,$U$3,SUM('SDK RM Allocation'!$G83:I83),$W$3,$U$4,'SDK RM Allocation'!J83,$W$4,$U$5,$B53,$W$5,$U$6,$C53,$W$6,$U$7,F$2,$W$7,$U$8))</f>
        <v xml:space="preserve">##{
###.start_resource = 124,
###.num_resource = 32,
###.type = RESASG_UTYPE (J721E_DEV_MCU_NAVSS0_RINGACC_0,
#####RESASG_SUBTYPE_RA_GP),
###.host_id = HOST_ID_HOST_ID_MCU_0_R5_0,
##},
</v>
      </c>
      <c r="G53" s="29" t="str">
        <f>IF(OR('SDK RM Allocation'!K83="",'SDK RM Allocation'!K83=0,$B53=""),"",CONCATENATE($U$2,$U$3,SUM('SDK RM Allocation'!$G83:J83),$W$3,$U$4,'SDK RM Allocation'!K83,$W$4,$U$5,$B53,$W$5,$U$6,$C53,$W$6,$U$7,G$2,$W$7,$U$8))</f>
        <v xml:space="preserve">##{
###.start_resource = 156,
###.num_resource = 12,
###.type = RESASG_UTYPE (J721E_DEV_MCU_NAVSS0_RINGACC_0,
#####RESASG_SUBTYPE_RA_GP),
###.host_id = HOST_ID_HOST_ID_MCU_0_R5_2,
##},
</v>
      </c>
      <c r="H53" s="29" t="str">
        <f>IF(OR('SDK RM Allocation'!L83="",'SDK RM Allocation'!L83=0,$B53=""),"",CONCATENATE($U$2,$U$3,SUM('SDK RM Allocation'!$G83:K83),$W$3,$U$4,'SDK RM Allocation'!L83,$W$4,$U$5,$B53,$W$5,$U$6,$C53,$W$6,$U$7,H$2,$W$7,$U$8))</f>
        <v xml:space="preserve">##{
###.start_resource = 168,
###.num_resource = 8,
###.type = RESASG_UTYPE (J721E_DEV_MCU_NAVSS0_RINGACC_0,
#####RESASG_SUBTYPE_RA_GP),
###.host_id = HOST_ID_HOST_ID_MAIN_1_R5_0,
##},
</v>
      </c>
      <c r="I53" s="29" t="str">
        <f>IF(OR('SDK RM Allocation'!M83="",'SDK RM Allocation'!M83=0,$B53=""),"",CONCATENATE($U$2,$U$3,SUM('SDK RM Allocation'!$G83:L83),$W$3,$U$4,'SDK RM Allocation'!M83,$W$4,$U$5,$B53,$W$5,$U$6,$C53,$W$6,$U$7,I$2,$W$7,$U$8))</f>
        <v xml:space="preserve">##{
###.start_resource = 176,
###.num_resource = 8,
###.type = RESASG_UTYPE (J721E_DEV_MCU_NAVSS0_RINGACC_0,
#####RESASG_SUBTYPE_RA_GP),
###.host_id = HOST_ID_HOST_ID_MAIN_1_R5_2,
##},
</v>
      </c>
      <c r="J53" s="29" t="str">
        <f>IF(OR('SDK RM Allocation'!N83="",'SDK RM Allocation'!N83=0,$B53=""),"",CONCATENATE($U$2,$U$3,SUM('SDK RM Allocation'!$G83:M83),$W$3,$U$4,'SDK RM Allocation'!N83,$W$4,$U$5,$B53,$W$5,$U$6,$C53,$W$6,$U$7,J$2,$W$7,$U$8))</f>
        <v xml:space="preserve">##{
###.start_resource = 184,
###.num_resource = 8,
###.type = RESASG_UTYPE (J721E_DEV_MCU_NAVSS0_RINGACC_0,
#####RESASG_SUBTYPE_RA_GP),
###.host_id = HOST_ID_HOST_ID_C7X_1,
##},
</v>
      </c>
      <c r="K53" s="29" t="str">
        <f>IF(OR('SDK RM Allocation'!O83="",'SDK RM Allocation'!O83=0,$B53=""),"",CONCATENATE($U$2,$U$3,SUM('SDK RM Allocation'!$G83:N83),$W$3,$U$4,'SDK RM Allocation'!O83,$W$4,$U$5,$B53,$W$5,$U$6,$C53,$W$6,$U$7,K$2,$W$7,$U$8))</f>
        <v xml:space="preserve">##{
###.start_resource = 192,
###.num_resource = 8,
###.type = RESASG_UTYPE (J721E_DEV_MCU_NAVSS0_RINGACC_0,
#####RESASG_SUBTYPE_RA_GP),
###.host_id = HOST_ID_HOST_ID_C6X_0_1,
##},
</v>
      </c>
      <c r="L53" s="29" t="str">
        <f>IF(OR('SDK RM Allocation'!P83="",'SDK RM Allocation'!P83=0,$B53=""),"",CONCATENATE($U$2,$U$3,SUM('SDK RM Allocation'!$G83:O83),$W$3,$U$4,'SDK RM Allocation'!P83,$W$4,$U$5,$B53,$W$5,$U$6,$C53,$W$6,$U$7,L$2,$W$7,$U$8))</f>
        <v xml:space="preserve">##{
###.start_resource = 200,
###.num_resource = 8,
###.type = RESASG_UTYPE (J721E_DEV_MCU_NAVSS0_RINGACC_0,
#####RESASG_SUBTYPE_RA_GP),
###.host_id = HOST_ID_HOST_ID_C6X_1_1,
##},
</v>
      </c>
      <c r="M53" s="29" t="str">
        <f>IF(OR('SDK RM Allocation'!Q83="",'SDK RM Allocation'!Q83=0,$B53=""),"",CONCATENATE($U$2,$U$3,SUM('SDK RM Allocation'!$G83:P83),$W$3,$U$4,'SDK RM Allocation'!Q83,$W$4,$U$5,$B53,$W$5,$U$6,$C53,$W$6,$U$7,M$2,$W$7,$U$8))</f>
        <v xml:space="preserve">##{
###.start_resource = 208,
###.num_resource = 16,
###.type = RESASG_UTYPE (J721E_DEV_MCU_NAVSS0_RINGACC_0,
#####RESASG_SUBTYPE_RA_GP),
###.host_id = HOST_ID_HOST_ID_MAIN_0_R5_0,
##},
</v>
      </c>
      <c r="N53" s="29" t="str">
        <f>IF(OR('SDK RM Allocation'!R83="",'SDK RM Allocation'!R83=0,$B53=""),"",CONCATENATE($U$2,$U$3,SUM('SDK RM Allocation'!$G83:Q83),$W$3,$U$4,'SDK RM Allocation'!R83,$W$4,$U$5,$B53,$W$5,$U$6,$C53,$W$6,$U$7,N$2,$W$7,$U$8))</f>
        <v xml:space="preserve">##{
###.start_resource = 224,
###.num_resource = 8,
###.type = RESASG_UTYPE (J721E_DEV_MCU_NAVSS0_RINGACC_0,
#####RESASG_SUBTYPE_RA_GP),
###.host_id = HOST_ID_HOST_ID_MAIN_0_R5_2,
##},
</v>
      </c>
      <c r="O53" s="29" t="str">
        <f>IF(OR('SDK RM Allocation'!S83="",'SDK RM Allocation'!S83=0,$B53=""),"",CONCATENATE($U$2,$U$3,SUM('SDK RM Allocation'!$G83:R83),$W$3,$U$4,'SDK RM Allocation'!S83,$W$4,$U$5,$B53,$W$5,$U$6,$C53,$W$6,$U$7,O$2,$W$7,$U$8))</f>
        <v xml:space="preserve">##{
###.start_resource = 232,
###.num_resource = 20,
###.type = RESASG_UTYPE (J721E_DEV_MCU_NAVSS0_RINGACC_0,
#####RESASG_SUBTYPE_RA_GP),
###.host_id = HOST_ID_ALL,
##},
</v>
      </c>
      <c r="Q53" s="37" t="str">
        <f t="shared" si="13"/>
        <v xml:space="preserve">##{
###.start_resource = 96,
###.num_resource = 20,
###.type = RESASG_UTYPE (J721E_DEV_MCU_NAVSS0_RINGACC_0,
#####RESASG_SUBTYPE_RA_GP),
###.host_id = HOST_ID_HOST_ID_A72_2,
##},
##{
###.start_resource = 116,
###.num_resource = 8,
###.type = RESASG_UTYPE (J721E_DEV_MCU_NAVSS0_RINGACC_0,
#####RESASG_SUBTYPE_RA_GP),
###.host_id = HOST_ID_HOST_ID_A72_3,
##},
##{
###.start_resource = 124,
###.num_resource = 32,
###.type = RESASG_UTYPE (J721E_DEV_MCU_NAVSS0_RINGACC_0,
#####RESASG_SUBTYPE_RA_GP),
###.host_id = HOST_ID_HOST_ID_MCU_0_R5_0,
##},
##{
###.start_resource = 156,
###.num_resource = 12,
###.type = RESASG_UTYPE (J721E_DEV_MCU_NAVSS0_RINGACC_0,
#####RESASG_SUBTYPE_RA_GP),
###.host_id = HOST_ID_HOST_ID_MCU_0_R5_2,
##},
##{
###.start_resource = 168,
###.num_resource = 8,
###.type = RESASG_UTYPE (J721E_DEV_MCU_NAVSS0_RINGACC_0,
#####RESASG_SUBTYPE_RA_GP),
###.host_id = HOST_ID_HOST_ID_MAIN_1_R5_0,
##},
##{
###.start_resource = 176,
###.num_resource = 8,
###.type = RESASG_UTYPE (J721E_DEV_MCU_NAVSS0_RINGACC_0,
#####RESASG_SUBTYPE_RA_GP),
###.host_id = HOST_ID_HOST_ID_MAIN_1_R5_2,
##},
##{
###.start_resource = 184,
###.num_resource = 8,
###.type = RESASG_UTYPE (J721E_DEV_MCU_NAVSS0_RINGACC_0,
#####RESASG_SUBTYPE_RA_GP),
###.host_id = HOST_ID_HOST_ID_C7X_1,
##},
##{
###.start_resource = 192,
###.num_resource = 8,
###.type = RESASG_UTYPE (J721E_DEV_MCU_NAVSS0_RINGACC_0,
#####RESASG_SUBTYPE_RA_GP),
###.host_id = HOST_ID_HOST_ID_C6X_0_1,
##},
##{
###.start_resource = 200,
###.num_resource = 8,
###.type = RESASG_UTYPE (J721E_DEV_MCU_NAVSS0_RINGACC_0,
#####RESASG_SUBTYPE_RA_GP),
###.host_id = HOST_ID_HOST_ID_C6X_1_1,
##},
##{
###.start_resource = 208,
###.num_resource = 16,
###.type = RESASG_UTYPE (J721E_DEV_MCU_NAVSS0_RINGACC_0,
#####RESASG_SUBTYPE_RA_GP),
###.host_id = HOST_ID_HOST_ID_MAIN_0_R5_0,
##},
##{
###.start_resource = 224,
###.num_resource = 8,
###.type = RESASG_UTYPE (J721E_DEV_MCU_NAVSS0_RINGACC_0,
#####RESASG_SUBTYPE_RA_GP),
###.host_id = HOST_ID_HOST_ID_MAIN_0_R5_2,
##},
##{
###.start_resource = 232,
###.num_resource = 20,
###.type = RESASG_UTYPE (J721E_DEV_MCU_NAVSS0_RINGACC_0,
#####RESASG_SUBTYPE_RA_GP),
###.host_id = HOST_ID_ALL,
##},
</v>
      </c>
      <c r="R53" s="38" t="str">
        <f t="shared" si="12"/>
        <v xml:space="preserve">
##/* MCU Nav Free Ring */
##{
###.start_resource = 96,
###.num_resource = 20,
###.type = RESASG_UTYPE (J721E_DEV_MCU_NAVSS0_RINGACC_0,
#####RESASG_SUBTYPE_RA_GP),
###.host_id = HOST_ID_HOST_ID_A72_2,
##},
##{
###.start_resource = 116,
###.num_resource = 8,
###.type = RESASG_UTYPE (J721E_DEV_MCU_NAVSS0_RINGACC_0,
#####RESASG_SUBTYPE_RA_GP),
###.host_id = HOST_ID_HOST_ID_A72_3,
##},
##{
###.start_resource = 124,
###.num_resource = 32,
###.type = RESASG_UTYPE (J721E_DEV_MCU_NAVSS0_RINGACC_0,
#####RESASG_SUBTYPE_RA_GP),
###.host_id = HOST_ID_HOST_ID_MCU_0_R5_0,
##},
##{
###.start_resource = 156,
###.num_resource = 12,
###.type = RESASG_UTYPE (J721E_DEV_MCU_NAVSS0_RINGACC_0,
#####RESASG_SUBTYPE_RA_GP),
###.host_id = HOST_ID_HOST_ID_MCU_0_R5_2,
##},
##{
###.start_resource = 168,
###.num_resource = 8,
###.type = RESASG_UTYPE (J721E_DEV_MCU_NAVSS0_RINGACC_0,
#####RESASG_SUBTYPE_RA_GP),
###.host_id = HOST_ID_HOST_ID_MAIN_1_R5_0,
##},
##{
###.start_resource = 176,
###.num_resource = 8,
###.type = RESASG_UTYPE (J721E_DEV_MCU_NAVSS0_RINGACC_0,
#####RESASG_SUBTYPE_RA_GP),
###.host_id = HOST_ID_HOST_ID_MAIN_1_R5_2,
##},
##{
###.start_resource = 184,
###.num_resource = 8,
###.type = RESASG_UTYPE (J721E_DEV_MCU_NAVSS0_RINGACC_0,
#####RESASG_SUBTYPE_RA_GP),
###.host_id = HOST_ID_HOST_ID_C7X_1,
##},
##{
###.start_resource = 192,
###.num_resource = 8,
###.type = RESASG_UTYPE (J721E_DEV_MCU_NAVSS0_RINGACC_0,
#####RESASG_SUBTYPE_RA_GP),
###.host_id = HOST_ID_HOST_ID_C6X_0_1,
##},
##{
###.start_resource = 200,
###.num_resource = 8,
###.type = RESASG_UTYPE (J721E_DEV_MCU_NAVSS0_RINGACC_0,
#####RESASG_SUBTYPE_RA_GP),
###.host_id = HOST_ID_HOST_ID_C6X_1_1,
##},
##{
###.start_resource = 208,
###.num_resource = 16,
###.type = RESASG_UTYPE (J721E_DEV_MCU_NAVSS0_RINGACC_0,
#####RESASG_SUBTYPE_RA_GP),
###.host_id = HOST_ID_HOST_ID_MAIN_0_R5_0,
##},
##{
###.start_resource = 224,
###.num_resource = 8,
###.type = RESASG_UTYPE (J721E_DEV_MCU_NAVSS0_RINGACC_0,
#####RESASG_SUBTYPE_RA_GP),
###.host_id = HOST_ID_HOST_ID_MAIN_0_R5_2,
##},
##{
###.start_resource = 232,
###.num_resource = 20,
###.type = RESASG_UTYPE (J721E_DEV_MCU_NAVSS0_RINGACC_0,
#####RESASG_SUBTYPE_RA_GP),
###.host_id = HOST_ID_ALL,
##},
</v>
      </c>
      <c r="S53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##/* MCU Nav Free RX Flow */
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##/* MCU Nav Free Ring */
##{
###.start_resource = 96,
###.num_resource = 20,
###.type = RESASG_UTYPE (J721E_DEV_MCU_NAVSS0_RINGACC_0,
#####RESASG_SUBTYPE_RA_GP),
###.host_id = HOST_ID_HOST_ID_A72_2,
##},
##{
###.start_resource = 116,
###.num_resource = 8,
###.type = RESASG_UTYPE (J721E_DEV_MCU_NAVSS0_RINGACC_0,
#####RESASG_SUBTYPE_RA_GP),
###.host_id = HOST_ID_HOST_ID_A72_3,
##},
##{
###.start_resource = 124,
###.num_resource = 32,
###.type = RESASG_UTYPE (J721E_DEV_MCU_NAVSS0_RINGACC_0,
#####RESASG_SUBTYPE_RA_GP),
###.host_id = HOST_ID_HOST_ID_MCU_0_R5_0,
##},
##{
###.start_resource = 156,
###.num_resource = 12,
###.type = RESASG_UTYPE (J721E_DEV_MCU_NAVSS0_RINGACC_0,
#####RESASG_SUBTYPE_RA_GP),
###.host_id = HOST_ID_HOST_ID_MCU_0_R5_2,
##},
##{
###.start_resource = 168,
###.num_resource = 8,
###.type = RESASG_UTYPE (J721E_DEV_MCU_NAVSS0_RINGACC_0,
#####RESASG_SUBTYPE_RA_GP),
###.host_id = HOST_ID_HOST_ID_MAIN_1_R5_0,
##},
##{
###.start_resource = 176,
###.num_resource = 8,
###.type = RESASG_UTYPE (J721E_DEV_MCU_NAVSS0_RINGACC_0,
#####RESASG_SUBTYPE_RA_GP),
###.host_id = HOST_ID_HOST_ID_MAIN_1_R5_2,
##},
##{
###.start_resource = 184,
###.num_resource = 8,
###.type = RESASG_UTYPE (J721E_DEV_MCU_NAVSS0_RINGACC_0,
#####RESASG_SUBTYPE_RA_GP),
###.host_id = HOST_ID_HOST_ID_C7X_1,
##},
##{
###.start_resource = 192,
###.num_resource = 8,
###.type = RESASG_UTYPE (J721E_DEV_MCU_NAVSS0_RINGACC_0,
#####RESASG_SUBTYPE_RA_GP),
###.host_id = HOST_ID_HOST_ID_C6X_0_1,
##},
##{
###.start_resource = 200,
###.num_resource = 8,
###.type = RESASG_UTYPE (J721E_DEV_MCU_NAVSS0_RINGACC_0,
#####RESASG_SUBTYPE_RA_GP),
###.host_id = HOST_ID_HOST_ID_C6X_1_1,
##},
##{
###.start_resource = 208,
###.num_resource = 16,
###.type = RESASG_UTYPE (J721E_DEV_MCU_NAVSS0_RINGACC_0,
#####RESASG_SUBTYPE_RA_GP),
###.host_id = HOST_ID_HOST_ID_MAIN_0_R5_0,
##},
##{
###.start_resource = 224,
###.num_resource = 8,
###.type = RESASG_UTYPE (J721E_DEV_MCU_NAVSS0_RINGACC_0,
#####RESASG_SUBTYPE_RA_GP),
###.host_id = HOST_ID_HOST_ID_MAIN_0_R5_2,
##},
##{
###.start_resource = 232,
###.num_resource = 20,
###.type = RESASG_UTYPE (J721E_DEV_MCU_NAVSS0_RINGACC_0,
#####RESASG_SUBTYPE_RA_GP),
###.host_id = HOST_ID_ALL,
##},
</v>
      </c>
      <c r="T53">
        <f t="shared" si="5"/>
        <v>18278</v>
      </c>
    </row>
    <row r="54" spans="1:20" ht="15" customHeight="1">
      <c r="A54" s="28" t="s">
        <v>150</v>
      </c>
      <c r="B54" t="s">
        <v>151</v>
      </c>
      <c r="C54" t="s">
        <v>76</v>
      </c>
      <c r="D54" s="29" t="str">
        <f>IF(OR('SDK RM Allocation'!H84="",'SDK RM Allocation'!H84=0,$B54=""),"",CONCATENATE($U$2,$U$3,SUM('SDK RM Allocation'!$G84:G84),$W$3,$U$4,'SDK RM Allocation'!H84,$W$4,$U$5,$B54,$W$5,$U$6,$C54,$W$6,$U$7,D$2,$W$7,$U$8))</f>
        <v xml:space="preserve">##{
###.start_resource = 8,
###.num_resource = 32,
###.type = RESASG_UTYPE (J721E_DEV_MCU_NAVSS0_INTAGGR_0,
#####RESASG_SUBTYPE_IA_VINT),
###.host_id = HOST_ID_HOST_ID_A72_2,
##},
</v>
      </c>
      <c r="E54" s="29" t="str">
        <f>IF(OR('SDK RM Allocation'!I84="",'SDK RM Allocation'!I84=0,$B54=""),"",CONCATENATE($U$2,$U$3,SUM('SDK RM Allocation'!$G84:H84),$W$3,$U$4,'SDK RM Allocation'!I84,$W$4,$U$5,$B54,$W$5,$U$6,$C54,$W$6,$U$7,E$2,$W$7,$U$8))</f>
        <v xml:space="preserve">##{
###.start_resource = 40,
###.num_resource = 16,
###.type = RESASG_UTYPE (J721E_DEV_MCU_NAVSS0_INTAGGR_0,
#####RESASG_SUBTYPE_IA_VINT),
###.host_id = HOST_ID_HOST_ID_A72_3,
##},
</v>
      </c>
      <c r="F54" s="29" t="str">
        <f>IF(OR('SDK RM Allocation'!J84="",'SDK RM Allocation'!J84=0,$B54=""),"",CONCATENATE($U$2,$U$3,SUM('SDK RM Allocation'!$G84:I84),$W$3,$U$4,'SDK RM Allocation'!J84,$W$4,$U$5,$B54,$W$5,$U$6,$C54,$W$6,$U$7,F$2,$W$7,$U$8))</f>
        <v xml:space="preserve">##{
###.start_resource = 56,
###.num_resource = 64,
###.type = RESASG_UTYPE (J721E_DEV_MCU_NAVSS0_INTAGGR_0,
#####RESASG_SUBTYPE_IA_VINT),
###.host_id = HOST_ID_HOST_ID_MCU_0_R5_0,
##},
</v>
      </c>
      <c r="G54" s="29" t="str">
        <f>IF(OR('SDK RM Allocation'!K84="",'SDK RM Allocation'!K84=0,$B54=""),"",CONCATENATE($U$2,$U$3,SUM('SDK RM Allocation'!$G84:J84),$W$3,$U$4,'SDK RM Allocation'!K84,$W$4,$U$5,$B54,$W$5,$U$6,$C54,$W$6,$U$7,G$2,$W$7,$U$8))</f>
        <v xml:space="preserve">##{
###.start_resource = 120,
###.num_resource = 4,
###.type = RESASG_UTYPE (J721E_DEV_MCU_NAVSS0_INTAGGR_0,
#####RESASG_SUBTYPE_IA_VINT),
###.host_id = HOST_ID_HOST_ID_MCU_0_R5_2,
##},
</v>
      </c>
      <c r="H54" s="29" t="str">
        <f>IF(OR('SDK RM Allocation'!L84="",'SDK RM Allocation'!L84=0,$B54=""),"",CONCATENATE($U$2,$U$3,SUM('SDK RM Allocation'!$G84:K84),$W$3,$U$4,'SDK RM Allocation'!L84,$W$4,$U$5,$B54,$W$5,$U$6,$C54,$W$6,$U$7,H$2,$W$7,$U$8))</f>
        <v xml:space="preserve">##{
###.start_resource = 124,
###.num_resource = 16,
###.type = RESASG_UTYPE (J721E_DEV_MCU_NAVSS0_INTAGGR_0,
#####RESASG_SUBTYPE_IA_VINT),
###.host_id = HOST_ID_HOST_ID_MAIN_1_R5_0,
##},
</v>
      </c>
      <c r="I54" s="29" t="str">
        <f>IF(OR('SDK RM Allocation'!M84="",'SDK RM Allocation'!M84=0,$B54=""),"",CONCATENATE($U$2,$U$3,SUM('SDK RM Allocation'!$G84:L84),$W$3,$U$4,'SDK RM Allocation'!M84,$W$4,$U$5,$B54,$W$5,$U$6,$C54,$W$6,$U$7,I$2,$W$7,$U$8))</f>
        <v xml:space="preserve">##{
###.start_resource = 140,
###.num_resource = 16,
###.type = RESASG_UTYPE (J721E_DEV_MCU_NAVSS0_INTAGGR_0,
#####RESASG_SUBTYPE_IA_VINT),
###.host_id = HOST_ID_HOST_ID_MAIN_1_R5_2,
##},
</v>
      </c>
      <c r="J54" s="29" t="str">
        <f>IF(OR('SDK RM Allocation'!N84="",'SDK RM Allocation'!N84=0,$B54=""),"",CONCATENATE($U$2,$U$3,SUM('SDK RM Allocation'!$G84:M84),$W$3,$U$4,'SDK RM Allocation'!N84,$W$4,$U$5,$B54,$W$5,$U$6,$C54,$W$6,$U$7,J$2,$W$7,$U$8))</f>
        <v xml:space="preserve">##{
###.start_resource = 156,
###.num_resource = 8,
###.type = RESASG_UTYPE (J721E_DEV_MCU_NAVSS0_INTAGGR_0,
#####RESASG_SUBTYPE_IA_VINT),
###.host_id = HOST_ID_HOST_ID_C7X_1,
##},
</v>
      </c>
      <c r="K54" s="29" t="str">
        <f>IF(OR('SDK RM Allocation'!O84="",'SDK RM Allocation'!O84=0,$B54=""),"",CONCATENATE($U$2,$U$3,SUM('SDK RM Allocation'!$G84:N84),$W$3,$U$4,'SDK RM Allocation'!O84,$W$4,$U$5,$B54,$W$5,$U$6,$C54,$W$6,$U$7,K$2,$W$7,$U$8))</f>
        <v xml:space="preserve">##{
###.start_resource = 164,
###.num_resource = 8,
###.type = RESASG_UTYPE (J721E_DEV_MCU_NAVSS0_INTAGGR_0,
#####RESASG_SUBTYPE_IA_VINT),
###.host_id = HOST_ID_HOST_ID_C6X_0_1,
##},
</v>
      </c>
      <c r="L54" s="29" t="str">
        <f>IF(OR('SDK RM Allocation'!P84="",'SDK RM Allocation'!P84=0,$B54=""),"",CONCATENATE($U$2,$U$3,SUM('SDK RM Allocation'!$G84:O84),$W$3,$U$4,'SDK RM Allocation'!P84,$W$4,$U$5,$B54,$W$5,$U$6,$C54,$W$6,$U$7,L$2,$W$7,$U$8))</f>
        <v xml:space="preserve">##{
###.start_resource = 172,
###.num_resource = 8,
###.type = RESASG_UTYPE (J721E_DEV_MCU_NAVSS0_INTAGGR_0,
#####RESASG_SUBTYPE_IA_VINT),
###.host_id = HOST_ID_HOST_ID_C6X_1_1,
##},
</v>
      </c>
      <c r="M54" s="29" t="str">
        <f>IF(OR('SDK RM Allocation'!Q84="",'SDK RM Allocation'!Q84=0,$B54=""),"",CONCATENATE($U$2,$U$3,SUM('SDK RM Allocation'!$G84:P84),$W$3,$U$4,'SDK RM Allocation'!Q84,$W$4,$U$5,$B54,$W$5,$U$6,$C54,$W$6,$U$7,M$2,$W$7,$U$8))</f>
        <v xml:space="preserve">##{
###.start_resource = 180,
###.num_resource = 16,
###.type = RESASG_UTYPE (J721E_DEV_MCU_NAVSS0_INTAGGR_0,
#####RESASG_SUBTYPE_IA_VINT),
###.host_id = HOST_ID_HOST_ID_MAIN_0_R5_0,
##},
</v>
      </c>
      <c r="N54" s="29" t="str">
        <f>IF(OR('SDK RM Allocation'!R84="",'SDK RM Allocation'!R84=0,$B54=""),"",CONCATENATE($U$2,$U$3,SUM('SDK RM Allocation'!$G84:Q84),$W$3,$U$4,'SDK RM Allocation'!R84,$W$4,$U$5,$B54,$W$5,$U$6,$C54,$W$6,$U$7,N$2,$W$7,$U$8))</f>
        <v xml:space="preserve">##{
###.start_resource = 196,
###.num_resource = 16,
###.type = RESASG_UTYPE (J721E_DEV_MCU_NAVSS0_INTAGGR_0,
#####RESASG_SUBTYPE_IA_VINT),
###.host_id = HOST_ID_HOST_ID_MAIN_0_R5_2,
##},
</v>
      </c>
      <c r="O54" s="29" t="str">
        <f>IF(OR('SDK RM Allocation'!S84="",'SDK RM Allocation'!S84=0,$B54=""),"",CONCATENATE($U$2,$U$3,SUM('SDK RM Allocation'!$G84:R84),$W$3,$U$4,'SDK RM Allocation'!S84,$W$4,$U$5,$B54,$W$5,$U$6,$C54,$W$6,$U$7,O$2,$W$7,$U$8))</f>
        <v xml:space="preserve">##{
###.start_resource = 212,
###.num_resource = 44,
###.type = RESASG_UTYPE (J721E_DEV_MCU_NAVSS0_INTAGGR_0,
#####RESASG_SUBTYPE_IA_VINT),
###.host_id = HOST_ID_ALL,
##},
</v>
      </c>
      <c r="Q54" s="37" t="str">
        <f t="shared" si="13"/>
        <v xml:space="preserve">##{
###.start_resource = 8,
###.num_resource = 32,
###.type = RESASG_UTYPE (J721E_DEV_MCU_NAVSS0_INTAGGR_0,
#####RESASG_SUBTYPE_IA_VINT),
###.host_id = HOST_ID_HOST_ID_A72_2,
##},
##{
###.start_resource = 40,
###.num_resource = 16,
###.type = RESASG_UTYPE (J721E_DEV_MCU_NAVSS0_INTAGGR_0,
#####RESASG_SUBTYPE_IA_VINT),
###.host_id = HOST_ID_HOST_ID_A72_3,
##},
##{
###.start_resource = 56,
###.num_resource = 64,
###.type = RESASG_UTYPE (J721E_DEV_MCU_NAVSS0_INTAGGR_0,
#####RESASG_SUBTYPE_IA_VINT),
###.host_id = HOST_ID_HOST_ID_MCU_0_R5_0,
##},
##{
###.start_resource = 120,
###.num_resource = 4,
###.type = RESASG_UTYPE (J721E_DEV_MCU_NAVSS0_INTAGGR_0,
#####RESASG_SUBTYPE_IA_VINT),
###.host_id = HOST_ID_HOST_ID_MCU_0_R5_2,
##},
##{
###.start_resource = 124,
###.num_resource = 16,
###.type = RESASG_UTYPE (J721E_DEV_MCU_NAVSS0_INTAGGR_0,
#####RESASG_SUBTYPE_IA_VINT),
###.host_id = HOST_ID_HOST_ID_MAIN_1_R5_0,
##},
##{
###.start_resource = 140,
###.num_resource = 16,
###.type = RESASG_UTYPE (J721E_DEV_MCU_NAVSS0_INTAGGR_0,
#####RESASG_SUBTYPE_IA_VINT),
###.host_id = HOST_ID_HOST_ID_MAIN_1_R5_2,
##},
##{
###.start_resource = 156,
###.num_resource = 8,
###.type = RESASG_UTYPE (J721E_DEV_MCU_NAVSS0_INTAGGR_0,
#####RESASG_SUBTYPE_IA_VINT),
###.host_id = HOST_ID_HOST_ID_C7X_1,
##},
##{
###.start_resource = 164,
###.num_resource = 8,
###.type = RESASG_UTYPE (J721E_DEV_MCU_NAVSS0_INTAGGR_0,
#####RESASG_SUBTYPE_IA_VINT),
###.host_id = HOST_ID_HOST_ID_C6X_0_1,
##},
##{
###.start_resource = 172,
###.num_resource = 8,
###.type = RESASG_UTYPE (J721E_DEV_MCU_NAVSS0_INTAGGR_0,
#####RESASG_SUBTYPE_IA_VINT),
###.host_id = HOST_ID_HOST_ID_C6X_1_1,
##},
##{
###.start_resource = 180,
###.num_resource = 16,
###.type = RESASG_UTYPE (J721E_DEV_MCU_NAVSS0_INTAGGR_0,
#####RESASG_SUBTYPE_IA_VINT),
###.host_id = HOST_ID_HOST_ID_MAIN_0_R5_0,
##},
##{
###.start_resource = 196,
###.num_resource = 16,
###.type = RESASG_UTYPE (J721E_DEV_MCU_NAVSS0_INTAGGR_0,
#####RESASG_SUBTYPE_IA_VINT),
###.host_id = HOST_ID_HOST_ID_MAIN_0_R5_2,
##},
##{
###.start_resource = 212,
###.num_resource = 44,
###.type = RESASG_UTYPE (J721E_DEV_MCU_NAVSS0_INTAGGR_0,
#####RESASG_SUBTYPE_IA_VINT),
###.host_id = HOST_ID_ALL,
##},
</v>
      </c>
      <c r="R54" s="38" t="str">
        <f t="shared" si="12"/>
        <v xml:space="preserve">
##/* MCU Nav IA VINT */
##{
###.start_resource = 8,
###.num_resource = 32,
###.type = RESASG_UTYPE (J721E_DEV_MCU_NAVSS0_INTAGGR_0,
#####RESASG_SUBTYPE_IA_VINT),
###.host_id = HOST_ID_HOST_ID_A72_2,
##},
##{
###.start_resource = 40,
###.num_resource = 16,
###.type = RESASG_UTYPE (J721E_DEV_MCU_NAVSS0_INTAGGR_0,
#####RESASG_SUBTYPE_IA_VINT),
###.host_id = HOST_ID_HOST_ID_A72_3,
##},
##{
###.start_resource = 56,
###.num_resource = 64,
###.type = RESASG_UTYPE (J721E_DEV_MCU_NAVSS0_INTAGGR_0,
#####RESASG_SUBTYPE_IA_VINT),
###.host_id = HOST_ID_HOST_ID_MCU_0_R5_0,
##},
##{
###.start_resource = 120,
###.num_resource = 4,
###.type = RESASG_UTYPE (J721E_DEV_MCU_NAVSS0_INTAGGR_0,
#####RESASG_SUBTYPE_IA_VINT),
###.host_id = HOST_ID_HOST_ID_MCU_0_R5_2,
##},
##{
###.start_resource = 124,
###.num_resource = 16,
###.type = RESASG_UTYPE (J721E_DEV_MCU_NAVSS0_INTAGGR_0,
#####RESASG_SUBTYPE_IA_VINT),
###.host_id = HOST_ID_HOST_ID_MAIN_1_R5_0,
##},
##{
###.start_resource = 140,
###.num_resource = 16,
###.type = RESASG_UTYPE (J721E_DEV_MCU_NAVSS0_INTAGGR_0,
#####RESASG_SUBTYPE_IA_VINT),
###.host_id = HOST_ID_HOST_ID_MAIN_1_R5_2,
##},
##{
###.start_resource = 156,
###.num_resource = 8,
###.type = RESASG_UTYPE (J721E_DEV_MCU_NAVSS0_INTAGGR_0,
#####RESASG_SUBTYPE_IA_VINT),
###.host_id = HOST_ID_HOST_ID_C7X_1,
##},
##{
###.start_resource = 164,
###.num_resource = 8,
###.type = RESASG_UTYPE (J721E_DEV_MCU_NAVSS0_INTAGGR_0,
#####RESASG_SUBTYPE_IA_VINT),
###.host_id = HOST_ID_HOST_ID_C6X_0_1,
##},
##{
###.start_resource = 172,
###.num_resource = 8,
###.type = RESASG_UTYPE (J721E_DEV_MCU_NAVSS0_INTAGGR_0,
#####RESASG_SUBTYPE_IA_VINT),
###.host_id = HOST_ID_HOST_ID_C6X_1_1,
##},
##{
###.start_resource = 180,
###.num_resource = 16,
###.type = RESASG_UTYPE (J721E_DEV_MCU_NAVSS0_INTAGGR_0,
#####RESASG_SUBTYPE_IA_VINT),
###.host_id = HOST_ID_HOST_ID_MAIN_0_R5_0,
##},
##{
###.start_resource = 196,
###.num_resource = 16,
###.type = RESASG_UTYPE (J721E_DEV_MCU_NAVSS0_INTAGGR_0,
#####RESASG_SUBTYPE_IA_VINT),
###.host_id = HOST_ID_HOST_ID_MAIN_0_R5_2,
##},
##{
###.start_resource = 212,
###.num_resource = 44,
###.type = RESASG_UTYPE (J721E_DEV_MCU_NAVSS0_INTAGGR_0,
#####RESASG_SUBTYPE_IA_VINT),
###.host_id = HOST_ID_ALL,
##},
</v>
      </c>
      <c r="S54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##/* MCU Nav Free RX Flow */
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##/* MCU Nav Free Ring */
##{
###.start_resource = 96,
###.num_resource = 20,
###.type = RESASG_UTYPE (J721E_DEV_MCU_NAVSS0_RINGACC_0,
#####RESASG_SUBTYPE_RA_GP),
###.host_id = HOST_ID_HOST_ID_A72_2,
##},
##{
###.start_resource = 116,
###.num_resource = 8,
###.type = RESASG_UTYPE (J721E_DEV_MCU_NAVSS0_RINGACC_0,
#####RESASG_SUBTYPE_RA_GP),
###.host_id = HOST_ID_HOST_ID_A72_3,
##},
##{
###.start_resource = 124,
###.num_resource = 32,
###.type = RESASG_UTYPE (J721E_DEV_MCU_NAVSS0_RINGACC_0,
#####RESASG_SUBTYPE_RA_GP),
###.host_id = HOST_ID_HOST_ID_MCU_0_R5_0,
##},
##{
###.start_resource = 156,
###.num_resource = 12,
###.type = RESASG_UTYPE (J721E_DEV_MCU_NAVSS0_RINGACC_0,
#####RESASG_SUBTYPE_RA_GP),
###.host_id = HOST_ID_HOST_ID_MCU_0_R5_2,
##},
##{
###.start_resource = 168,
###.num_resource = 8,
###.type = RESASG_UTYPE (J721E_DEV_MCU_NAVSS0_RINGACC_0,
#####RESASG_SUBTYPE_RA_GP),
###.host_id = HOST_ID_HOST_ID_MAIN_1_R5_0,
##},
##{
###.start_resource = 176,
###.num_resource = 8,
###.type = RESASG_UTYPE (J721E_DEV_MCU_NAVSS0_RINGACC_0,
#####RESASG_SUBTYPE_RA_GP),
###.host_id = HOST_ID_HOST_ID_MAIN_1_R5_2,
##},
##{
###.start_resource = 184,
###.num_resource = 8,
###.type = RESASG_UTYPE (J721E_DEV_MCU_NAVSS0_RINGACC_0,
#####RESASG_SUBTYPE_RA_GP),
###.host_id = HOST_ID_HOST_ID_C7X_1,
##},
##{
###.start_resource = 192,
###.num_resource = 8,
###.type = RESASG_UTYPE (J721E_DEV_MCU_NAVSS0_RINGACC_0,
#####RESASG_SUBTYPE_RA_GP),
###.host_id = HOST_ID_HOST_ID_C6X_0_1,
##},
##{
###.start_resource = 200,
###.num_resource = 8,
###.type = RESASG_UTYPE (J721E_DEV_MCU_NAVSS0_RINGACC_0,
#####RESASG_SUBTYPE_RA_GP),
###.host_id = HOST_ID_HOST_ID_C6X_1_1,
##},
##{
###.start_resource = 208,
###.num_resource = 16,
###.type = RESASG_UTYPE (J721E_DEV_MCU_NAVSS0_RINGACC_0,
#####RESASG_SUBTYPE_RA_GP),
###.host_id = HOST_ID_HOST_ID_MAIN_0_R5_0,
##},
##{
###.start_resource = 224,
###.num_resource = 8,
###.type = RESASG_UTYPE (J721E_DEV_MCU_NAVSS0_RINGACC_0,
#####RESASG_SUBTYPE_RA_GP),
###.host_id = HOST_ID_HOST_ID_MAIN_0_R5_2,
##},
##{
###.start_resource = 232,
###.num_resource = 20,
###.type = RESASG_UTYPE (J721E_DEV_MCU_NAVSS0_RINGACC_0,
#####RESASG_SUBTYPE_RA_GP),
###.host_id = HOST_ID_ALL,
##},
##/* MCU Nav IA VINT */
##{
###.start_resource = 8,
###.num_resource = 32,
###.type = RESASG_UTYPE (J721E_DEV_MCU_NAVSS0_INTAGGR_0,
#####RESASG_SUBTYPE_IA_VINT),
###.host_id = HOST_ID_HOST_ID_A72_2,
##},
##{
###.start_resource = 40,
###.num_resource = 16,
###.type = RESASG_UTYPE (J721E_DEV_MCU_NAVSS0_INTAGGR_0,
#####RESASG_SUBTYPE_IA_VINT),
###.host_id = HOST_ID_HOST_ID_A72_3,
##},
##{
###.start_resource = 56,
###.num_resource = 64,
###.type = RESASG_UTYPE (J721E_DEV_MCU_NAVSS0_INTAGGR_0,
#####RESASG_SUBTYPE_IA_VINT),
###.host_id = HOST_ID_HOST_ID_MCU_0_R5_0,
##},
##{
###.start_resource = 120,
###.num_resource = 4,
###.type = RESASG_UTYPE (J721E_DEV_MCU_NAVSS0_INTAGGR_0,
#####RESASG_SUBTYPE_IA_VINT),
###.host_id = HOST_ID_HOST_ID_MCU_0_R5_2,
##},
##{
###.start_resource = 124,
###.num_resource = 16,
###.type = RESASG_UTYPE (J721E_DEV_MCU_NAVSS0_INTAGGR_0,
#####RESASG_SUBTYPE_IA_VINT),
###.host_id = HOST_ID_HOST_ID_MAIN_1_R5_0,
##},
##{
###.start_resource = 140,
###.num_resource = 16,
###.type = RESASG_UTYPE (J721E_DEV_MCU_NAVSS0_INTAGGR_0,
#####RESASG_SUBTYPE_IA_VINT),
###.host_id = HOST_ID_HOST_ID_MAIN_1_R5_2,
##},
##{
###.start_resource = 156,
###.num_resource = 8,
###.type = RESASG_UTYPE (J721E_DEV_MCU_NAVSS0_INTAGGR_0,
#####RESASG_SUBTYPE_IA_VINT),
###.host_id = HOST_ID_HOST_ID_C7X_1,
##},
##{
###.start_resource = 164,
###.num_resource = 8,
###.type = RESASG_UTYPE (J721E_DEV_MCU_NAVSS0_INTAGGR_0,
#####RESASG_SUBTYPE_IA_VINT),
###.host_id = HOST_ID_HOST_ID_C6X_0_1,
##},
##{
###.start_resource = 172,
###.num_resource = 8,
###.type = RESASG_UTYPE (J721E_DEV_MCU_NAVSS0_INTAGGR_0,
#####RESASG_SUBTYPE_IA_VINT),
###.host_id = HOST_ID_HOST_ID_C6X_1_1,
##},
##{
###.start_resource = 180,
###.num_resource = 16,
###.type = RESASG_UTYPE (J721E_DEV_MCU_NAVSS0_INTAGGR_0,
#####RESASG_SUBTYPE_IA_VINT),
###.host_id = HOST_ID_HOST_ID_MAIN_0_R5_0,
##},
##{
###.start_resource = 196,
###.num_resource = 16,
###.type = RESASG_UTYPE (J721E_DEV_MCU_NAVSS0_INTAGGR_0,
#####RESASG_SUBTYPE_IA_VINT),
###.host_id = HOST_ID_HOST_ID_MAIN_0_R5_2,
##},
##{
###.start_resource = 212,
###.num_resource = 44,
###.type = RESASG_UTYPE (J721E_DEV_MCU_NAVSS0_INTAGGR_0,
#####RESASG_SUBTYPE_IA_VINT),
###.host_id = HOST_ID_ALL,
##},
</v>
      </c>
      <c r="T54">
        <f t="shared" si="5"/>
        <v>20507</v>
      </c>
    </row>
    <row r="55" spans="1:20" ht="15" customHeight="1">
      <c r="A55" s="28" t="s">
        <v>152</v>
      </c>
      <c r="B55" t="s">
        <v>151</v>
      </c>
      <c r="C55" t="s">
        <v>78</v>
      </c>
      <c r="D55" s="29" t="str">
        <f>IF(OR('SDK RM Allocation'!H85="",'SDK RM Allocation'!H85=0,$B55=""),"",CONCATENATE($U$2,$U$3,SUM('SDK RM Allocation'!$G85:G85),$W$3,$U$4,'SDK RM Allocation'!H85,$W$4,$U$5,$B55,$W$5,$U$6,$C55,$W$6,$U$7,D$2,$W$7,$U$8))</f>
        <v xml:space="preserve">##{
###.start_resource = 16392,
###.num_resource = 128,
###.type = RESASG_UTYPE (J721E_DEV_MCU_NAVSS0_INTAGGR_0,
#####RESASG_SUBTYPE_GLOBAL_EVENT_SEVT),
###.host_id = HOST_ID_HOST_ID_A72_2,
##},
</v>
      </c>
      <c r="E55" s="29" t="str">
        <f>IF(OR('SDK RM Allocation'!I85="",'SDK RM Allocation'!I85=0,$B55=""),"",CONCATENATE($U$2,$U$3,SUM('SDK RM Allocation'!$G85:H85),$W$3,$U$4,'SDK RM Allocation'!I85,$W$4,$U$5,$B55,$W$5,$U$6,$C55,$W$6,$U$7,E$2,$W$7,$U$8))</f>
        <v xml:space="preserve">##{
###.start_resource = 16520,
###.num_resource = 128,
###.type = RESASG_UTYPE (J721E_DEV_MCU_NAVSS0_INTAGGR_0,
#####RESASG_SUBTYPE_GLOBAL_EVENT_SEVT),
###.host_id = HOST_ID_HOST_ID_A72_3,
##},
</v>
      </c>
      <c r="F55" s="29" t="str">
        <f>IF(OR('SDK RM Allocation'!J85="",'SDK RM Allocation'!J85=0,$B55=""),"",CONCATENATE($U$2,$U$3,SUM('SDK RM Allocation'!$G85:I85),$W$3,$U$4,'SDK RM Allocation'!J85,$W$4,$U$5,$B55,$W$5,$U$6,$C55,$W$6,$U$7,F$2,$W$7,$U$8))</f>
        <v xml:space="preserve">##{
###.start_resource = 16648,
###.num_resource = 256,
###.type = RESASG_UTYPE (J721E_DEV_MCU_NAVSS0_INTAGGR_0,
#####RESASG_SUBTYPE_GLOBAL_EVENT_SEVT),
###.host_id = HOST_ID_HOST_ID_MCU_0_R5_0,
##},
</v>
      </c>
      <c r="G55" s="29" t="str">
        <f>IF(OR('SDK RM Allocation'!K85="",'SDK RM Allocation'!K85=0,$B55=""),"",CONCATENATE($U$2,$U$3,SUM('SDK RM Allocation'!$G85:J85),$W$3,$U$4,'SDK RM Allocation'!K85,$W$4,$U$5,$B55,$W$5,$U$6,$C55,$W$6,$U$7,G$2,$W$7,$U$8))</f>
        <v xml:space="preserve">##{
###.start_resource = 16904,
###.num_resource = 64,
###.type = RESASG_UTYPE (J721E_DEV_MCU_NAVSS0_INTAGGR_0,
#####RESASG_SUBTYPE_GLOBAL_EVENT_SEVT),
###.host_id = HOST_ID_HOST_ID_MCU_0_R5_2,
##},
</v>
      </c>
      <c r="H55" s="29" t="str">
        <f>IF(OR('SDK RM Allocation'!L85="",'SDK RM Allocation'!L85=0,$B55=""),"",CONCATENATE($U$2,$U$3,SUM('SDK RM Allocation'!$G85:K85),$W$3,$U$4,'SDK RM Allocation'!L85,$W$4,$U$5,$B55,$W$5,$U$6,$C55,$W$6,$U$7,H$2,$W$7,$U$8))</f>
        <v xml:space="preserve">##{
###.start_resource = 16968,
###.num_resource = 128,
###.type = RESASG_UTYPE (J721E_DEV_MCU_NAVSS0_INTAGGR_0,
#####RESASG_SUBTYPE_GLOBAL_EVENT_SEVT),
###.host_id = HOST_ID_HOST_ID_MAIN_1_R5_0,
##},
</v>
      </c>
      <c r="I55" s="29" t="str">
        <f>IF(OR('SDK RM Allocation'!M85="",'SDK RM Allocation'!M85=0,$B55=""),"",CONCATENATE($U$2,$U$3,SUM('SDK RM Allocation'!$G85:L85),$W$3,$U$4,'SDK RM Allocation'!M85,$W$4,$U$5,$B55,$W$5,$U$6,$C55,$W$6,$U$7,I$2,$W$7,$U$8))</f>
        <v xml:space="preserve">##{
###.start_resource = 17096,
###.num_resource = 128,
###.type = RESASG_UTYPE (J721E_DEV_MCU_NAVSS0_INTAGGR_0,
#####RESASG_SUBTYPE_GLOBAL_EVENT_SEVT),
###.host_id = HOST_ID_HOST_ID_MAIN_1_R5_2,
##},
</v>
      </c>
      <c r="J55" s="29" t="str">
        <f>IF(OR('SDK RM Allocation'!N85="",'SDK RM Allocation'!N85=0,$B55=""),"",CONCATENATE($U$2,$U$3,SUM('SDK RM Allocation'!$G85:M85),$W$3,$U$4,'SDK RM Allocation'!N85,$W$4,$U$5,$B55,$W$5,$U$6,$C55,$W$6,$U$7,J$2,$W$7,$U$8))</f>
        <v xml:space="preserve">##{
###.start_resource = 17224,
###.num_resource = 64,
###.type = RESASG_UTYPE (J721E_DEV_MCU_NAVSS0_INTAGGR_0,
#####RESASG_SUBTYPE_GLOBAL_EVENT_SEVT),
###.host_id = HOST_ID_HOST_ID_C7X_1,
##},
</v>
      </c>
      <c r="K55" s="29" t="str">
        <f>IF(OR('SDK RM Allocation'!O85="",'SDK RM Allocation'!O85=0,$B55=""),"",CONCATENATE($U$2,$U$3,SUM('SDK RM Allocation'!$G85:N85),$W$3,$U$4,'SDK RM Allocation'!O85,$W$4,$U$5,$B55,$W$5,$U$6,$C55,$W$6,$U$7,K$2,$W$7,$U$8))</f>
        <v xml:space="preserve">##{
###.start_resource = 17288,
###.num_resource = 64,
###.type = RESASG_UTYPE (J721E_DEV_MCU_NAVSS0_INTAGGR_0,
#####RESASG_SUBTYPE_GLOBAL_EVENT_SEVT),
###.host_id = HOST_ID_HOST_ID_C6X_0_1,
##},
</v>
      </c>
      <c r="L55" s="29" t="str">
        <f>IF(OR('SDK RM Allocation'!P85="",'SDK RM Allocation'!P85=0,$B55=""),"",CONCATENATE($U$2,$U$3,SUM('SDK RM Allocation'!$G85:O85),$W$3,$U$4,'SDK RM Allocation'!P85,$W$4,$U$5,$B55,$W$5,$U$6,$C55,$W$6,$U$7,L$2,$W$7,$U$8))</f>
        <v xml:space="preserve">##{
###.start_resource = 17352,
###.num_resource = 64,
###.type = RESASG_UTYPE (J721E_DEV_MCU_NAVSS0_INTAGGR_0,
#####RESASG_SUBTYPE_GLOBAL_EVENT_SEVT),
###.host_id = HOST_ID_HOST_ID_C6X_1_1,
##},
</v>
      </c>
      <c r="M55" s="29" t="str">
        <f>IF(OR('SDK RM Allocation'!Q85="",'SDK RM Allocation'!Q85=0,$B55=""),"",CONCATENATE($U$2,$U$3,SUM('SDK RM Allocation'!$G85:P85),$W$3,$U$4,'SDK RM Allocation'!Q85,$W$4,$U$5,$B55,$W$5,$U$6,$C55,$W$6,$U$7,M$2,$W$7,$U$8))</f>
        <v xml:space="preserve">##{
###.start_resource = 17416,
###.num_resource = 128,
###.type = RESASG_UTYPE (J721E_DEV_MCU_NAVSS0_INTAGGR_0,
#####RESASG_SUBTYPE_GLOBAL_EVENT_SEVT),
###.host_id = HOST_ID_HOST_ID_MAIN_0_R5_0,
##},
</v>
      </c>
      <c r="N55" s="29" t="str">
        <f>IF(OR('SDK RM Allocation'!R85="",'SDK RM Allocation'!R85=0,$B55=""),"",CONCATENATE($U$2,$U$3,SUM('SDK RM Allocation'!$G85:Q85),$W$3,$U$4,'SDK RM Allocation'!R85,$W$4,$U$5,$B55,$W$5,$U$6,$C55,$W$6,$U$7,N$2,$W$7,$U$8))</f>
        <v xml:space="preserve">##{
###.start_resource = 17544,
###.num_resource = 128,
###.type = RESASG_UTYPE (J721E_DEV_MCU_NAVSS0_INTAGGR_0,
#####RESASG_SUBTYPE_GLOBAL_EVENT_SEVT),
###.host_id = HOST_ID_HOST_ID_MAIN_0_R5_2,
##},
</v>
      </c>
      <c r="O55" s="29" t="str">
        <f>IF(OR('SDK RM Allocation'!S85="",'SDK RM Allocation'!S85=0,$B55=""),"",CONCATENATE($U$2,$U$3,SUM('SDK RM Allocation'!$G85:R85),$W$3,$U$4,'SDK RM Allocation'!S85,$W$4,$U$5,$B55,$W$5,$U$6,$C55,$W$6,$U$7,O$2,$W$7,$U$8))</f>
        <v xml:space="preserve">##{
###.start_resource = 17672,
###.num_resource = 248,
###.type = RESASG_UTYPE (J721E_DEV_MCU_NAVSS0_INTAGGR_0,
#####RESASG_SUBTYPE_GLOBAL_EVENT_SEVT),
###.host_id = HOST_ID_ALL,
##},
</v>
      </c>
      <c r="Q55" s="37" t="str">
        <f t="shared" si="13"/>
        <v xml:space="preserve">##{
###.start_resource = 16392,
###.num_resource = 128,
###.type = RESASG_UTYPE (J721E_DEV_MCU_NAVSS0_INTAGGR_0,
#####RESASG_SUBTYPE_GLOBAL_EVENT_SEVT),
###.host_id = HOST_ID_HOST_ID_A72_2,
##},
##{
###.start_resource = 16520,
###.num_resource = 128,
###.type = RESASG_UTYPE (J721E_DEV_MCU_NAVSS0_INTAGGR_0,
#####RESASG_SUBTYPE_GLOBAL_EVENT_SEVT),
###.host_id = HOST_ID_HOST_ID_A72_3,
##},
##{
###.start_resource = 16648,
###.num_resource = 256,
###.type = RESASG_UTYPE (J721E_DEV_MCU_NAVSS0_INTAGGR_0,
#####RESASG_SUBTYPE_GLOBAL_EVENT_SEVT),
###.host_id = HOST_ID_HOST_ID_MCU_0_R5_0,
##},
##{
###.start_resource = 16904,
###.num_resource = 64,
###.type = RESASG_UTYPE (J721E_DEV_MCU_NAVSS0_INTAGGR_0,
#####RESASG_SUBTYPE_GLOBAL_EVENT_SEVT),
###.host_id = HOST_ID_HOST_ID_MCU_0_R5_2,
##},
##{
###.start_resource = 16968,
###.num_resource = 128,
###.type = RESASG_UTYPE (J721E_DEV_MCU_NAVSS0_INTAGGR_0,
#####RESASG_SUBTYPE_GLOBAL_EVENT_SEVT),
###.host_id = HOST_ID_HOST_ID_MAIN_1_R5_0,
##},
##{
###.start_resource = 17096,
###.num_resource = 128,
###.type = RESASG_UTYPE (J721E_DEV_MCU_NAVSS0_INTAGGR_0,
#####RESASG_SUBTYPE_GLOBAL_EVENT_SEVT),
###.host_id = HOST_ID_HOST_ID_MAIN_1_R5_2,
##},
##{
###.start_resource = 17224,
###.num_resource = 64,
###.type = RESASG_UTYPE (J721E_DEV_MCU_NAVSS0_INTAGGR_0,
#####RESASG_SUBTYPE_GLOBAL_EVENT_SEVT),
###.host_id = HOST_ID_HOST_ID_C7X_1,
##},
##{
###.start_resource = 17288,
###.num_resource = 64,
###.type = RESASG_UTYPE (J721E_DEV_MCU_NAVSS0_INTAGGR_0,
#####RESASG_SUBTYPE_GLOBAL_EVENT_SEVT),
###.host_id = HOST_ID_HOST_ID_C6X_0_1,
##},
##{
###.start_resource = 17352,
###.num_resource = 64,
###.type = RESASG_UTYPE (J721E_DEV_MCU_NAVSS0_INTAGGR_0,
#####RESASG_SUBTYPE_GLOBAL_EVENT_SEVT),
###.host_id = HOST_ID_HOST_ID_C6X_1_1,
##},
##{
###.start_resource = 17416,
###.num_resource = 128,
###.type = RESASG_UTYPE (J721E_DEV_MCU_NAVSS0_INTAGGR_0,
#####RESASG_SUBTYPE_GLOBAL_EVENT_SEVT),
###.host_id = HOST_ID_HOST_ID_MAIN_0_R5_0,
##},
##{
###.start_resource = 17544,
###.num_resource = 128,
###.type = RESASG_UTYPE (J721E_DEV_MCU_NAVSS0_INTAGGR_0,
#####RESASG_SUBTYPE_GLOBAL_EVENT_SEVT),
###.host_id = HOST_ID_HOST_ID_MAIN_0_R5_2,
##},
##{
###.start_resource = 17672,
###.num_resource = 248,
###.type = RESASG_UTYPE (J721E_DEV_MCU_NAVSS0_INTAGGR_0,
#####RESASG_SUBTYPE_GLOBAL_EVENT_SEVT),
###.host_id = HOST_ID_ALL,
##},
</v>
      </c>
      <c r="R55" s="38" t="str">
        <f t="shared" si="12"/>
        <v xml:space="preserve">
##/* MCU Nav IA SEVT */
##{
###.start_resource = 16392,
###.num_resource = 128,
###.type = RESASG_UTYPE (J721E_DEV_MCU_NAVSS0_INTAGGR_0,
#####RESASG_SUBTYPE_GLOBAL_EVENT_SEVT),
###.host_id = HOST_ID_HOST_ID_A72_2,
##},
##{
###.start_resource = 16520,
###.num_resource = 128,
###.type = RESASG_UTYPE (J721E_DEV_MCU_NAVSS0_INTAGGR_0,
#####RESASG_SUBTYPE_GLOBAL_EVENT_SEVT),
###.host_id = HOST_ID_HOST_ID_A72_3,
##},
##{
###.start_resource = 16648,
###.num_resource = 256,
###.type = RESASG_UTYPE (J721E_DEV_MCU_NAVSS0_INTAGGR_0,
#####RESASG_SUBTYPE_GLOBAL_EVENT_SEVT),
###.host_id = HOST_ID_HOST_ID_MCU_0_R5_0,
##},
##{
###.start_resource = 16904,
###.num_resource = 64,
###.type = RESASG_UTYPE (J721E_DEV_MCU_NAVSS0_INTAGGR_0,
#####RESASG_SUBTYPE_GLOBAL_EVENT_SEVT),
###.host_id = HOST_ID_HOST_ID_MCU_0_R5_2,
##},
##{
###.start_resource = 16968,
###.num_resource = 128,
###.type = RESASG_UTYPE (J721E_DEV_MCU_NAVSS0_INTAGGR_0,
#####RESASG_SUBTYPE_GLOBAL_EVENT_SEVT),
###.host_id = HOST_ID_HOST_ID_MAIN_1_R5_0,
##},
##{
###.start_resource = 17096,
###.num_resource = 128,
###.type = RESASG_UTYPE (J721E_DEV_MCU_NAVSS0_INTAGGR_0,
#####RESASG_SUBTYPE_GLOBAL_EVENT_SEVT),
###.host_id = HOST_ID_HOST_ID_MAIN_1_R5_2,
##},
##{
###.start_resource = 17224,
###.num_resource = 64,
###.type = RESASG_UTYPE (J721E_DEV_MCU_NAVSS0_INTAGGR_0,
#####RESASG_SUBTYPE_GLOBAL_EVENT_SEVT),
###.host_id = HOST_ID_HOST_ID_C7X_1,
##},
##{
###.start_resource = 17288,
###.num_resource = 64,
###.type = RESASG_UTYPE (J721E_DEV_MCU_NAVSS0_INTAGGR_0,
#####RESASG_SUBTYPE_GLOBAL_EVENT_SEVT),
###.host_id = HOST_ID_HOST_ID_C6X_0_1,
##},
##{
###.start_resource = 17352,
###.num_resource = 64,
###.type = RESASG_UTYPE (J721E_DEV_MCU_NAVSS0_INTAGGR_0,
#####RESASG_SUBTYPE_GLOBAL_EVENT_SEVT),
###.host_id = HOST_ID_HOST_ID_C6X_1_1,
##},
##{
###.start_resource = 17416,
###.num_resource = 128,
###.type = RESASG_UTYPE (J721E_DEV_MCU_NAVSS0_INTAGGR_0,
#####RESASG_SUBTYPE_GLOBAL_EVENT_SEVT),
###.host_id = HOST_ID_HOST_ID_MAIN_0_R5_0,
##},
##{
###.start_resource = 17544,
###.num_resource = 128,
###.type = RESASG_UTYPE (J721E_DEV_MCU_NAVSS0_INTAGGR_0,
#####RESASG_SUBTYPE_GLOBAL_EVENT_SEVT),
###.host_id = HOST_ID_HOST_ID_MAIN_0_R5_2,
##},
##{
###.start_resource = 17672,
###.num_resource = 248,
###.type = RESASG_UTYPE (J721E_DEV_MCU_NAVSS0_INTAGGR_0,
#####RESASG_SUBTYPE_GLOBAL_EVENT_SEVT),
###.host_id = HOST_ID_ALL,
##},
</v>
      </c>
      <c r="S55" s="38" t="str">
        <f t="shared" si="14"/>
        <v xml:space="preserve">
##/* MCU Nav HC TX Channel */
##{
###.start_resource = 0,
###.num_resource = 2,
###.type = RESASG_UTYPE (J721E_DEV_MCU_NAVSS0_UDMAP_0,
#####RESASG_SUBTYPE_UDMAP_TX_HCHAN),
###.host_id = HOST_ID_HOST_ID_MCU_0_R5_0,
##},
##/* MCU Nav HC RX Channel */
##{
###.start_resource = 0,
###.num_resource = 2,
###.type = RESASG_UTYPE (J721E_DEV_MCU_NAVSS0_UDMAP_0,
#####RESASG_SUBTYPE_UDMAP_RX_HCHAN),
###.host_id = HOST_ID_HOST_ID_MCU_0_R5_0,
##},
##/* MCU Nav Total TX Channel */
##{
###.start_resource = 2,
###.num_resource = 12,
###.type = RESASG_UTYPE (J721E_DEV_MCU_NAVSS0_UDMAP_0,
#####RESASG_SUBTYPE_UDMAP_TX_CHAN),
###.host_id = HOST_ID_HOST_ID_A72_2,
##},
##{
###.start_resource = 14,
###.num_resource = 6,
###.type = RESASG_UTYPE (J721E_DEV_MCU_NAVSS0_UDMAP_0,
#####RESASG_SUBTYPE_UDMAP_TX_CHAN),
###.host_id = HOST_ID_HOST_ID_A72_3,
##},
##{
###.start_resource = 20,
###.num_resource = 5,
###.type = RESASG_UTYPE (J721E_DEV_MCU_NAVSS0_UDMAP_0,
#####RESASG_SUBTYPE_UDMAP_TX_CHAN),
###.host_id = HOST_ID_HOST_ID_MCU_0_R5_0,
##},
##{
###.start_resource = 25,
###.num_resource = 2,
###.type = RESASG_UTYPE (J721E_DEV_MCU_NAVSS0_UDMAP_0,
#####RESASG_SUBTYPE_UDMAP_TX_CHAN),
###.host_id = HOST_ID_HOST_ID_MCU_0_R5_2,
##},
##{
###.start_resource = 27,
###.num_resource = 2,
###.type = RESASG_UTYPE (J721E_DEV_MCU_NAVSS0_UDMAP_0,
#####RESASG_SUBTYPE_UDMAP_TX_CHAN),
###.host_id = HOST_ID_HOST_ID_MAIN_1_R5_0,
##},
##{
###.start_resource = 29,
###.num_resource = 2,
###.type = RESASG_UTYPE (J721E_DEV_MCU_NAVSS0_UDMAP_0,
#####RESASG_SUBTYPE_UDMAP_TX_CHAN),
###.host_id = HOST_ID_HOST_ID_MAIN_1_R5_2,
##},
##{
###.start_resource = 31,
###.num_resource = 2,
###.type = RESASG_UTYPE (J721E_DEV_MCU_NAVSS0_UDMAP_0,
#####RESASG_SUBTYPE_UDMAP_TX_CHAN),
###.host_id = HOST_ID_HOST_ID_C7X_1,
##},
##{
###.start_resource = 33,
###.num_resource = 2,
###.type = RESASG_UTYPE (J721E_DEV_MCU_NAVSS0_UDMAP_0,
#####RESASG_SUBTYPE_UDMAP_TX_CHAN),
###.host_id = HOST_ID_HOST_ID_C6X_0_1,
##},
##{
###.start_resource = 35,
###.num_resource = 2,
###.type = RESASG_UTYPE (J721E_DEV_MCU_NAVSS0_UDMAP_0,
#####RESASG_SUBTYPE_UDMAP_TX_CHAN),
###.host_id = HOST_ID_HOST_ID_C6X_1_1,
##},
##{
###.start_resource = 37,
###.num_resource = 3,
###.type = RESASG_UTYPE (J721E_DEV_MCU_NAVSS0_UDMAP_0,
#####RESASG_SUBTYPE_UDMAP_TX_CHAN),
###.host_id = HOST_ID_HOST_ID_MAIN_0_R5_0,
##},
##{
###.start_resource = 40,
###.num_resource = 2,
###.type = RESASG_UTYPE (J721E_DEV_MCU_NAVSS0_UDMAP_0,
#####RESASG_SUBTYPE_UDMAP_TX_CHAN),
###.host_id = HOST_ID_HOST_ID_MAIN_0_R5_2,
##},
##{
###.start_resource = 42,
###.num_resource = 4,
###.type = RESASG_UTYPE (J721E_DEV_MCU_NAVSS0_UDMAP_0,
#####RESASG_SUBTYPE_UDMAP_TX_CHAN),
###.host_id = HOST_ID_ALL,
##},
##/* MCU Nav Total RX Channel */
##{
###.start_resource = 2,
###.num_resource = 12,
###.type = RESASG_UTYPE (J721E_DEV_MCU_NAVSS0_UDMAP_0,
#####RESASG_SUBTYPE_UDMAP_RX_CHAN),
###.host_id = HOST_ID_HOST_ID_A72_2,
##},
##{
###.start_resource = 14,
###.num_resource = 6,
###.type = RESASG_UTYPE (J721E_DEV_MCU_NAVSS0_UDMAP_0,
#####RESASG_SUBTYPE_UDMAP_RX_CHAN),
###.host_id = HOST_ID_HOST_ID_A72_3,
##},
##{
###.start_resource = 20,
###.num_resource = 5,
###.type = RESASG_UTYPE (J721E_DEV_MCU_NAVSS0_UDMAP_0,
#####RESASG_SUBTYPE_UDMAP_RX_CHAN),
###.host_id = HOST_ID_HOST_ID_MCU_0_R5_0,
##},
##{
###.start_resource = 25,
###.num_resource = 2,
###.type = RESASG_UTYPE (J721E_DEV_MCU_NAVSS0_UDMAP_0,
#####RESASG_SUBTYPE_UDMAP_RX_CHAN),
###.host_id = HOST_ID_HOST_ID_MCU_0_R5_2,
##},
##{
###.start_resource = 27,
###.num_resource = 2,
###.type = RESASG_UTYPE (J721E_DEV_MCU_NAVSS0_UDMAP_0,
#####RESASG_SUBTYPE_UDMAP_RX_CHAN),
###.host_id = HOST_ID_HOST_ID_MAIN_1_R5_0,
##},
##{
###.start_resource = 29,
###.num_resource = 2,
###.type = RESASG_UTYPE (J721E_DEV_MCU_NAVSS0_UDMAP_0,
#####RESASG_SUBTYPE_UDMAP_RX_CHAN),
###.host_id = HOST_ID_HOST_ID_MAIN_1_R5_2,
##},
##{
###.start_resource = 31,
###.num_resource = 2,
###.type = RESASG_UTYPE (J721E_DEV_MCU_NAVSS0_UDMAP_0,
#####RESASG_SUBTYPE_UDMAP_RX_CHAN),
###.host_id = HOST_ID_HOST_ID_C7X_1,
##},
##{
###.start_resource = 33,
###.num_resource = 2,
###.type = RESASG_UTYPE (J721E_DEV_MCU_NAVSS0_UDMAP_0,
#####RESASG_SUBTYPE_UDMAP_RX_CHAN),
###.host_id = HOST_ID_HOST_ID_C6X_0_1,
##},
##{
###.start_resource = 35,
###.num_resource = 2,
###.type = RESASG_UTYPE (J721E_DEV_MCU_NAVSS0_UDMAP_0,
#####RESASG_SUBTYPE_UDMAP_RX_CHAN),
###.host_id = HOST_ID_HOST_ID_C6X_1_1,
##},
##{
###.start_resource = 37,
###.num_resource = 3,
###.type = RESASG_UTYPE (J721E_DEV_MCU_NAVSS0_UDMAP_0,
#####RESASG_SUBTYPE_UDMAP_RX_CHAN),
###.host_id = HOST_ID_HOST_ID_MAIN_0_R5_0,
##},
##{
###.start_resource = 40,
###.num_resource = 2,
###.type = RESASG_UTYPE (J721E_DEV_MCU_NAVSS0_UDMAP_0,
#####RESASG_SUBTYPE_UDMAP_RX_CHAN),
###.host_id = HOST_ID_HOST_ID_MAIN_0_R5_2,
##},
##{
###.start_resource = 42,
###.num_resource = 3,
###.type = RESASG_UTYPE (J721E_DEV_MCU_NAVSS0_UDMAP_0,
#####RESASG_SUBTYPE_UDMAP_RX_CHAN),
###.host_id = HOST_ID_ALL,
##},
##/* MCU Nav HC Tx ring */
##{
###.start_resource = 0,
###.num_resource = 2,
###.type = RESASG_UTYPE (J721E_DEV_MCU_NAVSS0_RINGACC_0,
#####RESASG_SUBTYPE_RA_UDMAP_TX_H),
###.host_id = HOST_ID_HOST_ID_MCU_0_R5_0,
##},
##/* MCU Nav HC Rx ring */
##{
###.start_resource = 48,
###.num_resource = 2,
###.type = RESASG_UTYPE (J721E_DEV_MCU_NAVSS0_RINGACC_0,
#####RESASG_SUBTYPE_RA_UDMAP_RX_H),
###.host_id = HOST_ID_HOST_ID_MCU_0_R5_0,
##},
##/* MCU Nav Tx ring */
##{
###.start_resource = 2,
###.num_resource = 12,
###.type = RESASG_UTYPE (J721E_DEV_MCU_NAVSS0_RINGACC_0,
#####RESASG_SUBTYPE_RA_UDMAP_TX),
###.host_id = HOST_ID_HOST_ID_A72_2,
##},
##{
###.start_resource = 14,
###.num_resource = 6,
###.type = RESASG_UTYPE (J721E_DEV_MCU_NAVSS0_RINGACC_0,
#####RESASG_SUBTYPE_RA_UDMAP_TX),
###.host_id = HOST_ID_HOST_ID_A72_3,
##},
##{
###.start_resource = 20,
###.num_resource = 5,
###.type = RESASG_UTYPE (J721E_DEV_MCU_NAVSS0_RINGACC_0,
#####RESASG_SUBTYPE_RA_UDMAP_TX),
###.host_id = HOST_ID_HOST_ID_MCU_0_R5_0,
##},
##{
###.start_resource = 25,
###.num_resource = 2,
###.type = RESASG_UTYPE (J721E_DEV_MCU_NAVSS0_RINGACC_0,
#####RESASG_SUBTYPE_RA_UDMAP_TX),
###.host_id = HOST_ID_HOST_ID_MCU_0_R5_2,
##},
##{
###.start_resource = 27,
###.num_resource = 2,
###.type = RESASG_UTYPE (J721E_DEV_MCU_NAVSS0_RINGACC_0,
#####RESASG_SUBTYPE_RA_UDMAP_TX),
###.host_id = HOST_ID_HOST_ID_MAIN_1_R5_0,
##},
##{
###.start_resource = 29,
###.num_resource = 2,
###.type = RESASG_UTYPE (J721E_DEV_MCU_NAVSS0_RINGACC_0,
#####RESASG_SUBTYPE_RA_UDMAP_TX),
###.host_id = HOST_ID_HOST_ID_MAIN_1_R5_2,
##},
##{
###.start_resource = 31,
###.num_resource = 2,
###.type = RESASG_UTYPE (J721E_DEV_MCU_NAVSS0_RINGACC_0,
#####RESASG_SUBTYPE_RA_UDMAP_TX),
###.host_id = HOST_ID_HOST_ID_C7X_1,
##},
##{
###.start_resource = 33,
###.num_resource = 2,
###.type = RESASG_UTYPE (J721E_DEV_MCU_NAVSS0_RINGACC_0,
#####RESASG_SUBTYPE_RA_UDMAP_TX),
###.host_id = HOST_ID_HOST_ID_C6X_0_1,
##},
##{
###.start_resource = 35,
###.num_resource = 2,
###.type = RESASG_UTYPE (J721E_DEV_MCU_NAVSS0_RINGACC_0,
#####RESASG_SUBTYPE_RA_UDMAP_TX),
###.host_id = HOST_ID_HOST_ID_C6X_1_1,
##},
##{
###.start_resource = 37,
###.num_resource = 3,
###.type = RESASG_UTYPE (J721E_DEV_MCU_NAVSS0_RINGACC_0,
#####RESASG_SUBTYPE_RA_UDMAP_TX),
###.host_id = HOST_ID_HOST_ID_MAIN_0_R5_0,
##},
##{
###.start_resource = 40,
###.num_resource = 2,
###.type = RESASG_UTYPE (J721E_DEV_MCU_NAVSS0_RINGACC_0,
#####RESASG_SUBTYPE_RA_UDMAP_TX),
###.host_id = HOST_ID_HOST_ID_MAIN_0_R5_2,
##},
##{
###.start_resource = 42,
###.num_resource = 4,
###.type = RESASG_UTYPE (J721E_DEV_MCU_NAVSS0_RINGACC_0,
#####RESASG_SUBTYPE_RA_UDMAP_TX),
###.host_id = HOST_ID_ALL,
##},
##/* MCU Nav Rx ring */
##{
###.start_resource = 50,
###.num_resource = 12,
###.type = RESASG_UTYPE (J721E_DEV_MCU_NAVSS0_RINGACC_0,
#####RESASG_SUBTYPE_RA_UDMAP_RX),
###.host_id = HOST_ID_HOST_ID_A72_2,
##},
##{
###.start_resource = 62,
###.num_resource = 6,
###.type = RESASG_UTYPE (J721E_DEV_MCU_NAVSS0_RINGACC_0,
#####RESASG_SUBTYPE_RA_UDMAP_RX),
###.host_id = HOST_ID_HOST_ID_A72_3,
##},
##{
###.start_resource = 68,
###.num_resource = 5,
###.type = RESASG_UTYPE (J721E_DEV_MCU_NAVSS0_RINGACC_0,
#####RESASG_SUBTYPE_RA_UDMAP_RX),
###.host_id = HOST_ID_HOST_ID_MCU_0_R5_0,
##},
##{
###.start_resource = 73,
###.num_resource = 2,
###.type = RESASG_UTYPE (J721E_DEV_MCU_NAVSS0_RINGACC_0,
#####RESASG_SUBTYPE_RA_UDMAP_RX),
###.host_id = HOST_ID_HOST_ID_MCU_0_R5_2,
##},
##{
###.start_resource = 75,
###.num_resource = 2,
###.type = RESASG_UTYPE (J721E_DEV_MCU_NAVSS0_RINGACC_0,
#####RESASG_SUBTYPE_RA_UDMAP_RX),
###.host_id = HOST_ID_HOST_ID_MAIN_1_R5_0,
##},
##{
###.start_resource = 77,
###.num_resource = 2,
###.type = RESASG_UTYPE (J721E_DEV_MCU_NAVSS0_RINGACC_0,
#####RESASG_SUBTYPE_RA_UDMAP_RX),
###.host_id = HOST_ID_HOST_ID_MAIN_1_R5_2,
##},
##{
###.start_resource = 79,
###.num_resource = 2,
###.type = RESASG_UTYPE (J721E_DEV_MCU_NAVSS0_RINGACC_0,
#####RESASG_SUBTYPE_RA_UDMAP_RX),
###.host_id = HOST_ID_HOST_ID_C7X_1,
##},
##{
###.start_resource = 81,
###.num_resource = 2,
###.type = RESASG_UTYPE (J721E_DEV_MCU_NAVSS0_RINGACC_0,
#####RESASG_SUBTYPE_RA_UDMAP_RX),
###.host_id = HOST_ID_HOST_ID_C6X_0_1,
##},
##{
###.start_resource = 83,
###.num_resource = 2,
###.type = RESASG_UTYPE (J721E_DEV_MCU_NAVSS0_RINGACC_0,
#####RESASG_SUBTYPE_RA_UDMAP_RX),
###.host_id = HOST_ID_HOST_ID_C6X_1_1,
##},
##{
###.start_resource = 85,
###.num_resource = 3,
###.type = RESASG_UTYPE (J721E_DEV_MCU_NAVSS0_RINGACC_0,
#####RESASG_SUBTYPE_RA_UDMAP_RX),
###.host_id = HOST_ID_HOST_ID_MAIN_0_R5_0,
##},
##{
###.start_resource = 88,
###.num_resource = 2,
###.type = RESASG_UTYPE (J721E_DEV_MCU_NAVSS0_RINGACC_0,
#####RESASG_SUBTYPE_RA_UDMAP_RX),
###.host_id = HOST_ID_HOST_ID_MAIN_0_R5_2,
##},
##{
###.start_resource = 90,
###.num_resource = 3,
###.type = RESASG_UTYPE (J721E_DEV_MCU_NAVSS0_RINGACC_0,
#####RESASG_SUBTYPE_RA_UDMAP_RX),
###.host_id = HOST_ID_ALL,
##},
##/* MCU Nav ring monitors */
##{
###.start_resource = 0,
###.num_resource = 3,
###.type = RESASG_UTYPE (J721E_DEV_MCU_NAVSS0_RINGACC_0,
#####RESASG_SUBTYPE_RA_MONITORS),
###.host_id = HOST_ID_HOST_ID_A72_2,
##},
##{
###.start_resource = 3,
###.num_resource = 2,
###.type = RESASG_UTYPE (J721E_DEV_MCU_NAVSS0_RINGACC_0,
#####RESASG_SUBTYPE_RA_MONITORS),
###.host_id = HOST_ID_HOST_ID_A72_3,
##},
##{
###.start_resource = 5,
###.num_resource = 3,
###.type = RESASG_UTYPE (J721E_DEV_MCU_NAVSS0_RINGACC_0,
#####RESASG_SUBTYPE_RA_MONITORS),
###.host_id = HOST_ID_HOST_ID_MCU_0_R5_0,
##},
##{
###.start_resource = 8,
###.num_resource = 3,
###.type = RESASG_UTYPE (J721E_DEV_MCU_NAVSS0_RINGACC_0,
#####RESASG_SUBTYPE_RA_MONITORS),
###.host_id = HOST_ID_HOST_ID_MCU_0_R5_2,
##},
##{
###.start_resource = 11,
###.num_resource = 3,
###.type = RESASG_UTYPE (J721E_DEV_MCU_NAVSS0_RINGACC_0,
#####RESASG_SUBTYPE_RA_MONITORS),
###.host_id = HOST_ID_HOST_ID_MAIN_1_R5_0,
##},
##{
###.start_resource = 14,
###.num_resource = 3,
###.type = RESASG_UTYPE (J721E_DEV_MCU_NAVSS0_RINGACC_0,
#####RESASG_SUBTYPE_RA_MONITORS),
###.host_id = HOST_ID_HOST_ID_MAIN_1_R5_2,
##},
##{
###.start_resource = 17,
###.num_resource = 3,
###.type = RESASG_UTYPE (J721E_DEV_MCU_NAVSS0_RINGACC_0,
#####RESASG_SUBTYPE_RA_MONITORS),
###.host_id = HOST_ID_HOST_ID_C7X_1,
##},
##{
###.start_resource = 20,
###.num_resource = 3,
###.type = RESASG_UTYPE (J721E_DEV_MCU_NAVSS0_RINGACC_0,
#####RESASG_SUBTYPE_RA_MONITORS),
###.host_id = HOST_ID_HOST_ID_C6X_0_1,
##},
##{
###.start_resource = 23,
###.num_resource = 3,
###.type = RESASG_UTYPE (J721E_DEV_MCU_NAVSS0_RINGACC_0,
#####RESASG_SUBTYPE_RA_MONITORS),
###.host_id = HOST_ID_HOST_ID_C6X_1_1,
##},
##{
###.start_resource = 26,
###.num_resource = 3,
###.type = RESASG_UTYPE (J721E_DEV_MCU_NAVSS0_RINGACC_0,
#####RESASG_SUBTYPE_RA_MONITORS),
###.host_id = HOST_ID_HOST_ID_MAIN_0_R5_0,
##},
##{
###.start_resource = 29,
###.num_resource = 3,
###.type = RESASG_UTYPE (J721E_DEV_MCU_NAVSS0_RINGACC_0,
#####RESASG_SUBTYPE_RA_MONITORS),
###.host_id = HOST_ID_HOST_ID_MAIN_0_R5_2,
##},
##/* MCU Nav nonsecure proxies */
##{
###.start_resource = 1,
###.num_resource = 4,
###.type = RESASG_UTYPE (J721E_DEV_MCU_NAVSS0_PROXY_0,
#####RESASG_SUBTYPE_PROXY_PROXIES),
###.host_id = HOST_ID_HOST_ID_A72_2,
##},
##{
###.start_resource = 5,
###.num_resource = 4,
###.type = RESASG_UTYPE (J721E_DEV_MCU_NAVSS0_PROXY_0,
#####RESASG_SUBTYPE_PROXY_PROXIES),
###.host_id = HOST_ID_HOST_ID_A72_3,
##},
##{
###.start_resource = 9,
###.num_resource = 4,
###.type = RESASG_UTYPE (J721E_DEV_MCU_NAVSS0_PROXY_0,
#####RESASG_SUBTYPE_PROXY_PROXIES),
###.host_id = HOST_ID_HOST_ID_MCU_0_R5_0,
##},
##{
###.start_resource = 13,
###.num_resource = 4,
###.type = RESASG_UTYPE (J721E_DEV_MCU_NAVSS0_PROXY_0,
#####RESASG_SUBTYPE_PROXY_PROXIES),
###.host_id = HOST_ID_HOST_ID_MCU_0_R5_2,
##},
##{
###.start_resource = 17,
###.num_resource = 4,
###.type = RESASG_UTYPE (J721E_DEV_MCU_NAVSS0_PROXY_0,
#####RESASG_SUBTYPE_PROXY_PROXIES),
###.host_id = HOST_ID_HOST_ID_MAIN_1_R5_0,
##},
##{
###.start_resource = 21,
###.num_resource = 4,
###.type = RESASG_UTYPE (J721E_DEV_MCU_NAVSS0_PROXY_0,
#####RESASG_SUBTYPE_PROXY_PROXIES),
###.host_id = HOST_ID_HOST_ID_MAIN_1_R5_2,
##},
##{
###.start_resource = 25,
###.num_resource = 4,
###.type = RESASG_UTYPE (J721E_DEV_MCU_NAVSS0_PROXY_0,
#####RESASG_SUBTYPE_PROXY_PROXIES),
###.host_id = HOST_ID_HOST_ID_C7X_1,
##},
##{
###.start_resource = 29,
###.num_resource = 4,
###.type = RESASG_UTYPE (J721E_DEV_MCU_NAVSS0_PROXY_0,
#####RESASG_SUBTYPE_PROXY_PROXIES),
###.host_id = HOST_ID_HOST_ID_C6X_0_1,
##},
##{
###.start_resource = 33,
###.num_resource = 4,
###.type = RESASG_UTYPE (J721E_DEV_MCU_NAVSS0_PROXY_0,
#####RESASG_SUBTYPE_PROXY_PROXIES),
###.host_id = HOST_ID_HOST_ID_C6X_1_1,
##},
##{
###.start_resource = 37,
###.num_resource = 4,
###.type = RESASG_UTYPE (J721E_DEV_MCU_NAVSS0_PROXY_0,
#####RESASG_SUBTYPE_PROXY_PROXIES),
###.host_id = HOST_ID_HOST_ID_MAIN_0_R5_0,
##},
##{
###.start_resource = 41,
###.num_resource = 16,
###.type = RESASG_UTYPE (J721E_DEV_MCU_NAVSS0_PROXY_0,
#####RESASG_SUBTYPE_PROXY_PROXIES),
###.host_id = HOST_ID_HOST_ID_MAIN_0_R5_2,
##},
##{
###.start_resource = 57,
###.num_resource = 7,
###.type = RESASG_UTYPE (J721E_DEV_MCU_NAVSS0_PROXY_0,
#####RESASG_SUBTYPE_PROXY_PROXIES),
###.host_id = HOST_ID_ALL,
##},
##/* MCU Nav Free RX Flow */
##{
###.start_resource = 48,
###.num_resource = 8,
###.type = RESASG_UTYPE (J721E_DEV_MCU_NAVSS0_UDMAP_0,
#####RESASG_SUBTYPE_UDMAP_RX_FLOW_COMMON),
###.host_id = HOST_ID_HOST_ID_A72_2,
##},
##{
###.start_resource = 56,
###.num_resource = 4,
###.type = RESASG_UTYPE (J721E_DEV_MCU_NAVSS0_UDMAP_0,
#####RESASG_SUBTYPE_UDMAP_RX_FLOW_COMMON),
###.host_id = HOST_ID_HOST_ID_A72_3,
##},
##{
###.start_resource = 60,
###.num_resource = 8,
###.type = RESASG_UTYPE (J721E_DEV_MCU_NAVSS0_UDMAP_0,
#####RESASG_SUBTYPE_UDMAP_RX_FLOW_COMMON),
###.host_id = HOST_ID_HOST_ID_MCU_0_R5_0,
##},
##{
###.start_resource = 68,
###.num_resource = 4,
###.type = RESASG_UTYPE (J721E_DEV_MCU_NAVSS0_UDMAP_0,
#####RESASG_SUBTYPE_UDMAP_RX_FLOW_COMMON),
###.host_id = HOST_ID_HOST_ID_MCU_0_R5_2,
##},
##{
###.start_resource = 72,
###.num_resource = 4,
###.type = RESASG_UTYPE (J721E_DEV_MCU_NAVSS0_UDMAP_0,
#####RESASG_SUBTYPE_UDMAP_RX_FLOW_COMMON),
###.host_id = HOST_ID_HOST_ID_MAIN_1_R5_0,
##},
##{
###.start_resource = 76,
###.num_resource = 4,
###.type = RESASG_UTYPE (J721E_DEV_MCU_NAVSS0_UDMAP_0,
#####RESASG_SUBTYPE_UDMAP_RX_FLOW_COMMON),
###.host_id = HOST_ID_HOST_ID_MAIN_1_R5_2,
##},
##{
###.start_resource = 80,
###.num_resource = 8,
###.type = RESASG_UTYPE (J721E_DEV_MCU_NAVSS0_UDMAP_0,
#####RESASG_SUBTYPE_UDMAP_RX_FLOW_COMMON),
###.host_id = HOST_ID_HOST_ID_MAIN_0_R5_0,
##},
##{
###.start_resource = 88,
###.num_resource = 4,
###.type = RESASG_UTYPE (J721E_DEV_MCU_NAVSS0_UDMAP_0,
#####RESASG_SUBTYPE_UDMAP_RX_FLOW_COMMON),
###.host_id = HOST_ID_HOST_ID_MAIN_0_R5_2,
##},
##{
###.start_resource = 92,
###.num_resource = 4,
###.type = RESASG_UTYPE (J721E_DEV_MCU_NAVSS0_UDMAP_0,
#####RESASG_SUBTYPE_UDMAP_RX_FLOW_COMMON),
###.host_id = HOST_ID_ALL,
##},
##/* MCU Nav Free Ring */
##{
###.start_resource = 96,
###.num_resource = 20,
###.type = RESASG_UTYPE (J721E_DEV_MCU_NAVSS0_RINGACC_0,
#####RESASG_SUBTYPE_RA_GP),
###.host_id = HOST_ID_HOST_ID_A72_2,
##},
##{
###.start_resource = 116,
###.num_resource = 8,
###.type = RESASG_UTYPE (J721E_DEV_MCU_NAVSS0_RINGACC_0,
#####RESASG_SUBTYPE_RA_GP),
###.host_id = HOST_ID_HOST_ID_A72_3,
##},
##{
###.start_resource = 124,
###.num_resource = 32,
###.type = RESASG_UTYPE (J721E_DEV_MCU_NAVSS0_RINGACC_0,
#####RESASG_SUBTYPE_RA_GP),
###.host_id = HOST_ID_HOST_ID_MCU_0_R5_0,
##},
##{
###.start_resource = 156,
###.num_resource = 12,
###.type = RESASG_UTYPE (J721E_DEV_MCU_NAVSS0_RINGACC_0,
#####RESASG_SUBTYPE_RA_GP),
###.host_id = HOST_ID_HOST_ID_MCU_0_R5_2,
##},
##{
###.start_resource = 168,
###.num_resource = 8,
###.type = RESASG_UTYPE (J721E_DEV_MCU_NAVSS0_RINGACC_0,
#####RESASG_SUBTYPE_RA_GP),
###.host_id = HOST_ID_HOST_ID_MAIN_1_R5_0,
##},
##{
###.start_resource = 176,
###.num_resource = 8,
###.type = RESASG_UTYPE (J721E_DEV_MCU_NAVSS0_RINGACC_0,
#####RESASG_SUBTYPE_RA_GP),
###.host_id = HOST_ID_HOST_ID_MAIN_1_R5_2,
##},
##{
###.start_resource = 184,
###.num_resource = 8,
###.type = RESASG_UTYPE (J721E_DEV_MCU_NAVSS0_RINGACC_0,
#####RESASG_SUBTYPE_RA_GP),
###.host_id = HOST_ID_HOST_ID_C7X_1,
##},
##{
###.start_resource = 192,
###.num_resource = 8,
###.type = RESASG_UTYPE (J721E_DEV_MCU_NAVSS0_RINGACC_0,
#####RESASG_SUBTYPE_RA_GP),
###.host_id = HOST_ID_HOST_ID_C6X_0_1,
##},
##{
###.start_resource = 200,
###.num_resource = 8,
###.type = RESASG_UTYPE (J721E_DEV_MCU_NAVSS0_RINGACC_0,
#####RESASG_SUBTYPE_RA_GP),
###.host_id = HOST_ID_HOST_ID_C6X_1_1,
##},
##{
###.start_resource = 208,
###.num_resource = 16,
###.type = RESASG_UTYPE (J721E_DEV_MCU_NAVSS0_RINGACC_0,
#####RESASG_SUBTYPE_RA_GP),
###.host_id = HOST_ID_HOST_ID_MAIN_0_R5_0,
##},
##{
###.start_resource = 224,
###.num_resource = 8,
###.type = RESASG_UTYPE (J721E_DEV_MCU_NAVSS0_RINGACC_0,
#####RESASG_SUBTYPE_RA_GP),
###.host_id = HOST_ID_HOST_ID_MAIN_0_R5_2,
##},
##{
###.start_resource = 232,
###.num_resource = 20,
###.type = RESASG_UTYPE (J721E_DEV_MCU_NAVSS0_RINGACC_0,
#####RESASG_SUBTYPE_RA_GP),
###.host_id = HOST_ID_ALL,
##},
##/* MCU Nav IA VINT */
##{
###.start_resource = 8,
###.num_resource = 32,
###.type = RESASG_UTYPE (J721E_DEV_MCU_NAVSS0_INTAGGR_0,
#####RESASG_SUBTYPE_IA_VINT),
###.host_id = HOST_ID_HOST_ID_A72_2,
##},
##{
###.start_resource = 40,
###.num_resource = 16,
###.type = RESASG_UTYPE (J721E_DEV_MCU_NAVSS0_INTAGGR_0,
#####RESASG_SUBTYPE_IA_VINT),
###.host_id = HOST_ID_HOST_ID_A72_3,
##},
##{
###.start_resource = 56,
###.num_resource = 64,
###.type = RESASG_UTYPE (J721E_DEV_MCU_NAVSS0_INTAGGR_0,
#####RESASG_SUBTYPE_IA_VINT),
###.host_id = HOST_ID_HOST_ID_MCU_0_R5_0,
##},
##{
###.start_resource = 120,
###.num_resource = 4,
###.type = RESASG_UTYPE (J721E_DEV_MCU_NAVSS0_INTAGGR_0,
#####RESASG_SUBTYPE_IA_VINT),
###.host_id = HOST_ID_HOST_ID_MCU_0_R5_2,
##},
##{
###.start_resource = 124,
###.num_resource = 16,
###.type = RESASG_UTYPE (J721E_DEV_MCU_NAVSS0_INTAGGR_0,
#####RESASG_SUBTYPE_IA_VINT),
###.host_id = HOST_ID_HOST_ID_MAIN_1_R5_0,
##},
##{
###.start_resource = 140,
###.num_resource = 16,
###.type = RESASG_UTYPE (J721E_DEV_MCU_NAVSS0_INTAGGR_0,
#####RESASG_SUBTYPE_IA_VINT),
###.host_id = HOST_ID_HOST_ID_MAIN_1_R5_2,
##},
##{
###.start_resource = 156,
###.num_resource = 8,
###.type = RESASG_UTYPE (J721E_DEV_MCU_NAVSS0_INTAGGR_0,
#####RESASG_SUBTYPE_IA_VINT),
###.host_id = HOST_ID_HOST_ID_C7X_1,
##},
##{
###.start_resource = 164,
###.num_resource = 8,
###.type = RESASG_UTYPE (J721E_DEV_MCU_NAVSS0_INTAGGR_0,
#####RESASG_SUBTYPE_IA_VINT),
###.host_id = HOST_ID_HOST_ID_C6X_0_1,
##},
##{
###.start_resource = 172,
###.num_resource = 8,
###.type = RESASG_UTYPE (J721E_DEV_MCU_NAVSS0_INTAGGR_0,
#####RESASG_SUBTYPE_IA_VINT),
###.host_id = HOST_ID_HOST_ID_C6X_1_1,
##},
##{
###.start_resource = 180,
###.num_resource = 16,
###.type = RESASG_UTYPE (J721E_DEV_MCU_NAVSS0_INTAGGR_0,
#####RESASG_SUBTYPE_IA_VINT),
###.host_id = HOST_ID_HOST_ID_MAIN_0_R5_0,
##},
##{
###.start_resource = 196,
###.num_resource = 16,
###.type = RESASG_UTYPE (J721E_DEV_MCU_NAVSS0_INTAGGR_0,
#####RESASG_SUBTYPE_IA_VINT),
###.host_id = HOST_ID_HOST_ID_MAIN_0_R5_2,
##},
##{
###.start_resource = 212,
###.num_resource = 44,
###.type = RESASG_UTYPE (J721E_DEV_MCU_NAVSS0_INTAGGR_0,
#####RESASG_SUBTYPE_IA_VINT),
###.host_id = HOST_ID_ALL,
##},
##/* MCU Nav IA SEVT */
##{
###.start_resource = 16392,
###.num_resource = 128,
###.type = RESASG_UTYPE (J721E_DEV_MCU_NAVSS0_INTAGGR_0,
#####RESASG_SUBTYPE_GLOBAL_EVENT_SEVT),
###.host_id = HOST_ID_HOST_ID_A72_2,
##},
##{
###.start_resource = 16520,
###.num_resource = 128,
###.type = RESASG_UTYPE (J721E_DEV_MCU_NAVSS0_INTAGGR_0,
#####RESASG_SUBTYPE_GLOBAL_EVENT_SEVT),
###.host_id = HOST_ID_HOST_ID_A72_3,
##},
##{
###.start_resource = 16648,
###.num_resource = 256,
###.type = RESASG_UTYPE (J721E_DEV_MCU_NAVSS0_INTAGGR_0,
#####RESASG_SUBTYPE_GLOBAL_EVENT_SEVT),
###.host_id = HOST_ID_HOST_ID_MCU_0_R5_0,
##},
##{
###.start_resource = 16904,
###.num_resource = 64,
###.type = RESASG_UTYPE (J721E_DEV_MCU_NAVSS0_INTAGGR_0,
#####RESASG_SUBTYPE_GLOBAL_EVENT_SEVT),
###.host_id = HOST_ID_HOST_ID_MCU_0_R5_2,
##},
##{
###.start_resource = 16968,
###.num_resource = 128,
###.type = RESASG_UTYPE (J721E_DEV_MCU_NAVSS0_INTAGGR_0,
#####RESASG_SUBTYPE_GLOBAL_EVENT_SEVT),
###.host_id = HOST_ID_HOST_ID_MAIN_1_R5_0,
##},
##{
###.start_resource = 17096,
###.num_resource = 128,
###.type = RESASG_UTYPE (J721E_DEV_MCU_NAVSS0_INTAGGR_0,
#####RESASG_SUBTYPE_GLOBAL_EVENT_SEVT),
###.host_id = HOST_ID_HOST_ID_MAIN_1_R5_2,
##},
##{
###.start_resource = 17224,
###.num_resource = 64,
###.type = RESASG_UTYPE (J721E_DEV_MCU_NAVSS0_INTAGGR_0,
#####RESASG_SUBTYPE_GLOBAL_EVENT_SEVT),
###.host_id = HOST_ID_HOST_ID_C7X_1,
##},
##{
###.start_resource = 17288,
###.num_resource = 64,
###.type = RESASG_UTYPE (J721E_DEV_MCU_NAVSS0_INTAGGR_0,
#####RESASG_SUBTYPE_GLOBAL_EVENT_SEVT),
###.host_id = HOST_ID_HOST_ID_C6X_0_1,
##},
##{
###.start_resource = 17352,
###.num_resource = 64,
###.type = RESASG_UTYPE (J721E_DEV_MCU_NAVSS0_INTAGGR_0,
#####RESASG_SUBTYPE_GLOBAL_EVENT_SEVT),
###.host_id = HOST_ID_HOST_ID_C6X_1_1,
##},
##{
###.start_resource = 17416,
###.num_resource = 128,
###.type = RESASG_UTYPE (J721E_DEV_MCU_NAVSS0_INTAGGR_0,
#####RESASG_SUBTYPE_GLOBAL_EVENT_SEVT),
###.host_id = HOST_ID_HOST_ID_MAIN_0_R5_0,
##},
##{
###.start_resource = 17544,
###.num_resource = 128,
###.type = RESASG_UTYPE (J721E_DEV_MCU_NAVSS0_INTAGGR_0,
#####RESASG_SUBTYPE_GLOBAL_EVENT_SEVT),
###.host_id = HOST_ID_HOST_ID_MAIN_0_R5_2,
##},
##{
###.start_resource = 17672,
###.num_resource = 248,
###.type = RESASG_UTYPE (J721E_DEV_MCU_NAVSS0_INTAGGR_0,
#####RESASG_SUBTYPE_GLOBAL_EVENT_SEVT),
###.host_id = HOST_ID_ALL,
##},
</v>
      </c>
      <c r="T55">
        <f t="shared" si="5"/>
        <v>22896</v>
      </c>
    </row>
    <row r="56" spans="1:20" ht="144" customHeight="1">
      <c r="B56" s="36"/>
      <c r="C56" s="36"/>
      <c r="S56" s="39" t="s">
        <v>191</v>
      </c>
      <c r="T56">
        <f t="shared" si="5"/>
        <v>22008</v>
      </c>
    </row>
    <row r="58" spans="1:20">
      <c r="R58" s="38"/>
    </row>
    <row r="59" spans="1:20">
      <c r="R59" s="38"/>
    </row>
    <row r="60" spans="1:20">
      <c r="R60" s="38"/>
    </row>
    <row r="61" spans="1:20">
      <c r="R61" s="3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3" sqref="B3"/>
    </sheetView>
  </sheetViews>
  <sheetFormatPr defaultColWidth="9" defaultRowHeight="14.4"/>
  <cols>
    <col min="1" max="1" width="28.109375" customWidth="1"/>
    <col min="2" max="2" width="36.6640625" customWidth="1"/>
    <col min="3" max="3" width="42.5546875" customWidth="1"/>
    <col min="4" max="15" width="20.77734375" customWidth="1"/>
  </cols>
  <sheetData>
    <row r="1" spans="1:15">
      <c r="A1" s="1" t="s">
        <v>0</v>
      </c>
      <c r="B1" s="1" t="s">
        <v>153</v>
      </c>
      <c r="C1" s="1" t="s">
        <v>154</v>
      </c>
      <c r="D1" t="str">
        <f>'SDK RM Allocation'!H1</f>
        <v>HOST_ID_A72_2
(Uboot/ VM1/RTOS )</v>
      </c>
      <c r="E1" t="str">
        <f>'SDK RM Allocation'!I1</f>
        <v>HOST_ID_A72_3
(Linux VM2 )</v>
      </c>
      <c r="F1" t="str">
        <f>'SDK RM Allocation'!J1</f>
        <v>HOST_ID_MCU_0_R5_0
(Autosar)</v>
      </c>
      <c r="G1" t="str">
        <f>'SDK RM Allocation'!K1</f>
        <v>HOST_ID_MCU_0_R5_2
(Autosar)</v>
      </c>
      <c r="H1" t="str">
        <f>'SDK RM Allocation'!L1</f>
        <v>HOST_ID_MAIN_1_R5_0
(for customer)</v>
      </c>
      <c r="I1" t="str">
        <f>'SDK RM Allocation'!M1</f>
        <v>HOST_ID_MAIN_1_R5_2
(for customer)</v>
      </c>
      <c r="J1" t="str">
        <f>'SDK RM Allocation'!N1</f>
        <v>HOST_ID_C7X_1
(TIDL)</v>
      </c>
      <c r="K1" t="str">
        <f>'SDK RM Allocation'!O1</f>
        <v>HOST_ID_C6X_0_1
(Radio)</v>
      </c>
      <c r="L1" t="str">
        <f>'SDK RM Allocation'!P1</f>
        <v>HOST_ID_C6X_1_1
(Legacy)</v>
      </c>
      <c r="M1" t="str">
        <f>'SDK RM Allocation'!Q1</f>
        <v>HOST_ID_MAIN_0_R5_0
(ethFW)</v>
      </c>
      <c r="N1" t="str">
        <f>'SDK RM Allocation'!R1</f>
        <v>HOST_ID_MAIN_0_R5_2
(PSDKRA)</v>
      </c>
      <c r="O1" t="s">
        <v>21</v>
      </c>
    </row>
    <row r="2" spans="1:15">
      <c r="D2" t="str">
        <f>CONCATENATE("HOST_ID_",LEFT(D1,FIND("(",D1)-2))</f>
        <v>HOST_ID_HOST_ID_A72_2</v>
      </c>
      <c r="E2" t="str">
        <f t="shared" ref="E2:N2" si="0">CONCATENATE("HOST_ID_",LEFT(E1,FIND("(",E1)-2))</f>
        <v>HOST_ID_HOST_ID_A72_3</v>
      </c>
      <c r="F2" t="str">
        <f t="shared" si="0"/>
        <v>HOST_ID_HOST_ID_MCU_0_R5_0</v>
      </c>
      <c r="G2" t="str">
        <f t="shared" si="0"/>
        <v>HOST_ID_HOST_ID_MCU_0_R5_2</v>
      </c>
      <c r="H2" t="str">
        <f t="shared" si="0"/>
        <v>HOST_ID_HOST_ID_MAIN_1_R5_0</v>
      </c>
      <c r="I2" t="str">
        <f t="shared" si="0"/>
        <v>HOST_ID_HOST_ID_MAIN_1_R5_2</v>
      </c>
      <c r="J2" t="str">
        <f t="shared" si="0"/>
        <v>HOST_ID_HOST_ID_C7X_1</v>
      </c>
      <c r="K2" t="str">
        <f t="shared" si="0"/>
        <v>HOST_ID_HOST_ID_C6X_0_1</v>
      </c>
      <c r="L2" t="str">
        <f t="shared" si="0"/>
        <v>HOST_ID_HOST_ID_C6X_1_1</v>
      </c>
      <c r="M2" t="str">
        <f t="shared" si="0"/>
        <v>HOST_ID_HOST_ID_MAIN_0_R5_0</v>
      </c>
      <c r="N2" t="str">
        <f t="shared" si="0"/>
        <v>HOST_ID_HOST_ID_MAIN_0_R5_2</v>
      </c>
      <c r="O2" s="32" t="s">
        <v>157</v>
      </c>
    </row>
    <row r="3" spans="1:15">
      <c r="A3" s="28" t="s">
        <v>160</v>
      </c>
      <c r="B3" t="s">
        <v>25</v>
      </c>
      <c r="C3" t="s">
        <v>26</v>
      </c>
      <c r="D3" s="29" t="str">
        <f>IF(OR('SDK RM Allocation'!H4="",'SDK RM Allocation'!H4=0,$B3=""),"",CONCATENATE($U$2,$U$3,SUM('SDK RM Allocation'!$G4:G4),$W$3,$U$4,'SDK RM Allocation'!H4,$W$4,$U$5,$B3,$W$5,$U$6,$C3,$W$6,$U$7,D$2,$W$7,$U$8))</f>
        <v>02J721E_DEV_NAVSS0_UDMAP_0RESASG_SUBTYPE_UDMAP_TX_UHCHANHOST_ID_HOST_ID_A72_2</v>
      </c>
      <c r="E3" s="29" t="str">
        <f>IF(OR('SDK RM Allocation'!I4="",'SDK RM Allocation'!I4=0,$B3=""),"",CONCATENATE($U$2,$U$3,SUM('SDK RM Allocation'!$G4:H4),$W$3,$U$4,'SDK RM Allocation'!I4,$W$4,$U$5,$B3,$W$5,$U$6,$C3,$W$6,$U$7,E$2,$W$7,$U$8))</f>
        <v/>
      </c>
      <c r="F3" s="29" t="str">
        <f>IF(OR('SDK RM Allocation'!J4="",'SDK RM Allocation'!J4=0,$B3=""),"",CONCATENATE($U$2,$U$3,SUM('SDK RM Allocation'!$G4:I4),$W$3,$U$4,'SDK RM Allocation'!J4,$W$4,$U$5,$B3,$W$5,$U$6,$C3,$W$6,$U$7,F$2,$W$7,$U$8))</f>
        <v/>
      </c>
      <c r="G3" s="29" t="str">
        <f>IF(OR('SDK RM Allocation'!K4="",'SDK RM Allocation'!K4=0,$B3=""),"",CONCATENATE($U$2,$U$3,SUM('SDK RM Allocation'!$G4:J4),$W$3,$U$4,'SDK RM Allocation'!K4,$W$4,$U$5,$B3,$W$5,$U$6,$C3,$W$6,$U$7,G$2,$W$7,$U$8))</f>
        <v/>
      </c>
      <c r="H3" s="29" t="str">
        <f>IF(OR('SDK RM Allocation'!L4="",'SDK RM Allocation'!L4=0,$B3=""),"",CONCATENATE($U$2,$U$3,SUM('SDK RM Allocation'!$G4:K4),$W$3,$U$4,'SDK RM Allocation'!L4,$W$4,$U$5,$B3,$W$5,$U$6,$C3,$W$6,$U$7,H$2,$W$7,$U$8))</f>
        <v/>
      </c>
      <c r="I3" s="29" t="str">
        <f>IF(OR('SDK RM Allocation'!M4="",'SDK RM Allocation'!M4=0,$B3=""),"",CONCATENATE($U$2,$U$3,SUM('SDK RM Allocation'!$G4:L4),$W$3,$U$4,'SDK RM Allocation'!M4,$W$4,$U$5,$B3,$W$5,$U$6,$C3,$W$6,$U$7,I$2,$W$7,$U$8))</f>
        <v/>
      </c>
      <c r="J3" s="29" t="str">
        <f>IF(OR('SDK RM Allocation'!N4="",'SDK RM Allocation'!N4=0,$B3=""),"",CONCATENATE($U$2,$U$3,SUM('SDK RM Allocation'!$G4:M4),$W$3,$U$4,'SDK RM Allocation'!N4,$W$4,$U$5,$B3,$W$5,$U$6,$C3,$W$6,$U$7,J$2,$W$7,$U$8))</f>
        <v/>
      </c>
      <c r="K3" s="29" t="str">
        <f>IF(OR('SDK RM Allocation'!O4="",'SDK RM Allocation'!O4=0,$B3=""),"",CONCATENATE($U$2,$U$3,SUM('SDK RM Allocation'!$G4:N4),$W$3,$U$4,'SDK RM Allocation'!O4,$W$4,$U$5,$B3,$W$5,$U$6,$C3,$W$6,$U$7,K$2,$W$7,$U$8))</f>
        <v/>
      </c>
      <c r="L3" s="29" t="str">
        <f>IF(OR('SDK RM Allocation'!P4="",'SDK RM Allocation'!P4=0,$B3=""),"",CONCATENATE($U$2,$U$3,SUM('SDK RM Allocation'!$G4:O4),$W$3,$U$4,'SDK RM Allocation'!P4,$W$4,$U$5,$B3,$W$5,$U$6,$C3,$W$6,$U$7,L$2,$W$7,$U$8))</f>
        <v/>
      </c>
      <c r="M3" s="29" t="str">
        <f>IF(OR('SDK RM Allocation'!Q4="",'SDK RM Allocation'!Q4=0,$B3=""),"",CONCATENATE($U$2,$U$3,SUM('SDK RM Allocation'!$G4:P4),$W$3,$U$4,'SDK RM Allocation'!Q4,$W$4,$U$5,$B3,$W$5,$U$6,$C3,$W$6,$U$7,M$2,$W$7,$U$8))</f>
        <v/>
      </c>
      <c r="N3" s="29" t="str">
        <f>IF(OR('SDK RM Allocation'!R4="",'SDK RM Allocation'!R4=0,$B3=""),"",CONCATENATE($U$2,$U$3,SUM('SDK RM Allocation'!$G4:Q4),$W$3,$U$4,'SDK RM Allocation'!R4,$W$4,$U$5,$B3,$W$5,$U$6,$C3,$W$6,$U$7,N$2,$W$7,$U$8))</f>
        <v>22J721E_DEV_NAVSS0_UDMAP_0RESASG_SUBTYPE_UDMAP_TX_UHCHANHOST_ID_HOST_ID_MAIN_0_R5_2</v>
      </c>
      <c r="O3" s="29" t="str">
        <f>IF(OR('SDK RM Allocation'!S4="",'SDK RM Allocation'!S4=0,$B3=""),"",CONCATENATE($U$2,$U$3,SUM('SDK RM Allocation'!$G4:R4),$W$3,$U$4,'SDK RM Allocation'!S4,$W$4,$U$5,$B3,$W$5,$U$6,$C3,$W$6,$U$7,O$2,$W$7,$U$8))</f>
        <v/>
      </c>
    </row>
    <row r="4" spans="1:15">
      <c r="A4" s="28" t="s">
        <v>163</v>
      </c>
      <c r="B4" t="s">
        <v>25</v>
      </c>
      <c r="C4" t="s">
        <v>28</v>
      </c>
      <c r="D4" s="29" t="str">
        <f>IF(OR('SDK RM Allocation'!H5="",'SDK RM Allocation'!H5=0,$B4=""),"",CONCATENATE($U$2,$U$3,SUM('SDK RM Allocation'!$G5:G5),$W$3,$U$4,'SDK RM Allocation'!H5,$W$4,$U$5,$B4,$W$5,$U$6,$C4,$W$6,$U$7,D$2,$W$7,$U$8))</f>
        <v>02J721E_DEV_NAVSS0_UDMAP_0RESASG_SUBTYPE_UDMAP_RX_UHCHANHOST_ID_HOST_ID_A72_2</v>
      </c>
      <c r="E4" s="29" t="str">
        <f>IF(OR('SDK RM Allocation'!I5="",'SDK RM Allocation'!I5=0,$B4=""),"",CONCATENATE($U$2,$U$3,SUM('SDK RM Allocation'!$G5:H5),$W$3,$U$4,'SDK RM Allocation'!I5,$W$4,$U$5,$B4,$W$5,$U$6,$C4,$W$6,$U$7,E$2,$W$7,$U$8))</f>
        <v/>
      </c>
      <c r="F4" s="29" t="str">
        <f>IF(OR('SDK RM Allocation'!J5="",'SDK RM Allocation'!J5=0,$B4=""),"",CONCATENATE($U$2,$U$3,SUM('SDK RM Allocation'!$G5:I5),$W$3,$U$4,'SDK RM Allocation'!J5,$W$4,$U$5,$B4,$W$5,$U$6,$C4,$W$6,$U$7,F$2,$W$7,$U$8))</f>
        <v/>
      </c>
      <c r="G4" s="29" t="str">
        <f>IF(OR('SDK RM Allocation'!K5="",'SDK RM Allocation'!K5=0,$B4=""),"",CONCATENATE($U$2,$U$3,SUM('SDK RM Allocation'!$G5:J5),$W$3,$U$4,'SDK RM Allocation'!K5,$W$4,$U$5,$B4,$W$5,$U$6,$C4,$W$6,$U$7,G$2,$W$7,$U$8))</f>
        <v/>
      </c>
      <c r="H4" s="29" t="str">
        <f>IF(OR('SDK RM Allocation'!L5="",'SDK RM Allocation'!L5=0,$B4=""),"",CONCATENATE($U$2,$U$3,SUM('SDK RM Allocation'!$G5:K5),$W$3,$U$4,'SDK RM Allocation'!L5,$W$4,$U$5,$B4,$W$5,$U$6,$C4,$W$6,$U$7,H$2,$W$7,$U$8))</f>
        <v/>
      </c>
      <c r="I4" s="29" t="str">
        <f>IF(OR('SDK RM Allocation'!M5="",'SDK RM Allocation'!M5=0,$B4=""),"",CONCATENATE($U$2,$U$3,SUM('SDK RM Allocation'!$G5:L5),$W$3,$U$4,'SDK RM Allocation'!M5,$W$4,$U$5,$B4,$W$5,$U$6,$C4,$W$6,$U$7,I$2,$W$7,$U$8))</f>
        <v/>
      </c>
      <c r="J4" s="29" t="str">
        <f>IF(OR('SDK RM Allocation'!N5="",'SDK RM Allocation'!N5=0,$B4=""),"",CONCATENATE($U$2,$U$3,SUM('SDK RM Allocation'!$G5:M5),$W$3,$U$4,'SDK RM Allocation'!N5,$W$4,$U$5,$B4,$W$5,$U$6,$C4,$W$6,$U$7,J$2,$W$7,$U$8))</f>
        <v/>
      </c>
      <c r="K4" s="29" t="str">
        <f>IF(OR('SDK RM Allocation'!O5="",'SDK RM Allocation'!O5=0,$B4=""),"",CONCATENATE($U$2,$U$3,SUM('SDK RM Allocation'!$G5:N5),$W$3,$U$4,'SDK RM Allocation'!O5,$W$4,$U$5,$B4,$W$5,$U$6,$C4,$W$6,$U$7,K$2,$W$7,$U$8))</f>
        <v/>
      </c>
      <c r="L4" s="29" t="str">
        <f>IF(OR('SDK RM Allocation'!P5="",'SDK RM Allocation'!P5=0,$B4=""),"",CONCATENATE($U$2,$U$3,SUM('SDK RM Allocation'!$G5:O5),$W$3,$U$4,'SDK RM Allocation'!P5,$W$4,$U$5,$B4,$W$5,$U$6,$C4,$W$6,$U$7,L$2,$W$7,$U$8))</f>
        <v/>
      </c>
      <c r="M4" s="29" t="str">
        <f>IF(OR('SDK RM Allocation'!Q5="",'SDK RM Allocation'!Q5=0,$B4=""),"",CONCATENATE($U$2,$U$3,SUM('SDK RM Allocation'!$G5:P5),$W$3,$U$4,'SDK RM Allocation'!Q5,$W$4,$U$5,$B4,$W$5,$U$6,$C4,$W$6,$U$7,M$2,$W$7,$U$8))</f>
        <v/>
      </c>
      <c r="N4" s="29" t="str">
        <f>IF(OR('SDK RM Allocation'!R5="",'SDK RM Allocation'!R5=0,$B4=""),"",CONCATENATE($U$2,$U$3,SUM('SDK RM Allocation'!$G5:Q5),$W$3,$U$4,'SDK RM Allocation'!R5,$W$4,$U$5,$B4,$W$5,$U$6,$C4,$W$6,$U$7,N$2,$W$7,$U$8))</f>
        <v>22J721E_DEV_NAVSS0_UDMAP_0RESASG_SUBTYPE_UDMAP_RX_UHCHANHOST_ID_HOST_ID_MAIN_0_R5_2</v>
      </c>
      <c r="O4" s="29" t="str">
        <f>IF(OR('SDK RM Allocation'!S5="",'SDK RM Allocation'!S5=0,$B4=""),"",CONCATENATE($U$2,$U$3,SUM('SDK RM Allocation'!$G5:R5),$W$3,$U$4,'SDK RM Allocation'!S5,$W$4,$U$5,$B4,$W$5,$U$6,$C4,$W$6,$U$7,O$2,$W$7,$U$8))</f>
        <v/>
      </c>
    </row>
    <row r="5" spans="1:15">
      <c r="A5" s="28" t="s">
        <v>165</v>
      </c>
      <c r="B5" t="s">
        <v>25</v>
      </c>
      <c r="C5" t="s">
        <v>30</v>
      </c>
      <c r="D5" s="29" t="str">
        <f>IF(OR('SDK RM Allocation'!H6="",'SDK RM Allocation'!H6=0,$B5=""),"",CONCATENATE($U$2,$U$3,SUM('SDK RM Allocation'!$G6:G6),$W$3,$U$4,'SDK RM Allocation'!H6,$W$4,$U$5,$B5,$W$5,$U$6,$C5,$W$6,$U$7,D$2,$W$7,$U$8))</f>
        <v>44J721E_DEV_NAVSS0_UDMAP_0RESASG_SUBTYPE_UDMAP_TX_HCHANHOST_ID_HOST_ID_A72_2</v>
      </c>
      <c r="E5" s="29" t="str">
        <f>IF(OR('SDK RM Allocation'!I6="",'SDK RM Allocation'!I6=0,$B5=""),"",CONCATENATE($U$2,$U$3,SUM('SDK RM Allocation'!$G6:H6),$W$3,$U$4,'SDK RM Allocation'!I6,$W$4,$U$5,$B5,$W$5,$U$6,$C5,$W$6,$U$7,E$2,$W$7,$U$8))</f>
        <v/>
      </c>
      <c r="F5" s="29" t="str">
        <f>IF(OR('SDK RM Allocation'!J6="",'SDK RM Allocation'!J6=0,$B5=""),"",CONCATENATE($U$2,$U$3,SUM('SDK RM Allocation'!$G6:I6),$W$3,$U$4,'SDK RM Allocation'!J6,$W$4,$U$5,$B5,$W$5,$U$6,$C5,$W$6,$U$7,F$2,$W$7,$U$8))</f>
        <v/>
      </c>
      <c r="G5" s="29" t="str">
        <f>IF(OR('SDK RM Allocation'!K6="",'SDK RM Allocation'!K6=0,$B5=""),"",CONCATENATE($U$2,$U$3,SUM('SDK RM Allocation'!$G6:J6),$W$3,$U$4,'SDK RM Allocation'!K6,$W$4,$U$5,$B5,$W$5,$U$6,$C5,$W$6,$U$7,G$2,$W$7,$U$8))</f>
        <v/>
      </c>
      <c r="H5" s="29" t="str">
        <f>IF(OR('SDK RM Allocation'!L6="",'SDK RM Allocation'!L6=0,$B5=""),"",CONCATENATE($U$2,$U$3,SUM('SDK RM Allocation'!$G6:K6),$W$3,$U$4,'SDK RM Allocation'!L6,$W$4,$U$5,$B5,$W$5,$U$6,$C5,$W$6,$U$7,H$2,$W$7,$U$8))</f>
        <v/>
      </c>
      <c r="I5" s="29" t="str">
        <f>IF(OR('SDK RM Allocation'!M6="",'SDK RM Allocation'!M6=0,$B5=""),"",CONCATENATE($U$2,$U$3,SUM('SDK RM Allocation'!$G6:L6),$W$3,$U$4,'SDK RM Allocation'!M6,$W$4,$U$5,$B5,$W$5,$U$6,$C5,$W$6,$U$7,I$2,$W$7,$U$8))</f>
        <v/>
      </c>
      <c r="J5" s="29" t="str">
        <f>IF(OR('SDK RM Allocation'!N6="",'SDK RM Allocation'!N6=0,$B5=""),"",CONCATENATE($U$2,$U$3,SUM('SDK RM Allocation'!$G6:M6),$W$3,$U$4,'SDK RM Allocation'!N6,$W$4,$U$5,$B5,$W$5,$U$6,$C5,$W$6,$U$7,J$2,$W$7,$U$8))</f>
        <v/>
      </c>
      <c r="K5" s="29" t="str">
        <f>IF(OR('SDK RM Allocation'!O6="",'SDK RM Allocation'!O6=0,$B5=""),"",CONCATENATE($U$2,$U$3,SUM('SDK RM Allocation'!$G6:N6),$W$3,$U$4,'SDK RM Allocation'!O6,$W$4,$U$5,$B5,$W$5,$U$6,$C5,$W$6,$U$7,K$2,$W$7,$U$8))</f>
        <v/>
      </c>
      <c r="L5" s="29" t="str">
        <f>IF(OR('SDK RM Allocation'!P6="",'SDK RM Allocation'!P6=0,$B5=""),"",CONCATENATE($U$2,$U$3,SUM('SDK RM Allocation'!$G6:O6),$W$3,$U$4,'SDK RM Allocation'!P6,$W$4,$U$5,$B5,$W$5,$U$6,$C5,$W$6,$U$7,L$2,$W$7,$U$8))</f>
        <v/>
      </c>
      <c r="M5" s="29" t="str">
        <f>IF(OR('SDK RM Allocation'!Q6="",'SDK RM Allocation'!Q6=0,$B5=""),"",CONCATENATE($U$2,$U$3,SUM('SDK RM Allocation'!$G6:P6),$W$3,$U$4,'SDK RM Allocation'!Q6,$W$4,$U$5,$B5,$W$5,$U$6,$C5,$W$6,$U$7,M$2,$W$7,$U$8))</f>
        <v>82J721E_DEV_NAVSS0_UDMAP_0RESASG_SUBTYPE_UDMAP_TX_HCHANHOST_ID_HOST_ID_MAIN_0_R5_0</v>
      </c>
      <c r="N5" s="29" t="str">
        <f>IF(OR('SDK RM Allocation'!R6="",'SDK RM Allocation'!R6=0,$B5=""),"",CONCATENATE($U$2,$U$3,SUM('SDK RM Allocation'!$G6:Q6),$W$3,$U$4,'SDK RM Allocation'!R6,$W$4,$U$5,$B5,$W$5,$U$6,$C5,$W$6,$U$7,N$2,$W$7,$U$8))</f>
        <v>104J721E_DEV_NAVSS0_UDMAP_0RESASG_SUBTYPE_UDMAP_TX_HCHANHOST_ID_HOST_ID_MAIN_0_R5_2</v>
      </c>
      <c r="O5" s="29" t="str">
        <f>IF(OR('SDK RM Allocation'!S6="",'SDK RM Allocation'!S6=0,$B5=""),"",CONCATENATE($U$2,$U$3,SUM('SDK RM Allocation'!$G6:R6),$W$3,$U$4,'SDK RM Allocation'!S6,$W$4,$U$5,$B5,$W$5,$U$6,$C5,$W$6,$U$7,O$2,$W$7,$U$8))</f>
        <v>142J721E_DEV_NAVSS0_UDMAP_0RESASG_SUBTYPE_UDMAP_TX_HCHANHOST_ID_ALL</v>
      </c>
    </row>
    <row r="6" spans="1:15">
      <c r="A6" s="28" t="s">
        <v>167</v>
      </c>
      <c r="B6" t="s">
        <v>25</v>
      </c>
      <c r="C6" t="s">
        <v>32</v>
      </c>
      <c r="D6" s="29" t="str">
        <f>IF(OR('SDK RM Allocation'!H7="",'SDK RM Allocation'!H7=0,$B6=""),"",CONCATENATE($U$2,$U$3,SUM('SDK RM Allocation'!$G7:G7),$W$3,$U$4,'SDK RM Allocation'!H7,$W$4,$U$5,$B6,$W$5,$U$6,$C6,$W$6,$U$7,D$2,$W$7,$U$8))</f>
        <v>44J721E_DEV_NAVSS0_UDMAP_0RESASG_SUBTYPE_UDMAP_RX_HCHANHOST_ID_HOST_ID_A72_2</v>
      </c>
      <c r="E6" s="29" t="str">
        <f>IF(OR('SDK RM Allocation'!I7="",'SDK RM Allocation'!I7=0,$B6=""),"",CONCATENATE($U$2,$U$3,SUM('SDK RM Allocation'!$G7:H7),$W$3,$U$4,'SDK RM Allocation'!I7,$W$4,$U$5,$B6,$W$5,$U$6,$C6,$W$6,$U$7,E$2,$W$7,$U$8))</f>
        <v/>
      </c>
      <c r="F6" s="29" t="str">
        <f>IF(OR('SDK RM Allocation'!J7="",'SDK RM Allocation'!J7=0,$B6=""),"",CONCATENATE($U$2,$U$3,SUM('SDK RM Allocation'!$G7:I7),$W$3,$U$4,'SDK RM Allocation'!J7,$W$4,$U$5,$B6,$W$5,$U$6,$C6,$W$6,$U$7,F$2,$W$7,$U$8))</f>
        <v/>
      </c>
      <c r="G6" s="29" t="str">
        <f>IF(OR('SDK RM Allocation'!K7="",'SDK RM Allocation'!K7=0,$B6=""),"",CONCATENATE($U$2,$U$3,SUM('SDK RM Allocation'!$G7:J7),$W$3,$U$4,'SDK RM Allocation'!K7,$W$4,$U$5,$B6,$W$5,$U$6,$C6,$W$6,$U$7,G$2,$W$7,$U$8))</f>
        <v/>
      </c>
      <c r="H6" s="29" t="str">
        <f>IF(OR('SDK RM Allocation'!L7="",'SDK RM Allocation'!L7=0,$B6=""),"",CONCATENATE($U$2,$U$3,SUM('SDK RM Allocation'!$G7:K7),$W$3,$U$4,'SDK RM Allocation'!L7,$W$4,$U$5,$B6,$W$5,$U$6,$C6,$W$6,$U$7,H$2,$W$7,$U$8))</f>
        <v/>
      </c>
      <c r="I6" s="29" t="str">
        <f>IF(OR('SDK RM Allocation'!M7="",'SDK RM Allocation'!M7=0,$B6=""),"",CONCATENATE($U$2,$U$3,SUM('SDK RM Allocation'!$G7:L7),$W$3,$U$4,'SDK RM Allocation'!M7,$W$4,$U$5,$B6,$W$5,$U$6,$C6,$W$6,$U$7,I$2,$W$7,$U$8))</f>
        <v/>
      </c>
      <c r="J6" s="29" t="str">
        <f>IF(OR('SDK RM Allocation'!N7="",'SDK RM Allocation'!N7=0,$B6=""),"",CONCATENATE($U$2,$U$3,SUM('SDK RM Allocation'!$G7:M7),$W$3,$U$4,'SDK RM Allocation'!N7,$W$4,$U$5,$B6,$W$5,$U$6,$C6,$W$6,$U$7,J$2,$W$7,$U$8))</f>
        <v/>
      </c>
      <c r="K6" s="29" t="str">
        <f>IF(OR('SDK RM Allocation'!O7="",'SDK RM Allocation'!O7=0,$B6=""),"",CONCATENATE($U$2,$U$3,SUM('SDK RM Allocation'!$G7:N7),$W$3,$U$4,'SDK RM Allocation'!O7,$W$4,$U$5,$B6,$W$5,$U$6,$C6,$W$6,$U$7,K$2,$W$7,$U$8))</f>
        <v/>
      </c>
      <c r="L6" s="29" t="str">
        <f>IF(OR('SDK RM Allocation'!P7="",'SDK RM Allocation'!P7=0,$B6=""),"",CONCATENATE($U$2,$U$3,SUM('SDK RM Allocation'!$G7:O7),$W$3,$U$4,'SDK RM Allocation'!P7,$W$4,$U$5,$B6,$W$5,$U$6,$C6,$W$6,$U$7,L$2,$W$7,$U$8))</f>
        <v/>
      </c>
      <c r="M6" s="29" t="str">
        <f>IF(OR('SDK RM Allocation'!Q7="",'SDK RM Allocation'!Q7=0,$B6=""),"",CONCATENATE($U$2,$U$3,SUM('SDK RM Allocation'!$G7:P7),$W$3,$U$4,'SDK RM Allocation'!Q7,$W$4,$U$5,$B6,$W$5,$U$6,$C6,$W$6,$U$7,M$2,$W$7,$U$8))</f>
        <v>82J721E_DEV_NAVSS0_UDMAP_0RESASG_SUBTYPE_UDMAP_RX_HCHANHOST_ID_HOST_ID_MAIN_0_R5_0</v>
      </c>
      <c r="N6" s="29" t="str">
        <f>IF(OR('SDK RM Allocation'!R7="",'SDK RM Allocation'!R7=0,$B6=""),"",CONCATENATE($U$2,$U$3,SUM('SDK RM Allocation'!$G7:Q7),$W$3,$U$4,'SDK RM Allocation'!R7,$W$4,$U$5,$B6,$W$5,$U$6,$C6,$W$6,$U$7,N$2,$W$7,$U$8))</f>
        <v>104J721E_DEV_NAVSS0_UDMAP_0RESASG_SUBTYPE_UDMAP_RX_HCHANHOST_ID_HOST_ID_MAIN_0_R5_2</v>
      </c>
      <c r="O6" s="29" t="str">
        <f>IF(OR('SDK RM Allocation'!S7="",'SDK RM Allocation'!S7=0,$B6=""),"",CONCATENATE($U$2,$U$3,SUM('SDK RM Allocation'!$G7:R7),$W$3,$U$4,'SDK RM Allocation'!S7,$W$4,$U$5,$B6,$W$5,$U$6,$C6,$W$6,$U$7,O$2,$W$7,$U$8))</f>
        <v>142J721E_DEV_NAVSS0_UDMAP_0RESASG_SUBTYPE_UDMAP_RX_HCHANHOST_ID_ALL</v>
      </c>
    </row>
    <row r="7" spans="1:15">
      <c r="A7" s="28" t="s">
        <v>33</v>
      </c>
      <c r="B7" s="30"/>
      <c r="C7" s="30"/>
      <c r="D7" s="29" t="str">
        <f>IF(OR('SDK RM Allocation'!H8="",'SDK RM Allocation'!H8=0,$B7=""),"",CONCATENATE($U$2,$U$3,SUM('SDK RM Allocation'!$G8:G8),$W$3,$U$4,'SDK RM Allocation'!H8,$W$4,$U$5,$B7,$W$5,$U$6,$C7,$W$6,$U$7,D$2,$W$7,$U$8))</f>
        <v/>
      </c>
      <c r="E7" s="29" t="str">
        <f>IF(OR('SDK RM Allocation'!I8="",'SDK RM Allocation'!I8=0,$B7=""),"",CONCATENATE($U$2,$U$3,SUM('SDK RM Allocation'!$G8:H8),$W$3,$U$4,'SDK RM Allocation'!I8,$W$4,$U$5,$B7,$W$5,$U$6,$C7,$W$6,$U$7,E$2,$W$7,$U$8))</f>
        <v/>
      </c>
      <c r="F7" s="29" t="str">
        <f>IF(OR('SDK RM Allocation'!J8="",'SDK RM Allocation'!J8=0,$B7=""),"",CONCATENATE($U$2,$U$3,SUM('SDK RM Allocation'!$G8:I8),$W$3,$U$4,'SDK RM Allocation'!J8,$W$4,$U$5,$B7,$W$5,$U$6,$C7,$W$6,$U$7,F$2,$W$7,$U$8))</f>
        <v/>
      </c>
      <c r="G7" s="29" t="str">
        <f>IF(OR('SDK RM Allocation'!K8="",'SDK RM Allocation'!K8=0,$B7=""),"",CONCATENATE($U$2,$U$3,SUM('SDK RM Allocation'!$G8:J8),$W$3,$U$4,'SDK RM Allocation'!K8,$W$4,$U$5,$B7,$W$5,$U$6,$C7,$W$6,$U$7,G$2,$W$7,$U$8))</f>
        <v/>
      </c>
      <c r="H7" s="29" t="str">
        <f>IF(OR('SDK RM Allocation'!L8="",'SDK RM Allocation'!L8=0,$B7=""),"",CONCATENATE($U$2,$U$3,SUM('SDK RM Allocation'!$G8:K8),$W$3,$U$4,'SDK RM Allocation'!L8,$W$4,$U$5,$B7,$W$5,$U$6,$C7,$W$6,$U$7,H$2,$W$7,$U$8))</f>
        <v/>
      </c>
      <c r="I7" s="29" t="str">
        <f>IF(OR('SDK RM Allocation'!M8="",'SDK RM Allocation'!M8=0,$B7=""),"",CONCATENATE($U$2,$U$3,SUM('SDK RM Allocation'!$G8:L8),$W$3,$U$4,'SDK RM Allocation'!M8,$W$4,$U$5,$B7,$W$5,$U$6,$C7,$W$6,$U$7,I$2,$W$7,$U$8))</f>
        <v/>
      </c>
      <c r="J7" s="29" t="str">
        <f>IF(OR('SDK RM Allocation'!N8="",'SDK RM Allocation'!N8=0,$B7=""),"",CONCATENATE($U$2,$U$3,SUM('SDK RM Allocation'!$G8:M8),$W$3,$U$4,'SDK RM Allocation'!N8,$W$4,$U$5,$B7,$W$5,$U$6,$C7,$W$6,$U$7,J$2,$W$7,$U$8))</f>
        <v/>
      </c>
      <c r="K7" s="29" t="str">
        <f>IF(OR('SDK RM Allocation'!O8="",'SDK RM Allocation'!O8=0,$B7=""),"",CONCATENATE($U$2,$U$3,SUM('SDK RM Allocation'!$G8:N8),$W$3,$U$4,'SDK RM Allocation'!O8,$W$4,$U$5,$B7,$W$5,$U$6,$C7,$W$6,$U$7,K$2,$W$7,$U$8))</f>
        <v/>
      </c>
      <c r="L7" s="29" t="str">
        <f>IF(OR('SDK RM Allocation'!P8="",'SDK RM Allocation'!P8=0,$B7=""),"",CONCATENATE($U$2,$U$3,SUM('SDK RM Allocation'!$G8:O8),$W$3,$U$4,'SDK RM Allocation'!P8,$W$4,$U$5,$B7,$W$5,$U$6,$C7,$W$6,$U$7,L$2,$W$7,$U$8))</f>
        <v/>
      </c>
      <c r="M7" s="29" t="str">
        <f>IF(OR('SDK RM Allocation'!Q8="",'SDK RM Allocation'!Q8=0,$B7=""),"",CONCATENATE($U$2,$U$3,SUM('SDK RM Allocation'!$G8:P8),$W$3,$U$4,'SDK RM Allocation'!Q8,$W$4,$U$5,$B7,$W$5,$U$6,$C7,$W$6,$U$7,M$2,$W$7,$U$8))</f>
        <v/>
      </c>
      <c r="N7" s="29" t="str">
        <f>IF(OR('SDK RM Allocation'!R8="",'SDK RM Allocation'!R8=0,$B7=""),"",CONCATENATE($U$2,$U$3,SUM('SDK RM Allocation'!$G8:Q8),$W$3,$U$4,'SDK RM Allocation'!R8,$W$4,$U$5,$B7,$W$5,$U$6,$C7,$W$6,$U$7,N$2,$W$7,$U$8))</f>
        <v/>
      </c>
      <c r="O7" s="29" t="str">
        <f>IF(OR('SDK RM Allocation'!S8="",'SDK RM Allocation'!S8=0,$B7=""),"",CONCATENATE($U$2,$U$3,SUM('SDK RM Allocation'!$G8:R8),$W$3,$U$4,'SDK RM Allocation'!S8,$W$4,$U$5,$B7,$W$5,$U$6,$C7,$W$6,$U$7,O$2,$W$7,$U$8))</f>
        <v/>
      </c>
    </row>
    <row r="8" spans="1:15">
      <c r="A8" s="28" t="s">
        <v>171</v>
      </c>
      <c r="B8" s="30"/>
      <c r="C8" s="30"/>
      <c r="D8" s="29" t="str">
        <f>IF(OR('SDK RM Allocation'!H9="",'SDK RM Allocation'!H9=0,$B8=""),"",CONCATENATE($U$2,$U$3,SUM('SDK RM Allocation'!$G9:G9),$W$3,$U$4,'SDK RM Allocation'!H9,$W$4,$U$5,$B8,$W$5,$U$6,$C8,$W$6,$U$7,D$2,$W$7,$U$8))</f>
        <v/>
      </c>
      <c r="E8" s="29" t="str">
        <f>IF(OR('SDK RM Allocation'!I9="",'SDK RM Allocation'!I9=0,$B8=""),"",CONCATENATE($U$2,$U$3,SUM('SDK RM Allocation'!$G9:H9),$W$3,$U$4,'SDK RM Allocation'!I9,$W$4,$U$5,$B8,$W$5,$U$6,$C8,$W$6,$U$7,E$2,$W$7,$U$8))</f>
        <v/>
      </c>
      <c r="F8" s="29" t="str">
        <f>IF(OR('SDK RM Allocation'!J9="",'SDK RM Allocation'!J9=0,$B8=""),"",CONCATENATE($U$2,$U$3,SUM('SDK RM Allocation'!$G9:I9),$W$3,$U$4,'SDK RM Allocation'!J9,$W$4,$U$5,$B8,$W$5,$U$6,$C8,$W$6,$U$7,F$2,$W$7,$U$8))</f>
        <v/>
      </c>
      <c r="G8" s="29" t="str">
        <f>IF(OR('SDK RM Allocation'!K9="",'SDK RM Allocation'!K9=0,$B8=""),"",CONCATENATE($U$2,$U$3,SUM('SDK RM Allocation'!$G9:J9),$W$3,$U$4,'SDK RM Allocation'!K9,$W$4,$U$5,$B8,$W$5,$U$6,$C8,$W$6,$U$7,G$2,$W$7,$U$8))</f>
        <v/>
      </c>
      <c r="H8" s="29" t="str">
        <f>IF(OR('SDK RM Allocation'!L9="",'SDK RM Allocation'!L9=0,$B8=""),"",CONCATENATE($U$2,$U$3,SUM('SDK RM Allocation'!$G9:K9),$W$3,$U$4,'SDK RM Allocation'!L9,$W$4,$U$5,$B8,$W$5,$U$6,$C8,$W$6,$U$7,H$2,$W$7,$U$8))</f>
        <v/>
      </c>
      <c r="I8" s="29" t="str">
        <f>IF(OR('SDK RM Allocation'!M9="",'SDK RM Allocation'!M9=0,$B8=""),"",CONCATENATE($U$2,$U$3,SUM('SDK RM Allocation'!$G9:L9),$W$3,$U$4,'SDK RM Allocation'!M9,$W$4,$U$5,$B8,$W$5,$U$6,$C8,$W$6,$U$7,I$2,$W$7,$U$8))</f>
        <v/>
      </c>
      <c r="J8" s="29" t="str">
        <f>IF(OR('SDK RM Allocation'!N9="",'SDK RM Allocation'!N9=0,$B8=""),"",CONCATENATE($U$2,$U$3,SUM('SDK RM Allocation'!$G9:M9),$W$3,$U$4,'SDK RM Allocation'!N9,$W$4,$U$5,$B8,$W$5,$U$6,$C8,$W$6,$U$7,J$2,$W$7,$U$8))</f>
        <v/>
      </c>
      <c r="K8" s="29" t="str">
        <f>IF(OR('SDK RM Allocation'!O9="",'SDK RM Allocation'!O9=0,$B8=""),"",CONCATENATE($U$2,$U$3,SUM('SDK RM Allocation'!$G9:N9),$W$3,$U$4,'SDK RM Allocation'!O9,$W$4,$U$5,$B8,$W$5,$U$6,$C8,$W$6,$U$7,K$2,$W$7,$U$8))</f>
        <v/>
      </c>
      <c r="L8" s="29" t="str">
        <f>IF(OR('SDK RM Allocation'!P9="",'SDK RM Allocation'!P9=0,$B8=""),"",CONCATENATE($U$2,$U$3,SUM('SDK RM Allocation'!$G9:O9),$W$3,$U$4,'SDK RM Allocation'!P9,$W$4,$U$5,$B8,$W$5,$U$6,$C8,$W$6,$U$7,L$2,$W$7,$U$8))</f>
        <v/>
      </c>
      <c r="M8" s="29" t="str">
        <f>IF(OR('SDK RM Allocation'!Q9="",'SDK RM Allocation'!Q9=0,$B8=""),"",CONCATENATE($U$2,$U$3,SUM('SDK RM Allocation'!$G9:P9),$W$3,$U$4,'SDK RM Allocation'!Q9,$W$4,$U$5,$B8,$W$5,$U$6,$C8,$W$6,$U$7,M$2,$W$7,$U$8))</f>
        <v/>
      </c>
      <c r="N8" s="29" t="str">
        <f>IF(OR('SDK RM Allocation'!R9="",'SDK RM Allocation'!R9=0,$B8=""),"",CONCATENATE($U$2,$U$3,SUM('SDK RM Allocation'!$G9:Q9),$W$3,$U$4,'SDK RM Allocation'!R9,$W$4,$U$5,$B8,$W$5,$U$6,$C8,$W$6,$U$7,N$2,$W$7,$U$8))</f>
        <v/>
      </c>
      <c r="O8" s="29" t="str">
        <f>IF(OR('SDK RM Allocation'!S9="",'SDK RM Allocation'!S9=0,$B8=""),"",CONCATENATE($U$2,$U$3,SUM('SDK RM Allocation'!$G9:R9),$W$3,$U$4,'SDK RM Allocation'!S9,$W$4,$U$5,$B8,$W$5,$U$6,$C8,$W$6,$U$7,O$2,$W$7,$U$8))</f>
        <v/>
      </c>
    </row>
    <row r="9" spans="1:15">
      <c r="A9" s="28" t="s">
        <v>173</v>
      </c>
      <c r="B9" s="30"/>
      <c r="C9" s="30"/>
      <c r="D9" s="29" t="str">
        <f>IF(OR('SDK RM Allocation'!H10="",'SDK RM Allocation'!H10=0,$B9=""),"",CONCATENATE($U$2,$U$3,SUM('SDK RM Allocation'!$G10:G10),$W$3,$U$4,'SDK RM Allocation'!H10,$W$4,$U$5,$B9,$W$5,$U$6,$C9,$W$6,$U$7,D$2,$W$7,$U$8))</f>
        <v/>
      </c>
      <c r="E9" s="29" t="str">
        <f>IF(OR('SDK RM Allocation'!I10="",'SDK RM Allocation'!I10=0,$B9=""),"",CONCATENATE($U$2,$U$3,SUM('SDK RM Allocation'!$G10:H10),$W$3,$U$4,'SDK RM Allocation'!I10,$W$4,$U$5,$B9,$W$5,$U$6,$C9,$W$6,$U$7,E$2,$W$7,$U$8))</f>
        <v/>
      </c>
      <c r="F9" s="29" t="str">
        <f>IF(OR('SDK RM Allocation'!J10="",'SDK RM Allocation'!J10=0,$B9=""),"",CONCATENATE($U$2,$U$3,SUM('SDK RM Allocation'!$G10:I10),$W$3,$U$4,'SDK RM Allocation'!J10,$W$4,$U$5,$B9,$W$5,$U$6,$C9,$W$6,$U$7,F$2,$W$7,$U$8))</f>
        <v/>
      </c>
      <c r="G9" s="29" t="str">
        <f>IF(OR('SDK RM Allocation'!K10="",'SDK RM Allocation'!K10=0,$B9=""),"",CONCATENATE($U$2,$U$3,SUM('SDK RM Allocation'!$G10:J10),$W$3,$U$4,'SDK RM Allocation'!K10,$W$4,$U$5,$B9,$W$5,$U$6,$C9,$W$6,$U$7,G$2,$W$7,$U$8))</f>
        <v/>
      </c>
      <c r="H9" s="29" t="str">
        <f>IF(OR('SDK RM Allocation'!L10="",'SDK RM Allocation'!L10=0,$B9=""),"",CONCATENATE($U$2,$U$3,SUM('SDK RM Allocation'!$G10:K10),$W$3,$U$4,'SDK RM Allocation'!L10,$W$4,$U$5,$B9,$W$5,$U$6,$C9,$W$6,$U$7,H$2,$W$7,$U$8))</f>
        <v/>
      </c>
      <c r="I9" s="29" t="str">
        <f>IF(OR('SDK RM Allocation'!M10="",'SDK RM Allocation'!M10=0,$B9=""),"",CONCATENATE($U$2,$U$3,SUM('SDK RM Allocation'!$G10:L10),$W$3,$U$4,'SDK RM Allocation'!M10,$W$4,$U$5,$B9,$W$5,$U$6,$C9,$W$6,$U$7,I$2,$W$7,$U$8))</f>
        <v/>
      </c>
      <c r="J9" s="29" t="str">
        <f>IF(OR('SDK RM Allocation'!N10="",'SDK RM Allocation'!N10=0,$B9=""),"",CONCATENATE($U$2,$U$3,SUM('SDK RM Allocation'!$G10:M10),$W$3,$U$4,'SDK RM Allocation'!N10,$W$4,$U$5,$B9,$W$5,$U$6,$C9,$W$6,$U$7,J$2,$W$7,$U$8))</f>
        <v/>
      </c>
      <c r="K9" s="29" t="str">
        <f>IF(OR('SDK RM Allocation'!O10="",'SDK RM Allocation'!O10=0,$B9=""),"",CONCATENATE($U$2,$U$3,SUM('SDK RM Allocation'!$G10:N10),$W$3,$U$4,'SDK RM Allocation'!O10,$W$4,$U$5,$B9,$W$5,$U$6,$C9,$W$6,$U$7,K$2,$W$7,$U$8))</f>
        <v/>
      </c>
      <c r="L9" s="29" t="str">
        <f>IF(OR('SDK RM Allocation'!P10="",'SDK RM Allocation'!P10=0,$B9=""),"",CONCATENATE($U$2,$U$3,SUM('SDK RM Allocation'!$G10:O10),$W$3,$U$4,'SDK RM Allocation'!P10,$W$4,$U$5,$B9,$W$5,$U$6,$C9,$W$6,$U$7,L$2,$W$7,$U$8))</f>
        <v/>
      </c>
      <c r="M9" s="29" t="str">
        <f>IF(OR('SDK RM Allocation'!Q10="",'SDK RM Allocation'!Q10=0,$B9=""),"",CONCATENATE($U$2,$U$3,SUM('SDK RM Allocation'!$G10:P10),$W$3,$U$4,'SDK RM Allocation'!Q10,$W$4,$U$5,$B9,$W$5,$U$6,$C9,$W$6,$U$7,M$2,$W$7,$U$8))</f>
        <v/>
      </c>
      <c r="N9" s="29" t="str">
        <f>IF(OR('SDK RM Allocation'!R10="",'SDK RM Allocation'!R10=0,$B9=""),"",CONCATENATE($U$2,$U$3,SUM('SDK RM Allocation'!$G10:Q10),$W$3,$U$4,'SDK RM Allocation'!R10,$W$4,$U$5,$B9,$W$5,$U$6,$C9,$W$6,$U$7,N$2,$W$7,$U$8))</f>
        <v/>
      </c>
      <c r="O9" s="29" t="str">
        <f>IF(OR('SDK RM Allocation'!S10="",'SDK RM Allocation'!S10=0,$B9=""),"",CONCATENATE($U$2,$U$3,SUM('SDK RM Allocation'!$G10:R10),$W$3,$U$4,'SDK RM Allocation'!S10,$W$4,$U$5,$B9,$W$5,$U$6,$C9,$W$6,$U$7,O$2,$W$7,$U$8))</f>
        <v/>
      </c>
    </row>
    <row r="10" spans="1:15">
      <c r="A10" s="31" t="s">
        <v>174</v>
      </c>
      <c r="B10" t="s">
        <v>25</v>
      </c>
      <c r="C10" t="s">
        <v>37</v>
      </c>
      <c r="D10" s="29" t="str">
        <f>IF(OR('SDK RM Allocation'!H11="",'SDK RM Allocation'!H11=0,$B10=""),"",CONCATENATE($U$2,$U$3,SUM('SDK RM Allocation'!$G11:G11),$W$3,$U$4,'SDK RM Allocation'!H11,$W$4,$U$5,$B10,$W$5,$U$6,$C10,$W$6,$U$7,D$2,$W$7,$U$8))</f>
        <v>1636J721E_DEV_NAVSS0_UDMAP_0RESASG_SUBTYPE_UDMAP_TX_CHANHOST_ID_HOST_ID_A72_2</v>
      </c>
      <c r="E10" s="29" t="str">
        <f>IF(OR('SDK RM Allocation'!I11="",'SDK RM Allocation'!I11=0,$B10=""),"",CONCATENATE($U$2,$U$3,SUM('SDK RM Allocation'!$G11:H11),$W$3,$U$4,'SDK RM Allocation'!I11,$W$4,$U$5,$B10,$W$5,$U$6,$C10,$W$6,$U$7,E$2,$W$7,$U$8))</f>
        <v>5220J721E_DEV_NAVSS0_UDMAP_0RESASG_SUBTYPE_UDMAP_TX_CHANHOST_ID_HOST_ID_A72_3</v>
      </c>
      <c r="F10" s="29" t="str">
        <f>IF(OR('SDK RM Allocation'!J11="",'SDK RM Allocation'!J11=0,$B10=""),"",CONCATENATE($U$2,$U$3,SUM('SDK RM Allocation'!$G11:I11),$W$3,$U$4,'SDK RM Allocation'!J11,$W$4,$U$5,$B10,$W$5,$U$6,$C10,$W$6,$U$7,F$2,$W$7,$U$8))</f>
        <v>722J721E_DEV_NAVSS0_UDMAP_0RESASG_SUBTYPE_UDMAP_TX_CHANHOST_ID_HOST_ID_MCU_0_R5_0</v>
      </c>
      <c r="G10" s="29" t="str">
        <f>IF(OR('SDK RM Allocation'!K11="",'SDK RM Allocation'!K11=0,$B10=""),"",CONCATENATE($U$2,$U$3,SUM('SDK RM Allocation'!$G11:J11),$W$3,$U$4,'SDK RM Allocation'!K11,$W$4,$U$5,$B10,$W$5,$U$6,$C10,$W$6,$U$7,G$2,$W$7,$U$8))</f>
        <v>742J721E_DEV_NAVSS0_UDMAP_0RESASG_SUBTYPE_UDMAP_TX_CHANHOST_ID_HOST_ID_MCU_0_R5_2</v>
      </c>
      <c r="H10" s="29" t="str">
        <f>IF(OR('SDK RM Allocation'!L11="",'SDK RM Allocation'!L11=0,$B10=""),"",CONCATENATE($U$2,$U$3,SUM('SDK RM Allocation'!$G11:K11),$W$3,$U$4,'SDK RM Allocation'!L11,$W$4,$U$5,$B10,$W$5,$U$6,$C10,$W$6,$U$7,H$2,$W$7,$U$8))</f>
        <v>766J721E_DEV_NAVSS0_UDMAP_0RESASG_SUBTYPE_UDMAP_TX_CHANHOST_ID_HOST_ID_MAIN_1_R5_0</v>
      </c>
      <c r="I10" s="29" t="str">
        <f>IF(OR('SDK RM Allocation'!M11="",'SDK RM Allocation'!M11=0,$B10=""),"",CONCATENATE($U$2,$U$3,SUM('SDK RM Allocation'!$G11:L11),$W$3,$U$4,'SDK RM Allocation'!M11,$W$4,$U$5,$B10,$W$5,$U$6,$C10,$W$6,$U$7,I$2,$W$7,$U$8))</f>
        <v>826J721E_DEV_NAVSS0_UDMAP_0RESASG_SUBTYPE_UDMAP_TX_CHANHOST_ID_HOST_ID_MAIN_1_R5_2</v>
      </c>
      <c r="J10" s="29" t="str">
        <f>IF(OR('SDK RM Allocation'!N11="",'SDK RM Allocation'!N11=0,$B10=""),"",CONCATENATE($U$2,$U$3,SUM('SDK RM Allocation'!$G11:M11),$W$3,$U$4,'SDK RM Allocation'!N11,$W$4,$U$5,$B10,$W$5,$U$6,$C10,$W$6,$U$7,J$2,$W$7,$U$8))</f>
        <v>886J721E_DEV_NAVSS0_UDMAP_0RESASG_SUBTYPE_UDMAP_TX_CHANHOST_ID_HOST_ID_C7X_1</v>
      </c>
      <c r="K10" s="29" t="str">
        <f>IF(OR('SDK RM Allocation'!O11="",'SDK RM Allocation'!O11=0,$B10=""),"",CONCATENATE($U$2,$U$3,SUM('SDK RM Allocation'!$G11:N11),$W$3,$U$4,'SDK RM Allocation'!O11,$W$4,$U$5,$B10,$W$5,$U$6,$C10,$W$6,$U$7,K$2,$W$7,$U$8))</f>
        <v>9416J721E_DEV_NAVSS0_UDMAP_0RESASG_SUBTYPE_UDMAP_TX_CHANHOST_ID_HOST_ID_C6X_0_1</v>
      </c>
      <c r="L10" s="29" t="str">
        <f>IF(OR('SDK RM Allocation'!P11="",'SDK RM Allocation'!P11=0,$B10=""),"",CONCATENATE($U$2,$U$3,SUM('SDK RM Allocation'!$G11:O11),$W$3,$U$4,'SDK RM Allocation'!P11,$W$4,$U$5,$B10,$W$5,$U$6,$C10,$W$6,$U$7,L$2,$W$7,$U$8))</f>
        <v>1108J721E_DEV_NAVSS0_UDMAP_0RESASG_SUBTYPE_UDMAP_TX_CHANHOST_ID_HOST_ID_C6X_1_1</v>
      </c>
      <c r="M10" s="29" t="str">
        <f>IF(OR('SDK RM Allocation'!Q11="",'SDK RM Allocation'!Q11=0,$B10=""),"",CONCATENATE($U$2,$U$3,SUM('SDK RM Allocation'!$G11:P11),$W$3,$U$4,'SDK RM Allocation'!Q11,$W$4,$U$5,$B10,$W$5,$U$6,$C10,$W$6,$U$7,M$2,$W$7,$U$8))</f>
        <v>1187J721E_DEV_NAVSS0_UDMAP_0RESASG_SUBTYPE_UDMAP_TX_CHANHOST_ID_HOST_ID_MAIN_0_R5_0</v>
      </c>
      <c r="N10" s="29" t="str">
        <f>IF(OR('SDK RM Allocation'!R11="",'SDK RM Allocation'!R11=0,$B10=""),"",CONCATENATE($U$2,$U$3,SUM('SDK RM Allocation'!$G11:Q11),$W$3,$U$4,'SDK RM Allocation'!R11,$W$4,$U$5,$B10,$W$5,$U$6,$C10,$W$6,$U$7,N$2,$W$7,$U$8))</f>
        <v>1258J721E_DEV_NAVSS0_UDMAP_0RESASG_SUBTYPE_UDMAP_TX_CHANHOST_ID_HOST_ID_MAIN_0_R5_2</v>
      </c>
      <c r="O10" s="29" t="str">
        <f>IF(OR('SDK RM Allocation'!S11="",'SDK RM Allocation'!S11=0,$B10=""),"",CONCATENATE($U$2,$U$3,SUM('SDK RM Allocation'!$G11:R11),$W$3,$U$4,'SDK RM Allocation'!S11,$W$4,$U$5,$B10,$W$5,$U$6,$C10,$W$6,$U$7,O$2,$W$7,$U$8))</f>
        <v>1337J721E_DEV_NAVSS0_UDMAP_0RESASG_SUBTYPE_UDMAP_TX_CHANHOST_ID_ALL</v>
      </c>
    </row>
    <row r="11" spans="1:15">
      <c r="A11" s="31" t="s">
        <v>175</v>
      </c>
      <c r="B11" t="s">
        <v>25</v>
      </c>
      <c r="C11" t="s">
        <v>39</v>
      </c>
      <c r="D11" s="29" t="str">
        <f>IF(OR('SDK RM Allocation'!H12="",'SDK RM Allocation'!H12=0,$B11=""),"",CONCATENATE($U$2,$U$3,SUM('SDK RM Allocation'!$G12:G12),$W$3,$U$4,'SDK RM Allocation'!H12,$W$4,$U$5,$B11,$W$5,$U$6,$C11,$W$6,$U$7,D$2,$W$7,$U$8))</f>
        <v>1636J721E_DEV_NAVSS0_UDMAP_0RESASG_SUBTYPE_UDMAP_RX_CHANHOST_ID_HOST_ID_A72_2</v>
      </c>
      <c r="E11" s="29" t="str">
        <f>IF(OR('SDK RM Allocation'!I12="",'SDK RM Allocation'!I12=0,$B11=""),"",CONCATENATE($U$2,$U$3,SUM('SDK RM Allocation'!$G12:H12),$W$3,$U$4,'SDK RM Allocation'!I12,$W$4,$U$5,$B11,$W$5,$U$6,$C11,$W$6,$U$7,E$2,$W$7,$U$8))</f>
        <v>5220J721E_DEV_NAVSS0_UDMAP_0RESASG_SUBTYPE_UDMAP_RX_CHANHOST_ID_HOST_ID_A72_3</v>
      </c>
      <c r="F11" s="29" t="str">
        <f>IF(OR('SDK RM Allocation'!J12="",'SDK RM Allocation'!J12=0,$B11=""),"",CONCATENATE($U$2,$U$3,SUM('SDK RM Allocation'!$G12:I12),$W$3,$U$4,'SDK RM Allocation'!J12,$W$4,$U$5,$B11,$W$5,$U$6,$C11,$W$6,$U$7,F$2,$W$7,$U$8))</f>
        <v>722J721E_DEV_NAVSS0_UDMAP_0RESASG_SUBTYPE_UDMAP_RX_CHANHOST_ID_HOST_ID_MCU_0_R5_0</v>
      </c>
      <c r="G11" s="29" t="str">
        <f>IF(OR('SDK RM Allocation'!K12="",'SDK RM Allocation'!K12=0,$B11=""),"",CONCATENATE($U$2,$U$3,SUM('SDK RM Allocation'!$G12:J12),$W$3,$U$4,'SDK RM Allocation'!K12,$W$4,$U$5,$B11,$W$5,$U$6,$C11,$W$6,$U$7,G$2,$W$7,$U$8))</f>
        <v>742J721E_DEV_NAVSS0_UDMAP_0RESASG_SUBTYPE_UDMAP_RX_CHANHOST_ID_HOST_ID_MCU_0_R5_2</v>
      </c>
      <c r="H11" s="29" t="str">
        <f>IF(OR('SDK RM Allocation'!L12="",'SDK RM Allocation'!L12=0,$B11=""),"",CONCATENATE($U$2,$U$3,SUM('SDK RM Allocation'!$G12:K12),$W$3,$U$4,'SDK RM Allocation'!L12,$W$4,$U$5,$B11,$W$5,$U$6,$C11,$W$6,$U$7,H$2,$W$7,$U$8))</f>
        <v>766J721E_DEV_NAVSS0_UDMAP_0RESASG_SUBTYPE_UDMAP_RX_CHANHOST_ID_HOST_ID_MAIN_1_R5_0</v>
      </c>
      <c r="I11" s="29" t="str">
        <f>IF(OR('SDK RM Allocation'!M12="",'SDK RM Allocation'!M12=0,$B11=""),"",CONCATENATE($U$2,$U$3,SUM('SDK RM Allocation'!$G12:L12),$W$3,$U$4,'SDK RM Allocation'!M12,$W$4,$U$5,$B11,$W$5,$U$6,$C11,$W$6,$U$7,I$2,$W$7,$U$8))</f>
        <v>826J721E_DEV_NAVSS0_UDMAP_0RESASG_SUBTYPE_UDMAP_RX_CHANHOST_ID_HOST_ID_MAIN_1_R5_2</v>
      </c>
      <c r="J11" s="29" t="str">
        <f>IF(OR('SDK RM Allocation'!N12="",'SDK RM Allocation'!N12=0,$B11=""),"",CONCATENATE($U$2,$U$3,SUM('SDK RM Allocation'!$G12:M12),$W$3,$U$4,'SDK RM Allocation'!N12,$W$4,$U$5,$B11,$W$5,$U$6,$C11,$W$6,$U$7,J$2,$W$7,$U$8))</f>
        <v>886J721E_DEV_NAVSS0_UDMAP_0RESASG_SUBTYPE_UDMAP_RX_CHANHOST_ID_HOST_ID_C7X_1</v>
      </c>
      <c r="K11" s="29" t="str">
        <f>IF(OR('SDK RM Allocation'!O12="",'SDK RM Allocation'!O12=0,$B11=""),"",CONCATENATE($U$2,$U$3,SUM('SDK RM Allocation'!$G12:N12),$W$3,$U$4,'SDK RM Allocation'!O12,$W$4,$U$5,$B11,$W$5,$U$6,$C11,$W$6,$U$7,K$2,$W$7,$U$8))</f>
        <v>9416J721E_DEV_NAVSS0_UDMAP_0RESASG_SUBTYPE_UDMAP_RX_CHANHOST_ID_HOST_ID_C6X_0_1</v>
      </c>
      <c r="L11" s="29" t="str">
        <f>IF(OR('SDK RM Allocation'!P12="",'SDK RM Allocation'!P12=0,$B11=""),"",CONCATENATE($U$2,$U$3,SUM('SDK RM Allocation'!$G12:O12),$W$3,$U$4,'SDK RM Allocation'!P12,$W$4,$U$5,$B11,$W$5,$U$6,$C11,$W$6,$U$7,L$2,$W$7,$U$8))</f>
        <v>1108J721E_DEV_NAVSS0_UDMAP_0RESASG_SUBTYPE_UDMAP_RX_CHANHOST_ID_HOST_ID_C6X_1_1</v>
      </c>
      <c r="M11" s="29" t="str">
        <f>IF(OR('SDK RM Allocation'!Q12="",'SDK RM Allocation'!Q12=0,$B11=""),"",CONCATENATE($U$2,$U$3,SUM('SDK RM Allocation'!$G12:P12),$W$3,$U$4,'SDK RM Allocation'!Q12,$W$4,$U$5,$B11,$W$5,$U$6,$C11,$W$6,$U$7,M$2,$W$7,$U$8))</f>
        <v>1187J721E_DEV_NAVSS0_UDMAP_0RESASG_SUBTYPE_UDMAP_RX_CHANHOST_ID_HOST_ID_MAIN_0_R5_0</v>
      </c>
      <c r="N11" s="29" t="str">
        <f>IF(OR('SDK RM Allocation'!R12="",'SDK RM Allocation'!R12=0,$B11=""),"",CONCATENATE($U$2,$U$3,SUM('SDK RM Allocation'!$G12:Q12),$W$3,$U$4,'SDK RM Allocation'!R12,$W$4,$U$5,$B11,$W$5,$U$6,$C11,$W$6,$U$7,N$2,$W$7,$U$8))</f>
        <v>12515J721E_DEV_NAVSS0_UDMAP_0RESASG_SUBTYPE_UDMAP_RX_CHANHOST_ID_HOST_ID_MAIN_0_R5_2</v>
      </c>
      <c r="O11" s="29" t="str">
        <f>IF(OR('SDK RM Allocation'!S12="",'SDK RM Allocation'!S12=0,$B11=""),"",CONCATENATE($U$2,$U$3,SUM('SDK RM Allocation'!$G12:R12),$W$3,$U$4,'SDK RM Allocation'!S12,$W$4,$U$5,$B11,$W$5,$U$6,$C11,$W$6,$U$7,O$2,$W$7,$U$8))</f>
        <v/>
      </c>
    </row>
    <row r="12" spans="1:15">
      <c r="A12" s="28" t="s">
        <v>41</v>
      </c>
      <c r="B12" s="30"/>
      <c r="C12" s="30"/>
      <c r="D12" s="29" t="str">
        <f>IF(OR('SDK RM Allocation'!H14="",'SDK RM Allocation'!H14=0,$B12=""),"",CONCATENATE($U$2,$U$3,SUM('SDK RM Allocation'!$G14:G14),$W$3,$U$4,'SDK RM Allocation'!H14,$W$4,$U$5,$B12,$W$5,$U$6,$C12,$W$6,$U$7,D$2,$W$7,$U$8))</f>
        <v/>
      </c>
      <c r="E12" s="29" t="str">
        <f>IF(OR('SDK RM Allocation'!I14="",'SDK RM Allocation'!I14=0,$B12=""),"",CONCATENATE($U$2,$U$3,SUM('SDK RM Allocation'!$G14:H14),$W$3,$U$4,'SDK RM Allocation'!I14,$W$4,$U$5,$B12,$W$5,$U$6,$C12,$W$6,$U$7,E$2,$W$7,$U$8))</f>
        <v/>
      </c>
      <c r="F12" s="29" t="str">
        <f>IF(OR('SDK RM Allocation'!J14="",'SDK RM Allocation'!J14=0,$B12=""),"",CONCATENATE($U$2,$U$3,SUM('SDK RM Allocation'!$G14:I14),$W$3,$U$4,'SDK RM Allocation'!J14,$W$4,$U$5,$B12,$W$5,$U$6,$C12,$W$6,$U$7,F$2,$W$7,$U$8))</f>
        <v/>
      </c>
      <c r="G12" s="29" t="str">
        <f>IF(OR('SDK RM Allocation'!K14="",'SDK RM Allocation'!K14=0,$B12=""),"",CONCATENATE($U$2,$U$3,SUM('SDK RM Allocation'!$G14:J14),$W$3,$U$4,'SDK RM Allocation'!K14,$W$4,$U$5,$B12,$W$5,$U$6,$C12,$W$6,$U$7,G$2,$W$7,$U$8))</f>
        <v/>
      </c>
      <c r="H12" s="29" t="str">
        <f>IF(OR('SDK RM Allocation'!L14="",'SDK RM Allocation'!L14=0,$B12=""),"",CONCATENATE($U$2,$U$3,SUM('SDK RM Allocation'!$G14:K14),$W$3,$U$4,'SDK RM Allocation'!L14,$W$4,$U$5,$B12,$W$5,$U$6,$C12,$W$6,$U$7,H$2,$W$7,$U$8))</f>
        <v/>
      </c>
      <c r="I12" s="29" t="str">
        <f>IF(OR('SDK RM Allocation'!M14="",'SDK RM Allocation'!M14=0,$B12=""),"",CONCATENATE($U$2,$U$3,SUM('SDK RM Allocation'!$G14:L14),$W$3,$U$4,'SDK RM Allocation'!M14,$W$4,$U$5,$B12,$W$5,$U$6,$C12,$W$6,$U$7,I$2,$W$7,$U$8))</f>
        <v/>
      </c>
      <c r="J12" s="29" t="str">
        <f>IF(OR('SDK RM Allocation'!N14="",'SDK RM Allocation'!N14=0,$B12=""),"",CONCATENATE($U$2,$U$3,SUM('SDK RM Allocation'!$G14:M14),$W$3,$U$4,'SDK RM Allocation'!N14,$W$4,$U$5,$B12,$W$5,$U$6,$C12,$W$6,$U$7,J$2,$W$7,$U$8))</f>
        <v/>
      </c>
      <c r="K12" s="29" t="str">
        <f>IF(OR('SDK RM Allocation'!O14="",'SDK RM Allocation'!O14=0,$B12=""),"",CONCATENATE($U$2,$U$3,SUM('SDK RM Allocation'!$G14:N14),$W$3,$U$4,'SDK RM Allocation'!O14,$W$4,$U$5,$B12,$W$5,$U$6,$C12,$W$6,$U$7,K$2,$W$7,$U$8))</f>
        <v/>
      </c>
      <c r="L12" s="29" t="str">
        <f>IF(OR('SDK RM Allocation'!P14="",'SDK RM Allocation'!P14=0,$B12=""),"",CONCATENATE($U$2,$U$3,SUM('SDK RM Allocation'!$G14:O14),$W$3,$U$4,'SDK RM Allocation'!P14,$W$4,$U$5,$B12,$W$5,$U$6,$C12,$W$6,$U$7,L$2,$W$7,$U$8))</f>
        <v/>
      </c>
      <c r="M12" s="29" t="str">
        <f>IF(OR('SDK RM Allocation'!Q14="",'SDK RM Allocation'!Q14=0,$B12=""),"",CONCATENATE($U$2,$U$3,SUM('SDK RM Allocation'!$G14:P14),$W$3,$U$4,'SDK RM Allocation'!Q14,$W$4,$U$5,$B12,$W$5,$U$6,$C12,$W$6,$U$7,M$2,$W$7,$U$8))</f>
        <v/>
      </c>
      <c r="N12" s="29" t="str">
        <f>IF(OR('SDK RM Allocation'!R14="",'SDK RM Allocation'!R14=0,$B12=""),"",CONCATENATE($U$2,$U$3,SUM('SDK RM Allocation'!$G14:Q14),$W$3,$U$4,'SDK RM Allocation'!R14,$W$4,$U$5,$B12,$W$5,$U$6,$C12,$W$6,$U$7,N$2,$W$7,$U$8))</f>
        <v/>
      </c>
      <c r="O12" s="29" t="str">
        <f>IF(OR('SDK RM Allocation'!S14="",'SDK RM Allocation'!S14=0,$B12=""),"",CONCATENATE($U$2,$U$3,SUM('SDK RM Allocation'!$G14:R14),$W$3,$U$4,'SDK RM Allocation'!S14,$W$4,$U$5,$B12,$W$5,$U$6,$C12,$W$6,$U$7,O$2,$W$7,$U$8))</f>
        <v/>
      </c>
    </row>
    <row r="13" spans="1:15">
      <c r="A13" s="28" t="s">
        <v>42</v>
      </c>
      <c r="B13" s="30"/>
      <c r="C13" s="30"/>
      <c r="D13" s="29" t="str">
        <f>IF(OR('SDK RM Allocation'!H15="",'SDK RM Allocation'!H15=0,$B13=""),"",CONCATENATE($U$2,$U$3,SUM('SDK RM Allocation'!$G15:G15),$W$3,$U$4,'SDK RM Allocation'!H15,$W$4,$U$5,$B13,$W$5,$U$6,$C13,$W$6,$U$7,D$2,$W$7,$U$8))</f>
        <v/>
      </c>
      <c r="E13" s="29" t="str">
        <f>IF(OR('SDK RM Allocation'!I15="",'SDK RM Allocation'!I15=0,$B13=""),"",CONCATENATE($U$2,$U$3,SUM('SDK RM Allocation'!$G15:H15),$W$3,$U$4,'SDK RM Allocation'!I15,$W$4,$U$5,$B13,$W$5,$U$6,$C13,$W$6,$U$7,E$2,$W$7,$U$8))</f>
        <v/>
      </c>
      <c r="F13" s="29" t="str">
        <f>IF(OR('SDK RM Allocation'!J15="",'SDK RM Allocation'!J15=0,$B13=""),"",CONCATENATE($U$2,$U$3,SUM('SDK RM Allocation'!$G15:I15),$W$3,$U$4,'SDK RM Allocation'!J15,$W$4,$U$5,$B13,$W$5,$U$6,$C13,$W$6,$U$7,F$2,$W$7,$U$8))</f>
        <v/>
      </c>
      <c r="G13" s="29" t="str">
        <f>IF(OR('SDK RM Allocation'!K15="",'SDK RM Allocation'!K15=0,$B13=""),"",CONCATENATE($U$2,$U$3,SUM('SDK RM Allocation'!$G15:J15),$W$3,$U$4,'SDK RM Allocation'!K15,$W$4,$U$5,$B13,$W$5,$U$6,$C13,$W$6,$U$7,G$2,$W$7,$U$8))</f>
        <v/>
      </c>
      <c r="H13" s="29" t="str">
        <f>IF(OR('SDK RM Allocation'!L15="",'SDK RM Allocation'!L15=0,$B13=""),"",CONCATENATE($U$2,$U$3,SUM('SDK RM Allocation'!$G15:K15),$W$3,$U$4,'SDK RM Allocation'!L15,$W$4,$U$5,$B13,$W$5,$U$6,$C13,$W$6,$U$7,H$2,$W$7,$U$8))</f>
        <v/>
      </c>
      <c r="I13" s="29" t="str">
        <f>IF(OR('SDK RM Allocation'!M15="",'SDK RM Allocation'!M15=0,$B13=""),"",CONCATENATE($U$2,$U$3,SUM('SDK RM Allocation'!$G15:L15),$W$3,$U$4,'SDK RM Allocation'!M15,$W$4,$U$5,$B13,$W$5,$U$6,$C13,$W$6,$U$7,I$2,$W$7,$U$8))</f>
        <v/>
      </c>
      <c r="J13" s="29" t="str">
        <f>IF(OR('SDK RM Allocation'!N15="",'SDK RM Allocation'!N15=0,$B13=""),"",CONCATENATE($U$2,$U$3,SUM('SDK RM Allocation'!$G15:M15),$W$3,$U$4,'SDK RM Allocation'!N15,$W$4,$U$5,$B13,$W$5,$U$6,$C13,$W$6,$U$7,J$2,$W$7,$U$8))</f>
        <v/>
      </c>
      <c r="K13" s="29" t="str">
        <f>IF(OR('SDK RM Allocation'!O15="",'SDK RM Allocation'!O15=0,$B13=""),"",CONCATENATE($U$2,$U$3,SUM('SDK RM Allocation'!$G15:N15),$W$3,$U$4,'SDK RM Allocation'!O15,$W$4,$U$5,$B13,$W$5,$U$6,$C13,$W$6,$U$7,K$2,$W$7,$U$8))</f>
        <v/>
      </c>
      <c r="L13" s="29" t="str">
        <f>IF(OR('SDK RM Allocation'!P15="",'SDK RM Allocation'!P15=0,$B13=""),"",CONCATENATE($U$2,$U$3,SUM('SDK RM Allocation'!$G15:O15),$W$3,$U$4,'SDK RM Allocation'!P15,$W$4,$U$5,$B13,$W$5,$U$6,$C13,$W$6,$U$7,L$2,$W$7,$U$8))</f>
        <v/>
      </c>
      <c r="M13" s="29" t="str">
        <f>IF(OR('SDK RM Allocation'!Q15="",'SDK RM Allocation'!Q15=0,$B13=""),"",CONCATENATE($U$2,$U$3,SUM('SDK RM Allocation'!$G15:P15),$W$3,$U$4,'SDK RM Allocation'!Q15,$W$4,$U$5,$B13,$W$5,$U$6,$C13,$W$6,$U$7,M$2,$W$7,$U$8))</f>
        <v/>
      </c>
      <c r="N13" s="29" t="str">
        <f>IF(OR('SDK RM Allocation'!R15="",'SDK RM Allocation'!R15=0,$B13=""),"",CONCATENATE($U$2,$U$3,SUM('SDK RM Allocation'!$G15:Q15),$W$3,$U$4,'SDK RM Allocation'!R15,$W$4,$U$5,$B13,$W$5,$U$6,$C13,$W$6,$U$7,N$2,$W$7,$U$8))</f>
        <v/>
      </c>
      <c r="O13" s="29" t="str">
        <f>IF(OR('SDK RM Allocation'!S15="",'SDK RM Allocation'!S15=0,$B13=""),"",CONCATENATE($U$2,$U$3,SUM('SDK RM Allocation'!$G15:R15),$W$3,$U$4,'SDK RM Allocation'!S15,$W$4,$U$5,$B13,$W$5,$U$6,$C13,$W$6,$U$7,O$2,$W$7,$U$8))</f>
        <v/>
      </c>
    </row>
    <row r="14" spans="1:15">
      <c r="A14" s="28" t="s">
        <v>43</v>
      </c>
      <c r="B14" s="30"/>
      <c r="C14" s="30"/>
      <c r="D14" s="29" t="str">
        <f>IF(OR('SDK RM Allocation'!H16="",'SDK RM Allocation'!H16=0,$B14=""),"",CONCATENATE($U$2,$U$3,SUM('SDK RM Allocation'!$G16:G16),$W$3,$U$4,'SDK RM Allocation'!H16,$W$4,$U$5,$B14,$W$5,$U$6,$C14,$W$6,$U$7,D$2,$W$7,$U$8))</f>
        <v/>
      </c>
      <c r="E14" s="29" t="str">
        <f>IF(OR('SDK RM Allocation'!I16="",'SDK RM Allocation'!I16=0,$B14=""),"",CONCATENATE($U$2,$U$3,SUM('SDK RM Allocation'!$G16:H16),$W$3,$U$4,'SDK RM Allocation'!I16,$W$4,$U$5,$B14,$W$5,$U$6,$C14,$W$6,$U$7,E$2,$W$7,$U$8))</f>
        <v/>
      </c>
      <c r="F14" s="29" t="str">
        <f>IF(OR('SDK RM Allocation'!J16="",'SDK RM Allocation'!J16=0,$B14=""),"",CONCATENATE($U$2,$U$3,SUM('SDK RM Allocation'!$G16:I16),$W$3,$U$4,'SDK RM Allocation'!J16,$W$4,$U$5,$B14,$W$5,$U$6,$C14,$W$6,$U$7,F$2,$W$7,$U$8))</f>
        <v/>
      </c>
      <c r="G14" s="29" t="str">
        <f>IF(OR('SDK RM Allocation'!K16="",'SDK RM Allocation'!K16=0,$B14=""),"",CONCATENATE($U$2,$U$3,SUM('SDK RM Allocation'!$G16:J16),$W$3,$U$4,'SDK RM Allocation'!K16,$W$4,$U$5,$B14,$W$5,$U$6,$C14,$W$6,$U$7,G$2,$W$7,$U$8))</f>
        <v/>
      </c>
      <c r="H14" s="29" t="str">
        <f>IF(OR('SDK RM Allocation'!L16="",'SDK RM Allocation'!L16=0,$B14=""),"",CONCATENATE($U$2,$U$3,SUM('SDK RM Allocation'!$G16:K16),$W$3,$U$4,'SDK RM Allocation'!L16,$W$4,$U$5,$B14,$W$5,$U$6,$C14,$W$6,$U$7,H$2,$W$7,$U$8))</f>
        <v/>
      </c>
      <c r="I14" s="29" t="str">
        <f>IF(OR('SDK RM Allocation'!M16="",'SDK RM Allocation'!M16=0,$B14=""),"",CONCATENATE($U$2,$U$3,SUM('SDK RM Allocation'!$G16:L16),$W$3,$U$4,'SDK RM Allocation'!M16,$W$4,$U$5,$B14,$W$5,$U$6,$C14,$W$6,$U$7,I$2,$W$7,$U$8))</f>
        <v/>
      </c>
      <c r="J14" s="29" t="str">
        <f>IF(OR('SDK RM Allocation'!N16="",'SDK RM Allocation'!N16=0,$B14=""),"",CONCATENATE($U$2,$U$3,SUM('SDK RM Allocation'!$G16:M16),$W$3,$U$4,'SDK RM Allocation'!N16,$W$4,$U$5,$B14,$W$5,$U$6,$C14,$W$6,$U$7,J$2,$W$7,$U$8))</f>
        <v/>
      </c>
      <c r="K14" s="29" t="str">
        <f>IF(OR('SDK RM Allocation'!O16="",'SDK RM Allocation'!O16=0,$B14=""),"",CONCATENATE($U$2,$U$3,SUM('SDK RM Allocation'!$G16:N16),$W$3,$U$4,'SDK RM Allocation'!O16,$W$4,$U$5,$B14,$W$5,$U$6,$C14,$W$6,$U$7,K$2,$W$7,$U$8))</f>
        <v/>
      </c>
      <c r="L14" s="29" t="str">
        <f>IF(OR('SDK RM Allocation'!P16="",'SDK RM Allocation'!P16=0,$B14=""),"",CONCATENATE($U$2,$U$3,SUM('SDK RM Allocation'!$G16:O16),$W$3,$U$4,'SDK RM Allocation'!P16,$W$4,$U$5,$B14,$W$5,$U$6,$C14,$W$6,$U$7,L$2,$W$7,$U$8))</f>
        <v/>
      </c>
      <c r="M14" s="29" t="str">
        <f>IF(OR('SDK RM Allocation'!Q16="",'SDK RM Allocation'!Q16=0,$B14=""),"",CONCATENATE($U$2,$U$3,SUM('SDK RM Allocation'!$G16:P16),$W$3,$U$4,'SDK RM Allocation'!Q16,$W$4,$U$5,$B14,$W$5,$U$6,$C14,$W$6,$U$7,M$2,$W$7,$U$8))</f>
        <v/>
      </c>
      <c r="N14" s="29" t="str">
        <f>IF(OR('SDK RM Allocation'!R16="",'SDK RM Allocation'!R16=0,$B14=""),"",CONCATENATE($U$2,$U$3,SUM('SDK RM Allocation'!$G16:Q16),$W$3,$U$4,'SDK RM Allocation'!R16,$W$4,$U$5,$B14,$W$5,$U$6,$C14,$W$6,$U$7,N$2,$W$7,$U$8))</f>
        <v/>
      </c>
      <c r="O14" s="29" t="str">
        <f>IF(OR('SDK RM Allocation'!S16="",'SDK RM Allocation'!S16=0,$B14=""),"",CONCATENATE($U$2,$U$3,SUM('SDK RM Allocation'!$G16:R16),$W$3,$U$4,'SDK RM Allocation'!S16,$W$4,$U$5,$B14,$W$5,$U$6,$C14,$W$6,$U$7,O$2,$W$7,$U$8))</f>
        <v/>
      </c>
    </row>
    <row r="15" spans="1:15">
      <c r="A15" s="28" t="s">
        <v>44</v>
      </c>
      <c r="B15" s="30"/>
      <c r="C15" s="30"/>
      <c r="D15" s="29" t="str">
        <f>IF(OR('SDK RM Allocation'!H17="",'SDK RM Allocation'!H17=0,$B15=""),"",CONCATENATE($U$2,$U$3,SUM('SDK RM Allocation'!$G17:G17),$W$3,$U$4,'SDK RM Allocation'!H17,$W$4,$U$5,$B15,$W$5,$U$6,$C15,$W$6,$U$7,D$2,$W$7,$U$8))</f>
        <v/>
      </c>
      <c r="E15" s="29" t="str">
        <f>IF(OR('SDK RM Allocation'!I17="",'SDK RM Allocation'!I17=0,$B15=""),"",CONCATENATE($U$2,$U$3,SUM('SDK RM Allocation'!$G17:H17),$W$3,$U$4,'SDK RM Allocation'!I17,$W$4,$U$5,$B15,$W$5,$U$6,$C15,$W$6,$U$7,E$2,$W$7,$U$8))</f>
        <v/>
      </c>
      <c r="F15" s="29" t="str">
        <f>IF(OR('SDK RM Allocation'!J17="",'SDK RM Allocation'!J17=0,$B15=""),"",CONCATENATE($U$2,$U$3,SUM('SDK RM Allocation'!$G17:I17),$W$3,$U$4,'SDK RM Allocation'!J17,$W$4,$U$5,$B15,$W$5,$U$6,$C15,$W$6,$U$7,F$2,$W$7,$U$8))</f>
        <v/>
      </c>
      <c r="G15" s="29" t="str">
        <f>IF(OR('SDK RM Allocation'!K17="",'SDK RM Allocation'!K17=0,$B15=""),"",CONCATENATE($U$2,$U$3,SUM('SDK RM Allocation'!$G17:J17),$W$3,$U$4,'SDK RM Allocation'!K17,$W$4,$U$5,$B15,$W$5,$U$6,$C15,$W$6,$U$7,G$2,$W$7,$U$8))</f>
        <v/>
      </c>
      <c r="H15" s="29" t="str">
        <f>IF(OR('SDK RM Allocation'!L17="",'SDK RM Allocation'!L17=0,$B15=""),"",CONCATENATE($U$2,$U$3,SUM('SDK RM Allocation'!$G17:K17),$W$3,$U$4,'SDK RM Allocation'!L17,$W$4,$U$5,$B15,$W$5,$U$6,$C15,$W$6,$U$7,H$2,$W$7,$U$8))</f>
        <v/>
      </c>
      <c r="I15" s="29" t="str">
        <f>IF(OR('SDK RM Allocation'!M17="",'SDK RM Allocation'!M17=0,$B15=""),"",CONCATENATE($U$2,$U$3,SUM('SDK RM Allocation'!$G17:L17),$W$3,$U$4,'SDK RM Allocation'!M17,$W$4,$U$5,$B15,$W$5,$U$6,$C15,$W$6,$U$7,I$2,$W$7,$U$8))</f>
        <v/>
      </c>
      <c r="J15" s="29" t="str">
        <f>IF(OR('SDK RM Allocation'!N17="",'SDK RM Allocation'!N17=0,$B15=""),"",CONCATENATE($U$2,$U$3,SUM('SDK RM Allocation'!$G17:M17),$W$3,$U$4,'SDK RM Allocation'!N17,$W$4,$U$5,$B15,$W$5,$U$6,$C15,$W$6,$U$7,J$2,$W$7,$U$8))</f>
        <v/>
      </c>
      <c r="K15" s="29" t="str">
        <f>IF(OR('SDK RM Allocation'!O17="",'SDK RM Allocation'!O17=0,$B15=""),"",CONCATENATE($U$2,$U$3,SUM('SDK RM Allocation'!$G17:N17),$W$3,$U$4,'SDK RM Allocation'!O17,$W$4,$U$5,$B15,$W$5,$U$6,$C15,$W$6,$U$7,K$2,$W$7,$U$8))</f>
        <v/>
      </c>
      <c r="L15" s="29" t="str">
        <f>IF(OR('SDK RM Allocation'!P17="",'SDK RM Allocation'!P17=0,$B15=""),"",CONCATENATE($U$2,$U$3,SUM('SDK RM Allocation'!$G17:O17),$W$3,$U$4,'SDK RM Allocation'!P17,$W$4,$U$5,$B15,$W$5,$U$6,$C15,$W$6,$U$7,L$2,$W$7,$U$8))</f>
        <v/>
      </c>
      <c r="M15" s="29" t="str">
        <f>IF(OR('SDK RM Allocation'!Q17="",'SDK RM Allocation'!Q17=0,$B15=""),"",CONCATENATE($U$2,$U$3,SUM('SDK RM Allocation'!$G17:P17),$W$3,$U$4,'SDK RM Allocation'!Q17,$W$4,$U$5,$B15,$W$5,$U$6,$C15,$W$6,$U$7,M$2,$W$7,$U$8))</f>
        <v/>
      </c>
      <c r="N15" s="29" t="str">
        <f>IF(OR('SDK RM Allocation'!R17="",'SDK RM Allocation'!R17=0,$B15=""),"",CONCATENATE($U$2,$U$3,SUM('SDK RM Allocation'!$G17:Q17),$W$3,$U$4,'SDK RM Allocation'!R17,$W$4,$U$5,$B15,$W$5,$U$6,$C15,$W$6,$U$7,N$2,$W$7,$U$8))</f>
        <v/>
      </c>
      <c r="O15" s="29" t="str">
        <f>IF(OR('SDK RM Allocation'!S17="",'SDK RM Allocation'!S17=0,$B15=""),"",CONCATENATE($U$2,$U$3,SUM('SDK RM Allocation'!$G17:R17),$W$3,$U$4,'SDK RM Allocation'!S17,$W$4,$U$5,$B15,$W$5,$U$6,$C15,$W$6,$U$7,O$2,$W$7,$U$8))</f>
        <v/>
      </c>
    </row>
    <row r="16" spans="1:15">
      <c r="A16" s="31" t="s">
        <v>45</v>
      </c>
      <c r="B16" t="s">
        <v>25</v>
      </c>
      <c r="C16" t="s">
        <v>46</v>
      </c>
      <c r="D16" s="29" t="str">
        <f>IF(OR('SDK RM Allocation'!H18="",'SDK RM Allocation'!H18=0,$B16=""),"",CONCATENATE($U$2,$U$3,SUM('SDK RM Allocation'!$G18:G18),$W$3,$U$4,'SDK RM Allocation'!H18,$W$4,$U$5,$B16,$W$5,$U$6,$C16,$W$6,$U$7,D$2,$W$7,$U$8))</f>
        <v/>
      </c>
      <c r="E16" s="29" t="str">
        <f>IF(OR('SDK RM Allocation'!I18="",'SDK RM Allocation'!I18=0,$B16=""),"",CONCATENATE($U$2,$U$3,SUM('SDK RM Allocation'!$G18:H18),$W$3,$U$4,'SDK RM Allocation'!I18,$W$4,$U$5,$B16,$W$5,$U$6,$C16,$W$6,$U$7,E$2,$W$7,$U$8))</f>
        <v/>
      </c>
      <c r="F16" s="29" t="str">
        <f>IF(OR('SDK RM Allocation'!J18="",'SDK RM Allocation'!J18=0,$B16=""),"",CONCATENATE($U$2,$U$3,SUM('SDK RM Allocation'!$G18:I18),$W$3,$U$4,'SDK RM Allocation'!J18,$W$4,$U$5,$B16,$W$5,$U$6,$C16,$W$6,$U$7,F$2,$W$7,$U$8))</f>
        <v/>
      </c>
      <c r="G16" s="29" t="str">
        <f>IF(OR('SDK RM Allocation'!K18="",'SDK RM Allocation'!K18=0,$B16=""),"",CONCATENATE($U$2,$U$3,SUM('SDK RM Allocation'!$G18:J18),$W$3,$U$4,'SDK RM Allocation'!K18,$W$4,$U$5,$B16,$W$5,$U$6,$C16,$W$6,$U$7,G$2,$W$7,$U$8))</f>
        <v/>
      </c>
      <c r="H16" s="29" t="str">
        <f>IF(OR('SDK RM Allocation'!L18="",'SDK RM Allocation'!L18=0,$B16=""),"",CONCATENATE($U$2,$U$3,SUM('SDK RM Allocation'!$G18:K18),$W$3,$U$4,'SDK RM Allocation'!L18,$W$4,$U$5,$B16,$W$5,$U$6,$C16,$W$6,$U$7,H$2,$W$7,$U$8))</f>
        <v/>
      </c>
      <c r="I16" s="29" t="str">
        <f>IF(OR('SDK RM Allocation'!M18="",'SDK RM Allocation'!M18=0,$B16=""),"",CONCATENATE($U$2,$U$3,SUM('SDK RM Allocation'!$G18:L18),$W$3,$U$4,'SDK RM Allocation'!M18,$W$4,$U$5,$B16,$W$5,$U$6,$C16,$W$6,$U$7,I$2,$W$7,$U$8))</f>
        <v/>
      </c>
      <c r="J16" s="29" t="str">
        <f>IF(OR('SDK RM Allocation'!N18="",'SDK RM Allocation'!N18=0,$B16=""),"",CONCATENATE($U$2,$U$3,SUM('SDK RM Allocation'!$G18:M18),$W$3,$U$4,'SDK RM Allocation'!N18,$W$4,$U$5,$B16,$W$5,$U$6,$C16,$W$6,$U$7,J$2,$W$7,$U$8))</f>
        <v>14016J721E_DEV_NAVSS0_UDMAP_0RESASG_SUBTYPE_UDMAP_TX_ECHANHOST_ID_HOST_ID_C7X_1</v>
      </c>
      <c r="K16" s="29" t="str">
        <f>IF(OR('SDK RM Allocation'!O18="",'SDK RM Allocation'!O18=0,$B16=""),"",CONCATENATE($U$2,$U$3,SUM('SDK RM Allocation'!$G18:N18),$W$3,$U$4,'SDK RM Allocation'!O18,$W$4,$U$5,$B16,$W$5,$U$6,$C16,$W$6,$U$7,K$2,$W$7,$U$8))</f>
        <v>1566J721E_DEV_NAVSS0_UDMAP_0RESASG_SUBTYPE_UDMAP_TX_ECHANHOST_ID_HOST_ID_C6X_0_1</v>
      </c>
      <c r="L16" s="29" t="str">
        <f>IF(OR('SDK RM Allocation'!P18="",'SDK RM Allocation'!P18=0,$B16=""),"",CONCATENATE($U$2,$U$3,SUM('SDK RM Allocation'!$G18:O18),$W$3,$U$4,'SDK RM Allocation'!P18,$W$4,$U$5,$B16,$W$5,$U$6,$C16,$W$6,$U$7,L$2,$W$7,$U$8))</f>
        <v>1626J721E_DEV_NAVSS0_UDMAP_0RESASG_SUBTYPE_UDMAP_TX_ECHANHOST_ID_HOST_ID_C6X_1_1</v>
      </c>
      <c r="M16" s="29" t="str">
        <f>IF(OR('SDK RM Allocation'!Q18="",'SDK RM Allocation'!Q18=0,$B16=""),"",CONCATENATE($U$2,$U$3,SUM('SDK RM Allocation'!$G18:P18),$W$3,$U$4,'SDK RM Allocation'!Q18,$W$4,$U$5,$B16,$W$5,$U$6,$C16,$W$6,$U$7,M$2,$W$7,$U$8))</f>
        <v/>
      </c>
      <c r="N16" s="29" t="str">
        <f>IF(OR('SDK RM Allocation'!R18="",'SDK RM Allocation'!R18=0,$B16=""),"",CONCATENATE($U$2,$U$3,SUM('SDK RM Allocation'!$G18:Q18),$W$3,$U$4,'SDK RM Allocation'!R18,$W$4,$U$5,$B16,$W$5,$U$6,$C16,$W$6,$U$7,N$2,$W$7,$U$8))</f>
        <v>168132J721E_DEV_NAVSS0_UDMAP_0RESASG_SUBTYPE_UDMAP_TX_ECHANHOST_ID_HOST_ID_MAIN_0_R5_2</v>
      </c>
      <c r="O16" s="29" t="str">
        <f>IF(OR('SDK RM Allocation'!S18="",'SDK RM Allocation'!S18=0,$B16=""),"",CONCATENATE($U$2,$U$3,SUM('SDK RM Allocation'!$G18:R18),$W$3,$U$4,'SDK RM Allocation'!S18,$W$4,$U$5,$B16,$W$5,$U$6,$C16,$W$6,$U$7,O$2,$W$7,$U$8))</f>
        <v/>
      </c>
    </row>
    <row r="17" spans="1:15">
      <c r="A17" t="s">
        <v>47</v>
      </c>
      <c r="D17" s="29" t="str">
        <f>IF(OR('SDK RM Allocation'!H19="",'SDK RM Allocation'!H19=0,$B17=""),"",CONCATENATE($U$2,$U$3,SUM('SDK RM Allocation'!$G19:G19),$W$3,$U$4,'SDK RM Allocation'!H19,$W$4,$U$5,$B17,$W$5,$U$6,$C17,$W$6,$U$7,D$2,$W$7,$U$8))</f>
        <v/>
      </c>
      <c r="E17" s="29" t="str">
        <f>IF(OR('SDK RM Allocation'!I19="",'SDK RM Allocation'!I19=0,$B17=""),"",CONCATENATE($U$2,$U$3,SUM('SDK RM Allocation'!$G19:H19),$W$3,$U$4,'SDK RM Allocation'!I19,$W$4,$U$5,$B17,$W$5,$U$6,$C17,$W$6,$U$7,E$2,$W$7,$U$8))</f>
        <v/>
      </c>
      <c r="F17" s="29" t="str">
        <f>IF(OR('SDK RM Allocation'!J19="",'SDK RM Allocation'!J19=0,$B17=""),"",CONCATENATE($U$2,$U$3,SUM('SDK RM Allocation'!$G19:I19),$W$3,$U$4,'SDK RM Allocation'!J19,$W$4,$U$5,$B17,$W$5,$U$6,$C17,$W$6,$U$7,F$2,$W$7,$U$8))</f>
        <v/>
      </c>
      <c r="G17" s="29" t="str">
        <f>IF(OR('SDK RM Allocation'!K19="",'SDK RM Allocation'!K19=0,$B17=""),"",CONCATENATE($U$2,$U$3,SUM('SDK RM Allocation'!$G19:J19),$W$3,$U$4,'SDK RM Allocation'!K19,$W$4,$U$5,$B17,$W$5,$U$6,$C17,$W$6,$U$7,G$2,$W$7,$U$8))</f>
        <v/>
      </c>
      <c r="H17" s="29" t="str">
        <f>IF(OR('SDK RM Allocation'!L19="",'SDK RM Allocation'!L19=0,$B17=""),"",CONCATENATE($U$2,$U$3,SUM('SDK RM Allocation'!$G19:K19),$W$3,$U$4,'SDK RM Allocation'!L19,$W$4,$U$5,$B17,$W$5,$U$6,$C17,$W$6,$U$7,H$2,$W$7,$U$8))</f>
        <v/>
      </c>
      <c r="I17" s="29" t="str">
        <f>IF(OR('SDK RM Allocation'!M19="",'SDK RM Allocation'!M19=0,$B17=""),"",CONCATENATE($U$2,$U$3,SUM('SDK RM Allocation'!$G19:L19),$W$3,$U$4,'SDK RM Allocation'!M19,$W$4,$U$5,$B17,$W$5,$U$6,$C17,$W$6,$U$7,I$2,$W$7,$U$8))</f>
        <v/>
      </c>
      <c r="J17" s="29" t="str">
        <f>IF(OR('SDK RM Allocation'!N19="",'SDK RM Allocation'!N19=0,$B17=""),"",CONCATENATE($U$2,$U$3,SUM('SDK RM Allocation'!$G19:M19),$W$3,$U$4,'SDK RM Allocation'!N19,$W$4,$U$5,$B17,$W$5,$U$6,$C17,$W$6,$U$7,J$2,$W$7,$U$8))</f>
        <v/>
      </c>
      <c r="K17" s="29" t="str">
        <f>IF(OR('SDK RM Allocation'!O19="",'SDK RM Allocation'!O19=0,$B17=""),"",CONCATENATE($U$2,$U$3,SUM('SDK RM Allocation'!$G19:N19),$W$3,$U$4,'SDK RM Allocation'!O19,$W$4,$U$5,$B17,$W$5,$U$6,$C17,$W$6,$U$7,K$2,$W$7,$U$8))</f>
        <v/>
      </c>
      <c r="L17" s="29" t="str">
        <f>IF(OR('SDK RM Allocation'!P19="",'SDK RM Allocation'!P19=0,$B17=""),"",CONCATENATE($U$2,$U$3,SUM('SDK RM Allocation'!$G19:O19),$W$3,$U$4,'SDK RM Allocation'!P19,$W$4,$U$5,$B17,$W$5,$U$6,$C17,$W$6,$U$7,L$2,$W$7,$U$8))</f>
        <v/>
      </c>
      <c r="M17" s="29" t="str">
        <f>IF(OR('SDK RM Allocation'!Q19="",'SDK RM Allocation'!Q19=0,$B17=""),"",CONCATENATE($U$2,$U$3,SUM('SDK RM Allocation'!$G19:P19),$W$3,$U$4,'SDK RM Allocation'!Q19,$W$4,$U$5,$B17,$W$5,$U$6,$C17,$W$6,$U$7,M$2,$W$7,$U$8))</f>
        <v/>
      </c>
      <c r="N17" s="29" t="str">
        <f>IF(OR('SDK RM Allocation'!R19="",'SDK RM Allocation'!R19=0,$B17=""),"",CONCATENATE($U$2,$U$3,SUM('SDK RM Allocation'!$G19:Q19),$W$3,$U$4,'SDK RM Allocation'!R19,$W$4,$U$5,$B17,$W$5,$U$6,$C17,$W$6,$U$7,N$2,$W$7,$U$8))</f>
        <v/>
      </c>
      <c r="O17" s="29" t="str">
        <f>IF(OR('SDK RM Allocation'!S19="",'SDK RM Allocation'!S19=0,$B17=""),"",CONCATENATE($U$2,$U$3,SUM('SDK RM Allocation'!$G19:R19),$W$3,$U$4,'SDK RM Allocation'!S19,$W$4,$U$5,$B17,$W$5,$U$6,$C17,$W$6,$U$7,O$2,$W$7,$U$8))</f>
        <v/>
      </c>
    </row>
    <row r="18" spans="1:15">
      <c r="A18" s="32"/>
      <c r="D18" s="29" t="str">
        <f>IF(OR('SDK RM Allocation'!H20="",'SDK RM Allocation'!H20=0,$B18=""),"",CONCATENATE($U$2,$U$3,SUM('SDK RM Allocation'!$G20:G20),$W$3,$U$4,'SDK RM Allocation'!H20,$W$4,$U$5,$B18,$W$5,$U$6,$C18,$W$6,$U$7,D$2,$W$7,$U$8))</f>
        <v/>
      </c>
      <c r="E18" s="29" t="str">
        <f>IF(OR('SDK RM Allocation'!I20="",'SDK RM Allocation'!I20=0,$B18=""),"",CONCATENATE($U$2,$U$3,SUM('SDK RM Allocation'!$G20:H20),$W$3,$U$4,'SDK RM Allocation'!I20,$W$4,$U$5,$B18,$W$5,$U$6,$C18,$W$6,$U$7,E$2,$W$7,$U$8))</f>
        <v/>
      </c>
      <c r="F18" s="29" t="str">
        <f>IF(OR('SDK RM Allocation'!J20="",'SDK RM Allocation'!J20=0,$B18=""),"",CONCATENATE($U$2,$U$3,SUM('SDK RM Allocation'!$G20:I20),$W$3,$U$4,'SDK RM Allocation'!J20,$W$4,$U$5,$B18,$W$5,$U$6,$C18,$W$6,$U$7,F$2,$W$7,$U$8))</f>
        <v/>
      </c>
      <c r="G18" s="29" t="str">
        <f>IF(OR('SDK RM Allocation'!K20="",'SDK RM Allocation'!K20=0,$B18=""),"",CONCATENATE($U$2,$U$3,SUM('SDK RM Allocation'!$G20:J20),$W$3,$U$4,'SDK RM Allocation'!K20,$W$4,$U$5,$B18,$W$5,$U$6,$C18,$W$6,$U$7,G$2,$W$7,$U$8))</f>
        <v/>
      </c>
      <c r="H18" s="29" t="str">
        <f>IF(OR('SDK RM Allocation'!L20="",'SDK RM Allocation'!L20=0,$B18=""),"",CONCATENATE($U$2,$U$3,SUM('SDK RM Allocation'!$G20:K20),$W$3,$U$4,'SDK RM Allocation'!L20,$W$4,$U$5,$B18,$W$5,$U$6,$C18,$W$6,$U$7,H$2,$W$7,$U$8))</f>
        <v/>
      </c>
      <c r="I18" s="29" t="str">
        <f>IF(OR('SDK RM Allocation'!M20="",'SDK RM Allocation'!M20=0,$B18=""),"",CONCATENATE($U$2,$U$3,SUM('SDK RM Allocation'!$G20:L20),$W$3,$U$4,'SDK RM Allocation'!M20,$W$4,$U$5,$B18,$W$5,$U$6,$C18,$W$6,$U$7,I$2,$W$7,$U$8))</f>
        <v/>
      </c>
      <c r="J18" s="29" t="str">
        <f>IF(OR('SDK RM Allocation'!N20="",'SDK RM Allocation'!N20=0,$B18=""),"",CONCATENATE($U$2,$U$3,SUM('SDK RM Allocation'!$G20:M20),$W$3,$U$4,'SDK RM Allocation'!N20,$W$4,$U$5,$B18,$W$5,$U$6,$C18,$W$6,$U$7,J$2,$W$7,$U$8))</f>
        <v/>
      </c>
      <c r="K18" s="29" t="str">
        <f>IF(OR('SDK RM Allocation'!O20="",'SDK RM Allocation'!O20=0,$B18=""),"",CONCATENATE($U$2,$U$3,SUM('SDK RM Allocation'!$G20:N20),$W$3,$U$4,'SDK RM Allocation'!O20,$W$4,$U$5,$B18,$W$5,$U$6,$C18,$W$6,$U$7,K$2,$W$7,$U$8))</f>
        <v/>
      </c>
      <c r="L18" s="29" t="str">
        <f>IF(OR('SDK RM Allocation'!P20="",'SDK RM Allocation'!P20=0,$B18=""),"",CONCATENATE($U$2,$U$3,SUM('SDK RM Allocation'!$G20:O20),$W$3,$U$4,'SDK RM Allocation'!P20,$W$4,$U$5,$B18,$W$5,$U$6,$C18,$W$6,$U$7,L$2,$W$7,$U$8))</f>
        <v/>
      </c>
      <c r="M18" s="29" t="str">
        <f>IF(OR('SDK RM Allocation'!Q20="",'SDK RM Allocation'!Q20=0,$B18=""),"",CONCATENATE($U$2,$U$3,SUM('SDK RM Allocation'!$G20:P20),$W$3,$U$4,'SDK RM Allocation'!Q20,$W$4,$U$5,$B18,$W$5,$U$6,$C18,$W$6,$U$7,M$2,$W$7,$U$8))</f>
        <v/>
      </c>
      <c r="N18" s="29" t="str">
        <f>IF(OR('SDK RM Allocation'!R20="",'SDK RM Allocation'!R20=0,$B18=""),"",CONCATENATE($U$2,$U$3,SUM('SDK RM Allocation'!$G20:Q20),$W$3,$U$4,'SDK RM Allocation'!R20,$W$4,$U$5,$B18,$W$5,$U$6,$C18,$W$6,$U$7,N$2,$W$7,$U$8))</f>
        <v/>
      </c>
      <c r="O18" s="29" t="str">
        <f>IF(OR('SDK RM Allocation'!S20="",'SDK RM Allocation'!S20=0,$B18=""),"",CONCATENATE($U$2,$U$3,SUM('SDK RM Allocation'!$G20:R20),$W$3,$U$4,'SDK RM Allocation'!S20,$W$4,$U$5,$B18,$W$5,$U$6,$C18,$W$6,$U$7,O$2,$W$7,$U$8))</f>
        <v/>
      </c>
    </row>
    <row r="19" spans="1:15">
      <c r="A19" s="28" t="s">
        <v>176</v>
      </c>
      <c r="B19" t="s">
        <v>50</v>
      </c>
      <c r="C19" t="s">
        <v>51</v>
      </c>
      <c r="D19" s="29" t="str">
        <f>IF(OR('SDK RM Allocation'!H21="",'SDK RM Allocation'!H21=0,$B19=""),"",CONCATENATE($U$2,$U$3,SUM('SDK RM Allocation'!$G21:G21),$W$3,$U$4,'SDK RM Allocation'!H21,$W$4,$U$5,$B19,$W$5,$U$6,$C19,$W$6,$U$7,D$2,$W$7,$U$8))</f>
        <v>02J721E_DEV_NAVSS0_RINGACC_0RESASG_SUBTYPE_RA_UDMAP_TX_UHHOST_ID_HOST_ID_A72_2</v>
      </c>
      <c r="E19" s="29" t="str">
        <f>IF(OR('SDK RM Allocation'!I21="",'SDK RM Allocation'!I21=0,$B19=""),"",CONCATENATE($U$2,$U$3,SUM('SDK RM Allocation'!$G21:H21),$W$3,$U$4,'SDK RM Allocation'!I21,$W$4,$U$5,$B19,$W$5,$U$6,$C19,$W$6,$U$7,E$2,$W$7,$U$8))</f>
        <v/>
      </c>
      <c r="F19" s="29" t="str">
        <f>IF(OR('SDK RM Allocation'!J21="",'SDK RM Allocation'!J21=0,$B19=""),"",CONCATENATE($U$2,$U$3,SUM('SDK RM Allocation'!$G21:I21),$W$3,$U$4,'SDK RM Allocation'!J21,$W$4,$U$5,$B19,$W$5,$U$6,$C19,$W$6,$U$7,F$2,$W$7,$U$8))</f>
        <v/>
      </c>
      <c r="G19" s="29" t="str">
        <f>IF(OR('SDK RM Allocation'!K21="",'SDK RM Allocation'!K21=0,$B19=""),"",CONCATENATE($U$2,$U$3,SUM('SDK RM Allocation'!$G21:J21),$W$3,$U$4,'SDK RM Allocation'!K21,$W$4,$U$5,$B19,$W$5,$U$6,$C19,$W$6,$U$7,G$2,$W$7,$U$8))</f>
        <v/>
      </c>
      <c r="H19" s="29" t="str">
        <f>IF(OR('SDK RM Allocation'!L21="",'SDK RM Allocation'!L21=0,$B19=""),"",CONCATENATE($U$2,$U$3,SUM('SDK RM Allocation'!$G21:K21),$W$3,$U$4,'SDK RM Allocation'!L21,$W$4,$U$5,$B19,$W$5,$U$6,$C19,$W$6,$U$7,H$2,$W$7,$U$8))</f>
        <v/>
      </c>
      <c r="I19" s="29" t="str">
        <f>IF(OR('SDK RM Allocation'!M21="",'SDK RM Allocation'!M21=0,$B19=""),"",CONCATENATE($U$2,$U$3,SUM('SDK RM Allocation'!$G21:L21),$W$3,$U$4,'SDK RM Allocation'!M21,$W$4,$U$5,$B19,$W$5,$U$6,$C19,$W$6,$U$7,I$2,$W$7,$U$8))</f>
        <v/>
      </c>
      <c r="J19" s="29" t="str">
        <f>IF(OR('SDK RM Allocation'!N21="",'SDK RM Allocation'!N21=0,$B19=""),"",CONCATENATE($U$2,$U$3,SUM('SDK RM Allocation'!$G21:M21),$W$3,$U$4,'SDK RM Allocation'!N21,$W$4,$U$5,$B19,$W$5,$U$6,$C19,$W$6,$U$7,J$2,$W$7,$U$8))</f>
        <v/>
      </c>
      <c r="K19" s="29" t="str">
        <f>IF(OR('SDK RM Allocation'!O21="",'SDK RM Allocation'!O21=0,$B19=""),"",CONCATENATE($U$2,$U$3,SUM('SDK RM Allocation'!$G21:N21),$W$3,$U$4,'SDK RM Allocation'!O21,$W$4,$U$5,$B19,$W$5,$U$6,$C19,$W$6,$U$7,K$2,$W$7,$U$8))</f>
        <v/>
      </c>
      <c r="L19" s="29" t="str">
        <f>IF(OR('SDK RM Allocation'!P21="",'SDK RM Allocation'!P21=0,$B19=""),"",CONCATENATE($U$2,$U$3,SUM('SDK RM Allocation'!$G21:O21),$W$3,$U$4,'SDK RM Allocation'!P21,$W$4,$U$5,$B19,$W$5,$U$6,$C19,$W$6,$U$7,L$2,$W$7,$U$8))</f>
        <v/>
      </c>
      <c r="M19" s="29" t="str">
        <f>IF(OR('SDK RM Allocation'!Q21="",'SDK RM Allocation'!Q21=0,$B19=""),"",CONCATENATE($U$2,$U$3,SUM('SDK RM Allocation'!$G21:P21),$W$3,$U$4,'SDK RM Allocation'!Q21,$W$4,$U$5,$B19,$W$5,$U$6,$C19,$W$6,$U$7,M$2,$W$7,$U$8))</f>
        <v/>
      </c>
      <c r="N19" s="29" t="str">
        <f>IF(OR('SDK RM Allocation'!R21="",'SDK RM Allocation'!R21=0,$B19=""),"",CONCATENATE($U$2,$U$3,SUM('SDK RM Allocation'!$G21:Q21),$W$3,$U$4,'SDK RM Allocation'!R21,$W$4,$U$5,$B19,$W$5,$U$6,$C19,$W$6,$U$7,N$2,$W$7,$U$8))</f>
        <v>22J721E_DEV_NAVSS0_RINGACC_0RESASG_SUBTYPE_RA_UDMAP_TX_UHHOST_ID_HOST_ID_MAIN_0_R5_2</v>
      </c>
      <c r="O19" s="29" t="str">
        <f>IF(OR('SDK RM Allocation'!S21="",'SDK RM Allocation'!S21=0,$B19=""),"",CONCATENATE($U$2,$U$3,SUM('SDK RM Allocation'!$G21:R21),$W$3,$U$4,'SDK RM Allocation'!S21,$W$4,$U$5,$B19,$W$5,$U$6,$C19,$W$6,$U$7,O$2,$W$7,$U$8))</f>
        <v/>
      </c>
    </row>
    <row r="20" spans="1:15">
      <c r="A20" s="28" t="s">
        <v>177</v>
      </c>
      <c r="B20" t="s">
        <v>50</v>
      </c>
      <c r="C20" t="s">
        <v>53</v>
      </c>
      <c r="D20" s="29" t="str">
        <f>IF(OR('SDK RM Allocation'!H22="",'SDK RM Allocation'!H22=0,$B20=""),"",CONCATENATE($U$2,$U$3,SUM('SDK RM Allocation'!$G22:G22),$W$3,$U$4,'SDK RM Allocation'!H22,$W$4,$U$5,$B20,$W$5,$U$6,$C20,$W$6,$U$7,D$2,$W$7,$U$8))</f>
        <v>3002J721E_DEV_NAVSS0_RINGACC_0RESASG_SUBTYPE_RA_UDMAP_RX_UHHOST_ID_HOST_ID_A72_2</v>
      </c>
      <c r="E20" s="29" t="str">
        <f>IF(OR('SDK RM Allocation'!I22="",'SDK RM Allocation'!I22=0,$B20=""),"",CONCATENATE($U$2,$U$3,SUM('SDK RM Allocation'!$G22:H22),$W$3,$U$4,'SDK RM Allocation'!I22,$W$4,$U$5,$B20,$W$5,$U$6,$C20,$W$6,$U$7,E$2,$W$7,$U$8))</f>
        <v/>
      </c>
      <c r="F20" s="29" t="str">
        <f>IF(OR('SDK RM Allocation'!J22="",'SDK RM Allocation'!J22=0,$B20=""),"",CONCATENATE($U$2,$U$3,SUM('SDK RM Allocation'!$G22:I22),$W$3,$U$4,'SDK RM Allocation'!J22,$W$4,$U$5,$B20,$W$5,$U$6,$C20,$W$6,$U$7,F$2,$W$7,$U$8))</f>
        <v/>
      </c>
      <c r="G20" s="29" t="str">
        <f>IF(OR('SDK RM Allocation'!K22="",'SDK RM Allocation'!K22=0,$B20=""),"",CONCATENATE($U$2,$U$3,SUM('SDK RM Allocation'!$G22:J22),$W$3,$U$4,'SDK RM Allocation'!K22,$W$4,$U$5,$B20,$W$5,$U$6,$C20,$W$6,$U$7,G$2,$W$7,$U$8))</f>
        <v/>
      </c>
      <c r="H20" s="29" t="str">
        <f>IF(OR('SDK RM Allocation'!L22="",'SDK RM Allocation'!L22=0,$B20=""),"",CONCATENATE($U$2,$U$3,SUM('SDK RM Allocation'!$G22:K22),$W$3,$U$4,'SDK RM Allocation'!L22,$W$4,$U$5,$B20,$W$5,$U$6,$C20,$W$6,$U$7,H$2,$W$7,$U$8))</f>
        <v/>
      </c>
      <c r="I20" s="29" t="str">
        <f>IF(OR('SDK RM Allocation'!M22="",'SDK RM Allocation'!M22=0,$B20=""),"",CONCATENATE($U$2,$U$3,SUM('SDK RM Allocation'!$G22:L22),$W$3,$U$4,'SDK RM Allocation'!M22,$W$4,$U$5,$B20,$W$5,$U$6,$C20,$W$6,$U$7,I$2,$W$7,$U$8))</f>
        <v/>
      </c>
      <c r="J20" s="29" t="str">
        <f>IF(OR('SDK RM Allocation'!N22="",'SDK RM Allocation'!N22=0,$B20=""),"",CONCATENATE($U$2,$U$3,SUM('SDK RM Allocation'!$G22:M22),$W$3,$U$4,'SDK RM Allocation'!N22,$W$4,$U$5,$B20,$W$5,$U$6,$C20,$W$6,$U$7,J$2,$W$7,$U$8))</f>
        <v/>
      </c>
      <c r="K20" s="29" t="str">
        <f>IF(OR('SDK RM Allocation'!O22="",'SDK RM Allocation'!O22=0,$B20=""),"",CONCATENATE($U$2,$U$3,SUM('SDK RM Allocation'!$G22:N22),$W$3,$U$4,'SDK RM Allocation'!O22,$W$4,$U$5,$B20,$W$5,$U$6,$C20,$W$6,$U$7,K$2,$W$7,$U$8))</f>
        <v/>
      </c>
      <c r="L20" s="29" t="str">
        <f>IF(OR('SDK RM Allocation'!P22="",'SDK RM Allocation'!P22=0,$B20=""),"",CONCATENATE($U$2,$U$3,SUM('SDK RM Allocation'!$G22:O22),$W$3,$U$4,'SDK RM Allocation'!P22,$W$4,$U$5,$B20,$W$5,$U$6,$C20,$W$6,$U$7,L$2,$W$7,$U$8))</f>
        <v/>
      </c>
      <c r="M20" s="29" t="str">
        <f>IF(OR('SDK RM Allocation'!Q22="",'SDK RM Allocation'!Q22=0,$B20=""),"",CONCATENATE($U$2,$U$3,SUM('SDK RM Allocation'!$G22:P22),$W$3,$U$4,'SDK RM Allocation'!Q22,$W$4,$U$5,$B20,$W$5,$U$6,$C20,$W$6,$U$7,M$2,$W$7,$U$8))</f>
        <v/>
      </c>
      <c r="N20" s="29" t="str">
        <f>IF(OR('SDK RM Allocation'!R22="",'SDK RM Allocation'!R22=0,$B20=""),"",CONCATENATE($U$2,$U$3,SUM('SDK RM Allocation'!$G22:Q22),$W$3,$U$4,'SDK RM Allocation'!R22,$W$4,$U$5,$B20,$W$5,$U$6,$C20,$W$6,$U$7,N$2,$W$7,$U$8))</f>
        <v>3022J721E_DEV_NAVSS0_RINGACC_0RESASG_SUBTYPE_RA_UDMAP_RX_UHHOST_ID_HOST_ID_MAIN_0_R5_2</v>
      </c>
      <c r="O20" s="29" t="str">
        <f>IF(OR('SDK RM Allocation'!S22="",'SDK RM Allocation'!S22=0,$B20=""),"",CONCATENATE($U$2,$U$3,SUM('SDK RM Allocation'!$G22:R22),$W$3,$U$4,'SDK RM Allocation'!S22,$W$4,$U$5,$B20,$W$5,$U$6,$C20,$W$6,$U$7,O$2,$W$7,$U$8))</f>
        <v/>
      </c>
    </row>
    <row r="21" spans="1:15">
      <c r="A21" s="28" t="s">
        <v>178</v>
      </c>
      <c r="B21" t="s">
        <v>50</v>
      </c>
      <c r="C21" t="s">
        <v>55</v>
      </c>
      <c r="D21" s="29" t="str">
        <f>IF(OR('SDK RM Allocation'!H23="",'SDK RM Allocation'!H23=0,$B21=""),"",CONCATENATE($U$2,$U$3,SUM('SDK RM Allocation'!$G23:G23),$W$3,$U$4,'SDK RM Allocation'!H23,$W$4,$U$5,$B21,$W$5,$U$6,$C21,$W$6,$U$7,D$2,$W$7,$U$8))</f>
        <v>44J721E_DEV_NAVSS0_RINGACC_0RESASG_SUBTYPE_RA_UDMAP_TX_HHOST_ID_HOST_ID_A72_2</v>
      </c>
      <c r="E21" s="29" t="str">
        <f>IF(OR('SDK RM Allocation'!I23="",'SDK RM Allocation'!I23=0,$B21=""),"",CONCATENATE($U$2,$U$3,SUM('SDK RM Allocation'!$G23:H23),$W$3,$U$4,'SDK RM Allocation'!I23,$W$4,$U$5,$B21,$W$5,$U$6,$C21,$W$6,$U$7,E$2,$W$7,$U$8))</f>
        <v/>
      </c>
      <c r="F21" s="29" t="str">
        <f>IF(OR('SDK RM Allocation'!J23="",'SDK RM Allocation'!J23=0,$B21=""),"",CONCATENATE($U$2,$U$3,SUM('SDK RM Allocation'!$G23:I23),$W$3,$U$4,'SDK RM Allocation'!J23,$W$4,$U$5,$B21,$W$5,$U$6,$C21,$W$6,$U$7,F$2,$W$7,$U$8))</f>
        <v/>
      </c>
      <c r="G21" s="29" t="str">
        <f>IF(OR('SDK RM Allocation'!K23="",'SDK RM Allocation'!K23=0,$B21=""),"",CONCATENATE($U$2,$U$3,SUM('SDK RM Allocation'!$G23:J23),$W$3,$U$4,'SDK RM Allocation'!K23,$W$4,$U$5,$B21,$W$5,$U$6,$C21,$W$6,$U$7,G$2,$W$7,$U$8))</f>
        <v/>
      </c>
      <c r="H21" s="29" t="str">
        <f>IF(OR('SDK RM Allocation'!L23="",'SDK RM Allocation'!L23=0,$B21=""),"",CONCATENATE($U$2,$U$3,SUM('SDK RM Allocation'!$G23:K23),$W$3,$U$4,'SDK RM Allocation'!L23,$W$4,$U$5,$B21,$W$5,$U$6,$C21,$W$6,$U$7,H$2,$W$7,$U$8))</f>
        <v/>
      </c>
      <c r="I21" s="29" t="str">
        <f>IF(OR('SDK RM Allocation'!M23="",'SDK RM Allocation'!M23=0,$B21=""),"",CONCATENATE($U$2,$U$3,SUM('SDK RM Allocation'!$G23:L23),$W$3,$U$4,'SDK RM Allocation'!M23,$W$4,$U$5,$B21,$W$5,$U$6,$C21,$W$6,$U$7,I$2,$W$7,$U$8))</f>
        <v/>
      </c>
      <c r="J21" s="29" t="str">
        <f>IF(OR('SDK RM Allocation'!N23="",'SDK RM Allocation'!N23=0,$B21=""),"",CONCATENATE($U$2,$U$3,SUM('SDK RM Allocation'!$G23:M23),$W$3,$U$4,'SDK RM Allocation'!N23,$W$4,$U$5,$B21,$W$5,$U$6,$C21,$W$6,$U$7,J$2,$W$7,$U$8))</f>
        <v/>
      </c>
      <c r="K21" s="29" t="str">
        <f>IF(OR('SDK RM Allocation'!O23="",'SDK RM Allocation'!O23=0,$B21=""),"",CONCATENATE($U$2,$U$3,SUM('SDK RM Allocation'!$G23:N23),$W$3,$U$4,'SDK RM Allocation'!O23,$W$4,$U$5,$B21,$W$5,$U$6,$C21,$W$6,$U$7,K$2,$W$7,$U$8))</f>
        <v/>
      </c>
      <c r="L21" s="29" t="str">
        <f>IF(OR('SDK RM Allocation'!P23="",'SDK RM Allocation'!P23=0,$B21=""),"",CONCATENATE($U$2,$U$3,SUM('SDK RM Allocation'!$G23:O23),$W$3,$U$4,'SDK RM Allocation'!P23,$W$4,$U$5,$B21,$W$5,$U$6,$C21,$W$6,$U$7,L$2,$W$7,$U$8))</f>
        <v/>
      </c>
      <c r="M21" s="29" t="str">
        <f>IF(OR('SDK RM Allocation'!Q23="",'SDK RM Allocation'!Q23=0,$B21=""),"",CONCATENATE($U$2,$U$3,SUM('SDK RM Allocation'!$G23:P23),$W$3,$U$4,'SDK RM Allocation'!Q23,$W$4,$U$5,$B21,$W$5,$U$6,$C21,$W$6,$U$7,M$2,$W$7,$U$8))</f>
        <v>82J721E_DEV_NAVSS0_RINGACC_0RESASG_SUBTYPE_RA_UDMAP_TX_HHOST_ID_HOST_ID_MAIN_0_R5_0</v>
      </c>
      <c r="N21" s="29" t="str">
        <f>IF(OR('SDK RM Allocation'!R23="",'SDK RM Allocation'!R23=0,$B21=""),"",CONCATENATE($U$2,$U$3,SUM('SDK RM Allocation'!$G23:Q23),$W$3,$U$4,'SDK RM Allocation'!R23,$W$4,$U$5,$B21,$W$5,$U$6,$C21,$W$6,$U$7,N$2,$W$7,$U$8))</f>
        <v>104J721E_DEV_NAVSS0_RINGACC_0RESASG_SUBTYPE_RA_UDMAP_TX_HHOST_ID_HOST_ID_MAIN_0_R5_2</v>
      </c>
      <c r="O21" s="29" t="str">
        <f>IF(OR('SDK RM Allocation'!S23="",'SDK RM Allocation'!S23=0,$B21=""),"",CONCATENATE($U$2,$U$3,SUM('SDK RM Allocation'!$G23:R23),$W$3,$U$4,'SDK RM Allocation'!S23,$W$4,$U$5,$B21,$W$5,$U$6,$C21,$W$6,$U$7,O$2,$W$7,$U$8))</f>
        <v>142J721E_DEV_NAVSS0_RINGACC_0RESASG_SUBTYPE_RA_UDMAP_TX_HHOST_ID_ALL</v>
      </c>
    </row>
    <row r="22" spans="1:15">
      <c r="A22" s="28" t="s">
        <v>179</v>
      </c>
      <c r="B22" t="s">
        <v>50</v>
      </c>
      <c r="C22" t="s">
        <v>57</v>
      </c>
      <c r="D22" s="29" t="str">
        <f>IF(OR('SDK RM Allocation'!H24="",'SDK RM Allocation'!H24=0,$B22=""),"",CONCATENATE($U$2,$U$3,SUM('SDK RM Allocation'!$G24:G24),$W$3,$U$4,'SDK RM Allocation'!H24,$W$4,$U$5,$B22,$W$5,$U$6,$C22,$W$6,$U$7,D$2,$W$7,$U$8))</f>
        <v>3044J721E_DEV_NAVSS0_RINGACC_0RESASG_SUBTYPE_RA_UDMAP_RX_HHOST_ID_HOST_ID_A72_2</v>
      </c>
      <c r="E22" s="29" t="str">
        <f>IF(OR('SDK RM Allocation'!I24="",'SDK RM Allocation'!I24=0,$B22=""),"",CONCATENATE($U$2,$U$3,SUM('SDK RM Allocation'!$G24:H24),$W$3,$U$4,'SDK RM Allocation'!I24,$W$4,$U$5,$B22,$W$5,$U$6,$C22,$W$6,$U$7,E$2,$W$7,$U$8))</f>
        <v/>
      </c>
      <c r="F22" s="29" t="str">
        <f>IF(OR('SDK RM Allocation'!J24="",'SDK RM Allocation'!J24=0,$B22=""),"",CONCATENATE($U$2,$U$3,SUM('SDK RM Allocation'!$G24:I24),$W$3,$U$4,'SDK RM Allocation'!J24,$W$4,$U$5,$B22,$W$5,$U$6,$C22,$W$6,$U$7,F$2,$W$7,$U$8))</f>
        <v/>
      </c>
      <c r="G22" s="29" t="str">
        <f>IF(OR('SDK RM Allocation'!K24="",'SDK RM Allocation'!K24=0,$B22=""),"",CONCATENATE($U$2,$U$3,SUM('SDK RM Allocation'!$G24:J24),$W$3,$U$4,'SDK RM Allocation'!K24,$W$4,$U$5,$B22,$W$5,$U$6,$C22,$W$6,$U$7,G$2,$W$7,$U$8))</f>
        <v/>
      </c>
      <c r="H22" s="29" t="str">
        <f>IF(OR('SDK RM Allocation'!L24="",'SDK RM Allocation'!L24=0,$B22=""),"",CONCATENATE($U$2,$U$3,SUM('SDK RM Allocation'!$G24:K24),$W$3,$U$4,'SDK RM Allocation'!L24,$W$4,$U$5,$B22,$W$5,$U$6,$C22,$W$6,$U$7,H$2,$W$7,$U$8))</f>
        <v/>
      </c>
      <c r="I22" s="29" t="str">
        <f>IF(OR('SDK RM Allocation'!M24="",'SDK RM Allocation'!M24=0,$B22=""),"",CONCATENATE($U$2,$U$3,SUM('SDK RM Allocation'!$G24:L24),$W$3,$U$4,'SDK RM Allocation'!M24,$W$4,$U$5,$B22,$W$5,$U$6,$C22,$W$6,$U$7,I$2,$W$7,$U$8))</f>
        <v/>
      </c>
      <c r="J22" s="29" t="str">
        <f>IF(OR('SDK RM Allocation'!N24="",'SDK RM Allocation'!N24=0,$B22=""),"",CONCATENATE($U$2,$U$3,SUM('SDK RM Allocation'!$G24:M24),$W$3,$U$4,'SDK RM Allocation'!N24,$W$4,$U$5,$B22,$W$5,$U$6,$C22,$W$6,$U$7,J$2,$W$7,$U$8))</f>
        <v/>
      </c>
      <c r="K22" s="29" t="str">
        <f>IF(OR('SDK RM Allocation'!O24="",'SDK RM Allocation'!O24=0,$B22=""),"",CONCATENATE($U$2,$U$3,SUM('SDK RM Allocation'!$G24:N24),$W$3,$U$4,'SDK RM Allocation'!O24,$W$4,$U$5,$B22,$W$5,$U$6,$C22,$W$6,$U$7,K$2,$W$7,$U$8))</f>
        <v/>
      </c>
      <c r="L22" s="29" t="str">
        <f>IF(OR('SDK RM Allocation'!P24="",'SDK RM Allocation'!P24=0,$B22=""),"",CONCATENATE($U$2,$U$3,SUM('SDK RM Allocation'!$G24:O24),$W$3,$U$4,'SDK RM Allocation'!P24,$W$4,$U$5,$B22,$W$5,$U$6,$C22,$W$6,$U$7,L$2,$W$7,$U$8))</f>
        <v/>
      </c>
      <c r="M22" s="29" t="str">
        <f>IF(OR('SDK RM Allocation'!Q24="",'SDK RM Allocation'!Q24=0,$B22=""),"",CONCATENATE($U$2,$U$3,SUM('SDK RM Allocation'!$G24:P24),$W$3,$U$4,'SDK RM Allocation'!Q24,$W$4,$U$5,$B22,$W$5,$U$6,$C22,$W$6,$U$7,M$2,$W$7,$U$8))</f>
        <v>3082J721E_DEV_NAVSS0_RINGACC_0RESASG_SUBTYPE_RA_UDMAP_RX_HHOST_ID_HOST_ID_MAIN_0_R5_0</v>
      </c>
      <c r="N22" s="29" t="str">
        <f>IF(OR('SDK RM Allocation'!R24="",'SDK RM Allocation'!R24=0,$B22=""),"",CONCATENATE($U$2,$U$3,SUM('SDK RM Allocation'!$G24:Q24),$W$3,$U$4,'SDK RM Allocation'!R24,$W$4,$U$5,$B22,$W$5,$U$6,$C22,$W$6,$U$7,N$2,$W$7,$U$8))</f>
        <v>3104J721E_DEV_NAVSS0_RINGACC_0RESASG_SUBTYPE_RA_UDMAP_RX_HHOST_ID_HOST_ID_MAIN_0_R5_2</v>
      </c>
      <c r="O22" s="29" t="str">
        <f>IF(OR('SDK RM Allocation'!S24="",'SDK RM Allocation'!S24=0,$B22=""),"",CONCATENATE($U$2,$U$3,SUM('SDK RM Allocation'!$G24:R24),$W$3,$U$4,'SDK RM Allocation'!S24,$W$4,$U$5,$B22,$W$5,$U$6,$C22,$W$6,$U$7,O$2,$W$7,$U$8))</f>
        <v>3142J721E_DEV_NAVSS0_RINGACC_0RESASG_SUBTYPE_RA_UDMAP_RX_HHOST_ID_ALL</v>
      </c>
    </row>
    <row r="23" spans="1:15">
      <c r="A23" s="28" t="s">
        <v>180</v>
      </c>
      <c r="B23" t="s">
        <v>50</v>
      </c>
      <c r="C23" t="s">
        <v>59</v>
      </c>
      <c r="D23" s="29" t="str">
        <f>IF(OR('SDK RM Allocation'!H25="",'SDK RM Allocation'!H25=0,$B23=""),"",CONCATENATE($U$2,$U$3,SUM('SDK RM Allocation'!$G25:G25),$W$3,$U$4,'SDK RM Allocation'!H25,$W$4,$U$5,$B23,$W$5,$U$6,$C23,$W$6,$U$7,D$2,$W$7,$U$8))</f>
        <v>1636J721E_DEV_NAVSS0_RINGACC_0RESASG_SUBTYPE_RA_UDMAP_TXHOST_ID_HOST_ID_A72_2</v>
      </c>
      <c r="E23" s="29" t="str">
        <f>IF(OR('SDK RM Allocation'!I25="",'SDK RM Allocation'!I25=0,$B23=""),"",CONCATENATE($U$2,$U$3,SUM('SDK RM Allocation'!$G25:H25),$W$3,$U$4,'SDK RM Allocation'!I25,$W$4,$U$5,$B23,$W$5,$U$6,$C23,$W$6,$U$7,E$2,$W$7,$U$8))</f>
        <v>5220J721E_DEV_NAVSS0_RINGACC_0RESASG_SUBTYPE_RA_UDMAP_TXHOST_ID_HOST_ID_A72_3</v>
      </c>
      <c r="F23" s="29" t="str">
        <f>IF(OR('SDK RM Allocation'!J25="",'SDK RM Allocation'!J25=0,$B23=""),"",CONCATENATE($U$2,$U$3,SUM('SDK RM Allocation'!$G25:I25),$W$3,$U$4,'SDK RM Allocation'!J25,$W$4,$U$5,$B23,$W$5,$U$6,$C23,$W$6,$U$7,F$2,$W$7,$U$8))</f>
        <v>722J721E_DEV_NAVSS0_RINGACC_0RESASG_SUBTYPE_RA_UDMAP_TXHOST_ID_HOST_ID_MCU_0_R5_0</v>
      </c>
      <c r="G23" s="29" t="str">
        <f>IF(OR('SDK RM Allocation'!K25="",'SDK RM Allocation'!K25=0,$B23=""),"",CONCATENATE($U$2,$U$3,SUM('SDK RM Allocation'!$G25:J25),$W$3,$U$4,'SDK RM Allocation'!K25,$W$4,$U$5,$B23,$W$5,$U$6,$C23,$W$6,$U$7,G$2,$W$7,$U$8))</f>
        <v>742J721E_DEV_NAVSS0_RINGACC_0RESASG_SUBTYPE_RA_UDMAP_TXHOST_ID_HOST_ID_MCU_0_R5_2</v>
      </c>
      <c r="H23" s="29" t="str">
        <f>IF(OR('SDK RM Allocation'!L25="",'SDK RM Allocation'!L25=0,$B23=""),"",CONCATENATE($U$2,$U$3,SUM('SDK RM Allocation'!$G25:K25),$W$3,$U$4,'SDK RM Allocation'!L25,$W$4,$U$5,$B23,$W$5,$U$6,$C23,$W$6,$U$7,H$2,$W$7,$U$8))</f>
        <v>766J721E_DEV_NAVSS0_RINGACC_0RESASG_SUBTYPE_RA_UDMAP_TXHOST_ID_HOST_ID_MAIN_1_R5_0</v>
      </c>
      <c r="I23" s="29" t="str">
        <f>IF(OR('SDK RM Allocation'!M25="",'SDK RM Allocation'!M25=0,$B23=""),"",CONCATENATE($U$2,$U$3,SUM('SDK RM Allocation'!$G25:L25),$W$3,$U$4,'SDK RM Allocation'!M25,$W$4,$U$5,$B23,$W$5,$U$6,$C23,$W$6,$U$7,I$2,$W$7,$U$8))</f>
        <v>826J721E_DEV_NAVSS0_RINGACC_0RESASG_SUBTYPE_RA_UDMAP_TXHOST_ID_HOST_ID_MAIN_1_R5_2</v>
      </c>
      <c r="J23" s="29" t="str">
        <f>IF(OR('SDK RM Allocation'!N25="",'SDK RM Allocation'!N25=0,$B23=""),"",CONCATENATE($U$2,$U$3,SUM('SDK RM Allocation'!$G25:M25),$W$3,$U$4,'SDK RM Allocation'!N25,$W$4,$U$5,$B23,$W$5,$U$6,$C23,$W$6,$U$7,J$2,$W$7,$U$8))</f>
        <v>886J721E_DEV_NAVSS0_RINGACC_0RESASG_SUBTYPE_RA_UDMAP_TXHOST_ID_HOST_ID_C7X_1</v>
      </c>
      <c r="K23" s="29" t="str">
        <f>IF(OR('SDK RM Allocation'!O25="",'SDK RM Allocation'!O25=0,$B23=""),"",CONCATENATE($U$2,$U$3,SUM('SDK RM Allocation'!$G25:N25),$W$3,$U$4,'SDK RM Allocation'!O25,$W$4,$U$5,$B23,$W$5,$U$6,$C23,$W$6,$U$7,K$2,$W$7,$U$8))</f>
        <v>9416J721E_DEV_NAVSS0_RINGACC_0RESASG_SUBTYPE_RA_UDMAP_TXHOST_ID_HOST_ID_C6X_0_1</v>
      </c>
      <c r="L23" s="29" t="str">
        <f>IF(OR('SDK RM Allocation'!P25="",'SDK RM Allocation'!P25=0,$B23=""),"",CONCATENATE($U$2,$U$3,SUM('SDK RM Allocation'!$G25:O25),$W$3,$U$4,'SDK RM Allocation'!P25,$W$4,$U$5,$B23,$W$5,$U$6,$C23,$W$6,$U$7,L$2,$W$7,$U$8))</f>
        <v>1108J721E_DEV_NAVSS0_RINGACC_0RESASG_SUBTYPE_RA_UDMAP_TXHOST_ID_HOST_ID_C6X_1_1</v>
      </c>
      <c r="M23" s="29" t="str">
        <f>IF(OR('SDK RM Allocation'!Q25="",'SDK RM Allocation'!Q25=0,$B23=""),"",CONCATENATE($U$2,$U$3,SUM('SDK RM Allocation'!$G25:P25),$W$3,$U$4,'SDK RM Allocation'!Q25,$W$4,$U$5,$B23,$W$5,$U$6,$C23,$W$6,$U$7,M$2,$W$7,$U$8))</f>
        <v>1187J721E_DEV_NAVSS0_RINGACC_0RESASG_SUBTYPE_RA_UDMAP_TXHOST_ID_HOST_ID_MAIN_0_R5_0</v>
      </c>
      <c r="N23" s="29" t="str">
        <f>IF(OR('SDK RM Allocation'!R25="",'SDK RM Allocation'!R25=0,$B23=""),"",CONCATENATE($U$2,$U$3,SUM('SDK RM Allocation'!$G25:Q25),$W$3,$U$4,'SDK RM Allocation'!R25,$W$4,$U$5,$B23,$W$5,$U$6,$C23,$W$6,$U$7,N$2,$W$7,$U$8))</f>
        <v>1258J721E_DEV_NAVSS0_RINGACC_0RESASG_SUBTYPE_RA_UDMAP_TXHOST_ID_HOST_ID_MAIN_0_R5_2</v>
      </c>
      <c r="O23" s="29" t="str">
        <f>IF(OR('SDK RM Allocation'!S25="",'SDK RM Allocation'!S25=0,$B23=""),"",CONCATENATE($U$2,$U$3,SUM('SDK RM Allocation'!$G25:R25),$W$3,$U$4,'SDK RM Allocation'!S25,$W$4,$U$5,$B23,$W$5,$U$6,$C23,$W$6,$U$7,O$2,$W$7,$U$8))</f>
        <v>1337J721E_DEV_NAVSS0_RINGACC_0RESASG_SUBTYPE_RA_UDMAP_TXHOST_ID_ALL</v>
      </c>
    </row>
    <row r="24" spans="1:15">
      <c r="A24" s="28" t="s">
        <v>181</v>
      </c>
      <c r="B24" t="s">
        <v>50</v>
      </c>
      <c r="C24" t="s">
        <v>61</v>
      </c>
      <c r="D24" s="29" t="str">
        <f>IF(OR('SDK RM Allocation'!H26="",'SDK RM Allocation'!H26=0,$B24=""),"",CONCATENATE($U$2,$U$3,SUM('SDK RM Allocation'!$G26:G26),$W$3,$U$4,'SDK RM Allocation'!H26,$W$4,$U$5,$B24,$W$5,$U$6,$C24,$W$6,$U$7,D$2,$W$7,$U$8))</f>
        <v>31636J721E_DEV_NAVSS0_RINGACC_0RESASG_SUBTYPE_RA_UDMAP_RXHOST_ID_HOST_ID_A72_2</v>
      </c>
      <c r="E24" s="29" t="str">
        <f>IF(OR('SDK RM Allocation'!I26="",'SDK RM Allocation'!I26=0,$B24=""),"",CONCATENATE($U$2,$U$3,SUM('SDK RM Allocation'!$G26:H26),$W$3,$U$4,'SDK RM Allocation'!I26,$W$4,$U$5,$B24,$W$5,$U$6,$C24,$W$6,$U$7,E$2,$W$7,$U$8))</f>
        <v>35220J721E_DEV_NAVSS0_RINGACC_0RESASG_SUBTYPE_RA_UDMAP_RXHOST_ID_HOST_ID_A72_3</v>
      </c>
      <c r="F24" s="29" t="str">
        <f>IF(OR('SDK RM Allocation'!J26="",'SDK RM Allocation'!J26=0,$B24=""),"",CONCATENATE($U$2,$U$3,SUM('SDK RM Allocation'!$G26:I26),$W$3,$U$4,'SDK RM Allocation'!J26,$W$4,$U$5,$B24,$W$5,$U$6,$C24,$W$6,$U$7,F$2,$W$7,$U$8))</f>
        <v>3722J721E_DEV_NAVSS0_RINGACC_0RESASG_SUBTYPE_RA_UDMAP_RXHOST_ID_HOST_ID_MCU_0_R5_0</v>
      </c>
      <c r="G24" s="29" t="str">
        <f>IF(OR('SDK RM Allocation'!K26="",'SDK RM Allocation'!K26=0,$B24=""),"",CONCATENATE($U$2,$U$3,SUM('SDK RM Allocation'!$G26:J26),$W$3,$U$4,'SDK RM Allocation'!K26,$W$4,$U$5,$B24,$W$5,$U$6,$C24,$W$6,$U$7,G$2,$W$7,$U$8))</f>
        <v>3742J721E_DEV_NAVSS0_RINGACC_0RESASG_SUBTYPE_RA_UDMAP_RXHOST_ID_HOST_ID_MCU_0_R5_2</v>
      </c>
      <c r="H24" s="29" t="str">
        <f>IF(OR('SDK RM Allocation'!L26="",'SDK RM Allocation'!L26=0,$B24=""),"",CONCATENATE($U$2,$U$3,SUM('SDK RM Allocation'!$G26:K26),$W$3,$U$4,'SDK RM Allocation'!L26,$W$4,$U$5,$B24,$W$5,$U$6,$C24,$W$6,$U$7,H$2,$W$7,$U$8))</f>
        <v>3766J721E_DEV_NAVSS0_RINGACC_0RESASG_SUBTYPE_RA_UDMAP_RXHOST_ID_HOST_ID_MAIN_1_R5_0</v>
      </c>
      <c r="I24" s="29" t="str">
        <f>IF(OR('SDK RM Allocation'!M26="",'SDK RM Allocation'!M26=0,$B24=""),"",CONCATENATE($U$2,$U$3,SUM('SDK RM Allocation'!$G26:L26),$W$3,$U$4,'SDK RM Allocation'!M26,$W$4,$U$5,$B24,$W$5,$U$6,$C24,$W$6,$U$7,I$2,$W$7,$U$8))</f>
        <v>3826J721E_DEV_NAVSS0_RINGACC_0RESASG_SUBTYPE_RA_UDMAP_RXHOST_ID_HOST_ID_MAIN_1_R5_2</v>
      </c>
      <c r="J24" s="29" t="str">
        <f>IF(OR('SDK RM Allocation'!N26="",'SDK RM Allocation'!N26=0,$B24=""),"",CONCATENATE($U$2,$U$3,SUM('SDK RM Allocation'!$G26:M26),$W$3,$U$4,'SDK RM Allocation'!N26,$W$4,$U$5,$B24,$W$5,$U$6,$C24,$W$6,$U$7,J$2,$W$7,$U$8))</f>
        <v>3886J721E_DEV_NAVSS0_RINGACC_0RESASG_SUBTYPE_RA_UDMAP_RXHOST_ID_HOST_ID_C7X_1</v>
      </c>
      <c r="K24" s="29" t="str">
        <f>IF(OR('SDK RM Allocation'!O26="",'SDK RM Allocation'!O26=0,$B24=""),"",CONCATENATE($U$2,$U$3,SUM('SDK RM Allocation'!$G26:N26),$W$3,$U$4,'SDK RM Allocation'!O26,$W$4,$U$5,$B24,$W$5,$U$6,$C24,$W$6,$U$7,K$2,$W$7,$U$8))</f>
        <v>39416J721E_DEV_NAVSS0_RINGACC_0RESASG_SUBTYPE_RA_UDMAP_RXHOST_ID_HOST_ID_C6X_0_1</v>
      </c>
      <c r="L24" s="29" t="str">
        <f>IF(OR('SDK RM Allocation'!P26="",'SDK RM Allocation'!P26=0,$B24=""),"",CONCATENATE($U$2,$U$3,SUM('SDK RM Allocation'!$G26:O26),$W$3,$U$4,'SDK RM Allocation'!P26,$W$4,$U$5,$B24,$W$5,$U$6,$C24,$W$6,$U$7,L$2,$W$7,$U$8))</f>
        <v>4108J721E_DEV_NAVSS0_RINGACC_0RESASG_SUBTYPE_RA_UDMAP_RXHOST_ID_HOST_ID_C6X_1_1</v>
      </c>
      <c r="M24" s="29" t="str">
        <f>IF(OR('SDK RM Allocation'!Q26="",'SDK RM Allocation'!Q26=0,$B24=""),"",CONCATENATE($U$2,$U$3,SUM('SDK RM Allocation'!$G26:P26),$W$3,$U$4,'SDK RM Allocation'!Q26,$W$4,$U$5,$B24,$W$5,$U$6,$C24,$W$6,$U$7,M$2,$W$7,$U$8))</f>
        <v>4187J721E_DEV_NAVSS0_RINGACC_0RESASG_SUBTYPE_RA_UDMAP_RXHOST_ID_HOST_ID_MAIN_0_R5_0</v>
      </c>
      <c r="N24" s="29" t="str">
        <f>IF(OR('SDK RM Allocation'!R26="",'SDK RM Allocation'!R26=0,$B24=""),"",CONCATENATE($U$2,$U$3,SUM('SDK RM Allocation'!$G26:Q26),$W$3,$U$4,'SDK RM Allocation'!R26,$W$4,$U$5,$B24,$W$5,$U$6,$C24,$W$6,$U$7,N$2,$W$7,$U$8))</f>
        <v>42515J721E_DEV_NAVSS0_RINGACC_0RESASG_SUBTYPE_RA_UDMAP_RXHOST_ID_HOST_ID_MAIN_0_R5_2</v>
      </c>
      <c r="O24" s="29" t="str">
        <f>IF(OR('SDK RM Allocation'!S26="",'SDK RM Allocation'!S26=0,$B24=""),"",CONCATENATE($U$2,$U$3,SUM('SDK RM Allocation'!$G26:R26),$W$3,$U$4,'SDK RM Allocation'!S26,$W$4,$U$5,$B24,$W$5,$U$6,$C24,$W$6,$U$7,O$2,$W$7,$U$8))</f>
        <v/>
      </c>
    </row>
    <row r="25" spans="1:15">
      <c r="A25" s="33" t="s">
        <v>182</v>
      </c>
      <c r="B25" t="s">
        <v>50</v>
      </c>
      <c r="C25" t="s">
        <v>63</v>
      </c>
      <c r="D25" s="29" t="str">
        <f>IF(OR('SDK RM Allocation'!H27="",'SDK RM Allocation'!H27=0,$B25=""),"",CONCATENATE($U$2,$U$3,SUM('SDK RM Allocation'!$G27:G27),$W$3,$U$4,'SDK RM Allocation'!H27,$W$4,$U$5,$B25,$W$5,$U$6,$C25,$W$6,$U$7,D$2,$W$7,$U$8))</f>
        <v/>
      </c>
      <c r="E25" s="29" t="str">
        <f>IF(OR('SDK RM Allocation'!I27="",'SDK RM Allocation'!I27=0,$B25=""),"",CONCATENATE($U$2,$U$3,SUM('SDK RM Allocation'!$G27:H27),$W$3,$U$4,'SDK RM Allocation'!I27,$W$4,$U$5,$B25,$W$5,$U$6,$C25,$W$6,$U$7,E$2,$W$7,$U$8))</f>
        <v/>
      </c>
      <c r="F25" s="29" t="str">
        <f>IF(OR('SDK RM Allocation'!J27="",'SDK RM Allocation'!J27=0,$B25=""),"",CONCATENATE($U$2,$U$3,SUM('SDK RM Allocation'!$G27:I27),$W$3,$U$4,'SDK RM Allocation'!J27,$W$4,$U$5,$B25,$W$5,$U$6,$C25,$W$6,$U$7,F$2,$W$7,$U$8))</f>
        <v/>
      </c>
      <c r="G25" s="29" t="str">
        <f>IF(OR('SDK RM Allocation'!K27="",'SDK RM Allocation'!K27=0,$B25=""),"",CONCATENATE($U$2,$U$3,SUM('SDK RM Allocation'!$G27:J27),$W$3,$U$4,'SDK RM Allocation'!K27,$W$4,$U$5,$B25,$W$5,$U$6,$C25,$W$6,$U$7,G$2,$W$7,$U$8))</f>
        <v/>
      </c>
      <c r="H25" s="29" t="str">
        <f>IF(OR('SDK RM Allocation'!L27="",'SDK RM Allocation'!L27=0,$B25=""),"",CONCATENATE($U$2,$U$3,SUM('SDK RM Allocation'!$G27:K27),$W$3,$U$4,'SDK RM Allocation'!L27,$W$4,$U$5,$B25,$W$5,$U$6,$C25,$W$6,$U$7,H$2,$W$7,$U$8))</f>
        <v/>
      </c>
      <c r="I25" s="29" t="str">
        <f>IF(OR('SDK RM Allocation'!M27="",'SDK RM Allocation'!M27=0,$B25=""),"",CONCATENATE($U$2,$U$3,SUM('SDK RM Allocation'!$G27:L27),$W$3,$U$4,'SDK RM Allocation'!M27,$W$4,$U$5,$B25,$W$5,$U$6,$C25,$W$6,$U$7,I$2,$W$7,$U$8))</f>
        <v/>
      </c>
      <c r="J25" s="29" t="str">
        <f>IF(OR('SDK RM Allocation'!N27="",'SDK RM Allocation'!N27=0,$B25=""),"",CONCATENATE($U$2,$U$3,SUM('SDK RM Allocation'!$G27:M27),$W$3,$U$4,'SDK RM Allocation'!N27,$W$4,$U$5,$B25,$W$5,$U$6,$C25,$W$6,$U$7,J$2,$W$7,$U$8))</f>
        <v>14016J721E_DEV_NAVSS0_RINGACC_0RESASG_SUBTYPE_RA_UDMAP_TX_EXTHOST_ID_HOST_ID_C7X_1</v>
      </c>
      <c r="K25" s="29" t="str">
        <f>IF(OR('SDK RM Allocation'!O27="",'SDK RM Allocation'!O27=0,$B25=""),"",CONCATENATE($U$2,$U$3,SUM('SDK RM Allocation'!$G27:N27),$W$3,$U$4,'SDK RM Allocation'!O27,$W$4,$U$5,$B25,$W$5,$U$6,$C25,$W$6,$U$7,K$2,$W$7,$U$8))</f>
        <v>1566J721E_DEV_NAVSS0_RINGACC_0RESASG_SUBTYPE_RA_UDMAP_TX_EXTHOST_ID_HOST_ID_C6X_0_1</v>
      </c>
      <c r="L25" s="29" t="str">
        <f>IF(OR('SDK RM Allocation'!P27="",'SDK RM Allocation'!P27=0,$B25=""),"",CONCATENATE($U$2,$U$3,SUM('SDK RM Allocation'!$G27:O27),$W$3,$U$4,'SDK RM Allocation'!P27,$W$4,$U$5,$B25,$W$5,$U$6,$C25,$W$6,$U$7,L$2,$W$7,$U$8))</f>
        <v>1626J721E_DEV_NAVSS0_RINGACC_0RESASG_SUBTYPE_RA_UDMAP_TX_EXTHOST_ID_HOST_ID_C6X_1_1</v>
      </c>
      <c r="M25" s="29" t="str">
        <f>IF(OR('SDK RM Allocation'!Q27="",'SDK RM Allocation'!Q27=0,$B25=""),"",CONCATENATE($U$2,$U$3,SUM('SDK RM Allocation'!$G27:P27),$W$3,$U$4,'SDK RM Allocation'!Q27,$W$4,$U$5,$B25,$W$5,$U$6,$C25,$W$6,$U$7,M$2,$W$7,$U$8))</f>
        <v/>
      </c>
      <c r="N25" s="29" t="str">
        <f>IF(OR('SDK RM Allocation'!R27="",'SDK RM Allocation'!R27=0,$B25=""),"",CONCATENATE($U$2,$U$3,SUM('SDK RM Allocation'!$G27:Q27),$W$3,$U$4,'SDK RM Allocation'!R27,$W$4,$U$5,$B25,$W$5,$U$6,$C25,$W$6,$U$7,N$2,$W$7,$U$8))</f>
        <v>168132J721E_DEV_NAVSS0_RINGACC_0RESASG_SUBTYPE_RA_UDMAP_TX_EXTHOST_ID_HOST_ID_MAIN_0_R5_2</v>
      </c>
      <c r="O25" s="29" t="str">
        <f>IF(OR('SDK RM Allocation'!S27="",'SDK RM Allocation'!S27=0,$B25=""),"",CONCATENATE($U$2,$U$3,SUM('SDK RM Allocation'!$G27:R27),$W$3,$U$4,'SDK RM Allocation'!S27,$W$4,$U$5,$B25,$W$5,$U$6,$C25,$W$6,$U$7,O$2,$W$7,$U$8))</f>
        <v/>
      </c>
    </row>
    <row r="26" spans="1:15">
      <c r="A26" s="33" t="s">
        <v>67</v>
      </c>
      <c r="B26" t="s">
        <v>50</v>
      </c>
      <c r="C26" t="s">
        <v>68</v>
      </c>
      <c r="D26" s="29" t="str">
        <f>IF(OR('SDK RM Allocation'!H30="",'SDK RM Allocation'!H30=0,$B26=""),"",CONCATENATE($U$2,$U$3,SUM('SDK RM Allocation'!$G30:G30),$W$3,$U$4,'SDK RM Allocation'!H30,$W$4,$U$5,$B26,$W$5,$U$6,$C26,$W$6,$U$7,D$2,$W$7,$U$8))</f>
        <v>03J721E_DEV_NAVSS0_RINGACC_0RESASG_SUBTYPE_RA_MONITORSHOST_ID_HOST_ID_A72_2</v>
      </c>
      <c r="E26" s="29" t="str">
        <f>IF(OR('SDK RM Allocation'!I30="",'SDK RM Allocation'!I30=0,$B26=""),"",CONCATENATE($U$2,$U$3,SUM('SDK RM Allocation'!$G30:H30),$W$3,$U$4,'SDK RM Allocation'!I30,$W$4,$U$5,$B26,$W$5,$U$6,$C26,$W$6,$U$7,E$2,$W$7,$U$8))</f>
        <v>32J721E_DEV_NAVSS0_RINGACC_0RESASG_SUBTYPE_RA_MONITORSHOST_ID_HOST_ID_A72_3</v>
      </c>
      <c r="F26" s="29" t="str">
        <f>IF(OR('SDK RM Allocation'!J30="",'SDK RM Allocation'!J30=0,$B26=""),"",CONCATENATE($U$2,$U$3,SUM('SDK RM Allocation'!$G30:I30),$W$3,$U$4,'SDK RM Allocation'!J30,$W$4,$U$5,$B26,$W$5,$U$6,$C26,$W$6,$U$7,F$2,$W$7,$U$8))</f>
        <v>51J721E_DEV_NAVSS0_RINGACC_0RESASG_SUBTYPE_RA_MONITORSHOST_ID_HOST_ID_MCU_0_R5_0</v>
      </c>
      <c r="G26" s="29" t="str">
        <f>IF(OR('SDK RM Allocation'!K30="",'SDK RM Allocation'!K30=0,$B26=""),"",CONCATENATE($U$2,$U$3,SUM('SDK RM Allocation'!$G30:J30),$W$3,$U$4,'SDK RM Allocation'!K30,$W$4,$U$5,$B26,$W$5,$U$6,$C26,$W$6,$U$7,G$2,$W$7,$U$8))</f>
        <v>61J721E_DEV_NAVSS0_RINGACC_0RESASG_SUBTYPE_RA_MONITORSHOST_ID_HOST_ID_MCU_0_R5_2</v>
      </c>
      <c r="H26" s="29" t="str">
        <f>IF(OR('SDK RM Allocation'!L30="",'SDK RM Allocation'!L30=0,$B26=""),"",CONCATENATE($U$2,$U$3,SUM('SDK RM Allocation'!$G30:K30),$W$3,$U$4,'SDK RM Allocation'!L30,$W$4,$U$5,$B26,$W$5,$U$6,$C26,$W$6,$U$7,H$2,$W$7,$U$8))</f>
        <v>73J721E_DEV_NAVSS0_RINGACC_0RESASG_SUBTYPE_RA_MONITORSHOST_ID_HOST_ID_MAIN_1_R5_0</v>
      </c>
      <c r="I26" s="29" t="str">
        <f>IF(OR('SDK RM Allocation'!M30="",'SDK RM Allocation'!M30=0,$B26=""),"",CONCATENATE($U$2,$U$3,SUM('SDK RM Allocation'!$G30:L30),$W$3,$U$4,'SDK RM Allocation'!M30,$W$4,$U$5,$B26,$W$5,$U$6,$C26,$W$6,$U$7,I$2,$W$7,$U$8))</f>
        <v>103J721E_DEV_NAVSS0_RINGACC_0RESASG_SUBTYPE_RA_MONITORSHOST_ID_HOST_ID_MAIN_1_R5_2</v>
      </c>
      <c r="J26" s="29" t="str">
        <f>IF(OR('SDK RM Allocation'!N30="",'SDK RM Allocation'!N30=0,$B26=""),"",CONCATENATE($U$2,$U$3,SUM('SDK RM Allocation'!$G30:M30),$W$3,$U$4,'SDK RM Allocation'!N30,$W$4,$U$5,$B26,$W$5,$U$6,$C26,$W$6,$U$7,J$2,$W$7,$U$8))</f>
        <v>133J721E_DEV_NAVSS0_RINGACC_0RESASG_SUBTYPE_RA_MONITORSHOST_ID_HOST_ID_C7X_1</v>
      </c>
      <c r="K26" s="29" t="str">
        <f>IF(OR('SDK RM Allocation'!O30="",'SDK RM Allocation'!O30=0,$B26=""),"",CONCATENATE($U$2,$U$3,SUM('SDK RM Allocation'!$G30:N30),$W$3,$U$4,'SDK RM Allocation'!O30,$W$4,$U$5,$B26,$W$5,$U$6,$C26,$W$6,$U$7,K$2,$W$7,$U$8))</f>
        <v>163J721E_DEV_NAVSS0_RINGACC_0RESASG_SUBTYPE_RA_MONITORSHOST_ID_HOST_ID_C6X_0_1</v>
      </c>
      <c r="L26" s="29" t="str">
        <f>IF(OR('SDK RM Allocation'!P30="",'SDK RM Allocation'!P30=0,$B26=""),"",CONCATENATE($U$2,$U$3,SUM('SDK RM Allocation'!$G30:O30),$W$3,$U$4,'SDK RM Allocation'!P30,$W$4,$U$5,$B26,$W$5,$U$6,$C26,$W$6,$U$7,L$2,$W$7,$U$8))</f>
        <v>193J721E_DEV_NAVSS0_RINGACC_0RESASG_SUBTYPE_RA_MONITORSHOST_ID_HOST_ID_C6X_1_1</v>
      </c>
      <c r="M26" s="29" t="str">
        <f>IF(OR('SDK RM Allocation'!Q30="",'SDK RM Allocation'!Q30=0,$B26=""),"",CONCATENATE($U$2,$U$3,SUM('SDK RM Allocation'!$G30:P30),$W$3,$U$4,'SDK RM Allocation'!Q30,$W$4,$U$5,$B26,$W$5,$U$6,$C26,$W$6,$U$7,M$2,$W$7,$U$8))</f>
        <v>226J721E_DEV_NAVSS0_RINGACC_0RESASG_SUBTYPE_RA_MONITORSHOST_ID_HOST_ID_MAIN_0_R5_0</v>
      </c>
      <c r="N26" s="29" t="str">
        <f>IF(OR('SDK RM Allocation'!R30="",'SDK RM Allocation'!R30=0,$B26=""),"",CONCATENATE($U$2,$U$3,SUM('SDK RM Allocation'!$G30:Q30),$W$3,$U$4,'SDK RM Allocation'!R30,$W$4,$U$5,$B26,$W$5,$U$6,$C26,$W$6,$U$7,N$2,$W$7,$U$8))</f>
        <v>283J721E_DEV_NAVSS0_RINGACC_0RESASG_SUBTYPE_RA_MONITORSHOST_ID_HOST_ID_MAIN_0_R5_2</v>
      </c>
      <c r="O26" s="29" t="str">
        <f>IF(OR('SDK RM Allocation'!S30="",'SDK RM Allocation'!S30=0,$B26=""),"",CONCATENATE($U$2,$U$3,SUM('SDK RM Allocation'!$G30:R30),$W$3,$U$4,'SDK RM Allocation'!S30,$W$4,$U$5,$B26,$W$5,$U$6,$C26,$W$6,$U$7,O$2,$W$7,$U$8))</f>
        <v>311J721E_DEV_NAVSS0_RINGACC_0RESASG_SUBTYPE_RA_MONITORSHOST_ID_ALL</v>
      </c>
    </row>
    <row r="27" spans="1:15">
      <c r="A27" s="33" t="s">
        <v>69</v>
      </c>
      <c r="B27" t="s">
        <v>70</v>
      </c>
      <c r="C27" t="s">
        <v>71</v>
      </c>
      <c r="D27" s="29" t="str">
        <f>IF(OR('SDK RM Allocation'!H31="",'SDK RM Allocation'!H31=0,$B27=""),"",CONCATENATE($U$2,$U$3,SUM('SDK RM Allocation'!$G31:G31),$W$3,$U$4,'SDK RM Allocation'!H31,$W$4,$U$5,$B27,$W$5,$U$6,$C27,$W$6,$U$7,D$2,$W$7,$U$8))</f>
        <v>04J721E_DEV_NAVSS0_PROXY_0RESASG_SUBTYPE_PROXY_PROXIESHOST_ID_HOST_ID_A72_2</v>
      </c>
      <c r="E27" s="29" t="str">
        <f>IF(OR('SDK RM Allocation'!I31="",'SDK RM Allocation'!I31=0,$B27=""),"",CONCATENATE($U$2,$U$3,SUM('SDK RM Allocation'!$G31:H31),$W$3,$U$4,'SDK RM Allocation'!I31,$W$4,$U$5,$B27,$W$5,$U$6,$C27,$W$6,$U$7,E$2,$W$7,$U$8))</f>
        <v>44J721E_DEV_NAVSS0_PROXY_0RESASG_SUBTYPE_PROXY_PROXIESHOST_ID_HOST_ID_A72_3</v>
      </c>
      <c r="F27" s="29" t="str">
        <f>IF(OR('SDK RM Allocation'!J31="",'SDK RM Allocation'!J31=0,$B27=""),"",CONCATENATE($U$2,$U$3,SUM('SDK RM Allocation'!$G31:I31),$W$3,$U$4,'SDK RM Allocation'!J31,$W$4,$U$5,$B27,$W$5,$U$6,$C27,$W$6,$U$7,F$2,$W$7,$U$8))</f>
        <v>84J721E_DEV_NAVSS0_PROXY_0RESASG_SUBTYPE_PROXY_PROXIESHOST_ID_HOST_ID_MCU_0_R5_0</v>
      </c>
      <c r="G27" s="29" t="str">
        <f>IF(OR('SDK RM Allocation'!K31="",'SDK RM Allocation'!K31=0,$B27=""),"",CONCATENATE($U$2,$U$3,SUM('SDK RM Allocation'!$G31:J31),$W$3,$U$4,'SDK RM Allocation'!K31,$W$4,$U$5,$B27,$W$5,$U$6,$C27,$W$6,$U$7,G$2,$W$7,$U$8))</f>
        <v>124J721E_DEV_NAVSS0_PROXY_0RESASG_SUBTYPE_PROXY_PROXIESHOST_ID_HOST_ID_MCU_0_R5_2</v>
      </c>
      <c r="H27" s="29" t="str">
        <f>IF(OR('SDK RM Allocation'!L31="",'SDK RM Allocation'!L31=0,$B27=""),"",CONCATENATE($U$2,$U$3,SUM('SDK RM Allocation'!$G31:K31),$W$3,$U$4,'SDK RM Allocation'!L31,$W$4,$U$5,$B27,$W$5,$U$6,$C27,$W$6,$U$7,H$2,$W$7,$U$8))</f>
        <v>164J721E_DEV_NAVSS0_PROXY_0RESASG_SUBTYPE_PROXY_PROXIESHOST_ID_HOST_ID_MAIN_1_R5_0</v>
      </c>
      <c r="I27" s="29" t="str">
        <f>IF(OR('SDK RM Allocation'!M31="",'SDK RM Allocation'!M31=0,$B27=""),"",CONCATENATE($U$2,$U$3,SUM('SDK RM Allocation'!$G31:L31),$W$3,$U$4,'SDK RM Allocation'!M31,$W$4,$U$5,$B27,$W$5,$U$6,$C27,$W$6,$U$7,I$2,$W$7,$U$8))</f>
        <v>204J721E_DEV_NAVSS0_PROXY_0RESASG_SUBTYPE_PROXY_PROXIESHOST_ID_HOST_ID_MAIN_1_R5_2</v>
      </c>
      <c r="J27" s="29" t="str">
        <f>IF(OR('SDK RM Allocation'!N31="",'SDK RM Allocation'!N31=0,$B27=""),"",CONCATENATE($U$2,$U$3,SUM('SDK RM Allocation'!$G31:M31),$W$3,$U$4,'SDK RM Allocation'!N31,$W$4,$U$5,$B27,$W$5,$U$6,$C27,$W$6,$U$7,J$2,$W$7,$U$8))</f>
        <v>244J721E_DEV_NAVSS0_PROXY_0RESASG_SUBTYPE_PROXY_PROXIESHOST_ID_HOST_ID_C7X_1</v>
      </c>
      <c r="K27" s="29" t="str">
        <f>IF(OR('SDK RM Allocation'!O31="",'SDK RM Allocation'!O31=0,$B27=""),"",CONCATENATE($U$2,$U$3,SUM('SDK RM Allocation'!$G31:N31),$W$3,$U$4,'SDK RM Allocation'!O31,$W$4,$U$5,$B27,$W$5,$U$6,$C27,$W$6,$U$7,K$2,$W$7,$U$8))</f>
        <v>284J721E_DEV_NAVSS0_PROXY_0RESASG_SUBTYPE_PROXY_PROXIESHOST_ID_HOST_ID_C6X_0_1</v>
      </c>
      <c r="L27" s="29" t="str">
        <f>IF(OR('SDK RM Allocation'!P31="",'SDK RM Allocation'!P31=0,$B27=""),"",CONCATENATE($U$2,$U$3,SUM('SDK RM Allocation'!$G31:O31),$W$3,$U$4,'SDK RM Allocation'!P31,$W$4,$U$5,$B27,$W$5,$U$6,$C27,$W$6,$U$7,L$2,$W$7,$U$8))</f>
        <v>324J721E_DEV_NAVSS0_PROXY_0RESASG_SUBTYPE_PROXY_PROXIESHOST_ID_HOST_ID_C6X_1_1</v>
      </c>
      <c r="M27" s="29" t="str">
        <f>IF(OR('SDK RM Allocation'!Q31="",'SDK RM Allocation'!Q31=0,$B27=""),"",CONCATENATE($U$2,$U$3,SUM('SDK RM Allocation'!$G31:P31),$W$3,$U$4,'SDK RM Allocation'!Q31,$W$4,$U$5,$B27,$W$5,$U$6,$C27,$W$6,$U$7,M$2,$W$7,$U$8))</f>
        <v>368J721E_DEV_NAVSS0_PROXY_0RESASG_SUBTYPE_PROXY_PROXIESHOST_ID_HOST_ID_MAIN_0_R5_0</v>
      </c>
      <c r="N27" s="29" t="str">
        <f>IF(OR('SDK RM Allocation'!R31="",'SDK RM Allocation'!R31=0,$B27=""),"",CONCATENATE($U$2,$U$3,SUM('SDK RM Allocation'!$G31:Q31),$W$3,$U$4,'SDK RM Allocation'!R31,$W$4,$U$5,$B27,$W$5,$U$6,$C27,$W$6,$U$7,N$2,$W$7,$U$8))</f>
        <v>448J721E_DEV_NAVSS0_PROXY_0RESASG_SUBTYPE_PROXY_PROXIESHOST_ID_HOST_ID_MAIN_0_R5_2</v>
      </c>
      <c r="O27" s="29" t="str">
        <f>IF(OR('SDK RM Allocation'!S31="",'SDK RM Allocation'!S31=0,$B27=""),"",CONCATENATE($U$2,$U$3,SUM('SDK RM Allocation'!$G31:R31),$W$3,$U$4,'SDK RM Allocation'!S31,$W$4,$U$5,$B27,$W$5,$U$6,$C27,$W$6,$U$7,O$2,$W$7,$U$8))</f>
        <v>5212J721E_DEV_NAVSS0_PROXY_0RESASG_SUBTYPE_PROXY_PROXIESHOST_ID_ALL</v>
      </c>
    </row>
    <row r="28" spans="1:15">
      <c r="D28" s="29" t="e">
        <f>IF(OR('SDK RM Allocation'!#REF!="",'SDK RM Allocation'!#REF!=0,$B28=""),"",CONCATENATE($U$2,$U$3,SUM('SDK RM Allocation'!#REF!),$W$3,$U$4,'SDK RM Allocation'!#REF!,$W$4,$U$5,$B28,$W$5,$U$6,$C28,$W$6,$U$7,D$2,$W$7,$U$8))</f>
        <v>#REF!</v>
      </c>
      <c r="E28" s="29" t="e">
        <f>IF(OR('SDK RM Allocation'!#REF!="",'SDK RM Allocation'!#REF!=0,$B28=""),"",CONCATENATE($U$2,$U$3,SUM('SDK RM Allocation'!#REF!),$W$3,$U$4,'SDK RM Allocation'!#REF!,$W$4,$U$5,$B28,$W$5,$U$6,$C28,$W$6,$U$7,E$2,$W$7,$U$8))</f>
        <v>#REF!</v>
      </c>
      <c r="F28" s="29" t="e">
        <f>IF(OR('SDK RM Allocation'!#REF!="",'SDK RM Allocation'!#REF!=0,$B28=""),"",CONCATENATE($U$2,$U$3,SUM('SDK RM Allocation'!#REF!),$W$3,$U$4,'SDK RM Allocation'!#REF!,$W$4,$U$5,$B28,$W$5,$U$6,$C28,$W$6,$U$7,F$2,$W$7,$U$8))</f>
        <v>#REF!</v>
      </c>
      <c r="G28" s="29" t="e">
        <f>IF(OR('SDK RM Allocation'!#REF!="",'SDK RM Allocation'!#REF!=0,$B28=""),"",CONCATENATE($U$2,$U$3,SUM('SDK RM Allocation'!#REF!),$W$3,$U$4,'SDK RM Allocation'!#REF!,$W$4,$U$5,$B28,$W$5,$U$6,$C28,$W$6,$U$7,G$2,$W$7,$U$8))</f>
        <v>#REF!</v>
      </c>
      <c r="H28" s="29" t="e">
        <f>IF(OR('SDK RM Allocation'!#REF!="",'SDK RM Allocation'!#REF!=0,$B28=""),"",CONCATENATE($U$2,$U$3,SUM('SDK RM Allocation'!#REF!),$W$3,$U$4,'SDK RM Allocation'!#REF!,$W$4,$U$5,$B28,$W$5,$U$6,$C28,$W$6,$U$7,H$2,$W$7,$U$8))</f>
        <v>#REF!</v>
      </c>
      <c r="I28" s="29" t="e">
        <f>IF(OR('SDK RM Allocation'!#REF!="",'SDK RM Allocation'!#REF!=0,$B28=""),"",CONCATENATE($U$2,$U$3,SUM('SDK RM Allocation'!#REF!),$W$3,$U$4,'SDK RM Allocation'!#REF!,$W$4,$U$5,$B28,$W$5,$U$6,$C28,$W$6,$U$7,I$2,$W$7,$U$8))</f>
        <v>#REF!</v>
      </c>
      <c r="J28" s="29" t="e">
        <f>IF(OR('SDK RM Allocation'!#REF!="",'SDK RM Allocation'!#REF!=0,$B28=""),"",CONCATENATE($U$2,$U$3,SUM('SDK RM Allocation'!#REF!),$W$3,$U$4,'SDK RM Allocation'!#REF!,$W$4,$U$5,$B28,$W$5,$U$6,$C28,$W$6,$U$7,J$2,$W$7,$U$8))</f>
        <v>#REF!</v>
      </c>
      <c r="K28" s="29" t="e">
        <f>IF(OR('SDK RM Allocation'!#REF!="",'SDK RM Allocation'!#REF!=0,$B28=""),"",CONCATENATE($U$2,$U$3,SUM('SDK RM Allocation'!#REF!),$W$3,$U$4,'SDK RM Allocation'!#REF!,$W$4,$U$5,$B28,$W$5,$U$6,$C28,$W$6,$U$7,K$2,$W$7,$U$8))</f>
        <v>#REF!</v>
      </c>
      <c r="L28" s="29" t="e">
        <f>IF(OR('SDK RM Allocation'!#REF!="",'SDK RM Allocation'!#REF!=0,$B28=""),"",CONCATENATE($U$2,$U$3,SUM('SDK RM Allocation'!#REF!),$W$3,$U$4,'SDK RM Allocation'!#REF!,$W$4,$U$5,$B28,$W$5,$U$6,$C28,$W$6,$U$7,L$2,$W$7,$U$8))</f>
        <v>#REF!</v>
      </c>
      <c r="M28" s="29" t="e">
        <f>IF(OR('SDK RM Allocation'!#REF!="",'SDK RM Allocation'!#REF!=0,$B28=""),"",CONCATENATE($U$2,$U$3,SUM('SDK RM Allocation'!#REF!),$W$3,$U$4,'SDK RM Allocation'!#REF!,$W$4,$U$5,$B28,$W$5,$U$6,$C28,$W$6,$U$7,M$2,$W$7,$U$8))</f>
        <v>#REF!</v>
      </c>
      <c r="N28" s="29" t="e">
        <f>IF(OR('SDK RM Allocation'!#REF!="",'SDK RM Allocation'!#REF!=0,$B28=""),"",CONCATENATE($U$2,$U$3,SUM('SDK RM Allocation'!#REF!),$W$3,$U$4,'SDK RM Allocation'!#REF!,$W$4,$U$5,$B28,$W$5,$U$6,$C28,$W$6,$U$7,N$2,$W$7,$U$8))</f>
        <v>#REF!</v>
      </c>
      <c r="O28" s="29" t="e">
        <f>IF(OR('SDK RM Allocation'!#REF!="",'SDK RM Allocation'!#REF!=0,$B28=""),"",CONCATENATE($U$2,$U$3,SUM('SDK RM Allocation'!#REF!),$W$3,$U$4,'SDK RM Allocation'!#REF!,$W$4,$U$5,$B28,$W$5,$U$6,$C28,$W$6,$U$7,O$2,$W$7,$U$8))</f>
        <v>#REF!</v>
      </c>
    </row>
    <row r="29" spans="1:15">
      <c r="A29" s="28" t="s">
        <v>72</v>
      </c>
      <c r="B29" t="s">
        <v>25</v>
      </c>
      <c r="C29" t="s">
        <v>73</v>
      </c>
      <c r="D29" s="29" t="str">
        <f>IF(OR('SDK RM Allocation'!H32="",'SDK RM Allocation'!H32=0,$B29=""),"",CONCATENATE($U$2,$U$3,SUM('SDK RM Allocation'!$G32:G32),$W$3,$U$4,'SDK RM Allocation'!H32,$W$4,$U$5,$B29,$W$5,$U$6,$C29,$W$6,$U$7,D$2,$W$7,$U$8))</f>
        <v>14016J721E_DEV_NAVSS0_UDMAP_0RESASG_SUBTYPE_UDMAP_RX_FLOW_COMMONHOST_ID_HOST_ID_A72_2</v>
      </c>
      <c r="E29" s="29" t="str">
        <f>IF(OR('SDK RM Allocation'!I32="",'SDK RM Allocation'!I32=0,$B29=""),"",CONCATENATE($U$2,$U$3,SUM('SDK RM Allocation'!$G32:H32),$W$3,$U$4,'SDK RM Allocation'!I32,$W$4,$U$5,$B29,$W$5,$U$6,$C29,$W$6,$U$7,E$2,$W$7,$U$8))</f>
        <v>15616J721E_DEV_NAVSS0_UDMAP_0RESASG_SUBTYPE_UDMAP_RX_FLOW_COMMONHOST_ID_HOST_ID_A72_3</v>
      </c>
      <c r="F29" s="29" t="str">
        <f>IF(OR('SDK RM Allocation'!J32="",'SDK RM Allocation'!J32=0,$B29=""),"",CONCATENATE($U$2,$U$3,SUM('SDK RM Allocation'!$G32:I32),$W$3,$U$4,'SDK RM Allocation'!J32,$W$4,$U$5,$B29,$W$5,$U$6,$C29,$W$6,$U$7,F$2,$W$7,$U$8))</f>
        <v/>
      </c>
      <c r="G29" s="29" t="str">
        <f>IF(OR('SDK RM Allocation'!K32="",'SDK RM Allocation'!K32=0,$B29=""),"",CONCATENATE($U$2,$U$3,SUM('SDK RM Allocation'!$G32:J32),$W$3,$U$4,'SDK RM Allocation'!K32,$W$4,$U$5,$B29,$W$5,$U$6,$C29,$W$6,$U$7,G$2,$W$7,$U$8))</f>
        <v/>
      </c>
      <c r="H29" s="29" t="str">
        <f>IF(OR('SDK RM Allocation'!L32="",'SDK RM Allocation'!L32=0,$B29=""),"",CONCATENATE($U$2,$U$3,SUM('SDK RM Allocation'!$G32:K32),$W$3,$U$4,'SDK RM Allocation'!L32,$W$4,$U$5,$B29,$W$5,$U$6,$C29,$W$6,$U$7,H$2,$W$7,$U$8))</f>
        <v/>
      </c>
      <c r="I29" s="29" t="str">
        <f>IF(OR('SDK RM Allocation'!M32="",'SDK RM Allocation'!M32=0,$B29=""),"",CONCATENATE($U$2,$U$3,SUM('SDK RM Allocation'!$G32:L32),$W$3,$U$4,'SDK RM Allocation'!M32,$W$4,$U$5,$B29,$W$5,$U$6,$C29,$W$6,$U$7,I$2,$W$7,$U$8))</f>
        <v/>
      </c>
      <c r="J29" s="29" t="str">
        <f>IF(OR('SDK RM Allocation'!N32="",'SDK RM Allocation'!N32=0,$B29=""),"",CONCATENATE($U$2,$U$3,SUM('SDK RM Allocation'!$G32:M32),$W$3,$U$4,'SDK RM Allocation'!N32,$W$4,$U$5,$B29,$W$5,$U$6,$C29,$W$6,$U$7,J$2,$W$7,$U$8))</f>
        <v/>
      </c>
      <c r="K29" s="29" t="str">
        <f>IF(OR('SDK RM Allocation'!O32="",'SDK RM Allocation'!O32=0,$B29=""),"",CONCATENATE($U$2,$U$3,SUM('SDK RM Allocation'!$G32:N32),$W$3,$U$4,'SDK RM Allocation'!O32,$W$4,$U$5,$B29,$W$5,$U$6,$C29,$W$6,$U$7,K$2,$W$7,$U$8))</f>
        <v/>
      </c>
      <c r="L29" s="29" t="str">
        <f>IF(OR('SDK RM Allocation'!P32="",'SDK RM Allocation'!P32=0,$B29=""),"",CONCATENATE($U$2,$U$3,SUM('SDK RM Allocation'!$G32:O32),$W$3,$U$4,'SDK RM Allocation'!P32,$W$4,$U$5,$B29,$W$5,$U$6,$C29,$W$6,$U$7,L$2,$W$7,$U$8))</f>
        <v/>
      </c>
      <c r="M29" s="29" t="str">
        <f>IF(OR('SDK RM Allocation'!Q32="",'SDK RM Allocation'!Q32=0,$B29=""),"",CONCATENATE($U$2,$U$3,SUM('SDK RM Allocation'!$G32:P32),$W$3,$U$4,'SDK RM Allocation'!Q32,$W$4,$U$5,$B29,$W$5,$U$6,$C29,$W$6,$U$7,M$2,$W$7,$U$8))</f>
        <v>17264J721E_DEV_NAVSS0_UDMAP_0RESASG_SUBTYPE_UDMAP_RX_FLOW_COMMONHOST_ID_HOST_ID_MAIN_0_R5_0</v>
      </c>
      <c r="N29" s="29" t="str">
        <f>IF(OR('SDK RM Allocation'!R32="",'SDK RM Allocation'!R32=0,$B29=""),"",CONCATENATE($U$2,$U$3,SUM('SDK RM Allocation'!$G32:Q32),$W$3,$U$4,'SDK RM Allocation'!R32,$W$4,$U$5,$B29,$W$5,$U$6,$C29,$W$6,$U$7,N$2,$W$7,$U$8))</f>
        <v>2368J721E_DEV_NAVSS0_UDMAP_0RESASG_SUBTYPE_UDMAP_RX_FLOW_COMMONHOST_ID_HOST_ID_MAIN_0_R5_2</v>
      </c>
      <c r="O29" s="29" t="str">
        <f>IF(OR('SDK RM Allocation'!S32="",'SDK RM Allocation'!S32=0,$B29=""),"",CONCATENATE($U$2,$U$3,SUM('SDK RM Allocation'!$G32:R32),$W$3,$U$4,'SDK RM Allocation'!S32,$W$4,$U$5,$B29,$W$5,$U$6,$C29,$W$6,$U$7,O$2,$W$7,$U$8))</f>
        <v>24456J721E_DEV_NAVSS0_UDMAP_0RESASG_SUBTYPE_UDMAP_RX_FLOW_COMMONHOST_ID_ALL</v>
      </c>
    </row>
    <row r="30" spans="1:15">
      <c r="A30" s="28" t="s">
        <v>65</v>
      </c>
      <c r="B30" t="s">
        <v>50</v>
      </c>
      <c r="C30" t="s">
        <v>66</v>
      </c>
      <c r="D30" s="29" t="str">
        <f>IF(OR('SDK RM Allocation'!H29="",'SDK RM Allocation'!H29=0,$B30=""),"",CONCATENATE($U$2,$U$3,SUM('SDK RM Allocation'!$G29:G29),$W$3,$U$4,'SDK RM Allocation'!H29,$W$4,$U$5,$B30,$W$5,$U$6,$C30,$W$6,$U$7,D$2,$W$7,$U$8))</f>
        <v>440150J721E_DEV_NAVSS0_RINGACC_0RESASG_SUBTYPE_RA_GPHOST_ID_HOST_ID_A72_2</v>
      </c>
      <c r="E30" s="29" t="str">
        <f>IF(OR('SDK RM Allocation'!I29="",'SDK RM Allocation'!I29=0,$B30=""),"",CONCATENATE($U$2,$U$3,SUM('SDK RM Allocation'!$G29:H29),$W$3,$U$4,'SDK RM Allocation'!I29,$W$4,$U$5,$B30,$W$5,$U$6,$C30,$W$6,$U$7,E$2,$W$7,$U$8))</f>
        <v>59040J721E_DEV_NAVSS0_RINGACC_0RESASG_SUBTYPE_RA_GPHOST_ID_HOST_ID_A72_3</v>
      </c>
      <c r="F30" s="29" t="str">
        <f>IF(OR('SDK RM Allocation'!J29="",'SDK RM Allocation'!J29=0,$B30=""),"",CONCATENATE($U$2,$U$3,SUM('SDK RM Allocation'!$G29:I29),$W$3,$U$4,'SDK RM Allocation'!J29,$W$4,$U$5,$B30,$W$5,$U$6,$C30,$W$6,$U$7,F$2,$W$7,$U$8))</f>
        <v>6306J721E_DEV_NAVSS0_RINGACC_0RESASG_SUBTYPE_RA_GPHOST_ID_HOST_ID_MCU_0_R5_0</v>
      </c>
      <c r="G30" s="29" t="str">
        <f>IF(OR('SDK RM Allocation'!K29="",'SDK RM Allocation'!K29=0,$B30=""),"",CONCATENATE($U$2,$U$3,SUM('SDK RM Allocation'!$G29:J29),$W$3,$U$4,'SDK RM Allocation'!K29,$W$4,$U$5,$B30,$W$5,$U$6,$C30,$W$6,$U$7,G$2,$W$7,$U$8))</f>
        <v>6366J721E_DEV_NAVSS0_RINGACC_0RESASG_SUBTYPE_RA_GPHOST_ID_HOST_ID_MCU_0_R5_2</v>
      </c>
      <c r="H30" s="29" t="str">
        <f>IF(OR('SDK RM Allocation'!L29="",'SDK RM Allocation'!L29=0,$B30=""),"",CONCATENATE($U$2,$U$3,SUM('SDK RM Allocation'!$G29:K29),$W$3,$U$4,'SDK RM Allocation'!L29,$W$4,$U$5,$B30,$W$5,$U$6,$C30,$W$6,$U$7,H$2,$W$7,$U$8))</f>
        <v>64210J721E_DEV_NAVSS0_RINGACC_0RESASG_SUBTYPE_RA_GPHOST_ID_HOST_ID_MAIN_1_R5_0</v>
      </c>
      <c r="I30" s="29" t="str">
        <f>IF(OR('SDK RM Allocation'!M29="",'SDK RM Allocation'!M29=0,$B30=""),"",CONCATENATE($U$2,$U$3,SUM('SDK RM Allocation'!$G29:L29),$W$3,$U$4,'SDK RM Allocation'!M29,$W$4,$U$5,$B30,$W$5,$U$6,$C30,$W$6,$U$7,I$2,$W$7,$U$8))</f>
        <v>65210J721E_DEV_NAVSS0_RINGACC_0RESASG_SUBTYPE_RA_GPHOST_ID_HOST_ID_MAIN_1_R5_2</v>
      </c>
      <c r="J30" s="29" t="str">
        <f>IF(OR('SDK RM Allocation'!N29="",'SDK RM Allocation'!N29=0,$B30=""),"",CONCATENATE($U$2,$U$3,SUM('SDK RM Allocation'!$G29:M29),$W$3,$U$4,'SDK RM Allocation'!N29,$W$4,$U$5,$B30,$W$5,$U$6,$C30,$W$6,$U$7,J$2,$W$7,$U$8))</f>
        <v>66232J721E_DEV_NAVSS0_RINGACC_0RESASG_SUBTYPE_RA_GPHOST_ID_HOST_ID_C7X_1</v>
      </c>
      <c r="K30" s="29" t="str">
        <f>IF(OR('SDK RM Allocation'!O29="",'SDK RM Allocation'!O29=0,$B30=""),"",CONCATENATE($U$2,$U$3,SUM('SDK RM Allocation'!$G29:N29),$W$3,$U$4,'SDK RM Allocation'!O29,$W$4,$U$5,$B30,$W$5,$U$6,$C30,$W$6,$U$7,K$2,$W$7,$U$8))</f>
        <v>69438J721E_DEV_NAVSS0_RINGACC_0RESASG_SUBTYPE_RA_GPHOST_ID_HOST_ID_C6X_0_1</v>
      </c>
      <c r="L30" s="29" t="str">
        <f>IF(OR('SDK RM Allocation'!P29="",'SDK RM Allocation'!P29=0,$B30=""),"",CONCATENATE($U$2,$U$3,SUM('SDK RM Allocation'!$G29:O29),$W$3,$U$4,'SDK RM Allocation'!P29,$W$4,$U$5,$B30,$W$5,$U$6,$C30,$W$6,$U$7,L$2,$W$7,$U$8))</f>
        <v>73212J721E_DEV_NAVSS0_RINGACC_0RESASG_SUBTYPE_RA_GPHOST_ID_HOST_ID_C6X_1_1</v>
      </c>
      <c r="M30" s="29" t="str">
        <f>IF(OR('SDK RM Allocation'!Q29="",'SDK RM Allocation'!Q29=0,$B30=""),"",CONCATENATE($U$2,$U$3,SUM('SDK RM Allocation'!$G29:P29),$W$3,$U$4,'SDK RM Allocation'!Q29,$W$4,$U$5,$B30,$W$5,$U$6,$C30,$W$6,$U$7,M$2,$W$7,$U$8))</f>
        <v>74440J721E_DEV_NAVSS0_RINGACC_0RESASG_SUBTYPE_RA_GPHOST_ID_HOST_ID_MAIN_0_R5_0</v>
      </c>
      <c r="N30" s="29" t="str">
        <f>IF(OR('SDK RM Allocation'!R29="",'SDK RM Allocation'!R29=0,$B30=""),"",CONCATENATE($U$2,$U$3,SUM('SDK RM Allocation'!$G29:Q29),$W$3,$U$4,'SDK RM Allocation'!R29,$W$4,$U$5,$B30,$W$5,$U$6,$C30,$W$6,$U$7,N$2,$W$7,$U$8))</f>
        <v>784182J721E_DEV_NAVSS0_RINGACC_0RESASG_SUBTYPE_RA_GPHOST_ID_HOST_ID_MAIN_0_R5_2</v>
      </c>
      <c r="O30" s="29" t="str">
        <f>IF(OR('SDK RM Allocation'!S29="",'SDK RM Allocation'!S29=0,$B30=""),"",CONCATENATE($U$2,$U$3,SUM('SDK RM Allocation'!$G29:R29),$W$3,$U$4,'SDK RM Allocation'!S29,$W$4,$U$5,$B30,$W$5,$U$6,$C30,$W$6,$U$7,O$2,$W$7,$U$8))</f>
        <v>9668J721E_DEV_NAVSS0_RINGACC_0RESASG_SUBTYPE_RA_GPHOST_ID_ALL</v>
      </c>
    </row>
    <row r="31" spans="1:15">
      <c r="A31" s="28" t="s">
        <v>74</v>
      </c>
      <c r="B31" t="s">
        <v>75</v>
      </c>
      <c r="C31" t="s">
        <v>76</v>
      </c>
      <c r="D31" s="29" t="str">
        <f>IF(OR('SDK RM Allocation'!H33="",'SDK RM Allocation'!H33=0,$B31=""),"",CONCATENATE($U$2,$U$3,SUM('SDK RM Allocation'!$G33:G33),$W$3,$U$4,'SDK RM Allocation'!H33,$W$4,$U$5,$B31,$W$5,$U$6,$C31,$W$6,$U$7,D$2,$W$7,$U$8))</f>
        <v>3886J721E_DEV_NAVSS0_UDMASS_INTAGGR_0RESASG_SUBTYPE_IA_VINTHOST_ID_HOST_ID_A72_2</v>
      </c>
      <c r="E31" s="29" t="str">
        <f>IF(OR('SDK RM Allocation'!I33="",'SDK RM Allocation'!I33=0,$B31=""),"",CONCATENATE($U$2,$U$3,SUM('SDK RM Allocation'!$G33:H33),$W$3,$U$4,'SDK RM Allocation'!I33,$W$4,$U$5,$B31,$W$5,$U$6,$C31,$W$6,$U$7,E$2,$W$7,$U$8))</f>
        <v>12432J721E_DEV_NAVSS0_UDMASS_INTAGGR_0RESASG_SUBTYPE_IA_VINTHOST_ID_HOST_ID_A72_3</v>
      </c>
      <c r="F31" s="29" t="str">
        <f>IF(OR('SDK RM Allocation'!J33="",'SDK RM Allocation'!J33=0,$B31=""),"",CONCATENATE($U$2,$U$3,SUM('SDK RM Allocation'!$G33:I33),$W$3,$U$4,'SDK RM Allocation'!J33,$W$4,$U$5,$B31,$W$5,$U$6,$C31,$W$6,$U$7,F$2,$W$7,$U$8))</f>
        <v/>
      </c>
      <c r="G31" s="29" t="str">
        <f>IF(OR('SDK RM Allocation'!K33="",'SDK RM Allocation'!K33=0,$B31=""),"",CONCATENATE($U$2,$U$3,SUM('SDK RM Allocation'!$G33:J33),$W$3,$U$4,'SDK RM Allocation'!K33,$W$4,$U$5,$B31,$W$5,$U$6,$C31,$W$6,$U$7,G$2,$W$7,$U$8))</f>
        <v/>
      </c>
      <c r="H31" s="29" t="str">
        <f>IF(OR('SDK RM Allocation'!L33="",'SDK RM Allocation'!L33=0,$B31=""),"",CONCATENATE($U$2,$U$3,SUM('SDK RM Allocation'!$G33:K33),$W$3,$U$4,'SDK RM Allocation'!L33,$W$4,$U$5,$B31,$W$5,$U$6,$C31,$W$6,$U$7,H$2,$W$7,$U$8))</f>
        <v>15612J721E_DEV_NAVSS0_UDMASS_INTAGGR_0RESASG_SUBTYPE_IA_VINTHOST_ID_HOST_ID_MAIN_1_R5_0</v>
      </c>
      <c r="I31" s="29" t="str">
        <f>IF(OR('SDK RM Allocation'!M33="",'SDK RM Allocation'!M33=0,$B31=""),"",CONCATENATE($U$2,$U$3,SUM('SDK RM Allocation'!$G33:L33),$W$3,$U$4,'SDK RM Allocation'!M33,$W$4,$U$5,$B31,$W$5,$U$6,$C31,$W$6,$U$7,I$2,$W$7,$U$8))</f>
        <v>16812J721E_DEV_NAVSS0_UDMASS_INTAGGR_0RESASG_SUBTYPE_IA_VINTHOST_ID_HOST_ID_MAIN_1_R5_2</v>
      </c>
      <c r="J31" s="29" t="str">
        <f>IF(OR('SDK RM Allocation'!N33="",'SDK RM Allocation'!N33=0,$B31=""),"",CONCATENATE($U$2,$U$3,SUM('SDK RM Allocation'!$G33:M33),$W$3,$U$4,'SDK RM Allocation'!N33,$W$4,$U$5,$B31,$W$5,$U$6,$C31,$W$6,$U$7,J$2,$W$7,$U$8))</f>
        <v>18012J721E_DEV_NAVSS0_UDMASS_INTAGGR_0RESASG_SUBTYPE_IA_VINTHOST_ID_HOST_ID_C7X_1</v>
      </c>
      <c r="K31" s="29" t="str">
        <f>IF(OR('SDK RM Allocation'!O33="",'SDK RM Allocation'!O33=0,$B31=""),"",CONCATENATE($U$2,$U$3,SUM('SDK RM Allocation'!$G33:N33),$W$3,$U$4,'SDK RM Allocation'!O33,$W$4,$U$5,$B31,$W$5,$U$6,$C31,$W$6,$U$7,K$2,$W$7,$U$8))</f>
        <v>19212J721E_DEV_NAVSS0_UDMASS_INTAGGR_0RESASG_SUBTYPE_IA_VINTHOST_ID_HOST_ID_C6X_0_1</v>
      </c>
      <c r="L31" s="29" t="str">
        <f>IF(OR('SDK RM Allocation'!P33="",'SDK RM Allocation'!P33=0,$B31=""),"",CONCATENATE($U$2,$U$3,SUM('SDK RM Allocation'!$G33:O33),$W$3,$U$4,'SDK RM Allocation'!P33,$W$4,$U$5,$B31,$W$5,$U$6,$C31,$W$6,$U$7,L$2,$W$7,$U$8))</f>
        <v>20412J721E_DEV_NAVSS0_UDMASS_INTAGGR_0RESASG_SUBTYPE_IA_VINTHOST_ID_HOST_ID_C6X_1_1</v>
      </c>
      <c r="M31" s="29" t="str">
        <f>IF(OR('SDK RM Allocation'!Q33="",'SDK RM Allocation'!Q33=0,$B31=""),"",CONCATENATE($U$2,$U$3,SUM('SDK RM Allocation'!$G33:P33),$W$3,$U$4,'SDK RM Allocation'!Q33,$W$4,$U$5,$B31,$W$5,$U$6,$C31,$W$6,$U$7,M$2,$W$7,$U$8))</f>
        <v>2168J721E_DEV_NAVSS0_UDMASS_INTAGGR_0RESASG_SUBTYPE_IA_VINTHOST_ID_HOST_ID_MAIN_0_R5_0</v>
      </c>
      <c r="N31" s="29" t="str">
        <f>IF(OR('SDK RM Allocation'!R33="",'SDK RM Allocation'!R33=0,$B31=""),"",CONCATENATE($U$2,$U$3,SUM('SDK RM Allocation'!$G33:Q33),$W$3,$U$4,'SDK RM Allocation'!R33,$W$4,$U$5,$B31,$W$5,$U$6,$C31,$W$6,$U$7,N$2,$W$7,$U$8))</f>
        <v>22424J721E_DEV_NAVSS0_UDMASS_INTAGGR_0RESASG_SUBTYPE_IA_VINTHOST_ID_HOST_ID_MAIN_0_R5_2</v>
      </c>
      <c r="O31" s="29" t="str">
        <f>IF(OR('SDK RM Allocation'!S33="",'SDK RM Allocation'!S33=0,$B31=""),"",CONCATENATE($U$2,$U$3,SUM('SDK RM Allocation'!$G33:R33),$W$3,$U$4,'SDK RM Allocation'!S33,$W$4,$U$5,$B31,$W$5,$U$6,$C31,$W$6,$U$7,O$2,$W$7,$U$8))</f>
        <v>2488J721E_DEV_NAVSS0_UDMASS_INTAGGR_0RESASG_SUBTYPE_IA_VINTHOST_ID_ALL</v>
      </c>
    </row>
    <row r="32" spans="1:15">
      <c r="A32" s="28" t="s">
        <v>77</v>
      </c>
      <c r="B32" t="s">
        <v>75</v>
      </c>
      <c r="C32" t="s">
        <v>78</v>
      </c>
      <c r="D32" s="29" t="str">
        <f>IF(OR('SDK RM Allocation'!H34="",'SDK RM Allocation'!H34=0,$B32=""),"",CONCATENATE($U$2,$U$3,SUM('SDK RM Allocation'!$G34:G34),$W$3,$U$4,'SDK RM Allocation'!H34,$W$4,$U$5,$B32,$W$5,$U$6,$C32,$W$6,$U$7,D$2,$W$7,$U$8))</f>
        <v>381024J721E_DEV_NAVSS0_UDMASS_INTAGGR_0RESASG_SUBTYPE_GLOBAL_EVENT_SEVTHOST_ID_HOST_ID_A72_2</v>
      </c>
      <c r="E32" s="29" t="str">
        <f>IF(OR('SDK RM Allocation'!I34="",'SDK RM Allocation'!I34=0,$B32=""),"",CONCATENATE($U$2,$U$3,SUM('SDK RM Allocation'!$G34:H34),$W$3,$U$4,'SDK RM Allocation'!I34,$W$4,$U$5,$B32,$W$5,$U$6,$C32,$W$6,$U$7,E$2,$W$7,$U$8))</f>
        <v>1062512J721E_DEV_NAVSS0_UDMASS_INTAGGR_0RESASG_SUBTYPE_GLOBAL_EVENT_SEVTHOST_ID_HOST_ID_A72_3</v>
      </c>
      <c r="F32" s="29" t="str">
        <f>IF(OR('SDK RM Allocation'!J34="",'SDK RM Allocation'!J34=0,$B32=""),"",CONCATENATE($U$2,$U$3,SUM('SDK RM Allocation'!$G34:I34),$W$3,$U$4,'SDK RM Allocation'!J34,$W$4,$U$5,$B32,$W$5,$U$6,$C32,$W$6,$U$7,F$2,$W$7,$U$8))</f>
        <v>157432J721E_DEV_NAVSS0_UDMASS_INTAGGR_0RESASG_SUBTYPE_GLOBAL_EVENT_SEVTHOST_ID_HOST_ID_MCU_0_R5_0</v>
      </c>
      <c r="G32" s="29" t="str">
        <f>IF(OR('SDK RM Allocation'!K34="",'SDK RM Allocation'!K34=0,$B32=""),"",CONCATENATE($U$2,$U$3,SUM('SDK RM Allocation'!$G34:J34),$W$3,$U$4,'SDK RM Allocation'!K34,$W$4,$U$5,$B32,$W$5,$U$6,$C32,$W$6,$U$7,G$2,$W$7,$U$8))</f>
        <v>160632J721E_DEV_NAVSS0_UDMASS_INTAGGR_0RESASG_SUBTYPE_GLOBAL_EVENT_SEVTHOST_ID_HOST_ID_MCU_0_R5_2</v>
      </c>
      <c r="H32" s="29" t="str">
        <f>IF(OR('SDK RM Allocation'!L34="",'SDK RM Allocation'!L34=0,$B32=""),"",CONCATENATE($U$2,$U$3,SUM('SDK RM Allocation'!$G34:K34),$W$3,$U$4,'SDK RM Allocation'!L34,$W$4,$U$5,$B32,$W$5,$U$6,$C32,$W$6,$U$7,H$2,$W$7,$U$8))</f>
        <v>1638256J721E_DEV_NAVSS0_UDMASS_INTAGGR_0RESASG_SUBTYPE_GLOBAL_EVENT_SEVTHOST_ID_HOST_ID_MAIN_1_R5_0</v>
      </c>
      <c r="I32" s="29" t="str">
        <f>IF(OR('SDK RM Allocation'!M34="",'SDK RM Allocation'!M34=0,$B32=""),"",CONCATENATE($U$2,$U$3,SUM('SDK RM Allocation'!$G34:L34),$W$3,$U$4,'SDK RM Allocation'!M34,$W$4,$U$5,$B32,$W$5,$U$6,$C32,$W$6,$U$7,I$2,$W$7,$U$8))</f>
        <v>1894256J721E_DEV_NAVSS0_UDMASS_INTAGGR_0RESASG_SUBTYPE_GLOBAL_EVENT_SEVTHOST_ID_HOST_ID_MAIN_1_R5_2</v>
      </c>
      <c r="J32" s="29" t="str">
        <f>IF(OR('SDK RM Allocation'!N34="",'SDK RM Allocation'!N34=0,$B32=""),"",CONCATENATE($U$2,$U$3,SUM('SDK RM Allocation'!$G34:M34),$W$3,$U$4,'SDK RM Allocation'!N34,$W$4,$U$5,$B32,$W$5,$U$6,$C32,$W$6,$U$7,J$2,$W$7,$U$8))</f>
        <v>2150256J721E_DEV_NAVSS0_UDMASS_INTAGGR_0RESASG_SUBTYPE_GLOBAL_EVENT_SEVTHOST_ID_HOST_ID_C7X_1</v>
      </c>
      <c r="K32" s="29" t="str">
        <f>IF(OR('SDK RM Allocation'!O34="",'SDK RM Allocation'!O34=0,$B32=""),"",CONCATENATE($U$2,$U$3,SUM('SDK RM Allocation'!$G34:N34),$W$3,$U$4,'SDK RM Allocation'!O34,$W$4,$U$5,$B32,$W$5,$U$6,$C32,$W$6,$U$7,K$2,$W$7,$U$8))</f>
        <v>2406256J721E_DEV_NAVSS0_UDMASS_INTAGGR_0RESASG_SUBTYPE_GLOBAL_EVENT_SEVTHOST_ID_HOST_ID_C6X_0_1</v>
      </c>
      <c r="L32" s="29" t="str">
        <f>IF(OR('SDK RM Allocation'!P34="",'SDK RM Allocation'!P34=0,$B32=""),"",CONCATENATE($U$2,$U$3,SUM('SDK RM Allocation'!$G34:O34),$W$3,$U$4,'SDK RM Allocation'!P34,$W$4,$U$5,$B32,$W$5,$U$6,$C32,$W$6,$U$7,L$2,$W$7,$U$8))</f>
        <v>2662256J721E_DEV_NAVSS0_UDMASS_INTAGGR_0RESASG_SUBTYPE_GLOBAL_EVENT_SEVTHOST_ID_HOST_ID_C6X_1_1</v>
      </c>
      <c r="M32" s="29" t="str">
        <f>IF(OR('SDK RM Allocation'!Q34="",'SDK RM Allocation'!Q34=0,$B32=""),"",CONCATENATE($U$2,$U$3,SUM('SDK RM Allocation'!$G34:P34),$W$3,$U$4,'SDK RM Allocation'!Q34,$W$4,$U$5,$B32,$W$5,$U$6,$C32,$W$6,$U$7,M$2,$W$7,$U$8))</f>
        <v>2918256J721E_DEV_NAVSS0_UDMASS_INTAGGR_0RESASG_SUBTYPE_GLOBAL_EVENT_SEVTHOST_ID_HOST_ID_MAIN_0_R5_0</v>
      </c>
      <c r="N32" s="29" t="str">
        <f>IF(OR('SDK RM Allocation'!R34="",'SDK RM Allocation'!R34=0,$B32=""),"",CONCATENATE($U$2,$U$3,SUM('SDK RM Allocation'!$G34:Q34),$W$3,$U$4,'SDK RM Allocation'!R34,$W$4,$U$5,$B32,$W$5,$U$6,$C32,$W$6,$U$7,N$2,$W$7,$U$8))</f>
        <v>3174512J721E_DEV_NAVSS0_UDMASS_INTAGGR_0RESASG_SUBTYPE_GLOBAL_EVENT_SEVTHOST_ID_HOST_ID_MAIN_0_R5_2</v>
      </c>
      <c r="O32" s="29" t="str">
        <f>IF(OR('SDK RM Allocation'!S34="",'SDK RM Allocation'!S34=0,$B32=""),"",CONCATENATE($U$2,$U$3,SUM('SDK RM Allocation'!$G34:R34),$W$3,$U$4,'SDK RM Allocation'!S34,$W$4,$U$5,$B32,$W$5,$U$6,$C32,$W$6,$U$7,O$2,$W$7,$U$8))</f>
        <v>3686922J721E_DEV_NAVSS0_UDMASS_INTAGGR_0RESASG_SUBTYPE_GLOBAL_EVENT_SEVTHOST_ID_ALL</v>
      </c>
    </row>
    <row r="33" spans="1:15">
      <c r="A33" s="28" t="s">
        <v>183</v>
      </c>
      <c r="B33" s="34"/>
      <c r="D33" s="29" t="e">
        <f>IF(OR('SDK RM Allocation'!#REF!="",'SDK RM Allocation'!#REF!=0,$B33=""),"",CONCATENATE($U$2,$U$3,SUM('SDK RM Allocation'!#REF!),$W$3,$U$4,'SDK RM Allocation'!#REF!,$W$4,$U$5,$B33,$W$5,$U$6,$C33,$W$6,$U$7,D$2,$W$7,$U$8))</f>
        <v>#REF!</v>
      </c>
      <c r="E33" s="29" t="e">
        <f>IF(OR('SDK RM Allocation'!#REF!="",'SDK RM Allocation'!#REF!=0,$B33=""),"",CONCATENATE($U$2,$U$3,SUM('SDK RM Allocation'!#REF!),$W$3,$U$4,'SDK RM Allocation'!#REF!,$W$4,$U$5,$B33,$W$5,$U$6,$C33,$W$6,$U$7,E$2,$W$7,$U$8))</f>
        <v>#REF!</v>
      </c>
      <c r="F33" s="29" t="e">
        <f>IF(OR('SDK RM Allocation'!#REF!="",'SDK RM Allocation'!#REF!=0,$B33=""),"",CONCATENATE($U$2,$U$3,SUM('SDK RM Allocation'!#REF!),$W$3,$U$4,'SDK RM Allocation'!#REF!,$W$4,$U$5,$B33,$W$5,$U$6,$C33,$W$6,$U$7,F$2,$W$7,$U$8))</f>
        <v>#REF!</v>
      </c>
      <c r="G33" s="29" t="e">
        <f>IF(OR('SDK RM Allocation'!#REF!="",'SDK RM Allocation'!#REF!=0,$B33=""),"",CONCATENATE($U$2,$U$3,SUM('SDK RM Allocation'!#REF!),$W$3,$U$4,'SDK RM Allocation'!#REF!,$W$4,$U$5,$B33,$W$5,$U$6,$C33,$W$6,$U$7,G$2,$W$7,$U$8))</f>
        <v>#REF!</v>
      </c>
      <c r="H33" s="29" t="e">
        <f>IF(OR('SDK RM Allocation'!#REF!="",'SDK RM Allocation'!#REF!=0,$B33=""),"",CONCATENATE($U$2,$U$3,SUM('SDK RM Allocation'!#REF!),$W$3,$U$4,'SDK RM Allocation'!#REF!,$W$4,$U$5,$B33,$W$5,$U$6,$C33,$W$6,$U$7,H$2,$W$7,$U$8))</f>
        <v>#REF!</v>
      </c>
      <c r="I33" s="29" t="e">
        <f>IF(OR('SDK RM Allocation'!#REF!="",'SDK RM Allocation'!#REF!=0,$B33=""),"",CONCATENATE($U$2,$U$3,SUM('SDK RM Allocation'!#REF!),$W$3,$U$4,'SDK RM Allocation'!#REF!,$W$4,$U$5,$B33,$W$5,$U$6,$C33,$W$6,$U$7,I$2,$W$7,$U$8))</f>
        <v>#REF!</v>
      </c>
      <c r="J33" s="29" t="e">
        <f>IF(OR('SDK RM Allocation'!#REF!="",'SDK RM Allocation'!#REF!=0,$B33=""),"",CONCATENATE($U$2,$U$3,SUM('SDK RM Allocation'!#REF!),$W$3,$U$4,'SDK RM Allocation'!#REF!,$W$4,$U$5,$B33,$W$5,$U$6,$C33,$W$6,$U$7,J$2,$W$7,$U$8))</f>
        <v>#REF!</v>
      </c>
      <c r="K33" s="29" t="e">
        <f>IF(OR('SDK RM Allocation'!#REF!="",'SDK RM Allocation'!#REF!=0,$B33=""),"",CONCATENATE($U$2,$U$3,SUM('SDK RM Allocation'!#REF!),$W$3,$U$4,'SDK RM Allocation'!#REF!,$W$4,$U$5,$B33,$W$5,$U$6,$C33,$W$6,$U$7,K$2,$W$7,$U$8))</f>
        <v>#REF!</v>
      </c>
      <c r="L33" s="29" t="e">
        <f>IF(OR('SDK RM Allocation'!#REF!="",'SDK RM Allocation'!#REF!=0,$B33=""),"",CONCATENATE($U$2,$U$3,SUM('SDK RM Allocation'!#REF!),$W$3,$U$4,'SDK RM Allocation'!#REF!,$W$4,$U$5,$B33,$W$5,$U$6,$C33,$W$6,$U$7,L$2,$W$7,$U$8))</f>
        <v>#REF!</v>
      </c>
      <c r="M33" s="29" t="e">
        <f>IF(OR('SDK RM Allocation'!#REF!="",'SDK RM Allocation'!#REF!=0,$B33=""),"",CONCATENATE($U$2,$U$3,SUM('SDK RM Allocation'!#REF!),$W$3,$U$4,'SDK RM Allocation'!#REF!,$W$4,$U$5,$B33,$W$5,$U$6,$C33,$W$6,$U$7,M$2,$W$7,$U$8))</f>
        <v>#REF!</v>
      </c>
      <c r="N33" s="29" t="e">
        <f>IF(OR('SDK RM Allocation'!#REF!="",'SDK RM Allocation'!#REF!=0,$B33=""),"",CONCATENATE($U$2,$U$3,SUM('SDK RM Allocation'!#REF!),$W$3,$U$4,'SDK RM Allocation'!#REF!,$W$4,$U$5,$B33,$W$5,$U$6,$C33,$W$6,$U$7,N$2,$W$7,$U$8))</f>
        <v>#REF!</v>
      </c>
      <c r="O33" s="29" t="e">
        <f>IF(OR('SDK RM Allocation'!#REF!="",'SDK RM Allocation'!#REF!=0,$B33=""),"",CONCATENATE($U$2,$U$3,SUM('SDK RM Allocation'!#REF!),$W$3,$U$4,'SDK RM Allocation'!#REF!,$W$4,$U$5,$B33,$W$5,$U$6,$C33,$W$6,$U$7,O$2,$W$7,$U$8))</f>
        <v>#REF!</v>
      </c>
    </row>
    <row r="34" spans="1:15">
      <c r="D34" s="29" t="str">
        <f>IF(OR('SDK RM Allocation'!H64="",'SDK RM Allocation'!H64=0,$B34=""),"",CONCATENATE($U$2,$U$3,SUM('SDK RM Allocation'!$G64:G64),$W$3,$U$4,'SDK RM Allocation'!H64,$W$4,$U$5,$B34,$W$5,$U$6,$C34,$W$6,$U$7,D$2,$W$7,$U$8))</f>
        <v/>
      </c>
      <c r="E34" s="29" t="str">
        <f>IF(OR('SDK RM Allocation'!I64="",'SDK RM Allocation'!I64=0,$B34=""),"",CONCATENATE($U$2,$U$3,SUM('SDK RM Allocation'!$G64:H64),$W$3,$U$4,'SDK RM Allocation'!I64,$W$4,$U$5,$B34,$W$5,$U$6,$C34,$W$6,$U$7,E$2,$W$7,$U$8))</f>
        <v/>
      </c>
      <c r="F34" s="29" t="str">
        <f>IF(OR('SDK RM Allocation'!J64="",'SDK RM Allocation'!J64=0,$B34=""),"",CONCATENATE($U$2,$U$3,SUM('SDK RM Allocation'!$G64:I64),$W$3,$U$4,'SDK RM Allocation'!J64,$W$4,$U$5,$B34,$W$5,$U$6,$C34,$W$6,$U$7,F$2,$W$7,$U$8))</f>
        <v/>
      </c>
      <c r="G34" s="29" t="str">
        <f>IF(OR('SDK RM Allocation'!K64="",'SDK RM Allocation'!K64=0,$B34=""),"",CONCATENATE($U$2,$U$3,SUM('SDK RM Allocation'!$G64:J64),$W$3,$U$4,'SDK RM Allocation'!K64,$W$4,$U$5,$B34,$W$5,$U$6,$C34,$W$6,$U$7,G$2,$W$7,$U$8))</f>
        <v/>
      </c>
      <c r="H34" s="29" t="str">
        <f>IF(OR('SDK RM Allocation'!L64="",'SDK RM Allocation'!L64=0,$B34=""),"",CONCATENATE($U$2,$U$3,SUM('SDK RM Allocation'!$G64:K64),$W$3,$U$4,'SDK RM Allocation'!L64,$W$4,$U$5,$B34,$W$5,$U$6,$C34,$W$6,$U$7,H$2,$W$7,$U$8))</f>
        <v/>
      </c>
      <c r="I34" s="29" t="str">
        <f>IF(OR('SDK RM Allocation'!M64="",'SDK RM Allocation'!M64=0,$B34=""),"",CONCATENATE($U$2,$U$3,SUM('SDK RM Allocation'!$G64:L64),$W$3,$U$4,'SDK RM Allocation'!M64,$W$4,$U$5,$B34,$W$5,$U$6,$C34,$W$6,$U$7,I$2,$W$7,$U$8))</f>
        <v/>
      </c>
      <c r="J34" s="29" t="str">
        <f>IF(OR('SDK RM Allocation'!N64="",'SDK RM Allocation'!N64=0,$B34=""),"",CONCATENATE($U$2,$U$3,SUM('SDK RM Allocation'!$G64:M64),$W$3,$U$4,'SDK RM Allocation'!N64,$W$4,$U$5,$B34,$W$5,$U$6,$C34,$W$6,$U$7,J$2,$W$7,$U$8))</f>
        <v/>
      </c>
      <c r="K34" s="29" t="str">
        <f>IF(OR('SDK RM Allocation'!O64="",'SDK RM Allocation'!O64=0,$B34=""),"",CONCATENATE($U$2,$U$3,SUM('SDK RM Allocation'!$G64:N64),$W$3,$U$4,'SDK RM Allocation'!O64,$W$4,$U$5,$B34,$W$5,$U$6,$C34,$W$6,$U$7,K$2,$W$7,$U$8))</f>
        <v/>
      </c>
      <c r="L34" s="29" t="str">
        <f>IF(OR('SDK RM Allocation'!P64="",'SDK RM Allocation'!P64=0,$B34=""),"",CONCATENATE($U$2,$U$3,SUM('SDK RM Allocation'!$G64:O64),$W$3,$U$4,'SDK RM Allocation'!P64,$W$4,$U$5,$B34,$W$5,$U$6,$C34,$W$6,$U$7,L$2,$W$7,$U$8))</f>
        <v/>
      </c>
      <c r="M34" s="29" t="str">
        <f>IF(OR('SDK RM Allocation'!Q64="",'SDK RM Allocation'!Q64=0,$B34=""),"",CONCATENATE($U$2,$U$3,SUM('SDK RM Allocation'!$G64:P64),$W$3,$U$4,'SDK RM Allocation'!Q64,$W$4,$U$5,$B34,$W$5,$U$6,$C34,$W$6,$U$7,M$2,$W$7,$U$8))</f>
        <v/>
      </c>
      <c r="N34" s="29" t="str">
        <f>IF(OR('SDK RM Allocation'!R64="",'SDK RM Allocation'!R64=0,$B34=""),"",CONCATENATE($U$2,$U$3,SUM('SDK RM Allocation'!$G64:Q64),$W$3,$U$4,'SDK RM Allocation'!R64,$W$4,$U$5,$B34,$W$5,$U$6,$C34,$W$6,$U$7,N$2,$W$7,$U$8))</f>
        <v/>
      </c>
      <c r="O34" s="29" t="str">
        <f>IF(OR('SDK RM Allocation'!S64="",'SDK RM Allocation'!S64=0,$B34=""),"",CONCATENATE($U$2,$U$3,SUM('SDK RM Allocation'!$G64:R64),$W$3,$U$4,'SDK RM Allocation'!S64,$W$4,$U$5,$B34,$W$5,$U$6,$C34,$W$6,$U$7,O$2,$W$7,$U$8))</f>
        <v/>
      </c>
    </row>
    <row r="35" spans="1:15">
      <c r="D35" s="29" t="str">
        <f>IF(OR('SDK RM Allocation'!H65="",'SDK RM Allocation'!H65=0,$B35=""),"",CONCATENATE($U$2,$U$3,SUM('SDK RM Allocation'!$G65:G65),$W$3,$U$4,'SDK RM Allocation'!H65,$W$4,$U$5,$B35,$W$5,$U$6,$C35,$W$6,$U$7,D$2,$W$7,$U$8))</f>
        <v/>
      </c>
      <c r="E35" s="29" t="str">
        <f>IF(OR('SDK RM Allocation'!I65="",'SDK RM Allocation'!I65=0,$B35=""),"",CONCATENATE($U$2,$U$3,SUM('SDK RM Allocation'!$G65:H65),$W$3,$U$4,'SDK RM Allocation'!I65,$W$4,$U$5,$B35,$W$5,$U$6,$C35,$W$6,$U$7,E$2,$W$7,$U$8))</f>
        <v/>
      </c>
      <c r="F35" s="29" t="str">
        <f>IF(OR('SDK RM Allocation'!J65="",'SDK RM Allocation'!J65=0,$B35=""),"",CONCATENATE($U$2,$U$3,SUM('SDK RM Allocation'!$G65:I65),$W$3,$U$4,'SDK RM Allocation'!J65,$W$4,$U$5,$B35,$W$5,$U$6,$C35,$W$6,$U$7,F$2,$W$7,$U$8))</f>
        <v/>
      </c>
      <c r="G35" s="29" t="str">
        <f>IF(OR('SDK RM Allocation'!K65="",'SDK RM Allocation'!K65=0,$B35=""),"",CONCATENATE($U$2,$U$3,SUM('SDK RM Allocation'!$G65:J65),$W$3,$U$4,'SDK RM Allocation'!K65,$W$4,$U$5,$B35,$W$5,$U$6,$C35,$W$6,$U$7,G$2,$W$7,$U$8))</f>
        <v/>
      </c>
      <c r="H35" s="29" t="str">
        <f>IF(OR('SDK RM Allocation'!L65="",'SDK RM Allocation'!L65=0,$B35=""),"",CONCATENATE($U$2,$U$3,SUM('SDK RM Allocation'!$G65:K65),$W$3,$U$4,'SDK RM Allocation'!L65,$W$4,$U$5,$B35,$W$5,$U$6,$C35,$W$6,$U$7,H$2,$W$7,$U$8))</f>
        <v/>
      </c>
      <c r="I35" s="29" t="str">
        <f>IF(OR('SDK RM Allocation'!M65="",'SDK RM Allocation'!M65=0,$B35=""),"",CONCATENATE($U$2,$U$3,SUM('SDK RM Allocation'!$G65:L65),$W$3,$U$4,'SDK RM Allocation'!M65,$W$4,$U$5,$B35,$W$5,$U$6,$C35,$W$6,$U$7,I$2,$W$7,$U$8))</f>
        <v/>
      </c>
      <c r="J35" s="29" t="str">
        <f>IF(OR('SDK RM Allocation'!N65="",'SDK RM Allocation'!N65=0,$B35=""),"",CONCATENATE($U$2,$U$3,SUM('SDK RM Allocation'!$G65:M65),$W$3,$U$4,'SDK RM Allocation'!N65,$W$4,$U$5,$B35,$W$5,$U$6,$C35,$W$6,$U$7,J$2,$W$7,$U$8))</f>
        <v/>
      </c>
      <c r="K35" s="29" t="str">
        <f>IF(OR('SDK RM Allocation'!O65="",'SDK RM Allocation'!O65=0,$B35=""),"",CONCATENATE($U$2,$U$3,SUM('SDK RM Allocation'!$G65:N65),$W$3,$U$4,'SDK RM Allocation'!O65,$W$4,$U$5,$B35,$W$5,$U$6,$C35,$W$6,$U$7,K$2,$W$7,$U$8))</f>
        <v/>
      </c>
      <c r="L35" s="29" t="str">
        <f>IF(OR('SDK RM Allocation'!P65="",'SDK RM Allocation'!P65=0,$B35=""),"",CONCATENATE($U$2,$U$3,SUM('SDK RM Allocation'!$G65:O65),$W$3,$U$4,'SDK RM Allocation'!P65,$W$4,$U$5,$B35,$W$5,$U$6,$C35,$W$6,$U$7,L$2,$W$7,$U$8))</f>
        <v/>
      </c>
      <c r="M35" s="29" t="str">
        <f>IF(OR('SDK RM Allocation'!Q65="",'SDK RM Allocation'!Q65=0,$B35=""),"",CONCATENATE($U$2,$U$3,SUM('SDK RM Allocation'!$G65:P65),$W$3,$U$4,'SDK RM Allocation'!Q65,$W$4,$U$5,$B35,$W$5,$U$6,$C35,$W$6,$U$7,M$2,$W$7,$U$8))</f>
        <v/>
      </c>
      <c r="N35" s="29" t="str">
        <f>IF(OR('SDK RM Allocation'!R65="",'SDK RM Allocation'!R65=0,$B35=""),"",CONCATENATE($U$2,$U$3,SUM('SDK RM Allocation'!$G65:Q65),$W$3,$U$4,'SDK RM Allocation'!R65,$W$4,$U$5,$B35,$W$5,$U$6,$C35,$W$6,$U$7,N$2,$W$7,$U$8))</f>
        <v/>
      </c>
      <c r="O35" s="29" t="str">
        <f>IF(OR('SDK RM Allocation'!S65="",'SDK RM Allocation'!S65=0,$B35=""),"",CONCATENATE($U$2,$U$3,SUM('SDK RM Allocation'!$G65:R65),$W$3,$U$4,'SDK RM Allocation'!S65,$W$4,$U$5,$B35,$W$5,$U$6,$C35,$W$6,$U$7,O$2,$W$7,$U$8))</f>
        <v/>
      </c>
    </row>
    <row r="36" spans="1:15">
      <c r="A36" s="28" t="s">
        <v>185</v>
      </c>
      <c r="B36" t="s">
        <v>134</v>
      </c>
      <c r="C36" t="s">
        <v>30</v>
      </c>
      <c r="D36" s="29" t="str">
        <f>IF(OR('SDK RM Allocation'!H66="",'SDK RM Allocation'!H66=0,$B36=""),"",CONCATENATE($U$2,$U$3,SUM('SDK RM Allocation'!$G66:G66),$W$3,$U$4,'SDK RM Allocation'!H66,$W$4,$U$5,$B36,$W$5,$U$6,$C36,$W$6,$U$7,D$2,$W$7,$U$8))</f>
        <v/>
      </c>
      <c r="E36" s="29" t="str">
        <f>IF(OR('SDK RM Allocation'!I66="",'SDK RM Allocation'!I66=0,$B36=""),"",CONCATENATE($U$2,$U$3,SUM('SDK RM Allocation'!$G66:H66),$W$3,$U$4,'SDK RM Allocation'!I66,$W$4,$U$5,$B36,$W$5,$U$6,$C36,$W$6,$U$7,E$2,$W$7,$U$8))</f>
        <v/>
      </c>
      <c r="F36" s="29" t="str">
        <f>IF(OR('SDK RM Allocation'!J66="",'SDK RM Allocation'!J66=0,$B36=""),"",CONCATENATE($U$2,$U$3,SUM('SDK RM Allocation'!$G66:I66),$W$3,$U$4,'SDK RM Allocation'!J66,$W$4,$U$5,$B36,$W$5,$U$6,$C36,$W$6,$U$7,F$2,$W$7,$U$8))</f>
        <v>02J721E_DEV_MCU_NAVSS0_UDMAP_0RESASG_SUBTYPE_UDMAP_TX_HCHANHOST_ID_HOST_ID_MCU_0_R5_0</v>
      </c>
      <c r="G36" s="29" t="str">
        <f>IF(OR('SDK RM Allocation'!K66="",'SDK RM Allocation'!K66=0,$B36=""),"",CONCATENATE($U$2,$U$3,SUM('SDK RM Allocation'!$G66:J66),$W$3,$U$4,'SDK RM Allocation'!K66,$W$4,$U$5,$B36,$W$5,$U$6,$C36,$W$6,$U$7,G$2,$W$7,$U$8))</f>
        <v/>
      </c>
      <c r="H36" s="29" t="str">
        <f>IF(OR('SDK RM Allocation'!L66="",'SDK RM Allocation'!L66=0,$B36=""),"",CONCATENATE($U$2,$U$3,SUM('SDK RM Allocation'!$G66:K66),$W$3,$U$4,'SDK RM Allocation'!L66,$W$4,$U$5,$B36,$W$5,$U$6,$C36,$W$6,$U$7,H$2,$W$7,$U$8))</f>
        <v/>
      </c>
      <c r="I36" s="29" t="str">
        <f>IF(OR('SDK RM Allocation'!M66="",'SDK RM Allocation'!M66=0,$B36=""),"",CONCATENATE($U$2,$U$3,SUM('SDK RM Allocation'!$G66:L66),$W$3,$U$4,'SDK RM Allocation'!M66,$W$4,$U$5,$B36,$W$5,$U$6,$C36,$W$6,$U$7,I$2,$W$7,$U$8))</f>
        <v/>
      </c>
      <c r="J36" s="29" t="str">
        <f>IF(OR('SDK RM Allocation'!N66="",'SDK RM Allocation'!N66=0,$B36=""),"",CONCATENATE($U$2,$U$3,SUM('SDK RM Allocation'!$G66:M66),$W$3,$U$4,'SDK RM Allocation'!N66,$W$4,$U$5,$B36,$W$5,$U$6,$C36,$W$6,$U$7,J$2,$W$7,$U$8))</f>
        <v/>
      </c>
      <c r="K36" s="29" t="str">
        <f>IF(OR('SDK RM Allocation'!O66="",'SDK RM Allocation'!O66=0,$B36=""),"",CONCATENATE($U$2,$U$3,SUM('SDK RM Allocation'!$G66:N66),$W$3,$U$4,'SDK RM Allocation'!O66,$W$4,$U$5,$B36,$W$5,$U$6,$C36,$W$6,$U$7,K$2,$W$7,$U$8))</f>
        <v/>
      </c>
      <c r="L36" s="29" t="str">
        <f>IF(OR('SDK RM Allocation'!P66="",'SDK RM Allocation'!P66=0,$B36=""),"",CONCATENATE($U$2,$U$3,SUM('SDK RM Allocation'!$G66:O66),$W$3,$U$4,'SDK RM Allocation'!P66,$W$4,$U$5,$B36,$W$5,$U$6,$C36,$W$6,$U$7,L$2,$W$7,$U$8))</f>
        <v/>
      </c>
      <c r="M36" s="29" t="str">
        <f>IF(OR('SDK RM Allocation'!Q66="",'SDK RM Allocation'!Q66=0,$B36=""),"",CONCATENATE($U$2,$U$3,SUM('SDK RM Allocation'!$G66:P66),$W$3,$U$4,'SDK RM Allocation'!Q66,$W$4,$U$5,$B36,$W$5,$U$6,$C36,$W$6,$U$7,M$2,$W$7,$U$8))</f>
        <v/>
      </c>
      <c r="N36" s="29" t="str">
        <f>IF(OR('SDK RM Allocation'!R66="",'SDK RM Allocation'!R66=0,$B36=""),"",CONCATENATE($U$2,$U$3,SUM('SDK RM Allocation'!$G66:Q66),$W$3,$U$4,'SDK RM Allocation'!R66,$W$4,$U$5,$B36,$W$5,$U$6,$C36,$W$6,$U$7,N$2,$W$7,$U$8))</f>
        <v/>
      </c>
      <c r="O36" s="29" t="str">
        <f>IF(OR('SDK RM Allocation'!S66="",'SDK RM Allocation'!S66=0,$B36=""),"",CONCATENATE($U$2,$U$3,SUM('SDK RM Allocation'!$G66:R66),$W$3,$U$4,'SDK RM Allocation'!S66,$W$4,$U$5,$B36,$W$5,$U$6,$C36,$W$6,$U$7,O$2,$W$7,$U$8))</f>
        <v/>
      </c>
    </row>
    <row r="37" spans="1:15">
      <c r="A37" s="28" t="s">
        <v>186</v>
      </c>
      <c r="B37" t="s">
        <v>134</v>
      </c>
      <c r="C37" t="s">
        <v>32</v>
      </c>
      <c r="D37" s="29" t="str">
        <f>IF(OR('SDK RM Allocation'!H67="",'SDK RM Allocation'!H67=0,$B37=""),"",CONCATENATE($U$2,$U$3,SUM('SDK RM Allocation'!$G67:G67),$W$3,$U$4,'SDK RM Allocation'!H67,$W$4,$U$5,$B37,$W$5,$U$6,$C37,$W$6,$U$7,D$2,$W$7,$U$8))</f>
        <v/>
      </c>
      <c r="E37" s="29" t="str">
        <f>IF(OR('SDK RM Allocation'!I67="",'SDK RM Allocation'!I67=0,$B37=""),"",CONCATENATE($U$2,$U$3,SUM('SDK RM Allocation'!$G67:H67),$W$3,$U$4,'SDK RM Allocation'!I67,$W$4,$U$5,$B37,$W$5,$U$6,$C37,$W$6,$U$7,E$2,$W$7,$U$8))</f>
        <v/>
      </c>
      <c r="F37" s="29" t="str">
        <f>IF(OR('SDK RM Allocation'!J67="",'SDK RM Allocation'!J67=0,$B37=""),"",CONCATENATE($U$2,$U$3,SUM('SDK RM Allocation'!$G67:I67),$W$3,$U$4,'SDK RM Allocation'!J67,$W$4,$U$5,$B37,$W$5,$U$6,$C37,$W$6,$U$7,F$2,$W$7,$U$8))</f>
        <v>02J721E_DEV_MCU_NAVSS0_UDMAP_0RESASG_SUBTYPE_UDMAP_RX_HCHANHOST_ID_HOST_ID_MCU_0_R5_0</v>
      </c>
      <c r="G37" s="29" t="str">
        <f>IF(OR('SDK RM Allocation'!K67="",'SDK RM Allocation'!K67=0,$B37=""),"",CONCATENATE($U$2,$U$3,SUM('SDK RM Allocation'!$G67:J67),$W$3,$U$4,'SDK RM Allocation'!K67,$W$4,$U$5,$B37,$W$5,$U$6,$C37,$W$6,$U$7,G$2,$W$7,$U$8))</f>
        <v/>
      </c>
      <c r="H37" s="29" t="str">
        <f>IF(OR('SDK RM Allocation'!L67="",'SDK RM Allocation'!L67=0,$B37=""),"",CONCATENATE($U$2,$U$3,SUM('SDK RM Allocation'!$G67:K67),$W$3,$U$4,'SDK RM Allocation'!L67,$W$4,$U$5,$B37,$W$5,$U$6,$C37,$W$6,$U$7,H$2,$W$7,$U$8))</f>
        <v/>
      </c>
      <c r="I37" s="29" t="str">
        <f>IF(OR('SDK RM Allocation'!M67="",'SDK RM Allocation'!M67=0,$B37=""),"",CONCATENATE($U$2,$U$3,SUM('SDK RM Allocation'!$G67:L67),$W$3,$U$4,'SDK RM Allocation'!M67,$W$4,$U$5,$B37,$W$5,$U$6,$C37,$W$6,$U$7,I$2,$W$7,$U$8))</f>
        <v/>
      </c>
      <c r="J37" s="29" t="str">
        <f>IF(OR('SDK RM Allocation'!N67="",'SDK RM Allocation'!N67=0,$B37=""),"",CONCATENATE($U$2,$U$3,SUM('SDK RM Allocation'!$G67:M67),$W$3,$U$4,'SDK RM Allocation'!N67,$W$4,$U$5,$B37,$W$5,$U$6,$C37,$W$6,$U$7,J$2,$W$7,$U$8))</f>
        <v/>
      </c>
      <c r="K37" s="29" t="str">
        <f>IF(OR('SDK RM Allocation'!O67="",'SDK RM Allocation'!O67=0,$B37=""),"",CONCATENATE($U$2,$U$3,SUM('SDK RM Allocation'!$G67:N67),$W$3,$U$4,'SDK RM Allocation'!O67,$W$4,$U$5,$B37,$W$5,$U$6,$C37,$W$6,$U$7,K$2,$W$7,$U$8))</f>
        <v/>
      </c>
      <c r="L37" s="29" t="str">
        <f>IF(OR('SDK RM Allocation'!P67="",'SDK RM Allocation'!P67=0,$B37=""),"",CONCATENATE($U$2,$U$3,SUM('SDK RM Allocation'!$G67:O67),$W$3,$U$4,'SDK RM Allocation'!P67,$W$4,$U$5,$B37,$W$5,$U$6,$C37,$W$6,$U$7,L$2,$W$7,$U$8))</f>
        <v/>
      </c>
      <c r="M37" s="29" t="str">
        <f>IF(OR('SDK RM Allocation'!Q67="",'SDK RM Allocation'!Q67=0,$B37=""),"",CONCATENATE($U$2,$U$3,SUM('SDK RM Allocation'!$G67:P67),$W$3,$U$4,'SDK RM Allocation'!Q67,$W$4,$U$5,$B37,$W$5,$U$6,$C37,$W$6,$U$7,M$2,$W$7,$U$8))</f>
        <v/>
      </c>
      <c r="N37" s="29" t="str">
        <f>IF(OR('SDK RM Allocation'!R67="",'SDK RM Allocation'!R67=0,$B37=""),"",CONCATENATE($U$2,$U$3,SUM('SDK RM Allocation'!$G67:Q67),$W$3,$U$4,'SDK RM Allocation'!R67,$W$4,$U$5,$B37,$W$5,$U$6,$C37,$W$6,$U$7,N$2,$W$7,$U$8))</f>
        <v/>
      </c>
      <c r="O37" s="29" t="str">
        <f>IF(OR('SDK RM Allocation'!S67="",'SDK RM Allocation'!S67=0,$B37=""),"",CONCATENATE($U$2,$U$3,SUM('SDK RM Allocation'!$G67:R67),$W$3,$U$4,'SDK RM Allocation'!S67,$W$4,$U$5,$B37,$W$5,$U$6,$C37,$W$6,$U$7,O$2,$W$7,$U$8))</f>
        <v/>
      </c>
    </row>
    <row r="38" spans="1:15">
      <c r="A38" s="28" t="s">
        <v>33</v>
      </c>
      <c r="B38" s="35"/>
      <c r="C38" s="35"/>
      <c r="D38" s="29" t="str">
        <f>IF(OR('SDK RM Allocation'!H68="",'SDK RM Allocation'!H68=0,$B38=""),"",CONCATENATE($U$2,$U$3,SUM('SDK RM Allocation'!$G68:G68),$W$3,$U$4,'SDK RM Allocation'!H68,$W$4,$U$5,$B38,$W$5,$U$6,$C38,$W$6,$U$7,D$2,$W$7,$U$8))</f>
        <v/>
      </c>
      <c r="E38" s="29" t="str">
        <f>IF(OR('SDK RM Allocation'!I68="",'SDK RM Allocation'!I68=0,$B38=""),"",CONCATENATE($U$2,$U$3,SUM('SDK RM Allocation'!$G68:H68),$W$3,$U$4,'SDK RM Allocation'!I68,$W$4,$U$5,$B38,$W$5,$U$6,$C38,$W$6,$U$7,E$2,$W$7,$U$8))</f>
        <v/>
      </c>
      <c r="F38" s="29" t="str">
        <f>IF(OR('SDK RM Allocation'!J68="",'SDK RM Allocation'!J68=0,$B38=""),"",CONCATENATE($U$2,$U$3,SUM('SDK RM Allocation'!$G68:I68),$W$3,$U$4,'SDK RM Allocation'!J68,$W$4,$U$5,$B38,$W$5,$U$6,$C38,$W$6,$U$7,F$2,$W$7,$U$8))</f>
        <v/>
      </c>
      <c r="G38" s="29" t="str">
        <f>IF(OR('SDK RM Allocation'!K68="",'SDK RM Allocation'!K68=0,$B38=""),"",CONCATENATE($U$2,$U$3,SUM('SDK RM Allocation'!$G68:J68),$W$3,$U$4,'SDK RM Allocation'!K68,$W$4,$U$5,$B38,$W$5,$U$6,$C38,$W$6,$U$7,G$2,$W$7,$U$8))</f>
        <v/>
      </c>
      <c r="H38" s="29" t="str">
        <f>IF(OR('SDK RM Allocation'!L68="",'SDK RM Allocation'!L68=0,$B38=""),"",CONCATENATE($U$2,$U$3,SUM('SDK RM Allocation'!$G68:K68),$W$3,$U$4,'SDK RM Allocation'!L68,$W$4,$U$5,$B38,$W$5,$U$6,$C38,$W$6,$U$7,H$2,$W$7,$U$8))</f>
        <v/>
      </c>
      <c r="I38" s="29" t="str">
        <f>IF(OR('SDK RM Allocation'!M68="",'SDK RM Allocation'!M68=0,$B38=""),"",CONCATENATE($U$2,$U$3,SUM('SDK RM Allocation'!$G68:L68),$W$3,$U$4,'SDK RM Allocation'!M68,$W$4,$U$5,$B38,$W$5,$U$6,$C38,$W$6,$U$7,I$2,$W$7,$U$8))</f>
        <v/>
      </c>
      <c r="J38" s="29" t="str">
        <f>IF(OR('SDK RM Allocation'!N68="",'SDK RM Allocation'!N68=0,$B38=""),"",CONCATENATE($U$2,$U$3,SUM('SDK RM Allocation'!$G68:M68),$W$3,$U$4,'SDK RM Allocation'!N68,$W$4,$U$5,$B38,$W$5,$U$6,$C38,$W$6,$U$7,J$2,$W$7,$U$8))</f>
        <v/>
      </c>
      <c r="K38" s="29" t="str">
        <f>IF(OR('SDK RM Allocation'!O68="",'SDK RM Allocation'!O68=0,$B38=""),"",CONCATENATE($U$2,$U$3,SUM('SDK RM Allocation'!$G68:N68),$W$3,$U$4,'SDK RM Allocation'!O68,$W$4,$U$5,$B38,$W$5,$U$6,$C38,$W$6,$U$7,K$2,$W$7,$U$8))</f>
        <v/>
      </c>
      <c r="L38" s="29" t="str">
        <f>IF(OR('SDK RM Allocation'!P68="",'SDK RM Allocation'!P68=0,$B38=""),"",CONCATENATE($U$2,$U$3,SUM('SDK RM Allocation'!$G68:O68),$W$3,$U$4,'SDK RM Allocation'!P68,$W$4,$U$5,$B38,$W$5,$U$6,$C38,$W$6,$U$7,L$2,$W$7,$U$8))</f>
        <v/>
      </c>
      <c r="M38" s="29" t="str">
        <f>IF(OR('SDK RM Allocation'!Q68="",'SDK RM Allocation'!Q68=0,$B38=""),"",CONCATENATE($U$2,$U$3,SUM('SDK RM Allocation'!$G68:P68),$W$3,$U$4,'SDK RM Allocation'!Q68,$W$4,$U$5,$B38,$W$5,$U$6,$C38,$W$6,$U$7,M$2,$W$7,$U$8))</f>
        <v/>
      </c>
      <c r="N38" s="29" t="str">
        <f>IF(OR('SDK RM Allocation'!R68="",'SDK RM Allocation'!R68=0,$B38=""),"",CONCATENATE($U$2,$U$3,SUM('SDK RM Allocation'!$G68:Q68),$W$3,$U$4,'SDK RM Allocation'!R68,$W$4,$U$5,$B38,$W$5,$U$6,$C38,$W$6,$U$7,N$2,$W$7,$U$8))</f>
        <v/>
      </c>
      <c r="O38" s="29" t="str">
        <f>IF(OR('SDK RM Allocation'!S68="",'SDK RM Allocation'!S68=0,$B38=""),"",CONCATENATE($U$2,$U$3,SUM('SDK RM Allocation'!$G68:R68),$W$3,$U$4,'SDK RM Allocation'!S68,$W$4,$U$5,$B38,$W$5,$U$6,$C38,$W$6,$U$7,O$2,$W$7,$U$8))</f>
        <v/>
      </c>
    </row>
    <row r="39" spans="1:15">
      <c r="A39" s="28" t="s">
        <v>171</v>
      </c>
      <c r="B39" s="35"/>
      <c r="C39" s="35"/>
      <c r="D39" s="29" t="str">
        <f>IF(OR('SDK RM Allocation'!H69="",'SDK RM Allocation'!H69=0,$B39=""),"",CONCATENATE($U$2,$U$3,SUM('SDK RM Allocation'!$G69:G69),$W$3,$U$4,'SDK RM Allocation'!H69,$W$4,$U$5,$B39,$W$5,$U$6,$C39,$W$6,$U$7,D$2,$W$7,$U$8))</f>
        <v/>
      </c>
      <c r="E39" s="29" t="str">
        <f>IF(OR('SDK RM Allocation'!I69="",'SDK RM Allocation'!I69=0,$B39=""),"",CONCATENATE($U$2,$U$3,SUM('SDK RM Allocation'!$G69:H69),$W$3,$U$4,'SDK RM Allocation'!I69,$W$4,$U$5,$B39,$W$5,$U$6,$C39,$W$6,$U$7,E$2,$W$7,$U$8))</f>
        <v/>
      </c>
      <c r="F39" s="29" t="str">
        <f>IF(OR('SDK RM Allocation'!J69="",'SDK RM Allocation'!J69=0,$B39=""),"",CONCATENATE($U$2,$U$3,SUM('SDK RM Allocation'!$G69:I69),$W$3,$U$4,'SDK RM Allocation'!J69,$W$4,$U$5,$B39,$W$5,$U$6,$C39,$W$6,$U$7,F$2,$W$7,$U$8))</f>
        <v/>
      </c>
      <c r="G39" s="29" t="str">
        <f>IF(OR('SDK RM Allocation'!K69="",'SDK RM Allocation'!K69=0,$B39=""),"",CONCATENATE($U$2,$U$3,SUM('SDK RM Allocation'!$G69:J69),$W$3,$U$4,'SDK RM Allocation'!K69,$W$4,$U$5,$B39,$W$5,$U$6,$C39,$W$6,$U$7,G$2,$W$7,$U$8))</f>
        <v/>
      </c>
      <c r="H39" s="29" t="str">
        <f>IF(OR('SDK RM Allocation'!L69="",'SDK RM Allocation'!L69=0,$B39=""),"",CONCATENATE($U$2,$U$3,SUM('SDK RM Allocation'!$G69:K69),$W$3,$U$4,'SDK RM Allocation'!L69,$W$4,$U$5,$B39,$W$5,$U$6,$C39,$W$6,$U$7,H$2,$W$7,$U$8))</f>
        <v/>
      </c>
      <c r="I39" s="29" t="str">
        <f>IF(OR('SDK RM Allocation'!M69="",'SDK RM Allocation'!M69=0,$B39=""),"",CONCATENATE($U$2,$U$3,SUM('SDK RM Allocation'!$G69:L69),$W$3,$U$4,'SDK RM Allocation'!M69,$W$4,$U$5,$B39,$W$5,$U$6,$C39,$W$6,$U$7,I$2,$W$7,$U$8))</f>
        <v/>
      </c>
      <c r="J39" s="29" t="str">
        <f>IF(OR('SDK RM Allocation'!N69="",'SDK RM Allocation'!N69=0,$B39=""),"",CONCATENATE($U$2,$U$3,SUM('SDK RM Allocation'!$G69:M69),$W$3,$U$4,'SDK RM Allocation'!N69,$W$4,$U$5,$B39,$W$5,$U$6,$C39,$W$6,$U$7,J$2,$W$7,$U$8))</f>
        <v/>
      </c>
      <c r="K39" s="29" t="str">
        <f>IF(OR('SDK RM Allocation'!O69="",'SDK RM Allocation'!O69=0,$B39=""),"",CONCATENATE($U$2,$U$3,SUM('SDK RM Allocation'!$G69:N69),$W$3,$U$4,'SDK RM Allocation'!O69,$W$4,$U$5,$B39,$W$5,$U$6,$C39,$W$6,$U$7,K$2,$W$7,$U$8))</f>
        <v/>
      </c>
      <c r="L39" s="29" t="str">
        <f>IF(OR('SDK RM Allocation'!P69="",'SDK RM Allocation'!P69=0,$B39=""),"",CONCATENATE($U$2,$U$3,SUM('SDK RM Allocation'!$G69:O69),$W$3,$U$4,'SDK RM Allocation'!P69,$W$4,$U$5,$B39,$W$5,$U$6,$C39,$W$6,$U$7,L$2,$W$7,$U$8))</f>
        <v/>
      </c>
      <c r="M39" s="29" t="str">
        <f>IF(OR('SDK RM Allocation'!Q69="",'SDK RM Allocation'!Q69=0,$B39=""),"",CONCATENATE($U$2,$U$3,SUM('SDK RM Allocation'!$G69:P69),$W$3,$U$4,'SDK RM Allocation'!Q69,$W$4,$U$5,$B39,$W$5,$U$6,$C39,$W$6,$U$7,M$2,$W$7,$U$8))</f>
        <v/>
      </c>
      <c r="N39" s="29" t="str">
        <f>IF(OR('SDK RM Allocation'!R69="",'SDK RM Allocation'!R69=0,$B39=""),"",CONCATENATE($U$2,$U$3,SUM('SDK RM Allocation'!$G69:Q69),$W$3,$U$4,'SDK RM Allocation'!R69,$W$4,$U$5,$B39,$W$5,$U$6,$C39,$W$6,$U$7,N$2,$W$7,$U$8))</f>
        <v/>
      </c>
      <c r="O39" s="29" t="str">
        <f>IF(OR('SDK RM Allocation'!S69="",'SDK RM Allocation'!S69=0,$B39=""),"",CONCATENATE($U$2,$U$3,SUM('SDK RM Allocation'!$G69:R69),$W$3,$U$4,'SDK RM Allocation'!S69,$W$4,$U$5,$B39,$W$5,$U$6,$C39,$W$6,$U$7,O$2,$W$7,$U$8))</f>
        <v/>
      </c>
    </row>
    <row r="40" spans="1:15">
      <c r="A40" s="28" t="s">
        <v>173</v>
      </c>
      <c r="B40" s="35"/>
      <c r="C40" s="35"/>
      <c r="D40" s="29" t="str">
        <f>IF(OR('SDK RM Allocation'!H70="",'SDK RM Allocation'!H70=0,$B40=""),"",CONCATENATE($U$2,$U$3,SUM('SDK RM Allocation'!$G70:G70),$W$3,$U$4,'SDK RM Allocation'!H70,$W$4,$U$5,$B40,$W$5,$U$6,$C40,$W$6,$U$7,D$2,$W$7,$U$8))</f>
        <v/>
      </c>
      <c r="E40" s="29" t="str">
        <f>IF(OR('SDK RM Allocation'!I70="",'SDK RM Allocation'!I70=0,$B40=""),"",CONCATENATE($U$2,$U$3,SUM('SDK RM Allocation'!$G70:H70),$W$3,$U$4,'SDK RM Allocation'!I70,$W$4,$U$5,$B40,$W$5,$U$6,$C40,$W$6,$U$7,E$2,$W$7,$U$8))</f>
        <v/>
      </c>
      <c r="F40" s="29" t="str">
        <f>IF(OR('SDK RM Allocation'!J70="",'SDK RM Allocation'!J70=0,$B40=""),"",CONCATENATE($U$2,$U$3,SUM('SDK RM Allocation'!$G70:I70),$W$3,$U$4,'SDK RM Allocation'!J70,$W$4,$U$5,$B40,$W$5,$U$6,$C40,$W$6,$U$7,F$2,$W$7,$U$8))</f>
        <v/>
      </c>
      <c r="G40" s="29" t="str">
        <f>IF(OR('SDK RM Allocation'!K70="",'SDK RM Allocation'!K70=0,$B40=""),"",CONCATENATE($U$2,$U$3,SUM('SDK RM Allocation'!$G70:J70),$W$3,$U$4,'SDK RM Allocation'!K70,$W$4,$U$5,$B40,$W$5,$U$6,$C40,$W$6,$U$7,G$2,$W$7,$U$8))</f>
        <v/>
      </c>
      <c r="H40" s="29" t="str">
        <f>IF(OR('SDK RM Allocation'!L70="",'SDK RM Allocation'!L70=0,$B40=""),"",CONCATENATE($U$2,$U$3,SUM('SDK RM Allocation'!$G70:K70),$W$3,$U$4,'SDK RM Allocation'!L70,$W$4,$U$5,$B40,$W$5,$U$6,$C40,$W$6,$U$7,H$2,$W$7,$U$8))</f>
        <v/>
      </c>
      <c r="I40" s="29" t="str">
        <f>IF(OR('SDK RM Allocation'!M70="",'SDK RM Allocation'!M70=0,$B40=""),"",CONCATENATE($U$2,$U$3,SUM('SDK RM Allocation'!$G70:L70),$W$3,$U$4,'SDK RM Allocation'!M70,$W$4,$U$5,$B40,$W$5,$U$6,$C40,$W$6,$U$7,I$2,$W$7,$U$8))</f>
        <v/>
      </c>
      <c r="J40" s="29" t="str">
        <f>IF(OR('SDK RM Allocation'!N70="",'SDK RM Allocation'!N70=0,$B40=""),"",CONCATENATE($U$2,$U$3,SUM('SDK RM Allocation'!$G70:M70),$W$3,$U$4,'SDK RM Allocation'!N70,$W$4,$U$5,$B40,$W$5,$U$6,$C40,$W$6,$U$7,J$2,$W$7,$U$8))</f>
        <v/>
      </c>
      <c r="K40" s="29" t="str">
        <f>IF(OR('SDK RM Allocation'!O70="",'SDK RM Allocation'!O70=0,$B40=""),"",CONCATENATE($U$2,$U$3,SUM('SDK RM Allocation'!$G70:N70),$W$3,$U$4,'SDK RM Allocation'!O70,$W$4,$U$5,$B40,$W$5,$U$6,$C40,$W$6,$U$7,K$2,$W$7,$U$8))</f>
        <v/>
      </c>
      <c r="L40" s="29" t="str">
        <f>IF(OR('SDK RM Allocation'!P70="",'SDK RM Allocation'!P70=0,$B40=""),"",CONCATENATE($U$2,$U$3,SUM('SDK RM Allocation'!$G70:O70),$W$3,$U$4,'SDK RM Allocation'!P70,$W$4,$U$5,$B40,$W$5,$U$6,$C40,$W$6,$U$7,L$2,$W$7,$U$8))</f>
        <v/>
      </c>
      <c r="M40" s="29" t="str">
        <f>IF(OR('SDK RM Allocation'!Q70="",'SDK RM Allocation'!Q70=0,$B40=""),"",CONCATENATE($U$2,$U$3,SUM('SDK RM Allocation'!$G70:P70),$W$3,$U$4,'SDK RM Allocation'!Q70,$W$4,$U$5,$B40,$W$5,$U$6,$C40,$W$6,$U$7,M$2,$W$7,$U$8))</f>
        <v/>
      </c>
      <c r="N40" s="29" t="str">
        <f>IF(OR('SDK RM Allocation'!R70="",'SDK RM Allocation'!R70=0,$B40=""),"",CONCATENATE($U$2,$U$3,SUM('SDK RM Allocation'!$G70:Q70),$W$3,$U$4,'SDK RM Allocation'!R70,$W$4,$U$5,$B40,$W$5,$U$6,$C40,$W$6,$U$7,N$2,$W$7,$U$8))</f>
        <v/>
      </c>
      <c r="O40" s="29" t="str">
        <f>IF(OR('SDK RM Allocation'!S70="",'SDK RM Allocation'!S70=0,$B40=""),"",CONCATENATE($U$2,$U$3,SUM('SDK RM Allocation'!$G70:R70),$W$3,$U$4,'SDK RM Allocation'!S70,$W$4,$U$5,$B40,$W$5,$U$6,$C40,$W$6,$U$7,O$2,$W$7,$U$8))</f>
        <v/>
      </c>
    </row>
    <row r="41" spans="1:15">
      <c r="A41" s="31" t="s">
        <v>187</v>
      </c>
      <c r="B41" t="s">
        <v>134</v>
      </c>
      <c r="C41" t="s">
        <v>37</v>
      </c>
      <c r="D41" s="29" t="str">
        <f>IF(OR('SDK RM Allocation'!H71="",'SDK RM Allocation'!H71=0,$B41=""),"",CONCATENATE($U$2,$U$3,SUM('SDK RM Allocation'!$G71:G71),$W$3,$U$4,'SDK RM Allocation'!H71,$W$4,$U$5,$B41,$W$5,$U$6,$C41,$W$6,$U$7,D$2,$W$7,$U$8))</f>
        <v>212J721E_DEV_MCU_NAVSS0_UDMAP_0RESASG_SUBTYPE_UDMAP_TX_CHANHOST_ID_HOST_ID_A72_2</v>
      </c>
      <c r="E41" s="29" t="str">
        <f>IF(OR('SDK RM Allocation'!I71="",'SDK RM Allocation'!I71=0,$B41=""),"",CONCATENATE($U$2,$U$3,SUM('SDK RM Allocation'!$G71:H71),$W$3,$U$4,'SDK RM Allocation'!I71,$W$4,$U$5,$B41,$W$5,$U$6,$C41,$W$6,$U$7,E$2,$W$7,$U$8))</f>
        <v>146J721E_DEV_MCU_NAVSS0_UDMAP_0RESASG_SUBTYPE_UDMAP_TX_CHANHOST_ID_HOST_ID_A72_3</v>
      </c>
      <c r="F41" s="29" t="str">
        <f>IF(OR('SDK RM Allocation'!J71="",'SDK RM Allocation'!J71=0,$B41=""),"",CONCATENATE($U$2,$U$3,SUM('SDK RM Allocation'!$G71:I71),$W$3,$U$4,'SDK RM Allocation'!J71,$W$4,$U$5,$B41,$W$5,$U$6,$C41,$W$6,$U$7,F$2,$W$7,$U$8))</f>
        <v>205J721E_DEV_MCU_NAVSS0_UDMAP_0RESASG_SUBTYPE_UDMAP_TX_CHANHOST_ID_HOST_ID_MCU_0_R5_0</v>
      </c>
      <c r="G41" s="29" t="str">
        <f>IF(OR('SDK RM Allocation'!K71="",'SDK RM Allocation'!K71=0,$B41=""),"",CONCATENATE($U$2,$U$3,SUM('SDK RM Allocation'!$G71:J71),$W$3,$U$4,'SDK RM Allocation'!K71,$W$4,$U$5,$B41,$W$5,$U$6,$C41,$W$6,$U$7,G$2,$W$7,$U$8))</f>
        <v>252J721E_DEV_MCU_NAVSS0_UDMAP_0RESASG_SUBTYPE_UDMAP_TX_CHANHOST_ID_HOST_ID_MCU_0_R5_2</v>
      </c>
      <c r="H41" s="29" t="str">
        <f>IF(OR('SDK RM Allocation'!L71="",'SDK RM Allocation'!L71=0,$B41=""),"",CONCATENATE($U$2,$U$3,SUM('SDK RM Allocation'!$G71:K71),$W$3,$U$4,'SDK RM Allocation'!L71,$W$4,$U$5,$B41,$W$5,$U$6,$C41,$W$6,$U$7,H$2,$W$7,$U$8))</f>
        <v>272J721E_DEV_MCU_NAVSS0_UDMAP_0RESASG_SUBTYPE_UDMAP_TX_CHANHOST_ID_HOST_ID_MAIN_1_R5_0</v>
      </c>
      <c r="I41" s="29" t="str">
        <f>IF(OR('SDK RM Allocation'!M71="",'SDK RM Allocation'!M71=0,$B41=""),"",CONCATENATE($U$2,$U$3,SUM('SDK RM Allocation'!$G71:L71),$W$3,$U$4,'SDK RM Allocation'!M71,$W$4,$U$5,$B41,$W$5,$U$6,$C41,$W$6,$U$7,I$2,$W$7,$U$8))</f>
        <v>292J721E_DEV_MCU_NAVSS0_UDMAP_0RESASG_SUBTYPE_UDMAP_TX_CHANHOST_ID_HOST_ID_MAIN_1_R5_2</v>
      </c>
      <c r="J41" s="29" t="str">
        <f>IF(OR('SDK RM Allocation'!N71="",'SDK RM Allocation'!N71=0,$B41=""),"",CONCATENATE($U$2,$U$3,SUM('SDK RM Allocation'!$G71:M71),$W$3,$U$4,'SDK RM Allocation'!N71,$W$4,$U$5,$B41,$W$5,$U$6,$C41,$W$6,$U$7,J$2,$W$7,$U$8))</f>
        <v>312J721E_DEV_MCU_NAVSS0_UDMAP_0RESASG_SUBTYPE_UDMAP_TX_CHANHOST_ID_HOST_ID_C7X_1</v>
      </c>
      <c r="K41" s="29" t="str">
        <f>IF(OR('SDK RM Allocation'!O71="",'SDK RM Allocation'!O71=0,$B41=""),"",CONCATENATE($U$2,$U$3,SUM('SDK RM Allocation'!$G71:N71),$W$3,$U$4,'SDK RM Allocation'!O71,$W$4,$U$5,$B41,$W$5,$U$6,$C41,$W$6,$U$7,K$2,$W$7,$U$8))</f>
        <v>332J721E_DEV_MCU_NAVSS0_UDMAP_0RESASG_SUBTYPE_UDMAP_TX_CHANHOST_ID_HOST_ID_C6X_0_1</v>
      </c>
      <c r="L41" s="29" t="str">
        <f>IF(OR('SDK RM Allocation'!P71="",'SDK RM Allocation'!P71=0,$B41=""),"",CONCATENATE($U$2,$U$3,SUM('SDK RM Allocation'!$G71:O71),$W$3,$U$4,'SDK RM Allocation'!P71,$W$4,$U$5,$B41,$W$5,$U$6,$C41,$W$6,$U$7,L$2,$W$7,$U$8))</f>
        <v>352J721E_DEV_MCU_NAVSS0_UDMAP_0RESASG_SUBTYPE_UDMAP_TX_CHANHOST_ID_HOST_ID_C6X_1_1</v>
      </c>
      <c r="M41" s="29" t="str">
        <f>IF(OR('SDK RM Allocation'!Q71="",'SDK RM Allocation'!Q71=0,$B41=""),"",CONCATENATE($U$2,$U$3,SUM('SDK RM Allocation'!$G71:P71),$W$3,$U$4,'SDK RM Allocation'!Q71,$W$4,$U$5,$B41,$W$5,$U$6,$C41,$W$6,$U$7,M$2,$W$7,$U$8))</f>
        <v>373J721E_DEV_MCU_NAVSS0_UDMAP_0RESASG_SUBTYPE_UDMAP_TX_CHANHOST_ID_HOST_ID_MAIN_0_R5_0</v>
      </c>
      <c r="N41" s="29" t="str">
        <f>IF(OR('SDK RM Allocation'!R71="",'SDK RM Allocation'!R71=0,$B41=""),"",CONCATENATE($U$2,$U$3,SUM('SDK RM Allocation'!$G71:Q71),$W$3,$U$4,'SDK RM Allocation'!R71,$W$4,$U$5,$B41,$W$5,$U$6,$C41,$W$6,$U$7,N$2,$W$7,$U$8))</f>
        <v>402J721E_DEV_MCU_NAVSS0_UDMAP_0RESASG_SUBTYPE_UDMAP_TX_CHANHOST_ID_HOST_ID_MAIN_0_R5_2</v>
      </c>
      <c r="O41" s="29" t="str">
        <f>IF(OR('SDK RM Allocation'!S71="",'SDK RM Allocation'!S71=0,$B41=""),"",CONCATENATE($U$2,$U$3,SUM('SDK RM Allocation'!$G71:R71),$W$3,$U$4,'SDK RM Allocation'!S71,$W$4,$U$5,$B41,$W$5,$U$6,$C41,$W$6,$U$7,O$2,$W$7,$U$8))</f>
        <v>424J721E_DEV_MCU_NAVSS0_UDMAP_0RESASG_SUBTYPE_UDMAP_TX_CHANHOST_ID_ALL</v>
      </c>
    </row>
    <row r="42" spans="1:15">
      <c r="A42" s="31" t="s">
        <v>188</v>
      </c>
      <c r="B42" t="s">
        <v>134</v>
      </c>
      <c r="C42" t="s">
        <v>39</v>
      </c>
      <c r="D42" s="29" t="str">
        <f>IF(OR('SDK RM Allocation'!H72="",'SDK RM Allocation'!H72=0,$B42=""),"",CONCATENATE($U$2,$U$3,SUM('SDK RM Allocation'!$G72:G72),$W$3,$U$4,'SDK RM Allocation'!H72,$W$4,$U$5,$B42,$W$5,$U$6,$C42,$W$6,$U$7,D$2,$W$7,$U$8))</f>
        <v>212J721E_DEV_MCU_NAVSS0_UDMAP_0RESASG_SUBTYPE_UDMAP_RX_CHANHOST_ID_HOST_ID_A72_2</v>
      </c>
      <c r="E42" s="29" t="str">
        <f>IF(OR('SDK RM Allocation'!I72="",'SDK RM Allocation'!I72=0,$B42=""),"",CONCATENATE($U$2,$U$3,SUM('SDK RM Allocation'!$G72:H72),$W$3,$U$4,'SDK RM Allocation'!I72,$W$4,$U$5,$B42,$W$5,$U$6,$C42,$W$6,$U$7,E$2,$W$7,$U$8))</f>
        <v>146J721E_DEV_MCU_NAVSS0_UDMAP_0RESASG_SUBTYPE_UDMAP_RX_CHANHOST_ID_HOST_ID_A72_3</v>
      </c>
      <c r="F42" s="29" t="str">
        <f>IF(OR('SDK RM Allocation'!J72="",'SDK RM Allocation'!J72=0,$B42=""),"",CONCATENATE($U$2,$U$3,SUM('SDK RM Allocation'!$G72:I72),$W$3,$U$4,'SDK RM Allocation'!J72,$W$4,$U$5,$B42,$W$5,$U$6,$C42,$W$6,$U$7,F$2,$W$7,$U$8))</f>
        <v>205J721E_DEV_MCU_NAVSS0_UDMAP_0RESASG_SUBTYPE_UDMAP_RX_CHANHOST_ID_HOST_ID_MCU_0_R5_0</v>
      </c>
      <c r="G42" s="29" t="str">
        <f>IF(OR('SDK RM Allocation'!K72="",'SDK RM Allocation'!K72=0,$B42=""),"",CONCATENATE($U$2,$U$3,SUM('SDK RM Allocation'!$G72:J72),$W$3,$U$4,'SDK RM Allocation'!K72,$W$4,$U$5,$B42,$W$5,$U$6,$C42,$W$6,$U$7,G$2,$W$7,$U$8))</f>
        <v>252J721E_DEV_MCU_NAVSS0_UDMAP_0RESASG_SUBTYPE_UDMAP_RX_CHANHOST_ID_HOST_ID_MCU_0_R5_2</v>
      </c>
      <c r="H42" s="29" t="str">
        <f>IF(OR('SDK RM Allocation'!L72="",'SDK RM Allocation'!L72=0,$B42=""),"",CONCATENATE($U$2,$U$3,SUM('SDK RM Allocation'!$G72:K72),$W$3,$U$4,'SDK RM Allocation'!L72,$W$4,$U$5,$B42,$W$5,$U$6,$C42,$W$6,$U$7,H$2,$W$7,$U$8))</f>
        <v>272J721E_DEV_MCU_NAVSS0_UDMAP_0RESASG_SUBTYPE_UDMAP_RX_CHANHOST_ID_HOST_ID_MAIN_1_R5_0</v>
      </c>
      <c r="I42" s="29" t="str">
        <f>IF(OR('SDK RM Allocation'!M72="",'SDK RM Allocation'!M72=0,$B42=""),"",CONCATENATE($U$2,$U$3,SUM('SDK RM Allocation'!$G72:L72),$W$3,$U$4,'SDK RM Allocation'!M72,$W$4,$U$5,$B42,$W$5,$U$6,$C42,$W$6,$U$7,I$2,$W$7,$U$8))</f>
        <v>292J721E_DEV_MCU_NAVSS0_UDMAP_0RESASG_SUBTYPE_UDMAP_RX_CHANHOST_ID_HOST_ID_MAIN_1_R5_2</v>
      </c>
      <c r="J42" s="29" t="str">
        <f>IF(OR('SDK RM Allocation'!N72="",'SDK RM Allocation'!N72=0,$B42=""),"",CONCATENATE($U$2,$U$3,SUM('SDK RM Allocation'!$G72:M72),$W$3,$U$4,'SDK RM Allocation'!N72,$W$4,$U$5,$B42,$W$5,$U$6,$C42,$W$6,$U$7,J$2,$W$7,$U$8))</f>
        <v>312J721E_DEV_MCU_NAVSS0_UDMAP_0RESASG_SUBTYPE_UDMAP_RX_CHANHOST_ID_HOST_ID_C7X_1</v>
      </c>
      <c r="K42" s="29" t="str">
        <f>IF(OR('SDK RM Allocation'!O72="",'SDK RM Allocation'!O72=0,$B42=""),"",CONCATENATE($U$2,$U$3,SUM('SDK RM Allocation'!$G72:N72),$W$3,$U$4,'SDK RM Allocation'!O72,$W$4,$U$5,$B42,$W$5,$U$6,$C42,$W$6,$U$7,K$2,$W$7,$U$8))</f>
        <v>332J721E_DEV_MCU_NAVSS0_UDMAP_0RESASG_SUBTYPE_UDMAP_RX_CHANHOST_ID_HOST_ID_C6X_0_1</v>
      </c>
      <c r="L42" s="29" t="str">
        <f>IF(OR('SDK RM Allocation'!P72="",'SDK RM Allocation'!P72=0,$B42=""),"",CONCATENATE($U$2,$U$3,SUM('SDK RM Allocation'!$G72:O72),$W$3,$U$4,'SDK RM Allocation'!P72,$W$4,$U$5,$B42,$W$5,$U$6,$C42,$W$6,$U$7,L$2,$W$7,$U$8))</f>
        <v>352J721E_DEV_MCU_NAVSS0_UDMAP_0RESASG_SUBTYPE_UDMAP_RX_CHANHOST_ID_HOST_ID_C6X_1_1</v>
      </c>
      <c r="M42" s="29" t="str">
        <f>IF(OR('SDK RM Allocation'!Q72="",'SDK RM Allocation'!Q72=0,$B42=""),"",CONCATENATE($U$2,$U$3,SUM('SDK RM Allocation'!$G72:P72),$W$3,$U$4,'SDK RM Allocation'!Q72,$W$4,$U$5,$B42,$W$5,$U$6,$C42,$W$6,$U$7,M$2,$W$7,$U$8))</f>
        <v>373J721E_DEV_MCU_NAVSS0_UDMAP_0RESASG_SUBTYPE_UDMAP_RX_CHANHOST_ID_HOST_ID_MAIN_0_R5_0</v>
      </c>
      <c r="N42" s="29" t="str">
        <f>IF(OR('SDK RM Allocation'!R72="",'SDK RM Allocation'!R72=0,$B42=""),"",CONCATENATE($U$2,$U$3,SUM('SDK RM Allocation'!$G72:Q72),$W$3,$U$4,'SDK RM Allocation'!R72,$W$4,$U$5,$B42,$W$5,$U$6,$C42,$W$6,$U$7,N$2,$W$7,$U$8))</f>
        <v>402J721E_DEV_MCU_NAVSS0_UDMAP_0RESASG_SUBTYPE_UDMAP_RX_CHANHOST_ID_HOST_ID_MAIN_0_R5_2</v>
      </c>
      <c r="O42" s="29" t="str">
        <f>IF(OR('SDK RM Allocation'!S72="",'SDK RM Allocation'!S72=0,$B42=""),"",CONCATENATE($U$2,$U$3,SUM('SDK RM Allocation'!$G72:R72),$W$3,$U$4,'SDK RM Allocation'!S72,$W$4,$U$5,$B42,$W$5,$U$6,$C42,$W$6,$U$7,O$2,$W$7,$U$8))</f>
        <v>423J721E_DEV_MCU_NAVSS0_UDMAP_0RESASG_SUBTYPE_UDMAP_RX_CHANHOST_ID_ALL</v>
      </c>
    </row>
    <row r="43" spans="1:15">
      <c r="A43" s="32" t="s">
        <v>47</v>
      </c>
      <c r="D43" s="29" t="str">
        <f>IF(OR('SDK RM Allocation'!H73="",'SDK RM Allocation'!H73=0,$B43=""),"",CONCATENATE($U$2,$U$3,SUM('SDK RM Allocation'!$G73:G73),$W$3,$U$4,'SDK RM Allocation'!H73,$W$4,$U$5,$B43,$W$5,$U$6,$C43,$W$6,$U$7,D$2,$W$7,$U$8))</f>
        <v/>
      </c>
      <c r="E43" s="29" t="str">
        <f>IF(OR('SDK RM Allocation'!I73="",'SDK RM Allocation'!I73=0,$B43=""),"",CONCATENATE($U$2,$U$3,SUM('SDK RM Allocation'!$G73:H73),$W$3,$U$4,'SDK RM Allocation'!I73,$W$4,$U$5,$B43,$W$5,$U$6,$C43,$W$6,$U$7,E$2,$W$7,$U$8))</f>
        <v/>
      </c>
      <c r="F43" s="29" t="str">
        <f>IF(OR('SDK RM Allocation'!J73="",'SDK RM Allocation'!J73=0,$B43=""),"",CONCATENATE($U$2,$U$3,SUM('SDK RM Allocation'!$G73:I73),$W$3,$U$4,'SDK RM Allocation'!J73,$W$4,$U$5,$B43,$W$5,$U$6,$C43,$W$6,$U$7,F$2,$W$7,$U$8))</f>
        <v/>
      </c>
      <c r="G43" s="29" t="str">
        <f>IF(OR('SDK RM Allocation'!K73="",'SDK RM Allocation'!K73=0,$B43=""),"",CONCATENATE($U$2,$U$3,SUM('SDK RM Allocation'!$G73:J73),$W$3,$U$4,'SDK RM Allocation'!K73,$W$4,$U$5,$B43,$W$5,$U$6,$C43,$W$6,$U$7,G$2,$W$7,$U$8))</f>
        <v/>
      </c>
      <c r="H43" s="29" t="str">
        <f>IF(OR('SDK RM Allocation'!L73="",'SDK RM Allocation'!L73=0,$B43=""),"",CONCATENATE($U$2,$U$3,SUM('SDK RM Allocation'!$G73:K73),$W$3,$U$4,'SDK RM Allocation'!L73,$W$4,$U$5,$B43,$W$5,$U$6,$C43,$W$6,$U$7,H$2,$W$7,$U$8))</f>
        <v/>
      </c>
      <c r="I43" s="29" t="str">
        <f>IF(OR('SDK RM Allocation'!M73="",'SDK RM Allocation'!M73=0,$B43=""),"",CONCATENATE($U$2,$U$3,SUM('SDK RM Allocation'!$G73:L73),$W$3,$U$4,'SDK RM Allocation'!M73,$W$4,$U$5,$B43,$W$5,$U$6,$C43,$W$6,$U$7,I$2,$W$7,$U$8))</f>
        <v/>
      </c>
      <c r="J43" s="29" t="str">
        <f>IF(OR('SDK RM Allocation'!N73="",'SDK RM Allocation'!N73=0,$B43=""),"",CONCATENATE($U$2,$U$3,SUM('SDK RM Allocation'!$G73:M73),$W$3,$U$4,'SDK RM Allocation'!N73,$W$4,$U$5,$B43,$W$5,$U$6,$C43,$W$6,$U$7,J$2,$W$7,$U$8))</f>
        <v/>
      </c>
      <c r="K43" s="29" t="str">
        <f>IF(OR('SDK RM Allocation'!O73="",'SDK RM Allocation'!O73=0,$B43=""),"",CONCATENATE($U$2,$U$3,SUM('SDK RM Allocation'!$G73:N73),$W$3,$U$4,'SDK RM Allocation'!O73,$W$4,$U$5,$B43,$W$5,$U$6,$C43,$W$6,$U$7,K$2,$W$7,$U$8))</f>
        <v/>
      </c>
      <c r="L43" s="29" t="str">
        <f>IF(OR('SDK RM Allocation'!P73="",'SDK RM Allocation'!P73=0,$B43=""),"",CONCATENATE($U$2,$U$3,SUM('SDK RM Allocation'!$G73:O73),$W$3,$U$4,'SDK RM Allocation'!P73,$W$4,$U$5,$B43,$W$5,$U$6,$C43,$W$6,$U$7,L$2,$W$7,$U$8))</f>
        <v/>
      </c>
      <c r="M43" s="29" t="str">
        <f>IF(OR('SDK RM Allocation'!Q73="",'SDK RM Allocation'!Q73=0,$B43=""),"",CONCATENATE($U$2,$U$3,SUM('SDK RM Allocation'!$G73:P73),$W$3,$U$4,'SDK RM Allocation'!Q73,$W$4,$U$5,$B43,$W$5,$U$6,$C43,$W$6,$U$7,M$2,$W$7,$U$8))</f>
        <v/>
      </c>
      <c r="N43" s="29" t="str">
        <f>IF(OR('SDK RM Allocation'!R73="",'SDK RM Allocation'!R73=0,$B43=""),"",CONCATENATE($U$2,$U$3,SUM('SDK RM Allocation'!$G73:Q73),$W$3,$U$4,'SDK RM Allocation'!R73,$W$4,$U$5,$B43,$W$5,$U$6,$C43,$W$6,$U$7,N$2,$W$7,$U$8))</f>
        <v/>
      </c>
      <c r="O43" s="29" t="str">
        <f>IF(OR('SDK RM Allocation'!S73="",'SDK RM Allocation'!S73=0,$B43=""),"",CONCATENATE($U$2,$U$3,SUM('SDK RM Allocation'!$G73:R73),$W$3,$U$4,'SDK RM Allocation'!S73,$W$4,$U$5,$B43,$W$5,$U$6,$C43,$W$6,$U$7,O$2,$W$7,$U$8))</f>
        <v/>
      </c>
    </row>
    <row r="44" spans="1:15">
      <c r="A44" s="32"/>
      <c r="D44" s="29" t="str">
        <f>IF(OR('SDK RM Allocation'!H74="",'SDK RM Allocation'!H74=0,$B44=""),"",CONCATENATE($U$2,$U$3,SUM('SDK RM Allocation'!$G74:G74),$W$3,$U$4,'SDK RM Allocation'!H74,$W$4,$U$5,$B44,$W$5,$U$6,$C44,$W$6,$U$7,D$2,$W$7,$U$8))</f>
        <v/>
      </c>
      <c r="E44" s="29" t="str">
        <f>IF(OR('SDK RM Allocation'!I74="",'SDK RM Allocation'!I74=0,$B44=""),"",CONCATENATE($U$2,$U$3,SUM('SDK RM Allocation'!$G74:H74),$W$3,$U$4,'SDK RM Allocation'!I74,$W$4,$U$5,$B44,$W$5,$U$6,$C44,$W$6,$U$7,E$2,$W$7,$U$8))</f>
        <v/>
      </c>
      <c r="F44" s="29" t="str">
        <f>IF(OR('SDK RM Allocation'!J74="",'SDK RM Allocation'!J74=0,$B44=""),"",CONCATENATE($U$2,$U$3,SUM('SDK RM Allocation'!$G74:I74),$W$3,$U$4,'SDK RM Allocation'!J74,$W$4,$U$5,$B44,$W$5,$U$6,$C44,$W$6,$U$7,F$2,$W$7,$U$8))</f>
        <v/>
      </c>
      <c r="G44" s="29" t="str">
        <f>IF(OR('SDK RM Allocation'!K74="",'SDK RM Allocation'!K74=0,$B44=""),"",CONCATENATE($U$2,$U$3,SUM('SDK RM Allocation'!$G74:J74),$W$3,$U$4,'SDK RM Allocation'!K74,$W$4,$U$5,$B44,$W$5,$U$6,$C44,$W$6,$U$7,G$2,$W$7,$U$8))</f>
        <v/>
      </c>
      <c r="H44" s="29" t="str">
        <f>IF(OR('SDK RM Allocation'!L74="",'SDK RM Allocation'!L74=0,$B44=""),"",CONCATENATE($U$2,$U$3,SUM('SDK RM Allocation'!$G74:K74),$W$3,$U$4,'SDK RM Allocation'!L74,$W$4,$U$5,$B44,$W$5,$U$6,$C44,$W$6,$U$7,H$2,$W$7,$U$8))</f>
        <v/>
      </c>
      <c r="I44" s="29" t="str">
        <f>IF(OR('SDK RM Allocation'!M74="",'SDK RM Allocation'!M74=0,$B44=""),"",CONCATENATE($U$2,$U$3,SUM('SDK RM Allocation'!$G74:L74),$W$3,$U$4,'SDK RM Allocation'!M74,$W$4,$U$5,$B44,$W$5,$U$6,$C44,$W$6,$U$7,I$2,$W$7,$U$8))</f>
        <v/>
      </c>
      <c r="J44" s="29" t="str">
        <f>IF(OR('SDK RM Allocation'!N74="",'SDK RM Allocation'!N74=0,$B44=""),"",CONCATENATE($U$2,$U$3,SUM('SDK RM Allocation'!$G74:M74),$W$3,$U$4,'SDK RM Allocation'!N74,$W$4,$U$5,$B44,$W$5,$U$6,$C44,$W$6,$U$7,J$2,$W$7,$U$8))</f>
        <v/>
      </c>
      <c r="K44" s="29" t="str">
        <f>IF(OR('SDK RM Allocation'!O74="",'SDK RM Allocation'!O74=0,$B44=""),"",CONCATENATE($U$2,$U$3,SUM('SDK RM Allocation'!$G74:N74),$W$3,$U$4,'SDK RM Allocation'!O74,$W$4,$U$5,$B44,$W$5,$U$6,$C44,$W$6,$U$7,K$2,$W$7,$U$8))</f>
        <v/>
      </c>
      <c r="L44" s="29" t="str">
        <f>IF(OR('SDK RM Allocation'!P74="",'SDK RM Allocation'!P74=0,$B44=""),"",CONCATENATE($U$2,$U$3,SUM('SDK RM Allocation'!$G74:O74),$W$3,$U$4,'SDK RM Allocation'!P74,$W$4,$U$5,$B44,$W$5,$U$6,$C44,$W$6,$U$7,L$2,$W$7,$U$8))</f>
        <v/>
      </c>
      <c r="M44" s="29" t="str">
        <f>IF(OR('SDK RM Allocation'!Q74="",'SDK RM Allocation'!Q74=0,$B44=""),"",CONCATENATE($U$2,$U$3,SUM('SDK RM Allocation'!$G74:P74),$W$3,$U$4,'SDK RM Allocation'!Q74,$W$4,$U$5,$B44,$W$5,$U$6,$C44,$W$6,$U$7,M$2,$W$7,$U$8))</f>
        <v/>
      </c>
      <c r="N44" s="29" t="str">
        <f>IF(OR('SDK RM Allocation'!R74="",'SDK RM Allocation'!R74=0,$B44=""),"",CONCATENATE($U$2,$U$3,SUM('SDK RM Allocation'!$G74:Q74),$W$3,$U$4,'SDK RM Allocation'!R74,$W$4,$U$5,$B44,$W$5,$U$6,$C44,$W$6,$U$7,N$2,$W$7,$U$8))</f>
        <v/>
      </c>
      <c r="O44" s="29" t="str">
        <f>IF(OR('SDK RM Allocation'!S74="",'SDK RM Allocation'!S74=0,$B44=""),"",CONCATENATE($U$2,$U$3,SUM('SDK RM Allocation'!$G74:R74),$W$3,$U$4,'SDK RM Allocation'!S74,$W$4,$U$5,$B44,$W$5,$U$6,$C44,$W$6,$U$7,O$2,$W$7,$U$8))</f>
        <v/>
      </c>
    </row>
    <row r="45" spans="1:15">
      <c r="A45" s="28" t="s">
        <v>189</v>
      </c>
      <c r="B45" t="s">
        <v>141</v>
      </c>
      <c r="C45" t="s">
        <v>55</v>
      </c>
      <c r="D45" s="29" t="str">
        <f>IF(OR('SDK RM Allocation'!H75="",'SDK RM Allocation'!H75=0,$B45=""),"",CONCATENATE($U$2,$U$3,SUM('SDK RM Allocation'!$G75:G75),$W$3,$U$4,'SDK RM Allocation'!H75,$W$4,$U$5,$B45,$W$5,$U$6,$C45,$W$6,$U$7,D$2,$W$7,$U$8))</f>
        <v/>
      </c>
      <c r="E45" s="29" t="str">
        <f>IF(OR('SDK RM Allocation'!I75="",'SDK RM Allocation'!I75=0,$B45=""),"",CONCATENATE($U$2,$U$3,SUM('SDK RM Allocation'!$G75:H75),$W$3,$U$4,'SDK RM Allocation'!I75,$W$4,$U$5,$B45,$W$5,$U$6,$C45,$W$6,$U$7,E$2,$W$7,$U$8))</f>
        <v/>
      </c>
      <c r="F45" s="29" t="str">
        <f>IF(OR('SDK RM Allocation'!J75="",'SDK RM Allocation'!J75=0,$B45=""),"",CONCATENATE($U$2,$U$3,SUM('SDK RM Allocation'!$G75:I75),$W$3,$U$4,'SDK RM Allocation'!J75,$W$4,$U$5,$B45,$W$5,$U$6,$C45,$W$6,$U$7,F$2,$W$7,$U$8))</f>
        <v>02J721E_DEV_MCU_NAVSS0_RINGACC_0RESASG_SUBTYPE_RA_UDMAP_TX_HHOST_ID_HOST_ID_MCU_0_R5_0</v>
      </c>
      <c r="G45" s="29" t="str">
        <f>IF(OR('SDK RM Allocation'!K75="",'SDK RM Allocation'!K75=0,$B45=""),"",CONCATENATE($U$2,$U$3,SUM('SDK RM Allocation'!$G75:J75),$W$3,$U$4,'SDK RM Allocation'!K75,$W$4,$U$5,$B45,$W$5,$U$6,$C45,$W$6,$U$7,G$2,$W$7,$U$8))</f>
        <v/>
      </c>
      <c r="H45" s="29" t="str">
        <f>IF(OR('SDK RM Allocation'!L75="",'SDK RM Allocation'!L75=0,$B45=""),"",CONCATENATE($U$2,$U$3,SUM('SDK RM Allocation'!$G75:K75),$W$3,$U$4,'SDK RM Allocation'!L75,$W$4,$U$5,$B45,$W$5,$U$6,$C45,$W$6,$U$7,H$2,$W$7,$U$8))</f>
        <v/>
      </c>
      <c r="I45" s="29" t="str">
        <f>IF(OR('SDK RM Allocation'!M75="",'SDK RM Allocation'!M75=0,$B45=""),"",CONCATENATE($U$2,$U$3,SUM('SDK RM Allocation'!$G75:L75),$W$3,$U$4,'SDK RM Allocation'!M75,$W$4,$U$5,$B45,$W$5,$U$6,$C45,$W$6,$U$7,I$2,$W$7,$U$8))</f>
        <v/>
      </c>
      <c r="J45" s="29" t="str">
        <f>IF(OR('SDK RM Allocation'!N75="",'SDK RM Allocation'!N75=0,$B45=""),"",CONCATENATE($U$2,$U$3,SUM('SDK RM Allocation'!$G75:M75),$W$3,$U$4,'SDK RM Allocation'!N75,$W$4,$U$5,$B45,$W$5,$U$6,$C45,$W$6,$U$7,J$2,$W$7,$U$8))</f>
        <v/>
      </c>
      <c r="K45" s="29" t="str">
        <f>IF(OR('SDK RM Allocation'!O75="",'SDK RM Allocation'!O75=0,$B45=""),"",CONCATENATE($U$2,$U$3,SUM('SDK RM Allocation'!$G75:N75),$W$3,$U$4,'SDK RM Allocation'!O75,$W$4,$U$5,$B45,$W$5,$U$6,$C45,$W$6,$U$7,K$2,$W$7,$U$8))</f>
        <v/>
      </c>
      <c r="L45" s="29" t="str">
        <f>IF(OR('SDK RM Allocation'!P75="",'SDK RM Allocation'!P75=0,$B45=""),"",CONCATENATE($U$2,$U$3,SUM('SDK RM Allocation'!$G75:O75),$W$3,$U$4,'SDK RM Allocation'!P75,$W$4,$U$5,$B45,$W$5,$U$6,$C45,$W$6,$U$7,L$2,$W$7,$U$8))</f>
        <v/>
      </c>
      <c r="M45" s="29" t="str">
        <f>IF(OR('SDK RM Allocation'!Q75="",'SDK RM Allocation'!Q75=0,$B45=""),"",CONCATENATE($U$2,$U$3,SUM('SDK RM Allocation'!$G75:P75),$W$3,$U$4,'SDK RM Allocation'!Q75,$W$4,$U$5,$B45,$W$5,$U$6,$C45,$W$6,$U$7,M$2,$W$7,$U$8))</f>
        <v/>
      </c>
      <c r="N45" s="29" t="str">
        <f>IF(OR('SDK RM Allocation'!R75="",'SDK RM Allocation'!R75=0,$B45=""),"",CONCATENATE($U$2,$U$3,SUM('SDK RM Allocation'!$G75:Q75),$W$3,$U$4,'SDK RM Allocation'!R75,$W$4,$U$5,$B45,$W$5,$U$6,$C45,$W$6,$U$7,N$2,$W$7,$U$8))</f>
        <v/>
      </c>
      <c r="O45" s="29" t="str">
        <f>IF(OR('SDK RM Allocation'!S75="",'SDK RM Allocation'!S75=0,$B45=""),"",CONCATENATE($U$2,$U$3,SUM('SDK RM Allocation'!$G75:R75),$W$3,$U$4,'SDK RM Allocation'!S75,$W$4,$U$5,$B45,$W$5,$U$6,$C45,$W$6,$U$7,O$2,$W$7,$U$8))</f>
        <v/>
      </c>
    </row>
    <row r="46" spans="1:15">
      <c r="A46" s="28" t="s">
        <v>190</v>
      </c>
      <c r="B46" t="s">
        <v>141</v>
      </c>
      <c r="C46" t="s">
        <v>57</v>
      </c>
      <c r="D46" s="29" t="str">
        <f>IF(OR('SDK RM Allocation'!H76="",'SDK RM Allocation'!H76=0,$B46=""),"",CONCATENATE($U$2,$U$3,SUM('SDK RM Allocation'!$G76:G76),$W$3,$U$4,'SDK RM Allocation'!H76,$W$4,$U$5,$B46,$W$5,$U$6,$C46,$W$6,$U$7,D$2,$W$7,$U$8))</f>
        <v/>
      </c>
      <c r="E46" s="29" t="str">
        <f>IF(OR('SDK RM Allocation'!I76="",'SDK RM Allocation'!I76=0,$B46=""),"",CONCATENATE($U$2,$U$3,SUM('SDK RM Allocation'!$G76:H76),$W$3,$U$4,'SDK RM Allocation'!I76,$W$4,$U$5,$B46,$W$5,$U$6,$C46,$W$6,$U$7,E$2,$W$7,$U$8))</f>
        <v/>
      </c>
      <c r="F46" s="29" t="str">
        <f>IF(OR('SDK RM Allocation'!J76="",'SDK RM Allocation'!J76=0,$B46=""),"",CONCATENATE($U$2,$U$3,SUM('SDK RM Allocation'!$G76:I76),$W$3,$U$4,'SDK RM Allocation'!J76,$W$4,$U$5,$B46,$W$5,$U$6,$C46,$W$6,$U$7,F$2,$W$7,$U$8))</f>
        <v>482J721E_DEV_MCU_NAVSS0_RINGACC_0RESASG_SUBTYPE_RA_UDMAP_RX_HHOST_ID_HOST_ID_MCU_0_R5_0</v>
      </c>
      <c r="G46" s="29" t="str">
        <f>IF(OR('SDK RM Allocation'!K76="",'SDK RM Allocation'!K76=0,$B46=""),"",CONCATENATE($U$2,$U$3,SUM('SDK RM Allocation'!$G76:J76),$W$3,$U$4,'SDK RM Allocation'!K76,$W$4,$U$5,$B46,$W$5,$U$6,$C46,$W$6,$U$7,G$2,$W$7,$U$8))</f>
        <v/>
      </c>
      <c r="H46" s="29" t="str">
        <f>IF(OR('SDK RM Allocation'!L76="",'SDK RM Allocation'!L76=0,$B46=""),"",CONCATENATE($U$2,$U$3,SUM('SDK RM Allocation'!$G76:K76),$W$3,$U$4,'SDK RM Allocation'!L76,$W$4,$U$5,$B46,$W$5,$U$6,$C46,$W$6,$U$7,H$2,$W$7,$U$8))</f>
        <v/>
      </c>
      <c r="I46" s="29" t="str">
        <f>IF(OR('SDK RM Allocation'!M76="",'SDK RM Allocation'!M76=0,$B46=""),"",CONCATENATE($U$2,$U$3,SUM('SDK RM Allocation'!$G76:L76),$W$3,$U$4,'SDK RM Allocation'!M76,$W$4,$U$5,$B46,$W$5,$U$6,$C46,$W$6,$U$7,I$2,$W$7,$U$8))</f>
        <v/>
      </c>
      <c r="J46" s="29" t="str">
        <f>IF(OR('SDK RM Allocation'!N76="",'SDK RM Allocation'!N76=0,$B46=""),"",CONCATENATE($U$2,$U$3,SUM('SDK RM Allocation'!$G76:M76),$W$3,$U$4,'SDK RM Allocation'!N76,$W$4,$U$5,$B46,$W$5,$U$6,$C46,$W$6,$U$7,J$2,$W$7,$U$8))</f>
        <v/>
      </c>
      <c r="K46" s="29" t="str">
        <f>IF(OR('SDK RM Allocation'!O76="",'SDK RM Allocation'!O76=0,$B46=""),"",CONCATENATE($U$2,$U$3,SUM('SDK RM Allocation'!$G76:N76),$W$3,$U$4,'SDK RM Allocation'!O76,$W$4,$U$5,$B46,$W$5,$U$6,$C46,$W$6,$U$7,K$2,$W$7,$U$8))</f>
        <v/>
      </c>
      <c r="L46" s="29" t="str">
        <f>IF(OR('SDK RM Allocation'!P76="",'SDK RM Allocation'!P76=0,$B46=""),"",CONCATENATE($U$2,$U$3,SUM('SDK RM Allocation'!$G76:O76),$W$3,$U$4,'SDK RM Allocation'!P76,$W$4,$U$5,$B46,$W$5,$U$6,$C46,$W$6,$U$7,L$2,$W$7,$U$8))</f>
        <v/>
      </c>
      <c r="M46" s="29" t="str">
        <f>IF(OR('SDK RM Allocation'!Q76="",'SDK RM Allocation'!Q76=0,$B46=""),"",CONCATENATE($U$2,$U$3,SUM('SDK RM Allocation'!$G76:P76),$W$3,$U$4,'SDK RM Allocation'!Q76,$W$4,$U$5,$B46,$W$5,$U$6,$C46,$W$6,$U$7,M$2,$W$7,$U$8))</f>
        <v/>
      </c>
      <c r="N46" s="29" t="str">
        <f>IF(OR('SDK RM Allocation'!R76="",'SDK RM Allocation'!R76=0,$B46=""),"",CONCATENATE($U$2,$U$3,SUM('SDK RM Allocation'!$G76:Q76),$W$3,$U$4,'SDK RM Allocation'!R76,$W$4,$U$5,$B46,$W$5,$U$6,$C46,$W$6,$U$7,N$2,$W$7,$U$8))</f>
        <v/>
      </c>
      <c r="O46" s="29" t="str">
        <f>IF(OR('SDK RM Allocation'!S76="",'SDK RM Allocation'!S76=0,$B46=""),"",CONCATENATE($U$2,$U$3,SUM('SDK RM Allocation'!$G76:R76),$W$3,$U$4,'SDK RM Allocation'!S76,$W$4,$U$5,$B46,$W$5,$U$6,$C46,$W$6,$U$7,O$2,$W$7,$U$8))</f>
        <v/>
      </c>
    </row>
    <row r="47" spans="1:15">
      <c r="A47" s="28" t="s">
        <v>143</v>
      </c>
      <c r="B47" t="s">
        <v>141</v>
      </c>
      <c r="C47" t="s">
        <v>59</v>
      </c>
      <c r="D47" s="29" t="str">
        <f>IF(OR('SDK RM Allocation'!H77="",'SDK RM Allocation'!H77=0,$B47=""),"",CONCATENATE($U$2,$U$3,SUM('SDK RM Allocation'!$G77:G77),$W$3,$U$4,'SDK RM Allocation'!H77,$W$4,$U$5,$B47,$W$5,$U$6,$C47,$W$6,$U$7,D$2,$W$7,$U$8))</f>
        <v>212J721E_DEV_MCU_NAVSS0_RINGACC_0RESASG_SUBTYPE_RA_UDMAP_TXHOST_ID_HOST_ID_A72_2</v>
      </c>
      <c r="E47" s="29" t="str">
        <f>IF(OR('SDK RM Allocation'!I77="",'SDK RM Allocation'!I77=0,$B47=""),"",CONCATENATE($U$2,$U$3,SUM('SDK RM Allocation'!$G77:H77),$W$3,$U$4,'SDK RM Allocation'!I77,$W$4,$U$5,$B47,$W$5,$U$6,$C47,$W$6,$U$7,E$2,$W$7,$U$8))</f>
        <v>146J721E_DEV_MCU_NAVSS0_RINGACC_0RESASG_SUBTYPE_RA_UDMAP_TXHOST_ID_HOST_ID_A72_3</v>
      </c>
      <c r="F47" s="29" t="str">
        <f>IF(OR('SDK RM Allocation'!J77="",'SDK RM Allocation'!J77=0,$B47=""),"",CONCATENATE($U$2,$U$3,SUM('SDK RM Allocation'!$G77:I77),$W$3,$U$4,'SDK RM Allocation'!J77,$W$4,$U$5,$B47,$W$5,$U$6,$C47,$W$6,$U$7,F$2,$W$7,$U$8))</f>
        <v>205J721E_DEV_MCU_NAVSS0_RINGACC_0RESASG_SUBTYPE_RA_UDMAP_TXHOST_ID_HOST_ID_MCU_0_R5_0</v>
      </c>
      <c r="G47" s="29" t="str">
        <f>IF(OR('SDK RM Allocation'!K77="",'SDK RM Allocation'!K77=0,$B47=""),"",CONCATENATE($U$2,$U$3,SUM('SDK RM Allocation'!$G77:J77),$W$3,$U$4,'SDK RM Allocation'!K77,$W$4,$U$5,$B47,$W$5,$U$6,$C47,$W$6,$U$7,G$2,$W$7,$U$8))</f>
        <v>252J721E_DEV_MCU_NAVSS0_RINGACC_0RESASG_SUBTYPE_RA_UDMAP_TXHOST_ID_HOST_ID_MCU_0_R5_2</v>
      </c>
      <c r="H47" s="29" t="str">
        <f>IF(OR('SDK RM Allocation'!L77="",'SDK RM Allocation'!L77=0,$B47=""),"",CONCATENATE($U$2,$U$3,SUM('SDK RM Allocation'!$G77:K77),$W$3,$U$4,'SDK RM Allocation'!L77,$W$4,$U$5,$B47,$W$5,$U$6,$C47,$W$6,$U$7,H$2,$W$7,$U$8))</f>
        <v>272J721E_DEV_MCU_NAVSS0_RINGACC_0RESASG_SUBTYPE_RA_UDMAP_TXHOST_ID_HOST_ID_MAIN_1_R5_0</v>
      </c>
      <c r="I47" s="29" t="str">
        <f>IF(OR('SDK RM Allocation'!M77="",'SDK RM Allocation'!M77=0,$B47=""),"",CONCATENATE($U$2,$U$3,SUM('SDK RM Allocation'!$G77:L77),$W$3,$U$4,'SDK RM Allocation'!M77,$W$4,$U$5,$B47,$W$5,$U$6,$C47,$W$6,$U$7,I$2,$W$7,$U$8))</f>
        <v>292J721E_DEV_MCU_NAVSS0_RINGACC_0RESASG_SUBTYPE_RA_UDMAP_TXHOST_ID_HOST_ID_MAIN_1_R5_2</v>
      </c>
      <c r="J47" s="29" t="str">
        <f>IF(OR('SDK RM Allocation'!N77="",'SDK RM Allocation'!N77=0,$B47=""),"",CONCATENATE($U$2,$U$3,SUM('SDK RM Allocation'!$G77:M77),$W$3,$U$4,'SDK RM Allocation'!N77,$W$4,$U$5,$B47,$W$5,$U$6,$C47,$W$6,$U$7,J$2,$W$7,$U$8))</f>
        <v>312J721E_DEV_MCU_NAVSS0_RINGACC_0RESASG_SUBTYPE_RA_UDMAP_TXHOST_ID_HOST_ID_C7X_1</v>
      </c>
      <c r="K47" s="29" t="str">
        <f>IF(OR('SDK RM Allocation'!O77="",'SDK RM Allocation'!O77=0,$B47=""),"",CONCATENATE($U$2,$U$3,SUM('SDK RM Allocation'!$G77:N77),$W$3,$U$4,'SDK RM Allocation'!O77,$W$4,$U$5,$B47,$W$5,$U$6,$C47,$W$6,$U$7,K$2,$W$7,$U$8))</f>
        <v>332J721E_DEV_MCU_NAVSS0_RINGACC_0RESASG_SUBTYPE_RA_UDMAP_TXHOST_ID_HOST_ID_C6X_0_1</v>
      </c>
      <c r="L47" s="29" t="str">
        <f>IF(OR('SDK RM Allocation'!P77="",'SDK RM Allocation'!P77=0,$B47=""),"",CONCATENATE($U$2,$U$3,SUM('SDK RM Allocation'!$G77:O77),$W$3,$U$4,'SDK RM Allocation'!P77,$W$4,$U$5,$B47,$W$5,$U$6,$C47,$W$6,$U$7,L$2,$W$7,$U$8))</f>
        <v>352J721E_DEV_MCU_NAVSS0_RINGACC_0RESASG_SUBTYPE_RA_UDMAP_TXHOST_ID_HOST_ID_C6X_1_1</v>
      </c>
      <c r="M47" s="29" t="str">
        <f>IF(OR('SDK RM Allocation'!Q77="",'SDK RM Allocation'!Q77=0,$B47=""),"",CONCATENATE($U$2,$U$3,SUM('SDK RM Allocation'!$G77:P77),$W$3,$U$4,'SDK RM Allocation'!Q77,$W$4,$U$5,$B47,$W$5,$U$6,$C47,$W$6,$U$7,M$2,$W$7,$U$8))</f>
        <v>373J721E_DEV_MCU_NAVSS0_RINGACC_0RESASG_SUBTYPE_RA_UDMAP_TXHOST_ID_HOST_ID_MAIN_0_R5_0</v>
      </c>
      <c r="N47" s="29" t="str">
        <f>IF(OR('SDK RM Allocation'!R77="",'SDK RM Allocation'!R77=0,$B47=""),"",CONCATENATE($U$2,$U$3,SUM('SDK RM Allocation'!$G77:Q77),$W$3,$U$4,'SDK RM Allocation'!R77,$W$4,$U$5,$B47,$W$5,$U$6,$C47,$W$6,$U$7,N$2,$W$7,$U$8))</f>
        <v>402J721E_DEV_MCU_NAVSS0_RINGACC_0RESASG_SUBTYPE_RA_UDMAP_TXHOST_ID_HOST_ID_MAIN_0_R5_2</v>
      </c>
      <c r="O47" s="29" t="str">
        <f>IF(OR('SDK RM Allocation'!S77="",'SDK RM Allocation'!S77=0,$B47=""),"",CONCATENATE($U$2,$U$3,SUM('SDK RM Allocation'!$G77:R77),$W$3,$U$4,'SDK RM Allocation'!S77,$W$4,$U$5,$B47,$W$5,$U$6,$C47,$W$6,$U$7,O$2,$W$7,$U$8))</f>
        <v>424J721E_DEV_MCU_NAVSS0_RINGACC_0RESASG_SUBTYPE_RA_UDMAP_TXHOST_ID_ALL</v>
      </c>
    </row>
    <row r="48" spans="1:15">
      <c r="A48" s="28" t="s">
        <v>144</v>
      </c>
      <c r="B48" t="s">
        <v>141</v>
      </c>
      <c r="C48" t="s">
        <v>61</v>
      </c>
      <c r="D48" s="29" t="str">
        <f>IF(OR('SDK RM Allocation'!H78="",'SDK RM Allocation'!H78=0,$B48=""),"",CONCATENATE($U$2,$U$3,SUM('SDK RM Allocation'!$G78:G78),$W$3,$U$4,'SDK RM Allocation'!H78,$W$4,$U$5,$B48,$W$5,$U$6,$C48,$W$6,$U$7,D$2,$W$7,$U$8))</f>
        <v>5012J721E_DEV_MCU_NAVSS0_RINGACC_0RESASG_SUBTYPE_RA_UDMAP_RXHOST_ID_HOST_ID_A72_2</v>
      </c>
      <c r="E48" s="29" t="str">
        <f>IF(OR('SDK RM Allocation'!I78="",'SDK RM Allocation'!I78=0,$B48=""),"",CONCATENATE($U$2,$U$3,SUM('SDK RM Allocation'!$G78:H78),$W$3,$U$4,'SDK RM Allocation'!I78,$W$4,$U$5,$B48,$W$5,$U$6,$C48,$W$6,$U$7,E$2,$W$7,$U$8))</f>
        <v>626J721E_DEV_MCU_NAVSS0_RINGACC_0RESASG_SUBTYPE_RA_UDMAP_RXHOST_ID_HOST_ID_A72_3</v>
      </c>
      <c r="F48" s="29" t="str">
        <f>IF(OR('SDK RM Allocation'!J78="",'SDK RM Allocation'!J78=0,$B48=""),"",CONCATENATE($U$2,$U$3,SUM('SDK RM Allocation'!$G78:I78),$W$3,$U$4,'SDK RM Allocation'!J78,$W$4,$U$5,$B48,$W$5,$U$6,$C48,$W$6,$U$7,F$2,$W$7,$U$8))</f>
        <v>685J721E_DEV_MCU_NAVSS0_RINGACC_0RESASG_SUBTYPE_RA_UDMAP_RXHOST_ID_HOST_ID_MCU_0_R5_0</v>
      </c>
      <c r="G48" s="29" t="str">
        <f>IF(OR('SDK RM Allocation'!K78="",'SDK RM Allocation'!K78=0,$B48=""),"",CONCATENATE($U$2,$U$3,SUM('SDK RM Allocation'!$G78:J78),$W$3,$U$4,'SDK RM Allocation'!K78,$W$4,$U$5,$B48,$W$5,$U$6,$C48,$W$6,$U$7,G$2,$W$7,$U$8))</f>
        <v>732J721E_DEV_MCU_NAVSS0_RINGACC_0RESASG_SUBTYPE_RA_UDMAP_RXHOST_ID_HOST_ID_MCU_0_R5_2</v>
      </c>
      <c r="H48" s="29" t="str">
        <f>IF(OR('SDK RM Allocation'!L78="",'SDK RM Allocation'!L78=0,$B48=""),"",CONCATENATE($U$2,$U$3,SUM('SDK RM Allocation'!$G78:K78),$W$3,$U$4,'SDK RM Allocation'!L78,$W$4,$U$5,$B48,$W$5,$U$6,$C48,$W$6,$U$7,H$2,$W$7,$U$8))</f>
        <v>752J721E_DEV_MCU_NAVSS0_RINGACC_0RESASG_SUBTYPE_RA_UDMAP_RXHOST_ID_HOST_ID_MAIN_1_R5_0</v>
      </c>
      <c r="I48" s="29" t="str">
        <f>IF(OR('SDK RM Allocation'!M78="",'SDK RM Allocation'!M78=0,$B48=""),"",CONCATENATE($U$2,$U$3,SUM('SDK RM Allocation'!$G78:L78),$W$3,$U$4,'SDK RM Allocation'!M78,$W$4,$U$5,$B48,$W$5,$U$6,$C48,$W$6,$U$7,I$2,$W$7,$U$8))</f>
        <v>772J721E_DEV_MCU_NAVSS0_RINGACC_0RESASG_SUBTYPE_RA_UDMAP_RXHOST_ID_HOST_ID_MAIN_1_R5_2</v>
      </c>
      <c r="J48" s="29" t="str">
        <f>IF(OR('SDK RM Allocation'!N78="",'SDK RM Allocation'!N78=0,$B48=""),"",CONCATENATE($U$2,$U$3,SUM('SDK RM Allocation'!$G78:M78),$W$3,$U$4,'SDK RM Allocation'!N78,$W$4,$U$5,$B48,$W$5,$U$6,$C48,$W$6,$U$7,J$2,$W$7,$U$8))</f>
        <v>792J721E_DEV_MCU_NAVSS0_RINGACC_0RESASG_SUBTYPE_RA_UDMAP_RXHOST_ID_HOST_ID_C7X_1</v>
      </c>
      <c r="K48" s="29" t="str">
        <f>IF(OR('SDK RM Allocation'!O78="",'SDK RM Allocation'!O78=0,$B48=""),"",CONCATENATE($U$2,$U$3,SUM('SDK RM Allocation'!$G78:N78),$W$3,$U$4,'SDK RM Allocation'!O78,$W$4,$U$5,$B48,$W$5,$U$6,$C48,$W$6,$U$7,K$2,$W$7,$U$8))</f>
        <v>812J721E_DEV_MCU_NAVSS0_RINGACC_0RESASG_SUBTYPE_RA_UDMAP_RXHOST_ID_HOST_ID_C6X_0_1</v>
      </c>
      <c r="L48" s="29" t="str">
        <f>IF(OR('SDK RM Allocation'!P78="",'SDK RM Allocation'!P78=0,$B48=""),"",CONCATENATE($U$2,$U$3,SUM('SDK RM Allocation'!$G78:O78),$W$3,$U$4,'SDK RM Allocation'!P78,$W$4,$U$5,$B48,$W$5,$U$6,$C48,$W$6,$U$7,L$2,$W$7,$U$8))</f>
        <v>832J721E_DEV_MCU_NAVSS0_RINGACC_0RESASG_SUBTYPE_RA_UDMAP_RXHOST_ID_HOST_ID_C6X_1_1</v>
      </c>
      <c r="M48" s="29" t="str">
        <f>IF(OR('SDK RM Allocation'!Q78="",'SDK RM Allocation'!Q78=0,$B48=""),"",CONCATENATE($U$2,$U$3,SUM('SDK RM Allocation'!$G78:P78),$W$3,$U$4,'SDK RM Allocation'!Q78,$W$4,$U$5,$B48,$W$5,$U$6,$C48,$W$6,$U$7,M$2,$W$7,$U$8))</f>
        <v>853J721E_DEV_MCU_NAVSS0_RINGACC_0RESASG_SUBTYPE_RA_UDMAP_RXHOST_ID_HOST_ID_MAIN_0_R5_0</v>
      </c>
      <c r="N48" s="29" t="str">
        <f>IF(OR('SDK RM Allocation'!R78="",'SDK RM Allocation'!R78=0,$B48=""),"",CONCATENATE($U$2,$U$3,SUM('SDK RM Allocation'!$G78:Q78),$W$3,$U$4,'SDK RM Allocation'!R78,$W$4,$U$5,$B48,$W$5,$U$6,$C48,$W$6,$U$7,N$2,$W$7,$U$8))</f>
        <v>882J721E_DEV_MCU_NAVSS0_RINGACC_0RESASG_SUBTYPE_RA_UDMAP_RXHOST_ID_HOST_ID_MAIN_0_R5_2</v>
      </c>
      <c r="O48" s="29" t="str">
        <f>IF(OR('SDK RM Allocation'!S78="",'SDK RM Allocation'!S78=0,$B48=""),"",CONCATENATE($U$2,$U$3,SUM('SDK RM Allocation'!$G78:R78),$W$3,$U$4,'SDK RM Allocation'!S78,$W$4,$U$5,$B48,$W$5,$U$6,$C48,$W$6,$U$7,O$2,$W$7,$U$8))</f>
        <v>903J721E_DEV_MCU_NAVSS0_RINGACC_0RESASG_SUBTYPE_RA_UDMAP_RXHOST_ID_ALL</v>
      </c>
    </row>
    <row r="49" spans="1:15">
      <c r="A49" s="33" t="s">
        <v>145</v>
      </c>
      <c r="B49" t="s">
        <v>141</v>
      </c>
      <c r="C49" t="s">
        <v>68</v>
      </c>
      <c r="D49" s="29" t="str">
        <f>IF(OR('SDK RM Allocation'!H79="",'SDK RM Allocation'!H79=0,$B49=""),"",CONCATENATE($U$2,$U$3,SUM('SDK RM Allocation'!$G79:G79),$W$3,$U$4,'SDK RM Allocation'!H79,$W$4,$U$5,$B49,$W$5,$U$6,$C49,$W$6,$U$7,D$2,$W$7,$U$8))</f>
        <v>03J721E_DEV_MCU_NAVSS0_RINGACC_0RESASG_SUBTYPE_RA_MONITORSHOST_ID_HOST_ID_A72_2</v>
      </c>
      <c r="E49" s="29" t="str">
        <f>IF(OR('SDK RM Allocation'!I79="",'SDK RM Allocation'!I79=0,$B49=""),"",CONCATENATE($U$2,$U$3,SUM('SDK RM Allocation'!$G79:H79),$W$3,$U$4,'SDK RM Allocation'!I79,$W$4,$U$5,$B49,$W$5,$U$6,$C49,$W$6,$U$7,E$2,$W$7,$U$8))</f>
        <v>32J721E_DEV_MCU_NAVSS0_RINGACC_0RESASG_SUBTYPE_RA_MONITORSHOST_ID_HOST_ID_A72_3</v>
      </c>
      <c r="F49" s="29" t="str">
        <f>IF(OR('SDK RM Allocation'!J79="",'SDK RM Allocation'!J79=0,$B49=""),"",CONCATENATE($U$2,$U$3,SUM('SDK RM Allocation'!$G79:I79),$W$3,$U$4,'SDK RM Allocation'!J79,$W$4,$U$5,$B49,$W$5,$U$6,$C49,$W$6,$U$7,F$2,$W$7,$U$8))</f>
        <v>53J721E_DEV_MCU_NAVSS0_RINGACC_0RESASG_SUBTYPE_RA_MONITORSHOST_ID_HOST_ID_MCU_0_R5_0</v>
      </c>
      <c r="G49" s="29" t="str">
        <f>IF(OR('SDK RM Allocation'!K79="",'SDK RM Allocation'!K79=0,$B49=""),"",CONCATENATE($U$2,$U$3,SUM('SDK RM Allocation'!$G79:J79),$W$3,$U$4,'SDK RM Allocation'!K79,$W$4,$U$5,$B49,$W$5,$U$6,$C49,$W$6,$U$7,G$2,$W$7,$U$8))</f>
        <v>83J721E_DEV_MCU_NAVSS0_RINGACC_0RESASG_SUBTYPE_RA_MONITORSHOST_ID_HOST_ID_MCU_0_R5_2</v>
      </c>
      <c r="H49" s="29" t="str">
        <f>IF(OR('SDK RM Allocation'!L79="",'SDK RM Allocation'!L79=0,$B49=""),"",CONCATENATE($U$2,$U$3,SUM('SDK RM Allocation'!$G79:K79),$W$3,$U$4,'SDK RM Allocation'!L79,$W$4,$U$5,$B49,$W$5,$U$6,$C49,$W$6,$U$7,H$2,$W$7,$U$8))</f>
        <v>113J721E_DEV_MCU_NAVSS0_RINGACC_0RESASG_SUBTYPE_RA_MONITORSHOST_ID_HOST_ID_MAIN_1_R5_0</v>
      </c>
      <c r="I49" s="29" t="str">
        <f>IF(OR('SDK RM Allocation'!M79="",'SDK RM Allocation'!M79=0,$B49=""),"",CONCATENATE($U$2,$U$3,SUM('SDK RM Allocation'!$G79:L79),$W$3,$U$4,'SDK RM Allocation'!M79,$W$4,$U$5,$B49,$W$5,$U$6,$C49,$W$6,$U$7,I$2,$W$7,$U$8))</f>
        <v>143J721E_DEV_MCU_NAVSS0_RINGACC_0RESASG_SUBTYPE_RA_MONITORSHOST_ID_HOST_ID_MAIN_1_R5_2</v>
      </c>
      <c r="J49" s="29" t="str">
        <f>IF(OR('SDK RM Allocation'!N79="",'SDK RM Allocation'!N79=0,$B49=""),"",CONCATENATE($U$2,$U$3,SUM('SDK RM Allocation'!$G79:M79),$W$3,$U$4,'SDK RM Allocation'!N79,$W$4,$U$5,$B49,$W$5,$U$6,$C49,$W$6,$U$7,J$2,$W$7,$U$8))</f>
        <v>173J721E_DEV_MCU_NAVSS0_RINGACC_0RESASG_SUBTYPE_RA_MONITORSHOST_ID_HOST_ID_C7X_1</v>
      </c>
      <c r="K49" s="29" t="str">
        <f>IF(OR('SDK RM Allocation'!O79="",'SDK RM Allocation'!O79=0,$B49=""),"",CONCATENATE($U$2,$U$3,SUM('SDK RM Allocation'!$G79:N79),$W$3,$U$4,'SDK RM Allocation'!O79,$W$4,$U$5,$B49,$W$5,$U$6,$C49,$W$6,$U$7,K$2,$W$7,$U$8))</f>
        <v>203J721E_DEV_MCU_NAVSS0_RINGACC_0RESASG_SUBTYPE_RA_MONITORSHOST_ID_HOST_ID_C6X_0_1</v>
      </c>
      <c r="L49" s="29" t="str">
        <f>IF(OR('SDK RM Allocation'!P79="",'SDK RM Allocation'!P79=0,$B49=""),"",CONCATENATE($U$2,$U$3,SUM('SDK RM Allocation'!$G79:O79),$W$3,$U$4,'SDK RM Allocation'!P79,$W$4,$U$5,$B49,$W$5,$U$6,$C49,$W$6,$U$7,L$2,$W$7,$U$8))</f>
        <v>233J721E_DEV_MCU_NAVSS0_RINGACC_0RESASG_SUBTYPE_RA_MONITORSHOST_ID_HOST_ID_C6X_1_1</v>
      </c>
      <c r="M49" s="29" t="str">
        <f>IF(OR('SDK RM Allocation'!Q79="",'SDK RM Allocation'!Q79=0,$B49=""),"",CONCATENATE($U$2,$U$3,SUM('SDK RM Allocation'!$G79:P79),$W$3,$U$4,'SDK RM Allocation'!Q79,$W$4,$U$5,$B49,$W$5,$U$6,$C49,$W$6,$U$7,M$2,$W$7,$U$8))</f>
        <v>263J721E_DEV_MCU_NAVSS0_RINGACC_0RESASG_SUBTYPE_RA_MONITORSHOST_ID_HOST_ID_MAIN_0_R5_0</v>
      </c>
      <c r="N49" s="29" t="str">
        <f>IF(OR('SDK RM Allocation'!R79="",'SDK RM Allocation'!R79=0,$B49=""),"",CONCATENATE($U$2,$U$3,SUM('SDK RM Allocation'!$G79:Q79),$W$3,$U$4,'SDK RM Allocation'!R79,$W$4,$U$5,$B49,$W$5,$U$6,$C49,$W$6,$U$7,N$2,$W$7,$U$8))</f>
        <v>293J721E_DEV_MCU_NAVSS0_RINGACC_0RESASG_SUBTYPE_RA_MONITORSHOST_ID_HOST_ID_MAIN_0_R5_2</v>
      </c>
      <c r="O49" s="29" t="str">
        <f>IF(OR('SDK RM Allocation'!S79="",'SDK RM Allocation'!S79=0,$B49=""),"",CONCATENATE($U$2,$U$3,SUM('SDK RM Allocation'!$G79:R79),$W$3,$U$4,'SDK RM Allocation'!S79,$W$4,$U$5,$B49,$W$5,$U$6,$C49,$W$6,$U$7,O$2,$W$7,$U$8))</f>
        <v/>
      </c>
    </row>
    <row r="50" spans="1:15">
      <c r="A50" s="33" t="s">
        <v>146</v>
      </c>
      <c r="B50" t="s">
        <v>147</v>
      </c>
      <c r="C50" t="s">
        <v>71</v>
      </c>
      <c r="D50" s="29" t="str">
        <f>IF(OR('SDK RM Allocation'!H80="",'SDK RM Allocation'!H80=0,$B50=""),"",CONCATENATE($U$2,$U$3,SUM('SDK RM Allocation'!$G80:G80),$W$3,$U$4,'SDK RM Allocation'!H80,$W$4,$U$5,$B50,$W$5,$U$6,$C50,$W$6,$U$7,D$2,$W$7,$U$8))</f>
        <v>14J721E_DEV_MCU_NAVSS0_PROXY_0RESASG_SUBTYPE_PROXY_PROXIESHOST_ID_HOST_ID_A72_2</v>
      </c>
      <c r="E50" s="29" t="str">
        <f>IF(OR('SDK RM Allocation'!I80="",'SDK RM Allocation'!I80=0,$B50=""),"",CONCATENATE($U$2,$U$3,SUM('SDK RM Allocation'!$G80:H80),$W$3,$U$4,'SDK RM Allocation'!I80,$W$4,$U$5,$B50,$W$5,$U$6,$C50,$W$6,$U$7,E$2,$W$7,$U$8))</f>
        <v>54J721E_DEV_MCU_NAVSS0_PROXY_0RESASG_SUBTYPE_PROXY_PROXIESHOST_ID_HOST_ID_A72_3</v>
      </c>
      <c r="F50" s="29" t="str">
        <f>IF(OR('SDK RM Allocation'!J80="",'SDK RM Allocation'!J80=0,$B50=""),"",CONCATENATE($U$2,$U$3,SUM('SDK RM Allocation'!$G80:I80),$W$3,$U$4,'SDK RM Allocation'!J80,$W$4,$U$5,$B50,$W$5,$U$6,$C50,$W$6,$U$7,F$2,$W$7,$U$8))</f>
        <v>94J721E_DEV_MCU_NAVSS0_PROXY_0RESASG_SUBTYPE_PROXY_PROXIESHOST_ID_HOST_ID_MCU_0_R5_0</v>
      </c>
      <c r="G50" s="29" t="str">
        <f>IF(OR('SDK RM Allocation'!K80="",'SDK RM Allocation'!K80=0,$B50=""),"",CONCATENATE($U$2,$U$3,SUM('SDK RM Allocation'!$G80:J80),$W$3,$U$4,'SDK RM Allocation'!K80,$W$4,$U$5,$B50,$W$5,$U$6,$C50,$W$6,$U$7,G$2,$W$7,$U$8))</f>
        <v>134J721E_DEV_MCU_NAVSS0_PROXY_0RESASG_SUBTYPE_PROXY_PROXIESHOST_ID_HOST_ID_MCU_0_R5_2</v>
      </c>
      <c r="H50" s="29" t="str">
        <f>IF(OR('SDK RM Allocation'!L80="",'SDK RM Allocation'!L80=0,$B50=""),"",CONCATENATE($U$2,$U$3,SUM('SDK RM Allocation'!$G80:K80),$W$3,$U$4,'SDK RM Allocation'!L80,$W$4,$U$5,$B50,$W$5,$U$6,$C50,$W$6,$U$7,H$2,$W$7,$U$8))</f>
        <v>174J721E_DEV_MCU_NAVSS0_PROXY_0RESASG_SUBTYPE_PROXY_PROXIESHOST_ID_HOST_ID_MAIN_1_R5_0</v>
      </c>
      <c r="I50" s="29" t="str">
        <f>IF(OR('SDK RM Allocation'!M80="",'SDK RM Allocation'!M80=0,$B50=""),"",CONCATENATE($U$2,$U$3,SUM('SDK RM Allocation'!$G80:L80),$W$3,$U$4,'SDK RM Allocation'!M80,$W$4,$U$5,$B50,$W$5,$U$6,$C50,$W$6,$U$7,I$2,$W$7,$U$8))</f>
        <v>214J721E_DEV_MCU_NAVSS0_PROXY_0RESASG_SUBTYPE_PROXY_PROXIESHOST_ID_HOST_ID_MAIN_1_R5_2</v>
      </c>
      <c r="J50" s="29" t="str">
        <f>IF(OR('SDK RM Allocation'!N80="",'SDK RM Allocation'!N80=0,$B50=""),"",CONCATENATE($U$2,$U$3,SUM('SDK RM Allocation'!$G80:M80),$W$3,$U$4,'SDK RM Allocation'!N80,$W$4,$U$5,$B50,$W$5,$U$6,$C50,$W$6,$U$7,J$2,$W$7,$U$8))</f>
        <v>254J721E_DEV_MCU_NAVSS0_PROXY_0RESASG_SUBTYPE_PROXY_PROXIESHOST_ID_HOST_ID_C7X_1</v>
      </c>
      <c r="K50" s="29" t="str">
        <f>IF(OR('SDK RM Allocation'!O80="",'SDK RM Allocation'!O80=0,$B50=""),"",CONCATENATE($U$2,$U$3,SUM('SDK RM Allocation'!$G80:N80),$W$3,$U$4,'SDK RM Allocation'!O80,$W$4,$U$5,$B50,$W$5,$U$6,$C50,$W$6,$U$7,K$2,$W$7,$U$8))</f>
        <v>294J721E_DEV_MCU_NAVSS0_PROXY_0RESASG_SUBTYPE_PROXY_PROXIESHOST_ID_HOST_ID_C6X_0_1</v>
      </c>
      <c r="L50" s="29" t="str">
        <f>IF(OR('SDK RM Allocation'!P80="",'SDK RM Allocation'!P80=0,$B50=""),"",CONCATENATE($U$2,$U$3,SUM('SDK RM Allocation'!$G80:O80),$W$3,$U$4,'SDK RM Allocation'!P80,$W$4,$U$5,$B50,$W$5,$U$6,$C50,$W$6,$U$7,L$2,$W$7,$U$8))</f>
        <v>334J721E_DEV_MCU_NAVSS0_PROXY_0RESASG_SUBTYPE_PROXY_PROXIESHOST_ID_HOST_ID_C6X_1_1</v>
      </c>
      <c r="M50" s="29" t="str">
        <f>IF(OR('SDK RM Allocation'!Q80="",'SDK RM Allocation'!Q80=0,$B50=""),"",CONCATENATE($U$2,$U$3,SUM('SDK RM Allocation'!$G80:P80),$W$3,$U$4,'SDK RM Allocation'!Q80,$W$4,$U$5,$B50,$W$5,$U$6,$C50,$W$6,$U$7,M$2,$W$7,$U$8))</f>
        <v>374J721E_DEV_MCU_NAVSS0_PROXY_0RESASG_SUBTYPE_PROXY_PROXIESHOST_ID_HOST_ID_MAIN_0_R5_0</v>
      </c>
      <c r="N50" s="29" t="str">
        <f>IF(OR('SDK RM Allocation'!R80="",'SDK RM Allocation'!R80=0,$B50=""),"",CONCATENATE($U$2,$U$3,SUM('SDK RM Allocation'!$G80:Q80),$W$3,$U$4,'SDK RM Allocation'!R80,$W$4,$U$5,$B50,$W$5,$U$6,$C50,$W$6,$U$7,N$2,$W$7,$U$8))</f>
        <v>4116J721E_DEV_MCU_NAVSS0_PROXY_0RESASG_SUBTYPE_PROXY_PROXIESHOST_ID_HOST_ID_MAIN_0_R5_2</v>
      </c>
      <c r="O50" s="29" t="str">
        <f>IF(OR('SDK RM Allocation'!S80="",'SDK RM Allocation'!S80=0,$B50=""),"",CONCATENATE($U$2,$U$3,SUM('SDK RM Allocation'!$G80:R80),$W$3,$U$4,'SDK RM Allocation'!S80,$W$4,$U$5,$B50,$W$5,$U$6,$C50,$W$6,$U$7,O$2,$W$7,$U$8))</f>
        <v>577J721E_DEV_MCU_NAVSS0_PROXY_0RESASG_SUBTYPE_PROXY_PROXIESHOST_ID_ALL</v>
      </c>
    </row>
    <row r="51" spans="1:15">
      <c r="D51" s="29" t="str">
        <f>IF(OR('SDK RM Allocation'!H81="",'SDK RM Allocation'!H81=0,$B51=""),"",CONCATENATE($U$2,$U$3,SUM('SDK RM Allocation'!$G81:G81),$W$3,$U$4,'SDK RM Allocation'!H81,$W$4,$U$5,$B51,$W$5,$U$6,$C51,$W$6,$U$7,D$2,$W$7,$U$8))</f>
        <v/>
      </c>
      <c r="E51" s="29" t="str">
        <f>IF(OR('SDK RM Allocation'!I81="",'SDK RM Allocation'!I81=0,$B51=""),"",CONCATENATE($U$2,$U$3,SUM('SDK RM Allocation'!$G81:H81),$W$3,$U$4,'SDK RM Allocation'!I81,$W$4,$U$5,$B51,$W$5,$U$6,$C51,$W$6,$U$7,E$2,$W$7,$U$8))</f>
        <v/>
      </c>
      <c r="F51" s="29" t="str">
        <f>IF(OR('SDK RM Allocation'!J81="",'SDK RM Allocation'!J81=0,$B51=""),"",CONCATENATE($U$2,$U$3,SUM('SDK RM Allocation'!$G81:I81),$W$3,$U$4,'SDK RM Allocation'!J81,$W$4,$U$5,$B51,$W$5,$U$6,$C51,$W$6,$U$7,F$2,$W$7,$U$8))</f>
        <v/>
      </c>
      <c r="G51" s="29" t="str">
        <f>IF(OR('SDK RM Allocation'!K81="",'SDK RM Allocation'!K81=0,$B51=""),"",CONCATENATE($U$2,$U$3,SUM('SDK RM Allocation'!$G81:J81),$W$3,$U$4,'SDK RM Allocation'!K81,$W$4,$U$5,$B51,$W$5,$U$6,$C51,$W$6,$U$7,G$2,$W$7,$U$8))</f>
        <v/>
      </c>
      <c r="H51" s="29" t="str">
        <f>IF(OR('SDK RM Allocation'!L81="",'SDK RM Allocation'!L81=0,$B51=""),"",CONCATENATE($U$2,$U$3,SUM('SDK RM Allocation'!$G81:K81),$W$3,$U$4,'SDK RM Allocation'!L81,$W$4,$U$5,$B51,$W$5,$U$6,$C51,$W$6,$U$7,H$2,$W$7,$U$8))</f>
        <v/>
      </c>
      <c r="I51" s="29" t="str">
        <f>IF(OR('SDK RM Allocation'!M81="",'SDK RM Allocation'!M81=0,$B51=""),"",CONCATENATE($U$2,$U$3,SUM('SDK RM Allocation'!$G81:L81),$W$3,$U$4,'SDK RM Allocation'!M81,$W$4,$U$5,$B51,$W$5,$U$6,$C51,$W$6,$U$7,I$2,$W$7,$U$8))</f>
        <v/>
      </c>
      <c r="J51" s="29" t="str">
        <f>IF(OR('SDK RM Allocation'!N81="",'SDK RM Allocation'!N81=0,$B51=""),"",CONCATENATE($U$2,$U$3,SUM('SDK RM Allocation'!$G81:M81),$W$3,$U$4,'SDK RM Allocation'!N81,$W$4,$U$5,$B51,$W$5,$U$6,$C51,$W$6,$U$7,J$2,$W$7,$U$8))</f>
        <v/>
      </c>
      <c r="K51" s="29" t="str">
        <f>IF(OR('SDK RM Allocation'!O81="",'SDK RM Allocation'!O81=0,$B51=""),"",CONCATENATE($U$2,$U$3,SUM('SDK RM Allocation'!$G81:N81),$W$3,$U$4,'SDK RM Allocation'!O81,$W$4,$U$5,$B51,$W$5,$U$6,$C51,$W$6,$U$7,K$2,$W$7,$U$8))</f>
        <v/>
      </c>
      <c r="L51" s="29" t="str">
        <f>IF(OR('SDK RM Allocation'!P81="",'SDK RM Allocation'!P81=0,$B51=""),"",CONCATENATE($U$2,$U$3,SUM('SDK RM Allocation'!$G81:O81),$W$3,$U$4,'SDK RM Allocation'!P81,$W$4,$U$5,$B51,$W$5,$U$6,$C51,$W$6,$U$7,L$2,$W$7,$U$8))</f>
        <v/>
      </c>
      <c r="M51" s="29" t="str">
        <f>IF(OR('SDK RM Allocation'!Q81="",'SDK RM Allocation'!Q81=0,$B51=""),"",CONCATENATE($U$2,$U$3,SUM('SDK RM Allocation'!$G81:P81),$W$3,$U$4,'SDK RM Allocation'!Q81,$W$4,$U$5,$B51,$W$5,$U$6,$C51,$W$6,$U$7,M$2,$W$7,$U$8))</f>
        <v/>
      </c>
      <c r="N51" s="29" t="str">
        <f>IF(OR('SDK RM Allocation'!R81="",'SDK RM Allocation'!R81=0,$B51=""),"",CONCATENATE($U$2,$U$3,SUM('SDK RM Allocation'!$G81:Q81),$W$3,$U$4,'SDK RM Allocation'!R81,$W$4,$U$5,$B51,$W$5,$U$6,$C51,$W$6,$U$7,N$2,$W$7,$U$8))</f>
        <v/>
      </c>
      <c r="O51" s="29" t="str">
        <f>IF(OR('SDK RM Allocation'!S81="",'SDK RM Allocation'!S81=0,$B51=""),"",CONCATENATE($U$2,$U$3,SUM('SDK RM Allocation'!$G81:R81),$W$3,$U$4,'SDK RM Allocation'!S81,$W$4,$U$5,$B51,$W$5,$U$6,$C51,$W$6,$U$7,O$2,$W$7,$U$8))</f>
        <v/>
      </c>
    </row>
    <row r="52" spans="1:15">
      <c r="A52" s="28" t="s">
        <v>148</v>
      </c>
      <c r="B52" t="s">
        <v>134</v>
      </c>
      <c r="C52" t="s">
        <v>73</v>
      </c>
      <c r="D52" s="29" t="str">
        <f>IF(OR('SDK RM Allocation'!H82="",'SDK RM Allocation'!H82=0,$B52=""),"",CONCATENATE($U$2,$U$3,SUM('SDK RM Allocation'!$G82:G82),$W$3,$U$4,'SDK RM Allocation'!H82,$W$4,$U$5,$B52,$W$5,$U$6,$C52,$W$6,$U$7,D$2,$W$7,$U$8))</f>
        <v>488J721E_DEV_MCU_NAVSS0_UDMAP_0RESASG_SUBTYPE_UDMAP_RX_FLOW_COMMONHOST_ID_HOST_ID_A72_2</v>
      </c>
      <c r="E52" s="29" t="str">
        <f>IF(OR('SDK RM Allocation'!I82="",'SDK RM Allocation'!I82=0,$B52=""),"",CONCATENATE($U$2,$U$3,SUM('SDK RM Allocation'!$G82:H82),$W$3,$U$4,'SDK RM Allocation'!I82,$W$4,$U$5,$B52,$W$5,$U$6,$C52,$W$6,$U$7,E$2,$W$7,$U$8))</f>
        <v>564J721E_DEV_MCU_NAVSS0_UDMAP_0RESASG_SUBTYPE_UDMAP_RX_FLOW_COMMONHOST_ID_HOST_ID_A72_3</v>
      </c>
      <c r="F52" s="29" t="str">
        <f>IF(OR('SDK RM Allocation'!J82="",'SDK RM Allocation'!J82=0,$B52=""),"",CONCATENATE($U$2,$U$3,SUM('SDK RM Allocation'!$G82:I82),$W$3,$U$4,'SDK RM Allocation'!J82,$W$4,$U$5,$B52,$W$5,$U$6,$C52,$W$6,$U$7,F$2,$W$7,$U$8))</f>
        <v>608J721E_DEV_MCU_NAVSS0_UDMAP_0RESASG_SUBTYPE_UDMAP_RX_FLOW_COMMONHOST_ID_HOST_ID_MCU_0_R5_0</v>
      </c>
      <c r="G52" s="29" t="str">
        <f>IF(OR('SDK RM Allocation'!K82="",'SDK RM Allocation'!K82=0,$B52=""),"",CONCATENATE($U$2,$U$3,SUM('SDK RM Allocation'!$G82:J82),$W$3,$U$4,'SDK RM Allocation'!K82,$W$4,$U$5,$B52,$W$5,$U$6,$C52,$W$6,$U$7,G$2,$W$7,$U$8))</f>
        <v>684J721E_DEV_MCU_NAVSS0_UDMAP_0RESASG_SUBTYPE_UDMAP_RX_FLOW_COMMONHOST_ID_HOST_ID_MCU_0_R5_2</v>
      </c>
      <c r="H52" s="29" t="str">
        <f>IF(OR('SDK RM Allocation'!L82="",'SDK RM Allocation'!L82=0,$B52=""),"",CONCATENATE($U$2,$U$3,SUM('SDK RM Allocation'!$G82:K82),$W$3,$U$4,'SDK RM Allocation'!L82,$W$4,$U$5,$B52,$W$5,$U$6,$C52,$W$6,$U$7,H$2,$W$7,$U$8))</f>
        <v>724J721E_DEV_MCU_NAVSS0_UDMAP_0RESASG_SUBTYPE_UDMAP_RX_FLOW_COMMONHOST_ID_HOST_ID_MAIN_1_R5_0</v>
      </c>
      <c r="I52" s="29" t="str">
        <f>IF(OR('SDK RM Allocation'!M82="",'SDK RM Allocation'!M82=0,$B52=""),"",CONCATENATE($U$2,$U$3,SUM('SDK RM Allocation'!$G82:L82),$W$3,$U$4,'SDK RM Allocation'!M82,$W$4,$U$5,$B52,$W$5,$U$6,$C52,$W$6,$U$7,I$2,$W$7,$U$8))</f>
        <v>764J721E_DEV_MCU_NAVSS0_UDMAP_0RESASG_SUBTYPE_UDMAP_RX_FLOW_COMMONHOST_ID_HOST_ID_MAIN_1_R5_2</v>
      </c>
      <c r="J52" s="29" t="str">
        <f>IF(OR('SDK RM Allocation'!N82="",'SDK RM Allocation'!N82=0,$B52=""),"",CONCATENATE($U$2,$U$3,SUM('SDK RM Allocation'!$G82:M82),$W$3,$U$4,'SDK RM Allocation'!N82,$W$4,$U$5,$B52,$W$5,$U$6,$C52,$W$6,$U$7,J$2,$W$7,$U$8))</f>
        <v/>
      </c>
      <c r="K52" s="29" t="str">
        <f>IF(OR('SDK RM Allocation'!O82="",'SDK RM Allocation'!O82=0,$B52=""),"",CONCATENATE($U$2,$U$3,SUM('SDK RM Allocation'!$G82:N82),$W$3,$U$4,'SDK RM Allocation'!O82,$W$4,$U$5,$B52,$W$5,$U$6,$C52,$W$6,$U$7,K$2,$W$7,$U$8))</f>
        <v/>
      </c>
      <c r="L52" s="29" t="str">
        <f>IF(OR('SDK RM Allocation'!P82="",'SDK RM Allocation'!P82=0,$B52=""),"",CONCATENATE($U$2,$U$3,SUM('SDK RM Allocation'!$G82:O82),$W$3,$U$4,'SDK RM Allocation'!P82,$W$4,$U$5,$B52,$W$5,$U$6,$C52,$W$6,$U$7,L$2,$W$7,$U$8))</f>
        <v/>
      </c>
      <c r="M52" s="29" t="str">
        <f>IF(OR('SDK RM Allocation'!Q82="",'SDK RM Allocation'!Q82=0,$B52=""),"",CONCATENATE($U$2,$U$3,SUM('SDK RM Allocation'!$G82:P82),$W$3,$U$4,'SDK RM Allocation'!Q82,$W$4,$U$5,$B52,$W$5,$U$6,$C52,$W$6,$U$7,M$2,$W$7,$U$8))</f>
        <v>808J721E_DEV_MCU_NAVSS0_UDMAP_0RESASG_SUBTYPE_UDMAP_RX_FLOW_COMMONHOST_ID_HOST_ID_MAIN_0_R5_0</v>
      </c>
      <c r="N52" s="29" t="str">
        <f>IF(OR('SDK RM Allocation'!R82="",'SDK RM Allocation'!R82=0,$B52=""),"",CONCATENATE($U$2,$U$3,SUM('SDK RM Allocation'!$G82:Q82),$W$3,$U$4,'SDK RM Allocation'!R82,$W$4,$U$5,$B52,$W$5,$U$6,$C52,$W$6,$U$7,N$2,$W$7,$U$8))</f>
        <v>884J721E_DEV_MCU_NAVSS0_UDMAP_0RESASG_SUBTYPE_UDMAP_RX_FLOW_COMMONHOST_ID_HOST_ID_MAIN_0_R5_2</v>
      </c>
      <c r="O52" s="29" t="str">
        <f>IF(OR('SDK RM Allocation'!S82="",'SDK RM Allocation'!S82=0,$B52=""),"",CONCATENATE($U$2,$U$3,SUM('SDK RM Allocation'!$G82:R82),$W$3,$U$4,'SDK RM Allocation'!S82,$W$4,$U$5,$B52,$W$5,$U$6,$C52,$W$6,$U$7,O$2,$W$7,$U$8))</f>
        <v>924J721E_DEV_MCU_NAVSS0_UDMAP_0RESASG_SUBTYPE_UDMAP_RX_FLOW_COMMONHOST_ID_ALL</v>
      </c>
    </row>
    <row r="53" spans="1:15">
      <c r="A53" s="28" t="s">
        <v>149</v>
      </c>
      <c r="B53" t="s">
        <v>141</v>
      </c>
      <c r="C53" t="s">
        <v>66</v>
      </c>
      <c r="D53" s="29" t="str">
        <f>IF(OR('SDK RM Allocation'!H83="",'SDK RM Allocation'!H83=0,$B53=""),"",CONCATENATE($U$2,$U$3,SUM('SDK RM Allocation'!$G83:G83),$W$3,$U$4,'SDK RM Allocation'!H83,$W$4,$U$5,$B53,$W$5,$U$6,$C53,$W$6,$U$7,D$2,$W$7,$U$8))</f>
        <v>9620J721E_DEV_MCU_NAVSS0_RINGACC_0RESASG_SUBTYPE_RA_GPHOST_ID_HOST_ID_A72_2</v>
      </c>
      <c r="E53" s="29" t="str">
        <f>IF(OR('SDK RM Allocation'!I83="",'SDK RM Allocation'!I83=0,$B53=""),"",CONCATENATE($U$2,$U$3,SUM('SDK RM Allocation'!$G83:H83),$W$3,$U$4,'SDK RM Allocation'!I83,$W$4,$U$5,$B53,$W$5,$U$6,$C53,$W$6,$U$7,E$2,$W$7,$U$8))</f>
        <v>1168J721E_DEV_MCU_NAVSS0_RINGACC_0RESASG_SUBTYPE_RA_GPHOST_ID_HOST_ID_A72_3</v>
      </c>
      <c r="F53" s="29" t="str">
        <f>IF(OR('SDK RM Allocation'!J83="",'SDK RM Allocation'!J83=0,$B53=""),"",CONCATENATE($U$2,$U$3,SUM('SDK RM Allocation'!$G83:I83),$W$3,$U$4,'SDK RM Allocation'!J83,$W$4,$U$5,$B53,$W$5,$U$6,$C53,$W$6,$U$7,F$2,$W$7,$U$8))</f>
        <v>12432J721E_DEV_MCU_NAVSS0_RINGACC_0RESASG_SUBTYPE_RA_GPHOST_ID_HOST_ID_MCU_0_R5_0</v>
      </c>
      <c r="G53" s="29" t="str">
        <f>IF(OR('SDK RM Allocation'!K83="",'SDK RM Allocation'!K83=0,$B53=""),"",CONCATENATE($U$2,$U$3,SUM('SDK RM Allocation'!$G83:J83),$W$3,$U$4,'SDK RM Allocation'!K83,$W$4,$U$5,$B53,$W$5,$U$6,$C53,$W$6,$U$7,G$2,$W$7,$U$8))</f>
        <v>15612J721E_DEV_MCU_NAVSS0_RINGACC_0RESASG_SUBTYPE_RA_GPHOST_ID_HOST_ID_MCU_0_R5_2</v>
      </c>
      <c r="H53" s="29" t="str">
        <f>IF(OR('SDK RM Allocation'!L83="",'SDK RM Allocation'!L83=0,$B53=""),"",CONCATENATE($U$2,$U$3,SUM('SDK RM Allocation'!$G83:K83),$W$3,$U$4,'SDK RM Allocation'!L83,$W$4,$U$5,$B53,$W$5,$U$6,$C53,$W$6,$U$7,H$2,$W$7,$U$8))</f>
        <v>1688J721E_DEV_MCU_NAVSS0_RINGACC_0RESASG_SUBTYPE_RA_GPHOST_ID_HOST_ID_MAIN_1_R5_0</v>
      </c>
      <c r="I53" s="29" t="str">
        <f>IF(OR('SDK RM Allocation'!M83="",'SDK RM Allocation'!M83=0,$B53=""),"",CONCATENATE($U$2,$U$3,SUM('SDK RM Allocation'!$G83:L83),$W$3,$U$4,'SDK RM Allocation'!M83,$W$4,$U$5,$B53,$W$5,$U$6,$C53,$W$6,$U$7,I$2,$W$7,$U$8))</f>
        <v>1768J721E_DEV_MCU_NAVSS0_RINGACC_0RESASG_SUBTYPE_RA_GPHOST_ID_HOST_ID_MAIN_1_R5_2</v>
      </c>
      <c r="J53" s="29" t="str">
        <f>IF(OR('SDK RM Allocation'!N83="",'SDK RM Allocation'!N83=0,$B53=""),"",CONCATENATE($U$2,$U$3,SUM('SDK RM Allocation'!$G83:M83),$W$3,$U$4,'SDK RM Allocation'!N83,$W$4,$U$5,$B53,$W$5,$U$6,$C53,$W$6,$U$7,J$2,$W$7,$U$8))</f>
        <v>1848J721E_DEV_MCU_NAVSS0_RINGACC_0RESASG_SUBTYPE_RA_GPHOST_ID_HOST_ID_C7X_1</v>
      </c>
      <c r="K53" s="29" t="str">
        <f>IF(OR('SDK RM Allocation'!O83="",'SDK RM Allocation'!O83=0,$B53=""),"",CONCATENATE($U$2,$U$3,SUM('SDK RM Allocation'!$G83:N83),$W$3,$U$4,'SDK RM Allocation'!O83,$W$4,$U$5,$B53,$W$5,$U$6,$C53,$W$6,$U$7,K$2,$W$7,$U$8))</f>
        <v>1928J721E_DEV_MCU_NAVSS0_RINGACC_0RESASG_SUBTYPE_RA_GPHOST_ID_HOST_ID_C6X_0_1</v>
      </c>
      <c r="L53" s="29" t="str">
        <f>IF(OR('SDK RM Allocation'!P83="",'SDK RM Allocation'!P83=0,$B53=""),"",CONCATENATE($U$2,$U$3,SUM('SDK RM Allocation'!$G83:O83),$W$3,$U$4,'SDK RM Allocation'!P83,$W$4,$U$5,$B53,$W$5,$U$6,$C53,$W$6,$U$7,L$2,$W$7,$U$8))</f>
        <v>2008J721E_DEV_MCU_NAVSS0_RINGACC_0RESASG_SUBTYPE_RA_GPHOST_ID_HOST_ID_C6X_1_1</v>
      </c>
      <c r="M53" s="29" t="str">
        <f>IF(OR('SDK RM Allocation'!Q83="",'SDK RM Allocation'!Q83=0,$B53=""),"",CONCATENATE($U$2,$U$3,SUM('SDK RM Allocation'!$G83:P83),$W$3,$U$4,'SDK RM Allocation'!Q83,$W$4,$U$5,$B53,$W$5,$U$6,$C53,$W$6,$U$7,M$2,$W$7,$U$8))</f>
        <v>20816J721E_DEV_MCU_NAVSS0_RINGACC_0RESASG_SUBTYPE_RA_GPHOST_ID_HOST_ID_MAIN_0_R5_0</v>
      </c>
      <c r="N53" s="29" t="str">
        <f>IF(OR('SDK RM Allocation'!R83="",'SDK RM Allocation'!R83=0,$B53=""),"",CONCATENATE($U$2,$U$3,SUM('SDK RM Allocation'!$G83:Q83),$W$3,$U$4,'SDK RM Allocation'!R83,$W$4,$U$5,$B53,$W$5,$U$6,$C53,$W$6,$U$7,N$2,$W$7,$U$8))</f>
        <v>2248J721E_DEV_MCU_NAVSS0_RINGACC_0RESASG_SUBTYPE_RA_GPHOST_ID_HOST_ID_MAIN_0_R5_2</v>
      </c>
      <c r="O53" s="29" t="str">
        <f>IF(OR('SDK RM Allocation'!S83="",'SDK RM Allocation'!S83=0,$B53=""),"",CONCATENATE($U$2,$U$3,SUM('SDK RM Allocation'!$G83:R83),$W$3,$U$4,'SDK RM Allocation'!S83,$W$4,$U$5,$B53,$W$5,$U$6,$C53,$W$6,$U$7,O$2,$W$7,$U$8))</f>
        <v>23220J721E_DEV_MCU_NAVSS0_RINGACC_0RESASG_SUBTYPE_RA_GPHOST_ID_ALL</v>
      </c>
    </row>
    <row r="54" spans="1:15">
      <c r="A54" s="28" t="s">
        <v>150</v>
      </c>
      <c r="B54" t="s">
        <v>151</v>
      </c>
      <c r="C54" t="s">
        <v>76</v>
      </c>
      <c r="D54" s="29" t="str">
        <f>IF(OR('SDK RM Allocation'!H84="",'SDK RM Allocation'!H84=0,$B54=""),"",CONCATENATE($U$2,$U$3,SUM('SDK RM Allocation'!$G84:G84),$W$3,$U$4,'SDK RM Allocation'!H84,$W$4,$U$5,$B54,$W$5,$U$6,$C54,$W$6,$U$7,D$2,$W$7,$U$8))</f>
        <v>832J721E_DEV_MCU_NAVSS0_INTAGGR_0RESASG_SUBTYPE_IA_VINTHOST_ID_HOST_ID_A72_2</v>
      </c>
      <c r="E54" s="29" t="str">
        <f>IF(OR('SDK RM Allocation'!I84="",'SDK RM Allocation'!I84=0,$B54=""),"",CONCATENATE($U$2,$U$3,SUM('SDK RM Allocation'!$G84:H84),$W$3,$U$4,'SDK RM Allocation'!I84,$W$4,$U$5,$B54,$W$5,$U$6,$C54,$W$6,$U$7,E$2,$W$7,$U$8))</f>
        <v>4016J721E_DEV_MCU_NAVSS0_INTAGGR_0RESASG_SUBTYPE_IA_VINTHOST_ID_HOST_ID_A72_3</v>
      </c>
      <c r="F54" s="29" t="str">
        <f>IF(OR('SDK RM Allocation'!J84="",'SDK RM Allocation'!J84=0,$B54=""),"",CONCATENATE($U$2,$U$3,SUM('SDK RM Allocation'!$G84:I84),$W$3,$U$4,'SDK RM Allocation'!J84,$W$4,$U$5,$B54,$W$5,$U$6,$C54,$W$6,$U$7,F$2,$W$7,$U$8))</f>
        <v>5664J721E_DEV_MCU_NAVSS0_INTAGGR_0RESASG_SUBTYPE_IA_VINTHOST_ID_HOST_ID_MCU_0_R5_0</v>
      </c>
      <c r="G54" s="29" t="str">
        <f>IF(OR('SDK RM Allocation'!K84="",'SDK RM Allocation'!K84=0,$B54=""),"",CONCATENATE($U$2,$U$3,SUM('SDK RM Allocation'!$G84:J84),$W$3,$U$4,'SDK RM Allocation'!K84,$W$4,$U$5,$B54,$W$5,$U$6,$C54,$W$6,$U$7,G$2,$W$7,$U$8))</f>
        <v>1204J721E_DEV_MCU_NAVSS0_INTAGGR_0RESASG_SUBTYPE_IA_VINTHOST_ID_HOST_ID_MCU_0_R5_2</v>
      </c>
      <c r="H54" s="29" t="str">
        <f>IF(OR('SDK RM Allocation'!L84="",'SDK RM Allocation'!L84=0,$B54=""),"",CONCATENATE($U$2,$U$3,SUM('SDK RM Allocation'!$G84:K84),$W$3,$U$4,'SDK RM Allocation'!L84,$W$4,$U$5,$B54,$W$5,$U$6,$C54,$W$6,$U$7,H$2,$W$7,$U$8))</f>
        <v>12416J721E_DEV_MCU_NAVSS0_INTAGGR_0RESASG_SUBTYPE_IA_VINTHOST_ID_HOST_ID_MAIN_1_R5_0</v>
      </c>
      <c r="I54" s="29" t="str">
        <f>IF(OR('SDK RM Allocation'!M84="",'SDK RM Allocation'!M84=0,$B54=""),"",CONCATENATE($U$2,$U$3,SUM('SDK RM Allocation'!$G84:L84),$W$3,$U$4,'SDK RM Allocation'!M84,$W$4,$U$5,$B54,$W$5,$U$6,$C54,$W$6,$U$7,I$2,$W$7,$U$8))</f>
        <v>14016J721E_DEV_MCU_NAVSS0_INTAGGR_0RESASG_SUBTYPE_IA_VINTHOST_ID_HOST_ID_MAIN_1_R5_2</v>
      </c>
      <c r="J54" s="29" t="str">
        <f>IF(OR('SDK RM Allocation'!N84="",'SDK RM Allocation'!N84=0,$B54=""),"",CONCATENATE($U$2,$U$3,SUM('SDK RM Allocation'!$G84:M84),$W$3,$U$4,'SDK RM Allocation'!N84,$W$4,$U$5,$B54,$W$5,$U$6,$C54,$W$6,$U$7,J$2,$W$7,$U$8))</f>
        <v>1568J721E_DEV_MCU_NAVSS0_INTAGGR_0RESASG_SUBTYPE_IA_VINTHOST_ID_HOST_ID_C7X_1</v>
      </c>
      <c r="K54" s="29" t="str">
        <f>IF(OR('SDK RM Allocation'!O84="",'SDK RM Allocation'!O84=0,$B54=""),"",CONCATENATE($U$2,$U$3,SUM('SDK RM Allocation'!$G84:N84),$W$3,$U$4,'SDK RM Allocation'!O84,$W$4,$U$5,$B54,$W$5,$U$6,$C54,$W$6,$U$7,K$2,$W$7,$U$8))</f>
        <v>1648J721E_DEV_MCU_NAVSS0_INTAGGR_0RESASG_SUBTYPE_IA_VINTHOST_ID_HOST_ID_C6X_0_1</v>
      </c>
      <c r="L54" s="29" t="str">
        <f>IF(OR('SDK RM Allocation'!P84="",'SDK RM Allocation'!P84=0,$B54=""),"",CONCATENATE($U$2,$U$3,SUM('SDK RM Allocation'!$G84:O84),$W$3,$U$4,'SDK RM Allocation'!P84,$W$4,$U$5,$B54,$W$5,$U$6,$C54,$W$6,$U$7,L$2,$W$7,$U$8))</f>
        <v>1728J721E_DEV_MCU_NAVSS0_INTAGGR_0RESASG_SUBTYPE_IA_VINTHOST_ID_HOST_ID_C6X_1_1</v>
      </c>
      <c r="M54" s="29" t="str">
        <f>IF(OR('SDK RM Allocation'!Q84="",'SDK RM Allocation'!Q84=0,$B54=""),"",CONCATENATE($U$2,$U$3,SUM('SDK RM Allocation'!$G84:P84),$W$3,$U$4,'SDK RM Allocation'!Q84,$W$4,$U$5,$B54,$W$5,$U$6,$C54,$W$6,$U$7,M$2,$W$7,$U$8))</f>
        <v>18016J721E_DEV_MCU_NAVSS0_INTAGGR_0RESASG_SUBTYPE_IA_VINTHOST_ID_HOST_ID_MAIN_0_R5_0</v>
      </c>
      <c r="N54" s="29" t="str">
        <f>IF(OR('SDK RM Allocation'!R84="",'SDK RM Allocation'!R84=0,$B54=""),"",CONCATENATE($U$2,$U$3,SUM('SDK RM Allocation'!$G84:Q84),$W$3,$U$4,'SDK RM Allocation'!R84,$W$4,$U$5,$B54,$W$5,$U$6,$C54,$W$6,$U$7,N$2,$W$7,$U$8))</f>
        <v>19616J721E_DEV_MCU_NAVSS0_INTAGGR_0RESASG_SUBTYPE_IA_VINTHOST_ID_HOST_ID_MAIN_0_R5_2</v>
      </c>
      <c r="O54" s="29" t="str">
        <f>IF(OR('SDK RM Allocation'!S84="",'SDK RM Allocation'!S84=0,$B54=""),"",CONCATENATE($U$2,$U$3,SUM('SDK RM Allocation'!$G84:R84),$W$3,$U$4,'SDK RM Allocation'!S84,$W$4,$U$5,$B54,$W$5,$U$6,$C54,$W$6,$U$7,O$2,$W$7,$U$8))</f>
        <v>21244J721E_DEV_MCU_NAVSS0_INTAGGR_0RESASG_SUBTYPE_IA_VINTHOST_ID_ALL</v>
      </c>
    </row>
    <row r="55" spans="1:15">
      <c r="A55" s="28" t="s">
        <v>152</v>
      </c>
      <c r="B55" t="s">
        <v>151</v>
      </c>
      <c r="C55" t="s">
        <v>78</v>
      </c>
      <c r="D55" s="29" t="str">
        <f>IF(OR('SDK RM Allocation'!H85="",'SDK RM Allocation'!H85=0,$B55=""),"",CONCATENATE($U$2,$U$3,SUM('SDK RM Allocation'!$G85:G85),$W$3,$U$4,'SDK RM Allocation'!H85,$W$4,$U$5,$B55,$W$5,$U$6,$C55,$W$6,$U$7,D$2,$W$7,$U$8))</f>
        <v>16392128J721E_DEV_MCU_NAVSS0_INTAGGR_0RESASG_SUBTYPE_GLOBAL_EVENT_SEVTHOST_ID_HOST_ID_A72_2</v>
      </c>
      <c r="E55" s="29" t="str">
        <f>IF(OR('SDK RM Allocation'!I85="",'SDK RM Allocation'!I85=0,$B55=""),"",CONCATENATE($U$2,$U$3,SUM('SDK RM Allocation'!$G85:H85),$W$3,$U$4,'SDK RM Allocation'!I85,$W$4,$U$5,$B55,$W$5,$U$6,$C55,$W$6,$U$7,E$2,$W$7,$U$8))</f>
        <v>16520128J721E_DEV_MCU_NAVSS0_INTAGGR_0RESASG_SUBTYPE_GLOBAL_EVENT_SEVTHOST_ID_HOST_ID_A72_3</v>
      </c>
      <c r="F55" s="29" t="str">
        <f>IF(OR('SDK RM Allocation'!J85="",'SDK RM Allocation'!J85=0,$B55=""),"",CONCATENATE($U$2,$U$3,SUM('SDK RM Allocation'!$G85:I85),$W$3,$U$4,'SDK RM Allocation'!J85,$W$4,$U$5,$B55,$W$5,$U$6,$C55,$W$6,$U$7,F$2,$W$7,$U$8))</f>
        <v>16648256J721E_DEV_MCU_NAVSS0_INTAGGR_0RESASG_SUBTYPE_GLOBAL_EVENT_SEVTHOST_ID_HOST_ID_MCU_0_R5_0</v>
      </c>
      <c r="G55" s="29" t="str">
        <f>IF(OR('SDK RM Allocation'!K85="",'SDK RM Allocation'!K85=0,$B55=""),"",CONCATENATE($U$2,$U$3,SUM('SDK RM Allocation'!$G85:J85),$W$3,$U$4,'SDK RM Allocation'!K85,$W$4,$U$5,$B55,$W$5,$U$6,$C55,$W$6,$U$7,G$2,$W$7,$U$8))</f>
        <v>1690464J721E_DEV_MCU_NAVSS0_INTAGGR_0RESASG_SUBTYPE_GLOBAL_EVENT_SEVTHOST_ID_HOST_ID_MCU_0_R5_2</v>
      </c>
      <c r="H55" s="29" t="str">
        <f>IF(OR('SDK RM Allocation'!L85="",'SDK RM Allocation'!L85=0,$B55=""),"",CONCATENATE($U$2,$U$3,SUM('SDK RM Allocation'!$G85:K85),$W$3,$U$4,'SDK RM Allocation'!L85,$W$4,$U$5,$B55,$W$5,$U$6,$C55,$W$6,$U$7,H$2,$W$7,$U$8))</f>
        <v>16968128J721E_DEV_MCU_NAVSS0_INTAGGR_0RESASG_SUBTYPE_GLOBAL_EVENT_SEVTHOST_ID_HOST_ID_MAIN_1_R5_0</v>
      </c>
      <c r="I55" s="29" t="str">
        <f>IF(OR('SDK RM Allocation'!M85="",'SDK RM Allocation'!M85=0,$B55=""),"",CONCATENATE($U$2,$U$3,SUM('SDK RM Allocation'!$G85:L85),$W$3,$U$4,'SDK RM Allocation'!M85,$W$4,$U$5,$B55,$W$5,$U$6,$C55,$W$6,$U$7,I$2,$W$7,$U$8))</f>
        <v>17096128J721E_DEV_MCU_NAVSS0_INTAGGR_0RESASG_SUBTYPE_GLOBAL_EVENT_SEVTHOST_ID_HOST_ID_MAIN_1_R5_2</v>
      </c>
      <c r="J55" s="29" t="str">
        <f>IF(OR('SDK RM Allocation'!N85="",'SDK RM Allocation'!N85=0,$B55=""),"",CONCATENATE($U$2,$U$3,SUM('SDK RM Allocation'!$G85:M85),$W$3,$U$4,'SDK RM Allocation'!N85,$W$4,$U$5,$B55,$W$5,$U$6,$C55,$W$6,$U$7,J$2,$W$7,$U$8))</f>
        <v>1722464J721E_DEV_MCU_NAVSS0_INTAGGR_0RESASG_SUBTYPE_GLOBAL_EVENT_SEVTHOST_ID_HOST_ID_C7X_1</v>
      </c>
      <c r="K55" s="29" t="str">
        <f>IF(OR('SDK RM Allocation'!O85="",'SDK RM Allocation'!O85=0,$B55=""),"",CONCATENATE($U$2,$U$3,SUM('SDK RM Allocation'!$G85:N85),$W$3,$U$4,'SDK RM Allocation'!O85,$W$4,$U$5,$B55,$W$5,$U$6,$C55,$W$6,$U$7,K$2,$W$7,$U$8))</f>
        <v>1728864J721E_DEV_MCU_NAVSS0_INTAGGR_0RESASG_SUBTYPE_GLOBAL_EVENT_SEVTHOST_ID_HOST_ID_C6X_0_1</v>
      </c>
      <c r="L55" s="29" t="str">
        <f>IF(OR('SDK RM Allocation'!P85="",'SDK RM Allocation'!P85=0,$B55=""),"",CONCATENATE($U$2,$U$3,SUM('SDK RM Allocation'!$G85:O85),$W$3,$U$4,'SDK RM Allocation'!P85,$W$4,$U$5,$B55,$W$5,$U$6,$C55,$W$6,$U$7,L$2,$W$7,$U$8))</f>
        <v>1735264J721E_DEV_MCU_NAVSS0_INTAGGR_0RESASG_SUBTYPE_GLOBAL_EVENT_SEVTHOST_ID_HOST_ID_C6X_1_1</v>
      </c>
      <c r="M55" s="29" t="str">
        <f>IF(OR('SDK RM Allocation'!Q85="",'SDK RM Allocation'!Q85=0,$B55=""),"",CONCATENATE($U$2,$U$3,SUM('SDK RM Allocation'!$G85:P85),$W$3,$U$4,'SDK RM Allocation'!Q85,$W$4,$U$5,$B55,$W$5,$U$6,$C55,$W$6,$U$7,M$2,$W$7,$U$8))</f>
        <v>17416128J721E_DEV_MCU_NAVSS0_INTAGGR_0RESASG_SUBTYPE_GLOBAL_EVENT_SEVTHOST_ID_HOST_ID_MAIN_0_R5_0</v>
      </c>
      <c r="N55" s="29" t="str">
        <f>IF(OR('SDK RM Allocation'!R85="",'SDK RM Allocation'!R85=0,$B55=""),"",CONCATENATE($U$2,$U$3,SUM('SDK RM Allocation'!$G85:Q85),$W$3,$U$4,'SDK RM Allocation'!R85,$W$4,$U$5,$B55,$W$5,$U$6,$C55,$W$6,$U$7,N$2,$W$7,$U$8))</f>
        <v>17544128J721E_DEV_MCU_NAVSS0_INTAGGR_0RESASG_SUBTYPE_GLOBAL_EVENT_SEVTHOST_ID_HOST_ID_MAIN_0_R5_2</v>
      </c>
      <c r="O55" s="29" t="str">
        <f>IF(OR('SDK RM Allocation'!S85="",'SDK RM Allocation'!S85=0,$B55=""),"",CONCATENATE($U$2,$U$3,SUM('SDK RM Allocation'!$G85:R85),$W$3,$U$4,'SDK RM Allocation'!S85,$W$4,$U$5,$B55,$W$5,$U$6,$C55,$W$6,$U$7,O$2,$W$7,$U$8))</f>
        <v>17672248J721E_DEV_MCU_NAVSS0_INTAGGR_0RESASG_SUBTYPE_GLOBAL_EVENT_SEVTHOST_ID_ALL</v>
      </c>
    </row>
    <row r="56" spans="1:15">
      <c r="B56" s="36"/>
      <c r="C5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D4" sqref="D4"/>
    </sheetView>
  </sheetViews>
  <sheetFormatPr defaultColWidth="9" defaultRowHeight="14.4"/>
  <cols>
    <col min="1" max="1" width="10.44140625" customWidth="1"/>
    <col min="2" max="2" width="9.6640625" customWidth="1"/>
    <col min="3" max="3" width="6.88671875" customWidth="1"/>
    <col min="4" max="4" width="7" customWidth="1"/>
    <col min="5" max="5" width="12.5546875" customWidth="1"/>
    <col min="6" max="6" width="6.77734375" customWidth="1"/>
    <col min="7" max="7" width="13" customWidth="1"/>
    <col min="8" max="8" width="24.33203125" customWidth="1"/>
    <col min="9" max="1025" width="8.5546875" customWidth="1"/>
  </cols>
  <sheetData>
    <row r="1" spans="1:14" ht="43.2">
      <c r="A1" s="14"/>
      <c r="B1" s="15"/>
      <c r="C1" s="15" t="s">
        <v>192</v>
      </c>
      <c r="D1" s="15" t="s">
        <v>193</v>
      </c>
      <c r="E1" s="16" t="s">
        <v>194</v>
      </c>
      <c r="F1" s="15" t="s">
        <v>195</v>
      </c>
      <c r="G1" s="21" t="s">
        <v>196</v>
      </c>
      <c r="H1" s="15" t="s">
        <v>197</v>
      </c>
      <c r="J1" s="15"/>
      <c r="K1" s="15"/>
      <c r="L1" s="20" t="s">
        <v>198</v>
      </c>
      <c r="M1" s="20" t="s">
        <v>199</v>
      </c>
      <c r="N1" s="20"/>
    </row>
    <row r="2" spans="1:14" ht="14.4" customHeight="1">
      <c r="A2" s="63" t="s">
        <v>200</v>
      </c>
      <c r="B2" s="14" t="s">
        <v>201</v>
      </c>
      <c r="C2" s="17"/>
      <c r="D2" s="17"/>
      <c r="E2" s="17">
        <v>1</v>
      </c>
      <c r="F2" s="17"/>
      <c r="G2" s="22"/>
      <c r="H2" s="17"/>
      <c r="J2" s="64" t="s">
        <v>200</v>
      </c>
      <c r="K2" s="15" t="s">
        <v>202</v>
      </c>
      <c r="L2" s="20"/>
      <c r="M2" s="20"/>
      <c r="N2" s="14"/>
    </row>
    <row r="3" spans="1:14">
      <c r="A3" s="63"/>
      <c r="B3" s="14" t="s">
        <v>203</v>
      </c>
      <c r="C3" s="17"/>
      <c r="D3" s="17"/>
      <c r="E3" s="17">
        <v>1</v>
      </c>
      <c r="F3" s="17"/>
      <c r="G3" s="22"/>
      <c r="H3" s="17"/>
      <c r="J3" s="64"/>
      <c r="K3" s="15" t="s">
        <v>204</v>
      </c>
      <c r="L3" s="14"/>
      <c r="M3" s="14">
        <v>12</v>
      </c>
      <c r="N3" s="14"/>
    </row>
    <row r="4" spans="1:14">
      <c r="A4" s="63"/>
      <c r="B4" s="14" t="s">
        <v>205</v>
      </c>
      <c r="C4" s="17">
        <v>8</v>
      </c>
      <c r="D4" s="17">
        <v>1</v>
      </c>
      <c r="E4" s="17"/>
      <c r="F4" s="17">
        <v>16</v>
      </c>
      <c r="G4" s="22"/>
      <c r="H4" s="17"/>
      <c r="J4" s="6" t="s">
        <v>206</v>
      </c>
      <c r="K4" s="25"/>
      <c r="L4" s="25">
        <f>SUM(L2:L3)</f>
        <v>0</v>
      </c>
      <c r="M4" s="25">
        <f>SUM(M2:M3)</f>
        <v>12</v>
      </c>
      <c r="N4" s="25"/>
    </row>
    <row r="5" spans="1:14" ht="14.4" customHeight="1">
      <c r="A5" s="18" t="s">
        <v>206</v>
      </c>
      <c r="B5" s="6"/>
      <c r="C5" s="1">
        <f>SUM(C2:C4)</f>
        <v>8</v>
      </c>
      <c r="D5" s="1">
        <f>SUM(D2:D4)</f>
        <v>1</v>
      </c>
      <c r="E5" s="1">
        <f>SUM(E2:E4)</f>
        <v>2</v>
      </c>
      <c r="F5" s="1">
        <f>SUM(F2:F4)</f>
        <v>16</v>
      </c>
      <c r="G5" s="23">
        <f>SUM(G2:G4)</f>
        <v>0</v>
      </c>
      <c r="H5" s="1"/>
      <c r="J5" s="65" t="s">
        <v>207</v>
      </c>
      <c r="K5" s="15" t="s">
        <v>202</v>
      </c>
      <c r="L5" s="14">
        <v>165</v>
      </c>
      <c r="M5" s="14">
        <v>165</v>
      </c>
      <c r="N5" s="14"/>
    </row>
    <row r="6" spans="1:14" ht="14.4" customHeight="1">
      <c r="A6" s="63" t="s">
        <v>207</v>
      </c>
      <c r="B6" s="14" t="s">
        <v>208</v>
      </c>
      <c r="C6" s="17">
        <v>4</v>
      </c>
      <c r="D6" s="17">
        <v>4</v>
      </c>
      <c r="E6" s="17"/>
      <c r="F6" s="17"/>
      <c r="G6" s="22"/>
      <c r="H6" s="17"/>
      <c r="J6" s="65"/>
      <c r="K6" s="15" t="s">
        <v>204</v>
      </c>
      <c r="L6" s="14"/>
      <c r="M6" s="14">
        <v>44</v>
      </c>
      <c r="N6" s="14"/>
    </row>
    <row r="7" spans="1:14">
      <c r="A7" s="63"/>
      <c r="B7" s="14" t="s">
        <v>209</v>
      </c>
      <c r="C7" s="17">
        <v>4</v>
      </c>
      <c r="D7" s="17">
        <v>4</v>
      </c>
      <c r="E7" s="17"/>
      <c r="F7" s="17"/>
      <c r="G7" s="22"/>
      <c r="H7" s="17"/>
      <c r="J7" s="27"/>
      <c r="K7" s="15" t="s">
        <v>210</v>
      </c>
      <c r="L7" s="14"/>
      <c r="M7" s="14">
        <v>12</v>
      </c>
      <c r="N7" s="14"/>
    </row>
    <row r="8" spans="1:14">
      <c r="A8" s="63"/>
      <c r="B8" s="14" t="s">
        <v>211</v>
      </c>
      <c r="C8" s="17"/>
      <c r="D8" s="17">
        <v>2</v>
      </c>
      <c r="E8" s="17"/>
      <c r="F8" s="17"/>
      <c r="G8" s="22"/>
      <c r="H8" s="17"/>
      <c r="J8" s="6" t="s">
        <v>206</v>
      </c>
      <c r="K8" s="25"/>
      <c r="L8" s="25">
        <f>SUM(L5:L7)</f>
        <v>165</v>
      </c>
      <c r="M8" s="25">
        <f>SUM(M5:M7)</f>
        <v>221</v>
      </c>
      <c r="N8" s="25"/>
    </row>
    <row r="9" spans="1:14">
      <c r="A9" s="63"/>
      <c r="B9" s="14" t="s">
        <v>212</v>
      </c>
      <c r="C9" s="17"/>
      <c r="D9" s="17"/>
      <c r="E9" s="17">
        <v>40</v>
      </c>
      <c r="F9" s="17"/>
      <c r="G9" s="22"/>
      <c r="H9" s="24"/>
    </row>
    <row r="10" spans="1:14">
      <c r="A10" s="63"/>
      <c r="B10" s="14" t="s">
        <v>213</v>
      </c>
      <c r="C10" s="17">
        <v>16</v>
      </c>
      <c r="D10" s="17">
        <v>4</v>
      </c>
      <c r="E10" s="17"/>
      <c r="F10" s="17">
        <v>16</v>
      </c>
      <c r="G10" s="22"/>
      <c r="H10" s="24"/>
    </row>
    <row r="11" spans="1:14">
      <c r="A11" s="63"/>
      <c r="B11" s="14" t="s">
        <v>214</v>
      </c>
      <c r="C11" s="17">
        <v>8</v>
      </c>
      <c r="D11" s="17">
        <v>1</v>
      </c>
      <c r="E11" s="17"/>
      <c r="F11" s="17">
        <v>64</v>
      </c>
      <c r="G11" s="22"/>
      <c r="H11" s="17"/>
    </row>
    <row r="12" spans="1:14">
      <c r="A12" s="63"/>
      <c r="B12" s="14" t="s">
        <v>215</v>
      </c>
      <c r="C12" s="17">
        <v>12</v>
      </c>
      <c r="D12" s="17">
        <v>12</v>
      </c>
      <c r="E12" s="17"/>
      <c r="F12" s="17"/>
      <c r="G12" s="22"/>
      <c r="H12" s="17"/>
    </row>
    <row r="13" spans="1:14">
      <c r="A13" s="18" t="s">
        <v>206</v>
      </c>
      <c r="B13" s="6"/>
      <c r="C13" s="1">
        <f>SUM(C6:C12)</f>
        <v>44</v>
      </c>
      <c r="D13" s="1">
        <f>SUM(D6:D12)</f>
        <v>27</v>
      </c>
      <c r="E13" s="1">
        <f>SUM(E6:E12)</f>
        <v>40</v>
      </c>
      <c r="F13" s="1">
        <f>SUM(F6:F12)</f>
        <v>80</v>
      </c>
      <c r="G13" s="1">
        <f>SUM(G6:G12)</f>
        <v>0</v>
      </c>
      <c r="H13" s="1"/>
    </row>
  </sheetData>
  <mergeCells count="4">
    <mergeCell ref="A2:A4"/>
    <mergeCell ref="A6:A12"/>
    <mergeCell ref="J2:J3"/>
    <mergeCell ref="J5:J6"/>
  </mergeCells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L23" sqref="L23"/>
    </sheetView>
  </sheetViews>
  <sheetFormatPr defaultColWidth="9" defaultRowHeight="14.4"/>
  <cols>
    <col min="1" max="1" width="10.44140625" customWidth="1"/>
    <col min="2" max="2" width="9.6640625" customWidth="1"/>
    <col min="3" max="3" width="6.88671875" customWidth="1"/>
    <col min="4" max="4" width="7" customWidth="1"/>
    <col min="5" max="5" width="12.5546875" customWidth="1"/>
    <col min="6" max="6" width="6.77734375" customWidth="1"/>
    <col min="7" max="7" width="13" customWidth="1"/>
    <col min="8" max="8" width="24.33203125" customWidth="1"/>
    <col min="9" max="9" width="8.6640625" customWidth="1"/>
    <col min="10" max="1025" width="8.5546875" customWidth="1"/>
  </cols>
  <sheetData>
    <row r="1" spans="1:14" ht="43.2">
      <c r="A1" s="14"/>
      <c r="B1" s="15"/>
      <c r="C1" s="15" t="s">
        <v>192</v>
      </c>
      <c r="D1" s="15" t="s">
        <v>193</v>
      </c>
      <c r="E1" s="16" t="s">
        <v>194</v>
      </c>
      <c r="F1" s="15" t="s">
        <v>195</v>
      </c>
      <c r="G1" s="21" t="s">
        <v>196</v>
      </c>
      <c r="H1" s="15" t="s">
        <v>197</v>
      </c>
      <c r="J1" s="15"/>
      <c r="K1" s="15"/>
      <c r="L1" s="20" t="s">
        <v>198</v>
      </c>
      <c r="M1" s="20" t="s">
        <v>199</v>
      </c>
      <c r="N1" s="20"/>
    </row>
    <row r="2" spans="1:14" ht="14.4" customHeight="1">
      <c r="A2" s="63" t="s">
        <v>200</v>
      </c>
      <c r="B2" s="14" t="s">
        <v>201</v>
      </c>
      <c r="C2" s="17"/>
      <c r="D2" s="17"/>
      <c r="E2" s="17">
        <v>1</v>
      </c>
      <c r="F2" s="17"/>
      <c r="G2" s="22"/>
      <c r="H2" s="17"/>
      <c r="J2" s="64" t="s">
        <v>200</v>
      </c>
      <c r="K2" s="15" t="s">
        <v>202</v>
      </c>
      <c r="L2" s="24"/>
      <c r="M2" s="24"/>
      <c r="N2" s="17"/>
    </row>
    <row r="3" spans="1:14">
      <c r="A3" s="63"/>
      <c r="B3" s="14" t="s">
        <v>203</v>
      </c>
      <c r="C3" s="17"/>
      <c r="D3" s="17"/>
      <c r="E3" s="17">
        <v>1</v>
      </c>
      <c r="F3" s="17"/>
      <c r="G3" s="22"/>
      <c r="H3" s="17"/>
      <c r="J3" s="64"/>
      <c r="K3" s="15" t="s">
        <v>204</v>
      </c>
      <c r="L3" s="17"/>
      <c r="M3" s="19">
        <v>5</v>
      </c>
      <c r="N3" s="17"/>
    </row>
    <row r="4" spans="1:14">
      <c r="A4" s="63"/>
      <c r="B4" s="14" t="s">
        <v>205</v>
      </c>
      <c r="C4" s="17">
        <v>8</v>
      </c>
      <c r="D4" s="17">
        <v>1</v>
      </c>
      <c r="E4" s="17"/>
      <c r="F4" s="17">
        <v>16</v>
      </c>
      <c r="G4" s="22"/>
      <c r="H4" s="17"/>
      <c r="J4" s="6" t="s">
        <v>206</v>
      </c>
      <c r="K4" s="25"/>
      <c r="L4" s="26">
        <f>SUM(L2:L3)</f>
        <v>0</v>
      </c>
      <c r="M4" s="26">
        <f>SUM(M2:M3)</f>
        <v>5</v>
      </c>
      <c r="N4" s="26"/>
    </row>
    <row r="5" spans="1:14" ht="14.4" customHeight="1">
      <c r="A5" s="18" t="s">
        <v>206</v>
      </c>
      <c r="B5" s="6"/>
      <c r="C5" s="1">
        <f>SUM(C2:C4)</f>
        <v>8</v>
      </c>
      <c r="D5" s="1">
        <f>SUM(D2:D4)</f>
        <v>1</v>
      </c>
      <c r="E5" s="1">
        <f>SUM(E2:E4)</f>
        <v>2</v>
      </c>
      <c r="F5" s="1">
        <f>SUM(F2:F4)</f>
        <v>16</v>
      </c>
      <c r="G5" s="23">
        <f>SUM(G2:G4)</f>
        <v>0</v>
      </c>
      <c r="H5" s="1"/>
      <c r="J5" s="65" t="s">
        <v>207</v>
      </c>
      <c r="K5" s="15" t="s">
        <v>202</v>
      </c>
      <c r="L5" s="19">
        <v>88</v>
      </c>
      <c r="M5" s="19">
        <v>88</v>
      </c>
      <c r="N5" s="17"/>
    </row>
    <row r="6" spans="1:14" ht="14.4" customHeight="1">
      <c r="A6" s="63" t="s">
        <v>207</v>
      </c>
      <c r="B6" s="14" t="s">
        <v>208</v>
      </c>
      <c r="C6" s="19">
        <v>2</v>
      </c>
      <c r="D6" s="19">
        <v>2</v>
      </c>
      <c r="E6" s="17"/>
      <c r="F6" s="17"/>
      <c r="G6" s="22"/>
      <c r="H6" s="17"/>
      <c r="J6" s="65"/>
      <c r="K6" s="15" t="s">
        <v>204</v>
      </c>
      <c r="L6" s="17"/>
      <c r="M6" s="19">
        <v>11</v>
      </c>
      <c r="N6" s="17"/>
    </row>
    <row r="7" spans="1:14">
      <c r="A7" s="63"/>
      <c r="B7" s="14" t="s">
        <v>209</v>
      </c>
      <c r="C7" s="19">
        <v>1</v>
      </c>
      <c r="D7" s="19">
        <v>1</v>
      </c>
      <c r="E7" s="17"/>
      <c r="F7" s="17"/>
      <c r="G7" s="22"/>
      <c r="H7" s="17"/>
      <c r="J7" s="27"/>
      <c r="K7" s="15" t="s">
        <v>210</v>
      </c>
      <c r="L7" s="17"/>
      <c r="M7" s="17">
        <v>12</v>
      </c>
      <c r="N7" s="17"/>
    </row>
    <row r="8" spans="1:14" ht="14.4" customHeight="1">
      <c r="A8" s="63"/>
      <c r="B8" s="14" t="s">
        <v>211</v>
      </c>
      <c r="C8" s="17"/>
      <c r="D8" s="17">
        <v>2</v>
      </c>
      <c r="E8" s="17"/>
      <c r="F8" s="17"/>
      <c r="G8" s="22"/>
      <c r="H8" s="17"/>
      <c r="J8" s="6" t="s">
        <v>206</v>
      </c>
      <c r="K8" s="25"/>
      <c r="L8" s="26">
        <f>SUM(L5:L7)</f>
        <v>88</v>
      </c>
      <c r="M8" s="26">
        <f>SUM(M5:M7)</f>
        <v>111</v>
      </c>
      <c r="N8" s="26"/>
    </row>
    <row r="9" spans="1:14">
      <c r="A9" s="63"/>
      <c r="B9" s="14" t="s">
        <v>212</v>
      </c>
      <c r="C9" s="17"/>
      <c r="D9" s="17"/>
      <c r="E9" s="19">
        <v>8</v>
      </c>
      <c r="F9" s="17"/>
      <c r="G9" s="22"/>
      <c r="H9" s="24" t="s">
        <v>216</v>
      </c>
    </row>
    <row r="10" spans="1:14">
      <c r="A10" s="63"/>
      <c r="B10" s="14" t="s">
        <v>213</v>
      </c>
      <c r="C10" s="19">
        <v>4</v>
      </c>
      <c r="D10" s="17">
        <v>4</v>
      </c>
      <c r="E10" s="17"/>
      <c r="F10" s="17">
        <v>16</v>
      </c>
      <c r="G10" s="22"/>
      <c r="H10" s="24" t="s">
        <v>217</v>
      </c>
    </row>
    <row r="11" spans="1:14">
      <c r="A11" s="63"/>
      <c r="B11" s="14" t="s">
        <v>214</v>
      </c>
      <c r="C11" s="17">
        <v>8</v>
      </c>
      <c r="D11" s="17">
        <v>1</v>
      </c>
      <c r="E11" s="17"/>
      <c r="F11" s="17">
        <v>64</v>
      </c>
      <c r="G11" s="22"/>
      <c r="H11" s="17"/>
    </row>
    <row r="12" spans="1:14">
      <c r="A12" s="63"/>
      <c r="B12" s="14" t="s">
        <v>215</v>
      </c>
      <c r="C12" s="19">
        <v>10</v>
      </c>
      <c r="D12" s="19">
        <v>10</v>
      </c>
      <c r="E12" s="17"/>
      <c r="F12" s="17"/>
      <c r="G12" s="22"/>
      <c r="H12" s="17"/>
    </row>
    <row r="13" spans="1:14">
      <c r="A13" s="16"/>
      <c r="B13" s="20" t="s">
        <v>218</v>
      </c>
      <c r="C13" s="19"/>
      <c r="D13" s="19"/>
      <c r="E13" s="17"/>
      <c r="F13" s="17"/>
      <c r="G13" s="22"/>
      <c r="H13" s="17"/>
    </row>
    <row r="14" spans="1:14">
      <c r="A14" s="16"/>
      <c r="B14" s="20" t="s">
        <v>219</v>
      </c>
      <c r="C14" s="19"/>
      <c r="D14" s="19"/>
      <c r="E14" s="17"/>
      <c r="F14" s="17"/>
      <c r="G14" s="22"/>
      <c r="H14" s="17"/>
    </row>
    <row r="15" spans="1:14">
      <c r="A15" s="16"/>
      <c r="B15" s="20"/>
      <c r="C15" s="19"/>
      <c r="D15" s="19"/>
      <c r="E15" s="17"/>
      <c r="F15" s="17"/>
      <c r="G15" s="22"/>
      <c r="H15" s="17"/>
    </row>
    <row r="16" spans="1:14">
      <c r="A16" s="18" t="s">
        <v>206</v>
      </c>
      <c r="B16" s="6"/>
      <c r="C16" s="1">
        <f>SUM(C6:C12)</f>
        <v>25</v>
      </c>
      <c r="D16" s="1">
        <f>SUM(D6:D12)</f>
        <v>20</v>
      </c>
      <c r="E16" s="1">
        <f>SUM(E6:E12)</f>
        <v>8</v>
      </c>
      <c r="F16" s="1">
        <f>SUM(F6:F12)</f>
        <v>80</v>
      </c>
      <c r="G16" s="1">
        <f>SUM(G6:G12)</f>
        <v>0</v>
      </c>
      <c r="H16" s="1"/>
    </row>
  </sheetData>
  <mergeCells count="4">
    <mergeCell ref="A2:A4"/>
    <mergeCell ref="A6:A12"/>
    <mergeCell ref="J2:J3"/>
    <mergeCell ref="J5:J6"/>
  </mergeCells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90" zoomScaleNormal="90" workbookViewId="0">
      <pane xSplit="1" ySplit="1" topLeftCell="B2" activePane="bottomRight" state="frozen"/>
      <selection pane="topRight"/>
      <selection pane="bottomLeft"/>
      <selection pane="bottomRight" activeCell="A20" sqref="A20"/>
    </sheetView>
  </sheetViews>
  <sheetFormatPr defaultColWidth="9" defaultRowHeight="14.4"/>
  <cols>
    <col min="1" max="1" width="28.109375" customWidth="1"/>
    <col min="2" max="2" width="8.109375" customWidth="1"/>
    <col min="3" max="3" width="7.33203125" customWidth="1"/>
    <col min="4" max="4" width="8.109375" customWidth="1"/>
    <col min="5" max="5" width="19" customWidth="1"/>
    <col min="6" max="6" width="11.77734375" customWidth="1"/>
    <col min="7" max="8" width="12.5546875" customWidth="1"/>
    <col min="9" max="12" width="13.21875" customWidth="1"/>
    <col min="13" max="13" width="6.44140625" customWidth="1"/>
    <col min="14" max="15" width="8.5546875" customWidth="1"/>
    <col min="16" max="16" width="5.5546875" customWidth="1"/>
    <col min="17" max="17" width="5.77734375" customWidth="1"/>
    <col min="18" max="18" width="8.5546875" customWidth="1"/>
    <col min="19" max="19" width="46.109375" customWidth="1"/>
    <col min="20" max="1025" width="8.5546875" customWidth="1"/>
  </cols>
  <sheetData>
    <row r="1" spans="1:20" ht="43.2">
      <c r="A1" s="1" t="s">
        <v>0</v>
      </c>
      <c r="B1" s="2" t="s">
        <v>3</v>
      </c>
      <c r="C1" s="2" t="s">
        <v>4</v>
      </c>
      <c r="D1" s="2" t="s">
        <v>5</v>
      </c>
      <c r="E1" s="2" t="s">
        <v>220</v>
      </c>
      <c r="F1" s="2" t="s">
        <v>221</v>
      </c>
      <c r="G1" s="6" t="s">
        <v>222</v>
      </c>
      <c r="H1" s="6" t="s">
        <v>223</v>
      </c>
      <c r="I1" s="6" t="s">
        <v>224</v>
      </c>
      <c r="J1" s="6" t="s">
        <v>225</v>
      </c>
      <c r="K1" s="6" t="s">
        <v>226</v>
      </c>
      <c r="L1" s="6" t="s">
        <v>227</v>
      </c>
      <c r="M1" s="6" t="s">
        <v>228</v>
      </c>
      <c r="N1" s="6" t="s">
        <v>229</v>
      </c>
      <c r="O1" s="6" t="s">
        <v>230</v>
      </c>
      <c r="P1" s="10" t="s">
        <v>22</v>
      </c>
      <c r="Q1" s="10" t="s">
        <v>23</v>
      </c>
      <c r="R1" s="6" t="s">
        <v>21</v>
      </c>
      <c r="S1" s="2" t="s">
        <v>231</v>
      </c>
    </row>
    <row r="2" spans="1:20" ht="14.4" customHeight="1">
      <c r="A2" s="3" t="s">
        <v>160</v>
      </c>
      <c r="B2" s="4">
        <v>4</v>
      </c>
      <c r="C2" s="4">
        <v>0</v>
      </c>
      <c r="D2" s="5">
        <f>B2-C2</f>
        <v>4</v>
      </c>
      <c r="E2" s="4">
        <v>2</v>
      </c>
      <c r="F2" s="4"/>
      <c r="G2" s="4"/>
      <c r="H2" s="4"/>
      <c r="I2" s="4"/>
      <c r="J2" s="4">
        <v>2</v>
      </c>
      <c r="K2" s="4"/>
      <c r="L2" s="4"/>
      <c r="M2" s="4"/>
      <c r="N2" s="4"/>
      <c r="O2" s="4"/>
      <c r="P2" s="11">
        <f t="shared" ref="P2:P10" si="0">SUM(E2:F2)</f>
        <v>2</v>
      </c>
      <c r="Q2" s="11">
        <f t="shared" ref="Q2:Q10" si="1">SUM(G2:O2)</f>
        <v>2</v>
      </c>
      <c r="R2" s="5">
        <f>D2-SUM(E2:O2)</f>
        <v>0</v>
      </c>
      <c r="S2" s="67" t="s">
        <v>232</v>
      </c>
      <c r="T2">
        <f>11-COUNTBLANK(E2:O2)</f>
        <v>2</v>
      </c>
    </row>
    <row r="3" spans="1:20">
      <c r="A3" s="3" t="s">
        <v>163</v>
      </c>
      <c r="B3" s="4">
        <v>4</v>
      </c>
      <c r="C3" s="4">
        <v>0</v>
      </c>
      <c r="D3" s="5">
        <f>B3-C3</f>
        <v>4</v>
      </c>
      <c r="E3" s="4">
        <v>2</v>
      </c>
      <c r="F3" s="4"/>
      <c r="G3" s="4"/>
      <c r="H3" s="4"/>
      <c r="I3" s="4"/>
      <c r="J3" s="4">
        <v>2</v>
      </c>
      <c r="K3" s="4"/>
      <c r="L3" s="4"/>
      <c r="M3" s="4"/>
      <c r="N3" s="4"/>
      <c r="O3" s="4"/>
      <c r="P3" s="11">
        <f t="shared" si="0"/>
        <v>2</v>
      </c>
      <c r="Q3" s="11">
        <f t="shared" si="1"/>
        <v>2</v>
      </c>
      <c r="R3" s="5">
        <f>D3-SUM(E3:O3)</f>
        <v>0</v>
      </c>
      <c r="S3" s="67"/>
      <c r="T3">
        <f>11-COUNTBLANK(E3:O3)</f>
        <v>2</v>
      </c>
    </row>
    <row r="4" spans="1:20">
      <c r="A4" s="3" t="s">
        <v>165</v>
      </c>
      <c r="B4" s="4">
        <v>12</v>
      </c>
      <c r="C4" s="4">
        <v>0</v>
      </c>
      <c r="D4" s="5">
        <f>B4-C4</f>
        <v>12</v>
      </c>
      <c r="E4" s="4">
        <v>4</v>
      </c>
      <c r="F4" s="4"/>
      <c r="G4" s="4"/>
      <c r="H4" s="4"/>
      <c r="I4" s="4">
        <v>4</v>
      </c>
      <c r="J4" s="4">
        <v>4</v>
      </c>
      <c r="K4" s="4"/>
      <c r="L4" s="4"/>
      <c r="M4" s="4"/>
      <c r="N4" s="4"/>
      <c r="O4" s="4"/>
      <c r="P4" s="11">
        <f t="shared" si="0"/>
        <v>4</v>
      </c>
      <c r="Q4" s="11">
        <f t="shared" si="1"/>
        <v>8</v>
      </c>
      <c r="R4" s="5">
        <f>D4-SUM(E4:O4)</f>
        <v>0</v>
      </c>
      <c r="S4" s="67"/>
      <c r="T4">
        <f>11-COUNTBLANK(E4:O4)</f>
        <v>3</v>
      </c>
    </row>
    <row r="5" spans="1:20">
      <c r="A5" s="3" t="s">
        <v>167</v>
      </c>
      <c r="B5" s="4">
        <v>12</v>
      </c>
      <c r="C5" s="4">
        <v>0</v>
      </c>
      <c r="D5" s="5">
        <f>B5-C5</f>
        <v>12</v>
      </c>
      <c r="E5" s="4">
        <v>4</v>
      </c>
      <c r="F5" s="4"/>
      <c r="G5" s="4"/>
      <c r="H5" s="4"/>
      <c r="I5" s="4">
        <v>4</v>
      </c>
      <c r="J5" s="4">
        <v>4</v>
      </c>
      <c r="K5" s="4"/>
      <c r="L5" s="4"/>
      <c r="M5" s="4"/>
      <c r="N5" s="4"/>
      <c r="O5" s="4"/>
      <c r="P5" s="11">
        <f t="shared" si="0"/>
        <v>4</v>
      </c>
      <c r="Q5" s="11">
        <f t="shared" si="1"/>
        <v>8</v>
      </c>
      <c r="R5" s="5">
        <f>D5-SUM(E5:O5)</f>
        <v>0</v>
      </c>
      <c r="S5" s="67"/>
      <c r="T5">
        <f>11-COUNTBLANK(E5:O5)</f>
        <v>3</v>
      </c>
    </row>
    <row r="6" spans="1:20">
      <c r="A6" s="66" t="s">
        <v>233</v>
      </c>
      <c r="B6" s="66"/>
      <c r="C6" s="66"/>
      <c r="D6" s="66"/>
      <c r="E6" s="4">
        <v>8</v>
      </c>
      <c r="F6" s="8">
        <v>4</v>
      </c>
      <c r="G6" s="4">
        <v>2</v>
      </c>
      <c r="H6" s="4">
        <v>2</v>
      </c>
      <c r="I6" s="4">
        <v>4</v>
      </c>
      <c r="J6" s="4">
        <v>4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11">
        <f t="shared" si="0"/>
        <v>12</v>
      </c>
      <c r="Q6" s="11">
        <f t="shared" si="1"/>
        <v>22</v>
      </c>
      <c r="S6" s="12" t="s">
        <v>234</v>
      </c>
    </row>
    <row r="7" spans="1:20">
      <c r="A7" s="66" t="s">
        <v>171</v>
      </c>
      <c r="B7" s="66"/>
      <c r="C7" s="66"/>
      <c r="D7" s="66"/>
      <c r="E7" s="4">
        <v>25</v>
      </c>
      <c r="F7" s="8">
        <v>13</v>
      </c>
      <c r="G7" s="4"/>
      <c r="H7" s="4"/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16</v>
      </c>
      <c r="O7" s="4">
        <v>6</v>
      </c>
      <c r="P7" s="11">
        <f t="shared" si="0"/>
        <v>38</v>
      </c>
      <c r="Q7" s="11">
        <f t="shared" si="1"/>
        <v>42</v>
      </c>
      <c r="S7" s="12" t="s">
        <v>235</v>
      </c>
      <c r="T7">
        <f t="shared" ref="T7:T39" si="2">11-COUNTBLANK(E7:O7)</f>
        <v>9</v>
      </c>
    </row>
    <row r="8" spans="1:20">
      <c r="A8" s="3" t="s">
        <v>174</v>
      </c>
      <c r="B8" s="4">
        <v>124</v>
      </c>
      <c r="C8" s="4">
        <v>2</v>
      </c>
      <c r="D8" s="5">
        <f>B8-C8</f>
        <v>122</v>
      </c>
      <c r="E8" s="9">
        <f t="shared" ref="E8:O8" si="3">SUM(E6,E7)</f>
        <v>33</v>
      </c>
      <c r="F8" s="9">
        <f t="shared" si="3"/>
        <v>17</v>
      </c>
      <c r="G8" s="9">
        <f t="shared" si="3"/>
        <v>2</v>
      </c>
      <c r="H8" s="9">
        <f t="shared" si="3"/>
        <v>2</v>
      </c>
      <c r="I8" s="9">
        <f t="shared" si="3"/>
        <v>8</v>
      </c>
      <c r="J8" s="9">
        <f t="shared" si="3"/>
        <v>8</v>
      </c>
      <c r="K8" s="9">
        <f t="shared" si="3"/>
        <v>6</v>
      </c>
      <c r="L8" s="9">
        <f t="shared" si="3"/>
        <v>6</v>
      </c>
      <c r="M8" s="9">
        <f t="shared" si="3"/>
        <v>6</v>
      </c>
      <c r="N8" s="9">
        <f t="shared" si="3"/>
        <v>18</v>
      </c>
      <c r="O8" s="9">
        <f t="shared" si="3"/>
        <v>8</v>
      </c>
      <c r="P8" s="11">
        <f t="shared" si="0"/>
        <v>50</v>
      </c>
      <c r="Q8" s="11">
        <f t="shared" si="1"/>
        <v>64</v>
      </c>
      <c r="R8" s="5">
        <f>D8-SUM(E8:O8)</f>
        <v>8</v>
      </c>
      <c r="S8" s="12" t="s">
        <v>236</v>
      </c>
      <c r="T8">
        <f t="shared" si="2"/>
        <v>11</v>
      </c>
    </row>
    <row r="9" spans="1:20">
      <c r="A9" s="66" t="s">
        <v>173</v>
      </c>
      <c r="B9" s="66"/>
      <c r="C9" s="66"/>
      <c r="D9" s="66"/>
      <c r="E9" s="4">
        <v>20</v>
      </c>
      <c r="F9" s="8">
        <v>10</v>
      </c>
      <c r="G9" s="4"/>
      <c r="H9" s="4"/>
      <c r="I9" s="4">
        <v>12</v>
      </c>
      <c r="J9" s="4">
        <v>12</v>
      </c>
      <c r="K9" s="4">
        <v>4</v>
      </c>
      <c r="L9" s="4">
        <v>4</v>
      </c>
      <c r="M9" s="4">
        <v>4</v>
      </c>
      <c r="N9" s="4">
        <v>16</v>
      </c>
      <c r="O9" s="4">
        <v>6</v>
      </c>
      <c r="P9" s="11">
        <f t="shared" si="0"/>
        <v>30</v>
      </c>
      <c r="Q9" s="11">
        <f t="shared" si="1"/>
        <v>58</v>
      </c>
      <c r="S9" s="12" t="s">
        <v>237</v>
      </c>
      <c r="T9">
        <f t="shared" si="2"/>
        <v>9</v>
      </c>
    </row>
    <row r="10" spans="1:20">
      <c r="A10" s="3" t="s">
        <v>175</v>
      </c>
      <c r="B10" s="4">
        <v>124</v>
      </c>
      <c r="C10" s="4">
        <v>2</v>
      </c>
      <c r="D10" s="5">
        <f>B10-C10</f>
        <v>122</v>
      </c>
      <c r="E10" s="9">
        <f t="shared" ref="E10:O10" si="4">SUM(E6,E9)</f>
        <v>28</v>
      </c>
      <c r="F10" s="9">
        <f t="shared" si="4"/>
        <v>14</v>
      </c>
      <c r="G10" s="9">
        <f t="shared" si="4"/>
        <v>2</v>
      </c>
      <c r="H10" s="9">
        <f t="shared" si="4"/>
        <v>2</v>
      </c>
      <c r="I10" s="9">
        <f t="shared" si="4"/>
        <v>16</v>
      </c>
      <c r="J10" s="9">
        <f t="shared" si="4"/>
        <v>16</v>
      </c>
      <c r="K10" s="9">
        <f t="shared" si="4"/>
        <v>6</v>
      </c>
      <c r="L10" s="9">
        <f t="shared" si="4"/>
        <v>6</v>
      </c>
      <c r="M10" s="9">
        <f t="shared" si="4"/>
        <v>6</v>
      </c>
      <c r="N10" s="9">
        <f t="shared" si="4"/>
        <v>18</v>
      </c>
      <c r="O10" s="9">
        <f t="shared" si="4"/>
        <v>8</v>
      </c>
      <c r="P10" s="11">
        <f t="shared" si="0"/>
        <v>42</v>
      </c>
      <c r="Q10" s="11">
        <f t="shared" si="1"/>
        <v>80</v>
      </c>
      <c r="R10" s="5">
        <f>D10-SUM(E10:O10)</f>
        <v>0</v>
      </c>
      <c r="S10" s="12" t="s">
        <v>238</v>
      </c>
      <c r="T10">
        <f t="shared" si="2"/>
        <v>11</v>
      </c>
    </row>
    <row r="11" spans="1:20">
      <c r="T11">
        <f t="shared" si="2"/>
        <v>0</v>
      </c>
    </row>
    <row r="12" spans="1:20">
      <c r="A12" s="3" t="s">
        <v>41</v>
      </c>
      <c r="B12" s="4">
        <v>32</v>
      </c>
      <c r="C12" s="4">
        <v>0</v>
      </c>
      <c r="D12" s="5">
        <f>B12-C12</f>
        <v>32</v>
      </c>
      <c r="E12" s="4"/>
      <c r="F12" s="4"/>
      <c r="G12" s="4"/>
      <c r="H12" s="4"/>
      <c r="I12" s="4">
        <v>2</v>
      </c>
      <c r="J12" s="4">
        <v>2</v>
      </c>
      <c r="K12" s="4"/>
      <c r="L12" s="4"/>
      <c r="M12" s="4">
        <v>16</v>
      </c>
      <c r="N12" s="4">
        <v>6</v>
      </c>
      <c r="O12" s="4">
        <v>6</v>
      </c>
      <c r="P12" s="11">
        <f>SUM(E12:F12)</f>
        <v>0</v>
      </c>
      <c r="Q12" s="11">
        <f>SUM(G12:O12)</f>
        <v>32</v>
      </c>
      <c r="R12" s="5">
        <f>D12-SUM(E12:O12)</f>
        <v>0</v>
      </c>
      <c r="S12" s="13"/>
      <c r="T12">
        <f t="shared" si="2"/>
        <v>5</v>
      </c>
    </row>
    <row r="13" spans="1:20">
      <c r="A13" s="3" t="s">
        <v>42</v>
      </c>
      <c r="B13" s="4">
        <v>32</v>
      </c>
      <c r="C13" s="4">
        <v>0</v>
      </c>
      <c r="D13" s="5">
        <f>B13-C13</f>
        <v>32</v>
      </c>
      <c r="E13" s="4"/>
      <c r="F13" s="4"/>
      <c r="G13" s="4"/>
      <c r="H13" s="4"/>
      <c r="I13" s="4">
        <v>16</v>
      </c>
      <c r="J13" s="4">
        <v>16</v>
      </c>
      <c r="K13" s="4"/>
      <c r="L13" s="4"/>
      <c r="M13" s="4"/>
      <c r="N13" s="4"/>
      <c r="O13" s="4"/>
      <c r="P13" s="11">
        <f>SUM(E13:F13)</f>
        <v>0</v>
      </c>
      <c r="Q13" s="11">
        <f>SUM(G13:O13)</f>
        <v>32</v>
      </c>
      <c r="R13" s="5">
        <f>D13-SUM(E13:O13)</f>
        <v>0</v>
      </c>
      <c r="S13" s="13"/>
      <c r="T13">
        <f t="shared" si="2"/>
        <v>2</v>
      </c>
    </row>
    <row r="14" spans="1:20">
      <c r="A14" s="3" t="s">
        <v>43</v>
      </c>
      <c r="B14" s="4">
        <v>64</v>
      </c>
      <c r="C14" s="4">
        <v>0</v>
      </c>
      <c r="D14" s="5">
        <f>B14-C14</f>
        <v>64</v>
      </c>
      <c r="E14" s="4"/>
      <c r="F14" s="4"/>
      <c r="G14" s="4"/>
      <c r="H14" s="4"/>
      <c r="I14" s="4">
        <v>32</v>
      </c>
      <c r="J14" s="4">
        <v>32</v>
      </c>
      <c r="K14" s="4"/>
      <c r="L14" s="4"/>
      <c r="M14" s="4"/>
      <c r="N14" s="4"/>
      <c r="O14" s="4"/>
      <c r="P14" s="11">
        <f>SUM(E14:F14)</f>
        <v>0</v>
      </c>
      <c r="Q14" s="11">
        <f>SUM(G14:O14)</f>
        <v>64</v>
      </c>
      <c r="R14" s="5">
        <f>D14-SUM(E14:O14)</f>
        <v>0</v>
      </c>
      <c r="S14" s="13"/>
      <c r="T14">
        <f t="shared" si="2"/>
        <v>2</v>
      </c>
    </row>
    <row r="15" spans="1:20">
      <c r="A15" s="3" t="s">
        <v>44</v>
      </c>
      <c r="B15" s="4">
        <v>32</v>
      </c>
      <c r="C15" s="4">
        <v>0</v>
      </c>
      <c r="D15" s="5">
        <f>B15-C15</f>
        <v>32</v>
      </c>
      <c r="E15" s="4"/>
      <c r="F15" s="4"/>
      <c r="G15" s="4"/>
      <c r="H15" s="4"/>
      <c r="I15" s="4">
        <v>16</v>
      </c>
      <c r="J15" s="4">
        <v>16</v>
      </c>
      <c r="K15" s="4"/>
      <c r="L15" s="4"/>
      <c r="M15" s="4"/>
      <c r="N15" s="4"/>
      <c r="O15" s="4"/>
      <c r="P15" s="11">
        <f>SUM(E15:F15)</f>
        <v>0</v>
      </c>
      <c r="Q15" s="11">
        <f>SUM(G15:O15)</f>
        <v>32</v>
      </c>
      <c r="R15" s="5">
        <f>D15-SUM(E15:O15)</f>
        <v>0</v>
      </c>
      <c r="S15" s="13"/>
      <c r="T15">
        <f t="shared" si="2"/>
        <v>2</v>
      </c>
    </row>
    <row r="16" spans="1:20">
      <c r="T16">
        <f t="shared" si="2"/>
        <v>0</v>
      </c>
    </row>
    <row r="17" spans="1:20">
      <c r="A17" s="3" t="s">
        <v>72</v>
      </c>
      <c r="B17" s="4">
        <v>160</v>
      </c>
      <c r="C17" s="4">
        <v>0</v>
      </c>
      <c r="D17" s="5">
        <f>B17-C17</f>
        <v>160</v>
      </c>
      <c r="E17" s="4">
        <v>80</v>
      </c>
      <c r="F17" s="4">
        <v>40</v>
      </c>
      <c r="G17" s="4"/>
      <c r="H17" s="4"/>
      <c r="I17" s="4">
        <v>32</v>
      </c>
      <c r="J17" s="4"/>
      <c r="K17" s="4"/>
      <c r="L17" s="4"/>
      <c r="M17" s="4"/>
      <c r="N17" s="4"/>
      <c r="O17" s="4"/>
      <c r="P17" s="11">
        <f>SUM(E17:F17)</f>
        <v>120</v>
      </c>
      <c r="Q17" s="11">
        <f>SUM(G17:O17)</f>
        <v>32</v>
      </c>
      <c r="R17" s="5">
        <f>D17-SUM(E17:O17)</f>
        <v>8</v>
      </c>
      <c r="S17" s="13"/>
      <c r="T17">
        <f t="shared" si="2"/>
        <v>3</v>
      </c>
    </row>
    <row r="18" spans="1:20">
      <c r="A18" s="3" t="s">
        <v>65</v>
      </c>
      <c r="B18" s="4">
        <f>1024-SUM(B2:B15)</f>
        <v>584</v>
      </c>
      <c r="C18" s="4">
        <v>2</v>
      </c>
      <c r="D18" s="5">
        <f>B18-C18</f>
        <v>582</v>
      </c>
      <c r="E18" s="4">
        <v>256</v>
      </c>
      <c r="F18" s="4">
        <v>128</v>
      </c>
      <c r="G18" s="4">
        <v>2</v>
      </c>
      <c r="H18" s="4">
        <v>2</v>
      </c>
      <c r="I18" s="4">
        <v>44</v>
      </c>
      <c r="J18" s="4">
        <v>32</v>
      </c>
      <c r="K18" s="4">
        <v>10</v>
      </c>
      <c r="L18" s="4">
        <v>10</v>
      </c>
      <c r="M18" s="4">
        <v>16</v>
      </c>
      <c r="N18" s="4">
        <v>6</v>
      </c>
      <c r="O18" s="4">
        <v>6</v>
      </c>
      <c r="P18" s="11">
        <f>SUM(E18:F18)</f>
        <v>384</v>
      </c>
      <c r="Q18" s="11">
        <f>SUM(G18:O18)</f>
        <v>128</v>
      </c>
      <c r="R18" s="5">
        <f>D18-SUM(E18:O18)</f>
        <v>70</v>
      </c>
      <c r="S18" s="13"/>
      <c r="T18">
        <f t="shared" si="2"/>
        <v>11</v>
      </c>
    </row>
    <row r="19" spans="1:20">
      <c r="A19" s="3" t="s">
        <v>239</v>
      </c>
      <c r="B19" s="4">
        <v>4592</v>
      </c>
      <c r="C19" s="4">
        <v>16</v>
      </c>
      <c r="D19" s="5">
        <f>B19-C19</f>
        <v>4576</v>
      </c>
      <c r="E19" s="4">
        <v>1024</v>
      </c>
      <c r="F19" s="8">
        <v>512</v>
      </c>
      <c r="G19" s="8">
        <v>256</v>
      </c>
      <c r="H19" s="8">
        <v>256</v>
      </c>
      <c r="I19" s="8">
        <v>512</v>
      </c>
      <c r="J19" s="8">
        <v>256</v>
      </c>
      <c r="K19" s="8">
        <v>512</v>
      </c>
      <c r="L19" s="8">
        <v>256</v>
      </c>
      <c r="M19" s="8">
        <v>256</v>
      </c>
      <c r="N19" s="8">
        <v>256</v>
      </c>
      <c r="O19" s="8">
        <v>256</v>
      </c>
      <c r="P19" s="11">
        <f>SUM(E19:F19)</f>
        <v>1536</v>
      </c>
      <c r="Q19" s="11">
        <f>SUM(G19:O19)</f>
        <v>2816</v>
      </c>
      <c r="R19" s="5">
        <f>D19-SUM(E19:O19)</f>
        <v>224</v>
      </c>
      <c r="S19" s="13"/>
      <c r="T19">
        <f t="shared" si="2"/>
        <v>11</v>
      </c>
    </row>
    <row r="20" spans="1:20">
      <c r="A20" s="3" t="s">
        <v>74</v>
      </c>
      <c r="B20" s="4">
        <v>256</v>
      </c>
      <c r="C20" s="4">
        <v>16</v>
      </c>
      <c r="D20" s="5">
        <f>B20-C20</f>
        <v>240</v>
      </c>
      <c r="E20" s="4">
        <v>88</v>
      </c>
      <c r="F20" s="4">
        <v>40</v>
      </c>
      <c r="G20" s="4">
        <v>4</v>
      </c>
      <c r="H20" s="4">
        <v>4</v>
      </c>
      <c r="I20" s="4">
        <v>20</v>
      </c>
      <c r="J20" s="4">
        <v>20</v>
      </c>
      <c r="K20" s="4">
        <v>16</v>
      </c>
      <c r="L20" s="4">
        <v>16</v>
      </c>
      <c r="M20" s="4">
        <v>8</v>
      </c>
      <c r="N20" s="4">
        <v>8</v>
      </c>
      <c r="O20" s="4">
        <v>8</v>
      </c>
      <c r="P20" s="11">
        <f>SUM(E20:H20)</f>
        <v>136</v>
      </c>
      <c r="Q20" s="11">
        <f>SUM(G20:O20)</f>
        <v>104</v>
      </c>
      <c r="R20" s="5">
        <f>D20-SUM(E20:O20)</f>
        <v>8</v>
      </c>
      <c r="S20" s="13"/>
      <c r="T20">
        <f t="shared" si="2"/>
        <v>11</v>
      </c>
    </row>
    <row r="21" spans="1:20">
      <c r="T21">
        <f t="shared" si="2"/>
        <v>0</v>
      </c>
    </row>
    <row r="22" spans="1:20">
      <c r="A22" s="3" t="s">
        <v>183</v>
      </c>
      <c r="B22" s="4">
        <v>192</v>
      </c>
      <c r="C22" s="4">
        <v>16</v>
      </c>
      <c r="D22" s="5">
        <f t="shared" ref="D22:D27" si="5">B22-C22</f>
        <v>176</v>
      </c>
      <c r="E22" s="4">
        <v>110</v>
      </c>
      <c r="F22" s="4">
        <v>55</v>
      </c>
      <c r="G22" s="4"/>
      <c r="H22" s="4"/>
      <c r="I22" s="4"/>
      <c r="J22" s="4"/>
      <c r="K22" s="4"/>
      <c r="L22" s="4"/>
      <c r="M22" s="4">
        <v>8</v>
      </c>
      <c r="N22" s="4"/>
      <c r="O22" s="4"/>
      <c r="P22" s="11">
        <f t="shared" ref="P22:P27" si="6">SUM(E22:F22)</f>
        <v>165</v>
      </c>
      <c r="Q22" s="11">
        <f t="shared" ref="Q22:Q27" si="7">SUM(G22:O22)</f>
        <v>8</v>
      </c>
      <c r="R22" s="5">
        <f t="shared" ref="R22:R27" si="8">D22-SUM(E22:O22)</f>
        <v>3</v>
      </c>
      <c r="S22" s="13"/>
      <c r="T22">
        <f t="shared" si="2"/>
        <v>3</v>
      </c>
    </row>
    <row r="23" spans="1:20">
      <c r="A23" s="3" t="s">
        <v>240</v>
      </c>
      <c r="B23" s="4">
        <v>32</v>
      </c>
      <c r="C23" s="4">
        <v>0</v>
      </c>
      <c r="D23" s="5">
        <f t="shared" si="5"/>
        <v>32</v>
      </c>
      <c r="E23" s="4"/>
      <c r="F23" s="4"/>
      <c r="G23" s="4"/>
      <c r="H23" s="4"/>
      <c r="I23" s="4"/>
      <c r="J23" s="4"/>
      <c r="K23" s="4"/>
      <c r="L23" s="4"/>
      <c r="M23" s="4"/>
      <c r="N23" s="4">
        <v>32</v>
      </c>
      <c r="O23" s="4"/>
      <c r="P23" s="11">
        <f t="shared" si="6"/>
        <v>0</v>
      </c>
      <c r="Q23" s="11">
        <f t="shared" si="7"/>
        <v>32</v>
      </c>
      <c r="R23" s="5">
        <f t="shared" si="8"/>
        <v>0</v>
      </c>
      <c r="S23" s="13"/>
      <c r="T23">
        <f t="shared" si="2"/>
        <v>1</v>
      </c>
    </row>
    <row r="24" spans="1:20">
      <c r="A24" s="3" t="s">
        <v>241</v>
      </c>
      <c r="B24" s="4">
        <v>32</v>
      </c>
      <c r="C24" s="4">
        <v>0</v>
      </c>
      <c r="D24" s="5">
        <f t="shared" si="5"/>
        <v>32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32</v>
      </c>
      <c r="P24" s="11">
        <f t="shared" si="6"/>
        <v>0</v>
      </c>
      <c r="Q24" s="11">
        <f t="shared" si="7"/>
        <v>32</v>
      </c>
      <c r="R24" s="5">
        <f t="shared" si="8"/>
        <v>0</v>
      </c>
      <c r="S24" s="13"/>
      <c r="T24">
        <f t="shared" si="2"/>
        <v>1</v>
      </c>
    </row>
    <row r="25" spans="1:20">
      <c r="A25" s="3" t="s">
        <v>242</v>
      </c>
      <c r="B25" s="4">
        <v>32</v>
      </c>
      <c r="C25" s="4">
        <v>0</v>
      </c>
      <c r="D25" s="5">
        <f t="shared" si="5"/>
        <v>32</v>
      </c>
      <c r="E25" s="4"/>
      <c r="F25" s="4"/>
      <c r="G25" s="4">
        <v>16</v>
      </c>
      <c r="H25" s="4">
        <v>16</v>
      </c>
      <c r="I25" s="4"/>
      <c r="J25" s="4"/>
      <c r="K25" s="4"/>
      <c r="L25" s="4"/>
      <c r="M25" s="4"/>
      <c r="N25" s="4"/>
      <c r="O25" s="4"/>
      <c r="P25" s="11">
        <f t="shared" si="6"/>
        <v>0</v>
      </c>
      <c r="Q25" s="11">
        <f t="shared" si="7"/>
        <v>32</v>
      </c>
      <c r="R25" s="5">
        <f t="shared" si="8"/>
        <v>0</v>
      </c>
      <c r="S25" s="13"/>
      <c r="T25">
        <f t="shared" si="2"/>
        <v>2</v>
      </c>
    </row>
    <row r="26" spans="1:20">
      <c r="A26" s="3" t="s">
        <v>243</v>
      </c>
      <c r="B26" s="4">
        <v>32</v>
      </c>
      <c r="C26" s="4">
        <v>0</v>
      </c>
      <c r="D26" s="5">
        <f t="shared" si="5"/>
        <v>32</v>
      </c>
      <c r="E26" s="4"/>
      <c r="F26" s="4"/>
      <c r="G26" s="4"/>
      <c r="H26" s="4"/>
      <c r="I26" s="4">
        <v>16</v>
      </c>
      <c r="J26" s="4">
        <v>16</v>
      </c>
      <c r="K26" s="4"/>
      <c r="L26" s="4"/>
      <c r="M26" s="4"/>
      <c r="N26" s="4"/>
      <c r="O26" s="4"/>
      <c r="P26" s="11">
        <f t="shared" si="6"/>
        <v>0</v>
      </c>
      <c r="Q26" s="11">
        <f t="shared" si="7"/>
        <v>32</v>
      </c>
      <c r="R26" s="5">
        <f t="shared" si="8"/>
        <v>0</v>
      </c>
      <c r="S26" s="13"/>
      <c r="T26">
        <f t="shared" si="2"/>
        <v>2</v>
      </c>
    </row>
    <row r="27" spans="1:20">
      <c r="A27" s="3" t="s">
        <v>244</v>
      </c>
      <c r="B27" s="4">
        <v>32</v>
      </c>
      <c r="C27" s="4">
        <v>0</v>
      </c>
      <c r="D27" s="5">
        <f t="shared" si="5"/>
        <v>32</v>
      </c>
      <c r="E27" s="4"/>
      <c r="F27" s="4"/>
      <c r="G27" s="4"/>
      <c r="H27" s="4"/>
      <c r="I27" s="4"/>
      <c r="J27" s="4"/>
      <c r="K27" s="4">
        <v>16</v>
      </c>
      <c r="L27" s="4">
        <v>16</v>
      </c>
      <c r="M27" s="4"/>
      <c r="N27" s="4"/>
      <c r="O27" s="4"/>
      <c r="P27" s="11">
        <f t="shared" si="6"/>
        <v>0</v>
      </c>
      <c r="Q27" s="11">
        <f t="shared" si="7"/>
        <v>32</v>
      </c>
      <c r="R27" s="5">
        <f t="shared" si="8"/>
        <v>0</v>
      </c>
      <c r="S27" s="13"/>
      <c r="T27">
        <f t="shared" si="2"/>
        <v>2</v>
      </c>
    </row>
    <row r="28" spans="1:20">
      <c r="T28">
        <f t="shared" si="2"/>
        <v>0</v>
      </c>
    </row>
    <row r="29" spans="1:20">
      <c r="A29" s="3" t="s">
        <v>185</v>
      </c>
      <c r="B29" s="4">
        <v>2</v>
      </c>
      <c r="C29" s="4">
        <v>0</v>
      </c>
      <c r="D29" s="5">
        <f>B29-C29</f>
        <v>2</v>
      </c>
      <c r="E29" s="4"/>
      <c r="F29" s="4"/>
      <c r="G29" s="4">
        <v>2</v>
      </c>
      <c r="H29" s="4"/>
      <c r="I29" s="4"/>
      <c r="J29" s="4"/>
      <c r="K29" s="4"/>
      <c r="L29" s="4"/>
      <c r="M29" s="4"/>
      <c r="N29" s="4"/>
      <c r="O29" s="4"/>
      <c r="P29" s="11">
        <f t="shared" ref="P29:P36" si="9">SUM(E29:F29)</f>
        <v>0</v>
      </c>
      <c r="Q29" s="11">
        <f t="shared" ref="Q29:Q39" si="10">SUM(G29:O29)</f>
        <v>2</v>
      </c>
      <c r="R29" s="5">
        <f>D29-SUM(E29:O29)</f>
        <v>0</v>
      </c>
      <c r="S29" s="13"/>
      <c r="T29">
        <f t="shared" si="2"/>
        <v>1</v>
      </c>
    </row>
    <row r="30" spans="1:20">
      <c r="A30" s="3" t="s">
        <v>186</v>
      </c>
      <c r="B30" s="4">
        <v>2</v>
      </c>
      <c r="C30" s="4">
        <v>0</v>
      </c>
      <c r="D30" s="5">
        <f>B30-C30</f>
        <v>2</v>
      </c>
      <c r="E30" s="4"/>
      <c r="F30" s="4"/>
      <c r="G30" s="4">
        <v>2</v>
      </c>
      <c r="H30" s="4"/>
      <c r="I30" s="4"/>
      <c r="J30" s="4"/>
      <c r="K30" s="4"/>
      <c r="L30" s="4"/>
      <c r="M30" s="4"/>
      <c r="N30" s="4"/>
      <c r="O30" s="4"/>
      <c r="P30" s="11">
        <f t="shared" si="9"/>
        <v>0</v>
      </c>
      <c r="Q30" s="11">
        <f t="shared" si="10"/>
        <v>2</v>
      </c>
      <c r="R30" s="5">
        <f>D30-SUM(E30:O30)</f>
        <v>0</v>
      </c>
      <c r="S30" s="13"/>
      <c r="T30">
        <f t="shared" si="2"/>
        <v>1</v>
      </c>
    </row>
    <row r="31" spans="1:20">
      <c r="A31" s="66" t="s">
        <v>233</v>
      </c>
      <c r="B31" s="66"/>
      <c r="C31" s="66"/>
      <c r="D31" s="66"/>
      <c r="E31" s="4">
        <v>3</v>
      </c>
      <c r="F31" s="8">
        <v>2</v>
      </c>
      <c r="G31" s="4"/>
      <c r="H31" s="4"/>
      <c r="I31" s="4"/>
      <c r="J31" s="4"/>
      <c r="K31" s="4"/>
      <c r="L31" s="4"/>
      <c r="M31" s="4"/>
      <c r="N31" s="4"/>
      <c r="O31" s="4"/>
      <c r="P31" s="11">
        <f t="shared" si="9"/>
        <v>5</v>
      </c>
      <c r="Q31" s="11">
        <f t="shared" si="10"/>
        <v>0</v>
      </c>
      <c r="S31" s="13"/>
      <c r="T31">
        <f t="shared" si="2"/>
        <v>2</v>
      </c>
    </row>
    <row r="32" spans="1:20">
      <c r="A32" s="66" t="s">
        <v>171</v>
      </c>
      <c r="B32" s="66"/>
      <c r="C32" s="66"/>
      <c r="D32" s="66"/>
      <c r="E32" s="4">
        <v>9</v>
      </c>
      <c r="F32" s="8">
        <v>4</v>
      </c>
      <c r="G32" s="4"/>
      <c r="H32" s="4"/>
      <c r="I32" s="4"/>
      <c r="J32" s="4"/>
      <c r="K32" s="4"/>
      <c r="L32" s="4"/>
      <c r="M32" s="4"/>
      <c r="N32" s="4"/>
      <c r="O32" s="4"/>
      <c r="P32" s="11">
        <f t="shared" si="9"/>
        <v>13</v>
      </c>
      <c r="Q32" s="11">
        <f t="shared" si="10"/>
        <v>0</v>
      </c>
      <c r="S32" s="13"/>
      <c r="T32">
        <f t="shared" si="2"/>
        <v>2</v>
      </c>
    </row>
    <row r="33" spans="1:20">
      <c r="A33" s="3" t="s">
        <v>174</v>
      </c>
      <c r="B33" s="4">
        <v>46</v>
      </c>
      <c r="C33" s="4">
        <v>2</v>
      </c>
      <c r="D33" s="5">
        <f>B33-C33</f>
        <v>44</v>
      </c>
      <c r="E33" s="9">
        <f t="shared" ref="E33:O33" si="11">SUM(E31,E32)</f>
        <v>12</v>
      </c>
      <c r="F33" s="9">
        <f t="shared" si="11"/>
        <v>6</v>
      </c>
      <c r="G33" s="9">
        <f t="shared" si="11"/>
        <v>0</v>
      </c>
      <c r="H33" s="9">
        <f t="shared" si="11"/>
        <v>0</v>
      </c>
      <c r="I33" s="9">
        <f t="shared" si="11"/>
        <v>0</v>
      </c>
      <c r="J33" s="9">
        <f t="shared" si="11"/>
        <v>0</v>
      </c>
      <c r="K33" s="9">
        <f t="shared" si="11"/>
        <v>0</v>
      </c>
      <c r="L33" s="9">
        <f t="shared" si="11"/>
        <v>0</v>
      </c>
      <c r="M33" s="9">
        <f t="shared" si="11"/>
        <v>0</v>
      </c>
      <c r="N33" s="9">
        <f t="shared" si="11"/>
        <v>0</v>
      </c>
      <c r="O33" s="9">
        <f t="shared" si="11"/>
        <v>0</v>
      </c>
      <c r="P33" s="11">
        <f t="shared" si="9"/>
        <v>18</v>
      </c>
      <c r="Q33" s="11">
        <f t="shared" si="10"/>
        <v>0</v>
      </c>
      <c r="R33" s="5">
        <f>D33-SUM(E33:O33)</f>
        <v>26</v>
      </c>
      <c r="S33" s="13"/>
      <c r="T33">
        <f t="shared" si="2"/>
        <v>11</v>
      </c>
    </row>
    <row r="34" spans="1:20">
      <c r="A34" s="66" t="s">
        <v>173</v>
      </c>
      <c r="B34" s="66"/>
      <c r="C34" s="66"/>
      <c r="D34" s="66"/>
      <c r="E34" s="4">
        <v>4</v>
      </c>
      <c r="F34" s="8">
        <v>2</v>
      </c>
      <c r="G34" s="4"/>
      <c r="H34" s="4"/>
      <c r="I34" s="4"/>
      <c r="J34" s="4"/>
      <c r="K34" s="4"/>
      <c r="L34" s="4"/>
      <c r="M34" s="4"/>
      <c r="N34" s="4"/>
      <c r="O34" s="4"/>
      <c r="P34" s="11">
        <f t="shared" si="9"/>
        <v>6</v>
      </c>
      <c r="Q34" s="11">
        <f t="shared" si="10"/>
        <v>0</v>
      </c>
      <c r="S34" s="13"/>
      <c r="T34">
        <f t="shared" si="2"/>
        <v>2</v>
      </c>
    </row>
    <row r="35" spans="1:20">
      <c r="A35" s="3" t="s">
        <v>175</v>
      </c>
      <c r="B35" s="4">
        <v>46</v>
      </c>
      <c r="C35" s="4">
        <v>2</v>
      </c>
      <c r="D35" s="5">
        <f>B35-C35</f>
        <v>44</v>
      </c>
      <c r="E35" s="9">
        <f t="shared" ref="E35:O35" si="12">SUM(E31,E34)</f>
        <v>7</v>
      </c>
      <c r="F35" s="9">
        <f t="shared" si="12"/>
        <v>4</v>
      </c>
      <c r="G35" s="9">
        <f t="shared" si="12"/>
        <v>0</v>
      </c>
      <c r="H35" s="9">
        <f t="shared" si="12"/>
        <v>0</v>
      </c>
      <c r="I35" s="9">
        <f t="shared" si="12"/>
        <v>0</v>
      </c>
      <c r="J35" s="9">
        <f t="shared" si="12"/>
        <v>0</v>
      </c>
      <c r="K35" s="9">
        <f t="shared" si="12"/>
        <v>0</v>
      </c>
      <c r="L35" s="9">
        <f t="shared" si="12"/>
        <v>0</v>
      </c>
      <c r="M35" s="9">
        <f t="shared" si="12"/>
        <v>0</v>
      </c>
      <c r="N35" s="9">
        <f t="shared" si="12"/>
        <v>0</v>
      </c>
      <c r="O35" s="9">
        <f t="shared" si="12"/>
        <v>0</v>
      </c>
      <c r="P35" s="11">
        <f t="shared" si="9"/>
        <v>11</v>
      </c>
      <c r="Q35" s="11">
        <f t="shared" si="10"/>
        <v>0</v>
      </c>
      <c r="R35" s="5">
        <f>D35-SUM(E35:O35)</f>
        <v>33</v>
      </c>
      <c r="S35" s="13"/>
      <c r="T35">
        <f t="shared" si="2"/>
        <v>11</v>
      </c>
    </row>
    <row r="36" spans="1:20">
      <c r="A36" s="3" t="s">
        <v>72</v>
      </c>
      <c r="B36" s="4">
        <v>48</v>
      </c>
      <c r="C36" s="4">
        <v>0</v>
      </c>
      <c r="D36" s="5">
        <f>B36-C36</f>
        <v>48</v>
      </c>
      <c r="E36" s="4">
        <v>16</v>
      </c>
      <c r="F36" s="4">
        <v>8</v>
      </c>
      <c r="G36" s="4"/>
      <c r="H36" s="4"/>
      <c r="I36" s="4"/>
      <c r="J36" s="4"/>
      <c r="K36" s="4"/>
      <c r="L36" s="4"/>
      <c r="M36" s="4"/>
      <c r="N36" s="4"/>
      <c r="O36" s="4"/>
      <c r="P36" s="11">
        <f t="shared" si="9"/>
        <v>24</v>
      </c>
      <c r="Q36" s="11">
        <f t="shared" si="10"/>
        <v>0</v>
      </c>
      <c r="R36" s="5">
        <f>D36-SUM(E36:O36)</f>
        <v>24</v>
      </c>
      <c r="S36" s="13"/>
      <c r="T36">
        <f t="shared" si="2"/>
        <v>2</v>
      </c>
    </row>
    <row r="37" spans="1:20">
      <c r="A37" s="3" t="s">
        <v>65</v>
      </c>
      <c r="B37" s="4">
        <v>190</v>
      </c>
      <c r="C37" s="4">
        <v>0</v>
      </c>
      <c r="D37" s="5">
        <f>B37-C37</f>
        <v>190</v>
      </c>
      <c r="E37" s="4">
        <v>20</v>
      </c>
      <c r="F37" s="4">
        <v>10</v>
      </c>
      <c r="G37" s="4">
        <v>30</v>
      </c>
      <c r="H37" s="4">
        <v>10</v>
      </c>
      <c r="I37" s="4">
        <v>20</v>
      </c>
      <c r="J37" s="4">
        <v>10</v>
      </c>
      <c r="K37" s="4">
        <v>40</v>
      </c>
      <c r="L37" s="4">
        <v>20</v>
      </c>
      <c r="M37" s="4">
        <v>10</v>
      </c>
      <c r="N37" s="4">
        <v>10</v>
      </c>
      <c r="O37" s="4">
        <v>10</v>
      </c>
      <c r="P37" s="11">
        <f>SUM(E37:O37)</f>
        <v>190</v>
      </c>
      <c r="Q37" s="11">
        <f t="shared" si="10"/>
        <v>160</v>
      </c>
      <c r="R37" s="5">
        <f>D37-SUM(E37:O37)</f>
        <v>0</v>
      </c>
      <c r="S37" s="13"/>
      <c r="T37">
        <f t="shared" si="2"/>
        <v>11</v>
      </c>
    </row>
    <row r="38" spans="1:20">
      <c r="A38" s="3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1">
        <f>SUM(E38:F38)</f>
        <v>0</v>
      </c>
      <c r="Q38" s="11">
        <f t="shared" si="10"/>
        <v>0</v>
      </c>
      <c r="R38" s="5"/>
      <c r="S38" s="13"/>
      <c r="T38">
        <f t="shared" si="2"/>
        <v>0</v>
      </c>
    </row>
    <row r="39" spans="1:20">
      <c r="A39" s="3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1">
        <f>SUM(E39:F39)</f>
        <v>0</v>
      </c>
      <c r="Q39" s="11">
        <f t="shared" si="10"/>
        <v>0</v>
      </c>
      <c r="R39" s="5"/>
      <c r="S39" s="13"/>
      <c r="T39">
        <f t="shared" si="2"/>
        <v>0</v>
      </c>
    </row>
    <row r="40" spans="1:20">
      <c r="T40">
        <f>SUM(T2:T39)</f>
        <v>151</v>
      </c>
    </row>
  </sheetData>
  <mergeCells count="7">
    <mergeCell ref="A34:D34"/>
    <mergeCell ref="S2:S5"/>
    <mergeCell ref="A6:D6"/>
    <mergeCell ref="A7:D7"/>
    <mergeCell ref="A9:D9"/>
    <mergeCell ref="A31:D31"/>
    <mergeCell ref="A32:D32"/>
  </mergeCells>
  <conditionalFormatting sqref="R2:R5 R8 R10 R12:R15 R17:R20 R22:R27">
    <cfRule type="expression" dxfId="17" priority="2">
      <formula>LEN(TRIM(R2))=0</formula>
    </cfRule>
    <cfRule type="cellIs" dxfId="16" priority="3" operator="equal">
      <formula>0</formula>
    </cfRule>
    <cfRule type="cellIs" dxfId="15" priority="4" operator="lessThan">
      <formula>0</formula>
    </cfRule>
  </conditionalFormatting>
  <conditionalFormatting sqref="R29:R30 R33 R35:R39">
    <cfRule type="expression" dxfId="14" priority="5">
      <formula>LEN(TRIM(R29))=0</formula>
    </cfRule>
    <cfRule type="cellIs" dxfId="13" priority="6" operator="equal">
      <formula>0</formula>
    </cfRule>
    <cfRule type="cellIs" dxfId="12" priority="7" operator="less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F5" workbookViewId="0">
      <selection activeCell="T9" sqref="T9"/>
    </sheetView>
  </sheetViews>
  <sheetFormatPr defaultColWidth="9" defaultRowHeight="14.4"/>
  <cols>
    <col min="1" max="1" width="28.109375" customWidth="1"/>
    <col min="2" max="2" width="8.109375" customWidth="1"/>
    <col min="3" max="3" width="7.33203125" customWidth="1"/>
    <col min="4" max="4" width="8.109375" customWidth="1"/>
    <col min="5" max="5" width="19" customWidth="1"/>
    <col min="6" max="6" width="11.77734375" customWidth="1"/>
    <col min="7" max="8" width="12.5546875" customWidth="1"/>
    <col min="9" max="12" width="13.21875" customWidth="1"/>
    <col min="13" max="13" width="6.44140625" customWidth="1"/>
    <col min="14" max="15" width="8.5546875" customWidth="1"/>
    <col min="16" max="16" width="5.5546875" customWidth="1"/>
    <col min="17" max="17" width="5.33203125" customWidth="1"/>
    <col min="18" max="18" width="8.5546875" customWidth="1"/>
    <col min="19" max="19" width="46.109375" customWidth="1"/>
    <col min="20" max="20" width="8.5546875" customWidth="1"/>
  </cols>
  <sheetData>
    <row r="1" spans="1:20" ht="43.2">
      <c r="A1" s="1" t="s">
        <v>0</v>
      </c>
      <c r="B1" s="2" t="s">
        <v>3</v>
      </c>
      <c r="C1" s="2" t="s">
        <v>4</v>
      </c>
      <c r="D1" s="2" t="s">
        <v>5</v>
      </c>
      <c r="E1" s="2" t="s">
        <v>220</v>
      </c>
      <c r="F1" s="2" t="s">
        <v>221</v>
      </c>
      <c r="G1" s="6" t="s">
        <v>222</v>
      </c>
      <c r="H1" s="6" t="s">
        <v>223</v>
      </c>
      <c r="I1" s="6" t="s">
        <v>224</v>
      </c>
      <c r="J1" s="6" t="s">
        <v>225</v>
      </c>
      <c r="K1" s="6" t="s">
        <v>226</v>
      </c>
      <c r="L1" s="6" t="s">
        <v>227</v>
      </c>
      <c r="M1" s="6" t="s">
        <v>245</v>
      </c>
      <c r="N1" s="6" t="s">
        <v>229</v>
      </c>
      <c r="O1" s="6" t="s">
        <v>230</v>
      </c>
      <c r="P1" s="10" t="s">
        <v>22</v>
      </c>
      <c r="Q1" s="10" t="s">
        <v>23</v>
      </c>
      <c r="R1" s="6" t="s">
        <v>21</v>
      </c>
      <c r="S1" s="2" t="s">
        <v>231</v>
      </c>
    </row>
    <row r="2" spans="1:20" ht="14.4" customHeight="1">
      <c r="A2" s="3" t="s">
        <v>160</v>
      </c>
      <c r="B2" s="4">
        <v>4</v>
      </c>
      <c r="C2" s="4">
        <v>0</v>
      </c>
      <c r="D2" s="5">
        <f>B2-C2</f>
        <v>4</v>
      </c>
      <c r="E2" s="7">
        <v>2</v>
      </c>
      <c r="F2" s="4"/>
      <c r="G2" s="4"/>
      <c r="H2" s="4"/>
      <c r="I2" s="4"/>
      <c r="J2" s="4">
        <v>2</v>
      </c>
      <c r="K2" s="4"/>
      <c r="L2" s="4"/>
      <c r="M2" s="4"/>
      <c r="N2" s="4"/>
      <c r="O2" s="4"/>
      <c r="P2" s="11">
        <f t="shared" ref="P2:P10" si="0">SUM(E2:F2)</f>
        <v>2</v>
      </c>
      <c r="Q2" s="11">
        <f t="shared" ref="Q2:Q10" si="1">SUM(G2:O2)</f>
        <v>2</v>
      </c>
      <c r="R2" s="5">
        <f>D2-SUM(E2:O2)</f>
        <v>0</v>
      </c>
      <c r="S2" s="67" t="s">
        <v>232</v>
      </c>
      <c r="T2">
        <f>11-COUNTBLANK(E2:O2)</f>
        <v>2</v>
      </c>
    </row>
    <row r="3" spans="1:20">
      <c r="A3" s="3" t="s">
        <v>163</v>
      </c>
      <c r="B3" s="4">
        <v>4</v>
      </c>
      <c r="C3" s="4">
        <v>0</v>
      </c>
      <c r="D3" s="5">
        <f>B3-C3</f>
        <v>4</v>
      </c>
      <c r="E3" s="4">
        <v>2</v>
      </c>
      <c r="F3" s="4"/>
      <c r="G3" s="4"/>
      <c r="H3" s="4"/>
      <c r="I3" s="4"/>
      <c r="J3" s="4">
        <v>2</v>
      </c>
      <c r="K3" s="4"/>
      <c r="L3" s="4"/>
      <c r="M3" s="4"/>
      <c r="N3" s="4"/>
      <c r="O3" s="4"/>
      <c r="P3" s="11">
        <f t="shared" si="0"/>
        <v>2</v>
      </c>
      <c r="Q3" s="11">
        <f t="shared" si="1"/>
        <v>2</v>
      </c>
      <c r="R3" s="5">
        <f>D3-SUM(E3:O3)</f>
        <v>0</v>
      </c>
      <c r="S3" s="67"/>
      <c r="T3">
        <f>11-COUNTBLANK(E3:O3)</f>
        <v>2</v>
      </c>
    </row>
    <row r="4" spans="1:20">
      <c r="A4" s="3" t="s">
        <v>165</v>
      </c>
      <c r="B4" s="4">
        <v>12</v>
      </c>
      <c r="C4" s="4">
        <v>0</v>
      </c>
      <c r="D4" s="5">
        <f>B4-C4</f>
        <v>12</v>
      </c>
      <c r="E4" s="4">
        <v>4</v>
      </c>
      <c r="F4" s="4"/>
      <c r="G4" s="4"/>
      <c r="H4" s="4"/>
      <c r="I4" s="4">
        <v>4</v>
      </c>
      <c r="J4" s="4">
        <v>4</v>
      </c>
      <c r="K4" s="4"/>
      <c r="L4" s="4"/>
      <c r="M4" s="4"/>
      <c r="N4" s="4"/>
      <c r="O4" s="4"/>
      <c r="P4" s="11">
        <f t="shared" si="0"/>
        <v>4</v>
      </c>
      <c r="Q4" s="11">
        <f t="shared" si="1"/>
        <v>8</v>
      </c>
      <c r="R4" s="5">
        <f>D4-SUM(E4:O4)</f>
        <v>0</v>
      </c>
      <c r="S4" s="67"/>
      <c r="T4">
        <f>11-COUNTBLANK(E4:O4)</f>
        <v>3</v>
      </c>
    </row>
    <row r="5" spans="1:20">
      <c r="A5" s="3" t="s">
        <v>167</v>
      </c>
      <c r="B5" s="4">
        <v>12</v>
      </c>
      <c r="C5" s="4">
        <v>0</v>
      </c>
      <c r="D5" s="5">
        <f>B5-C5</f>
        <v>12</v>
      </c>
      <c r="E5" s="4">
        <v>4</v>
      </c>
      <c r="F5" s="4"/>
      <c r="G5" s="4"/>
      <c r="H5" s="4"/>
      <c r="I5" s="4">
        <v>4</v>
      </c>
      <c r="J5" s="4">
        <v>4</v>
      </c>
      <c r="K5" s="4"/>
      <c r="L5" s="4"/>
      <c r="M5" s="4"/>
      <c r="N5" s="4"/>
      <c r="O5" s="4"/>
      <c r="P5" s="11">
        <f t="shared" si="0"/>
        <v>4</v>
      </c>
      <c r="Q5" s="11">
        <f t="shared" si="1"/>
        <v>8</v>
      </c>
      <c r="R5" s="5">
        <f>D5-SUM(E5:O5)</f>
        <v>0</v>
      </c>
      <c r="S5" s="67"/>
      <c r="T5">
        <f>11-COUNTBLANK(E5:O5)</f>
        <v>3</v>
      </c>
    </row>
    <row r="6" spans="1:20">
      <c r="A6" s="66" t="s">
        <v>233</v>
      </c>
      <c r="B6" s="66"/>
      <c r="C6" s="66"/>
      <c r="D6" s="66"/>
      <c r="E6" s="4">
        <v>20</v>
      </c>
      <c r="F6" s="8">
        <v>0</v>
      </c>
      <c r="G6" s="4">
        <v>2</v>
      </c>
      <c r="H6" s="4">
        <v>2</v>
      </c>
      <c r="I6" s="4">
        <v>3</v>
      </c>
      <c r="J6" s="4">
        <v>3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11">
        <f t="shared" si="0"/>
        <v>20</v>
      </c>
      <c r="Q6" s="11">
        <f t="shared" si="1"/>
        <v>20</v>
      </c>
      <c r="S6" s="12" t="s">
        <v>234</v>
      </c>
    </row>
    <row r="7" spans="1:20">
      <c r="A7" s="66" t="s">
        <v>171</v>
      </c>
      <c r="B7" s="66"/>
      <c r="C7" s="66"/>
      <c r="D7" s="66"/>
      <c r="E7" s="4">
        <v>40</v>
      </c>
      <c r="F7" s="8">
        <v>0</v>
      </c>
      <c r="G7" s="4"/>
      <c r="H7" s="4"/>
      <c r="I7" s="4">
        <v>6</v>
      </c>
      <c r="J7" s="4">
        <v>6</v>
      </c>
      <c r="K7" s="4">
        <v>4</v>
      </c>
      <c r="L7" s="4">
        <v>4</v>
      </c>
      <c r="M7" s="4">
        <v>4</v>
      </c>
      <c r="N7" s="4">
        <v>14</v>
      </c>
      <c r="O7" s="4">
        <v>6</v>
      </c>
      <c r="P7" s="11">
        <f t="shared" si="0"/>
        <v>40</v>
      </c>
      <c r="Q7" s="11">
        <f t="shared" si="1"/>
        <v>44</v>
      </c>
      <c r="S7" s="12" t="s">
        <v>235</v>
      </c>
      <c r="T7">
        <f t="shared" ref="T7:T20" si="2">11-COUNTBLANK(E7:O7)</f>
        <v>9</v>
      </c>
    </row>
    <row r="8" spans="1:20">
      <c r="A8" s="3" t="s">
        <v>174</v>
      </c>
      <c r="B8" s="4">
        <v>124</v>
      </c>
      <c r="C8" s="4">
        <v>0</v>
      </c>
      <c r="D8" s="5">
        <f>B8-C8</f>
        <v>124</v>
      </c>
      <c r="E8" s="9">
        <f t="shared" ref="E8:O8" si="3">SUM(E6,E7)</f>
        <v>60</v>
      </c>
      <c r="F8" s="9">
        <f t="shared" si="3"/>
        <v>0</v>
      </c>
      <c r="G8" s="9">
        <f t="shared" si="3"/>
        <v>2</v>
      </c>
      <c r="H8" s="9">
        <f t="shared" si="3"/>
        <v>2</v>
      </c>
      <c r="I8" s="9">
        <f t="shared" si="3"/>
        <v>9</v>
      </c>
      <c r="J8" s="9">
        <f t="shared" si="3"/>
        <v>9</v>
      </c>
      <c r="K8" s="9">
        <f t="shared" si="3"/>
        <v>6</v>
      </c>
      <c r="L8" s="9">
        <f t="shared" si="3"/>
        <v>6</v>
      </c>
      <c r="M8" s="9">
        <f t="shared" si="3"/>
        <v>6</v>
      </c>
      <c r="N8" s="9">
        <f t="shared" si="3"/>
        <v>16</v>
      </c>
      <c r="O8" s="9">
        <f t="shared" si="3"/>
        <v>8</v>
      </c>
      <c r="P8" s="11">
        <f t="shared" si="0"/>
        <v>60</v>
      </c>
      <c r="Q8" s="11">
        <f t="shared" si="1"/>
        <v>64</v>
      </c>
      <c r="R8" s="5">
        <f>D8-SUM(E8:O8)</f>
        <v>0</v>
      </c>
      <c r="S8" s="12" t="s">
        <v>236</v>
      </c>
      <c r="T8">
        <f t="shared" si="2"/>
        <v>11</v>
      </c>
    </row>
    <row r="9" spans="1:20">
      <c r="A9" s="66" t="s">
        <v>173</v>
      </c>
      <c r="B9" s="66"/>
      <c r="C9" s="66"/>
      <c r="D9" s="66"/>
      <c r="E9" s="4">
        <v>24</v>
      </c>
      <c r="F9" s="8">
        <v>0</v>
      </c>
      <c r="G9" s="4"/>
      <c r="H9" s="4"/>
      <c r="I9" s="4">
        <v>12</v>
      </c>
      <c r="J9" s="4">
        <v>12</v>
      </c>
      <c r="K9" s="4">
        <v>4</v>
      </c>
      <c r="L9" s="4">
        <v>4</v>
      </c>
      <c r="M9" s="4">
        <v>4</v>
      </c>
      <c r="N9" s="4">
        <v>14</v>
      </c>
      <c r="O9" s="4">
        <v>6</v>
      </c>
      <c r="P9" s="11">
        <f t="shared" si="0"/>
        <v>24</v>
      </c>
      <c r="Q9" s="11">
        <f t="shared" si="1"/>
        <v>56</v>
      </c>
      <c r="S9" s="12" t="s">
        <v>237</v>
      </c>
      <c r="T9">
        <f t="shared" si="2"/>
        <v>9</v>
      </c>
    </row>
    <row r="10" spans="1:20">
      <c r="A10" s="3" t="s">
        <v>175</v>
      </c>
      <c r="B10" s="4">
        <v>124</v>
      </c>
      <c r="C10" s="4">
        <v>0</v>
      </c>
      <c r="D10" s="5">
        <f>B10-C10</f>
        <v>124</v>
      </c>
      <c r="E10" s="9">
        <v>48</v>
      </c>
      <c r="F10" s="9">
        <f t="shared" ref="F10:O10" si="4">SUM(F6,F9)</f>
        <v>0</v>
      </c>
      <c r="G10" s="9">
        <f t="shared" si="4"/>
        <v>2</v>
      </c>
      <c r="H10" s="9">
        <f t="shared" si="4"/>
        <v>2</v>
      </c>
      <c r="I10" s="9">
        <f t="shared" si="4"/>
        <v>15</v>
      </c>
      <c r="J10" s="9">
        <f t="shared" si="4"/>
        <v>15</v>
      </c>
      <c r="K10" s="9">
        <f t="shared" si="4"/>
        <v>6</v>
      </c>
      <c r="L10" s="9">
        <f t="shared" si="4"/>
        <v>6</v>
      </c>
      <c r="M10" s="9">
        <f t="shared" si="4"/>
        <v>6</v>
      </c>
      <c r="N10" s="9">
        <f t="shared" si="4"/>
        <v>16</v>
      </c>
      <c r="O10" s="9">
        <f t="shared" si="4"/>
        <v>8</v>
      </c>
      <c r="P10" s="11">
        <f t="shared" si="0"/>
        <v>48</v>
      </c>
      <c r="Q10" s="11">
        <f t="shared" si="1"/>
        <v>76</v>
      </c>
      <c r="R10" s="5">
        <f>D10-SUM(E10:O10)</f>
        <v>0</v>
      </c>
      <c r="S10" s="12" t="s">
        <v>238</v>
      </c>
      <c r="T10">
        <f t="shared" si="2"/>
        <v>11</v>
      </c>
    </row>
    <row r="11" spans="1:20">
      <c r="T11">
        <f t="shared" si="2"/>
        <v>0</v>
      </c>
    </row>
    <row r="12" spans="1:20">
      <c r="A12" s="3" t="s">
        <v>41</v>
      </c>
      <c r="B12" s="4">
        <v>32</v>
      </c>
      <c r="C12" s="4">
        <v>0</v>
      </c>
      <c r="D12" s="5">
        <f>B12-C12</f>
        <v>32</v>
      </c>
      <c r="E12" s="4"/>
      <c r="F12" s="4"/>
      <c r="G12" s="4"/>
      <c r="H12" s="4"/>
      <c r="I12" s="4">
        <v>2</v>
      </c>
      <c r="J12" s="4">
        <v>2</v>
      </c>
      <c r="K12" s="4"/>
      <c r="L12" s="4"/>
      <c r="M12" s="4">
        <v>16</v>
      </c>
      <c r="N12" s="4">
        <v>6</v>
      </c>
      <c r="O12" s="4">
        <v>6</v>
      </c>
      <c r="P12" s="11">
        <f>SUM(E12:F12)</f>
        <v>0</v>
      </c>
      <c r="Q12" s="11">
        <f>SUM(G12:O12)</f>
        <v>32</v>
      </c>
      <c r="R12" s="5">
        <f>D12-SUM(E12:O12)</f>
        <v>0</v>
      </c>
      <c r="S12" s="13"/>
      <c r="T12">
        <f t="shared" si="2"/>
        <v>5</v>
      </c>
    </row>
    <row r="13" spans="1:20">
      <c r="A13" s="3" t="s">
        <v>42</v>
      </c>
      <c r="B13" s="4">
        <v>32</v>
      </c>
      <c r="C13" s="4">
        <v>0</v>
      </c>
      <c r="D13" s="5">
        <f>B13-C13</f>
        <v>32</v>
      </c>
      <c r="E13" s="4"/>
      <c r="F13" s="4"/>
      <c r="G13" s="4"/>
      <c r="H13" s="4"/>
      <c r="I13" s="4">
        <v>16</v>
      </c>
      <c r="J13" s="4">
        <v>16</v>
      </c>
      <c r="K13" s="4"/>
      <c r="L13" s="4"/>
      <c r="M13" s="4"/>
      <c r="N13" s="4"/>
      <c r="O13" s="4"/>
      <c r="P13" s="11">
        <f>SUM(E13:F13)</f>
        <v>0</v>
      </c>
      <c r="Q13" s="11">
        <f>SUM(G13:O13)</f>
        <v>32</v>
      </c>
      <c r="R13" s="5">
        <f>D13-SUM(E13:O13)</f>
        <v>0</v>
      </c>
      <c r="S13" s="13"/>
      <c r="T13">
        <f t="shared" si="2"/>
        <v>2</v>
      </c>
    </row>
    <row r="14" spans="1:20">
      <c r="A14" s="3" t="s">
        <v>43</v>
      </c>
      <c r="B14" s="4">
        <v>64</v>
      </c>
      <c r="C14" s="4">
        <v>0</v>
      </c>
      <c r="D14" s="5">
        <f>B14-C14</f>
        <v>64</v>
      </c>
      <c r="E14" s="4"/>
      <c r="F14" s="4"/>
      <c r="G14" s="4"/>
      <c r="H14" s="4"/>
      <c r="I14" s="4">
        <v>32</v>
      </c>
      <c r="J14" s="4">
        <v>32</v>
      </c>
      <c r="K14" s="4"/>
      <c r="L14" s="4"/>
      <c r="M14" s="4"/>
      <c r="N14" s="4"/>
      <c r="O14" s="4"/>
      <c r="P14" s="11">
        <f>SUM(E14:F14)</f>
        <v>0</v>
      </c>
      <c r="Q14" s="11">
        <f>SUM(G14:O14)</f>
        <v>64</v>
      </c>
      <c r="R14" s="5">
        <f>D14-SUM(E14:O14)</f>
        <v>0</v>
      </c>
      <c r="S14" s="13"/>
      <c r="T14">
        <f t="shared" si="2"/>
        <v>2</v>
      </c>
    </row>
    <row r="15" spans="1:20">
      <c r="A15" s="3" t="s">
        <v>44</v>
      </c>
      <c r="B15" s="4">
        <v>32</v>
      </c>
      <c r="C15" s="4">
        <v>0</v>
      </c>
      <c r="D15" s="5">
        <f>B15-C15</f>
        <v>32</v>
      </c>
      <c r="E15" s="4"/>
      <c r="F15" s="4"/>
      <c r="G15" s="4"/>
      <c r="H15" s="4"/>
      <c r="I15" s="4">
        <v>16</v>
      </c>
      <c r="J15" s="4">
        <v>16</v>
      </c>
      <c r="K15" s="4"/>
      <c r="L15" s="4"/>
      <c r="M15" s="4"/>
      <c r="N15" s="4"/>
      <c r="O15" s="4"/>
      <c r="P15" s="11">
        <f>SUM(E15:F15)</f>
        <v>0</v>
      </c>
      <c r="Q15" s="11">
        <f>SUM(G15:O15)</f>
        <v>32</v>
      </c>
      <c r="R15" s="5">
        <f>D15-SUM(E15:O15)</f>
        <v>0</v>
      </c>
      <c r="S15" s="13"/>
      <c r="T15">
        <f t="shared" si="2"/>
        <v>2</v>
      </c>
    </row>
    <row r="16" spans="1:20">
      <c r="T16">
        <f t="shared" si="2"/>
        <v>0</v>
      </c>
    </row>
    <row r="17" spans="1:20">
      <c r="A17" s="3" t="s">
        <v>72</v>
      </c>
      <c r="B17" s="4">
        <v>160</v>
      </c>
      <c r="C17" s="4">
        <v>0</v>
      </c>
      <c r="D17" s="5">
        <f>B17-C17</f>
        <v>160</v>
      </c>
      <c r="E17" s="4">
        <v>64</v>
      </c>
      <c r="F17" s="4">
        <v>32</v>
      </c>
      <c r="G17" s="4"/>
      <c r="H17" s="4"/>
      <c r="I17" s="4">
        <v>32</v>
      </c>
      <c r="J17" s="4">
        <v>32</v>
      </c>
      <c r="K17" s="4"/>
      <c r="L17" s="4"/>
      <c r="M17" s="4"/>
      <c r="N17" s="4"/>
      <c r="O17" s="4"/>
      <c r="P17" s="11">
        <f>SUM(E17:F17)</f>
        <v>96</v>
      </c>
      <c r="Q17" s="11">
        <f>SUM(G17:O17)</f>
        <v>64</v>
      </c>
      <c r="R17" s="5">
        <f>D17-SUM(E17:O17)</f>
        <v>0</v>
      </c>
      <c r="S17" s="13"/>
      <c r="T17">
        <f t="shared" si="2"/>
        <v>4</v>
      </c>
    </row>
    <row r="18" spans="1:20">
      <c r="A18" s="3" t="s">
        <v>65</v>
      </c>
      <c r="B18" s="4">
        <v>502</v>
      </c>
      <c r="C18" s="4">
        <v>0</v>
      </c>
      <c r="D18" s="5">
        <f>B18-C18</f>
        <v>502</v>
      </c>
      <c r="E18" s="4">
        <v>200</v>
      </c>
      <c r="F18" s="4">
        <v>64</v>
      </c>
      <c r="G18" s="4">
        <v>16</v>
      </c>
      <c r="H18" s="4">
        <v>16</v>
      </c>
      <c r="I18" s="4">
        <v>64</v>
      </c>
      <c r="J18" s="4">
        <v>32</v>
      </c>
      <c r="K18" s="4">
        <v>16</v>
      </c>
      <c r="L18" s="4">
        <v>16</v>
      </c>
      <c r="M18" s="4">
        <v>16</v>
      </c>
      <c r="N18" s="4">
        <v>16</v>
      </c>
      <c r="O18" s="4">
        <v>16</v>
      </c>
      <c r="P18" s="11">
        <f>SUM(E18:F18)</f>
        <v>264</v>
      </c>
      <c r="Q18" s="11">
        <f>SUM(G18:O18)</f>
        <v>208</v>
      </c>
      <c r="R18" s="5">
        <f>D18-SUM(E18:O18)</f>
        <v>30</v>
      </c>
      <c r="S18" s="13"/>
      <c r="T18">
        <f t="shared" si="2"/>
        <v>11</v>
      </c>
    </row>
    <row r="19" spans="1:20">
      <c r="A19" s="3" t="s">
        <v>74</v>
      </c>
      <c r="B19" s="4">
        <v>256</v>
      </c>
      <c r="C19" s="4">
        <v>38</v>
      </c>
      <c r="D19" s="5">
        <f>B19-C19</f>
        <v>218</v>
      </c>
      <c r="E19" s="4">
        <v>100</v>
      </c>
      <c r="F19" s="4">
        <v>16</v>
      </c>
      <c r="G19" s="4">
        <v>4</v>
      </c>
      <c r="H19" s="4">
        <v>4</v>
      </c>
      <c r="I19" s="4">
        <v>20</v>
      </c>
      <c r="J19" s="4">
        <v>18</v>
      </c>
      <c r="K19" s="4">
        <v>16</v>
      </c>
      <c r="L19" s="4">
        <v>16</v>
      </c>
      <c r="M19" s="4">
        <v>8</v>
      </c>
      <c r="N19" s="4">
        <v>8</v>
      </c>
      <c r="O19" s="4">
        <v>8</v>
      </c>
      <c r="P19" s="11">
        <f>SUM(E19:H19)</f>
        <v>124</v>
      </c>
      <c r="Q19" s="11">
        <f>SUM(G19:O19)</f>
        <v>102</v>
      </c>
      <c r="R19" s="5">
        <f>D19-SUM(E19:O19)</f>
        <v>0</v>
      </c>
      <c r="S19" s="13"/>
      <c r="T19">
        <f t="shared" si="2"/>
        <v>11</v>
      </c>
    </row>
    <row r="20" spans="1:20">
      <c r="A20" s="3" t="s">
        <v>77</v>
      </c>
      <c r="B20" s="4">
        <v>4608</v>
      </c>
      <c r="C20" s="4">
        <v>38</v>
      </c>
      <c r="D20" s="5">
        <f>B20-C20</f>
        <v>4570</v>
      </c>
      <c r="E20" s="4">
        <v>1024</v>
      </c>
      <c r="F20" s="8">
        <v>512</v>
      </c>
      <c r="G20" s="8">
        <v>256</v>
      </c>
      <c r="H20" s="8">
        <v>256</v>
      </c>
      <c r="I20" s="8">
        <v>512</v>
      </c>
      <c r="J20" s="8">
        <v>256</v>
      </c>
      <c r="K20" s="8">
        <v>512</v>
      </c>
      <c r="L20" s="8">
        <v>256</v>
      </c>
      <c r="M20" s="8">
        <v>256</v>
      </c>
      <c r="N20" s="8">
        <v>256</v>
      </c>
      <c r="O20" s="8">
        <v>256</v>
      </c>
      <c r="P20" s="11">
        <f>SUM(E20:F20)</f>
        <v>1536</v>
      </c>
      <c r="Q20" s="11">
        <f>SUM(G20:O20)</f>
        <v>2816</v>
      </c>
      <c r="R20" s="5">
        <f>D20-SUM(E20:O20)</f>
        <v>218</v>
      </c>
      <c r="S20" s="13"/>
      <c r="T20">
        <f t="shared" si="2"/>
        <v>11</v>
      </c>
    </row>
    <row r="22" spans="1:20">
      <c r="T22">
        <f t="shared" ref="T22:T39" si="5">11-COUNTBLANK(E22:O22)</f>
        <v>0</v>
      </c>
    </row>
    <row r="23" spans="1:20">
      <c r="A23" s="3" t="s">
        <v>183</v>
      </c>
      <c r="B23" s="4">
        <v>192</v>
      </c>
      <c r="C23" s="4">
        <v>14</v>
      </c>
      <c r="D23" s="5">
        <f t="shared" ref="D23:D28" si="6">B23-C23</f>
        <v>178</v>
      </c>
      <c r="E23" s="4">
        <v>132</v>
      </c>
      <c r="F23" s="4">
        <v>32</v>
      </c>
      <c r="G23" s="4"/>
      <c r="H23" s="4"/>
      <c r="I23" s="4"/>
      <c r="J23" s="4"/>
      <c r="K23" s="4"/>
      <c r="L23" s="4"/>
      <c r="M23" s="4">
        <v>8</v>
      </c>
      <c r="N23" s="4"/>
      <c r="O23" s="4"/>
      <c r="P23" s="11">
        <f t="shared" ref="P23:P28" si="7">SUM(E23:F23)</f>
        <v>164</v>
      </c>
      <c r="Q23" s="11">
        <f t="shared" ref="Q23:Q28" si="8">SUM(G23:O23)</f>
        <v>8</v>
      </c>
      <c r="R23" s="5">
        <f t="shared" ref="R23:R28" si="9">D23-SUM(E23:O23)</f>
        <v>6</v>
      </c>
      <c r="S23" s="13"/>
      <c r="T23">
        <f t="shared" si="5"/>
        <v>3</v>
      </c>
    </row>
    <row r="24" spans="1:20">
      <c r="A24" s="3" t="s">
        <v>240</v>
      </c>
      <c r="B24" s="4">
        <v>32</v>
      </c>
      <c r="C24" s="4">
        <v>0</v>
      </c>
      <c r="D24" s="5">
        <f t="shared" si="6"/>
        <v>32</v>
      </c>
      <c r="E24" s="4"/>
      <c r="F24" s="4"/>
      <c r="G24" s="4"/>
      <c r="H24" s="4"/>
      <c r="I24" s="4"/>
      <c r="J24" s="4"/>
      <c r="K24" s="4"/>
      <c r="L24" s="4"/>
      <c r="M24" s="4"/>
      <c r="N24" s="4">
        <v>32</v>
      </c>
      <c r="O24" s="4"/>
      <c r="P24" s="11">
        <f t="shared" si="7"/>
        <v>0</v>
      </c>
      <c r="Q24" s="11">
        <f t="shared" si="8"/>
        <v>32</v>
      </c>
      <c r="R24" s="5">
        <f t="shared" si="9"/>
        <v>0</v>
      </c>
      <c r="S24" s="13"/>
      <c r="T24">
        <f t="shared" si="5"/>
        <v>1</v>
      </c>
    </row>
    <row r="25" spans="1:20">
      <c r="A25" s="3" t="s">
        <v>241</v>
      </c>
      <c r="B25" s="4">
        <v>32</v>
      </c>
      <c r="C25" s="4">
        <v>0</v>
      </c>
      <c r="D25" s="5">
        <f t="shared" si="6"/>
        <v>32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32</v>
      </c>
      <c r="P25" s="11">
        <f t="shared" si="7"/>
        <v>0</v>
      </c>
      <c r="Q25" s="11">
        <f t="shared" si="8"/>
        <v>32</v>
      </c>
      <c r="R25" s="5">
        <f t="shared" si="9"/>
        <v>0</v>
      </c>
      <c r="S25" s="13"/>
      <c r="T25">
        <f t="shared" si="5"/>
        <v>1</v>
      </c>
    </row>
    <row r="26" spans="1:20">
      <c r="A26" s="3" t="s">
        <v>242</v>
      </c>
      <c r="B26" s="4">
        <v>32</v>
      </c>
      <c r="C26" s="4">
        <v>0</v>
      </c>
      <c r="D26" s="5">
        <f t="shared" si="6"/>
        <v>32</v>
      </c>
      <c r="E26" s="4"/>
      <c r="F26" s="4"/>
      <c r="G26" s="4">
        <v>16</v>
      </c>
      <c r="H26" s="4">
        <v>16</v>
      </c>
      <c r="I26" s="4"/>
      <c r="J26" s="4"/>
      <c r="K26" s="4"/>
      <c r="L26" s="4"/>
      <c r="M26" s="4"/>
      <c r="N26" s="4"/>
      <c r="O26" s="4"/>
      <c r="P26" s="11">
        <f t="shared" si="7"/>
        <v>0</v>
      </c>
      <c r="Q26" s="11">
        <f t="shared" si="8"/>
        <v>32</v>
      </c>
      <c r="R26" s="5">
        <f t="shared" si="9"/>
        <v>0</v>
      </c>
      <c r="S26" s="13"/>
      <c r="T26">
        <f t="shared" si="5"/>
        <v>2</v>
      </c>
    </row>
    <row r="27" spans="1:20">
      <c r="A27" s="3" t="s">
        <v>243</v>
      </c>
      <c r="B27" s="4">
        <v>32</v>
      </c>
      <c r="C27" s="4">
        <v>0</v>
      </c>
      <c r="D27" s="5">
        <f t="shared" si="6"/>
        <v>32</v>
      </c>
      <c r="E27" s="4"/>
      <c r="F27" s="4"/>
      <c r="G27" s="4"/>
      <c r="H27" s="4"/>
      <c r="I27" s="4">
        <v>16</v>
      </c>
      <c r="J27" s="4">
        <v>16</v>
      </c>
      <c r="K27" s="4"/>
      <c r="L27" s="4"/>
      <c r="M27" s="4"/>
      <c r="N27" s="4"/>
      <c r="O27" s="4"/>
      <c r="P27" s="11">
        <f t="shared" si="7"/>
        <v>0</v>
      </c>
      <c r="Q27" s="11">
        <f t="shared" si="8"/>
        <v>32</v>
      </c>
      <c r="R27" s="5">
        <f t="shared" si="9"/>
        <v>0</v>
      </c>
      <c r="S27" s="13"/>
      <c r="T27">
        <f t="shared" si="5"/>
        <v>2</v>
      </c>
    </row>
    <row r="28" spans="1:20">
      <c r="A28" s="3" t="s">
        <v>244</v>
      </c>
      <c r="B28" s="4">
        <v>32</v>
      </c>
      <c r="C28" s="4">
        <v>0</v>
      </c>
      <c r="D28" s="5">
        <f t="shared" si="6"/>
        <v>32</v>
      </c>
      <c r="E28" s="4"/>
      <c r="F28" s="4"/>
      <c r="G28" s="4"/>
      <c r="H28" s="4"/>
      <c r="I28" s="4"/>
      <c r="J28" s="4"/>
      <c r="K28" s="4">
        <v>16</v>
      </c>
      <c r="L28" s="4">
        <v>16</v>
      </c>
      <c r="M28" s="4"/>
      <c r="N28" s="4"/>
      <c r="O28" s="4"/>
      <c r="P28" s="11">
        <f t="shared" si="7"/>
        <v>0</v>
      </c>
      <c r="Q28" s="11">
        <f t="shared" si="8"/>
        <v>32</v>
      </c>
      <c r="R28" s="5">
        <f t="shared" si="9"/>
        <v>0</v>
      </c>
      <c r="S28" s="13"/>
      <c r="T28">
        <f t="shared" si="5"/>
        <v>2</v>
      </c>
    </row>
    <row r="29" spans="1:20">
      <c r="R29" s="5"/>
      <c r="T29">
        <f t="shared" si="5"/>
        <v>0</v>
      </c>
    </row>
    <row r="30" spans="1:20">
      <c r="A30" s="3" t="s">
        <v>185</v>
      </c>
      <c r="B30" s="4">
        <v>2</v>
      </c>
      <c r="C30" s="4">
        <v>0</v>
      </c>
      <c r="D30" s="5">
        <f>B30-C30</f>
        <v>2</v>
      </c>
      <c r="E30" s="4"/>
      <c r="F30" s="4"/>
      <c r="G30" s="4">
        <v>2</v>
      </c>
      <c r="H30" s="4"/>
      <c r="I30" s="4"/>
      <c r="J30" s="4"/>
      <c r="K30" s="4"/>
      <c r="L30" s="4"/>
      <c r="M30" s="4"/>
      <c r="N30" s="4"/>
      <c r="O30" s="4"/>
      <c r="P30" s="11">
        <f t="shared" ref="P30:P37" si="10">SUM(E30:F30)</f>
        <v>0</v>
      </c>
      <c r="Q30" s="11">
        <f t="shared" ref="Q30:Q40" si="11">SUM(G30:O30)</f>
        <v>2</v>
      </c>
      <c r="R30" s="5">
        <f>D30-SUM(E30:O30)</f>
        <v>0</v>
      </c>
      <c r="S30" s="13"/>
      <c r="T30">
        <f t="shared" si="5"/>
        <v>1</v>
      </c>
    </row>
    <row r="31" spans="1:20">
      <c r="A31" s="3" t="s">
        <v>186</v>
      </c>
      <c r="B31" s="4">
        <v>2</v>
      </c>
      <c r="C31" s="4">
        <v>0</v>
      </c>
      <c r="D31" s="5">
        <f>B31-C31</f>
        <v>2</v>
      </c>
      <c r="E31" s="4"/>
      <c r="F31" s="4"/>
      <c r="G31" s="4">
        <v>2</v>
      </c>
      <c r="H31" s="4"/>
      <c r="I31" s="4"/>
      <c r="J31" s="4"/>
      <c r="K31" s="4"/>
      <c r="L31" s="4"/>
      <c r="M31" s="4"/>
      <c r="N31" s="4"/>
      <c r="O31" s="4"/>
      <c r="P31" s="11">
        <f t="shared" si="10"/>
        <v>0</v>
      </c>
      <c r="Q31" s="11">
        <f t="shared" si="11"/>
        <v>2</v>
      </c>
      <c r="R31" s="5">
        <f>D31-SUM(E31:O31)</f>
        <v>0</v>
      </c>
      <c r="S31" s="13"/>
      <c r="T31">
        <f t="shared" si="5"/>
        <v>1</v>
      </c>
    </row>
    <row r="32" spans="1:20">
      <c r="A32" s="66" t="s">
        <v>233</v>
      </c>
      <c r="B32" s="66"/>
      <c r="C32" s="66"/>
      <c r="D32" s="66"/>
      <c r="E32" s="4">
        <v>3</v>
      </c>
      <c r="F32" s="8">
        <v>2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11">
        <f t="shared" si="10"/>
        <v>5</v>
      </c>
      <c r="Q32" s="11">
        <f t="shared" si="11"/>
        <v>9</v>
      </c>
      <c r="S32" s="13"/>
      <c r="T32">
        <f t="shared" si="5"/>
        <v>11</v>
      </c>
    </row>
    <row r="33" spans="1:20">
      <c r="A33" s="66" t="s">
        <v>171</v>
      </c>
      <c r="B33" s="66"/>
      <c r="C33" s="66"/>
      <c r="D33" s="66"/>
      <c r="E33" s="4">
        <v>9</v>
      </c>
      <c r="F33" s="8">
        <v>4</v>
      </c>
      <c r="G33" s="4">
        <v>4</v>
      </c>
      <c r="H33" s="4">
        <v>2</v>
      </c>
      <c r="I33" s="4">
        <v>2</v>
      </c>
      <c r="J33" s="4">
        <v>1</v>
      </c>
      <c r="K33" s="4">
        <v>2</v>
      </c>
      <c r="L33" s="4">
        <v>1</v>
      </c>
      <c r="M33" s="4">
        <v>2</v>
      </c>
      <c r="N33" s="4">
        <v>2</v>
      </c>
      <c r="O33" s="4">
        <v>1</v>
      </c>
      <c r="P33" s="11">
        <f t="shared" si="10"/>
        <v>13</v>
      </c>
      <c r="Q33" s="11">
        <f t="shared" si="11"/>
        <v>17</v>
      </c>
      <c r="S33" s="13"/>
      <c r="T33">
        <f t="shared" si="5"/>
        <v>11</v>
      </c>
    </row>
    <row r="34" spans="1:20">
      <c r="A34" s="3" t="s">
        <v>187</v>
      </c>
      <c r="B34" s="4">
        <v>46</v>
      </c>
      <c r="C34" s="4">
        <v>2</v>
      </c>
      <c r="D34" s="5">
        <f>B34-C34</f>
        <v>44</v>
      </c>
      <c r="E34" s="9">
        <f t="shared" ref="E34:O34" si="12">SUM(E32,E33)</f>
        <v>12</v>
      </c>
      <c r="F34" s="9">
        <f t="shared" si="12"/>
        <v>6</v>
      </c>
      <c r="G34" s="9">
        <f t="shared" si="12"/>
        <v>5</v>
      </c>
      <c r="H34" s="9">
        <f t="shared" si="12"/>
        <v>3</v>
      </c>
      <c r="I34" s="9">
        <f t="shared" si="12"/>
        <v>3</v>
      </c>
      <c r="J34" s="9">
        <f t="shared" si="12"/>
        <v>2</v>
      </c>
      <c r="K34" s="9">
        <f t="shared" si="12"/>
        <v>3</v>
      </c>
      <c r="L34" s="9">
        <f t="shared" si="12"/>
        <v>2</v>
      </c>
      <c r="M34" s="9">
        <f t="shared" si="12"/>
        <v>3</v>
      </c>
      <c r="N34" s="9">
        <f t="shared" si="12"/>
        <v>3</v>
      </c>
      <c r="O34" s="9">
        <f t="shared" si="12"/>
        <v>2</v>
      </c>
      <c r="P34" s="11">
        <f t="shared" si="10"/>
        <v>18</v>
      </c>
      <c r="Q34" s="11">
        <f t="shared" si="11"/>
        <v>26</v>
      </c>
      <c r="R34" s="5">
        <f>D34-SUM(E34:O34)</f>
        <v>0</v>
      </c>
      <c r="S34" s="13"/>
      <c r="T34">
        <f t="shared" si="5"/>
        <v>11</v>
      </c>
    </row>
    <row r="35" spans="1:20">
      <c r="A35" s="66" t="s">
        <v>173</v>
      </c>
      <c r="B35" s="66"/>
      <c r="C35" s="66"/>
      <c r="D35" s="66"/>
      <c r="E35" s="4">
        <v>9</v>
      </c>
      <c r="F35" s="8">
        <v>4</v>
      </c>
      <c r="G35" s="4">
        <v>4</v>
      </c>
      <c r="H35" s="4">
        <v>2</v>
      </c>
      <c r="I35" s="4">
        <v>2</v>
      </c>
      <c r="J35" s="4">
        <v>1</v>
      </c>
      <c r="K35" s="4">
        <v>2</v>
      </c>
      <c r="L35" s="4">
        <v>1</v>
      </c>
      <c r="M35" s="4">
        <v>2</v>
      </c>
      <c r="N35" s="4">
        <v>2</v>
      </c>
      <c r="O35" s="4">
        <v>1</v>
      </c>
      <c r="P35" s="11">
        <f t="shared" si="10"/>
        <v>13</v>
      </c>
      <c r="Q35" s="11">
        <f t="shared" si="11"/>
        <v>17</v>
      </c>
      <c r="S35" s="13"/>
      <c r="T35">
        <f t="shared" si="5"/>
        <v>11</v>
      </c>
    </row>
    <row r="36" spans="1:20">
      <c r="A36" s="3" t="s">
        <v>188</v>
      </c>
      <c r="B36" s="4">
        <v>46</v>
      </c>
      <c r="C36" s="4">
        <v>3</v>
      </c>
      <c r="D36" s="5">
        <f>B36-C36</f>
        <v>43</v>
      </c>
      <c r="E36" s="9">
        <f t="shared" ref="E36:M36" si="13">SUM(E32,E35)</f>
        <v>12</v>
      </c>
      <c r="F36" s="9">
        <f t="shared" si="13"/>
        <v>6</v>
      </c>
      <c r="G36" s="9">
        <f t="shared" si="13"/>
        <v>5</v>
      </c>
      <c r="H36" s="9">
        <f t="shared" si="13"/>
        <v>3</v>
      </c>
      <c r="I36" s="9">
        <f t="shared" si="13"/>
        <v>3</v>
      </c>
      <c r="J36" s="9">
        <f t="shared" si="13"/>
        <v>2</v>
      </c>
      <c r="K36" s="9">
        <f t="shared" si="13"/>
        <v>3</v>
      </c>
      <c r="L36" s="9">
        <f t="shared" si="13"/>
        <v>2</v>
      </c>
      <c r="M36" s="9">
        <f t="shared" si="13"/>
        <v>3</v>
      </c>
      <c r="N36" s="9">
        <v>2</v>
      </c>
      <c r="O36" s="9">
        <f>SUM(O32,O35)</f>
        <v>2</v>
      </c>
      <c r="P36" s="11">
        <f t="shared" si="10"/>
        <v>18</v>
      </c>
      <c r="Q36" s="11">
        <f t="shared" si="11"/>
        <v>25</v>
      </c>
      <c r="R36" s="5">
        <f>D36-SUM(E36:O36)</f>
        <v>0</v>
      </c>
      <c r="S36" s="13"/>
      <c r="T36">
        <f t="shared" si="5"/>
        <v>11</v>
      </c>
    </row>
    <row r="37" spans="1:20">
      <c r="A37" s="3" t="s">
        <v>148</v>
      </c>
      <c r="B37" s="4">
        <v>48</v>
      </c>
      <c r="C37" s="4">
        <v>3</v>
      </c>
      <c r="D37" s="5">
        <f>B37-C37</f>
        <v>45</v>
      </c>
      <c r="E37" s="4">
        <v>8</v>
      </c>
      <c r="F37" s="4">
        <v>4</v>
      </c>
      <c r="G37" s="4">
        <v>8</v>
      </c>
      <c r="H37" s="4">
        <v>8</v>
      </c>
      <c r="I37" s="4">
        <v>8</v>
      </c>
      <c r="J37" s="4">
        <v>8</v>
      </c>
      <c r="K37" s="4"/>
      <c r="L37" s="4"/>
      <c r="M37" s="4"/>
      <c r="N37" s="4"/>
      <c r="O37" s="4"/>
      <c r="P37" s="11">
        <f t="shared" si="10"/>
        <v>12</v>
      </c>
      <c r="Q37" s="11">
        <f t="shared" si="11"/>
        <v>32</v>
      </c>
      <c r="R37" s="5">
        <f>D37-SUM(E37:O37)</f>
        <v>1</v>
      </c>
      <c r="S37" s="13"/>
      <c r="T37">
        <f t="shared" si="5"/>
        <v>6</v>
      </c>
    </row>
    <row r="38" spans="1:20">
      <c r="A38" s="3" t="s">
        <v>149</v>
      </c>
      <c r="B38" s="4">
        <v>160</v>
      </c>
      <c r="C38" s="4">
        <v>4</v>
      </c>
      <c r="D38" s="5">
        <f>B38-C38</f>
        <v>156</v>
      </c>
      <c r="E38" s="4">
        <v>20</v>
      </c>
      <c r="F38" s="4">
        <v>8</v>
      </c>
      <c r="G38" s="4">
        <v>32</v>
      </c>
      <c r="H38" s="4">
        <v>16</v>
      </c>
      <c r="I38" s="4">
        <v>16</v>
      </c>
      <c r="J38" s="4">
        <v>8</v>
      </c>
      <c r="K38" s="4">
        <v>16</v>
      </c>
      <c r="L38" s="4">
        <v>8</v>
      </c>
      <c r="M38" s="4">
        <v>8</v>
      </c>
      <c r="N38" s="4">
        <v>8</v>
      </c>
      <c r="O38" s="4">
        <v>8</v>
      </c>
      <c r="P38" s="11">
        <f>SUM(E38:O38)</f>
        <v>148</v>
      </c>
      <c r="Q38" s="11">
        <f t="shared" si="11"/>
        <v>120</v>
      </c>
      <c r="R38" s="5">
        <f>D38-SUM(E38:O38)</f>
        <v>8</v>
      </c>
      <c r="S38" s="13"/>
      <c r="T38">
        <f t="shared" si="5"/>
        <v>11</v>
      </c>
    </row>
    <row r="39" spans="1:20">
      <c r="A39" s="3" t="s">
        <v>150</v>
      </c>
      <c r="B39" s="4">
        <v>256</v>
      </c>
      <c r="C39" s="4">
        <v>8</v>
      </c>
      <c r="D39" s="5">
        <f>B39-C39</f>
        <v>248</v>
      </c>
      <c r="E39" s="4">
        <v>32</v>
      </c>
      <c r="F39" s="4">
        <v>16</v>
      </c>
      <c r="G39" s="4">
        <v>64</v>
      </c>
      <c r="H39" s="4">
        <v>32</v>
      </c>
      <c r="I39" s="4">
        <v>16</v>
      </c>
      <c r="J39" s="4">
        <v>16</v>
      </c>
      <c r="K39" s="4">
        <v>16</v>
      </c>
      <c r="L39" s="4">
        <v>16</v>
      </c>
      <c r="M39" s="4">
        <v>8</v>
      </c>
      <c r="N39" s="4">
        <v>16</v>
      </c>
      <c r="O39" s="4">
        <v>16</v>
      </c>
      <c r="P39" s="11">
        <f>SUM(E39:O39)</f>
        <v>248</v>
      </c>
      <c r="Q39" s="11">
        <f t="shared" si="11"/>
        <v>200</v>
      </c>
      <c r="R39" s="5">
        <f>D39-SUM(E39:O39)</f>
        <v>0</v>
      </c>
      <c r="S39" s="13"/>
      <c r="T39">
        <f t="shared" si="5"/>
        <v>11</v>
      </c>
    </row>
    <row r="40" spans="1:20">
      <c r="A40" s="3" t="s">
        <v>152</v>
      </c>
      <c r="B40" s="4">
        <v>1536</v>
      </c>
      <c r="C40" s="4">
        <v>8</v>
      </c>
      <c r="D40" s="5">
        <f>B40-C40</f>
        <v>1528</v>
      </c>
      <c r="E40" s="4">
        <v>128</v>
      </c>
      <c r="F40" s="4">
        <v>128</v>
      </c>
      <c r="G40" s="4">
        <v>256</v>
      </c>
      <c r="H40" s="4">
        <v>256</v>
      </c>
      <c r="I40" s="4">
        <v>128</v>
      </c>
      <c r="J40" s="4">
        <v>128</v>
      </c>
      <c r="K40" s="4">
        <v>128</v>
      </c>
      <c r="L40" s="4">
        <v>128</v>
      </c>
      <c r="M40" s="4">
        <v>64</v>
      </c>
      <c r="N40" s="4">
        <v>64</v>
      </c>
      <c r="O40" s="4">
        <v>64</v>
      </c>
      <c r="P40" s="11">
        <f>SUM(E40:O40)</f>
        <v>1472</v>
      </c>
      <c r="Q40" s="11">
        <f t="shared" si="11"/>
        <v>1216</v>
      </c>
      <c r="R40" s="5">
        <f>D40-SUM(E40:O40)</f>
        <v>56</v>
      </c>
      <c r="S40" s="13"/>
    </row>
    <row r="41" spans="1:20">
      <c r="T41">
        <f>SUM(T2:T39)</f>
        <v>194</v>
      </c>
    </row>
  </sheetData>
  <mergeCells count="7">
    <mergeCell ref="A35:D35"/>
    <mergeCell ref="S2:S5"/>
    <mergeCell ref="A6:D6"/>
    <mergeCell ref="A7:D7"/>
    <mergeCell ref="A9:D9"/>
    <mergeCell ref="A32:D32"/>
    <mergeCell ref="A33:D33"/>
  </mergeCells>
  <conditionalFormatting sqref="R39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equal">
      <formula>0</formula>
    </cfRule>
    <cfRule type="cellIs" dxfId="8" priority="4" operator="greaterThan">
      <formula>0</formula>
    </cfRule>
  </conditionalFormatting>
  <conditionalFormatting sqref="R40">
    <cfRule type="cellIs" dxfId="7" priority="5" operator="equal">
      <formula>0</formula>
    </cfRule>
    <cfRule type="cellIs" dxfId="6" priority="6" operator="lessThan">
      <formula>0</formula>
    </cfRule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R2:R20 R22:R38">
    <cfRule type="cellIs" dxfId="3" priority="9" operator="equal">
      <formula>0</formula>
    </cfRule>
    <cfRule type="cellIs" dxfId="2" priority="10" operator="lessThan">
      <formula>0</formula>
    </cfRule>
    <cfRule type="cellIs" dxfId="1" priority="11" operator="equal">
      <formula>0</formula>
    </cfRule>
    <cfRule type="cellIs" dxfId="0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SDK RM Allocation</vt:lpstr>
      <vt:lpstr>Autogen RMcfg</vt:lpstr>
      <vt:lpstr>Autogen udma_init.c</vt:lpstr>
      <vt:lpstr>Original Linux Requirements</vt:lpstr>
      <vt:lpstr>Linux RM Requirements</vt:lpstr>
      <vt:lpstr>Draft Allocation</vt:lpstr>
      <vt:lpstr>Wakeup 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2020-01-26T12:42:30Z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