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rentaladmin\Desktop\"/>
    </mc:Choice>
  </mc:AlternateContent>
  <xr:revisionPtr revIDLastSave="0" documentId="8_{91BC98C0-8275-49B9-8719-4719C1627354}" xr6:coauthVersionLast="47" xr6:coauthVersionMax="47" xr10:uidLastSave="{00000000-0000-0000-0000-000000000000}"/>
  <bookViews>
    <workbookView xWindow="-108" yWindow="-108" windowWidth="23256" windowHeight="12576" tabRatio="769" firstSheet="3" activeTab="3" xr2:uid="{00000000-000D-0000-FFFF-FFFF00000000}"/>
  </bookViews>
  <sheets>
    <sheet name="基礎Bean" sheetId="23" r:id="rId1"/>
    <sheet name="税額計算" sheetId="29" r:id="rId2"/>
    <sheet name="客注品発注入力" sheetId="28" r:id="rId3"/>
    <sheet name="定番（画面）" sheetId="8" r:id="rId4"/>
    <sheet name="本部（画面）" sheetId="6" r:id="rId5"/>
    <sheet name="取込（CSV）" sheetId="9" r:id="rId6"/>
    <sheet name="出力(ファイル)" sheetId="11" r:id="rId7"/>
    <sheet name="定番（自動）" sheetId="7" r:id="rId8"/>
    <sheet name="定番→明細（バッチ）" sheetId="13" r:id="rId9"/>
    <sheet name="本部→明細（（バッチ）" sheetId="12" r:id="rId10"/>
    <sheet name="検品（バッチ）" sheetId="14" r:id="rId11"/>
    <sheet name="補足" sheetId="10" r:id="rId12"/>
    <sheet name="補足２" sheetId="16" r:id="rId13"/>
    <sheet name="備忘" sheetId="21" r:id="rId14"/>
    <sheet name="Sheet2" sheetId="24" r:id="rId15"/>
    <sheet name="発注タイプ" sheetId="25" r:id="rId16"/>
    <sheet name="仕入関連" sheetId="26" r:id="rId17"/>
    <sheet name="仕入手書入力" sheetId="27" r:id="rId18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8" i="23" l="1"/>
  <c r="F57" i="23"/>
  <c r="F56" i="23"/>
  <c r="D51" i="23"/>
  <c r="D50" i="23"/>
  <c r="C49" i="23"/>
  <c r="D48" i="23"/>
  <c r="D46" i="23"/>
  <c r="D43" i="23"/>
  <c r="D42" i="23"/>
  <c r="D41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</calcChain>
</file>

<file path=xl/sharedStrings.xml><?xml version="1.0" encoding="utf-8"?>
<sst xmlns="http://schemas.openxmlformats.org/spreadsheetml/2006/main" count="1914" uniqueCount="904">
  <si>
    <t>1.DfnBean</t>
  </si>
  <si>
    <t>(1)MapMessage</t>
  </si>
  <si>
    <r>
      <rPr>
        <sz val="11"/>
        <color rgb="FF000000"/>
        <rFont val="メイリオ"/>
      </rPr>
      <t>SELECT * FROM</t>
    </r>
    <r>
      <rPr>
        <sz val="11"/>
        <color rgb="FFFF0000"/>
        <rFont val="メイリオ"/>
      </rPr>
      <t xml:space="preserve"> MESSAGECTRL</t>
    </r>
  </si>
  <si>
    <t>MSG_KIND</t>
  </si>
  <si>
    <t>SEQNO</t>
  </si>
  <si>
    <t>MSG_MAIN</t>
  </si>
  <si>
    <t>MSG_SUB</t>
  </si>
  <si>
    <t>MSG_TYPE</t>
  </si>
  <si>
    <t>MSG_COMMENTS</t>
  </si>
  <si>
    <t>MSG_TITLE</t>
  </si>
  <si>
    <t>MSG_ICON</t>
  </si>
  <si>
    <t>MSG_DEFAULT</t>
  </si>
  <si>
    <t>MAKDT</t>
  </si>
  <si>
    <t>MAKTM</t>
  </si>
  <si>
    <t>UPDT</t>
  </si>
  <si>
    <t>UPTM</t>
  </si>
  <si>
    <t>PGMID</t>
  </si>
  <si>
    <t>UPPC</t>
  </si>
  <si>
    <t>UPUSER</t>
  </si>
  <si>
    <t>E</t>
  </si>
  <si>
    <t>マスタ設定されている売単価より高い価格です</t>
  </si>
  <si>
    <t>確認してください。</t>
  </si>
  <si>
    <t>本部発注入力</t>
  </si>
  <si>
    <t>エラー</t>
  </si>
  <si>
    <t>Y</t>
  </si>
  <si>
    <t>単品時は入数が１でないのは不正です。</t>
  </si>
  <si>
    <t>商品情報インポート</t>
  </si>
  <si>
    <t>ＢＣ商品時は入数が１は不正です。</t>
  </si>
  <si>
    <t>変更指定ですが商品情報が廃番済みです。</t>
  </si>
  <si>
    <t>廃番指定ですが商品情報が廃番済みです。</t>
  </si>
  <si>
    <t>廃番復活指定ですが商品情報は廃番ではありません。</t>
  </si>
  <si>
    <t>販売形態は変更出来ません。変更する場合は即時更新画面で行ってください。</t>
  </si>
  <si>
    <t>ユニット単位区分と酒区分が酒税報告書の単位と異なります。</t>
  </si>
  <si>
    <t>酒単位区分と酒区分が酒税報告書の単位と異なります。</t>
  </si>
  <si>
    <t>商品分類区分が『酒』の場合は、酒区分を設定して下さい</t>
  </si>
  <si>
    <t>酒区分指定時は、商品分類区分を『酒』指定にして下さい</t>
  </si>
  <si>
    <t>酒商品の為、ユニット（容量）を1以上で入力して下さい</t>
  </si>
  <si>
    <t>酒商品の為、酒（容量）を1以上で入力して下さい</t>
  </si>
  <si>
    <t>ＢＣ商品指定ですが単品商品情報未登録です</t>
  </si>
  <si>
    <t>ユニット（容量）が単品のユニット（容量）と入り数の倍数になっていません</t>
  </si>
  <si>
    <t>(2)DFN_GMN,DFN_ITM,DFN_FRAME</t>
  </si>
  <si>
    <t>strSQL = "SELECT "</t>
  </si>
  <si>
    <t>SELECT 　　　　　　　　　　　GMN.GMN_ID || ':' || GMN.FRM_CLS MAP_KEY,
						FRM.TXT_NM FRM_NM,
						GMN.ITM_NCS,
						GMN.ITM_ID,
						GMN.ITM_NM,
						ITM.ITM_NM ITM_NM_I,
						ITM.ITM_SHOSU,
						ITM.ITM_KETA,ITM.ITM_ABT,GMN.ITM_KND,
						CASE WHEN GMN.ITM_DFLT IS NOT NULL THEN GMN.ITM_DFLT ELSE GMN.ITM_DFLT END ITM_DFLT,
						GMN.RADIO_GR,
						GMN.RADIO_VAL,
						GMN.EXP_IPT,
						GMN.ITM_VEW,
						GMN.WIDTH,
						GMN.TD_WIDTH,
						GMN.LBL_WIDTH,
						GMN.SLC_WIDTH,
						GMN.DATA_TBL,
						GMN.STYLE,
						GMN.TD_STYLE,
						GMN.SRT_NO,  
						GMN.TAB_INDEX,  
						GMN.MST, 
						GMN.LBL_VEW, 
						GMN.CODE 
					FROM DFN_GMN GMN 
						LEFT JOIN DFN_ITM ITM ON GMN.ITM_KEY = ITM.ITM_KEY 
						LEFT JOIN DFN_FRAME FRM ON GMN.GMN_ID = FRM.GMN_ID AND GMN.FRM_CLS = FRM.FRM_CLS 
					ORDER BY GMN.GMN_ID,GMN.FRM_CLS,GMN.SRT_NO ;</t>
  </si>
  <si>
    <t>//+ "GMN.TD_HEIGHT," // 2011/12/16 2次開発先行着手 画面高さ対応  // 2011/12/19 削除</t>
  </si>
  <si>
    <t>+ "GMN.SRT_NO, " // 2011/12/27 二次開発先行着手　チェック順序対応</t>
  </si>
  <si>
    <t>+ "GMN.TAB_INDEX, " // 2012/01/24 フォーカス移動順対応</t>
  </si>
  <si>
    <t>+ "GMN.LBL_VEW," // 2011/12/28 2次開発先行着手 No.1対応</t>
  </si>
  <si>
    <t>+ "ORDER BY GMN.GMN_ID,GMN.FRM_CLS,GMN.SRT_NO ";</t>
  </si>
  <si>
    <t>strSQL = "SELECT F.GMN_ID || ':' || F.FRM_CLS MAP_KEY,F.*,P.PGMNM "</t>
  </si>
  <si>
    <t>+ "ORDER BY F.GMN_ID,F.FRM_CLS ";</t>
  </si>
  <si>
    <t>strSQL = "SELECT D.GMN_ID || ':' || D.FRM_CLS MAP_KEY,D.*,W3.TBL_WIDTH FROM DFN_DATATBL D, "</t>
  </si>
  <si>
    <t xml:space="preserve">   + "( "</t>
  </si>
  <si>
    <t xml:space="preserve">   + "   SELECT W2.GMN_ID,W2.FRM_CLS,W2.DATA_TBL,MAX(W2.TBL_WIDTH) AS TBL_WIDTH FROM "</t>
  </si>
  <si>
    <t xml:space="preserve">   + "   ( "</t>
  </si>
  <si>
    <t xml:space="preserve">   + "</t>
  </si>
  <si>
    <t xml:space="preserve">     SELECT W1.GMN_ID,W1.FRM_CLS,W1.DATA_TBL,W1.ROW_NO,SUM(NVL(W1.TD_WIDTH,0)) AS TBL_WIDTH FROM DFN_GMN W1 "</t>
  </si>
  <si>
    <t xml:space="preserve">     WHERE W1.ITM_VEW = 1 AND W1.DATA_TBL &gt; 0 "</t>
  </si>
  <si>
    <t xml:space="preserve">     GROUP BY W1.GMN_ID,W1.FRM_CLS,W1.DATA_TBL,W1.ROW_NO "</t>
  </si>
  <si>
    <t xml:space="preserve">   + "   ) W2 "</t>
  </si>
  <si>
    <t xml:space="preserve">   + "   GROUP BY W2.GMN_ID,W2.FRM_CLS,W2.DATA_TBL "</t>
  </si>
  <si>
    <t xml:space="preserve">   + ") W3 "</t>
  </si>
  <si>
    <t xml:space="preserve">   + "WHERE D.GMN_ID = W3.GMN_ID(+) AND D.FRM_CLS = W3.FRM_CLS(+) AND D.TBL_NO = W3.DATA_TBL(+) "</t>
  </si>
  <si>
    <t xml:space="preserve">   + "ORDER BY D.GMN_ID,D.FRM_CLS,D.TBL_NO ";</t>
  </si>
  <si>
    <t>2.DfnCodeBean</t>
  </si>
  <si>
    <t>（１）コードマスタ取得</t>
  </si>
  <si>
    <t>KMKMST</t>
  </si>
  <si>
    <t>strSQL = "SELECT ";</t>
  </si>
  <si>
    <t>strSQL = strSQL + "</t>
  </si>
  <si>
    <t>K.SUBSYSCD || K.KMKCD AS ID,";</t>
  </si>
  <si>
    <t>K.KBNCD || ': ' || K.KBNME AS VAL ";</t>
  </si>
  <si>
    <t>strSQL = strSQL + "FROM KMKMST K ";</t>
  </si>
  <si>
    <t>strSQL = strSQL + "WHERE K.KAICD = '" + kaicd + "' AND K.JGYCD = '" + jgycd + "' ";</t>
  </si>
  <si>
    <t>strSQL = strSQL + "ORDER BY ID,K.KBNCD";</t>
  </si>
  <si>
    <t>１．原価税額</t>
  </si>
  <si>
    <t>①下記ファクションを呼び出す。</t>
  </si>
  <si>
    <t>FUNCTION SH_CalGenka ( prT_ZEIKBN  IN  NUMBER   -- 単品管理税処理区分</t>
  </si>
  <si>
    <t>genhon ( v_t_zeikbn</t>
  </si>
  <si>
    <t xml:space="preserve">                         , prGZHASUKBN IN  NUMBER   -- 原価税端数処理区分</t>
  </si>
  <si>
    <t xml:space="preserve">                        , v_gzhasukbn</t>
  </si>
  <si>
    <t xml:space="preserve">                         , prH_GKAZEI  IN  NUMBER   -- 原価課税区分</t>
  </si>
  <si>
    <t xml:space="preserve">                        , KB.gkazei</t>
  </si>
  <si>
    <t xml:space="preserve">                         , prZERIT     IN  DECIMAL  -- 消費税率</t>
  </si>
  <si>
    <t xml:space="preserve">                        , zeirt ( pkaicd</t>
  </si>
  <si>
    <t xml:space="preserve">                         , prGENKNG    IN  DECIMAL  -- 原価金額</t>
  </si>
  <si>
    <t xml:space="preserve">                                , pjgycd</t>
  </si>
  <si>
    <t xml:space="preserve">                         , prSHIGE     OUT DECIMAL  -- 仕入原価</t>
  </si>
  <si>
    <t xml:space="preserve">                                , zeritkbn ( pkaicd, pjgycd, pjancd, decode(nvl(pjyudt,0),0,pjyudt,pjyudt) )</t>
  </si>
  <si>
    <t xml:space="preserve">                         ) RETURN BOOLEAN AS        -- 実行結果[True:正常終了,False:異常終了]</t>
  </si>
  <si>
    <t xml:space="preserve">                                , decode(nvl(pjyudt,0),0,pjyudt,pjyudt) )</t>
  </si>
  <si>
    <t xml:space="preserve">    BEGIN</t>
  </si>
  <si>
    <t xml:space="preserve">                        , CASE</t>
  </si>
  <si>
    <t xml:space="preserve">                              WHEN v_gzhasukbn = comconst.cdenhasukbn_kiriage    THEN comproc.toroundup(pkpnsu * KB.gentnk, 0)   --切り上げ</t>
  </si>
  <si>
    <t xml:space="preserve">        CASE prT_ZEIKBN -- 単品管理税処理区分</t>
  </si>
  <si>
    <t xml:space="preserve">                              WHEN v_gzhasukbn = comconst.cdenhasukbn_kirisute   THEN comproc.torounddown(pkpnsu * KB.gentnk, 0) --切り捨て</t>
  </si>
  <si>
    <t xml:space="preserve">        WHEN ComConst.cTZEIKBN_TaxOut THEN</t>
  </si>
  <si>
    <t xml:space="preserve">                              WHEN v_gzhasukbn = comconst.cdenhasukbn_sishagonyu THEN comproc.toround(pkpnsu * KB.gentnk, 0)     --四捨五入</t>
  </si>
  <si>
    <t xml:space="preserve">            -- 税抜き</t>
  </si>
  <si>
    <t xml:space="preserve">                          END ),</t>
  </si>
  <si>
    <t>②COMPROC.SH_CALGENKAを更に呼び出して、</t>
  </si>
  <si>
    <t xml:space="preserve">            CASE prH_GKAZEI -- 原価課税区分</t>
  </si>
  <si>
    <t>IF TRUE = COMPROC.SH_CALGENKA ( prT_ZEIKBN         -- In.単品管理税処理区分</t>
  </si>
  <si>
    <t xml:space="preserve">            WHEN ComConst.cBKAZEI_SotoZei THEN</t>
  </si>
  <si>
    <t xml:space="preserve">    , prGZHASUKBN                            -- In.原価税端数処理区分</t>
  </si>
  <si>
    <t xml:space="preserve">                -- 外課税</t>
  </si>
  <si>
    <t xml:space="preserve">    , prGKAZEI                               -- In.原価課税区分</t>
  </si>
  <si>
    <t xml:space="preserve">                prSHIGE := prGENKNG;</t>
  </si>
  <si>
    <t xml:space="preserve">    , prZERIT                                -- In.消費税率</t>
  </si>
  <si>
    <t xml:space="preserve">    , prGENKNG                               -- In.原価金額</t>
  </si>
  <si>
    <t xml:space="preserve">            WHEN ComConst.cBKAZEI_UchiZei THEN</t>
  </si>
  <si>
    <t xml:space="preserve">    , R_GENHON                               -- Out.原価本体金額</t>
  </si>
  <si>
    <t xml:space="preserve">                -- 内課税</t>
  </si>
  <si>
    <t xml:space="preserve">    )THEN</t>
  </si>
  <si>
    <t xml:space="preserve">        RETURN R_GENHON;</t>
  </si>
  <si>
    <t xml:space="preserve">                CASE prGZHASUKBN    -- 原価税端数処理区分</t>
  </si>
  <si>
    <t xml:space="preserve">    END IF;</t>
  </si>
  <si>
    <t xml:space="preserve">                WHEN ComConst.cKAIHASUKBN_Kirisute   THEN</t>
  </si>
  <si>
    <t xml:space="preserve">    RETURN 0;                                -- 原価本体金額</t>
  </si>
  <si>
    <t xml:space="preserve">                    -- 切捨て</t>
  </si>
  <si>
    <t xml:space="preserve">                    -- UPD BY 屈博　BT-43 類似対応 20130226 START</t>
  </si>
  <si>
    <t xml:space="preserve">                    --prSHIGE := prGENKNG - ComProc.ToRoundDown((prGENKNG * (prZERIT / (100 + prZERIT))), 0);</t>
  </si>
  <si>
    <t xml:space="preserve">                    prSHIGE := prGENKNG - ComProc.ToRoundDown((prGENKNG * prZERIT) / (100 + prZERIT), 0);</t>
  </si>
  <si>
    <t xml:space="preserve">                    -- UPD BY 屈博　BT-43 類似対応 20130226 END</t>
  </si>
  <si>
    <t xml:space="preserve">                WHEN ComConst.cKAIHASUKBN_Kiriage    THEN</t>
  </si>
  <si>
    <t xml:space="preserve">                    -- 切り上げ</t>
  </si>
  <si>
    <t xml:space="preserve">                    --prSHIGE := prGENKNG - ComProc.ToRoundUp((prGENKNG * (prZERIT / (100 + prZERIT))), 0);</t>
  </si>
  <si>
    <t xml:space="preserve">                    prSHIGE := prGENKNG - ComProc.ToRoundUp((prGENKNG * prZERIT) / (100 + prZERIT), 0);</t>
  </si>
  <si>
    <t xml:space="preserve">                WHEN ComConst.cKAIHASUKBN_SishaGonyu THEN</t>
  </si>
  <si>
    <t>CNTMST</t>
  </si>
  <si>
    <t xml:space="preserve">                    -- 四捨五入</t>
  </si>
  <si>
    <t xml:space="preserve">                    --prSHIGE := prGENKNG - ComProc.ToRound((prGENKNG * (prZERIT / (100 + prZERIT))), 0);</t>
  </si>
  <si>
    <t>検品明細．gkazeiを使用、</t>
  </si>
  <si>
    <t>商品マスタ</t>
  </si>
  <si>
    <t>select</t>
  </si>
  <si>
    <t xml:space="preserve">                    prSHIGE := prGENKNG - ComProc.ToRound((prGENKNG * prZERIT) / (100 + prZERIT), 0);</t>
  </si>
  <si>
    <t xml:space="preserve">        hn.gkazei</t>
  </si>
  <si>
    <t xml:space="preserve">       ,hn.bkazei</t>
  </si>
  <si>
    <t xml:space="preserve">                ELSE</t>
  </si>
  <si>
    <t xml:space="preserve">      from hinmst hn</t>
  </si>
  <si>
    <t xml:space="preserve">                    prSHIGE := 0;</t>
  </si>
  <si>
    <t xml:space="preserve">      where w.kaicd = hn.kaicd</t>
  </si>
  <si>
    <t xml:space="preserve">                    RETURN FALSE;</t>
  </si>
  <si>
    <t xml:space="preserve">        and w.jgycd = hn.jgycd</t>
  </si>
  <si>
    <t xml:space="preserve">                END CASE;</t>
  </si>
  <si>
    <t xml:space="preserve">        and w.jancd = hn.jancd</t>
  </si>
  <si>
    <t xml:space="preserve">            WHEN ComConst.cBKAZEI_Hikazei THEN</t>
  </si>
  <si>
    <t xml:space="preserve">                -- 非課税</t>
  </si>
  <si>
    <t xml:space="preserve">            ELSE</t>
  </si>
  <si>
    <t xml:space="preserve">                prSHIGE := 0;</t>
  </si>
  <si>
    <t xml:space="preserve">                RETURN FALSE;</t>
  </si>
  <si>
    <t xml:space="preserve">            END CASE;</t>
  </si>
  <si>
    <t xml:space="preserve">        WHEN ComConst.cTZEIKBN_TaxIn  THEN</t>
  </si>
  <si>
    <t xml:space="preserve">            -- 税込み</t>
  </si>
  <si>
    <t>--                    prSHIGE := prGENKNG + ComProc.ToRoundDown((prGENKNG * (prZERIT / (100 + prZERIT))), 0);</t>
  </si>
  <si>
    <t>--2010/04/27 DEL 伊藤</t>
  </si>
  <si>
    <t xml:space="preserve">                    prSHIGE := prGENKNG + ComProc.ToRoundDown((prGENKNG * (prZERIT / 100)), 0);</t>
  </si>
  <si>
    <t>--2010/04/27 ADD 伊藤</t>
  </si>
  <si>
    <t>--                    prSHIGE := prGENKNG + ComProc.ToRoundUp((prGENKNG * (prZERIT / (100 + prZERIT))), 0);</t>
  </si>
  <si>
    <t xml:space="preserve">                    prSHIGE := prGENKNG + ComProc.ToRoundUp((prGENKNG * (prZERIT / 100)), 0);</t>
  </si>
  <si>
    <t>--                    prSHIGE := prGENKNG + ComProc.ToRound((prGENKNG * (prZERIT / (100 + prZERIT))), 0);</t>
  </si>
  <si>
    <t xml:space="preserve">                    prSHIGE := prGENKNG + ComProc.ToRound((prGENKNG * (prZERIT / 100)), 0);</t>
  </si>
  <si>
    <t xml:space="preserve">        ELSE</t>
  </si>
  <si>
    <t xml:space="preserve">            prSHIGE := 0;</t>
  </si>
  <si>
    <t xml:space="preserve">            RETURN FALSE;</t>
  </si>
  <si>
    <t xml:space="preserve">        END CASE;</t>
  </si>
  <si>
    <t xml:space="preserve">        RETURN TRUE;</t>
  </si>
  <si>
    <t xml:space="preserve">    EXCEPTION WHEN OTHERS THEN</t>
  </si>
  <si>
    <t xml:space="preserve">        prSHIGE := 0;</t>
  </si>
  <si>
    <t xml:space="preserve">        RETURN FALSE;</t>
  </si>
  <si>
    <t xml:space="preserve">    END;</t>
  </si>
  <si>
    <t>ボタン</t>
  </si>
  <si>
    <t>機能内容</t>
  </si>
  <si>
    <t>プロシージャ名</t>
  </si>
  <si>
    <t>備考</t>
  </si>
  <si>
    <t>１.照合</t>
  </si>
  <si>
    <t>伝番番号を入力して、抽出</t>
  </si>
  <si>
    <t>伝番番号を空白して、新規登録</t>
  </si>
  <si>
    <t>JANCDを入力してデータ検出</t>
  </si>
  <si>
    <t>PS_ODENT1010C01S226</t>
  </si>
  <si>
    <t>発注単位：固定値1</t>
  </si>
  <si>
    <t>２．更新</t>
  </si>
  <si>
    <t>３．客注確定</t>
  </si>
  <si>
    <t>// 客注状況を「2：確定済・FAX前」に更新する。
				CommonMethod.setItemValue("ODENT1010C", "01", "CSODRH_STATUS", "2");
				// 客注状況見出し項目更新
				comProc.updateProcedure("ODENT1010C", "01", "PS_ODENT1010C01U202");
				// [客注伝票明細トラン]の削除処理を行う。　（[店舗コード]、[伝票番号]をキーとする。）
				comProc.updateProcedure("ODENT1010C", "01", "PS_ODENT1010C01D201");
				// [客注伝票明細トラン]の更新処理を行う。
				comProc.updateProcedure("ODENT1010C", "01", "001", "PS_ODENT1010C01I202");
				comProc.commit();
				// 「３．照会ボタン押下時」処理を行う。
				BTN_F01_Click();</t>
  </si>
  <si>
    <t>４．引当／発注</t>
  </si>
  <si>
    <t xml:space="preserve">comProc.updateProcedure("ODENT1010C", "01", "001","PS_ODENT1010C01I210");
				// 客注発注見出トランを更新する
				comProc.updateProcedure("ODENT1010C","01", "PS_ODENT1010C01U210");
				// 客注発注明細トランを削除する
				comProc.updateProcedure("ODENT1010C", "01", "PS_ODENT1010C01D201");
				// 客注発注明細トランを登録する
				comProc.updateProcedure("ODENT1010C", "01", "001", "PS_ODENT1010C01I202");				
				// KENTRN.DENNO 採番
				comProc.selectProcedure("ODENT1010C", "01", "PS_ODENT1010C01S206");
				// KENTRN.HACNO 採番
				comProc.selectProcedure("ODENT1010C", "01", "PS_ODENT1010C01S249");
				// 2024/1/10_KDP導入_ボール/ケース商品対応_HP.GWON_ADD_START
				comProc.updateProcedure("ODENT1010C", "01", "001" , "PS_ODENT1010C01I204");
				// 2024/1/10_KDP導入_ボール/ケース商品対応_HP.GWON_ADD_END
				// [明細項目][発注数]が0以外の場合、検品トランを登録する。
				comProc.updateProcedure("ODENT1010C", "01", "PS_ODENT1010C01I213"); </t>
  </si>
  <si>
    <t>PS_ODENT1010C01I213</t>
  </si>
  <si>
    <t>2．DENSYU</t>
  </si>
  <si>
    <t>DD</t>
  </si>
  <si>
    <t>当日単品実績マスタの更新</t>
  </si>
  <si>
    <t>ソース</t>
    <phoneticPr fontId="1"/>
  </si>
  <si>
    <t>No.</t>
    <phoneticPr fontId="4"/>
  </si>
  <si>
    <t>ファイル名</t>
    <phoneticPr fontId="4"/>
  </si>
  <si>
    <t>種類</t>
    <rPh sb="0" eb="2">
      <t>シュルイ</t>
    </rPh>
    <phoneticPr fontId="4"/>
  </si>
  <si>
    <t>備考</t>
    <rPh sb="0" eb="2">
      <t>ビコウ</t>
    </rPh>
    <phoneticPr fontId="4"/>
  </si>
  <si>
    <t>DFBean</t>
  </si>
  <si>
    <t>ODENT0510C01Bean.java</t>
  </si>
  <si>
    <t>java</t>
    <phoneticPr fontId="4"/>
  </si>
  <si>
    <t>ODENT0510C01Check.java</t>
  </si>
  <si>
    <t>ODENT0510C01Check_P.java</t>
    <phoneticPr fontId="1"/>
  </si>
  <si>
    <t>ODENT0510C01Logic.java</t>
  </si>
  <si>
    <t>ODENT0510C01Logic_P.java</t>
    <phoneticPr fontId="1"/>
  </si>
  <si>
    <t>ODENT0510C01.jsp</t>
    <phoneticPr fontId="4"/>
  </si>
  <si>
    <t>jsp</t>
    <phoneticPr fontId="4"/>
  </si>
  <si>
    <t>ODENT0510C01.js</t>
    <phoneticPr fontId="4"/>
  </si>
  <si>
    <t>Java Script</t>
  </si>
  <si>
    <t>ODENT0510C02Bean.java</t>
    <phoneticPr fontId="4"/>
  </si>
  <si>
    <t>ODENT0510C02Check.java</t>
  </si>
  <si>
    <t>ODENT0510C02Check_P.java</t>
  </si>
  <si>
    <t>ODENT0510C02Logic.java</t>
  </si>
  <si>
    <t>ODENT0510C02Logic_P.java</t>
    <phoneticPr fontId="1"/>
  </si>
  <si>
    <t>ODENT0510C02.jsp</t>
    <phoneticPr fontId="4"/>
  </si>
  <si>
    <t>ODENT0510C02.js</t>
    <phoneticPr fontId="4"/>
  </si>
  <si>
    <t>Java Script</t>
    <phoneticPr fontId="4"/>
  </si>
  <si>
    <t>ODENT0510C03Bean.java</t>
  </si>
  <si>
    <t>ODENT0510C03Check.java</t>
  </si>
  <si>
    <t>ODENT0510C03Check_P.java</t>
  </si>
  <si>
    <t>ODENT0510C03Logic.java</t>
    <phoneticPr fontId="6"/>
  </si>
  <si>
    <t>ODENT0510C03Logic_P.java</t>
  </si>
  <si>
    <t>ODENT0510C03.jsp</t>
    <phoneticPr fontId="6"/>
  </si>
  <si>
    <t>ODENT0510C03.js</t>
    <phoneticPr fontId="6"/>
  </si>
  <si>
    <t>ボタン</t>
    <phoneticPr fontId="1"/>
  </si>
  <si>
    <t>画面</t>
    <rPh sb="0" eb="2">
      <t>ガメン</t>
    </rPh>
    <phoneticPr fontId="1"/>
  </si>
  <si>
    <t>No</t>
    <phoneticPr fontId="1"/>
  </si>
  <si>
    <t>ボタン名</t>
    <rPh sb="3" eb="4">
      <t>メイ</t>
    </rPh>
    <phoneticPr fontId="1"/>
  </si>
  <si>
    <t>処理ロジック</t>
    <rPh sb="0" eb="2">
      <t>ショリ</t>
    </rPh>
    <phoneticPr fontId="1"/>
  </si>
  <si>
    <t>備考</t>
    <rPh sb="0" eb="2">
      <t>ビコウ</t>
    </rPh>
    <phoneticPr fontId="1"/>
  </si>
  <si>
    <t>定番発注入力</t>
    <phoneticPr fontId="1"/>
  </si>
  <si>
    <t>F1</t>
    <phoneticPr fontId="1"/>
  </si>
  <si>
    <t>照会</t>
    <rPh sb="0" eb="2">
      <t>ショウカイ</t>
    </rPh>
    <phoneticPr fontId="1"/>
  </si>
  <si>
    <t>[入力済：表示する] ＝ TRUE の場合
PS_ODENT0510C01S001
PS_ODENT0510C01S005</t>
    <rPh sb="1" eb="3">
      <t>ニュウリョク</t>
    </rPh>
    <rPh sb="3" eb="4">
      <t>ズ</t>
    </rPh>
    <phoneticPr fontId="1"/>
  </si>
  <si>
    <t>GROUP1：１</t>
    <phoneticPr fontId="1"/>
  </si>
  <si>
    <t>総件数取得</t>
    <phoneticPr fontId="1"/>
  </si>
  <si>
    <t>参照元：HACTRN、HACTRN_004、各マスタ</t>
  </si>
  <si>
    <t>当頁データ取得</t>
    <rPh sb="5" eb="7">
      <t>シュトク</t>
    </rPh>
    <phoneticPr fontId="1"/>
  </si>
  <si>
    <t>条件：入力区分、Faxフラグ</t>
  </si>
  <si>
    <t>F2</t>
    <phoneticPr fontId="1"/>
  </si>
  <si>
    <t>商品修正</t>
    <rPh sb="0" eb="2">
      <t>ショウヒン</t>
    </rPh>
    <rPh sb="2" eb="4">
      <t>シュウセイ</t>
    </rPh>
    <phoneticPr fontId="1"/>
  </si>
  <si>
    <t>処理区分WK_SHORIKBN←2を渡す</t>
    <rPh sb="18" eb="19">
      <t>ワタ</t>
    </rPh>
    <phoneticPr fontId="1"/>
  </si>
  <si>
    <t>F3</t>
    <phoneticPr fontId="1"/>
  </si>
  <si>
    <t>商品追加</t>
    <rPh sb="0" eb="2">
      <t>ショウヒン</t>
    </rPh>
    <rPh sb="2" eb="4">
      <t>ツイカ</t>
    </rPh>
    <phoneticPr fontId="1"/>
  </si>
  <si>
    <t>処理区分WK_SHORIKBN←1を渡す</t>
    <phoneticPr fontId="1"/>
  </si>
  <si>
    <t>F6</t>
    <phoneticPr fontId="1"/>
  </si>
  <si>
    <t>入力履歴</t>
    <rPh sb="0" eb="2">
      <t>ニュウリョク</t>
    </rPh>
    <rPh sb="2" eb="4">
      <t>リレキ</t>
    </rPh>
    <phoneticPr fontId="1"/>
  </si>
  <si>
    <t>定番発注入力_入力履歴へ遷移</t>
    <rPh sb="12" eb="14">
      <t>センイ</t>
    </rPh>
    <phoneticPr fontId="1"/>
  </si>
  <si>
    <t>F7</t>
    <phoneticPr fontId="1"/>
  </si>
  <si>
    <t>締処理</t>
    <rPh sb="0" eb="1">
      <t>シ</t>
    </rPh>
    <rPh sb="1" eb="3">
      <t>ショリ</t>
    </rPh>
    <phoneticPr fontId="1"/>
  </si>
  <si>
    <t>PS_ODENT0510C02S044</t>
  </si>
  <si>
    <t>件数取得？</t>
    <rPh sb="0" eb="2">
      <t>ケンスウ</t>
    </rPh>
    <rPh sb="2" eb="4">
      <t>シュトク</t>
    </rPh>
    <phoneticPr fontId="1"/>
  </si>
  <si>
    <t>「締処理」ボタン：入力区分が「2：LIXIL(金属) / 3：LIXIL(水回り） / 4：FAX」の場合に表示</t>
  </si>
  <si>
    <t>PS_ODENT0510C01S038</t>
  </si>
  <si>
    <t>発注処理情報追加</t>
    <phoneticPr fontId="1"/>
  </si>
  <si>
    <t>①データ削除 
発注処理ワーク（定番）ODRSHRWK_TEIBAN 　
発注トランワーク（定番）HACTRNWK_TEIBAN 
発注明細トラン（定番） HACMEIWK_TEIBAN
②データ作成
発注処理ワーク（定番）ODRSHRWK_TEIBAN</t>
  </si>
  <si>
    <t>PS_ODENT0510C01S025</t>
    <phoneticPr fontId="1"/>
  </si>
  <si>
    <t>発注トラン更新</t>
    <phoneticPr fontId="1"/>
  </si>
  <si>
    <t>発注トランHACTRN更新
（処理日付、処理フラグ「処理済み」など）</t>
    <rPh sb="15" eb="19">
      <t>ショリヒヅケ</t>
    </rPh>
    <rPh sb="20" eb="22">
      <t>ショリ</t>
    </rPh>
    <rPh sb="26" eb="29">
      <t>ショリズ</t>
    </rPh>
    <phoneticPr fontId="1"/>
  </si>
  <si>
    <t>条件：保留区分 = 2（解除）</t>
    <phoneticPr fontId="1"/>
  </si>
  <si>
    <t>PS_ODENT0510C01S026</t>
  </si>
  <si>
    <t>発注トランWK作成</t>
    <phoneticPr fontId="1"/>
  </si>
  <si>
    <t xml:space="preserve">発注トランHACTRN
⇒発注トランワーク（定番）HACTRNWK_TEIBAN </t>
  </si>
  <si>
    <t>FROM  HAIMST
WHERE HAIMST.KAICD = VS#KAICD
  AND HAIMST.SHICD = V#SHICD
  AND HAIMST.HAICD = V#HAICD
  AND HAIMST.CENTERKBN = COMCONST.cCENTERKBN_Tyoku;</t>
  </si>
  <si>
    <t>-- [ MS98 : センタ経由区分 ] 
cCENTERKBN_Tyoku     CONSTANT NUMBER := 0;   -- 直送    cCENTERKBN_Center  CONSTANT NUMBER := 1;-- センタ経由  --未使用</t>
  </si>
  <si>
    <t xml:space="preserve">   select COUNT(*) into w_Ycount from ODRCNTMST
    where kaicd = w_kaicd
    and   jgycd = w_jgycd
    and   odrsyu = comconst.cHACSYU_Teiban
    and   shicd = wRec.shicd
    and   haicd = wRec.haicd
    and   tencd = wRec.tencd
    and   odryoubi = YOUBI(w_jobdt);
if w_Ycount &gt; 0 then
-- 納品日取得
  select TO_NUMBER(TO_CHAR((TO_DATE(w_jobdt)+RIDTIM),'YYYYMMDD'))   into w_noudt    from ODRCNTMST
  where kaicd = w_kaicd
  and   jgycd = w_jgycd
  and   odrsyu = comconst.cHACSYU_Teiban
  and   shicd = wRec.shicd
  and   haicd = wRec.haicd
  and   tencd = wRec.tencd
  and   odryoubi = YOUBI(w_jobdt);</t>
  </si>
  <si>
    <t>PS_ODENT0510C01S027</t>
    <phoneticPr fontId="1"/>
  </si>
  <si>
    <t>発注トランWK更新（マスタ）</t>
    <phoneticPr fontId="1"/>
  </si>
  <si>
    <t xml:space="preserve">各マスタ情報インサート
⇒発注トランワーク（定番）HACTRNWK_TEIBAN </t>
    <rPh sb="0" eb="1">
      <t>カク</t>
    </rPh>
    <rPh sb="4" eb="6">
      <t>ジョウホウ</t>
    </rPh>
    <phoneticPr fontId="1"/>
  </si>
  <si>
    <t>PS_ODENT0510C01S028</t>
    <phoneticPr fontId="1"/>
  </si>
  <si>
    <t>発注トランWK更新</t>
    <phoneticPr fontId="1"/>
  </si>
  <si>
    <t xml:space="preserve">各マスタ情報セット
発注トランワーク（定番）HACTRNWK_TEIBAN </t>
  </si>
  <si>
    <t>PS_ODENT0510C01S030</t>
  </si>
  <si>
    <t>エラーチェック</t>
    <phoneticPr fontId="1"/>
  </si>
  <si>
    <t xml:space="preserve">①エラーある
発注トランワーク（定番）HACTRNWK_TEIBAN 更新
（エラーコードをセット）
②エラーに関わらず
発注トランHACTRN　更新
（処理フラグ「削除対象」）
</t>
    <rPh sb="35" eb="37">
      <t>コウシン</t>
    </rPh>
    <rPh sb="56" eb="57">
      <t>カカ</t>
    </rPh>
    <rPh sb="73" eb="75">
      <t>コウシン</t>
    </rPh>
    <rPh sb="77" eb="79">
      <t>ショリ</t>
    </rPh>
    <rPh sb="83" eb="87">
      <t>サクジョタイショウ</t>
    </rPh>
    <phoneticPr fontId="1"/>
  </si>
  <si>
    <t>PS_ODENT0510C01S031</t>
    <phoneticPr fontId="1"/>
  </si>
  <si>
    <t>エラーになった件数取得</t>
    <rPh sb="7" eb="9">
      <t>ケンスウ</t>
    </rPh>
    <rPh sb="9" eb="11">
      <t>シュトク</t>
    </rPh>
    <phoneticPr fontId="1"/>
  </si>
  <si>
    <t>発注トランワーク（定番）HACTRNWK_TEIBAN
（エラーコード&lt;&gt;0）</t>
    <phoneticPr fontId="1"/>
  </si>
  <si>
    <t>PS_ODENT0510C01S032</t>
  </si>
  <si>
    <t>発注明細作成</t>
    <phoneticPr fontId="1"/>
  </si>
  <si>
    <t>発注トランワーク（定番）HACTRNWK_TEIBAN 
⇒発注明細トランHACMEIWK_TEIBAN
（固定値：処理フラグ「処理済み」）</t>
  </si>
  <si>
    <t>PS_ODENT0510C01S033</t>
  </si>
  <si>
    <t>検品トラン作成</t>
    <phoneticPr fontId="1"/>
  </si>
  <si>
    <t>発注明細トラン（定番）HACMEIWK_TEIBAN
⇒検品トラン（二つのテーブル）</t>
  </si>
  <si>
    <t>入力区分により、データ出力
入力区分 = 4：FAX
入力区分 = 2：LIXIL(金属)
入力区分 = 3：LIXIL(水回り)</t>
    <rPh sb="0" eb="4">
      <t>ニュウリョククブン</t>
    </rPh>
    <rPh sb="11" eb="13">
      <t>シュツリョク</t>
    </rPh>
    <phoneticPr fontId="1"/>
  </si>
  <si>
    <t>軽技Webの発注書</t>
    <phoneticPr fontId="1"/>
  </si>
  <si>
    <t>PS_ODENT0510C01S041</t>
  </si>
  <si>
    <t>CSVファイルを出力する</t>
    <phoneticPr fontId="1"/>
  </si>
  <si>
    <t>txtファイルを出力する</t>
    <phoneticPr fontId="1"/>
  </si>
  <si>
    <t>F8</t>
  </si>
  <si>
    <t>一括取消</t>
    <rPh sb="0" eb="2">
      <t>イッカツ</t>
    </rPh>
    <rPh sb="2" eb="4">
      <t>トリケシ</t>
    </rPh>
    <phoneticPr fontId="1"/>
  </si>
  <si>
    <t>PS_ODENT0510C01I001</t>
    <phoneticPr fontId="1"/>
  </si>
  <si>
    <t>保留区分を「取消」にする</t>
    <rPh sb="0" eb="2">
      <t>ホリュウ</t>
    </rPh>
    <rPh sb="2" eb="4">
      <t>クブン</t>
    </rPh>
    <rPh sb="6" eb="8">
      <t>トリケシ</t>
    </rPh>
    <phoneticPr fontId="1"/>
  </si>
  <si>
    <t>PS_ODENT0510C01U001</t>
    <phoneticPr fontId="1"/>
  </si>
  <si>
    <t>保留区分を「取消」にする</t>
    <phoneticPr fontId="1"/>
  </si>
  <si>
    <t>F9</t>
  </si>
  <si>
    <t>状態更新</t>
    <rPh sb="0" eb="2">
      <t>ジョウタイ</t>
    </rPh>
    <rPh sb="2" eb="4">
      <t>コウシン</t>
    </rPh>
    <phoneticPr fontId="1"/>
  </si>
  <si>
    <t>PS_ODENT0510C01S011</t>
    <phoneticPr fontId="1"/>
  </si>
  <si>
    <t>役職区分(店舗)</t>
    <phoneticPr fontId="1"/>
  </si>
  <si>
    <t>保留区分を「4:未承認」から変更した場合</t>
    <phoneticPr fontId="1"/>
  </si>
  <si>
    <t>役職区分(店舗) が２、３、４がＯＫ</t>
    <phoneticPr fontId="1"/>
  </si>
  <si>
    <t>PS_ODENT0510C01I002</t>
    <phoneticPr fontId="1"/>
  </si>
  <si>
    <t>インサート</t>
    <phoneticPr fontId="1"/>
  </si>
  <si>
    <t>データ登録
発注トラン　HACTRN、
発注トラン_004　HACTRN_004</t>
    <phoneticPr fontId="1"/>
  </si>
  <si>
    <t>定番発注入力_商品入力</t>
    <phoneticPr fontId="1"/>
  </si>
  <si>
    <t>画面初期</t>
    <rPh sb="0" eb="2">
      <t>ガメン</t>
    </rPh>
    <rPh sb="2" eb="4">
      <t>ショキ</t>
    </rPh>
    <phoneticPr fontId="1"/>
  </si>
  <si>
    <t>右のパターンを参照</t>
    <rPh sb="0" eb="1">
      <t>ミギ</t>
    </rPh>
    <rPh sb="7" eb="9">
      <t>サンショウ</t>
    </rPh>
    <phoneticPr fontId="1"/>
  </si>
  <si>
    <t>更新</t>
    <rPh sb="0" eb="2">
      <t>コウシン</t>
    </rPh>
    <phoneticPr fontId="1"/>
  </si>
  <si>
    <t>PS_ODENT0510C02S004</t>
    <phoneticPr fontId="1"/>
  </si>
  <si>
    <t>SYORIFLG取得</t>
    <rPh sb="8" eb="10">
      <t>シュトク</t>
    </rPh>
    <phoneticPr fontId="1"/>
  </si>
  <si>
    <t>参照元：JOB管理マスタ（JOBKNRMST）</t>
    <rPh sb="0" eb="2">
      <t>サンショウ</t>
    </rPh>
    <rPh sb="2" eb="3">
      <t>モト</t>
    </rPh>
    <rPh sb="7" eb="9">
      <t>カンリ</t>
    </rPh>
    <phoneticPr fontId="1"/>
  </si>
  <si>
    <t>定番発注入力_商品入力の原単価表示パターン</t>
    <rPh sb="12" eb="15">
      <t>ゲンタンカ</t>
    </rPh>
    <rPh sb="15" eb="17">
      <t>ヒョウジ</t>
    </rPh>
    <phoneticPr fontId="1"/>
  </si>
  <si>
    <t>PS_ODENT0510C02U001</t>
    <phoneticPr fontId="1"/>
  </si>
  <si>
    <t>HACTRN_004データ更新</t>
    <rPh sb="13" eb="15">
      <t>コウシン</t>
    </rPh>
    <phoneticPr fontId="1"/>
  </si>
  <si>
    <t>商品追加の場合</t>
  </si>
  <si>
    <t>PS_ODENT0510C02I001</t>
    <phoneticPr fontId="1"/>
  </si>
  <si>
    <t>HACTRN、HACTRN_004データ挿入</t>
    <rPh sb="20" eb="22">
      <t>ソウニュウ</t>
    </rPh>
    <phoneticPr fontId="1"/>
  </si>
  <si>
    <t>初期化</t>
  </si>
  <si>
    <t>JS</t>
    <phoneticPr fontId="1"/>
  </si>
  <si>
    <t>LostFoucs</t>
    <phoneticPr fontId="1"/>
  </si>
  <si>
    <t>ODENT0510C02.js</t>
    <phoneticPr fontId="1"/>
  </si>
  <si>
    <t>売単価、原単価など取得</t>
    <rPh sb="0" eb="3">
      <t>バイタンカ</t>
    </rPh>
    <rPh sb="4" eb="7">
      <t>ゲンタンカ</t>
    </rPh>
    <rPh sb="9" eb="11">
      <t>シュトク</t>
    </rPh>
    <phoneticPr fontId="1"/>
  </si>
  <si>
    <t>配送先変更後、単価を取得</t>
    <rPh sb="0" eb="2">
      <t>ハイソウ</t>
    </rPh>
    <rPh sb="2" eb="3">
      <t>サキ</t>
    </rPh>
    <rPh sb="3" eb="5">
      <t>ヘンコウ</t>
    </rPh>
    <rPh sb="5" eb="6">
      <t>ゴ</t>
    </rPh>
    <rPh sb="7" eb="9">
      <t>タンカ</t>
    </rPh>
    <rPh sb="10" eb="12">
      <t>シュトク</t>
    </rPh>
    <phoneticPr fontId="1"/>
  </si>
  <si>
    <t>画面項目</t>
  </si>
  <si>
    <t>取得元</t>
  </si>
  <si>
    <t>定番発注入力_入力履歴</t>
    <rPh sb="9" eb="11">
      <t>リレキ</t>
    </rPh>
    <phoneticPr fontId="1"/>
  </si>
  <si>
    <t>PS_ODENT0510C03S001</t>
    <phoneticPr fontId="1"/>
  </si>
  <si>
    <t>参照元：HACTRN、各マスタ</t>
    <phoneticPr fontId="1"/>
  </si>
  <si>
    <t>原単価</t>
  </si>
  <si>
    <t>THNMST.GENKA</t>
    <phoneticPr fontId="1"/>
  </si>
  <si>
    <t>原単価2</t>
  </si>
  <si>
    <t>ブランク</t>
  </si>
  <si>
    <t>売単価</t>
  </si>
  <si>
    <t>THNMST.BAIKA</t>
  </si>
  <si>
    <t>売単価2</t>
  </si>
  <si>
    <t>発注単位</t>
  </si>
  <si>
    <t>THNMST.HTANI</t>
  </si>
  <si>
    <t>発注単位2</t>
  </si>
  <si>
    <t>仕入先、配送先変更</t>
  </si>
  <si>
    <t>店舗商品マスタ未取得の場合</t>
  </si>
  <si>
    <t xml:space="preserve"> </t>
  </si>
  <si>
    <t>THNMST.GENKA</t>
  </si>
  <si>
    <t>SHNMST.GENKA</t>
  </si>
  <si>
    <t>SHNMST.HTANI</t>
  </si>
  <si>
    <t>商品編集の場合</t>
  </si>
  <si>
    <t>HACTRN_004.GENTNK2</t>
  </si>
  <si>
    <t>HACTRN_004.BAITNK2</t>
  </si>
  <si>
    <t>HACTRN_004.HTANI2</t>
  </si>
  <si>
    <t>ODENT0070C01Bean.java</t>
    <phoneticPr fontId="4"/>
  </si>
  <si>
    <t>ODENT0070C01Check.java</t>
    <phoneticPr fontId="1"/>
  </si>
  <si>
    <t>ODENT0070C01Check_P.java</t>
    <phoneticPr fontId="1"/>
  </si>
  <si>
    <t>ODENT0070C01Logic.java</t>
  </si>
  <si>
    <t>ODENT0070C01Logic_P.java</t>
    <phoneticPr fontId="1"/>
  </si>
  <si>
    <t>ODENT0070C01.jsp</t>
  </si>
  <si>
    <t>ODENT0070C01.js</t>
  </si>
  <si>
    <t>ODENT0070C02Bean.java</t>
  </si>
  <si>
    <t>ODENT0070C02Check.java</t>
  </si>
  <si>
    <t>ODENT0070C02Check_P.java</t>
  </si>
  <si>
    <t>ODENT0070C02Logic.java</t>
  </si>
  <si>
    <t>ODENT0070C02Logic_P.java</t>
    <phoneticPr fontId="1"/>
  </si>
  <si>
    <t>ODENT0070C02.jsp</t>
  </si>
  <si>
    <t>ODENT0070C02.js</t>
    <phoneticPr fontId="1"/>
  </si>
  <si>
    <t>本部発注入力</t>
    <rPh sb="0" eb="2">
      <t>ホンブ</t>
    </rPh>
    <phoneticPr fontId="1"/>
  </si>
  <si>
    <t>PS_ODENT0070C01S001</t>
    <phoneticPr fontId="1"/>
  </si>
  <si>
    <t>参照元：HHACBTRN、HHACHTRN、各マスタ</t>
  </si>
  <si>
    <r>
      <rPr>
        <sz val="11"/>
        <color rgb="FF000000"/>
        <rFont val="Calibri"/>
        <scheme val="minor"/>
      </rPr>
      <t xml:space="preserve">発注曜日（本部、ODRSYU)
SELECT * FROM </t>
    </r>
    <r>
      <rPr>
        <sz val="11"/>
        <color rgb="FFFF0000"/>
        <rFont val="Calibri"/>
        <scheme val="minor"/>
      </rPr>
      <t>ODRCNTMST</t>
    </r>
    <r>
      <rPr>
        <sz val="11"/>
        <color rgb="FF000000"/>
        <rFont val="Calibri"/>
        <scheme val="minor"/>
      </rPr>
      <t xml:space="preserve"> WHERE TENCD IN (105,110) AND SHICD IN (61398) AND </t>
    </r>
    <r>
      <rPr>
        <sz val="11"/>
        <color rgb="FFFF0000"/>
        <rFont val="Calibri"/>
        <scheme val="minor"/>
      </rPr>
      <t>ODRSYU</t>
    </r>
    <r>
      <rPr>
        <sz val="11"/>
        <color rgb="FF000000"/>
        <rFont val="Calibri"/>
        <scheme val="minor"/>
      </rPr>
      <t xml:space="preserve"> = 2;
発注日の曜日
SELECT TO_CHAR(TO_DATE(</t>
    </r>
    <r>
      <rPr>
        <sz val="11"/>
        <color rgb="FFFF0000"/>
        <rFont val="Calibri"/>
        <scheme val="minor"/>
      </rPr>
      <t>20240314</t>
    </r>
    <r>
      <rPr>
        <sz val="11"/>
        <color rgb="FF000000"/>
        <rFont val="Calibri"/>
        <scheme val="minor"/>
      </rPr>
      <t>),'D') FROM DUAL;</t>
    </r>
  </si>
  <si>
    <t>PS_ODENT0070C01S002</t>
    <phoneticPr fontId="1"/>
  </si>
  <si>
    <t>参照元：HHACBTRN、HHACHTRN、各マスタ</t>
    <rPh sb="0" eb="2">
      <t>サンショウ</t>
    </rPh>
    <rPh sb="2" eb="3">
      <t>モト</t>
    </rPh>
    <rPh sb="22" eb="23">
      <t>カク</t>
    </rPh>
    <phoneticPr fontId="1"/>
  </si>
  <si>
    <t>F4</t>
    <phoneticPr fontId="1"/>
  </si>
  <si>
    <t>削除</t>
    <rPh sb="0" eb="2">
      <t>サクジョ</t>
    </rPh>
    <phoneticPr fontId="1"/>
  </si>
  <si>
    <t>PS_ODENT0070C01D001</t>
    <phoneticPr fontId="1"/>
  </si>
  <si>
    <t>本部発注明細トラン削除</t>
    <phoneticPr fontId="1"/>
  </si>
  <si>
    <t>PS_ODENT0070C01D002</t>
    <phoneticPr fontId="1"/>
  </si>
  <si>
    <t>本部発注見出トラン削除</t>
    <phoneticPr fontId="1"/>
  </si>
  <si>
    <t>PS_ODENT0070C01S020</t>
    <phoneticPr fontId="1"/>
  </si>
  <si>
    <t>PS_ODENT0070C01S021</t>
    <phoneticPr fontId="1"/>
  </si>
  <si>
    <t>本部発注処理情報追加</t>
    <phoneticPr fontId="1"/>
  </si>
  <si>
    <t>①データ削除 
発注処理ワーク（本部）ODRSHRWK_HONBU 　
発注トランワーク（本部）HHACTRNWK_HONBU 
発注明細トラン（本部） HACMEIWK_HONBU
②データ作成
発注処理ワーク（本部）ODRSHRWK_HONBU</t>
  </si>
  <si>
    <t>PS_ODENT0070C01S022</t>
    <phoneticPr fontId="1"/>
  </si>
  <si>
    <t>本部発注トラン更新</t>
    <phoneticPr fontId="1"/>
  </si>
  <si>
    <t>本部発注トランHHACBTRN更新
（処理日付、処理フラグ「処理済み」など）</t>
    <rPh sb="19" eb="23">
      <t>ショリヒヅケ</t>
    </rPh>
    <rPh sb="24" eb="26">
      <t>ショリ</t>
    </rPh>
    <rPh sb="30" eb="33">
      <t>ショリズ</t>
    </rPh>
    <phoneticPr fontId="1"/>
  </si>
  <si>
    <t>PS_ODENT0070C01S023</t>
    <phoneticPr fontId="1"/>
  </si>
  <si>
    <t>本部発注トランWK作成</t>
    <phoneticPr fontId="1"/>
  </si>
  <si>
    <t xml:space="preserve">本部発注トランHHACBTRN
⇒発注トランワーク（本部）HHACTRNWK_HONBU </t>
    <rPh sb="26" eb="28">
      <t>ホンブ</t>
    </rPh>
    <phoneticPr fontId="1"/>
  </si>
  <si>
    <t>PS_ODENT0070C01S024</t>
    <phoneticPr fontId="1"/>
  </si>
  <si>
    <t xml:space="preserve">各マスタ情報インサート
⇒発注トランワーク（本部）HHACTRNWK_HONBU </t>
    <rPh sb="0" eb="1">
      <t>カク</t>
    </rPh>
    <rPh sb="4" eb="6">
      <t>ジョウホウ</t>
    </rPh>
    <rPh sb="22" eb="24">
      <t>ホンブ</t>
    </rPh>
    <phoneticPr fontId="1"/>
  </si>
  <si>
    <t>PS_ODENT0070C01S025</t>
    <phoneticPr fontId="1"/>
  </si>
  <si>
    <t xml:space="preserve">各マスタ情報セット
発注トランワーク（本部）HHACTRNWK_HONBU </t>
    <rPh sb="0" eb="1">
      <t>カク</t>
    </rPh>
    <rPh sb="4" eb="6">
      <t>ジョウホウ</t>
    </rPh>
    <rPh sb="19" eb="21">
      <t>ホンブ</t>
    </rPh>
    <phoneticPr fontId="1"/>
  </si>
  <si>
    <t>PS_ODENT0070C01S026</t>
    <phoneticPr fontId="1"/>
  </si>
  <si>
    <t>本部発注トランWK入力情報更新</t>
    <phoneticPr fontId="1"/>
  </si>
  <si>
    <t xml:space="preserve">入力情報更新
発注トランワーク（本部）HHACTRNWK_HONBU </t>
    <rPh sb="0" eb="2">
      <t>ニュウリョク</t>
    </rPh>
    <rPh sb="2" eb="4">
      <t>ジョウホウ</t>
    </rPh>
    <rPh sb="4" eb="6">
      <t>コウシン</t>
    </rPh>
    <rPh sb="16" eb="18">
      <t>ホンブ</t>
    </rPh>
    <phoneticPr fontId="1"/>
  </si>
  <si>
    <t>納品日など更新</t>
    <rPh sb="0" eb="2">
      <t>ノウヒン</t>
    </rPh>
    <rPh sb="2" eb="3">
      <t>ビ</t>
    </rPh>
    <rPh sb="5" eb="7">
      <t>コウシン</t>
    </rPh>
    <phoneticPr fontId="1"/>
  </si>
  <si>
    <t>PS_ODENT0070C01S027</t>
    <phoneticPr fontId="1"/>
  </si>
  <si>
    <t xml:space="preserve">①エラーある
発注トランワーク（本部）HHACTRNWK_HONBU更新
（エラーコードをセット）
②エラーに関わらず
本部発注トランHHACBTRN　更新
（処理フラグ「削除対象」）
</t>
    <rPh sb="16" eb="18">
      <t>ホンブ</t>
    </rPh>
    <rPh sb="34" eb="36">
      <t>コウシン</t>
    </rPh>
    <rPh sb="55" eb="56">
      <t>カカ</t>
    </rPh>
    <rPh sb="76" eb="78">
      <t>コウシン</t>
    </rPh>
    <rPh sb="80" eb="82">
      <t>ショリ</t>
    </rPh>
    <rPh sb="86" eb="90">
      <t>サクジョタイショウ</t>
    </rPh>
    <phoneticPr fontId="1"/>
  </si>
  <si>
    <t>PS_ODENT0070C01S030</t>
    <phoneticPr fontId="1"/>
  </si>
  <si>
    <t>発注トランワーク（本部）HHACTRNWK_HONBU
（エラーコード&lt;&gt;0）</t>
    <rPh sb="9" eb="11">
      <t>ホンブ</t>
    </rPh>
    <phoneticPr fontId="1"/>
  </si>
  <si>
    <t>PS_ODENT0070C01S032</t>
    <phoneticPr fontId="1"/>
  </si>
  <si>
    <t>発注トランワーク（本部）HACTRNWK_HONBU
⇒発注明細トランHACMEIWK_HONBU
（固定値：処理フラグ「処理済み」）</t>
    <rPh sb="9" eb="11">
      <t>ホンブ</t>
    </rPh>
    <rPh sb="51" eb="54">
      <t>コテイチ</t>
    </rPh>
    <rPh sb="61" eb="64">
      <t>ショリズ</t>
    </rPh>
    <phoneticPr fontId="1"/>
  </si>
  <si>
    <t>PS_ODENT0070C01S033</t>
  </si>
  <si>
    <t>発注明細トラン（本部）HACMEIWK_HONBU
⇒検品トラン（二つのテーブル）</t>
  </si>
  <si>
    <t>PS_ODENT0070C01S043</t>
    <phoneticPr fontId="1"/>
  </si>
  <si>
    <t>PS_ODENT0070C01S009</t>
    <phoneticPr fontId="1"/>
  </si>
  <si>
    <t>役職区分(本部)（TD11：本部役職区分）」が「3 (課長)がOK</t>
    <phoneticPr fontId="1"/>
  </si>
  <si>
    <t>PS_ODENT0070C01U001</t>
    <phoneticPr fontId="1"/>
  </si>
  <si>
    <t>本部発注見出しトランHHACHTRN
本部発注明細トランHHACBTRN</t>
    <phoneticPr fontId="1"/>
  </si>
  <si>
    <t>本部発注入力_商品入力</t>
    <rPh sb="0" eb="2">
      <t>ホンブ</t>
    </rPh>
    <phoneticPr fontId="1"/>
  </si>
  <si>
    <t>PS_ODENT0070C02S008</t>
    <phoneticPr fontId="1"/>
  </si>
  <si>
    <t>PS_ODENT0070C02D001</t>
    <phoneticPr fontId="1"/>
  </si>
  <si>
    <t>本部発注明細トランを削除する</t>
    <phoneticPr fontId="1"/>
  </si>
  <si>
    <t>本部発注明細トランHHACBTRN</t>
    <phoneticPr fontId="1"/>
  </si>
  <si>
    <t>PS_ODENT0070C02D002</t>
    <phoneticPr fontId="1"/>
  </si>
  <si>
    <t>本部発注見出トランを削除する</t>
    <phoneticPr fontId="1"/>
  </si>
  <si>
    <t>本部発注見出トランHHACHTRN</t>
    <phoneticPr fontId="1"/>
  </si>
  <si>
    <t>PS_ODENT0070C02I002</t>
    <phoneticPr fontId="1"/>
  </si>
  <si>
    <t>本部発注見出トラン登録</t>
    <phoneticPr fontId="1"/>
  </si>
  <si>
    <t>PS_ODENT0070C02I001</t>
    <phoneticPr fontId="1"/>
  </si>
  <si>
    <t>本部発注明細トラン登録</t>
    <phoneticPr fontId="1"/>
  </si>
  <si>
    <t>F9</t>
    <phoneticPr fontId="1"/>
  </si>
  <si>
    <t>納品日セット</t>
    <rPh sb="0" eb="3">
      <t>ノウヒンビ</t>
    </rPh>
    <phoneticPr fontId="1"/>
  </si>
  <si>
    <t>見出しの「納品日」⇒明細の「納品日」</t>
    <rPh sb="0" eb="2">
      <t>ミダ</t>
    </rPh>
    <rPh sb="5" eb="8">
      <t>ノウヒンビ</t>
    </rPh>
    <rPh sb="10" eb="12">
      <t>メイサイ</t>
    </rPh>
    <rPh sb="14" eb="17">
      <t>ノウヒンビ</t>
    </rPh>
    <phoneticPr fontId="1"/>
  </si>
  <si>
    <t>ODTRG0300F01Bean.java</t>
    <phoneticPr fontId="4"/>
  </si>
  <si>
    <t>ODTRG0300F01Check.java</t>
    <phoneticPr fontId="1"/>
  </si>
  <si>
    <t>ODTRG0300F01Check_P.java</t>
    <phoneticPr fontId="1"/>
  </si>
  <si>
    <t>ODTRG0300F01Logic.java</t>
    <phoneticPr fontId="1"/>
  </si>
  <si>
    <t>ODTRG0300F01Logic_P.java</t>
    <phoneticPr fontId="1"/>
  </si>
  <si>
    <t>ODTRG0300F01.jsp</t>
    <phoneticPr fontId="1"/>
  </si>
  <si>
    <t>ODTRG0300F01.js</t>
    <phoneticPr fontId="1"/>
  </si>
  <si>
    <t>発注データ取込</t>
    <rPh sb="0" eb="2">
      <t>ハッチュウ</t>
    </rPh>
    <rPh sb="5" eb="7">
      <t>トリコミ</t>
    </rPh>
    <phoneticPr fontId="1"/>
  </si>
  <si>
    <t>○</t>
    <phoneticPr fontId="1"/>
  </si>
  <si>
    <t>本部発注データ取込</t>
    <phoneticPr fontId="1"/>
  </si>
  <si>
    <t>odr←1を渡す</t>
    <phoneticPr fontId="1"/>
  </si>
  <si>
    <t>cHACSYU_Honbu ：２</t>
    <phoneticPr fontId="1"/>
  </si>
  <si>
    <t>新店発注データ取込</t>
    <phoneticPr fontId="1"/>
  </si>
  <si>
    <t>odr←2を渡す</t>
    <phoneticPr fontId="1"/>
  </si>
  <si>
    <t>cHACSYU_HonbuNew：３</t>
    <phoneticPr fontId="1"/>
  </si>
  <si>
    <t>開始</t>
    <rPh sb="0" eb="2">
      <t>カイシ</t>
    </rPh>
    <phoneticPr fontId="1"/>
  </si>
  <si>
    <t>PS_ODTRG0300F01S002</t>
    <phoneticPr fontId="1"/>
  </si>
  <si>
    <t>PS_ODTRG0300F01S001</t>
    <phoneticPr fontId="1"/>
  </si>
  <si>
    <t>発注可能曜日チェック</t>
    <phoneticPr fontId="1"/>
  </si>
  <si>
    <t>参照元：ODRDEFMST</t>
    <rPh sb="0" eb="3">
      <t>サンショウモト</t>
    </rPh>
    <phoneticPr fontId="1"/>
  </si>
  <si>
    <t xml:space="preserve"> BMNCD  = 999</t>
    <phoneticPr fontId="1"/>
  </si>
  <si>
    <t>アップロード用パラメータを設定</t>
    <phoneticPr fontId="1"/>
  </si>
  <si>
    <t>ファイルID←ODTRG0300I01</t>
    <phoneticPr fontId="1"/>
  </si>
  <si>
    <t>select * from dfn_upload where file_id ='ODTRG0300I01';</t>
    <phoneticPr fontId="1"/>
  </si>
  <si>
    <t xml:space="preserve">FileDialogBean.OK_BTN_Click
</t>
    <phoneticPr fontId="1"/>
  </si>
  <si>
    <t xml:space="preserve">⇒CommonFileImport.importFile
</t>
    <phoneticPr fontId="1"/>
  </si>
  <si>
    <t>共通チェックエラー</t>
    <rPh sb="0" eb="2">
      <t>キョウツウ</t>
    </rPh>
    <phoneticPr fontId="1"/>
  </si>
  <si>
    <t>⇒Import_Exec</t>
    <phoneticPr fontId="1"/>
  </si>
  <si>
    <t>PS_ODTRG0300F01D001</t>
    <phoneticPr fontId="1"/>
  </si>
  <si>
    <t>データ削除
本部発注インポートHNBHACIMP</t>
    <rPh sb="3" eb="5">
      <t>サクジョ</t>
    </rPh>
    <phoneticPr fontId="1"/>
  </si>
  <si>
    <t>PS_ODTRG0300C01F001</t>
    <phoneticPr fontId="1"/>
  </si>
  <si>
    <t>ワークテーブルへ登録</t>
    <phoneticPr fontId="1"/>
  </si>
  <si>
    <t>データ登録
本部発注インポートHNBHACIMP</t>
    <rPh sb="3" eb="5">
      <t>トウロク</t>
    </rPh>
    <phoneticPr fontId="1"/>
  </si>
  <si>
    <t>PS_ODTRG0300C01F002</t>
    <phoneticPr fontId="1"/>
  </si>
  <si>
    <t>インポートチェック１</t>
    <phoneticPr fontId="1"/>
  </si>
  <si>
    <t>参照元：本部発注インポートHNBHACIMP</t>
    <rPh sb="0" eb="3">
      <t>サンショウモト</t>
    </rPh>
    <phoneticPr fontId="1"/>
  </si>
  <si>
    <t>エラーレコードの更新：
ERRKBN（９）、
ERRMSG</t>
    <phoneticPr fontId="1"/>
  </si>
  <si>
    <t>PS_ODTRG0300C01F003</t>
    <phoneticPr fontId="1"/>
  </si>
  <si>
    <t>インポートチェック２</t>
    <phoneticPr fontId="1"/>
  </si>
  <si>
    <t>参照元：本部発注インポートHNBHACIMP</t>
    <phoneticPr fontId="1"/>
  </si>
  <si>
    <t>PS_ODTRG0300C01F004</t>
    <phoneticPr fontId="1"/>
  </si>
  <si>
    <t>既存データ削除処理</t>
    <phoneticPr fontId="1"/>
  </si>
  <si>
    <t>データ削除
本部発注明細トランHHACBTRN</t>
    <phoneticPr fontId="1"/>
  </si>
  <si>
    <t>エラーレなしの場合、実行</t>
    <rPh sb="7" eb="9">
      <t>バアイ</t>
    </rPh>
    <rPh sb="10" eb="12">
      <t>ジッコウ</t>
    </rPh>
    <phoneticPr fontId="1"/>
  </si>
  <si>
    <t>PS_ODTRG0300C01F005</t>
    <phoneticPr fontId="1"/>
  </si>
  <si>
    <t>データ取込</t>
    <phoneticPr fontId="1"/>
  </si>
  <si>
    <t xml:space="preserve">データ登録
本部発注インポートHNBHACIMP
⇒本部発注明細トランHHACBTRN
⇒本部発注見出トランHHACHTRN
</t>
    <phoneticPr fontId="1"/>
  </si>
  <si>
    <t>ODPRT0550C01Bean.java</t>
    <phoneticPr fontId="1"/>
  </si>
  <si>
    <t>ODPRT0550C01Check.java</t>
    <phoneticPr fontId="1"/>
  </si>
  <si>
    <t>ODPRT0550C01Check_P.java</t>
    <phoneticPr fontId="1"/>
  </si>
  <si>
    <t>ODPRT0550C01Logic.java</t>
  </si>
  <si>
    <t>ODPRT0550C01Logic_P.java</t>
  </si>
  <si>
    <t>ODPRT0550C01.jsp</t>
    <phoneticPr fontId="1"/>
  </si>
  <si>
    <t>ODPRT0550C01.js</t>
    <phoneticPr fontId="1"/>
  </si>
  <si>
    <t>発注出力（FAX・LIXIL）</t>
  </si>
  <si>
    <t>各チェック</t>
    <rPh sb="0" eb="1">
      <t>カク</t>
    </rPh>
    <phoneticPr fontId="1"/>
  </si>
  <si>
    <t>PS_ODPRT0550C01S001</t>
  </si>
  <si>
    <t>検品トラン参照</t>
    <phoneticPr fontId="1"/>
  </si>
  <si>
    <t>参照元：検品見出しKENHTRN、検品明細KENBTRN 、各マスタ</t>
    <rPh sb="0" eb="3">
      <t>サンショウモト</t>
    </rPh>
    <rPh sb="4" eb="8">
      <t>ケンピンミダ</t>
    </rPh>
    <rPh sb="17" eb="19">
      <t>ケンピン</t>
    </rPh>
    <rPh sb="19" eb="21">
      <t>メイサイ</t>
    </rPh>
    <rPh sb="30" eb="31">
      <t>カク</t>
    </rPh>
    <phoneticPr fontId="1"/>
  </si>
  <si>
    <t>出力データ</t>
    <rPh sb="0" eb="2">
      <t>シュツリョク</t>
    </rPh>
    <phoneticPr fontId="1"/>
  </si>
  <si>
    <t>ODPRT0550C01Check_P</t>
    <phoneticPr fontId="1"/>
  </si>
  <si>
    <t>入力欄チェック</t>
    <rPh sb="0" eb="2">
      <t>ニュウリョク</t>
    </rPh>
    <rPh sb="2" eb="3">
      <t>ラン</t>
    </rPh>
    <phoneticPr fontId="1"/>
  </si>
  <si>
    <t>出力対象：Lixil（２，３）</t>
    <rPh sb="0" eb="2">
      <t>シュツリョク</t>
    </rPh>
    <rPh sb="2" eb="4">
      <t>タイショウ</t>
    </rPh>
    <phoneticPr fontId="1"/>
  </si>
  <si>
    <t xml:space="preserve">LIXIL発注(金属)：２
PS_ODPRT0550C01D001
PS_ODPRT0550C01I001
ExportCSV対象を初期化※getCSVData()
ExportCSV.downLoad()※makeCSVData() </t>
    <rPh sb="63" eb="65">
      <t>タイショウ</t>
    </rPh>
    <rPh sb="66" eb="68">
      <t>ショキ</t>
    </rPh>
    <rPh sb="68" eb="69">
      <t>カ</t>
    </rPh>
    <phoneticPr fontId="1"/>
  </si>
  <si>
    <t>出力対象：２</t>
    <rPh sb="0" eb="2">
      <t>シュツリョク</t>
    </rPh>
    <rPh sb="2" eb="4">
      <t>タイショウ</t>
    </rPh>
    <phoneticPr fontId="1"/>
  </si>
  <si>
    <t>　
データ削除：KENTRNWK_KINZOK
データインサート：検品トラン⇒KENTRNWK_KINZOK
select * FROM DFN_REPORT WHERE　REPORT_ID ='ODPRT0550S01';
※getCSVData()⇒PS_ODPRT0550C01S004</t>
    <rPh sb="5" eb="7">
      <t>サクジョ</t>
    </rPh>
    <rPh sb="33" eb="35">
      <t>ケンピン</t>
    </rPh>
    <phoneticPr fontId="1"/>
  </si>
  <si>
    <t>LIXIL発注(水回り)：３
PS_ODPRT0550C01D002
PS_ODPRT0550C01I002
ExportCSV対象を初期化※getCSVData()
ExportCSV.downLoad()※makeCSVData()</t>
    <phoneticPr fontId="1"/>
  </si>
  <si>
    <t>出力対象：３</t>
    <phoneticPr fontId="1"/>
  </si>
  <si>
    <t>　
データ削除：KENTRNWK_MIZU
データインサート：検品トラン⇒KENTRNWK_KINZOK
select * FROM DFN_REPORT WHERE　REPORT_ID ='ODPRT0550S02';
※getCSVData()⇒PS_ODPRT0550C01S005</t>
    <rPh sb="5" eb="7">
      <t>サクジョ</t>
    </rPh>
    <rPh sb="31" eb="33">
      <t>ケンピン</t>
    </rPh>
    <phoneticPr fontId="1"/>
  </si>
  <si>
    <t>F8</t>
    <phoneticPr fontId="1"/>
  </si>
  <si>
    <t>発注書</t>
    <phoneticPr fontId="1"/>
  </si>
  <si>
    <t>軽技連携処理</t>
  </si>
  <si>
    <t>出力対象：発注書</t>
    <rPh sb="0" eb="2">
      <t>シュツリョク</t>
    </rPh>
    <rPh sb="2" eb="4">
      <t>タイショウ</t>
    </rPh>
    <rPh sb="5" eb="8">
      <t>ハッチュウショ</t>
    </rPh>
    <phoneticPr fontId="1"/>
  </si>
  <si>
    <t>ODBAT0260C.vb</t>
    <phoneticPr fontId="4"/>
  </si>
  <si>
    <t>vb</t>
    <phoneticPr fontId="4"/>
  </si>
  <si>
    <t>処理</t>
    <rPh sb="0" eb="2">
      <t>ショリ</t>
    </rPh>
    <phoneticPr fontId="1"/>
  </si>
  <si>
    <t>自動発注データ作成</t>
    <phoneticPr fontId="1"/>
  </si>
  <si>
    <t>PB_ODBAT0260C_010</t>
    <phoneticPr fontId="1"/>
  </si>
  <si>
    <t>自動発注トラン退避</t>
    <phoneticPr fontId="1"/>
  </si>
  <si>
    <t>自動発注トランAUTHACTRN
⇒自動発注トラン退避AUTHACTRNBK</t>
    <phoneticPr fontId="1"/>
  </si>
  <si>
    <t>自動発注トラン初期化</t>
    <phoneticPr fontId="1"/>
  </si>
  <si>
    <t>データ削除
自動発注トランAUTHACTRN</t>
    <rPh sb="3" eb="5">
      <t>サクジョ</t>
    </rPh>
    <phoneticPr fontId="1"/>
  </si>
  <si>
    <t>自動発注トラン作成</t>
    <phoneticPr fontId="1"/>
  </si>
  <si>
    <t xml:space="preserve">データ登録
店舗商品マスタTHNMST
商品マスタHINMST
自動発注制御マスタAUTODRMST
店舗マスタTENMST
⇒自動発注トラン
</t>
    <rPh sb="3" eb="5">
      <t>トウロク</t>
    </rPh>
    <phoneticPr fontId="1"/>
  </si>
  <si>
    <t xml:space="preserve">
</t>
    <phoneticPr fontId="1"/>
  </si>
  <si>
    <t>自動発注トラン更新</t>
    <phoneticPr fontId="1"/>
  </si>
  <si>
    <t>データ更新
自動発注トランAUTHACTRN</t>
    <rPh sb="3" eb="5">
      <t>コウシン</t>
    </rPh>
    <phoneticPr fontId="1"/>
  </si>
  <si>
    <t>自動発注トラン削除</t>
    <phoneticPr fontId="1"/>
  </si>
  <si>
    <t xml:space="preserve"> 条件：minzk &lt; keizaisu
自動発注トラン.
最大在庫量＜当日開始在庫数</t>
    <rPh sb="1" eb="3">
      <t>ジョウケン</t>
    </rPh>
    <phoneticPr fontId="1"/>
  </si>
  <si>
    <t>PB_ODBAT0260_020</t>
    <phoneticPr fontId="1"/>
  </si>
  <si>
    <t>データ登録
店舗商品マスタTHNMST
商品マスタHINMST
自動発注制御マスタAUTODRMST
店舗マスタTENMST
⇒自動発注トランAUTHACTRN</t>
    <rPh sb="3" eb="5">
      <t>トウロク</t>
    </rPh>
    <phoneticPr fontId="1"/>
  </si>
  <si>
    <t>データ更新
自動発注トランAUTHACTRN</t>
    <phoneticPr fontId="1"/>
  </si>
  <si>
    <t xml:space="preserve"> 条件：maxzk &lt; keizaisu
自動発注トラン.
最大在庫量＜当日開始在庫数</t>
    <rPh sb="1" eb="3">
      <t>ジョウケン</t>
    </rPh>
    <phoneticPr fontId="1"/>
  </si>
  <si>
    <t>PB_ODBAT0260_030</t>
    <phoneticPr fontId="1"/>
  </si>
  <si>
    <t>データ削除
自動発注トランAUTHACTRN</t>
    <phoneticPr fontId="1"/>
  </si>
  <si>
    <t>対象：
発注制御ワークODRCNTWKに紐づき、存在しないデータ
条件：odrsyu</t>
    <rPh sb="0" eb="2">
      <t>タイショウ</t>
    </rPh>
    <rPh sb="20" eb="21">
      <t>ヒモ</t>
    </rPh>
    <rPh sb="24" eb="26">
      <t>ソンザイ</t>
    </rPh>
    <rPh sb="33" eb="35">
      <t>ジョウケン</t>
    </rPh>
    <phoneticPr fontId="1"/>
  </si>
  <si>
    <t xml:space="preserve">自動発注トラン削除(EOS) </t>
    <phoneticPr fontId="1"/>
  </si>
  <si>
    <t>対象：
配送マスタHAIMSTに紐づき、存在するデータ
条件：onlkbn</t>
    <rPh sb="0" eb="2">
      <t>タイショウ</t>
    </rPh>
    <rPh sb="16" eb="17">
      <t>ヒモ</t>
    </rPh>
    <rPh sb="20" eb="22">
      <t>ソンザイ</t>
    </rPh>
    <rPh sb="28" eb="30">
      <t>ジョウケン</t>
    </rPh>
    <phoneticPr fontId="1"/>
  </si>
  <si>
    <t>ODBAT0210C.vb</t>
    <phoneticPr fontId="4"/>
  </si>
  <si>
    <t>発注明細トラン作成【定番】</t>
  </si>
  <si>
    <t>発注処理情報取得</t>
    <phoneticPr fontId="1"/>
  </si>
  <si>
    <t>参照元：発注処理ワークODRSHRWK</t>
  </si>
  <si>
    <t>PB_ODBAT0210C_010</t>
  </si>
  <si>
    <t>発注トランワーク削除</t>
    <phoneticPr fontId="1"/>
  </si>
  <si>
    <t>データ削除
発注トランワークhactrnwk</t>
  </si>
  <si>
    <t>発注明細トラン削除</t>
    <phoneticPr fontId="1"/>
  </si>
  <si>
    <t>データ削除
発注明細トランhacmeitrn</t>
  </si>
  <si>
    <t>条件：
odrsyu→定番(店舗)、自動発注</t>
    <rPh sb="0" eb="2">
      <t>ジョウケン</t>
    </rPh>
    <phoneticPr fontId="1"/>
  </si>
  <si>
    <t>データ更新
発注トランHACTRN</t>
  </si>
  <si>
    <t>変更：
処理フラグ：処理済み（1）
発注単位２、原単価２、売単価２
条件：
削除対象（フラグ）外、保留区分</t>
    <rPh sb="0" eb="2">
      <t>ヘンコウ</t>
    </rPh>
    <rPh sb="4" eb="6">
      <t>ショリ</t>
    </rPh>
    <rPh sb="10" eb="12">
      <t>ショリ</t>
    </rPh>
    <rPh sb="12" eb="13">
      <t>ズ</t>
    </rPh>
    <rPh sb="18" eb="20">
      <t>ハッチュウ</t>
    </rPh>
    <rPh sb="20" eb="22">
      <t>タンイ</t>
    </rPh>
    <rPh sb="24" eb="27">
      <t>ゲンタンカ</t>
    </rPh>
    <rPh sb="29" eb="32">
      <t>バイタンカ</t>
    </rPh>
    <rPh sb="34" eb="36">
      <t>ジョウケン</t>
    </rPh>
    <rPh sb="38" eb="40">
      <t>サクジョ</t>
    </rPh>
    <rPh sb="40" eb="42">
      <t>タイショウ</t>
    </rPh>
    <rPh sb="49" eb="51">
      <t>ホリュウ</t>
    </rPh>
    <rPh sb="51" eb="53">
      <t>クブン</t>
    </rPh>
    <phoneticPr fontId="1"/>
  </si>
  <si>
    <t>PB_ODBAT0210C_020</t>
  </si>
  <si>
    <t>発注トランワーク追加</t>
  </si>
  <si>
    <t>データインサート
発注トランHACTRN
⇒発注トランワークhactrnwk
　発注優先負けトランHACPRIERRTRN（条件ある）</t>
  </si>
  <si>
    <t>発注トランワーク追加</t>
    <phoneticPr fontId="1"/>
  </si>
  <si>
    <t>データインサート
自動発注トランAUTHACTRN
⇒発注トランワークhactrnwk
　発注優先負けトランHACPRIERRTRN（条件ある）</t>
    <phoneticPr fontId="1"/>
  </si>
  <si>
    <t>自動発注トランの更新</t>
    <phoneticPr fontId="1"/>
  </si>
  <si>
    <t>変更：
処理フラグ：処理済み（1）</t>
    <phoneticPr fontId="1"/>
  </si>
  <si>
    <t>PB_ODBAT0210C_030</t>
  </si>
  <si>
    <t>発注トランワーク更新</t>
    <rPh sb="8" eb="10">
      <t>コウシン</t>
    </rPh>
    <phoneticPr fontId="1"/>
  </si>
  <si>
    <t>データ更新
発注トランワークhactrnwk</t>
    <rPh sb="3" eb="5">
      <t>コウシン</t>
    </rPh>
    <phoneticPr fontId="1"/>
  </si>
  <si>
    <t>PB_ODBAT0210C_033</t>
  </si>
  <si>
    <t>PB_ODBAT0210C_038</t>
  </si>
  <si>
    <t>発注トランワーク更新</t>
    <phoneticPr fontId="1"/>
  </si>
  <si>
    <t>データ更新
発注トランワークhactrnwk</t>
  </si>
  <si>
    <t>更新：
納品日</t>
    <rPh sb="0" eb="2">
      <t>コウシン</t>
    </rPh>
    <rPh sb="4" eb="7">
      <t>ノウヒンビ</t>
    </rPh>
    <phoneticPr fontId="1"/>
  </si>
  <si>
    <t>PB_ODBAT0210C_040</t>
  </si>
  <si>
    <t>参照元
発注トランワークhactrnwk</t>
    <rPh sb="0" eb="3">
      <t>サンショウモト</t>
    </rPh>
    <phoneticPr fontId="1"/>
  </si>
  <si>
    <t>PB_ODBAT0210C_050</t>
  </si>
  <si>
    <t>発注明細トラン作成（正常分）</t>
  </si>
  <si>
    <t>データインサート
発注トランワークhactrnwk
⇒発注明細トランhacmeitrn
　発注優先負けトランHACPRIERRTRN（条件ある）</t>
  </si>
  <si>
    <r>
      <rPr>
        <sz val="11"/>
        <color rgb="FF000000"/>
        <rFont val="Calibri"/>
        <scheme val="minor"/>
      </rPr>
      <t xml:space="preserve">WHERE
            hactrnwk.KAICD  =  SHI_CNTR.KAICD(+)
        </t>
    </r>
    <r>
      <rPr>
        <sz val="11"/>
        <color rgb="FFFF0000"/>
        <rFont val="Calibri"/>
        <scheme val="minor"/>
      </rPr>
      <t xml:space="preserve">and hactrnwk.SHICD  =  SHI_CNTR.SHICD(+)
        and hactrnwk.TENCD  =  SHI_CNTR.TENCD(+)
</t>
    </r>
    <r>
      <rPr>
        <sz val="11"/>
        <color rgb="FF000000"/>
        <rFont val="Calibri"/>
        <scheme val="minor"/>
      </rPr>
      <t xml:space="preserve">        and hactrnwk.JGYCD  =  SHI_CNTR.JGYCD(+)
--2023/11/29_KDP導入_HISYS_Y.CHEN_ADD_START
        </t>
    </r>
    <r>
      <rPr>
        <sz val="11"/>
        <color rgb="FFFF0000"/>
        <rFont val="Calibri"/>
        <scheme val="minor"/>
      </rPr>
      <t xml:space="preserve">and hactrnwk.HAICD  =  SHI_CNTR.HAICD(+)
</t>
    </r>
    <r>
      <rPr>
        <sz val="11"/>
        <color rgb="FF000000"/>
        <rFont val="Calibri"/>
        <scheme val="minor"/>
      </rPr>
      <t>--2023/11/29_KDP導入_HISYS_Y.CHEN_ADD_END         
        and hactrnwk.kaicd  =  w_kaicd
        and hactrnwk.jgycd  =  w_jgycd
        and hactrnwk.uppc   =  pUppc
        --and hactrnwk.upuser =  pUpuser
        and hactrnwk.shrdt  =  w_jobdt
        and hactrnwk.shrtm  =  w_jobtm
        and hactrnwk.</t>
    </r>
    <r>
      <rPr>
        <sz val="11"/>
        <color rgb="FFFF0000"/>
        <rFont val="Calibri"/>
        <scheme val="minor"/>
      </rPr>
      <t>errcd  =  0</t>
    </r>
  </si>
  <si>
    <r>
      <rPr>
        <sz val="11"/>
        <color rgb="FF000000"/>
        <rFont val="Calibri"/>
        <scheme val="minor"/>
      </rPr>
      <t xml:space="preserve">SELECT
             SHI_TEN.KAICD AS KAICD
           , SHI_TEN.JGYCD AS JGYCD
           , SHI_TEN.SHICD AS SHICD
           , SHI_TEN.KGONLSTA AS KGONLSTA
           , SHI_TEN.YBKBN01 AS YBKBN01
           , SHI_TEN.YBKBN02 AS YBKBN02
           , SHI.YBKBN01 AS CNTR_YBKBN01
           , SHI.YBKBN02 AS CNTR_YBKBN02
           , SHI_TEN.CENTERCD AS CENTERCD
           , SHI_TEN.TENCD AS TENCD
--2023/11/29_KDP導入_HISYS_Y.CHEN_ADD_START
           , SHI_TEN.HAICD AS HAICD
--2023/11/29_KDP導入_HISYS_Y.CHEN_ADD_END
         FROM 
            (
              SELECT 
                  SHIMST.KAICD AS KAICD
                , SHIMST.SHICD AS SHICD
--2023/11/29_KDP導入_HISYS_Y.CHEN_MOD_START
               --, SHIMST.KGONLSTA AS KGONLSTA
                , HAIMST.KGONLSTA AS KGONLSTA
--2023/11/29_KDP導入_HISYS_Y.CHEN_MOD_END
                , SHIMST.YBKBN01 AS YBKBN01
                , SHIMST.YBKBN02 AS YBKBN02
                , TENCNTRMST.JGYCD AS JGYCD
                , </t>
    </r>
    <r>
      <rPr>
        <sz val="11"/>
        <color rgb="FFFF0000"/>
        <rFont val="Calibri"/>
        <scheme val="minor"/>
      </rPr>
      <t>TENCNTRMST.CENTERCD</t>
    </r>
    <r>
      <rPr>
        <sz val="11"/>
        <color rgb="FF000000"/>
        <rFont val="Calibri"/>
        <scheme val="minor"/>
      </rPr>
      <t xml:space="preserve"> AS CENTERCD
                , TENCNTRMST.TENCD AS TENCD
--2023/11/29_KDP導入_HISYS_Y.CHEN_ADD_START
                , HAIMST.HAICD AS HAICD
--2023/11/29_KDP導入_HISYS_Y.CHEN_ADD_END                
              FROM
                  SHIMST
                , TENCNTRMST
--2023/11/29_KDP導入_HISYS_Y.CHEN_ADD_START
                , HAIMST
--2023/11/29_KDP導入_HISYS_Y.CHEN_ADD_END  
              WHERE
--2023/11/29_KDP導入_HISYS_Y.CHEN_MOD_START
               --   SHIMST.KAICD = TENCNTRMST.KAICD(+)
               --AND SHIMST.KGONLSTA = TENCNTRMST.TENCNTRMSTCD(+)
                   SHIMST.SHICD = HAIMST.SHICD(+)
               AND SHIMST.KAICD = HAIMST.KAICD(+)
               AND HAIMST.KAICD = TENCNTRMST.KAICD(+)
               AND HAIMST.KGONLSTA = TENCNTRMST.TENCNTRMSTCD(+) 
--2023/11/29_KDP導入_HISYS_Y.CHEN_MOD_END
          ) SHI_TEN
          , SHIMST SHI
        WHERE 
             SHI_TEN.KAICD = SHI.KAICD(+)
        AND  SHI_TEN.CENTERCD = SHI.SHICD(+)</t>
    </r>
  </si>
  <si>
    <t>PB_ODBAT0210C_060</t>
  </si>
  <si>
    <t>発注明細トラン作成（エラー分）</t>
  </si>
  <si>
    <t>データインサート
発注トランワークhactrnwk
⇒発注明細トランhacmeitrn</t>
  </si>
  <si>
    <t>TC1</t>
  </si>
  <si>
    <t>TC2</t>
  </si>
  <si>
    <t>DC</t>
  </si>
  <si>
    <t>ODBAT0220C.vb</t>
    <phoneticPr fontId="4"/>
  </si>
  <si>
    <t>発注明細トラン作成【本部】</t>
    <phoneticPr fontId="1"/>
  </si>
  <si>
    <t>参照元：発注処理ワークODRSHRWK</t>
    <rPh sb="0" eb="3">
      <t>サンショウモト</t>
    </rPh>
    <phoneticPr fontId="1"/>
  </si>
  <si>
    <t>PB_ODBAT0220C_010</t>
    <phoneticPr fontId="1"/>
  </si>
  <si>
    <t>本部発注トランワーク削除</t>
    <phoneticPr fontId="1"/>
  </si>
  <si>
    <t>データ削除
本部発注トランワークhhactrnwk</t>
    <rPh sb="3" eb="5">
      <t>サクジョ</t>
    </rPh>
    <rPh sb="6" eb="8">
      <t>ホンブ</t>
    </rPh>
    <phoneticPr fontId="1"/>
  </si>
  <si>
    <t>本部発注明細トラン更新</t>
    <phoneticPr fontId="1"/>
  </si>
  <si>
    <t>データ更新
本部発注明細トランhhacbtrn</t>
    <rPh sb="3" eb="5">
      <t>コウシン</t>
    </rPh>
    <phoneticPr fontId="1"/>
  </si>
  <si>
    <t>変更：
処理フラグ：処理済み（1）
条件：
削除対象（フラグ）外</t>
    <rPh sb="0" eb="2">
      <t>ヘンコウ</t>
    </rPh>
    <rPh sb="4" eb="6">
      <t>ショリ</t>
    </rPh>
    <rPh sb="10" eb="12">
      <t>ショリ</t>
    </rPh>
    <rPh sb="12" eb="13">
      <t>ズ</t>
    </rPh>
    <rPh sb="18" eb="20">
      <t>ジョウケン</t>
    </rPh>
    <rPh sb="22" eb="24">
      <t>サクジョ</t>
    </rPh>
    <rPh sb="24" eb="26">
      <t>タイショウ</t>
    </rPh>
    <phoneticPr fontId="1"/>
  </si>
  <si>
    <t>PB_ODBAT0220C_020</t>
    <phoneticPr fontId="1"/>
  </si>
  <si>
    <t>本部発注トランワーク追加</t>
    <phoneticPr fontId="1"/>
  </si>
  <si>
    <t>データインサート
本部発注明細トランhhacbtrn、
本部発注見出トランhhachtrn
⇒本部発注トランワークhhactrnwk
　発注優先負けトランHACPRIERRTRN（条件ある）</t>
    <rPh sb="90" eb="92">
      <t>ジョウケン</t>
    </rPh>
    <phoneticPr fontId="1"/>
  </si>
  <si>
    <t>本部発注明細トラン更新</t>
    <rPh sb="0" eb="2">
      <t>ホンブ</t>
    </rPh>
    <rPh sb="2" eb="4">
      <t>ハッチュウ</t>
    </rPh>
    <rPh sb="4" eb="6">
      <t>メイサイ</t>
    </rPh>
    <rPh sb="9" eb="11">
      <t>コウシン</t>
    </rPh>
    <phoneticPr fontId="1"/>
  </si>
  <si>
    <t>データ更新
本部発注明細トランhhacbtrn</t>
    <phoneticPr fontId="1"/>
  </si>
  <si>
    <t>変更：
処理フラグ：処理対象（9）</t>
    <rPh sb="12" eb="14">
      <t>タイショウ</t>
    </rPh>
    <phoneticPr fontId="1"/>
  </si>
  <si>
    <t>PB_ODBAT0220C_030</t>
    <phoneticPr fontId="1"/>
  </si>
  <si>
    <t>本部発注トランワーク更新</t>
    <rPh sb="0" eb="2">
      <t>ホンブ</t>
    </rPh>
    <rPh sb="10" eb="12">
      <t>コウシン</t>
    </rPh>
    <phoneticPr fontId="1"/>
  </si>
  <si>
    <t>データ更新
本部発注トランワークhhactrnwk</t>
    <rPh sb="3" eb="5">
      <t>コウシン</t>
    </rPh>
    <phoneticPr fontId="1"/>
  </si>
  <si>
    <t>PB_ODBAT0220C_033</t>
  </si>
  <si>
    <t>PB_ODBAT0220C_035</t>
  </si>
  <si>
    <t>PB_ODBAT0220C_038</t>
  </si>
  <si>
    <t>本部発注トランワークhhactrnwk</t>
    <phoneticPr fontId="1"/>
  </si>
  <si>
    <t>データ更新
本部発注トランワークhhactrnwk</t>
    <phoneticPr fontId="1"/>
  </si>
  <si>
    <t>更新：
納品日</t>
    <phoneticPr fontId="1"/>
  </si>
  <si>
    <t>PB_ODBAT0220C_040</t>
  </si>
  <si>
    <t>参照元
本部発注トランワークhhactrnwk</t>
    <rPh sb="0" eb="3">
      <t>サンショウモト</t>
    </rPh>
    <phoneticPr fontId="1"/>
  </si>
  <si>
    <t>PB_ODBAT0220C_050</t>
  </si>
  <si>
    <t>発注明細トラン作成（正常分）</t>
    <phoneticPr fontId="1"/>
  </si>
  <si>
    <t>データインサート
本部発注トランワークhhactrnwk
⇒発注明細トランhacmeitrn</t>
    <rPh sb="30" eb="32">
      <t>ハッチュウ</t>
    </rPh>
    <rPh sb="32" eb="34">
      <t>メイサイ</t>
    </rPh>
    <phoneticPr fontId="1"/>
  </si>
  <si>
    <t>PB_ODBAT0220C_060</t>
  </si>
  <si>
    <t>発注明細トラン作成（エラー分）</t>
    <phoneticPr fontId="1"/>
  </si>
  <si>
    <t>データインサート
本部発注トランワークhhactrnwk
⇒発注明細トランhacmeitrn</t>
    <phoneticPr fontId="1"/>
  </si>
  <si>
    <t>if w_sorytekb = ComConst.cSRYOTNBEKBN_Tenbden then        --「総量店別区分 = 1(店別伝票)」の場合</t>
  </si>
  <si>
    <t>            wRec.HAIPTN := ComConst.cHAIPTN_TC01;                 --「2：TC1」を設定</t>
  </si>
  <si>
    <t>ODBAT0235C.vb</t>
    <phoneticPr fontId="4"/>
  </si>
  <si>
    <t>        elsif w_sorytekb = ComConst.cSRYOTNBEKBN_SrdenTndt then   --「総量店別区分 = 4(総量伝票＋店別ﾃﾞｰﾀ)」の場合</t>
  </si>
  <si>
    <t>            wRec.HAIPTN := ComConst.cHAIPTN_TC02;    </t>
  </si>
  <si>
    <t>-- [ MS83 : 総量店別区分 ]</t>
  </si>
  <si>
    <t>PB_ODBAT0235C_010</t>
  </si>
  <si>
    <t>店別分</t>
  </si>
  <si>
    <t>データインサート
発注明細トラン⇒検品トラン</t>
    <rPh sb="9" eb="13">
      <t>ハッチュウメイサイ</t>
    </rPh>
    <rPh sb="17" eb="19">
      <t>ケンピン</t>
    </rPh>
    <phoneticPr fontId="1"/>
  </si>
  <si>
    <r>
      <rPr>
        <sz val="11"/>
        <color rgb="FFFF0000"/>
        <rFont val="Calibri"/>
        <scheme val="minor"/>
      </rPr>
      <t xml:space="preserve">HACMEITRN.CENTERCD IS NULL 
</t>
    </r>
    <r>
      <rPr>
        <sz val="11"/>
        <color rgb="FF000000"/>
        <rFont val="Calibri"/>
        <scheme val="minor"/>
      </rPr>
      <t xml:space="preserve">OR
</t>
    </r>
    <r>
      <rPr>
        <sz val="11"/>
        <color rgb="FFFF0000"/>
        <rFont val="Calibri"/>
        <scheme val="minor"/>
      </rPr>
      <t>(HACMEITRN.CENTERCD IS NOT NULL AND SM3.YBNUM02 = 1)</t>
    </r>
  </si>
  <si>
    <t xml:space="preserve">    cSRYOTNBEKBN_Tenbden            CONSTANT NUMBER := 1;   -- 店別伝票
    cSRYOTNBEKBN_SrdenTndt          CONSTANT NUMBER := 4;   -- 総量伝票＋店別ﾃﾞｰﾀ</t>
  </si>
  <si>
    <t>PB_ODBAT0235C_020</t>
    <phoneticPr fontId="1"/>
  </si>
  <si>
    <t>総量分</t>
    <rPh sb="0" eb="2">
      <t>ソウリョウ</t>
    </rPh>
    <rPh sb="2" eb="3">
      <t>ブン</t>
    </rPh>
    <phoneticPr fontId="1"/>
  </si>
  <si>
    <t>データインサート
発注明細トラン⇒検品トラン</t>
    <phoneticPr fontId="1"/>
  </si>
  <si>
    <t>HACMEITRN.CENTERCD IS NOT NULL AND SHIMST.YBNUM02 = 4</t>
  </si>
  <si>
    <t>HACMEITRN.CENTERCD</t>
  </si>
  <si>
    <t>ロジック</t>
  </si>
  <si>
    <t>PB_ODBAT0210C_050　235～286行</t>
  </si>
  <si>
    <t>SELECT</t>
  </si>
  <si>
    <t xml:space="preserve">             SHI_TEN.KAICD AS KAICD</t>
  </si>
  <si>
    <t xml:space="preserve">           , SHI_TEN.JGYCD AS JGYCD</t>
  </si>
  <si>
    <t xml:space="preserve">           , SHI_TEN.SHICD AS SHICD</t>
  </si>
  <si>
    <t xml:space="preserve">           , SHI_TEN.KGONLSTA AS KGONLSTA</t>
  </si>
  <si>
    <t xml:space="preserve">           , SHI_TEN.YBKBN01 AS YBKBN01</t>
  </si>
  <si>
    <t xml:space="preserve">           , SHI_TEN.YBKBN02 AS YBKBN02</t>
  </si>
  <si>
    <t xml:space="preserve">           , SHI.YBKBN01 AS CNTR_YBKBN01</t>
  </si>
  <si>
    <t xml:space="preserve">           , SHI.YBKBN02 AS CNTR_YBKBN02</t>
  </si>
  <si>
    <t xml:space="preserve">           , SHI_TEN.CENTERCD AS CENTERCD</t>
  </si>
  <si>
    <t xml:space="preserve">           , SHI_TEN.TENCD AS TENCD</t>
  </si>
  <si>
    <t>--2023/11/29_KDP導入_HISYS_Y.CHEN_ADD_START</t>
  </si>
  <si>
    <t xml:space="preserve">           , SHI_TEN.HAICD AS HAICD</t>
  </si>
  <si>
    <t>--2023/11/29_KDP導入_HISYS_Y.CHEN_ADD_END</t>
  </si>
  <si>
    <t xml:space="preserve">         FROM </t>
  </si>
  <si>
    <t xml:space="preserve">            (</t>
  </si>
  <si>
    <t xml:space="preserve">              SELECT </t>
  </si>
  <si>
    <t xml:space="preserve">                  SHIMST.KAICD AS KAICD</t>
  </si>
  <si>
    <t xml:space="preserve">                , SHIMST.SHICD AS SHICD</t>
  </si>
  <si>
    <t>--2023/11/29_KDP導入_HISYS_Y.CHEN_MOD_START</t>
  </si>
  <si>
    <t xml:space="preserve">               --, SHIMST.KGONLSTA AS KGONLSTA</t>
  </si>
  <si>
    <t xml:space="preserve">                , HAIMST.KGONLSTA AS KGONLSTA</t>
  </si>
  <si>
    <t>--2023/11/29_KDP導入_HISYS_Y.CHEN_MOD_END</t>
  </si>
  <si>
    <t xml:space="preserve">                , SHIMST.YBKBN01 AS YBKBN01</t>
  </si>
  <si>
    <t xml:space="preserve">                , SHIMST.YBKBN02 AS YBKBN02</t>
  </si>
  <si>
    <t xml:space="preserve">                , TENCNTRMST.JGYCD AS JGYCD</t>
  </si>
  <si>
    <t xml:space="preserve">                , TENCNTRMST.CENTERCD AS CENTERCD</t>
  </si>
  <si>
    <t xml:space="preserve">                , TENCNTRMST.TENCD AS TENCD</t>
  </si>
  <si>
    <t xml:space="preserve">                , HAIMST.HAICD AS HAICD</t>
  </si>
  <si>
    <t xml:space="preserve">--2023/11/29_KDP導入_HISYS_Y.CHEN_ADD_END                </t>
  </si>
  <si>
    <t xml:space="preserve">              FROM</t>
  </si>
  <si>
    <t xml:space="preserve">                  SHIMST</t>
  </si>
  <si>
    <t xml:space="preserve">                , TENCNTRMST</t>
  </si>
  <si>
    <t xml:space="preserve">                , HAIMST</t>
  </si>
  <si>
    <t xml:space="preserve">--2023/11/29_KDP導入_HISYS_Y.CHEN_ADD_END  </t>
  </si>
  <si>
    <t xml:space="preserve">              WHERE</t>
  </si>
  <si>
    <t xml:space="preserve">               --   SHIMST.KAICD = TENCNTRMST.KAICD(+)</t>
  </si>
  <si>
    <t xml:space="preserve">               --AND SHIMST.KGONLSTA = TENCNTRMST.TENCNTRMSTCD(+)</t>
  </si>
  <si>
    <t xml:space="preserve">                   SHIMST.SHICD = HAIMST.SHICD(+)</t>
  </si>
  <si>
    <t xml:space="preserve">               AND SHIMST.KAICD = HAIMST.KAICD(+)</t>
  </si>
  <si>
    <t xml:space="preserve">               AND HAIMST.KAICD = TENCNTRMST.KAICD(+)</t>
  </si>
  <si>
    <t xml:space="preserve">               AND HAIMST.KGONLSTA = TENCNTRMST.TENCNTRMSTCD(+) </t>
  </si>
  <si>
    <t xml:space="preserve">          ) SHI_TEN</t>
  </si>
  <si>
    <t xml:space="preserve">          , SHIMST SHI</t>
  </si>
  <si>
    <t xml:space="preserve">        WHERE </t>
  </si>
  <si>
    <t xml:space="preserve">             SHI_TEN.KAICD = SHI.KAICD(+)</t>
  </si>
  <si>
    <t xml:space="preserve">        AND  SHI_TEN.CENTERCD = SHI.SHICD(+)</t>
  </si>
  <si>
    <t>定番発注入力画面</t>
    <rPh sb="0" eb="2">
      <t>テイバン</t>
    </rPh>
    <rPh sb="2" eb="4">
      <t>ハッチュウ</t>
    </rPh>
    <rPh sb="4" eb="6">
      <t>ニュウリョク</t>
    </rPh>
    <rPh sb="6" eb="8">
      <t>ガメン</t>
    </rPh>
    <phoneticPr fontId="1"/>
  </si>
  <si>
    <t>自動発注制御マスタAUTODRMST</t>
    <phoneticPr fontId="1"/>
  </si>
  <si>
    <t>本部発注入力画面</t>
    <phoneticPr fontId="1"/>
  </si>
  <si>
    <t>発注データ取込画面</t>
    <rPh sb="7" eb="9">
      <t>ガメン</t>
    </rPh>
    <phoneticPr fontId="1"/>
  </si>
  <si>
    <t>各バッチ実行コマンド</t>
    <rPh sb="0" eb="1">
      <t>カク</t>
    </rPh>
    <rPh sb="4" eb="6">
      <t>ジッコウ</t>
    </rPh>
    <phoneticPr fontId="1"/>
  </si>
  <si>
    <t>↓</t>
    <phoneticPr fontId="1"/>
  </si>
  <si>
    <t>商品マスタHINMST</t>
    <phoneticPr fontId="1"/>
  </si>
  <si>
    <t>｜</t>
    <phoneticPr fontId="1"/>
  </si>
  <si>
    <t>自動発注データ作成バッチ</t>
    <phoneticPr fontId="1"/>
  </si>
  <si>
    <t>発注トランHACTRN</t>
    <phoneticPr fontId="1"/>
  </si>
  <si>
    <t>店舗商品マスタTHNMST</t>
    <phoneticPr fontId="1"/>
  </si>
  <si>
    <t>本部発注インポートHNBHACIMP</t>
    <phoneticPr fontId="1"/>
  </si>
  <si>
    <t>D:\eRS\eRS_VB\MSRE\Common\Assemblies\ODBAT0260C.exe /0</t>
  </si>
  <si>
    <t>発注トラン_004HACTRN_004</t>
    <phoneticPr fontId="1"/>
  </si>
  <si>
    <t>店舗マスタTENMST</t>
    <phoneticPr fontId="1"/>
  </si>
  <si>
    <t>発注起動&amp;ワーク作成バッチ</t>
    <phoneticPr fontId="1"/>
  </si>
  <si>
    <t>各発注ＷＫ削除</t>
    <phoneticPr fontId="1"/>
  </si>
  <si>
    <t>発注処理ワークodrshrwk</t>
    <phoneticPr fontId="1"/>
  </si>
  <si>
    <t>検品トラン</t>
    <rPh sb="0" eb="2">
      <t>ケンピン</t>
    </rPh>
    <phoneticPr fontId="1"/>
  </si>
  <si>
    <t>本部発注見出しトランHHACHTRN</t>
    <rPh sb="0" eb="2">
      <t>ホンブ</t>
    </rPh>
    <phoneticPr fontId="1"/>
  </si>
  <si>
    <t>D:\eRS\eRS_VB\MSRE\Common\Assemblies\ODBAT0200B.exe /0</t>
    <phoneticPr fontId="1"/>
  </si>
  <si>
    <t>発注ＷＫ作成</t>
    <rPh sb="4" eb="6">
      <t>サクセイ</t>
    </rPh>
    <phoneticPr fontId="1"/>
  </si>
  <si>
    <t>発注制御ワークodrcntwk</t>
    <phoneticPr fontId="1"/>
  </si>
  <si>
    <t>発注明細トラン作成【定番】バッチ</t>
    <phoneticPr fontId="1"/>
  </si>
  <si>
    <t>発注明細トラン削除hacmeitrn</t>
    <phoneticPr fontId="1"/>
  </si>
  <si>
    <t>自動発注データ作成バッチ</t>
    <rPh sb="0" eb="2">
      <t>ジドウ</t>
    </rPh>
    <rPh sb="2" eb="4">
      <t>ハッチュウ</t>
    </rPh>
    <rPh sb="7" eb="9">
      <t>サクセイ</t>
    </rPh>
    <phoneticPr fontId="1"/>
  </si>
  <si>
    <t>↓</t>
  </si>
  <si>
    <t>D:\eRS\eRS_VB\MSRE\Common\Assemblies\ODBAT0210C.exe /0</t>
  </si>
  <si>
    <t>発注トランワーク削除hactrnwk</t>
    <phoneticPr fontId="1"/>
  </si>
  <si>
    <t>発注明細トラン作成【本部】</t>
    <rPh sb="10" eb="12">
      <t>ホンブ</t>
    </rPh>
    <phoneticPr fontId="1"/>
  </si>
  <si>
    <t>バッチ</t>
    <phoneticPr fontId="1"/>
  </si>
  <si>
    <t>発注明細トラン作成【本部】バッチ</t>
    <phoneticPr fontId="1"/>
  </si>
  <si>
    <t>本部発注ワーク削除hhactrnwk</t>
    <phoneticPr fontId="1"/>
  </si>
  <si>
    <t>自動発注トランAUTHACTRN</t>
    <phoneticPr fontId="1"/>
  </si>
  <si>
    <t>D:\eRS\eRS_VB\MSRE\Common\Assemblies\ODBAT0220C.exe /0</t>
  </si>
  <si>
    <t>特売発注ワーク削除hskhactrnwk</t>
    <phoneticPr fontId="1"/>
  </si>
  <si>
    <t>検品トラン作成バッチ</t>
    <rPh sb="0" eb="2">
      <t>ケンピン</t>
    </rPh>
    <rPh sb="5" eb="7">
      <t>サクセイ</t>
    </rPh>
    <phoneticPr fontId="1"/>
  </si>
  <si>
    <t>オンラインワーク削除onltrnwk</t>
    <phoneticPr fontId="1"/>
  </si>
  <si>
    <t>発注明細トラン作成【定番】</t>
    <phoneticPr fontId="1"/>
  </si>
  <si>
    <t>D:\eRS\eRS_VB\MSRE\Common\Assemblies\ODBAT0235C.exe /0</t>
  </si>
  <si>
    <t>ＦＡＸ発注ワーク削除faxtrnwk</t>
    <phoneticPr fontId="1"/>
  </si>
  <si>
    <t>発注明細トランhacmeitrn</t>
  </si>
  <si>
    <t>※</t>
    <phoneticPr fontId="1"/>
  </si>
  <si>
    <t>発注原価ワークバッチ</t>
    <phoneticPr fontId="1"/>
  </si>
  <si>
    <t>発注トランワークhactrnwk</t>
    <phoneticPr fontId="1"/>
  </si>
  <si>
    <t>D:\eRS\eRS_VB\MSRE\Common\Assemblies\ODBAT0205B.exe /0</t>
    <phoneticPr fontId="1"/>
  </si>
  <si>
    <t>発注用印字データ作成（発注エラーリストデータ作成）</t>
  </si>
  <si>
    <t>発注エラーリストPRTODPRT0090</t>
  </si>
  <si>
    <t>発注明細トランhacmeitrn</t>
    <phoneticPr fontId="1"/>
  </si>
  <si>
    <t>D:\eRS\eRS_VB\MSRE\Common\Assemblies\ODBAT0245B.exe /0</t>
  </si>
  <si>
    <t>キャンセルの機能が以下３つ。</t>
  </si>
  <si>
    <t>発注トランワーク（本部）HACTRNWK_HONBU</t>
    <phoneticPr fontId="1"/>
  </si>
  <si>
    <t>発注実績更新（日別、週別、月次発注実績）</t>
  </si>
  <si>
    <t>1.発注金額集計データ作成:CrtHacSumDB</t>
  </si>
  <si>
    <t>D:\eRS\eRS_VB\MSRE\Common\Assemblies\ODBAT0240B.exe /0</t>
  </si>
  <si>
    <t>Dim wPrtDB As String = "PRTODPRT0110" '印刷DB   ---生成表格</t>
  </si>
  <si>
    <t>発注明細トラン（本部）HACMEIWK_HONBU</t>
    <phoneticPr fontId="1"/>
  </si>
  <si>
    <t>業務指示データ削除</t>
  </si>
  <si>
    <t>SQL.SEL_HACPRT_010(wCmd)</t>
  </si>
  <si>
    <t xml:space="preserve">発注トランワーク（定番）HACTRNWK_TEIBAN </t>
    <phoneticPr fontId="1"/>
  </si>
  <si>
    <t>D:\eRS\eRS_VB\MSRE\Common\Assemblies\GKBAT0510B.exe /0</t>
  </si>
  <si>
    <t>2.オンライン件数データ作成:CrtHacSumDB</t>
  </si>
  <si>
    <t>発注明細トラン（定番）HACMEIWK_TEIBAN</t>
    <rPh sb="8" eb="10">
      <t>テイバン</t>
    </rPh>
    <phoneticPr fontId="1"/>
  </si>
  <si>
    <t xml:space="preserve">Dim wPrtDB As String = "PRTODPRT0100" '印刷DB </t>
  </si>
  <si>
    <t>SQL.SEL_HACPRT_020(wCmd)</t>
  </si>
  <si>
    <t>PB_ODBAT0235_010 （中の処理が削除した）</t>
  </si>
  <si>
    <t xml:space="preserve"> INSERT INTO ONLTRNWK</t>
  </si>
  <si>
    <t>検品見出しトランKENHTRN</t>
    <phoneticPr fontId="1"/>
  </si>
  <si>
    <t>検品明細トランKENBTRN</t>
    <phoneticPr fontId="1"/>
  </si>
  <si>
    <t>検品店別トランKENTTRN</t>
    <phoneticPr fontId="1"/>
  </si>
  <si>
    <t>3.ＦＡＸ件数データ作成</t>
  </si>
  <si>
    <t xml:space="preserve">Dim wPrtDB As String = "PRTODPRT0500" '印刷DB </t>
  </si>
  <si>
    <t>発注出力(FAX・LIXIL)</t>
    <rPh sb="0" eb="2">
      <t>ハッチュウ</t>
    </rPh>
    <rPh sb="2" eb="4">
      <t>シュツリョク</t>
    </rPh>
    <phoneticPr fontId="1"/>
  </si>
  <si>
    <t>SQL.SEL_HACPRT_030(wCmd)</t>
  </si>
  <si>
    <t>LIXIL発注(金属)</t>
  </si>
  <si>
    <t>LIXIL発注(水回り)</t>
  </si>
  <si>
    <t xml:space="preserve"> INSERT INTO FAXTRNWK</t>
  </si>
  <si>
    <t>KENTRNWK_KINZOK</t>
    <phoneticPr fontId="1"/>
  </si>
  <si>
    <t>KENTRNWK_MIZU</t>
    <phoneticPr fontId="1"/>
  </si>
  <si>
    <t>他のシステム？？</t>
    <rPh sb="0" eb="1">
      <t>ホカ</t>
    </rPh>
    <phoneticPr fontId="1"/>
  </si>
  <si>
    <t>CSV</t>
    <phoneticPr fontId="1"/>
  </si>
  <si>
    <t>TXT</t>
    <phoneticPr fontId="1"/>
  </si>
  <si>
    <t>メッセージ管理マスタ</t>
    <phoneticPr fontId="1"/>
  </si>
  <si>
    <t>DEBUGプロシージャ</t>
    <phoneticPr fontId="1"/>
  </si>
  <si>
    <t>DBロック</t>
    <phoneticPr fontId="1"/>
  </si>
  <si>
    <t>SELECT M.MSG_MAIN
     　　 ,M.MSG_SUB
FROM MESSAGECTRL M
WHERE M.MSG_KIND = SUBSTR('E00430', 1, 1)
AND M.SEQNO    = TO_NUMBER(SUBSTR('E00430', 2));</t>
    <phoneticPr fontId="1"/>
  </si>
  <si>
    <t>SET SERVEROUTPUT ON;
declare
    err_code number;
    vcur SYS_REFCURSOR;
    err_msg string(1000);
begin
    DBMS_OUTPUT.PUT_LINE('TEST');
    PB_SHBAT0550C_030(vcur,1,1,20230911,'192.168.15.15','development49',2,4444,20230820,'1234',100,20,2,365,20230911,1,1);
END;</t>
    <phoneticPr fontId="1"/>
  </si>
  <si>
    <t>SELECT
    c.owner,
    c.object_name,
    c.object_type,
    b.sid,
    b.serial#,
    b.status,
    b.osuser,
    b.machine
FROM
    v$locked_object a,
    v$session b,
    dba_objects c
WHERE
    b.sid = a.session_id
    AND a.object_id = c.object_id;</t>
  </si>
  <si>
    <t>曜日計算</t>
    <rPh sb="0" eb="2">
      <t>ヨウビ</t>
    </rPh>
    <rPh sb="2" eb="4">
      <t>ケイサン</t>
    </rPh>
    <phoneticPr fontId="1"/>
  </si>
  <si>
    <t>発注処理情報</t>
    <rPh sb="0" eb="2">
      <t>ハッチュウ</t>
    </rPh>
    <rPh sb="2" eb="4">
      <t>ショリ</t>
    </rPh>
    <rPh sb="4" eb="6">
      <t>ジョウホウ</t>
    </rPh>
    <phoneticPr fontId="1"/>
  </si>
  <si>
    <t xml:space="preserve"> SELECT TO_NUMBER(TO_CHAR(TO_DATE('20231129','YYYYMMDD'),'D')) - 1 FROM DUAL;</t>
    <phoneticPr fontId="1"/>
  </si>
  <si>
    <t xml:space="preserve">定番・本部_発注明細トラン作成バッチ
ODRSHRWK
締め処理：
発注処理ワーク（定番）ODRSHRWK_TEIBAN 
発注処理ワーク（本部）ODRSHRWK_HONBU </t>
    <rPh sb="0" eb="2">
      <t>テイバン</t>
    </rPh>
    <rPh sb="3" eb="5">
      <t>ホンブ</t>
    </rPh>
    <rPh sb="6" eb="10">
      <t>ハッチュウメイサイ</t>
    </rPh>
    <rPh sb="13" eb="15">
      <t>サクセイ</t>
    </rPh>
    <rPh sb="28" eb="29">
      <t>シ</t>
    </rPh>
    <rPh sb="30" eb="32">
      <t>ショリ</t>
    </rPh>
    <phoneticPr fontId="1"/>
  </si>
  <si>
    <t>SET SERVEROUTPUT ON;
declare
    err_code number;
    vcur SYS_REFCURSOR;
    err_msg string(1000);
begin
    DBMS_OUTPUT.PUT_LINE('TEST');
    PB_ODBAT0210C_010('198.19.153.87','999801',err_code,err_msg);
    PB_ODBAT0210C_020('198.19.153.87','999801',err_code,err_msg);
    PB_ODBAT0210C_030('198.19.153.87','999801',err_code,err_msg);
    PB_ODBAT0210C_033('198.19.153.87','999801',err_code,err_msg);
    PB_ODBAT0210C_038('198.19.153.87','999801',err_code,err_msg);
    PB_ODBAT0210C_040('198.19.153.87','999801',err_code,err_msg);
    PB_ODBAT0210C_050('198.19.153.87','999801',err_code,err_msg);
    PB_ODBAT0210C_060('198.19.153.87','999801',err_code,err_msg);
    --PB_ODBAT0220C_050('198.19.153.87','999801',err_code,err_msg);
    --PB_ODBAT0220C_060('198.19.153.87','999801',err_code,err_msg);
END;</t>
  </si>
  <si>
    <t>①</t>
    <phoneticPr fontId="1"/>
  </si>
  <si>
    <t>共有31_AT120_AT1_B票</t>
    <phoneticPr fontId="1"/>
  </si>
  <si>
    <t>KDP_AT_B票-0064.xlsx</t>
    <phoneticPr fontId="1"/>
  </si>
  <si>
    <t>417行目後ろ</t>
    <rPh sb="3" eb="5">
      <t>ギョウメ</t>
    </rPh>
    <rPh sb="5" eb="6">
      <t>ウシ</t>
    </rPh>
    <phoneticPr fontId="1"/>
  </si>
  <si>
    <t>追加：</t>
    <rPh sb="0" eb="2">
      <t>ツイカ</t>
    </rPh>
    <phoneticPr fontId="1"/>
  </si>
  <si>
    <t>if(comProc.RowCnt != 0){</t>
  </si>
  <si>
    <t>　　CommonMethod.setItemValue("ODENT0070C", "02", "HID_ERR_ITM", "HINKJ_GRP");</t>
    <phoneticPr fontId="1"/>
  </si>
  <si>
    <t>}</t>
  </si>
  <si>
    <t>②</t>
    <phoneticPr fontId="1"/>
  </si>
  <si>
    <t>KDP_AT_B票-0070.xlsx</t>
    <phoneticPr fontId="1"/>
  </si>
  <si>
    <t>PS_ODENT0510C02S002</t>
    <phoneticPr fontId="1"/>
  </si>
  <si>
    <t>117~119行目</t>
    <rPh sb="7" eb="9">
      <t>ギョウメ</t>
    </rPh>
    <phoneticPr fontId="1"/>
  </si>
  <si>
    <t>修正前：</t>
    <rPh sb="0" eb="2">
      <t>シュウセイ</t>
    </rPh>
    <rPh sb="2" eb="3">
      <t>マエ</t>
    </rPh>
    <phoneticPr fontId="1"/>
  </si>
  <si>
    <t>修正後：</t>
    <rPh sb="0" eb="2">
      <t>シュウセイ</t>
    </rPh>
    <rPh sb="2" eb="3">
      <t>ゴ</t>
    </rPh>
    <phoneticPr fontId="1"/>
  </si>
  <si>
    <t xml:space="preserve">         AND THNMST.KAICD = HAIMST.KAICD</t>
  </si>
  <si>
    <t>→</t>
    <phoneticPr fontId="1"/>
  </si>
  <si>
    <r>
      <t xml:space="preserve">         AND THNMST.KAICD = HAIMST.KAICD</t>
    </r>
    <r>
      <rPr>
        <sz val="11"/>
        <color rgb="FFFF0000"/>
        <rFont val="Yu Gothic"/>
        <family val="3"/>
        <charset val="128"/>
        <scheme val="minor"/>
      </rPr>
      <t>(+)</t>
    </r>
    <phoneticPr fontId="1"/>
  </si>
  <si>
    <t xml:space="preserve">         AND THNMST.SHICD = HAIMST.SHICD</t>
  </si>
  <si>
    <r>
      <t xml:space="preserve">         AND THNMST.SHICD = HAIMST.SHICD</t>
    </r>
    <r>
      <rPr>
        <sz val="11"/>
        <color rgb="FFFF0000"/>
        <rFont val="Yu Gothic"/>
        <family val="3"/>
        <charset val="128"/>
        <scheme val="minor"/>
      </rPr>
      <t>(+)</t>
    </r>
    <phoneticPr fontId="1"/>
  </si>
  <si>
    <t xml:space="preserve">         AND THNMST.HAICD = HAIMST.HAICD</t>
  </si>
  <si>
    <r>
      <t xml:space="preserve">         AND THNMST.HAICD = HAIMST.HAICD</t>
    </r>
    <r>
      <rPr>
        <sz val="11"/>
        <color rgb="FFFF0000"/>
        <rFont val="Yu Gothic"/>
        <family val="3"/>
        <charset val="128"/>
        <scheme val="minor"/>
      </rPr>
      <t>(+)</t>
    </r>
    <phoneticPr fontId="1"/>
  </si>
  <si>
    <t>下記が正しいのかが不明　PB_ODBAT0210C_033　337行目以降</t>
    <rPh sb="0" eb="2">
      <t>シタキ</t>
    </rPh>
    <rPh sb="3" eb="4">
      <t>タダ</t>
    </rPh>
    <rPh sb="9" eb="11">
      <t>フメイ</t>
    </rPh>
    <rPh sb="33" eb="35">
      <t>ギョウメ</t>
    </rPh>
    <rPh sb="35" eb="37">
      <t>イコウ</t>
    </rPh>
    <phoneticPr fontId="17"/>
  </si>
  <si>
    <t>発注種類</t>
    <rPh sb="0" eb="2">
      <t>ハッチュウ</t>
    </rPh>
    <rPh sb="2" eb="4">
      <t>シュルイ</t>
    </rPh>
    <phoneticPr fontId="2"/>
  </si>
  <si>
    <t>DC補充</t>
    <phoneticPr fontId="19"/>
  </si>
  <si>
    <t>オンライン</t>
    <phoneticPr fontId="2"/>
  </si>
  <si>
    <t>配送パターン</t>
    <rPh sb="0" eb="2">
      <t>ハイソウ</t>
    </rPh>
    <phoneticPr fontId="2"/>
  </si>
  <si>
    <t>商品ﾏｽﾀ</t>
  </si>
  <si>
    <t>発注タイプ</t>
    <rPh sb="0" eb="2">
      <t>ハッチュウ</t>
    </rPh>
    <phoneticPr fontId="19"/>
  </si>
  <si>
    <t>--発注タイプ</t>
  </si>
  <si>
    <t>発注ﾌﾗｸﾞ</t>
    <phoneticPr fontId="19"/>
  </si>
  <si>
    <t>種別</t>
    <phoneticPr fontId="19"/>
  </si>
  <si>
    <t>選択区分</t>
    <phoneticPr fontId="19"/>
  </si>
  <si>
    <t xml:space="preserve"> --一般商材オンライン発注直送 1</t>
  </si>
  <si>
    <t>0：客注以外</t>
    <rPh sb="2" eb="4">
      <t>キャクチュウ</t>
    </rPh>
    <rPh sb="4" eb="6">
      <t>イガイ</t>
    </rPh>
    <phoneticPr fontId="2"/>
  </si>
  <si>
    <t>0：通常</t>
  </si>
  <si>
    <t>1：DC補充</t>
    <phoneticPr fontId="19"/>
  </si>
  <si>
    <t>1：オンライン</t>
  </si>
  <si>
    <t>2：LIXIL</t>
  </si>
  <si>
    <t>3：FAX</t>
  </si>
  <si>
    <t>1：店直</t>
  </si>
  <si>
    <t>2：TC1</t>
  </si>
  <si>
    <t>3：TC2</t>
  </si>
  <si>
    <t>4：DC出荷</t>
  </si>
  <si>
    <t>グループ品以外</t>
    <rPh sb="4" eb="5">
      <t>ヒン</t>
    </rPh>
    <rPh sb="5" eb="7">
      <t>イガイ</t>
    </rPh>
    <phoneticPr fontId="2"/>
  </si>
  <si>
    <t>3：グループ品</t>
    <rPh sb="6" eb="7">
      <t>ヒン</t>
    </rPh>
    <phoneticPr fontId="2"/>
  </si>
  <si>
    <r>
      <t xml:space="preserve">    if wRec.ODRSYU &lt;&gt;</t>
    </r>
    <r>
      <rPr>
        <b/>
        <sz val="11"/>
        <color rgb="FFFF0000"/>
        <rFont val="Yu Gothic"/>
        <family val="3"/>
        <charset val="128"/>
        <scheme val="minor"/>
      </rPr>
      <t xml:space="preserve"> ComConst.cHACSYU_Kyakutyu</t>
    </r>
    <r>
      <rPr>
        <sz val="11"/>
        <color theme="1"/>
        <rFont val="Yu Gothic"/>
        <family val="2"/>
        <charset val="128"/>
        <scheme val="minor"/>
      </rPr>
      <t xml:space="preserve">         --客注以外</t>
    </r>
    <phoneticPr fontId="1"/>
  </si>
  <si>
    <t xml:space="preserve">   and wRec.DCODRKBN = ComConst.cDCHACFLG_Normal        --通常</t>
    <phoneticPr fontId="1"/>
  </si>
  <si>
    <t xml:space="preserve">   and wRec.ONLKBN = ComConst.cONLKBN_ONLIN             --オンライン</t>
    <phoneticPr fontId="1"/>
  </si>
  <si>
    <t xml:space="preserve">   and wRec.HAIPTN = ComConst.cHAIPTN_Tentyok           --店直</t>
    <phoneticPr fontId="1"/>
  </si>
  <si>
    <t xml:space="preserve">   and wRec.SELKBN &lt;&gt; ComConst.cSENTAKKBN_GRPHIN then   --グループ品以外</t>
    <phoneticPr fontId="1"/>
  </si>
  <si>
    <t xml:space="preserve">   wRec.HACTYPE := ComConst.cHACTYPE_IpanOnlineTyoku;</t>
    <phoneticPr fontId="17"/>
  </si>
  <si>
    <t>一般商材 オンライン発注 直送</t>
    <phoneticPr fontId="19"/>
  </si>
  <si>
    <t xml:space="preserve"> --一般商材オンライン発注センターTC1 2</t>
  </si>
  <si>
    <t xml:space="preserve">   elsif wRec.ODRSYU &lt;&gt; ComConst.cHACSYU_Kyakutyu       --客注以外</t>
  </si>
  <si>
    <t xml:space="preserve">   and wRec.DCODRKBN = ComConst.cDCHACFLG_Normal        --通常</t>
  </si>
  <si>
    <t xml:space="preserve">   and wRec.ONLKBN = ComConst.cONLKBN_ONLIN             --オンライン</t>
  </si>
  <si>
    <t xml:space="preserve">   and wRec.HAIPTN = ComConst.cHAIPTN_TC01              --TC01</t>
    <phoneticPr fontId="1"/>
  </si>
  <si>
    <t xml:space="preserve">   and wRec.SELKBN &lt;&gt; ComConst.cSENTAKKBN_GRPHIN then   --グループ品以外</t>
  </si>
  <si>
    <t xml:space="preserve">   wRec.HACTYPE := ComConst.cHACTYPE_IpanOnlineTC01;</t>
    <phoneticPr fontId="1"/>
  </si>
  <si>
    <t>一般商材 オンライン発注 センター TC1</t>
    <phoneticPr fontId="19"/>
  </si>
  <si>
    <t xml:space="preserve">   </t>
  </si>
  <si>
    <t xml:space="preserve"> --一般商材オンライン発注センターTC2 3</t>
  </si>
  <si>
    <t xml:space="preserve">   and wRec.HAIPTN = ComConst.cHAIPTN_TC02              --TC02</t>
    <phoneticPr fontId="1"/>
  </si>
  <si>
    <t xml:space="preserve">   wRec.HACTYPE := ComConst.cHACTYPE_IpanOnlineTC02;</t>
  </si>
  <si>
    <t>一般商材 オンライン発注 センター TC2</t>
    <phoneticPr fontId="19"/>
  </si>
  <si>
    <t xml:space="preserve"> --DC商材オンライン発注DC出荷 10</t>
  </si>
  <si>
    <t xml:space="preserve">   and wRec.HAIPTN = ComConst.cHAIPTN_Dcsyuka           --DC出荷</t>
    <phoneticPr fontId="1"/>
  </si>
  <si>
    <t xml:space="preserve">   wRec.HACTYPE := ComConst.cHACTYPE_DCOnlineDCsyuka;</t>
    <phoneticPr fontId="1"/>
  </si>
  <si>
    <t>○</t>
  </si>
  <si>
    <t xml:space="preserve">DC商材 オンライン発注 DC出荷 </t>
  </si>
  <si>
    <t xml:space="preserve"> --LIXIL商材LIXIL発注直送 8</t>
  </si>
  <si>
    <t xml:space="preserve">   and wRec.ONLKBN = ComConst.cONLKBN_LIXIL01           --LIXIL</t>
    <phoneticPr fontId="1"/>
  </si>
  <si>
    <t xml:space="preserve">   wRec.HACTYPE := ComConst.cHACTYPE_LIXILLixilhac;</t>
    <phoneticPr fontId="1"/>
  </si>
  <si>
    <t>LIXIL商材 LIXIL発注 直送</t>
    <phoneticPr fontId="19"/>
  </si>
  <si>
    <t xml:space="preserve"> --一般商材FAX発注直送 4</t>
  </si>
  <si>
    <t xml:space="preserve">   and wRec.ONLKBN = ComConst.cONLKBN_FAXKBN            --FAX</t>
    <phoneticPr fontId="1"/>
  </si>
  <si>
    <t xml:space="preserve">   wRec.HACTYPE := ComConst.cHACTYPE_IpanFAXTyoku;</t>
    <phoneticPr fontId="1"/>
  </si>
  <si>
    <t xml:space="preserve">一般商材 FAX発注 直送 </t>
  </si>
  <si>
    <t xml:space="preserve"> --一般商材FAX発注直送グループ品 5</t>
  </si>
  <si>
    <t xml:space="preserve">   and wRec.ONLKBN = ComConst.cONLKBN_FAXKBN            --FAX</t>
  </si>
  <si>
    <t xml:space="preserve">   and wRec.HAIPTN = ComConst.cHAIPTN_Tentyok           --店直</t>
  </si>
  <si>
    <t xml:space="preserve">   and wRec.SELKBN = ComConst.cSENTAKKBN_GRPHIN then    --グループ品</t>
  </si>
  <si>
    <t xml:space="preserve">   wRec.HACTYPE := ComConst.cHACTYPE_IpanFAXTyokuGroup;</t>
    <phoneticPr fontId="1"/>
  </si>
  <si>
    <t>一般商材 FAX発注 直送 グループ品</t>
    <phoneticPr fontId="19"/>
  </si>
  <si>
    <t xml:space="preserve"> --DC商材DC在庫補充オンライン直送 11</t>
  </si>
  <si>
    <t xml:space="preserve">   and wRec.DCODRKBN = ComConst.cDCHACFLG_Dchozyu       --DC補充</t>
  </si>
  <si>
    <t xml:space="preserve">   wRec.HACTYPE := ComConst.cHACTYPE_DCDczaikoOnline;</t>
    <phoneticPr fontId="1"/>
  </si>
  <si>
    <t xml:space="preserve">DC商材 DC在庫補充オンライン 直送 </t>
  </si>
  <si>
    <t xml:space="preserve"> --DC商材DC在庫補充FAX直送 12</t>
  </si>
  <si>
    <t xml:space="preserve">   wRec.HACTYPE := ComConst.cHACTYPE_DCDczaikoFAX;</t>
    <phoneticPr fontId="1"/>
  </si>
  <si>
    <t xml:space="preserve">DC商材 DC在庫補充FAX 直送 </t>
  </si>
  <si>
    <t xml:space="preserve"> --LIXIL商材客注LIXIL発注直送 9</t>
  </si>
  <si>
    <t xml:space="preserve">   elsif wRec.ODRSYU = ComConst.cHACSYU_Kyakutyu        --客注</t>
  </si>
  <si>
    <t xml:space="preserve">   wRec.HACTYPE := ComConst.cHACTYPE_LIXILKyakuLixilhac;</t>
    <phoneticPr fontId="1"/>
  </si>
  <si>
    <t xml:space="preserve">LIXIL商材 客注LIXIL発注 直送 </t>
  </si>
  <si>
    <t xml:space="preserve"> --一般商材客注FAX直送 6</t>
  </si>
  <si>
    <t xml:space="preserve">   wRec.HACTYPE := ComConst. cHACTYPE_IpanKyakuFAXTyoku;</t>
    <phoneticPr fontId="1"/>
  </si>
  <si>
    <t xml:space="preserve">一般商材 客注FAX発注 直送 </t>
    <phoneticPr fontId="19"/>
  </si>
  <si>
    <t xml:space="preserve"> --一般商材客注FAX直送グループ品 7</t>
  </si>
  <si>
    <t xml:space="preserve">   wRec.HACTYPE := ComConst.cHACTYPE_IpanKyakuFAXTyokuGroup;</t>
    <phoneticPr fontId="1"/>
  </si>
  <si>
    <t>一般商材 客注FAX発注 直送 グループ品</t>
    <phoneticPr fontId="19"/>
  </si>
  <si>
    <t xml:space="preserve">   end if;</t>
  </si>
  <si>
    <t>ﾊﾟﾀｰﾝ</t>
  </si>
  <si>
    <t>PB_KGBAT1100_010</t>
  </si>
  <si>
    <t>月次買掛処理（自社締）</t>
  </si>
  <si>
    <t>if wRec.densyu = ComConst.cDENSYU_SireTA or</t>
  </si>
  <si>
    <t xml:space="preserve">   wRec.densyu = ComConst.cDENSYU_SireTegaki then</t>
  </si>
  <si>
    <t xml:space="preserve"> update sirhtrn set get_flg = ComConst.cKAIFLG_ShimeZumi</t>
  </si>
  <si>
    <t xml:space="preserve"> where sirhtrn.kaicd  = wRec.kaicd</t>
  </si>
  <si>
    <t xml:space="preserve">   and sirhtrn.jgycd  = wRec.jgycd</t>
  </si>
  <si>
    <t xml:space="preserve">   and sirhtrn.tencd  = wRec.tencd</t>
  </si>
  <si>
    <t xml:space="preserve">   and sirhtrn.shicd  = wRec.shicd</t>
  </si>
  <si>
    <t xml:space="preserve">   and sirhtrn.densyu = wRec.densyu</t>
  </si>
  <si>
    <t xml:space="preserve">   and sirhtrn.denno  = wRec.denno;</t>
  </si>
  <si>
    <t>end if;</t>
  </si>
  <si>
    <t>if wRec.densyu = ComConst.cDENSYU_HenpinTA or</t>
  </si>
  <si>
    <t xml:space="preserve">   wRec.densyu = ComConst.cDENSYU_HenpinTegaki then</t>
  </si>
  <si>
    <t xml:space="preserve"> update hpnhtrn set get_flg = ComConst.cKAIFLG_ShimeZumi</t>
  </si>
  <si>
    <t xml:space="preserve"> where hpnhtrn.kaicd  = wRec.kaicd</t>
  </si>
  <si>
    <t xml:space="preserve">   and hpnhtrn.jgycd  = wRec.jgycd</t>
  </si>
  <si>
    <t xml:space="preserve">   and hpnhtrn.tencd  = wRec.tencd</t>
  </si>
  <si>
    <t xml:space="preserve">   and hpnhtrn.shicd  = wRec.shicd</t>
  </si>
  <si>
    <t xml:space="preserve">   and hpnhtrn.densyu = wRec.densyu</t>
  </si>
  <si>
    <t xml:space="preserve">   and hpnhtrn.denno  = wRec.denno;</t>
  </si>
  <si>
    <t>１．抽出方法の設定（WK_SELECT）</t>
  </si>
  <si>
    <t>　（１）SHENT0520C01Check_P</t>
  </si>
  <si>
    <t>照合ボタン</t>
  </si>
  <si>
    <t>抽出方法➞1</t>
  </si>
  <si>
    <t xml:space="preserve">//6.仕入トランデータの確認を行う    </t>
  </si>
  <si>
    <r>
      <rPr>
        <sz val="11"/>
        <color rgb="FF000000"/>
        <rFont val="Calibri"/>
        <scheme val="minor"/>
      </rPr>
      <t>//[自動採番区分]　＝ cAUTONUMKBN_Yes 　1　且つ、</t>
    </r>
    <r>
      <rPr>
        <sz val="11"/>
        <color rgb="FFFF0000"/>
        <rFont val="Calibri"/>
        <scheme val="minor"/>
      </rPr>
      <t>[伝票番号] ＝ 空白</t>
    </r>
    <r>
      <rPr>
        <sz val="11"/>
        <color rgb="FF000000"/>
        <rFont val="Calibri"/>
        <scheme val="minor"/>
      </rPr>
      <t xml:space="preserve"> は以下の処理を行う</t>
    </r>
  </si>
  <si>
    <t>if(String.valueOf(Const.cAUTONUMKBN_Yes).equals(strWk_AuToNumKbn) &amp;&amp; "".equals(strDenNo)){</t>
  </si>
  <si>
    <t>//[月次締済フラグ] ←  cGETFLG_Mishori</t>
  </si>
  <si>
    <t>CommonMethod.setItemValue("SHENT0520C", "01", "WK_GET_FLG", String.valueOf(Const.cGETFLG_Mishori));</t>
  </si>
  <si>
    <t>//[買掛締フラグ]  ←  cKAIFLG_Mishori</t>
  </si>
  <si>
    <t>CommonMethod.setItemValue("SHENT0520C", "01", "WK_KAI_FLG", String.valueOf(Const.cKAIFLG_Mishori));</t>
  </si>
  <si>
    <t>//[最大登録行番号]  ← [伝票種類]</t>
  </si>
  <si>
    <t>CommonMethod.setItemValue("SHENT0520C", "01", "WK_DENGYO", CommonMethod.getItemValue("SHENT0520C", "01", "WK_DENKBN").FldValue);</t>
  </si>
  <si>
    <t>//[抽出方法]</t>
  </si>
  <si>
    <t xml:space="preserve"> ←  返り値：1</t>
  </si>
  <si>
    <t>CommonMethod.setItemValue("SHENT0520C", "01", "WK_SELECT", "1");</t>
  </si>
  <si>
    <t xml:space="preserve">//仕入見出しと仕入れ明細トランデータの確認を行う    </t>
  </si>
  <si>
    <t>comPro.selectProcedure("SHENT0520C", "01", "PS_SHENT0520C01S007");</t>
  </si>
  <si>
    <t>//[月次締済フラグ] ← #[WK_GET_FLG]</t>
  </si>
  <si>
    <t>//[買掛締フラグ]  ← #[WK_KAI_FLG]</t>
  </si>
  <si>
    <t>//[最大登録行番号] ← #[WK_DENGYO]</t>
  </si>
  <si>
    <t xml:space="preserve"> ← 返り値：wStatus</t>
  </si>
  <si>
    <t>//ステータス：</t>
  </si>
  <si>
    <t>抽出件数 ≦ 0 の場合は、返り値を1とする。</t>
  </si>
  <si>
    <t>//</t>
  </si>
  <si>
    <t>抽出件数 ≧ 1 の場合は、返り値を2とする。</t>
  </si>
  <si>
    <t>if(comPro.RowCnt &lt;= 0){</t>
  </si>
  <si>
    <t>仕入トランにはデータなしの場合、抽出方法➞1</t>
  </si>
  <si>
    <t>//2013/11/07 1.5次開発対応  Add Start</t>
  </si>
  <si>
    <t>comPro.selectProcedure("SHENT0520C", "01", "PS_SHENT0520C01S022");</t>
  </si>
  <si>
    <t>if(comPro.RowCnt &gt; 0){</t>
  </si>
  <si>
    <t>EDISHKKJERR_004（エラー）にはデータありの場合、抽出方法➞3</t>
  </si>
  <si>
    <t>CommonMethod.setItemValue("SHENT0520C", "01", "WK_SELECT", "3");</t>
  </si>
  <si>
    <t>//2013/11/07 1.5次開発対応  Add End</t>
  </si>
  <si>
    <t>}else{</t>
  </si>
  <si>
    <t>仕入トランにはデータありの場合、抽出方法➞2</t>
  </si>
  <si>
    <t>CommonMethod.setItemValue("SHENT0520C", "01", "WK_SELECT", "2");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</si>
</sst>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000000"/>
      <name val="游ゴシック"/>
      <family val="3"/>
      <charset val="128"/>
    </font>
    <font>
      <b/>
      <sz val="11"/>
      <color rgb="FFFF0000"/>
      <name val="游ゴシック"/>
      <family val="3"/>
      <charset val="128"/>
    </font>
    <font>
      <b/>
      <sz val="11"/>
      <color rgb="FFFF0000"/>
      <name val="游ゴシック"/>
      <family val="3"/>
    </font>
    <font>
      <sz val="11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MS Pゴシック"/>
      <family val="2"/>
      <charset val="128"/>
    </font>
    <font>
      <sz val="10"/>
      <color theme="1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FF0000"/>
      <name val="Yu Gothic"/>
      <charset val="1"/>
    </font>
    <font>
      <sz val="9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theme="1"/>
      <name val="メイリオ"/>
    </font>
    <font>
      <sz val="11"/>
      <color rgb="FF000000"/>
      <name val="メイリオ"/>
    </font>
    <font>
      <sz val="11"/>
      <color rgb="FFFF0000"/>
      <name val="メイリオ"/>
    </font>
    <font>
      <sz val="11"/>
      <color rgb="FF000000"/>
      <name val="Yu Gothic"/>
      <charset val="1"/>
    </font>
    <font>
      <sz val="11"/>
      <color rgb="FF000000"/>
      <name val="Meiryo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CC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2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</cellStyleXfs>
  <cellXfs count="262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2" fillId="8" borderId="0" xfId="0" applyFont="1" applyFill="1" applyAlignment="1">
      <alignment horizontal="left" vertical="top"/>
    </xf>
    <xf numFmtId="0" fontId="7" fillId="11" borderId="1" xfId="0" applyFont="1" applyFill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9" fillId="0" borderId="19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20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8" fillId="2" borderId="2" xfId="3" applyFont="1" applyFill="1" applyBorder="1" applyAlignment="1">
      <alignment horizontal="left" vertical="top"/>
    </xf>
    <xf numFmtId="0" fontId="8" fillId="3" borderId="10" xfId="3" applyFont="1" applyFill="1" applyBorder="1" applyAlignment="1">
      <alignment horizontal="left" vertical="top"/>
    </xf>
    <xf numFmtId="0" fontId="8" fillId="11" borderId="10" xfId="3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top"/>
    </xf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/>
    <xf numFmtId="0" fontId="16" fillId="0" borderId="0" xfId="9" applyFont="1">
      <alignment vertical="center"/>
    </xf>
    <xf numFmtId="0" fontId="15" fillId="0" borderId="0" xfId="9" quotePrefix="1">
      <alignment vertical="center"/>
    </xf>
    <xf numFmtId="0" fontId="15" fillId="0" borderId="0" xfId="9">
      <alignment vertical="center"/>
    </xf>
    <xf numFmtId="0" fontId="5" fillId="0" borderId="0" xfId="6" applyAlignment="1">
      <alignment vertical="center"/>
    </xf>
    <xf numFmtId="0" fontId="5" fillId="18" borderId="2" xfId="10" applyFont="1" applyFill="1" applyBorder="1">
      <alignment vertical="center"/>
    </xf>
    <xf numFmtId="0" fontId="5" fillId="18" borderId="3" xfId="10" applyFont="1" applyFill="1" applyBorder="1">
      <alignment vertical="center"/>
    </xf>
    <xf numFmtId="0" fontId="5" fillId="18" borderId="8" xfId="10" applyFont="1" applyFill="1" applyBorder="1">
      <alignment vertical="center"/>
    </xf>
    <xf numFmtId="0" fontId="5" fillId="18" borderId="4" xfId="10" applyFont="1" applyFill="1" applyBorder="1">
      <alignment vertical="center"/>
    </xf>
    <xf numFmtId="0" fontId="5" fillId="18" borderId="5" xfId="10" applyFont="1" applyFill="1" applyBorder="1">
      <alignment vertical="center"/>
    </xf>
    <xf numFmtId="0" fontId="5" fillId="18" borderId="0" xfId="10" applyFont="1" applyFill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/>
    <xf numFmtId="0" fontId="5" fillId="0" borderId="12" xfId="10" applyFont="1" applyBorder="1">
      <alignment vertical="center"/>
    </xf>
    <xf numFmtId="0" fontId="5" fillId="5" borderId="10" xfId="10" applyFont="1" applyFill="1" applyBorder="1">
      <alignment vertical="center"/>
    </xf>
    <xf numFmtId="0" fontId="5" fillId="5" borderId="11" xfId="10" applyFont="1" applyFill="1" applyBorder="1">
      <alignment vertical="center"/>
    </xf>
    <xf numFmtId="0" fontId="5" fillId="5" borderId="12" xfId="10" applyFont="1" applyFill="1" applyBorder="1">
      <alignment vertical="center"/>
    </xf>
    <xf numFmtId="0" fontId="20" fillId="5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5" fillId="0" borderId="0" xfId="1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5" fillId="5" borderId="0" xfId="10" applyFont="1" applyFill="1">
      <alignment vertical="center"/>
    </xf>
    <xf numFmtId="0" fontId="14" fillId="0" borderId="0" xfId="0" applyFont="1"/>
    <xf numFmtId="0" fontId="25" fillId="0" borderId="0" xfId="0" applyFont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0" xfId="0" applyFill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0" fontId="27" fillId="0" borderId="0" xfId="0" applyFont="1" applyAlignment="1">
      <alignment horizontal="left" vertical="top"/>
    </xf>
    <xf numFmtId="0" fontId="28" fillId="0" borderId="0" xfId="0" applyFont="1" applyAlignment="1">
      <alignment horizontal="left"/>
    </xf>
    <xf numFmtId="0" fontId="28" fillId="0" borderId="24" xfId="0" applyFont="1" applyBorder="1" applyAlignment="1">
      <alignment horizontal="left"/>
    </xf>
    <xf numFmtId="0" fontId="28" fillId="5" borderId="26" xfId="0" applyFont="1" applyFill="1" applyBorder="1" applyAlignment="1">
      <alignment horizontal="left"/>
    </xf>
    <xf numFmtId="0" fontId="28" fillId="5" borderId="27" xfId="0" applyFont="1" applyFill="1" applyBorder="1" applyAlignment="1">
      <alignment horizontal="left"/>
    </xf>
    <xf numFmtId="0" fontId="28" fillId="5" borderId="28" xfId="0" applyFont="1" applyFill="1" applyBorder="1" applyAlignment="1">
      <alignment horizontal="left"/>
    </xf>
    <xf numFmtId="0" fontId="28" fillId="5" borderId="29" xfId="0" applyFont="1" applyFill="1" applyBorder="1" applyAlignment="1">
      <alignment horizontal="left"/>
    </xf>
    <xf numFmtId="0" fontId="28" fillId="5" borderId="0" xfId="0" applyFont="1" applyFill="1" applyAlignment="1">
      <alignment horizontal="left"/>
    </xf>
    <xf numFmtId="0" fontId="28" fillId="5" borderId="30" xfId="0" applyFont="1" applyFill="1" applyBorder="1" applyAlignment="1">
      <alignment horizontal="left"/>
    </xf>
    <xf numFmtId="0" fontId="28" fillId="5" borderId="31" xfId="0" applyFont="1" applyFill="1" applyBorder="1" applyAlignment="1">
      <alignment horizontal="left"/>
    </xf>
    <xf numFmtId="0" fontId="28" fillId="5" borderId="32" xfId="0" applyFont="1" applyFill="1" applyBorder="1" applyAlignment="1">
      <alignment horizontal="left"/>
    </xf>
    <xf numFmtId="0" fontId="28" fillId="5" borderId="33" xfId="0" applyFont="1" applyFill="1" applyBorder="1" applyAlignment="1">
      <alignment horizontal="left"/>
    </xf>
    <xf numFmtId="0" fontId="28" fillId="0" borderId="0" xfId="0" applyFont="1" applyAlignment="1">
      <alignment horizontal="left" vertical="center"/>
    </xf>
    <xf numFmtId="0" fontId="30" fillId="0" borderId="0" xfId="0" applyFont="1" applyAlignment="1">
      <alignment horizontal="left"/>
    </xf>
    <xf numFmtId="0" fontId="0" fillId="0" borderId="0" xfId="0" applyAlignment="1">
      <alignment readingOrder="1"/>
    </xf>
    <xf numFmtId="0" fontId="0" fillId="0" borderId="0" xfId="0" applyAlignment="1">
      <alignment vertical="center"/>
    </xf>
    <xf numFmtId="0" fontId="24" fillId="0" borderId="0" xfId="0" applyFont="1"/>
    <xf numFmtId="0" fontId="0" fillId="8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2" fillId="0" borderId="0" xfId="0" applyFont="1"/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8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7" fillId="11" borderId="10" xfId="0" applyFont="1" applyFill="1" applyBorder="1" applyAlignment="1">
      <alignment horizontal="left" vertical="top"/>
    </xf>
    <xf numFmtId="0" fontId="7" fillId="11" borderId="11" xfId="0" applyFont="1" applyFill="1" applyBorder="1" applyAlignment="1">
      <alignment horizontal="left" vertical="top"/>
    </xf>
    <xf numFmtId="0" fontId="7" fillId="11" borderId="12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7" fillId="11" borderId="4" xfId="0" applyFont="1" applyFill="1" applyBorder="1" applyAlignment="1">
      <alignment horizontal="left" vertical="top"/>
    </xf>
    <xf numFmtId="0" fontId="7" fillId="11" borderId="0" xfId="0" applyFont="1" applyFill="1" applyAlignment="1">
      <alignment horizontal="left" vertical="top"/>
    </xf>
    <xf numFmtId="0" fontId="9" fillId="6" borderId="14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8" borderId="14" xfId="0" applyFont="1" applyFill="1" applyBorder="1" applyAlignment="1">
      <alignment horizontal="left" vertical="top"/>
    </xf>
    <xf numFmtId="0" fontId="9" fillId="8" borderId="15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11" fillId="10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9" fillId="7" borderId="14" xfId="0" applyFont="1" applyFill="1" applyBorder="1" applyAlignment="1">
      <alignment horizontal="left" vertical="top"/>
    </xf>
    <xf numFmtId="0" fontId="9" fillId="7" borderId="15" xfId="0" applyFont="1" applyFill="1" applyBorder="1" applyAlignment="1">
      <alignment horizontal="left" vertical="top"/>
    </xf>
    <xf numFmtId="0" fontId="9" fillId="7" borderId="13" xfId="0" applyFont="1" applyFill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10" fillId="10" borderId="1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4" borderId="10" xfId="3" applyFont="1" applyFill="1" applyBorder="1" applyAlignment="1">
      <alignment horizontal="left" vertical="top"/>
    </xf>
    <xf numFmtId="0" fontId="8" fillId="4" borderId="11" xfId="3" applyFont="1" applyFill="1" applyBorder="1" applyAlignment="1">
      <alignment horizontal="left" vertical="top"/>
    </xf>
    <xf numFmtId="0" fontId="8" fillId="5" borderId="10" xfId="3" applyFont="1" applyFill="1" applyBorder="1" applyAlignment="1">
      <alignment horizontal="left" vertical="top"/>
    </xf>
    <xf numFmtId="0" fontId="8" fillId="5" borderId="11" xfId="3" applyFont="1" applyFill="1" applyBorder="1" applyAlignment="1">
      <alignment horizontal="left" vertical="top"/>
    </xf>
    <xf numFmtId="0" fontId="8" fillId="5" borderId="12" xfId="3" applyFont="1" applyFill="1" applyBorder="1" applyAlignment="1">
      <alignment horizontal="left" vertical="top"/>
    </xf>
    <xf numFmtId="0" fontId="8" fillId="0" borderId="11" xfId="4" applyFont="1" applyBorder="1" applyAlignment="1">
      <alignment horizontal="left" vertical="top"/>
    </xf>
    <xf numFmtId="0" fontId="8" fillId="4" borderId="10" xfId="3" applyFont="1" applyFill="1" applyBorder="1" applyAlignment="1">
      <alignment horizontal="left" vertical="top" shrinkToFit="1"/>
    </xf>
    <xf numFmtId="0" fontId="8" fillId="4" borderId="11" xfId="3" applyFont="1" applyFill="1" applyBorder="1" applyAlignment="1">
      <alignment horizontal="left" vertical="top" shrinkToFit="1"/>
    </xf>
    <xf numFmtId="0" fontId="8" fillId="11" borderId="10" xfId="3" applyFont="1" applyFill="1" applyBorder="1" applyAlignment="1">
      <alignment horizontal="left" vertical="top"/>
    </xf>
    <xf numFmtId="0" fontId="8" fillId="11" borderId="11" xfId="3" applyFont="1" applyFill="1" applyBorder="1" applyAlignment="1">
      <alignment horizontal="left" vertical="top"/>
    </xf>
    <xf numFmtId="0" fontId="8" fillId="11" borderId="12" xfId="3" applyFont="1" applyFill="1" applyBorder="1" applyAlignment="1">
      <alignment horizontal="left" vertical="top"/>
    </xf>
    <xf numFmtId="0" fontId="8" fillId="11" borderId="10" xfId="3" applyFont="1" applyFill="1" applyBorder="1" applyAlignment="1">
      <alignment horizontal="left" vertical="top" shrinkToFit="1"/>
    </xf>
    <xf numFmtId="0" fontId="8" fillId="11" borderId="11" xfId="3" applyFont="1" applyFill="1" applyBorder="1" applyAlignment="1">
      <alignment horizontal="left" vertical="top" shrinkToFit="1"/>
    </xf>
    <xf numFmtId="0" fontId="8" fillId="11" borderId="11" xfId="4" applyFont="1" applyFill="1" applyBorder="1" applyAlignment="1">
      <alignment horizontal="left" vertical="top"/>
    </xf>
    <xf numFmtId="0" fontId="8" fillId="2" borderId="2" xfId="3" applyFont="1" applyFill="1" applyBorder="1" applyAlignment="1">
      <alignment horizontal="left" vertical="top"/>
    </xf>
    <xf numFmtId="0" fontId="8" fillId="2" borderId="8" xfId="3" applyFont="1" applyFill="1" applyBorder="1" applyAlignment="1">
      <alignment horizontal="left" vertical="top"/>
    </xf>
    <xf numFmtId="0" fontId="8" fillId="2" borderId="8" xfId="4" applyFont="1" applyFill="1" applyBorder="1" applyAlignment="1">
      <alignment horizontal="left" vertical="top"/>
    </xf>
    <xf numFmtId="0" fontId="8" fillId="2" borderId="3" xfId="4" applyFont="1" applyFill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24" fillId="0" borderId="4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8" fillId="4" borderId="12" xfId="3" applyFont="1" applyFill="1" applyBorder="1" applyAlignment="1">
      <alignment horizontal="left" vertical="top"/>
    </xf>
    <xf numFmtId="0" fontId="7" fillId="0" borderId="10" xfId="0" applyFont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4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readingOrder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13" borderId="10" xfId="0" applyFill="1" applyBorder="1" applyAlignment="1">
      <alignment horizontal="left"/>
    </xf>
    <xf numFmtId="0" fontId="0" fillId="13" borderId="11" xfId="0" applyFill="1" applyBorder="1" applyAlignment="1">
      <alignment horizontal="left"/>
    </xf>
    <xf numFmtId="0" fontId="0" fillId="13" borderId="12" xfId="0" applyFill="1" applyBorder="1" applyAlignment="1">
      <alignment horizontal="left"/>
    </xf>
    <xf numFmtId="0" fontId="0" fillId="11" borderId="10" xfId="0" applyFill="1" applyBorder="1" applyAlignment="1">
      <alignment horizontal="left"/>
    </xf>
    <xf numFmtId="0" fontId="0" fillId="11" borderId="11" xfId="0" applyFill="1" applyBorder="1" applyAlignment="1">
      <alignment horizontal="left"/>
    </xf>
    <xf numFmtId="0" fontId="0" fillId="11" borderId="12" xfId="0" applyFill="1" applyBorder="1" applyAlignment="1">
      <alignment horizontal="left"/>
    </xf>
    <xf numFmtId="0" fontId="13" fillId="14" borderId="2" xfId="0" applyFont="1" applyFill="1" applyBorder="1" applyAlignment="1">
      <alignment horizontal="left"/>
    </xf>
    <xf numFmtId="0" fontId="13" fillId="14" borderId="8" xfId="0" applyFont="1" applyFill="1" applyBorder="1" applyAlignment="1">
      <alignment horizontal="left"/>
    </xf>
    <xf numFmtId="0" fontId="13" fillId="14" borderId="3" xfId="0" applyFont="1" applyFill="1" applyBorder="1" applyAlignment="1">
      <alignment horizontal="left"/>
    </xf>
    <xf numFmtId="0" fontId="13" fillId="14" borderId="6" xfId="0" applyFont="1" applyFill="1" applyBorder="1" applyAlignment="1">
      <alignment horizontal="left"/>
    </xf>
    <xf numFmtId="0" fontId="13" fillId="14" borderId="9" xfId="0" applyFont="1" applyFill="1" applyBorder="1" applyAlignment="1">
      <alignment horizontal="left"/>
    </xf>
    <xf numFmtId="0" fontId="13" fillId="14" borderId="7" xfId="0" applyFont="1" applyFill="1" applyBorder="1" applyAlignment="1">
      <alignment horizontal="left"/>
    </xf>
    <xf numFmtId="0" fontId="0" fillId="8" borderId="10" xfId="0" applyFill="1" applyBorder="1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1" borderId="4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0" fillId="11" borderId="5" xfId="0" applyFill="1" applyBorder="1" applyAlignment="1">
      <alignment horizontal="left"/>
    </xf>
    <xf numFmtId="0" fontId="0" fillId="16" borderId="10" xfId="0" applyFill="1" applyBorder="1" applyAlignment="1">
      <alignment horizontal="left" vertical="top"/>
    </xf>
    <xf numFmtId="0" fontId="0" fillId="16" borderId="11" xfId="0" applyFill="1" applyBorder="1" applyAlignment="1">
      <alignment horizontal="left" vertical="top"/>
    </xf>
    <xf numFmtId="0" fontId="0" fillId="16" borderId="12" xfId="0" applyFill="1" applyBorder="1" applyAlignment="1">
      <alignment horizontal="left" vertical="top"/>
    </xf>
    <xf numFmtId="0" fontId="0" fillId="16" borderId="10" xfId="0" applyFill="1" applyBorder="1" applyAlignment="1">
      <alignment horizontal="left"/>
    </xf>
    <xf numFmtId="0" fontId="0" fillId="16" borderId="11" xfId="0" applyFill="1" applyBorder="1" applyAlignment="1">
      <alignment horizontal="left"/>
    </xf>
    <xf numFmtId="0" fontId="0" fillId="16" borderId="12" xfId="0" applyFill="1" applyBorder="1" applyAlignment="1">
      <alignment horizontal="left"/>
    </xf>
    <xf numFmtId="0" fontId="13" fillId="14" borderId="2" xfId="0" applyFont="1" applyFill="1" applyBorder="1" applyAlignment="1">
      <alignment horizontal="left" vertical="top"/>
    </xf>
    <xf numFmtId="0" fontId="13" fillId="14" borderId="8" xfId="0" applyFont="1" applyFill="1" applyBorder="1" applyAlignment="1">
      <alignment horizontal="left" vertical="top"/>
    </xf>
    <xf numFmtId="0" fontId="13" fillId="14" borderId="3" xfId="0" applyFont="1" applyFill="1" applyBorder="1" applyAlignment="1">
      <alignment horizontal="left" vertical="top"/>
    </xf>
    <xf numFmtId="0" fontId="13" fillId="14" borderId="6" xfId="0" applyFont="1" applyFill="1" applyBorder="1" applyAlignment="1">
      <alignment horizontal="left" vertical="top"/>
    </xf>
    <xf numFmtId="0" fontId="13" fillId="14" borderId="9" xfId="0" applyFont="1" applyFill="1" applyBorder="1" applyAlignment="1">
      <alignment horizontal="left" vertical="top"/>
    </xf>
    <xf numFmtId="0" fontId="13" fillId="14" borderId="7" xfId="0" applyFont="1" applyFill="1" applyBorder="1" applyAlignment="1">
      <alignment horizontal="left" vertical="top"/>
    </xf>
    <xf numFmtId="0" fontId="0" fillId="11" borderId="6" xfId="0" applyFill="1" applyBorder="1" applyAlignment="1">
      <alignment horizontal="left"/>
    </xf>
    <xf numFmtId="0" fontId="0" fillId="11" borderId="9" xfId="0" applyFill="1" applyBorder="1" applyAlignment="1">
      <alignment horizontal="left"/>
    </xf>
    <xf numFmtId="0" fontId="0" fillId="11" borderId="7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7" borderId="1" xfId="0" applyFill="1" applyBorder="1" applyAlignment="1">
      <alignment horizontal="left"/>
    </xf>
    <xf numFmtId="0" fontId="14" fillId="14" borderId="10" xfId="0" applyFont="1" applyFill="1" applyBorder="1" applyAlignment="1">
      <alignment horizontal="left"/>
    </xf>
    <xf numFmtId="0" fontId="14" fillId="14" borderId="11" xfId="0" applyFont="1" applyFill="1" applyBorder="1" applyAlignment="1">
      <alignment horizontal="left"/>
    </xf>
    <xf numFmtId="0" fontId="14" fillId="14" borderId="12" xfId="0" applyFont="1" applyFill="1" applyBorder="1" applyAlignment="1">
      <alignment horizontal="left"/>
    </xf>
    <xf numFmtId="0" fontId="13" fillId="14" borderId="10" xfId="0" applyFont="1" applyFill="1" applyBorder="1" applyAlignment="1">
      <alignment horizontal="left"/>
    </xf>
    <xf numFmtId="0" fontId="13" fillId="14" borderId="11" xfId="0" applyFont="1" applyFill="1" applyBorder="1" applyAlignment="1">
      <alignment horizontal="left"/>
    </xf>
    <xf numFmtId="0" fontId="13" fillId="14" borderId="12" xfId="0" applyFont="1" applyFill="1" applyBorder="1" applyAlignment="1">
      <alignment horizontal="left"/>
    </xf>
    <xf numFmtId="0" fontId="0" fillId="8" borderId="10" xfId="0" applyFill="1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  <xf numFmtId="0" fontId="0" fillId="8" borderId="12" xfId="0" applyFill="1" applyBorder="1" applyAlignment="1">
      <alignment horizontal="center" vertical="top"/>
    </xf>
    <xf numFmtId="0" fontId="0" fillId="12" borderId="10" xfId="0" applyFill="1" applyBorder="1" applyAlignment="1">
      <alignment horizontal="left"/>
    </xf>
    <xf numFmtId="0" fontId="0" fillId="12" borderId="11" xfId="0" applyFill="1" applyBorder="1" applyAlignment="1">
      <alignment horizontal="left"/>
    </xf>
    <xf numFmtId="0" fontId="0" fillId="12" borderId="12" xfId="0" applyFill="1" applyBorder="1" applyAlignment="1">
      <alignment horizontal="left"/>
    </xf>
    <xf numFmtId="0" fontId="0" fillId="17" borderId="1" xfId="0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3" fillId="15" borderId="10" xfId="0" applyFont="1" applyFill="1" applyBorder="1" applyAlignment="1">
      <alignment horizontal="left" vertical="top"/>
    </xf>
    <xf numFmtId="0" fontId="13" fillId="15" borderId="11" xfId="0" applyFont="1" applyFill="1" applyBorder="1" applyAlignment="1">
      <alignment horizontal="left" vertical="top"/>
    </xf>
    <xf numFmtId="0" fontId="13" fillId="15" borderId="12" xfId="0" applyFont="1" applyFill="1" applyBorder="1" applyAlignment="1">
      <alignment horizontal="left" vertical="top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18" borderId="1" xfId="10" applyFont="1" applyFill="1" applyBorder="1" applyAlignment="1">
      <alignment horizontal="center" vertical="top" textRotation="255"/>
    </xf>
    <xf numFmtId="0" fontId="5" fillId="18" borderId="1" xfId="10" applyFont="1" applyFill="1" applyBorder="1" applyAlignment="1">
      <alignment horizontal="center" vertical="center"/>
    </xf>
    <xf numFmtId="0" fontId="21" fillId="18" borderId="1" xfId="10" applyFont="1" applyFill="1" applyBorder="1" applyAlignment="1">
      <alignment horizontal="center" vertical="top" textRotation="255"/>
    </xf>
    <xf numFmtId="0" fontId="0" fillId="11" borderId="10" xfId="0" applyFill="1" applyBorder="1" applyAlignment="1"/>
    <xf numFmtId="0" fontId="0" fillId="11" borderId="11" xfId="0" applyFill="1" applyBorder="1" applyAlignment="1"/>
    <xf numFmtId="0" fontId="0" fillId="11" borderId="12" xfId="0" applyFill="1" applyBorder="1" applyAlignment="1"/>
    <xf numFmtId="0" fontId="5" fillId="0" borderId="1" xfId="10" applyFont="1" applyBorder="1" applyAlignment="1">
      <alignment vertical="center"/>
    </xf>
    <xf numFmtId="0" fontId="5" fillId="0" borderId="10" xfId="10" applyFont="1" applyBorder="1" applyAlignment="1">
      <alignment vertical="center"/>
    </xf>
  </cellXfs>
  <cellStyles count="11">
    <cellStyle name="標準" xfId="0" builtinId="0"/>
    <cellStyle name="標準 10" xfId="8" xr:uid="{CEF95D0B-4BBE-4C5F-8C85-A93067C5F6B2}"/>
    <cellStyle name="標準 2" xfId="5" xr:uid="{17290F60-013C-4EB1-8F06-ED7CEF9F6ACB}"/>
    <cellStyle name="標準 2 2" xfId="7" xr:uid="{3AB99143-EFC5-4933-9DCD-51ED9F40C273}"/>
    <cellStyle name="標準 2 2 2 3" xfId="1" xr:uid="{52075C51-7C0A-4892-956A-8E2A6A77B747}"/>
    <cellStyle name="標準 2 2 2 9" xfId="2" xr:uid="{9BB23B7C-57C7-4C3A-9342-FDE4B4DE2DDD}"/>
    <cellStyle name="標準 3" xfId="4" xr:uid="{1E828F86-ADAD-4732-A71D-BD4D64A64BA3}"/>
    <cellStyle name="標準 4" xfId="6" xr:uid="{001F19F6-53D2-45C9-8C93-D35E4B944891}"/>
    <cellStyle name="標準 5" xfId="9" xr:uid="{FCE08C20-4870-467D-9A55-542ED9C84B50}"/>
    <cellStyle name="標準_2-02_画面レイアウト定義書" xfId="3" xr:uid="{D4B8102F-2FF3-4892-B8BE-43A3841E4090}"/>
    <cellStyle name="標準_基本設計書_ﾜｰﾙﾄﾞｽﾎﾟｰﾂ_小売ｼｽﾃﾑ_【画面･帳票】_望月" xfId="10" xr:uid="{4E550ED2-6BD5-4FD8-9C57-EC54ACB49CB9}"/>
  </cellStyles>
  <dxfs count="0"/>
  <tableStyles count="0" defaultTableStyle="TableStyleMedium2" defaultPivotStyle="PivotStyleLight16"/>
  <colors>
    <mruColors>
      <color rgb="FFFEC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3BB9-DEBE-40DF-A775-920EC4C7E22C}">
  <dimension ref="A2:S82"/>
  <sheetViews>
    <sheetView workbookViewId="0">
      <selection activeCell="L16" sqref="L15:L16"/>
    </sheetView>
  </sheetViews>
  <sheetFormatPr defaultRowHeight="18.75"/>
  <cols>
    <col min="1" max="1" width="4.375" style="66" customWidth="1"/>
    <col min="2" max="2" width="16.75" style="66" bestFit="1" customWidth="1"/>
    <col min="3" max="5" width="9" style="66"/>
    <col min="6" max="6" width="28.875" style="66" customWidth="1"/>
    <col min="7" max="12" width="9" style="66"/>
    <col min="13" max="13" width="20.5" style="66" customWidth="1"/>
    <col min="14" max="16384" width="9" style="66"/>
  </cols>
  <sheetData>
    <row r="2" spans="1:18">
      <c r="A2" s="66" t="s">
        <v>0</v>
      </c>
    </row>
    <row r="3" spans="1:18">
      <c r="B3" s="66" t="s">
        <v>1</v>
      </c>
      <c r="D3" s="66" t="s">
        <v>2</v>
      </c>
    </row>
    <row r="4" spans="1:18">
      <c r="B4" s="67" t="s">
        <v>3</v>
      </c>
      <c r="C4" s="67" t="s">
        <v>4</v>
      </c>
      <c r="D4" s="67" t="s">
        <v>5</v>
      </c>
      <c r="E4" s="67" t="s">
        <v>6</v>
      </c>
      <c r="F4" s="67" t="s">
        <v>7</v>
      </c>
      <c r="G4" s="67" t="s">
        <v>8</v>
      </c>
      <c r="H4" s="67" t="s">
        <v>9</v>
      </c>
      <c r="I4" s="67" t="s">
        <v>10</v>
      </c>
      <c r="J4" s="67" t="s">
        <v>11</v>
      </c>
      <c r="K4" s="67" t="s">
        <v>12</v>
      </c>
      <c r="L4" s="67" t="s">
        <v>13</v>
      </c>
      <c r="M4" s="67" t="s">
        <v>14</v>
      </c>
      <c r="N4" s="67" t="s">
        <v>15</v>
      </c>
      <c r="O4" s="67" t="s">
        <v>16</v>
      </c>
      <c r="P4" s="67" t="s">
        <v>17</v>
      </c>
      <c r="Q4" s="67" t="s">
        <v>18</v>
      </c>
      <c r="R4" s="67"/>
    </row>
    <row r="5" spans="1:18">
      <c r="B5" s="67" t="s">
        <v>19</v>
      </c>
      <c r="C5" s="67">
        <v>4390</v>
      </c>
      <c r="D5" s="67" t="s">
        <v>20</v>
      </c>
      <c r="E5" s="67" t="s">
        <v>21</v>
      </c>
      <c r="F5" s="67">
        <v>2</v>
      </c>
      <c r="G5" s="67" t="s">
        <v>22</v>
      </c>
      <c r="H5" s="67" t="s">
        <v>23</v>
      </c>
      <c r="I5" s="67" t="s">
        <v>19</v>
      </c>
      <c r="J5" s="67" t="s">
        <v>24</v>
      </c>
      <c r="K5" s="67"/>
      <c r="L5" s="67"/>
      <c r="M5" s="67"/>
      <c r="N5" s="67"/>
      <c r="O5" s="67"/>
      <c r="P5" s="67"/>
      <c r="Q5" s="67"/>
      <c r="R5" s="67"/>
    </row>
    <row r="6" spans="1:18">
      <c r="B6" s="67" t="s">
        <v>19</v>
      </c>
      <c r="C6" s="67">
        <v>4400</v>
      </c>
      <c r="D6" s="67" t="s">
        <v>25</v>
      </c>
      <c r="E6" s="67" t="s">
        <v>21</v>
      </c>
      <c r="F6" s="67">
        <v>2</v>
      </c>
      <c r="G6" s="67" t="s">
        <v>26</v>
      </c>
      <c r="H6" s="67" t="s">
        <v>23</v>
      </c>
      <c r="I6" s="67" t="s">
        <v>19</v>
      </c>
      <c r="J6" s="67" t="s">
        <v>24</v>
      </c>
      <c r="K6" s="67"/>
      <c r="L6" s="67"/>
      <c r="M6" s="67"/>
      <c r="N6" s="67"/>
      <c r="O6" s="67"/>
      <c r="P6" s="67"/>
      <c r="Q6" s="67"/>
      <c r="R6" s="67"/>
    </row>
    <row r="7" spans="1:18">
      <c r="B7" s="67" t="s">
        <v>19</v>
      </c>
      <c r="C7" s="67">
        <v>4410</v>
      </c>
      <c r="D7" s="67" t="s">
        <v>27</v>
      </c>
      <c r="E7" s="67" t="s">
        <v>21</v>
      </c>
      <c r="F7" s="67">
        <v>2</v>
      </c>
      <c r="G7" s="67" t="s">
        <v>26</v>
      </c>
      <c r="H7" s="67" t="s">
        <v>23</v>
      </c>
      <c r="I7" s="67" t="s">
        <v>19</v>
      </c>
      <c r="J7" s="67" t="s">
        <v>24</v>
      </c>
      <c r="K7" s="67"/>
      <c r="L7" s="67"/>
      <c r="M7" s="67"/>
      <c r="N7" s="67"/>
      <c r="O7" s="67"/>
      <c r="P7" s="67"/>
      <c r="Q7" s="67"/>
      <c r="R7" s="67"/>
    </row>
    <row r="8" spans="1:18">
      <c r="B8" s="67" t="s">
        <v>19</v>
      </c>
      <c r="C8" s="67">
        <v>4420</v>
      </c>
      <c r="D8" s="67" t="s">
        <v>28</v>
      </c>
      <c r="E8" s="67" t="s">
        <v>21</v>
      </c>
      <c r="F8" s="67">
        <v>2</v>
      </c>
      <c r="G8" s="67" t="s">
        <v>26</v>
      </c>
      <c r="H8" s="67" t="s">
        <v>23</v>
      </c>
      <c r="I8" s="67" t="s">
        <v>19</v>
      </c>
      <c r="J8" s="67" t="s">
        <v>24</v>
      </c>
      <c r="K8" s="67"/>
      <c r="L8" s="67"/>
      <c r="M8" s="67"/>
      <c r="N8" s="67"/>
      <c r="O8" s="67"/>
      <c r="P8" s="67"/>
      <c r="Q8" s="67"/>
      <c r="R8" s="67"/>
    </row>
    <row r="9" spans="1:18">
      <c r="B9" s="67" t="s">
        <v>19</v>
      </c>
      <c r="C9" s="67">
        <v>4430</v>
      </c>
      <c r="D9" s="67" t="s">
        <v>29</v>
      </c>
      <c r="E9" s="67" t="s">
        <v>21</v>
      </c>
      <c r="F9" s="67">
        <v>2</v>
      </c>
      <c r="G9" s="67" t="s">
        <v>26</v>
      </c>
      <c r="H9" s="67" t="s">
        <v>23</v>
      </c>
      <c r="I9" s="67" t="s">
        <v>19</v>
      </c>
      <c r="J9" s="67" t="s">
        <v>24</v>
      </c>
      <c r="K9" s="67"/>
      <c r="L9" s="67"/>
      <c r="M9" s="67"/>
      <c r="N9" s="67"/>
      <c r="O9" s="67"/>
      <c r="P9" s="67"/>
      <c r="Q9" s="67"/>
      <c r="R9" s="67"/>
    </row>
    <row r="10" spans="1:18">
      <c r="B10" s="67" t="s">
        <v>19</v>
      </c>
      <c r="C10" s="67">
        <v>4440</v>
      </c>
      <c r="D10" s="67" t="s">
        <v>30</v>
      </c>
      <c r="E10" s="67" t="s">
        <v>21</v>
      </c>
      <c r="F10" s="67">
        <v>2</v>
      </c>
      <c r="G10" s="67" t="s">
        <v>26</v>
      </c>
      <c r="H10" s="67" t="s">
        <v>23</v>
      </c>
      <c r="I10" s="67" t="s">
        <v>19</v>
      </c>
      <c r="J10" s="67" t="s">
        <v>24</v>
      </c>
      <c r="K10" s="67"/>
      <c r="L10" s="67"/>
      <c r="M10" s="67"/>
      <c r="N10" s="67"/>
      <c r="O10" s="67"/>
      <c r="P10" s="67"/>
      <c r="Q10" s="67"/>
      <c r="R10" s="67"/>
    </row>
    <row r="11" spans="1:18">
      <c r="B11" s="67" t="s">
        <v>19</v>
      </c>
      <c r="C11" s="67">
        <v>4450</v>
      </c>
      <c r="D11" s="67" t="s">
        <v>31</v>
      </c>
      <c r="E11" s="67" t="s">
        <v>21</v>
      </c>
      <c r="F11" s="67">
        <v>2</v>
      </c>
      <c r="G11" s="67" t="s">
        <v>26</v>
      </c>
      <c r="H11" s="67" t="s">
        <v>23</v>
      </c>
      <c r="I11" s="67" t="s">
        <v>19</v>
      </c>
      <c r="J11" s="67" t="s">
        <v>24</v>
      </c>
      <c r="K11" s="67"/>
      <c r="L11" s="67"/>
      <c r="M11" s="67"/>
      <c r="N11" s="67"/>
      <c r="O11" s="67"/>
      <c r="P11" s="67"/>
      <c r="Q11" s="67"/>
      <c r="R11" s="67"/>
    </row>
    <row r="12" spans="1:18">
      <c r="B12" s="67" t="s">
        <v>19</v>
      </c>
      <c r="C12" s="67">
        <v>4460</v>
      </c>
      <c r="D12" s="67" t="s">
        <v>32</v>
      </c>
      <c r="E12" s="67" t="s">
        <v>21</v>
      </c>
      <c r="F12" s="67">
        <v>2</v>
      </c>
      <c r="G12" s="67" t="s">
        <v>26</v>
      </c>
      <c r="H12" s="67" t="s">
        <v>23</v>
      </c>
      <c r="I12" s="67" t="s">
        <v>19</v>
      </c>
      <c r="J12" s="67" t="s">
        <v>24</v>
      </c>
      <c r="K12" s="67"/>
      <c r="L12" s="67"/>
      <c r="M12" s="67"/>
      <c r="N12" s="67"/>
      <c r="O12" s="67"/>
      <c r="P12" s="67"/>
      <c r="Q12" s="67"/>
      <c r="R12" s="67"/>
    </row>
    <row r="13" spans="1:18">
      <c r="B13" s="67" t="s">
        <v>19</v>
      </c>
      <c r="C13" s="67">
        <v>4470</v>
      </c>
      <c r="D13" s="67" t="s">
        <v>33</v>
      </c>
      <c r="E13" s="67" t="s">
        <v>21</v>
      </c>
      <c r="F13" s="67">
        <v>2</v>
      </c>
      <c r="G13" s="67" t="s">
        <v>26</v>
      </c>
      <c r="H13" s="67" t="s">
        <v>23</v>
      </c>
      <c r="I13" s="67" t="s">
        <v>19</v>
      </c>
      <c r="J13" s="67" t="s">
        <v>24</v>
      </c>
      <c r="K13" s="67"/>
      <c r="L13" s="67"/>
      <c r="M13" s="67"/>
      <c r="N13" s="67"/>
      <c r="O13" s="67"/>
      <c r="P13" s="67"/>
      <c r="Q13" s="67"/>
      <c r="R13" s="67"/>
    </row>
    <row r="14" spans="1:18">
      <c r="B14" s="67" t="s">
        <v>19</v>
      </c>
      <c r="C14" s="67">
        <v>4480</v>
      </c>
      <c r="D14" s="67" t="s">
        <v>34</v>
      </c>
      <c r="E14" s="67" t="s">
        <v>21</v>
      </c>
      <c r="F14" s="67">
        <v>2</v>
      </c>
      <c r="G14" s="67" t="s">
        <v>26</v>
      </c>
      <c r="H14" s="67" t="s">
        <v>23</v>
      </c>
      <c r="I14" s="67" t="s">
        <v>19</v>
      </c>
      <c r="J14" s="67" t="s">
        <v>24</v>
      </c>
      <c r="K14" s="67"/>
      <c r="L14" s="67"/>
      <c r="M14" s="67"/>
      <c r="N14" s="67"/>
      <c r="O14" s="67"/>
      <c r="P14" s="67"/>
      <c r="Q14" s="67"/>
      <c r="R14" s="67"/>
    </row>
    <row r="15" spans="1:18">
      <c r="B15" s="67" t="s">
        <v>19</v>
      </c>
      <c r="C15" s="67">
        <v>4490</v>
      </c>
      <c r="D15" s="67" t="s">
        <v>35</v>
      </c>
      <c r="E15" s="67" t="s">
        <v>21</v>
      </c>
      <c r="F15" s="67">
        <v>2</v>
      </c>
      <c r="G15" s="67" t="s">
        <v>26</v>
      </c>
      <c r="H15" s="67" t="s">
        <v>23</v>
      </c>
      <c r="I15" s="67" t="s">
        <v>19</v>
      </c>
      <c r="J15" s="67" t="s">
        <v>24</v>
      </c>
      <c r="K15" s="67"/>
      <c r="L15" s="67"/>
      <c r="M15" s="67"/>
      <c r="N15" s="67"/>
      <c r="O15" s="67"/>
      <c r="P15" s="67"/>
      <c r="Q15" s="67"/>
      <c r="R15" s="67"/>
    </row>
    <row r="16" spans="1:18">
      <c r="B16" s="67" t="s">
        <v>19</v>
      </c>
      <c r="C16" s="67">
        <v>4500</v>
      </c>
      <c r="D16" s="67" t="s">
        <v>36</v>
      </c>
      <c r="E16" s="67" t="s">
        <v>21</v>
      </c>
      <c r="F16" s="67">
        <v>2</v>
      </c>
      <c r="G16" s="67" t="s">
        <v>26</v>
      </c>
      <c r="H16" s="67" t="s">
        <v>23</v>
      </c>
      <c r="I16" s="67" t="s">
        <v>19</v>
      </c>
      <c r="J16" s="67" t="s">
        <v>24</v>
      </c>
      <c r="K16" s="67"/>
      <c r="L16" s="67"/>
      <c r="M16" s="67"/>
      <c r="N16" s="67"/>
      <c r="O16" s="67"/>
      <c r="P16" s="67"/>
      <c r="Q16" s="67"/>
      <c r="R16" s="67"/>
    </row>
    <row r="17" spans="2:19">
      <c r="B17" s="67" t="s">
        <v>19</v>
      </c>
      <c r="C17" s="67">
        <v>4510</v>
      </c>
      <c r="D17" s="67" t="s">
        <v>37</v>
      </c>
      <c r="E17" s="67" t="s">
        <v>21</v>
      </c>
      <c r="F17" s="67">
        <v>2</v>
      </c>
      <c r="G17" s="67" t="s">
        <v>26</v>
      </c>
      <c r="H17" s="67" t="s">
        <v>23</v>
      </c>
      <c r="I17" s="67" t="s">
        <v>19</v>
      </c>
      <c r="J17" s="67" t="s">
        <v>24</v>
      </c>
      <c r="K17" s="67"/>
      <c r="L17" s="67"/>
      <c r="M17" s="67"/>
      <c r="N17" s="67"/>
      <c r="O17" s="67"/>
      <c r="P17" s="67"/>
      <c r="Q17" s="67"/>
      <c r="R17" s="67"/>
    </row>
    <row r="18" spans="2:19">
      <c r="B18" s="67" t="s">
        <v>19</v>
      </c>
      <c r="C18" s="67">
        <v>4520</v>
      </c>
      <c r="D18" s="67" t="s">
        <v>38</v>
      </c>
      <c r="E18" s="67" t="s">
        <v>21</v>
      </c>
      <c r="F18" s="67">
        <v>2</v>
      </c>
      <c r="G18" s="67" t="s">
        <v>26</v>
      </c>
      <c r="H18" s="67" t="s">
        <v>23</v>
      </c>
      <c r="I18" s="67" t="s">
        <v>19</v>
      </c>
      <c r="J18" s="67" t="s">
        <v>24</v>
      </c>
      <c r="K18" s="67"/>
      <c r="L18" s="67"/>
      <c r="M18" s="67"/>
      <c r="N18" s="67"/>
      <c r="O18" s="67"/>
      <c r="P18" s="67"/>
      <c r="Q18" s="67"/>
      <c r="R18" s="67"/>
    </row>
    <row r="19" spans="2:19">
      <c r="B19" s="67" t="s">
        <v>19</v>
      </c>
      <c r="C19" s="67">
        <v>4530</v>
      </c>
      <c r="D19" s="67" t="s">
        <v>39</v>
      </c>
      <c r="E19" s="67" t="s">
        <v>21</v>
      </c>
      <c r="F19" s="67">
        <v>2</v>
      </c>
      <c r="G19" s="67" t="s">
        <v>26</v>
      </c>
      <c r="H19" s="67" t="s">
        <v>23</v>
      </c>
      <c r="I19" s="67" t="s">
        <v>19</v>
      </c>
      <c r="J19" s="67" t="s">
        <v>24</v>
      </c>
      <c r="K19" s="67"/>
      <c r="L19" s="67"/>
      <c r="M19" s="67"/>
      <c r="N19" s="67"/>
      <c r="O19" s="67"/>
      <c r="P19" s="67"/>
      <c r="Q19" s="67"/>
      <c r="R19" s="67"/>
    </row>
    <row r="21" spans="2:19" s="77" customFormat="1" ht="26.25" customHeight="1">
      <c r="B21" s="77" t="s">
        <v>40</v>
      </c>
    </row>
    <row r="22" spans="2:19">
      <c r="B22" s="68" t="s">
        <v>41</v>
      </c>
      <c r="C22" s="69"/>
      <c r="D22" s="69"/>
      <c r="E22" s="69"/>
      <c r="F22" s="69"/>
      <c r="G22" s="69"/>
      <c r="H22" s="69"/>
      <c r="I22" s="69"/>
      <c r="J22" s="69"/>
      <c r="K22" s="70"/>
      <c r="M22" s="97" t="s">
        <v>42</v>
      </c>
      <c r="N22" s="98"/>
      <c r="O22" s="98"/>
      <c r="P22" s="98"/>
      <c r="Q22" s="98"/>
      <c r="R22" s="98"/>
      <c r="S22" s="98"/>
    </row>
    <row r="23" spans="2:19">
      <c r="B23" s="71"/>
      <c r="C23" s="72"/>
      <c r="D23" s="72" t="str">
        <f>+ "GMN.GMN_ID || ':' || GMN.FRM_CLS MAP_KEY,"</f>
        <v>GMN.GMN_ID || ':' || GMN.FRM_CLS MAP_KEY,</v>
      </c>
      <c r="E23" s="72"/>
      <c r="F23" s="72"/>
      <c r="G23" s="72"/>
      <c r="H23" s="72"/>
      <c r="I23" s="72"/>
      <c r="J23" s="72"/>
      <c r="K23" s="73"/>
      <c r="M23" s="98"/>
      <c r="N23" s="98"/>
      <c r="O23" s="98"/>
      <c r="P23" s="98"/>
      <c r="Q23" s="98"/>
      <c r="R23" s="98"/>
      <c r="S23" s="98"/>
    </row>
    <row r="24" spans="2:19">
      <c r="B24" s="71"/>
      <c r="C24" s="72"/>
      <c r="D24" s="72" t="str">
        <f>+ "FRM.TXT_NM FRM_NM,"</f>
        <v>FRM.TXT_NM FRM_NM,</v>
      </c>
      <c r="E24" s="72"/>
      <c r="F24" s="72"/>
      <c r="G24" s="72"/>
      <c r="H24" s="72"/>
      <c r="I24" s="72"/>
      <c r="J24" s="72"/>
      <c r="K24" s="73"/>
      <c r="M24" s="98"/>
      <c r="N24" s="98"/>
      <c r="O24" s="98"/>
      <c r="P24" s="98"/>
      <c r="Q24" s="98"/>
      <c r="R24" s="98"/>
      <c r="S24" s="98"/>
    </row>
    <row r="25" spans="2:19">
      <c r="B25" s="71"/>
      <c r="C25" s="72"/>
      <c r="D25" s="72" t="str">
        <f>+ "GMN.ITM_NCS,"</f>
        <v>GMN.ITM_NCS,</v>
      </c>
      <c r="E25" s="72"/>
      <c r="F25" s="72"/>
      <c r="G25" s="72"/>
      <c r="H25" s="72"/>
      <c r="I25" s="72"/>
      <c r="J25" s="72"/>
      <c r="K25" s="73"/>
      <c r="M25" s="98"/>
      <c r="N25" s="98"/>
      <c r="O25" s="98"/>
      <c r="P25" s="98"/>
      <c r="Q25" s="98"/>
      <c r="R25" s="98"/>
      <c r="S25" s="98"/>
    </row>
    <row r="26" spans="2:19">
      <c r="B26" s="71"/>
      <c r="C26" s="72"/>
      <c r="D26" s="72" t="str">
        <f>+ "GMN.ITM_ID,"</f>
        <v>GMN.ITM_ID,</v>
      </c>
      <c r="E26" s="72"/>
      <c r="F26" s="72"/>
      <c r="G26" s="72"/>
      <c r="H26" s="72"/>
      <c r="I26" s="72"/>
      <c r="J26" s="72"/>
      <c r="K26" s="73"/>
      <c r="M26" s="98"/>
      <c r="N26" s="98"/>
      <c r="O26" s="98"/>
      <c r="P26" s="98"/>
      <c r="Q26" s="98"/>
      <c r="R26" s="98"/>
      <c r="S26" s="98"/>
    </row>
    <row r="27" spans="2:19">
      <c r="B27" s="71"/>
      <c r="C27" s="72"/>
      <c r="D27" s="72" t="str">
        <f>+ "GMN.ITM_NM,"</f>
        <v>GMN.ITM_NM,</v>
      </c>
      <c r="E27" s="72"/>
      <c r="F27" s="72"/>
      <c r="G27" s="72"/>
      <c r="H27" s="72"/>
      <c r="I27" s="72"/>
      <c r="J27" s="72"/>
      <c r="K27" s="73"/>
      <c r="M27" s="98"/>
      <c r="N27" s="98"/>
      <c r="O27" s="98"/>
      <c r="P27" s="98"/>
      <c r="Q27" s="98"/>
      <c r="R27" s="98"/>
      <c r="S27" s="98"/>
    </row>
    <row r="28" spans="2:19">
      <c r="B28" s="71"/>
      <c r="C28" s="72"/>
      <c r="D28" s="72" t="str">
        <f>+ "ITM.ITM_NM ITM_NM_I,"</f>
        <v>ITM.ITM_NM ITM_NM_I,</v>
      </c>
      <c r="E28" s="72"/>
      <c r="F28" s="72"/>
      <c r="G28" s="72"/>
      <c r="H28" s="72"/>
      <c r="I28" s="72"/>
      <c r="J28" s="72"/>
      <c r="K28" s="73"/>
      <c r="M28" s="98"/>
      <c r="N28" s="98"/>
      <c r="O28" s="98"/>
      <c r="P28" s="98"/>
      <c r="Q28" s="98"/>
      <c r="R28" s="98"/>
      <c r="S28" s="98"/>
    </row>
    <row r="29" spans="2:19">
      <c r="B29" s="71"/>
      <c r="C29" s="72"/>
      <c r="D29" s="72" t="str">
        <f>+ "ITM.ITM_SHOSU,"</f>
        <v>ITM.ITM_SHOSU,</v>
      </c>
      <c r="E29" s="72"/>
      <c r="F29" s="72"/>
      <c r="G29" s="72"/>
      <c r="H29" s="72"/>
      <c r="I29" s="72"/>
      <c r="J29" s="72"/>
      <c r="K29" s="73"/>
      <c r="M29" s="98"/>
      <c r="N29" s="98"/>
      <c r="O29" s="98"/>
      <c r="P29" s="98"/>
      <c r="Q29" s="98"/>
      <c r="R29" s="98"/>
      <c r="S29" s="98"/>
    </row>
    <row r="30" spans="2:19">
      <c r="B30" s="71"/>
      <c r="C30" s="72"/>
      <c r="D30" s="72" t="str">
        <f>+ "ITM.ITM_KETA,ITM.ITM_ABT,GMN.ITM_KND,"</f>
        <v>ITM.ITM_KETA,ITM.ITM_ABT,GMN.ITM_KND,</v>
      </c>
      <c r="E30" s="72"/>
      <c r="F30" s="72"/>
      <c r="G30" s="72"/>
      <c r="H30" s="72"/>
      <c r="I30" s="72"/>
      <c r="J30" s="72"/>
      <c r="K30" s="73"/>
      <c r="M30" s="98"/>
      <c r="N30" s="98"/>
      <c r="O30" s="98"/>
      <c r="P30" s="98"/>
      <c r="Q30" s="98"/>
      <c r="R30" s="98"/>
      <c r="S30" s="98"/>
    </row>
    <row r="31" spans="2:19">
      <c r="B31" s="71"/>
      <c r="C31" s="72"/>
      <c r="D31" s="72" t="str">
        <f>+ "CASE WHEN GMN.ITM_DFLT IS NOT NULL THEN GMN.ITM_DFLT ELSE GMN.ITM_DFLT END ITM_DFLT,"</f>
        <v>CASE WHEN GMN.ITM_DFLT IS NOT NULL THEN GMN.ITM_DFLT ELSE GMN.ITM_DFLT END ITM_DFLT,</v>
      </c>
      <c r="E31" s="72"/>
      <c r="F31" s="72"/>
      <c r="G31" s="72"/>
      <c r="H31" s="72"/>
      <c r="I31" s="72"/>
      <c r="J31" s="72"/>
      <c r="K31" s="73"/>
      <c r="M31" s="98"/>
      <c r="N31" s="98"/>
      <c r="O31" s="98"/>
      <c r="P31" s="98"/>
      <c r="Q31" s="98"/>
      <c r="R31" s="98"/>
      <c r="S31" s="98"/>
    </row>
    <row r="32" spans="2:19">
      <c r="B32" s="71"/>
      <c r="C32" s="72"/>
      <c r="D32" s="72" t="str">
        <f>+ "GMN.RADIO_GR,"</f>
        <v>GMN.RADIO_GR,</v>
      </c>
      <c r="E32" s="72"/>
      <c r="F32" s="72"/>
      <c r="G32" s="72"/>
      <c r="H32" s="72"/>
      <c r="I32" s="72"/>
      <c r="J32" s="72"/>
      <c r="K32" s="73"/>
      <c r="M32" s="98"/>
      <c r="N32" s="98"/>
      <c r="O32" s="98"/>
      <c r="P32" s="98"/>
      <c r="Q32" s="98"/>
      <c r="R32" s="98"/>
      <c r="S32" s="98"/>
    </row>
    <row r="33" spans="2:19">
      <c r="B33" s="71"/>
      <c r="C33" s="72"/>
      <c r="D33" s="72" t="str">
        <f>+ "GMN.RADIO_VAL,"</f>
        <v>GMN.RADIO_VAL,</v>
      </c>
      <c r="E33" s="72"/>
      <c r="F33" s="72"/>
      <c r="G33" s="72"/>
      <c r="H33" s="72"/>
      <c r="I33" s="72"/>
      <c r="J33" s="72"/>
      <c r="K33" s="73"/>
      <c r="M33" s="98"/>
      <c r="N33" s="98"/>
      <c r="O33" s="98"/>
      <c r="P33" s="98"/>
      <c r="Q33" s="98"/>
      <c r="R33" s="98"/>
      <c r="S33" s="98"/>
    </row>
    <row r="34" spans="2:19">
      <c r="B34" s="71"/>
      <c r="C34" s="72"/>
      <c r="D34" s="72" t="str">
        <f>+ "GMN.EXP_IPT,"</f>
        <v>GMN.EXP_IPT,</v>
      </c>
      <c r="E34" s="72"/>
      <c r="F34" s="72"/>
      <c r="G34" s="72"/>
      <c r="H34" s="72"/>
      <c r="I34" s="72"/>
      <c r="J34" s="72"/>
      <c r="K34" s="73"/>
      <c r="M34" s="98"/>
      <c r="N34" s="98"/>
      <c r="O34" s="98"/>
      <c r="P34" s="98"/>
      <c r="Q34" s="98"/>
      <c r="R34" s="98"/>
      <c r="S34" s="98"/>
    </row>
    <row r="35" spans="2:19">
      <c r="B35" s="71"/>
      <c r="C35" s="72"/>
      <c r="D35" s="72" t="str">
        <f>+ "GMN.ITM_VEW,"</f>
        <v>GMN.ITM_VEW,</v>
      </c>
      <c r="E35" s="72"/>
      <c r="F35" s="72"/>
      <c r="G35" s="72"/>
      <c r="H35" s="72"/>
      <c r="I35" s="72"/>
      <c r="J35" s="72"/>
      <c r="K35" s="73"/>
      <c r="M35" s="98"/>
      <c r="N35" s="98"/>
      <c r="O35" s="98"/>
      <c r="P35" s="98"/>
      <c r="Q35" s="98"/>
      <c r="R35" s="98"/>
      <c r="S35" s="98"/>
    </row>
    <row r="36" spans="2:19">
      <c r="B36" s="71"/>
      <c r="C36" s="72"/>
      <c r="D36" s="72" t="str">
        <f>+ "GMN.WIDTH,"</f>
        <v>GMN.WIDTH,</v>
      </c>
      <c r="E36" s="72"/>
      <c r="F36" s="72"/>
      <c r="G36" s="72"/>
      <c r="H36" s="72"/>
      <c r="I36" s="72"/>
      <c r="J36" s="72"/>
      <c r="K36" s="73"/>
      <c r="M36" s="98"/>
      <c r="N36" s="98"/>
      <c r="O36" s="98"/>
      <c r="P36" s="98"/>
      <c r="Q36" s="98"/>
      <c r="R36" s="98"/>
      <c r="S36" s="98"/>
    </row>
    <row r="37" spans="2:19">
      <c r="B37" s="71"/>
      <c r="C37" s="72"/>
      <c r="D37" s="72" t="str">
        <f>+ "GMN.TD_WIDTH,"</f>
        <v>GMN.TD_WIDTH,</v>
      </c>
      <c r="E37" s="72"/>
      <c r="F37" s="72"/>
      <c r="G37" s="72"/>
      <c r="H37" s="72"/>
      <c r="I37" s="72"/>
      <c r="J37" s="72"/>
      <c r="K37" s="73"/>
      <c r="M37" s="98"/>
      <c r="N37" s="98"/>
      <c r="O37" s="98"/>
      <c r="P37" s="98"/>
      <c r="Q37" s="98"/>
      <c r="R37" s="98"/>
      <c r="S37" s="98"/>
    </row>
    <row r="38" spans="2:19">
      <c r="B38" s="71"/>
      <c r="C38" s="72"/>
      <c r="D38" s="72" t="str">
        <f>+ "GMN.LBL_WIDTH,"</f>
        <v>GMN.LBL_WIDTH,</v>
      </c>
      <c r="E38" s="72"/>
      <c r="F38" s="72"/>
      <c r="G38" s="72"/>
      <c r="H38" s="72"/>
      <c r="I38" s="72"/>
      <c r="J38" s="72"/>
      <c r="K38" s="73"/>
      <c r="M38" s="98"/>
      <c r="N38" s="98"/>
      <c r="O38" s="98"/>
      <c r="P38" s="98"/>
      <c r="Q38" s="98"/>
      <c r="R38" s="98"/>
      <c r="S38" s="98"/>
    </row>
    <row r="39" spans="2:19">
      <c r="B39" s="71"/>
      <c r="C39" s="72"/>
      <c r="D39" s="72" t="str">
        <f>+ "GMN.SLC_WIDTH,"</f>
        <v>GMN.SLC_WIDTH,</v>
      </c>
      <c r="E39" s="72"/>
      <c r="F39" s="72"/>
      <c r="G39" s="72"/>
      <c r="H39" s="72"/>
      <c r="I39" s="72"/>
      <c r="J39" s="72"/>
      <c r="K39" s="73"/>
      <c r="M39" s="98"/>
      <c r="N39" s="98"/>
      <c r="O39" s="98"/>
      <c r="P39" s="98"/>
      <c r="Q39" s="98"/>
      <c r="R39" s="98"/>
      <c r="S39" s="98"/>
    </row>
    <row r="40" spans="2:19">
      <c r="B40" s="71"/>
      <c r="C40" s="72"/>
      <c r="D40" s="72" t="s">
        <v>43</v>
      </c>
      <c r="E40" s="72"/>
      <c r="F40" s="72"/>
      <c r="G40" s="72"/>
      <c r="H40" s="72"/>
      <c r="I40" s="72"/>
      <c r="J40" s="72"/>
      <c r="K40" s="73"/>
      <c r="M40" s="98"/>
      <c r="N40" s="98"/>
      <c r="O40" s="98"/>
      <c r="P40" s="98"/>
      <c r="Q40" s="98"/>
      <c r="R40" s="98"/>
      <c r="S40" s="98"/>
    </row>
    <row r="41" spans="2:19">
      <c r="B41" s="71"/>
      <c r="C41" s="72"/>
      <c r="D41" s="72" t="str">
        <f>+ "GMN.DATA_TBL,"</f>
        <v>GMN.DATA_TBL,</v>
      </c>
      <c r="E41" s="72"/>
      <c r="F41" s="72"/>
      <c r="G41" s="72"/>
      <c r="H41" s="72"/>
      <c r="I41" s="72"/>
      <c r="J41" s="72"/>
      <c r="K41" s="73"/>
      <c r="M41" s="98"/>
      <c r="N41" s="98"/>
      <c r="O41" s="98"/>
      <c r="P41" s="98"/>
      <c r="Q41" s="98"/>
      <c r="R41" s="98"/>
      <c r="S41" s="98"/>
    </row>
    <row r="42" spans="2:19">
      <c r="B42" s="71"/>
      <c r="C42" s="72"/>
      <c r="D42" s="72" t="str">
        <f>+ "GMN.STYLE,"</f>
        <v>GMN.STYLE,</v>
      </c>
      <c r="E42" s="72"/>
      <c r="F42" s="72"/>
      <c r="G42" s="72"/>
      <c r="H42" s="72"/>
      <c r="I42" s="72"/>
      <c r="J42" s="72"/>
      <c r="K42" s="73"/>
      <c r="M42" s="98"/>
      <c r="N42" s="98"/>
      <c r="O42" s="98"/>
      <c r="P42" s="98"/>
      <c r="Q42" s="98"/>
      <c r="R42" s="98"/>
      <c r="S42" s="98"/>
    </row>
    <row r="43" spans="2:19">
      <c r="B43" s="71"/>
      <c r="C43" s="72"/>
      <c r="D43" s="72" t="str">
        <f>+ "GMN.TD_STYLE,"</f>
        <v>GMN.TD_STYLE,</v>
      </c>
      <c r="E43" s="72"/>
      <c r="F43" s="72"/>
      <c r="G43" s="72"/>
      <c r="H43" s="72"/>
      <c r="I43" s="72"/>
      <c r="J43" s="72"/>
      <c r="K43" s="73"/>
      <c r="M43" s="98"/>
      <c r="N43" s="98"/>
      <c r="O43" s="98"/>
      <c r="P43" s="98"/>
      <c r="Q43" s="98"/>
      <c r="R43" s="98"/>
      <c r="S43" s="98"/>
    </row>
    <row r="44" spans="2:19">
      <c r="B44" s="71"/>
      <c r="C44" s="72"/>
      <c r="D44" s="72" t="s">
        <v>44</v>
      </c>
      <c r="E44" s="72"/>
      <c r="F44" s="72"/>
      <c r="G44" s="72"/>
      <c r="H44" s="72"/>
      <c r="I44" s="72"/>
      <c r="J44" s="72"/>
      <c r="K44" s="73"/>
      <c r="M44" s="98"/>
      <c r="N44" s="98"/>
      <c r="O44" s="98"/>
      <c r="P44" s="98"/>
      <c r="Q44" s="98"/>
      <c r="R44" s="98"/>
      <c r="S44" s="98"/>
    </row>
    <row r="45" spans="2:19">
      <c r="B45" s="71"/>
      <c r="C45" s="72"/>
      <c r="D45" s="72" t="s">
        <v>45</v>
      </c>
      <c r="E45" s="72"/>
      <c r="F45" s="72"/>
      <c r="G45" s="72"/>
      <c r="H45" s="72"/>
      <c r="I45" s="72"/>
      <c r="J45" s="72"/>
      <c r="K45" s="73"/>
      <c r="M45" s="98"/>
      <c r="N45" s="98"/>
      <c r="O45" s="98"/>
      <c r="P45" s="98"/>
      <c r="Q45" s="98"/>
      <c r="R45" s="98"/>
      <c r="S45" s="98"/>
    </row>
    <row r="46" spans="2:19">
      <c r="B46" s="71"/>
      <c r="C46" s="72"/>
      <c r="D46" s="72" t="str">
        <f>+ "GMN.MST, "</f>
        <v xml:space="preserve">GMN.MST, </v>
      </c>
      <c r="E46" s="72"/>
      <c r="F46" s="72"/>
      <c r="G46" s="72"/>
      <c r="H46" s="72"/>
      <c r="I46" s="72"/>
      <c r="J46" s="72"/>
      <c r="K46" s="73"/>
      <c r="M46" s="98"/>
      <c r="N46" s="98"/>
      <c r="O46" s="98"/>
      <c r="P46" s="98"/>
      <c r="Q46" s="98"/>
      <c r="R46" s="98"/>
      <c r="S46" s="98"/>
    </row>
    <row r="47" spans="2:19">
      <c r="B47" s="71"/>
      <c r="C47" s="72"/>
      <c r="D47" s="72" t="s">
        <v>46</v>
      </c>
      <c r="E47" s="72"/>
      <c r="F47" s="72"/>
      <c r="G47" s="72"/>
      <c r="H47" s="72"/>
      <c r="I47" s="72"/>
      <c r="J47" s="72"/>
      <c r="K47" s="73"/>
      <c r="M47" s="98"/>
      <c r="N47" s="98"/>
      <c r="O47" s="98"/>
      <c r="P47" s="98"/>
      <c r="Q47" s="98"/>
      <c r="R47" s="98"/>
      <c r="S47" s="98"/>
    </row>
    <row r="48" spans="2:19">
      <c r="B48" s="71"/>
      <c r="C48" s="72"/>
      <c r="D48" s="72" t="str">
        <f>+ "GMN.CODE "</f>
        <v xml:space="preserve">GMN.CODE </v>
      </c>
      <c r="E48" s="72"/>
      <c r="F48" s="72"/>
      <c r="G48" s="72"/>
      <c r="H48" s="72"/>
      <c r="I48" s="72"/>
      <c r="J48" s="72"/>
      <c r="K48" s="73"/>
      <c r="M48" s="98"/>
      <c r="N48" s="98"/>
      <c r="O48" s="98"/>
      <c r="P48" s="98"/>
      <c r="Q48" s="98"/>
      <c r="R48" s="98"/>
      <c r="S48" s="98"/>
    </row>
    <row r="49" spans="2:19">
      <c r="B49" s="71"/>
      <c r="C49" s="72" t="str">
        <f>+ "FROM DFN_GMN GMN "</f>
        <v xml:space="preserve">FROM DFN_GMN GMN </v>
      </c>
      <c r="D49" s="72"/>
      <c r="E49" s="72"/>
      <c r="F49" s="72"/>
      <c r="G49" s="72"/>
      <c r="H49" s="72"/>
      <c r="I49" s="72"/>
      <c r="J49" s="72"/>
      <c r="K49" s="73"/>
      <c r="M49" s="98"/>
      <c r="N49" s="98"/>
      <c r="O49" s="98"/>
      <c r="P49" s="98"/>
      <c r="Q49" s="98"/>
      <c r="R49" s="98"/>
      <c r="S49" s="98"/>
    </row>
    <row r="50" spans="2:19">
      <c r="B50" s="71"/>
      <c r="C50" s="72"/>
      <c r="D50" s="72" t="str">
        <f>+ "LEFT JOIN DFN_ITM ITM ON GMN.ITM_KEY = ITM.ITM_KEY "</f>
        <v xml:space="preserve">LEFT JOIN DFN_ITM ITM ON GMN.ITM_KEY = ITM.ITM_KEY </v>
      </c>
      <c r="E50" s="72"/>
      <c r="F50" s="72"/>
      <c r="G50" s="72"/>
      <c r="H50" s="72"/>
      <c r="I50" s="72"/>
      <c r="J50" s="72"/>
      <c r="K50" s="73"/>
      <c r="M50" s="98"/>
      <c r="N50" s="98"/>
      <c r="O50" s="98"/>
      <c r="P50" s="98"/>
      <c r="Q50" s="98"/>
      <c r="R50" s="98"/>
      <c r="S50" s="98"/>
    </row>
    <row r="51" spans="2:19">
      <c r="B51" s="71"/>
      <c r="C51" s="72"/>
      <c r="D51" s="72" t="str">
        <f>+ "LEFT JOIN DFN_FRAME FRM ON GMN.GMN_ID = FRM.GMN_ID AND GMN.FRM_CLS = FRM.FRM_CLS "</f>
        <v xml:space="preserve">LEFT JOIN DFN_FRAME FRM ON GMN.GMN_ID = FRM.GMN_ID AND GMN.FRM_CLS = FRM.FRM_CLS </v>
      </c>
      <c r="E51" s="72"/>
      <c r="F51" s="72"/>
      <c r="G51" s="72"/>
      <c r="H51" s="72"/>
      <c r="I51" s="72"/>
      <c r="J51" s="72"/>
      <c r="K51" s="73"/>
      <c r="M51" s="98"/>
      <c r="N51" s="98"/>
      <c r="O51" s="98"/>
      <c r="P51" s="98"/>
      <c r="Q51" s="98"/>
      <c r="R51" s="98"/>
      <c r="S51" s="98"/>
    </row>
    <row r="52" spans="2:19">
      <c r="B52" s="74"/>
      <c r="C52" s="75" t="s">
        <v>47</v>
      </c>
      <c r="D52" s="75"/>
      <c r="E52" s="75"/>
      <c r="F52" s="75"/>
      <c r="G52" s="75"/>
      <c r="H52" s="75"/>
      <c r="I52" s="75"/>
      <c r="J52" s="75"/>
      <c r="K52" s="76"/>
      <c r="M52" s="98"/>
      <c r="N52" s="98"/>
      <c r="O52" s="98"/>
      <c r="P52" s="98"/>
      <c r="Q52" s="98"/>
      <c r="R52" s="98"/>
      <c r="S52" s="98"/>
    </row>
    <row r="53" spans="2:19">
      <c r="M53" s="98"/>
      <c r="N53" s="98"/>
      <c r="O53" s="98"/>
      <c r="P53" s="98"/>
      <c r="Q53" s="98"/>
      <c r="R53" s="98"/>
      <c r="S53" s="98"/>
    </row>
    <row r="55" spans="2:19">
      <c r="B55" s="68" t="s">
        <v>48</v>
      </c>
      <c r="C55" s="69"/>
      <c r="D55" s="69"/>
      <c r="E55" s="69"/>
      <c r="F55" s="69"/>
      <c r="G55" s="69"/>
      <c r="H55" s="69"/>
      <c r="I55" s="69"/>
      <c r="J55" s="69"/>
      <c r="K55" s="70"/>
    </row>
    <row r="56" spans="2:19">
      <c r="B56" s="71"/>
      <c r="C56" s="72"/>
      <c r="D56" s="72"/>
      <c r="E56" s="72"/>
      <c r="F56" s="72" t="str">
        <f>+ "FROM DFN_FRAME F "</f>
        <v xml:space="preserve">FROM DFN_FRAME F </v>
      </c>
      <c r="G56" s="72"/>
      <c r="H56" s="72"/>
      <c r="I56" s="72"/>
      <c r="J56" s="72"/>
      <c r="K56" s="73"/>
    </row>
    <row r="57" spans="2:19">
      <c r="B57" s="71"/>
      <c r="C57" s="72"/>
      <c r="D57" s="72"/>
      <c r="E57" s="72"/>
      <c r="F57" s="72" t="str">
        <f>+ "LEFT JOIN PGMMST P ON F.GMN_ID || F.FRM_CLS = P.PGMID "</f>
        <v xml:space="preserve">LEFT JOIN PGMMST P ON F.GMN_ID || F.FRM_CLS = P.PGMID </v>
      </c>
      <c r="G57" s="72"/>
      <c r="H57" s="72"/>
      <c r="I57" s="72"/>
      <c r="J57" s="72"/>
      <c r="K57" s="73"/>
    </row>
    <row r="58" spans="2:19">
      <c r="B58" s="71"/>
      <c r="C58" s="72"/>
      <c r="D58" s="72"/>
      <c r="E58" s="72"/>
      <c r="F58" s="72" t="str">
        <f>+ "WHERE F.USE_FLG = '1' "</f>
        <v xml:space="preserve">WHERE F.USE_FLG = '1' </v>
      </c>
      <c r="G58" s="72"/>
      <c r="H58" s="72"/>
      <c r="I58" s="72"/>
      <c r="J58" s="72"/>
      <c r="K58" s="73"/>
    </row>
    <row r="59" spans="2:19">
      <c r="B59" s="74"/>
      <c r="C59" s="75"/>
      <c r="D59" s="75"/>
      <c r="E59" s="75"/>
      <c r="F59" s="75" t="s">
        <v>49</v>
      </c>
      <c r="G59" s="75"/>
      <c r="H59" s="75"/>
      <c r="I59" s="75"/>
      <c r="J59" s="75"/>
      <c r="K59" s="76"/>
    </row>
    <row r="62" spans="2:19">
      <c r="B62" s="68" t="s">
        <v>50</v>
      </c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70"/>
    </row>
    <row r="63" spans="2:19">
      <c r="B63" s="71" t="s">
        <v>51</v>
      </c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3"/>
    </row>
    <row r="64" spans="2:19">
      <c r="B64" s="71" t="s">
        <v>52</v>
      </c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3"/>
    </row>
    <row r="65" spans="1:13">
      <c r="B65" s="71" t="s">
        <v>53</v>
      </c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3"/>
    </row>
    <row r="66" spans="1:13">
      <c r="B66" s="71" t="s">
        <v>54</v>
      </c>
      <c r="C66" s="72" t="s">
        <v>55</v>
      </c>
      <c r="D66" s="72"/>
      <c r="E66" s="72"/>
      <c r="F66" s="72"/>
      <c r="G66" s="72"/>
      <c r="H66" s="72"/>
      <c r="I66" s="72"/>
      <c r="J66" s="72"/>
      <c r="K66" s="72"/>
      <c r="L66" s="72"/>
      <c r="M66" s="73"/>
    </row>
    <row r="67" spans="1:13">
      <c r="B67" s="71" t="s">
        <v>54</v>
      </c>
      <c r="C67" s="72" t="s">
        <v>56</v>
      </c>
      <c r="D67" s="72"/>
      <c r="E67" s="72"/>
      <c r="F67" s="72"/>
      <c r="G67" s="72"/>
      <c r="H67" s="72"/>
      <c r="I67" s="72"/>
      <c r="J67" s="72"/>
      <c r="K67" s="72"/>
      <c r="L67" s="72"/>
      <c r="M67" s="73"/>
    </row>
    <row r="68" spans="1:13">
      <c r="B68" s="71" t="s">
        <v>54</v>
      </c>
      <c r="C68" s="72" t="s">
        <v>57</v>
      </c>
      <c r="D68" s="72"/>
      <c r="E68" s="72"/>
      <c r="F68" s="72"/>
      <c r="G68" s="72"/>
      <c r="H68" s="72"/>
      <c r="I68" s="72"/>
      <c r="J68" s="72"/>
      <c r="K68" s="72"/>
      <c r="L68" s="72"/>
      <c r="M68" s="73"/>
    </row>
    <row r="69" spans="1:13">
      <c r="B69" s="71" t="s">
        <v>58</v>
      </c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3"/>
    </row>
    <row r="70" spans="1:13">
      <c r="B70" s="71" t="s">
        <v>59</v>
      </c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3"/>
    </row>
    <row r="71" spans="1:13">
      <c r="B71" s="71" t="s">
        <v>60</v>
      </c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3"/>
    </row>
    <row r="72" spans="1:13">
      <c r="B72" s="71" t="s">
        <v>61</v>
      </c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3"/>
    </row>
    <row r="73" spans="1:13">
      <c r="B73" s="74" t="s">
        <v>62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6"/>
    </row>
    <row r="75" spans="1:13">
      <c r="A75" s="66" t="s">
        <v>63</v>
      </c>
    </row>
    <row r="76" spans="1:13">
      <c r="B76" s="66" t="s">
        <v>64</v>
      </c>
      <c r="D76" s="78" t="s">
        <v>65</v>
      </c>
    </row>
    <row r="77" spans="1:13">
      <c r="B77" s="68" t="s">
        <v>66</v>
      </c>
      <c r="C77" s="69"/>
      <c r="D77" s="69"/>
      <c r="E77" s="69"/>
      <c r="F77" s="69"/>
      <c r="G77" s="69"/>
      <c r="H77" s="69"/>
      <c r="I77" s="70"/>
    </row>
    <row r="78" spans="1:13">
      <c r="B78" s="71" t="s">
        <v>67</v>
      </c>
      <c r="C78" s="72" t="s">
        <v>68</v>
      </c>
      <c r="D78" s="72"/>
      <c r="E78" s="72"/>
      <c r="F78" s="72"/>
      <c r="G78" s="72"/>
      <c r="H78" s="72"/>
      <c r="I78" s="73"/>
    </row>
    <row r="79" spans="1:13">
      <c r="B79" s="71" t="s">
        <v>67</v>
      </c>
      <c r="C79" s="72" t="s">
        <v>69</v>
      </c>
      <c r="D79" s="72"/>
      <c r="E79" s="72"/>
      <c r="F79" s="72"/>
      <c r="G79" s="72"/>
      <c r="H79" s="72"/>
      <c r="I79" s="73"/>
    </row>
    <row r="80" spans="1:13">
      <c r="B80" s="71" t="s">
        <v>70</v>
      </c>
      <c r="C80" s="72"/>
      <c r="D80" s="72"/>
      <c r="E80" s="72"/>
      <c r="F80" s="72"/>
      <c r="G80" s="72"/>
      <c r="H80" s="72"/>
      <c r="I80" s="73"/>
    </row>
    <row r="81" spans="2:9">
      <c r="B81" s="71" t="s">
        <v>71</v>
      </c>
      <c r="C81" s="72"/>
      <c r="D81" s="72"/>
      <c r="E81" s="72"/>
      <c r="F81" s="72"/>
      <c r="G81" s="72"/>
      <c r="H81" s="72"/>
      <c r="I81" s="73"/>
    </row>
    <row r="82" spans="2:9">
      <c r="B82" s="74" t="s">
        <v>72</v>
      </c>
      <c r="C82" s="75"/>
      <c r="D82" s="75"/>
      <c r="E82" s="75"/>
      <c r="F82" s="75"/>
      <c r="G82" s="75"/>
      <c r="H82" s="75"/>
      <c r="I82" s="76"/>
    </row>
  </sheetData>
  <mergeCells count="1">
    <mergeCell ref="M22:S5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C474-EF6C-4270-AF7E-AD3A109ACD35}">
  <dimension ref="A2:AE132"/>
  <sheetViews>
    <sheetView topLeftCell="A37" workbookViewId="0">
      <selection activeCell="N54" sqref="N54"/>
    </sheetView>
  </sheetViews>
  <sheetFormatPr defaultRowHeight="18.75"/>
  <cols>
    <col min="1" max="1" width="4.25" style="86" customWidth="1"/>
    <col min="2" max="16384" width="9" style="86"/>
  </cols>
  <sheetData>
    <row r="2" spans="1:31">
      <c r="A2" s="86" t="s">
        <v>73</v>
      </c>
    </row>
    <row r="3" spans="1:31">
      <c r="B3" s="86" t="s">
        <v>74</v>
      </c>
      <c r="S3" s="86" t="s">
        <v>75</v>
      </c>
    </row>
    <row r="4" spans="1:31">
      <c r="B4" s="87" t="s">
        <v>76</v>
      </c>
      <c r="S4" s="86" t="s">
        <v>77</v>
      </c>
      <c r="AE4" s="86" t="s">
        <v>76</v>
      </c>
    </row>
    <row r="5" spans="1:31">
      <c r="B5" s="86" t="s">
        <v>78</v>
      </c>
      <c r="S5" s="86" t="s">
        <v>79</v>
      </c>
      <c r="AE5" s="86" t="s">
        <v>78</v>
      </c>
    </row>
    <row r="6" spans="1:31">
      <c r="B6" s="86" t="s">
        <v>80</v>
      </c>
      <c r="S6" s="86" t="s">
        <v>81</v>
      </c>
      <c r="AE6" s="86" t="s">
        <v>80</v>
      </c>
    </row>
    <row r="7" spans="1:31">
      <c r="B7" s="86" t="s">
        <v>82</v>
      </c>
      <c r="S7" s="86" t="s">
        <v>83</v>
      </c>
      <c r="AE7" s="86" t="s">
        <v>82</v>
      </c>
    </row>
    <row r="8" spans="1:31">
      <c r="B8" s="86" t="s">
        <v>84</v>
      </c>
      <c r="S8" s="86" t="s">
        <v>85</v>
      </c>
      <c r="AE8" s="86" t="s">
        <v>84</v>
      </c>
    </row>
    <row r="9" spans="1:31">
      <c r="B9" s="86" t="s">
        <v>86</v>
      </c>
      <c r="S9" s="86" t="s">
        <v>87</v>
      </c>
      <c r="AE9" s="86" t="s">
        <v>86</v>
      </c>
    </row>
    <row r="10" spans="1:31">
      <c r="B10" s="86" t="s">
        <v>88</v>
      </c>
      <c r="S10" s="86" t="s">
        <v>89</v>
      </c>
      <c r="AE10" s="86" t="s">
        <v>88</v>
      </c>
    </row>
    <row r="11" spans="1:31">
      <c r="B11" s="86" t="s">
        <v>90</v>
      </c>
      <c r="AE11" s="86" t="s">
        <v>90</v>
      </c>
    </row>
    <row r="12" spans="1:31">
      <c r="B12" s="86" t="s">
        <v>91</v>
      </c>
      <c r="S12" s="86" t="s">
        <v>92</v>
      </c>
      <c r="AE12" s="86" t="s">
        <v>91</v>
      </c>
    </row>
    <row r="13" spans="1:31">
      <c r="B13" s="86" t="s">
        <v>93</v>
      </c>
      <c r="S13" s="86" t="s">
        <v>94</v>
      </c>
      <c r="AE13" s="86" t="s">
        <v>93</v>
      </c>
    </row>
    <row r="14" spans="1:31">
      <c r="B14" s="86" t="s">
        <v>95</v>
      </c>
      <c r="S14" s="86" t="s">
        <v>96</v>
      </c>
      <c r="AE14" s="86" t="s">
        <v>95</v>
      </c>
    </row>
    <row r="15" spans="1:31">
      <c r="B15" s="86" t="s">
        <v>97</v>
      </c>
      <c r="AE15" s="86" t="s">
        <v>97</v>
      </c>
    </row>
    <row r="16" spans="1:31">
      <c r="B16" s="86" t="s">
        <v>98</v>
      </c>
      <c r="S16" s="86" t="s">
        <v>99</v>
      </c>
    </row>
    <row r="17" spans="2:19">
      <c r="B17" s="86" t="s">
        <v>100</v>
      </c>
      <c r="S17" s="86" t="s">
        <v>101</v>
      </c>
    </row>
    <row r="18" spans="2:19">
      <c r="B18" s="86" t="s">
        <v>102</v>
      </c>
      <c r="S18" s="86" t="s">
        <v>103</v>
      </c>
    </row>
    <row r="19" spans="2:19">
      <c r="B19" s="86" t="s">
        <v>104</v>
      </c>
      <c r="S19" s="86" t="s">
        <v>105</v>
      </c>
    </row>
    <row r="20" spans="2:19">
      <c r="B20" s="86" t="s">
        <v>106</v>
      </c>
    </row>
    <row r="21" spans="2:19">
      <c r="B21" s="86" t="s">
        <v>107</v>
      </c>
      <c r="S21" s="86" t="s">
        <v>108</v>
      </c>
    </row>
    <row r="22" spans="2:19">
      <c r="B22" s="86" t="s">
        <v>109</v>
      </c>
      <c r="S22" s="86" t="s">
        <v>110</v>
      </c>
    </row>
    <row r="23" spans="2:19">
      <c r="B23" s="86" t="s">
        <v>111</v>
      </c>
    </row>
    <row r="24" spans="2:19">
      <c r="B24" s="86" t="s">
        <v>112</v>
      </c>
      <c r="S24" s="86" t="s">
        <v>113</v>
      </c>
    </row>
    <row r="25" spans="2:19">
      <c r="B25" s="86" t="s">
        <v>114</v>
      </c>
      <c r="S25" s="86" t="s">
        <v>115</v>
      </c>
    </row>
    <row r="26" spans="2:19">
      <c r="B26" s="86" t="s">
        <v>116</v>
      </c>
      <c r="S26" s="86" t="s">
        <v>117</v>
      </c>
    </row>
    <row r="27" spans="2:19">
      <c r="S27" s="86" t="s">
        <v>118</v>
      </c>
    </row>
    <row r="28" spans="2:19">
      <c r="B28" s="86" t="s">
        <v>75</v>
      </c>
      <c r="S28" s="86" t="s">
        <v>119</v>
      </c>
    </row>
    <row r="29" spans="2:19">
      <c r="B29" s="86" t="s">
        <v>77</v>
      </c>
      <c r="S29" s="86" t="s">
        <v>120</v>
      </c>
    </row>
    <row r="30" spans="2:19">
      <c r="B30" s="86" t="s">
        <v>79</v>
      </c>
      <c r="S30" s="86" t="s">
        <v>121</v>
      </c>
    </row>
    <row r="31" spans="2:19">
      <c r="B31" s="86" t="s">
        <v>81</v>
      </c>
      <c r="S31" s="86" t="s">
        <v>122</v>
      </c>
    </row>
    <row r="32" spans="2:19">
      <c r="B32" s="86" t="s">
        <v>83</v>
      </c>
      <c r="S32" s="86" t="s">
        <v>123</v>
      </c>
    </row>
    <row r="33" spans="2:19">
      <c r="B33" s="86" t="s">
        <v>85</v>
      </c>
      <c r="S33" s="86" t="s">
        <v>118</v>
      </c>
    </row>
    <row r="34" spans="2:19">
      <c r="B34" s="86" t="s">
        <v>87</v>
      </c>
      <c r="S34" s="86" t="s">
        <v>124</v>
      </c>
    </row>
    <row r="35" spans="2:19">
      <c r="B35" s="86" t="s">
        <v>89</v>
      </c>
      <c r="S35" s="86" t="s">
        <v>125</v>
      </c>
    </row>
    <row r="36" spans="2:19">
      <c r="S36" s="86" t="s">
        <v>121</v>
      </c>
    </row>
    <row r="37" spans="2:19">
      <c r="B37" s="86" t="s">
        <v>92</v>
      </c>
      <c r="S37" s="86" t="s">
        <v>126</v>
      </c>
    </row>
    <row r="38" spans="2:19">
      <c r="B38" s="86" t="s">
        <v>94</v>
      </c>
      <c r="H38" s="86" t="s">
        <v>127</v>
      </c>
      <c r="S38" s="86" t="s">
        <v>128</v>
      </c>
    </row>
    <row r="39" spans="2:19">
      <c r="B39" s="86" t="s">
        <v>96</v>
      </c>
      <c r="S39" s="86" t="s">
        <v>118</v>
      </c>
    </row>
    <row r="40" spans="2:19">
      <c r="S40" s="86" t="s">
        <v>129</v>
      </c>
    </row>
    <row r="41" spans="2:19">
      <c r="B41" s="86" t="s">
        <v>99</v>
      </c>
      <c r="G41" s="88" t="s">
        <v>130</v>
      </c>
      <c r="J41" s="86" t="s">
        <v>131</v>
      </c>
      <c r="L41" s="89" t="s">
        <v>132</v>
      </c>
      <c r="M41" s="90"/>
      <c r="N41" s="91"/>
      <c r="S41" s="86" t="s">
        <v>133</v>
      </c>
    </row>
    <row r="42" spans="2:19">
      <c r="B42" s="86" t="s">
        <v>101</v>
      </c>
      <c r="L42" s="92" t="s">
        <v>134</v>
      </c>
      <c r="N42" s="93"/>
      <c r="S42" s="86" t="s">
        <v>121</v>
      </c>
    </row>
    <row r="43" spans="2:19">
      <c r="B43" s="86" t="s">
        <v>103</v>
      </c>
      <c r="L43" s="92" t="s">
        <v>135</v>
      </c>
      <c r="N43" s="93"/>
      <c r="S43" s="86" t="s">
        <v>136</v>
      </c>
    </row>
    <row r="44" spans="2:19">
      <c r="B44" s="86" t="s">
        <v>105</v>
      </c>
      <c r="L44" s="92" t="s">
        <v>137</v>
      </c>
      <c r="N44" s="93"/>
      <c r="S44" s="86" t="s">
        <v>138</v>
      </c>
    </row>
    <row r="45" spans="2:19">
      <c r="L45" s="92" t="s">
        <v>139</v>
      </c>
      <c r="N45" s="93"/>
      <c r="S45" s="86" t="s">
        <v>140</v>
      </c>
    </row>
    <row r="46" spans="2:19">
      <c r="B46" s="86" t="s">
        <v>108</v>
      </c>
      <c r="L46" s="92" t="s">
        <v>141</v>
      </c>
      <c r="N46" s="93"/>
      <c r="S46" s="86" t="s">
        <v>142</v>
      </c>
    </row>
    <row r="47" spans="2:19">
      <c r="B47" s="86" t="s">
        <v>110</v>
      </c>
      <c r="L47" s="94" t="s">
        <v>143</v>
      </c>
      <c r="M47" s="95"/>
      <c r="N47" s="96"/>
    </row>
    <row r="48" spans="2:19">
      <c r="S48" s="86" t="s">
        <v>144</v>
      </c>
    </row>
    <row r="49" spans="2:19">
      <c r="B49" s="86" t="s">
        <v>113</v>
      </c>
      <c r="S49" s="86" t="s">
        <v>145</v>
      </c>
    </row>
    <row r="50" spans="2:19">
      <c r="B50" s="86" t="s">
        <v>115</v>
      </c>
      <c r="S50" s="86" t="s">
        <v>105</v>
      </c>
    </row>
    <row r="51" spans="2:19">
      <c r="B51" s="86" t="s">
        <v>117</v>
      </c>
    </row>
    <row r="52" spans="2:19">
      <c r="B52" s="86" t="s">
        <v>118</v>
      </c>
      <c r="S52" s="86" t="s">
        <v>146</v>
      </c>
    </row>
    <row r="53" spans="2:19">
      <c r="B53" s="86" t="s">
        <v>119</v>
      </c>
      <c r="S53" s="86" t="s">
        <v>147</v>
      </c>
    </row>
    <row r="54" spans="2:19">
      <c r="B54" s="86" t="s">
        <v>120</v>
      </c>
      <c r="S54" s="86" t="s">
        <v>148</v>
      </c>
    </row>
    <row r="55" spans="2:19">
      <c r="B55" s="86" t="s">
        <v>121</v>
      </c>
      <c r="S55" s="86" t="s">
        <v>149</v>
      </c>
    </row>
    <row r="56" spans="2:19">
      <c r="B56" s="86" t="s">
        <v>122</v>
      </c>
    </row>
    <row r="57" spans="2:19">
      <c r="B57" s="86" t="s">
        <v>123</v>
      </c>
      <c r="S57" s="86" t="s">
        <v>150</v>
      </c>
    </row>
    <row r="58" spans="2:19">
      <c r="B58" s="86" t="s">
        <v>118</v>
      </c>
      <c r="S58" s="86" t="s">
        <v>151</v>
      </c>
    </row>
    <row r="59" spans="2:19">
      <c r="B59" s="86" t="s">
        <v>124</v>
      </c>
      <c r="S59" s="86" t="s">
        <v>99</v>
      </c>
    </row>
    <row r="60" spans="2:19">
      <c r="B60" s="86" t="s">
        <v>125</v>
      </c>
      <c r="S60" s="86" t="s">
        <v>101</v>
      </c>
    </row>
    <row r="61" spans="2:19">
      <c r="B61" s="86" t="s">
        <v>121</v>
      </c>
      <c r="S61" s="86" t="s">
        <v>103</v>
      </c>
    </row>
    <row r="62" spans="2:19">
      <c r="B62" s="86" t="s">
        <v>126</v>
      </c>
    </row>
    <row r="63" spans="2:19">
      <c r="B63" s="86" t="s">
        <v>128</v>
      </c>
      <c r="S63" s="86" t="s">
        <v>113</v>
      </c>
    </row>
    <row r="64" spans="2:19">
      <c r="B64" s="86" t="s">
        <v>118</v>
      </c>
      <c r="S64" s="86" t="s">
        <v>115</v>
      </c>
    </row>
    <row r="65" spans="2:26">
      <c r="B65" s="86" t="s">
        <v>129</v>
      </c>
      <c r="S65" s="86" t="s">
        <v>117</v>
      </c>
    </row>
    <row r="66" spans="2:26">
      <c r="B66" s="86" t="s">
        <v>133</v>
      </c>
      <c r="S66" s="86" t="s">
        <v>152</v>
      </c>
      <c r="U66" s="86" t="s">
        <v>153</v>
      </c>
    </row>
    <row r="67" spans="2:26">
      <c r="B67" s="86" t="s">
        <v>121</v>
      </c>
      <c r="S67" s="86" t="s">
        <v>154</v>
      </c>
      <c r="Y67" s="86" t="s">
        <v>155</v>
      </c>
    </row>
    <row r="68" spans="2:26">
      <c r="B68" s="86" t="s">
        <v>136</v>
      </c>
    </row>
    <row r="69" spans="2:26">
      <c r="B69" s="86" t="s">
        <v>138</v>
      </c>
      <c r="S69" s="86" t="s">
        <v>122</v>
      </c>
    </row>
    <row r="70" spans="2:26">
      <c r="B70" s="86" t="s">
        <v>140</v>
      </c>
      <c r="S70" s="86" t="s">
        <v>123</v>
      </c>
    </row>
    <row r="71" spans="2:26">
      <c r="B71" s="86" t="s">
        <v>142</v>
      </c>
      <c r="S71" s="86" t="s">
        <v>156</v>
      </c>
      <c r="V71" s="86" t="s">
        <v>153</v>
      </c>
    </row>
    <row r="72" spans="2:26">
      <c r="S72" s="86" t="s">
        <v>157</v>
      </c>
      <c r="Y72" s="86" t="s">
        <v>155</v>
      </c>
    </row>
    <row r="73" spans="2:26">
      <c r="B73" s="86" t="s">
        <v>144</v>
      </c>
    </row>
    <row r="74" spans="2:26">
      <c r="B74" s="86" t="s">
        <v>145</v>
      </c>
      <c r="S74" s="86" t="s">
        <v>126</v>
      </c>
    </row>
    <row r="75" spans="2:26">
      <c r="B75" s="86" t="s">
        <v>105</v>
      </c>
      <c r="S75" s="86" t="s">
        <v>128</v>
      </c>
    </row>
    <row r="76" spans="2:26">
      <c r="S76" s="86" t="s">
        <v>158</v>
      </c>
      <c r="V76" s="86" t="s">
        <v>153</v>
      </c>
    </row>
    <row r="77" spans="2:26">
      <c r="B77" s="86" t="s">
        <v>146</v>
      </c>
      <c r="S77" s="86" t="s">
        <v>159</v>
      </c>
      <c r="Z77" s="86" t="s">
        <v>155</v>
      </c>
    </row>
    <row r="78" spans="2:26">
      <c r="B78" s="86" t="s">
        <v>147</v>
      </c>
    </row>
    <row r="79" spans="2:26">
      <c r="B79" s="86" t="s">
        <v>148</v>
      </c>
      <c r="S79" s="86" t="s">
        <v>136</v>
      </c>
    </row>
    <row r="80" spans="2:26">
      <c r="B80" s="86" t="s">
        <v>149</v>
      </c>
      <c r="S80" s="86" t="s">
        <v>138</v>
      </c>
    </row>
    <row r="81" spans="2:19">
      <c r="S81" s="86" t="s">
        <v>140</v>
      </c>
    </row>
    <row r="82" spans="2:19">
      <c r="B82" s="86" t="s">
        <v>150</v>
      </c>
      <c r="S82" s="86" t="s">
        <v>142</v>
      </c>
    </row>
    <row r="83" spans="2:19">
      <c r="B83" s="86" t="s">
        <v>151</v>
      </c>
    </row>
    <row r="84" spans="2:19">
      <c r="B84" s="86" t="s">
        <v>99</v>
      </c>
      <c r="S84" s="86" t="s">
        <v>108</v>
      </c>
    </row>
    <row r="85" spans="2:19">
      <c r="B85" s="86" t="s">
        <v>101</v>
      </c>
      <c r="S85" s="86" t="s">
        <v>110</v>
      </c>
    </row>
    <row r="86" spans="2:19">
      <c r="B86" s="86" t="s">
        <v>103</v>
      </c>
      <c r="S86" s="86" t="s">
        <v>105</v>
      </c>
    </row>
    <row r="88" spans="2:19">
      <c r="B88" s="86" t="s">
        <v>113</v>
      </c>
      <c r="S88" s="86" t="s">
        <v>144</v>
      </c>
    </row>
    <row r="89" spans="2:19">
      <c r="B89" s="86" t="s">
        <v>115</v>
      </c>
      <c r="S89" s="86" t="s">
        <v>145</v>
      </c>
    </row>
    <row r="90" spans="2:19">
      <c r="B90" s="86" t="s">
        <v>117</v>
      </c>
      <c r="S90" s="86" t="s">
        <v>105</v>
      </c>
    </row>
    <row r="91" spans="2:19">
      <c r="B91" s="86" t="s">
        <v>152</v>
      </c>
      <c r="D91" s="86" t="s">
        <v>153</v>
      </c>
    </row>
    <row r="92" spans="2:19">
      <c r="B92" s="86" t="s">
        <v>154</v>
      </c>
      <c r="H92" s="86" t="s">
        <v>155</v>
      </c>
      <c r="S92" s="86" t="s">
        <v>146</v>
      </c>
    </row>
    <row r="93" spans="2:19">
      <c r="S93" s="86" t="s">
        <v>147</v>
      </c>
    </row>
    <row r="94" spans="2:19">
      <c r="B94" s="86" t="s">
        <v>122</v>
      </c>
      <c r="S94" s="86" t="s">
        <v>148</v>
      </c>
    </row>
    <row r="95" spans="2:19">
      <c r="B95" s="86" t="s">
        <v>123</v>
      </c>
      <c r="S95" s="86" t="s">
        <v>149</v>
      </c>
    </row>
    <row r="96" spans="2:19">
      <c r="B96" s="86" t="s">
        <v>156</v>
      </c>
      <c r="E96" s="86" t="s">
        <v>153</v>
      </c>
    </row>
    <row r="97" spans="2:19">
      <c r="B97" s="86" t="s">
        <v>157</v>
      </c>
      <c r="H97" s="86" t="s">
        <v>155</v>
      </c>
      <c r="S97" s="86" t="s">
        <v>160</v>
      </c>
    </row>
    <row r="98" spans="2:19">
      <c r="S98" s="86" t="s">
        <v>161</v>
      </c>
    </row>
    <row r="99" spans="2:19">
      <c r="B99" s="86" t="s">
        <v>126</v>
      </c>
      <c r="S99" s="86" t="s">
        <v>162</v>
      </c>
    </row>
    <row r="100" spans="2:19">
      <c r="B100" s="86" t="s">
        <v>128</v>
      </c>
      <c r="S100" s="86" t="s">
        <v>163</v>
      </c>
    </row>
    <row r="101" spans="2:19">
      <c r="B101" s="86" t="s">
        <v>158</v>
      </c>
      <c r="E101" s="86" t="s">
        <v>153</v>
      </c>
    </row>
    <row r="102" spans="2:19">
      <c r="B102" s="86" t="s">
        <v>159</v>
      </c>
      <c r="I102" s="86" t="s">
        <v>155</v>
      </c>
      <c r="S102" s="86" t="s">
        <v>164</v>
      </c>
    </row>
    <row r="104" spans="2:19">
      <c r="B104" s="86" t="s">
        <v>136</v>
      </c>
      <c r="S104" s="86" t="s">
        <v>165</v>
      </c>
    </row>
    <row r="105" spans="2:19">
      <c r="B105" s="86" t="s">
        <v>138</v>
      </c>
      <c r="S105" s="86" t="s">
        <v>166</v>
      </c>
    </row>
    <row r="106" spans="2:19">
      <c r="B106" s="86" t="s">
        <v>140</v>
      </c>
      <c r="S106" s="86" t="s">
        <v>167</v>
      </c>
    </row>
    <row r="107" spans="2:19">
      <c r="B107" s="86" t="s">
        <v>142</v>
      </c>
      <c r="S107" s="86" t="s">
        <v>168</v>
      </c>
    </row>
    <row r="109" spans="2:19">
      <c r="B109" s="86" t="s">
        <v>108</v>
      </c>
    </row>
    <row r="110" spans="2:19">
      <c r="B110" s="86" t="s">
        <v>110</v>
      </c>
    </row>
    <row r="111" spans="2:19">
      <c r="B111" s="86" t="s">
        <v>105</v>
      </c>
    </row>
    <row r="113" spans="2:2">
      <c r="B113" s="86" t="s">
        <v>144</v>
      </c>
    </row>
    <row r="114" spans="2:2">
      <c r="B114" s="86" t="s">
        <v>145</v>
      </c>
    </row>
    <row r="115" spans="2:2">
      <c r="B115" s="86" t="s">
        <v>105</v>
      </c>
    </row>
    <row r="117" spans="2:2">
      <c r="B117" s="86" t="s">
        <v>146</v>
      </c>
    </row>
    <row r="118" spans="2:2">
      <c r="B118" s="86" t="s">
        <v>147</v>
      </c>
    </row>
    <row r="119" spans="2:2">
      <c r="B119" s="86" t="s">
        <v>148</v>
      </c>
    </row>
    <row r="120" spans="2:2">
      <c r="B120" s="86" t="s">
        <v>149</v>
      </c>
    </row>
    <row r="122" spans="2:2">
      <c r="B122" s="86" t="s">
        <v>160</v>
      </c>
    </row>
    <row r="123" spans="2:2">
      <c r="B123" s="86" t="s">
        <v>161</v>
      </c>
    </row>
    <row r="124" spans="2:2">
      <c r="B124" s="86" t="s">
        <v>162</v>
      </c>
    </row>
    <row r="125" spans="2:2">
      <c r="B125" s="86" t="s">
        <v>163</v>
      </c>
    </row>
    <row r="127" spans="2:2">
      <c r="B127" s="86" t="s">
        <v>164</v>
      </c>
    </row>
    <row r="129" spans="2:2">
      <c r="B129" s="86" t="s">
        <v>165</v>
      </c>
    </row>
    <row r="130" spans="2:2">
      <c r="B130" s="86" t="s">
        <v>166</v>
      </c>
    </row>
    <row r="131" spans="2:2">
      <c r="B131" s="86" t="s">
        <v>167</v>
      </c>
    </row>
    <row r="132" spans="2:2">
      <c r="B132" s="8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FF5E-BBF4-4DF9-8ABF-F0D4AD1FD489}">
  <dimension ref="A1:H34"/>
  <sheetViews>
    <sheetView topLeftCell="A4" workbookViewId="0">
      <selection activeCell="A8" sqref="A8"/>
    </sheetView>
  </sheetViews>
  <sheetFormatPr defaultRowHeight="18.75"/>
  <cols>
    <col min="1" max="1" width="15.75" style="84" customWidth="1"/>
    <col min="2" max="2" width="79.375" style="84" customWidth="1"/>
    <col min="3" max="3" width="34.25" style="84" customWidth="1"/>
    <col min="4" max="4" width="30.75" style="84" customWidth="1"/>
    <col min="5" max="16384" width="9" style="84"/>
  </cols>
  <sheetData>
    <row r="1" spans="1:7">
      <c r="A1" s="84" t="s">
        <v>169</v>
      </c>
      <c r="B1" s="84" t="s">
        <v>170</v>
      </c>
      <c r="C1" s="84" t="s">
        <v>171</v>
      </c>
      <c r="D1" s="84" t="s">
        <v>172</v>
      </c>
    </row>
    <row r="3" spans="1:7">
      <c r="A3" s="84" t="s">
        <v>173</v>
      </c>
      <c r="B3" s="84" t="s">
        <v>174</v>
      </c>
    </row>
    <row r="4" spans="1:7">
      <c r="B4" s="84" t="s">
        <v>175</v>
      </c>
    </row>
    <row r="5" spans="1:7">
      <c r="B5" s="84" t="s">
        <v>176</v>
      </c>
      <c r="C5" s="84" t="s">
        <v>177</v>
      </c>
      <c r="D5" s="84" t="s">
        <v>178</v>
      </c>
    </row>
    <row r="6" spans="1:7">
      <c r="A6" s="84" t="s">
        <v>179</v>
      </c>
    </row>
    <row r="8" spans="1:7" ht="178.5" customHeight="1">
      <c r="A8" s="84" t="s">
        <v>180</v>
      </c>
      <c r="B8" s="83" t="s">
        <v>181</v>
      </c>
    </row>
    <row r="10" spans="1:7" ht="270" customHeight="1">
      <c r="A10" s="84" t="s">
        <v>182</v>
      </c>
      <c r="B10" s="83" t="s">
        <v>183</v>
      </c>
      <c r="G10" s="85" t="s">
        <v>184</v>
      </c>
    </row>
    <row r="34" spans="1:8">
      <c r="A34" s="84" t="s">
        <v>185</v>
      </c>
      <c r="C34" s="84">
        <v>6</v>
      </c>
      <c r="F34" s="84" t="s">
        <v>186</v>
      </c>
      <c r="H34" s="8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8D1C-FEB2-4ED4-BDE3-4F522FBC1515}">
  <dimension ref="B2:CW79"/>
  <sheetViews>
    <sheetView tabSelected="1" topLeftCell="A37" workbookViewId="0">
      <selection activeCell="AE45" sqref="AE45:AR45"/>
    </sheetView>
  </sheetViews>
  <sheetFormatPr defaultColWidth="3.25" defaultRowHeight="18"/>
  <cols>
    <col min="1" max="2" width="3.25" style="2" customWidth="1"/>
    <col min="3" max="16384" width="3.25" style="2"/>
  </cols>
  <sheetData>
    <row r="2" spans="2:39" ht="18.75">
      <c r="B2" s="2" t="s">
        <v>188</v>
      </c>
    </row>
    <row r="3" spans="2:39" ht="18" customHeight="1">
      <c r="C3" s="16" t="s">
        <v>189</v>
      </c>
      <c r="D3" s="151" t="s">
        <v>190</v>
      </c>
      <c r="E3" s="153"/>
      <c r="F3" s="153"/>
      <c r="G3" s="153"/>
      <c r="H3" s="153"/>
      <c r="I3" s="153"/>
      <c r="J3" s="153"/>
      <c r="K3" s="153"/>
      <c r="L3" s="151" t="s">
        <v>191</v>
      </c>
      <c r="M3" s="152"/>
      <c r="N3" s="152"/>
      <c r="O3" s="152"/>
      <c r="P3" s="151" t="s">
        <v>192</v>
      </c>
      <c r="Q3" s="153"/>
      <c r="R3" s="153"/>
      <c r="S3" s="153"/>
      <c r="T3" s="153"/>
      <c r="U3" s="153"/>
      <c r="V3" s="153"/>
      <c r="W3" s="153"/>
      <c r="X3" s="154"/>
      <c r="AH3" s="99" t="s">
        <v>193</v>
      </c>
      <c r="AI3" s="99"/>
      <c r="AJ3" s="99"/>
      <c r="AK3" s="99"/>
      <c r="AL3" s="99"/>
      <c r="AM3" s="99"/>
    </row>
    <row r="4" spans="2:39" ht="18.75">
      <c r="C4" s="17">
        <v>1</v>
      </c>
      <c r="D4" s="137" t="s">
        <v>194</v>
      </c>
      <c r="E4" s="142"/>
      <c r="F4" s="142"/>
      <c r="G4" s="142"/>
      <c r="H4" s="142"/>
      <c r="I4" s="142"/>
      <c r="J4" s="142"/>
      <c r="K4" s="142"/>
      <c r="L4" s="143" t="s">
        <v>195</v>
      </c>
      <c r="M4" s="144"/>
      <c r="N4" s="144"/>
      <c r="O4" s="144"/>
      <c r="P4" s="139"/>
      <c r="Q4" s="140"/>
      <c r="R4" s="140"/>
      <c r="S4" s="140"/>
      <c r="T4" s="140"/>
      <c r="U4" s="140"/>
      <c r="V4" s="140"/>
      <c r="W4" s="140"/>
      <c r="X4" s="141"/>
    </row>
    <row r="5" spans="2:39">
      <c r="C5" s="17">
        <v>2</v>
      </c>
      <c r="D5" s="137" t="s">
        <v>196</v>
      </c>
      <c r="E5" s="142"/>
      <c r="F5" s="142"/>
      <c r="G5" s="142"/>
      <c r="H5" s="142"/>
      <c r="I5" s="142"/>
      <c r="J5" s="142"/>
      <c r="K5" s="142"/>
      <c r="L5" s="143" t="s">
        <v>195</v>
      </c>
      <c r="M5" s="144"/>
      <c r="N5" s="144"/>
      <c r="O5" s="144"/>
      <c r="P5" s="139"/>
      <c r="Q5" s="140"/>
      <c r="R5" s="140"/>
      <c r="S5" s="140"/>
      <c r="T5" s="140"/>
      <c r="U5" s="140"/>
      <c r="V5" s="140"/>
      <c r="W5" s="140"/>
      <c r="X5" s="141"/>
    </row>
    <row r="6" spans="2:39">
      <c r="C6" s="17">
        <v>3</v>
      </c>
      <c r="D6" s="137" t="s">
        <v>197</v>
      </c>
      <c r="E6" s="142"/>
      <c r="F6" s="142"/>
      <c r="G6" s="142"/>
      <c r="H6" s="142"/>
      <c r="I6" s="142"/>
      <c r="J6" s="142"/>
      <c r="K6" s="142"/>
      <c r="L6" s="143" t="s">
        <v>195</v>
      </c>
      <c r="M6" s="144"/>
      <c r="N6" s="144"/>
      <c r="O6" s="144"/>
      <c r="P6" s="139"/>
      <c r="Q6" s="140"/>
      <c r="R6" s="140"/>
      <c r="S6" s="140"/>
      <c r="T6" s="140"/>
      <c r="U6" s="140"/>
      <c r="V6" s="140"/>
      <c r="W6" s="140"/>
      <c r="X6" s="141"/>
    </row>
    <row r="7" spans="2:39">
      <c r="C7" s="17">
        <v>4</v>
      </c>
      <c r="D7" s="137" t="s">
        <v>198</v>
      </c>
      <c r="E7" s="142"/>
      <c r="F7" s="142"/>
      <c r="G7" s="142"/>
      <c r="H7" s="142"/>
      <c r="I7" s="142"/>
      <c r="J7" s="142"/>
      <c r="K7" s="142"/>
      <c r="L7" s="143" t="s">
        <v>195</v>
      </c>
      <c r="M7" s="144"/>
      <c r="N7" s="144"/>
      <c r="O7" s="144"/>
      <c r="P7" s="139"/>
      <c r="Q7" s="140"/>
      <c r="R7" s="140"/>
      <c r="S7" s="140"/>
      <c r="T7" s="140"/>
      <c r="U7" s="140"/>
      <c r="V7" s="140"/>
      <c r="W7" s="140"/>
      <c r="X7" s="141"/>
    </row>
    <row r="8" spans="2:39">
      <c r="C8" s="17">
        <v>5</v>
      </c>
      <c r="D8" s="137" t="s">
        <v>199</v>
      </c>
      <c r="E8" s="142"/>
      <c r="F8" s="142"/>
      <c r="G8" s="142"/>
      <c r="H8" s="142"/>
      <c r="I8" s="142"/>
      <c r="J8" s="142"/>
      <c r="K8" s="142"/>
      <c r="L8" s="143" t="s">
        <v>195</v>
      </c>
      <c r="M8" s="144"/>
      <c r="N8" s="144"/>
      <c r="O8" s="144"/>
      <c r="P8" s="139"/>
      <c r="Q8" s="140"/>
      <c r="R8" s="140"/>
      <c r="S8" s="140"/>
      <c r="T8" s="140"/>
      <c r="U8" s="140"/>
      <c r="V8" s="140"/>
      <c r="W8" s="140"/>
      <c r="X8" s="141"/>
    </row>
    <row r="9" spans="2:39">
      <c r="C9" s="17">
        <v>6</v>
      </c>
      <c r="D9" s="137" t="s">
        <v>200</v>
      </c>
      <c r="E9" s="142"/>
      <c r="F9" s="142"/>
      <c r="G9" s="142"/>
      <c r="H9" s="142"/>
      <c r="I9" s="142"/>
      <c r="J9" s="142"/>
      <c r="K9" s="142"/>
      <c r="L9" s="137" t="s">
        <v>201</v>
      </c>
      <c r="M9" s="138"/>
      <c r="N9" s="138"/>
      <c r="O9" s="138"/>
      <c r="P9" s="139"/>
      <c r="Q9" s="140"/>
      <c r="R9" s="140"/>
      <c r="S9" s="140"/>
      <c r="T9" s="140"/>
      <c r="U9" s="140"/>
      <c r="V9" s="140"/>
      <c r="W9" s="140"/>
      <c r="X9" s="141"/>
    </row>
    <row r="10" spans="2:39">
      <c r="C10" s="17">
        <v>7</v>
      </c>
      <c r="D10" s="137" t="s">
        <v>202</v>
      </c>
      <c r="E10" s="142"/>
      <c r="F10" s="142"/>
      <c r="G10" s="142"/>
      <c r="H10" s="142"/>
      <c r="I10" s="142"/>
      <c r="J10" s="142"/>
      <c r="K10" s="142"/>
      <c r="L10" s="137" t="s">
        <v>203</v>
      </c>
      <c r="M10" s="138"/>
      <c r="N10" s="138"/>
      <c r="O10" s="138"/>
      <c r="P10" s="139"/>
      <c r="Q10" s="140"/>
      <c r="R10" s="140"/>
      <c r="S10" s="140"/>
      <c r="T10" s="140"/>
      <c r="U10" s="140"/>
      <c r="V10" s="140"/>
      <c r="W10" s="140"/>
      <c r="X10" s="141"/>
    </row>
    <row r="11" spans="2:39">
      <c r="C11" s="18">
        <v>8</v>
      </c>
      <c r="D11" s="145" t="s">
        <v>204</v>
      </c>
      <c r="E11" s="150"/>
      <c r="F11" s="150"/>
      <c r="G11" s="150"/>
      <c r="H11" s="150"/>
      <c r="I11" s="150"/>
      <c r="J11" s="150"/>
      <c r="K11" s="150"/>
      <c r="L11" s="148" t="s">
        <v>195</v>
      </c>
      <c r="M11" s="149"/>
      <c r="N11" s="149"/>
      <c r="O11" s="149"/>
      <c r="P11" s="145"/>
      <c r="Q11" s="146"/>
      <c r="R11" s="146"/>
      <c r="S11" s="146"/>
      <c r="T11" s="146"/>
      <c r="U11" s="146"/>
      <c r="V11" s="146"/>
      <c r="W11" s="146"/>
      <c r="X11" s="147"/>
    </row>
    <row r="12" spans="2:39">
      <c r="C12" s="18">
        <v>9</v>
      </c>
      <c r="D12" s="145" t="s">
        <v>205</v>
      </c>
      <c r="E12" s="150"/>
      <c r="F12" s="150"/>
      <c r="G12" s="150"/>
      <c r="H12" s="150"/>
      <c r="I12" s="150"/>
      <c r="J12" s="150"/>
      <c r="K12" s="150"/>
      <c r="L12" s="148" t="s">
        <v>195</v>
      </c>
      <c r="M12" s="149"/>
      <c r="N12" s="149"/>
      <c r="O12" s="149"/>
      <c r="P12" s="145"/>
      <c r="Q12" s="146"/>
      <c r="R12" s="146"/>
      <c r="S12" s="146"/>
      <c r="T12" s="146"/>
      <c r="U12" s="146"/>
      <c r="V12" s="146"/>
      <c r="W12" s="146"/>
      <c r="X12" s="147"/>
    </row>
    <row r="13" spans="2:39">
      <c r="C13" s="18">
        <v>10</v>
      </c>
      <c r="D13" s="145" t="s">
        <v>206</v>
      </c>
      <c r="E13" s="150"/>
      <c r="F13" s="150"/>
      <c r="G13" s="150"/>
      <c r="H13" s="150"/>
      <c r="I13" s="150"/>
      <c r="J13" s="150"/>
      <c r="K13" s="150"/>
      <c r="L13" s="148" t="s">
        <v>195</v>
      </c>
      <c r="M13" s="149"/>
      <c r="N13" s="149"/>
      <c r="O13" s="149"/>
      <c r="P13" s="145"/>
      <c r="Q13" s="146"/>
      <c r="R13" s="146"/>
      <c r="S13" s="146"/>
      <c r="T13" s="146"/>
      <c r="U13" s="146"/>
      <c r="V13" s="146"/>
      <c r="W13" s="146"/>
      <c r="X13" s="147"/>
    </row>
    <row r="14" spans="2:39">
      <c r="C14" s="18">
        <v>11</v>
      </c>
      <c r="D14" s="145" t="s">
        <v>207</v>
      </c>
      <c r="E14" s="150"/>
      <c r="F14" s="150"/>
      <c r="G14" s="150"/>
      <c r="H14" s="150"/>
      <c r="I14" s="150"/>
      <c r="J14" s="150"/>
      <c r="K14" s="150"/>
      <c r="L14" s="148" t="s">
        <v>195</v>
      </c>
      <c r="M14" s="149"/>
      <c r="N14" s="149"/>
      <c r="O14" s="149"/>
      <c r="P14" s="145"/>
      <c r="Q14" s="146"/>
      <c r="R14" s="146"/>
      <c r="S14" s="146"/>
      <c r="T14" s="146"/>
      <c r="U14" s="146"/>
      <c r="V14" s="146"/>
      <c r="W14" s="146"/>
      <c r="X14" s="147"/>
    </row>
    <row r="15" spans="2:39">
      <c r="C15" s="18">
        <v>12</v>
      </c>
      <c r="D15" s="145" t="s">
        <v>208</v>
      </c>
      <c r="E15" s="150"/>
      <c r="F15" s="150"/>
      <c r="G15" s="150"/>
      <c r="H15" s="150"/>
      <c r="I15" s="150"/>
      <c r="J15" s="150"/>
      <c r="K15" s="150"/>
      <c r="L15" s="148" t="s">
        <v>195</v>
      </c>
      <c r="M15" s="149"/>
      <c r="N15" s="149"/>
      <c r="O15" s="149"/>
      <c r="P15" s="145"/>
      <c r="Q15" s="146"/>
      <c r="R15" s="146"/>
      <c r="S15" s="146"/>
      <c r="T15" s="146"/>
      <c r="U15" s="146"/>
      <c r="V15" s="146"/>
      <c r="W15" s="146"/>
      <c r="X15" s="147"/>
    </row>
    <row r="16" spans="2:39">
      <c r="C16" s="18">
        <v>13</v>
      </c>
      <c r="D16" s="145" t="s">
        <v>209</v>
      </c>
      <c r="E16" s="150"/>
      <c r="F16" s="150"/>
      <c r="G16" s="150"/>
      <c r="H16" s="150"/>
      <c r="I16" s="150"/>
      <c r="J16" s="150"/>
      <c r="K16" s="150"/>
      <c r="L16" s="145" t="s">
        <v>201</v>
      </c>
      <c r="M16" s="146"/>
      <c r="N16" s="146"/>
      <c r="O16" s="146"/>
      <c r="P16" s="145"/>
      <c r="Q16" s="146"/>
      <c r="R16" s="146"/>
      <c r="S16" s="146"/>
      <c r="T16" s="146"/>
      <c r="U16" s="146"/>
      <c r="V16" s="146"/>
      <c r="W16" s="146"/>
      <c r="X16" s="147"/>
    </row>
    <row r="17" spans="2:53">
      <c r="C17" s="18">
        <v>14</v>
      </c>
      <c r="D17" s="145" t="s">
        <v>210</v>
      </c>
      <c r="E17" s="150"/>
      <c r="F17" s="150"/>
      <c r="G17" s="150"/>
      <c r="H17" s="150"/>
      <c r="I17" s="150"/>
      <c r="J17" s="150"/>
      <c r="K17" s="150"/>
      <c r="L17" s="145" t="s">
        <v>211</v>
      </c>
      <c r="M17" s="146"/>
      <c r="N17" s="146"/>
      <c r="O17" s="146"/>
      <c r="P17" s="145"/>
      <c r="Q17" s="146"/>
      <c r="R17" s="146"/>
      <c r="S17" s="146"/>
      <c r="T17" s="146"/>
      <c r="U17" s="146"/>
      <c r="V17" s="146"/>
      <c r="W17" s="146"/>
      <c r="X17" s="147"/>
    </row>
    <row r="18" spans="2:53">
      <c r="C18" s="17">
        <v>15</v>
      </c>
      <c r="D18" s="137" t="s">
        <v>212</v>
      </c>
      <c r="E18" s="142"/>
      <c r="F18" s="142"/>
      <c r="G18" s="142"/>
      <c r="H18" s="142"/>
      <c r="I18" s="142"/>
      <c r="J18" s="142"/>
      <c r="K18" s="142"/>
      <c r="L18" s="143" t="s">
        <v>195</v>
      </c>
      <c r="M18" s="144"/>
      <c r="N18" s="144"/>
      <c r="O18" s="144"/>
      <c r="P18" s="139"/>
      <c r="Q18" s="140"/>
      <c r="R18" s="140"/>
      <c r="S18" s="140"/>
      <c r="T18" s="140"/>
      <c r="U18" s="140"/>
      <c r="V18" s="140"/>
      <c r="W18" s="140"/>
      <c r="X18" s="141"/>
    </row>
    <row r="19" spans="2:53">
      <c r="C19" s="17">
        <v>16</v>
      </c>
      <c r="D19" s="137" t="s">
        <v>213</v>
      </c>
      <c r="E19" s="142"/>
      <c r="F19" s="142"/>
      <c r="G19" s="142"/>
      <c r="H19" s="142"/>
      <c r="I19" s="142"/>
      <c r="J19" s="142"/>
      <c r="K19" s="142"/>
      <c r="L19" s="143" t="s">
        <v>195</v>
      </c>
      <c r="M19" s="144"/>
      <c r="N19" s="144"/>
      <c r="O19" s="144"/>
      <c r="P19" s="139"/>
      <c r="Q19" s="140"/>
      <c r="R19" s="140"/>
      <c r="S19" s="140"/>
      <c r="T19" s="140"/>
      <c r="U19" s="140"/>
      <c r="V19" s="140"/>
      <c r="W19" s="140"/>
      <c r="X19" s="141"/>
    </row>
    <row r="20" spans="2:53">
      <c r="C20" s="17">
        <v>17</v>
      </c>
      <c r="D20" s="137" t="s">
        <v>214</v>
      </c>
      <c r="E20" s="142"/>
      <c r="F20" s="142"/>
      <c r="G20" s="142"/>
      <c r="H20" s="142"/>
      <c r="I20" s="142"/>
      <c r="J20" s="142"/>
      <c r="K20" s="142"/>
      <c r="L20" s="143" t="s">
        <v>195</v>
      </c>
      <c r="M20" s="144"/>
      <c r="N20" s="144"/>
      <c r="O20" s="144"/>
      <c r="P20" s="139"/>
      <c r="Q20" s="140"/>
      <c r="R20" s="140"/>
      <c r="S20" s="140"/>
      <c r="T20" s="140"/>
      <c r="U20" s="140"/>
      <c r="V20" s="140"/>
      <c r="W20" s="140"/>
      <c r="X20" s="141"/>
    </row>
    <row r="21" spans="2:53">
      <c r="C21" s="17">
        <v>18</v>
      </c>
      <c r="D21" s="137" t="s">
        <v>215</v>
      </c>
      <c r="E21" s="142"/>
      <c r="F21" s="142"/>
      <c r="G21" s="142"/>
      <c r="H21" s="142"/>
      <c r="I21" s="142"/>
      <c r="J21" s="142"/>
      <c r="K21" s="142"/>
      <c r="L21" s="143" t="s">
        <v>195</v>
      </c>
      <c r="M21" s="144"/>
      <c r="N21" s="144"/>
      <c r="O21" s="144"/>
      <c r="P21" s="139"/>
      <c r="Q21" s="140"/>
      <c r="R21" s="140"/>
      <c r="S21" s="140"/>
      <c r="T21" s="140"/>
      <c r="U21" s="140"/>
      <c r="V21" s="140"/>
      <c r="W21" s="140"/>
      <c r="X21" s="141"/>
    </row>
    <row r="22" spans="2:53">
      <c r="C22" s="17">
        <v>19</v>
      </c>
      <c r="D22" s="137" t="s">
        <v>216</v>
      </c>
      <c r="E22" s="142"/>
      <c r="F22" s="142"/>
      <c r="G22" s="142"/>
      <c r="H22" s="142"/>
      <c r="I22" s="142"/>
      <c r="J22" s="142"/>
      <c r="K22" s="142"/>
      <c r="L22" s="143" t="s">
        <v>195</v>
      </c>
      <c r="M22" s="144"/>
      <c r="N22" s="144"/>
      <c r="O22" s="144"/>
      <c r="P22" s="139"/>
      <c r="Q22" s="140"/>
      <c r="R22" s="140"/>
      <c r="S22" s="140"/>
      <c r="T22" s="140"/>
      <c r="U22" s="140"/>
      <c r="V22" s="140"/>
      <c r="W22" s="140"/>
      <c r="X22" s="141"/>
    </row>
    <row r="23" spans="2:53">
      <c r="C23" s="17">
        <v>20</v>
      </c>
      <c r="D23" s="137" t="s">
        <v>217</v>
      </c>
      <c r="E23" s="142"/>
      <c r="F23" s="142"/>
      <c r="G23" s="142"/>
      <c r="H23" s="142"/>
      <c r="I23" s="142"/>
      <c r="J23" s="142"/>
      <c r="K23" s="142"/>
      <c r="L23" s="137" t="s">
        <v>201</v>
      </c>
      <c r="M23" s="138"/>
      <c r="N23" s="138"/>
      <c r="O23" s="138"/>
      <c r="P23" s="139"/>
      <c r="Q23" s="140"/>
      <c r="R23" s="140"/>
      <c r="S23" s="140"/>
      <c r="T23" s="140"/>
      <c r="U23" s="140"/>
      <c r="V23" s="140"/>
      <c r="W23" s="140"/>
      <c r="X23" s="141"/>
    </row>
    <row r="24" spans="2:53">
      <c r="C24" s="17">
        <v>21</v>
      </c>
      <c r="D24" s="137" t="s">
        <v>218</v>
      </c>
      <c r="E24" s="142"/>
      <c r="F24" s="142"/>
      <c r="G24" s="142"/>
      <c r="H24" s="142"/>
      <c r="I24" s="142"/>
      <c r="J24" s="142"/>
      <c r="K24" s="142"/>
      <c r="L24" s="137" t="s">
        <v>211</v>
      </c>
      <c r="M24" s="138"/>
      <c r="N24" s="138"/>
      <c r="O24" s="138"/>
      <c r="P24" s="139"/>
      <c r="Q24" s="140"/>
      <c r="R24" s="140"/>
      <c r="S24" s="140"/>
      <c r="T24" s="140"/>
      <c r="U24" s="140"/>
      <c r="V24" s="140"/>
      <c r="W24" s="140"/>
      <c r="X24" s="141"/>
    </row>
    <row r="26" spans="2:53">
      <c r="B26" s="2" t="s">
        <v>219</v>
      </c>
    </row>
    <row r="27" spans="2:53">
      <c r="C27" s="136" t="s">
        <v>220</v>
      </c>
      <c r="D27" s="136"/>
      <c r="E27" s="136"/>
      <c r="F27" s="136"/>
      <c r="G27" s="136"/>
      <c r="H27" s="136"/>
      <c r="I27" s="136"/>
      <c r="J27" s="19" t="s">
        <v>221</v>
      </c>
      <c r="K27" s="136" t="s">
        <v>222</v>
      </c>
      <c r="L27" s="136"/>
      <c r="M27" s="136"/>
      <c r="N27" s="136" t="s">
        <v>223</v>
      </c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 t="s">
        <v>224</v>
      </c>
      <c r="AT27" s="136"/>
      <c r="AU27" s="136"/>
      <c r="AV27" s="136"/>
      <c r="AW27" s="136"/>
      <c r="AX27" s="136"/>
      <c r="AY27" s="136"/>
      <c r="AZ27" s="136"/>
      <c r="BA27" s="136"/>
    </row>
    <row r="28" spans="2:53">
      <c r="C28" s="100" t="s">
        <v>225</v>
      </c>
      <c r="D28" s="100"/>
      <c r="E28" s="100"/>
      <c r="F28" s="100"/>
      <c r="G28" s="100"/>
      <c r="H28" s="100"/>
      <c r="I28" s="100"/>
      <c r="J28" s="3" t="s">
        <v>226</v>
      </c>
      <c r="K28" s="100" t="s">
        <v>227</v>
      </c>
      <c r="L28" s="100"/>
      <c r="M28" s="100"/>
      <c r="N28" s="101" t="s">
        <v>228</v>
      </c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 t="s">
        <v>229</v>
      </c>
      <c r="AT28" s="100"/>
      <c r="AU28" s="100"/>
      <c r="AV28" s="100"/>
      <c r="AW28" s="100"/>
      <c r="AX28" s="100"/>
      <c r="AY28" s="100"/>
      <c r="AZ28" s="100"/>
      <c r="BA28" s="100"/>
    </row>
    <row r="29" spans="2:53">
      <c r="J29" s="3"/>
      <c r="K29" s="158"/>
      <c r="L29" s="159"/>
      <c r="M29" s="16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 t="s">
        <v>230</v>
      </c>
      <c r="Z29" s="100"/>
      <c r="AA29" s="100"/>
      <c r="AB29" s="100"/>
      <c r="AC29" s="100"/>
      <c r="AD29" s="100"/>
      <c r="AE29" s="100" t="s">
        <v>231</v>
      </c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</row>
    <row r="30" spans="2:53">
      <c r="J30" s="3"/>
      <c r="K30" s="158"/>
      <c r="L30" s="159"/>
      <c r="M30" s="16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 t="s">
        <v>232</v>
      </c>
      <c r="Z30" s="100"/>
      <c r="AA30" s="100"/>
      <c r="AB30" s="100"/>
      <c r="AC30" s="100"/>
      <c r="AD30" s="100"/>
      <c r="AE30" s="100" t="s">
        <v>231</v>
      </c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 t="s">
        <v>233</v>
      </c>
      <c r="AT30" s="100"/>
      <c r="AU30" s="100"/>
      <c r="AV30" s="100"/>
      <c r="AW30" s="100"/>
      <c r="AX30" s="100"/>
      <c r="AY30" s="100"/>
      <c r="AZ30" s="100"/>
      <c r="BA30" s="100"/>
    </row>
    <row r="31" spans="2:53">
      <c r="J31" s="3" t="s">
        <v>234</v>
      </c>
      <c r="K31" s="100" t="s">
        <v>235</v>
      </c>
      <c r="L31" s="100"/>
      <c r="M31" s="100"/>
      <c r="N31" s="100" t="s">
        <v>236</v>
      </c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</row>
    <row r="32" spans="2:53">
      <c r="J32" s="3" t="s">
        <v>237</v>
      </c>
      <c r="K32" s="100" t="s">
        <v>238</v>
      </c>
      <c r="L32" s="100"/>
      <c r="M32" s="100"/>
      <c r="N32" s="100" t="s">
        <v>239</v>
      </c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</row>
    <row r="33" spans="10:101">
      <c r="J33" s="3" t="s">
        <v>240</v>
      </c>
      <c r="K33" s="100" t="s">
        <v>241</v>
      </c>
      <c r="L33" s="100"/>
      <c r="M33" s="100"/>
      <c r="N33" s="100" t="s">
        <v>242</v>
      </c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</row>
    <row r="34" spans="10:101">
      <c r="J34" s="3" t="s">
        <v>243</v>
      </c>
      <c r="K34" s="100" t="s">
        <v>244</v>
      </c>
      <c r="L34" s="100"/>
      <c r="M34" s="100"/>
      <c r="N34" s="100" t="s">
        <v>245</v>
      </c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 t="s">
        <v>246</v>
      </c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1"/>
      <c r="AT34" s="101"/>
      <c r="AU34" s="101"/>
      <c r="AV34" s="101"/>
      <c r="AW34" s="101"/>
      <c r="AX34" s="101"/>
      <c r="AY34" s="101"/>
      <c r="AZ34" s="101"/>
      <c r="BA34" s="101"/>
      <c r="BB34" s="4" t="s">
        <v>247</v>
      </c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</row>
    <row r="35" spans="10:101" ht="108" customHeight="1">
      <c r="J35" s="3"/>
      <c r="K35" s="100"/>
      <c r="L35" s="100"/>
      <c r="M35" s="100"/>
      <c r="N35" s="100" t="s">
        <v>248</v>
      </c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 t="s">
        <v>249</v>
      </c>
      <c r="Z35" s="100"/>
      <c r="AA35" s="100"/>
      <c r="AB35" s="100"/>
      <c r="AC35" s="100"/>
      <c r="AD35" s="100"/>
      <c r="AE35" s="101" t="s">
        <v>250</v>
      </c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</row>
    <row r="36" spans="10:101" ht="35.450000000000003" customHeight="1">
      <c r="J36" s="3"/>
      <c r="K36" s="100"/>
      <c r="L36" s="100"/>
      <c r="M36" s="100"/>
      <c r="N36" s="100" t="s">
        <v>251</v>
      </c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 t="s">
        <v>252</v>
      </c>
      <c r="Z36" s="100"/>
      <c r="AA36" s="100"/>
      <c r="AB36" s="100"/>
      <c r="AC36" s="100"/>
      <c r="AD36" s="100"/>
      <c r="AE36" s="101" t="s">
        <v>253</v>
      </c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 t="s">
        <v>254</v>
      </c>
      <c r="AT36" s="100"/>
      <c r="AU36" s="100"/>
      <c r="AV36" s="100"/>
      <c r="AW36" s="100"/>
      <c r="AX36" s="100"/>
      <c r="AY36" s="100"/>
      <c r="AZ36" s="100"/>
      <c r="BA36" s="100"/>
    </row>
    <row r="37" spans="10:101" ht="84.75" customHeight="1">
      <c r="J37" s="3"/>
      <c r="K37" s="100"/>
      <c r="L37" s="100"/>
      <c r="M37" s="100"/>
      <c r="N37" s="100" t="s">
        <v>255</v>
      </c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 t="s">
        <v>256</v>
      </c>
      <c r="Z37" s="100"/>
      <c r="AA37" s="100"/>
      <c r="AB37" s="100"/>
      <c r="AC37" s="100"/>
      <c r="AD37" s="100"/>
      <c r="AE37" s="101" t="s">
        <v>257</v>
      </c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11" t="s">
        <v>258</v>
      </c>
      <c r="AT37" s="111"/>
      <c r="AU37" s="111"/>
      <c r="AV37" s="111"/>
      <c r="AW37" s="111"/>
      <c r="AX37" s="111"/>
      <c r="AY37" s="111"/>
      <c r="AZ37" s="111"/>
      <c r="BA37" s="111"/>
      <c r="BB37" s="156" t="s">
        <v>259</v>
      </c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W37" s="155" t="s">
        <v>260</v>
      </c>
      <c r="BX37" s="106"/>
      <c r="BY37" s="106"/>
      <c r="BZ37" s="106"/>
      <c r="CA37" s="106"/>
      <c r="CB37" s="106"/>
      <c r="CC37" s="106"/>
      <c r="CD37" s="106"/>
      <c r="CE37" s="106"/>
      <c r="CF37" s="106"/>
      <c r="CG37" s="106"/>
      <c r="CH37" s="106"/>
      <c r="CI37" s="106"/>
      <c r="CJ37" s="106"/>
      <c r="CK37" s="106"/>
      <c r="CL37" s="106"/>
      <c r="CM37" s="106"/>
      <c r="CN37" s="106"/>
      <c r="CO37" s="106"/>
      <c r="CP37" s="106"/>
      <c r="CQ37" s="106"/>
      <c r="CR37" s="106"/>
      <c r="CS37" s="106"/>
      <c r="CT37" s="106"/>
      <c r="CU37" s="106"/>
      <c r="CV37" s="106"/>
      <c r="CW37" s="106"/>
    </row>
    <row r="38" spans="10:101" ht="36.6" customHeight="1">
      <c r="J38" s="3"/>
      <c r="K38" s="100"/>
      <c r="L38" s="100"/>
      <c r="M38" s="100"/>
      <c r="N38" s="100" t="s">
        <v>261</v>
      </c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 t="s">
        <v>262</v>
      </c>
      <c r="Z38" s="100"/>
      <c r="AA38" s="100"/>
      <c r="AB38" s="100"/>
      <c r="AC38" s="100"/>
      <c r="AD38" s="100"/>
      <c r="AE38" s="101" t="s">
        <v>263</v>
      </c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</row>
    <row r="39" spans="10:101" ht="36.6" customHeight="1">
      <c r="J39" s="3"/>
      <c r="K39" s="100"/>
      <c r="L39" s="100"/>
      <c r="M39" s="100"/>
      <c r="N39" s="100" t="s">
        <v>264</v>
      </c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 t="s">
        <v>265</v>
      </c>
      <c r="Z39" s="100"/>
      <c r="AA39" s="100"/>
      <c r="AB39" s="100"/>
      <c r="AC39" s="100"/>
      <c r="AD39" s="100"/>
      <c r="AE39" s="101" t="s">
        <v>266</v>
      </c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</row>
    <row r="40" spans="10:101" ht="110.45" customHeight="1">
      <c r="J40" s="3"/>
      <c r="K40" s="100"/>
      <c r="L40" s="100"/>
      <c r="M40" s="100"/>
      <c r="N40" s="100" t="s">
        <v>267</v>
      </c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 t="s">
        <v>268</v>
      </c>
      <c r="Z40" s="100"/>
      <c r="AA40" s="100"/>
      <c r="AB40" s="100"/>
      <c r="AC40" s="100"/>
      <c r="AD40" s="100"/>
      <c r="AE40" s="101" t="s">
        <v>269</v>
      </c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F40" s="65"/>
    </row>
    <row r="41" spans="10:101" ht="37.9" customHeight="1">
      <c r="J41" s="3"/>
      <c r="K41" s="100"/>
      <c r="L41" s="100"/>
      <c r="M41" s="100"/>
      <c r="N41" s="100" t="s">
        <v>270</v>
      </c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 t="s">
        <v>271</v>
      </c>
      <c r="Z41" s="100"/>
      <c r="AA41" s="100"/>
      <c r="AB41" s="100"/>
      <c r="AC41" s="100"/>
      <c r="AD41" s="100"/>
      <c r="AE41" s="101" t="s">
        <v>272</v>
      </c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</row>
    <row r="42" spans="10:101" ht="55.9" customHeight="1">
      <c r="J42" s="3"/>
      <c r="K42" s="100"/>
      <c r="L42" s="100"/>
      <c r="M42" s="100"/>
      <c r="N42" s="100" t="s">
        <v>273</v>
      </c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 t="s">
        <v>274</v>
      </c>
      <c r="Z42" s="100"/>
      <c r="AA42" s="100"/>
      <c r="AB42" s="100"/>
      <c r="AC42" s="100"/>
      <c r="AD42" s="100"/>
      <c r="AE42" s="101" t="s">
        <v>275</v>
      </c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</row>
    <row r="43" spans="10:101" ht="36" customHeight="1">
      <c r="J43" s="3"/>
      <c r="K43" s="100"/>
      <c r="L43" s="100"/>
      <c r="M43" s="100"/>
      <c r="N43" s="100" t="s">
        <v>276</v>
      </c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 t="s">
        <v>277</v>
      </c>
      <c r="Z43" s="100"/>
      <c r="AA43" s="100"/>
      <c r="AB43" s="100"/>
      <c r="AC43" s="100"/>
      <c r="AD43" s="100"/>
      <c r="AE43" s="101" t="s">
        <v>278</v>
      </c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</row>
    <row r="44" spans="10:101">
      <c r="J44" s="3"/>
      <c r="K44" s="100"/>
      <c r="L44" s="100"/>
      <c r="M44" s="100"/>
      <c r="N44" s="102" t="s">
        <v>279</v>
      </c>
      <c r="O44" s="103"/>
      <c r="P44" s="103"/>
      <c r="Q44" s="103"/>
      <c r="R44" s="103"/>
      <c r="S44" s="103"/>
      <c r="T44" s="103"/>
      <c r="U44" s="103"/>
      <c r="V44" s="103"/>
      <c r="W44" s="103"/>
      <c r="X44" s="104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</row>
    <row r="45" spans="10:101">
      <c r="J45" s="3"/>
      <c r="K45" s="100"/>
      <c r="L45" s="100"/>
      <c r="M45" s="100"/>
      <c r="N45" s="105"/>
      <c r="O45" s="106"/>
      <c r="P45" s="106"/>
      <c r="Q45" s="106"/>
      <c r="R45" s="106"/>
      <c r="S45" s="106"/>
      <c r="T45" s="106"/>
      <c r="U45" s="106"/>
      <c r="V45" s="106"/>
      <c r="W45" s="106"/>
      <c r="X45" s="107"/>
      <c r="Y45" s="100" t="s">
        <v>280</v>
      </c>
      <c r="Z45" s="100"/>
      <c r="AA45" s="100"/>
      <c r="AB45" s="100"/>
      <c r="AC45" s="100"/>
      <c r="AD45" s="100"/>
      <c r="AE45" s="100" t="s">
        <v>281</v>
      </c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</row>
    <row r="46" spans="10:101">
      <c r="J46" s="3"/>
      <c r="K46" s="100"/>
      <c r="L46" s="100"/>
      <c r="M46" s="100"/>
      <c r="N46" s="105"/>
      <c r="O46" s="106"/>
      <c r="P46" s="106"/>
      <c r="Q46" s="106"/>
      <c r="R46" s="106"/>
      <c r="S46" s="106"/>
      <c r="T46" s="106"/>
      <c r="U46" s="106"/>
      <c r="V46" s="106"/>
      <c r="W46" s="106"/>
      <c r="X46" s="107"/>
      <c r="Y46" s="100" t="s">
        <v>282</v>
      </c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</row>
    <row r="47" spans="10:101">
      <c r="J47" s="3"/>
      <c r="K47" s="100"/>
      <c r="L47" s="100"/>
      <c r="M47" s="100"/>
      <c r="N47" s="108"/>
      <c r="O47" s="109"/>
      <c r="P47" s="109"/>
      <c r="Q47" s="109"/>
      <c r="R47" s="109"/>
      <c r="S47" s="109"/>
      <c r="T47" s="109"/>
      <c r="U47" s="109"/>
      <c r="V47" s="109"/>
      <c r="W47" s="109"/>
      <c r="X47" s="110"/>
      <c r="Y47" s="100" t="s">
        <v>283</v>
      </c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</row>
    <row r="48" spans="10:101">
      <c r="J48" s="3" t="s">
        <v>284</v>
      </c>
      <c r="K48" s="100" t="s">
        <v>285</v>
      </c>
      <c r="L48" s="100"/>
      <c r="M48" s="100"/>
      <c r="N48" s="100" t="s">
        <v>286</v>
      </c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 t="s">
        <v>287</v>
      </c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</row>
    <row r="49" spans="3:83">
      <c r="J49" s="3"/>
      <c r="K49" s="100"/>
      <c r="L49" s="100"/>
      <c r="M49" s="100"/>
      <c r="N49" s="100" t="s">
        <v>288</v>
      </c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 t="s">
        <v>289</v>
      </c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</row>
    <row r="50" spans="3:83">
      <c r="J50" s="3" t="s">
        <v>290</v>
      </c>
      <c r="K50" s="100" t="s">
        <v>291</v>
      </c>
      <c r="L50" s="100"/>
      <c r="M50" s="100"/>
      <c r="N50" s="100" t="s">
        <v>292</v>
      </c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 t="s">
        <v>293</v>
      </c>
      <c r="Z50" s="100"/>
      <c r="AA50" s="100"/>
      <c r="AB50" s="100"/>
      <c r="AC50" s="100"/>
      <c r="AD50" s="100"/>
      <c r="AE50" s="100" t="s">
        <v>294</v>
      </c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 t="s">
        <v>295</v>
      </c>
      <c r="AT50" s="100"/>
      <c r="AU50" s="100"/>
      <c r="AV50" s="100"/>
      <c r="AW50" s="100"/>
      <c r="AX50" s="100"/>
      <c r="AY50" s="100"/>
      <c r="AZ50" s="100"/>
      <c r="BA50" s="100"/>
    </row>
    <row r="51" spans="3:83" ht="54.6" customHeight="1">
      <c r="J51" s="3"/>
      <c r="K51" s="100"/>
      <c r="L51" s="100"/>
      <c r="M51" s="100"/>
      <c r="N51" s="100" t="s">
        <v>296</v>
      </c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 t="s">
        <v>297</v>
      </c>
      <c r="Z51" s="100"/>
      <c r="AA51" s="100"/>
      <c r="AB51" s="100"/>
      <c r="AC51" s="100"/>
      <c r="AD51" s="100"/>
      <c r="AE51" s="101" t="s">
        <v>298</v>
      </c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</row>
    <row r="52" spans="3:83">
      <c r="C52" s="115" t="s">
        <v>299</v>
      </c>
      <c r="D52" s="115"/>
      <c r="E52" s="115"/>
      <c r="F52" s="115"/>
      <c r="G52" s="115"/>
      <c r="H52" s="115"/>
      <c r="I52" s="115"/>
      <c r="J52" s="5"/>
      <c r="K52" s="115" t="s">
        <v>300</v>
      </c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 t="s">
        <v>301</v>
      </c>
      <c r="AT52" s="115"/>
      <c r="AU52" s="115"/>
      <c r="AV52" s="115"/>
      <c r="AW52" s="115"/>
      <c r="AX52" s="115"/>
      <c r="AY52" s="115"/>
      <c r="AZ52" s="115"/>
      <c r="BA52" s="115"/>
    </row>
    <row r="53" spans="3:83" ht="18.600000000000001" thickBot="1">
      <c r="J53" s="5" t="s">
        <v>234</v>
      </c>
      <c r="K53" s="112" t="s">
        <v>302</v>
      </c>
      <c r="L53" s="113"/>
      <c r="M53" s="114"/>
      <c r="N53" s="112" t="s">
        <v>303</v>
      </c>
      <c r="O53" s="113"/>
      <c r="P53" s="113"/>
      <c r="Q53" s="113"/>
      <c r="R53" s="113"/>
      <c r="S53" s="113"/>
      <c r="T53" s="113"/>
      <c r="U53" s="113"/>
      <c r="V53" s="113"/>
      <c r="W53" s="113"/>
      <c r="X53" s="114"/>
      <c r="Y53" s="112" t="s">
        <v>304</v>
      </c>
      <c r="Z53" s="113"/>
      <c r="AA53" s="113"/>
      <c r="AB53" s="113"/>
      <c r="AC53" s="113"/>
      <c r="AD53" s="114"/>
      <c r="AE53" s="112" t="s">
        <v>305</v>
      </c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4"/>
      <c r="AS53" s="112"/>
      <c r="AT53" s="113"/>
      <c r="AU53" s="113"/>
      <c r="AV53" s="113"/>
      <c r="AW53" s="113"/>
      <c r="AX53" s="113"/>
      <c r="AY53" s="113"/>
      <c r="AZ53" s="113"/>
      <c r="BA53" s="114"/>
      <c r="BD53" s="117" t="s">
        <v>306</v>
      </c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</row>
    <row r="54" spans="3:83">
      <c r="J54" s="5"/>
      <c r="K54" s="112"/>
      <c r="L54" s="113"/>
      <c r="M54" s="114"/>
      <c r="N54" s="112" t="s">
        <v>307</v>
      </c>
      <c r="O54" s="113"/>
      <c r="P54" s="113"/>
      <c r="Q54" s="113"/>
      <c r="R54" s="113"/>
      <c r="S54" s="113"/>
      <c r="T54" s="113"/>
      <c r="U54" s="113"/>
      <c r="V54" s="113"/>
      <c r="W54" s="113"/>
      <c r="X54" s="114"/>
      <c r="Y54" s="112"/>
      <c r="Z54" s="113"/>
      <c r="AA54" s="113"/>
      <c r="AB54" s="113"/>
      <c r="AC54" s="113"/>
      <c r="AD54" s="114"/>
      <c r="AE54" s="112" t="s">
        <v>308</v>
      </c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4"/>
      <c r="AS54" s="112"/>
      <c r="AT54" s="113"/>
      <c r="AU54" s="113"/>
      <c r="AV54" s="113"/>
      <c r="AW54" s="113"/>
      <c r="AX54" s="113"/>
      <c r="AY54" s="113"/>
      <c r="AZ54" s="113"/>
      <c r="BA54" s="114"/>
      <c r="BD54" s="6" t="s">
        <v>309</v>
      </c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8"/>
      <c r="BW54" s="8"/>
      <c r="BX54" s="8"/>
      <c r="BY54" s="8"/>
      <c r="BZ54" s="8"/>
      <c r="CA54" s="8"/>
      <c r="CB54" s="8"/>
      <c r="CC54" s="8"/>
      <c r="CD54" s="8"/>
      <c r="CE54" s="9"/>
    </row>
    <row r="55" spans="3:83">
      <c r="J55" s="5"/>
      <c r="K55" s="112"/>
      <c r="L55" s="113"/>
      <c r="M55" s="114"/>
      <c r="N55" s="112" t="s">
        <v>310</v>
      </c>
      <c r="O55" s="113"/>
      <c r="P55" s="113"/>
      <c r="Q55" s="113"/>
      <c r="R55" s="113"/>
      <c r="S55" s="113"/>
      <c r="T55" s="113"/>
      <c r="U55" s="113"/>
      <c r="V55" s="113"/>
      <c r="W55" s="113"/>
      <c r="X55" s="114"/>
      <c r="Y55" s="112"/>
      <c r="Z55" s="113"/>
      <c r="AA55" s="113"/>
      <c r="AB55" s="113"/>
      <c r="AC55" s="113"/>
      <c r="AD55" s="114"/>
      <c r="AE55" s="112" t="s">
        <v>311</v>
      </c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4"/>
      <c r="AS55" s="112"/>
      <c r="AT55" s="113"/>
      <c r="AU55" s="113"/>
      <c r="AV55" s="113"/>
      <c r="AW55" s="113"/>
      <c r="AX55" s="113"/>
      <c r="AY55" s="113"/>
      <c r="AZ55" s="113"/>
      <c r="BA55" s="114"/>
      <c r="BD55" s="10"/>
      <c r="BE55" s="11"/>
      <c r="BF55" s="11" t="s">
        <v>312</v>
      </c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CE55" s="12"/>
    </row>
    <row r="56" spans="3:83">
      <c r="J56" s="5" t="s">
        <v>313</v>
      </c>
      <c r="K56" s="112" t="s">
        <v>314</v>
      </c>
      <c r="L56" s="113"/>
      <c r="M56" s="114"/>
      <c r="N56" s="112" t="s">
        <v>315</v>
      </c>
      <c r="O56" s="113"/>
      <c r="P56" s="113"/>
      <c r="Q56" s="113"/>
      <c r="R56" s="113"/>
      <c r="S56" s="113"/>
      <c r="T56" s="113"/>
      <c r="U56" s="113"/>
      <c r="V56" s="113"/>
      <c r="W56" s="113"/>
      <c r="X56" s="114"/>
      <c r="Y56" s="112" t="s">
        <v>316</v>
      </c>
      <c r="Z56" s="113"/>
      <c r="AA56" s="113"/>
      <c r="AB56" s="113"/>
      <c r="AC56" s="113"/>
      <c r="AD56" s="114"/>
      <c r="AE56" s="112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4"/>
      <c r="AS56" s="112" t="s">
        <v>317</v>
      </c>
      <c r="AT56" s="113"/>
      <c r="AU56" s="113"/>
      <c r="AV56" s="113"/>
      <c r="AW56" s="113"/>
      <c r="AX56" s="113"/>
      <c r="AY56" s="113"/>
      <c r="AZ56" s="113"/>
      <c r="BA56" s="114"/>
      <c r="BD56" s="10"/>
      <c r="BE56" s="11"/>
      <c r="BF56" s="124" t="s">
        <v>318</v>
      </c>
      <c r="BG56" s="124"/>
      <c r="BH56" s="124"/>
      <c r="BI56" s="124" t="s">
        <v>319</v>
      </c>
      <c r="BJ56" s="124"/>
      <c r="BK56" s="124"/>
      <c r="BL56" s="124"/>
      <c r="BM56" s="124"/>
      <c r="BN56" s="11"/>
      <c r="BO56" s="11"/>
      <c r="BP56" s="11"/>
      <c r="BQ56" s="11"/>
      <c r="BR56" s="11"/>
      <c r="BS56" s="11"/>
      <c r="BT56" s="11"/>
      <c r="BV56" s="119" t="s">
        <v>318</v>
      </c>
      <c r="BW56" s="120"/>
      <c r="BX56" s="120"/>
      <c r="BY56" s="124" t="s">
        <v>319</v>
      </c>
      <c r="BZ56" s="124"/>
      <c r="CA56" s="124"/>
      <c r="CB56" s="124"/>
      <c r="CC56" s="124"/>
      <c r="CE56" s="12"/>
    </row>
    <row r="57" spans="3:83">
      <c r="C57" s="100" t="s">
        <v>320</v>
      </c>
      <c r="D57" s="100"/>
      <c r="E57" s="100"/>
      <c r="F57" s="100"/>
      <c r="G57" s="100"/>
      <c r="H57" s="100"/>
      <c r="I57" s="100"/>
      <c r="J57" s="3"/>
      <c r="K57" s="100" t="s">
        <v>300</v>
      </c>
      <c r="L57" s="100"/>
      <c r="M57" s="100"/>
      <c r="N57" s="100" t="s">
        <v>321</v>
      </c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 t="s">
        <v>322</v>
      </c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D57" s="10"/>
      <c r="BE57" s="11"/>
      <c r="BF57" s="127" t="s">
        <v>323</v>
      </c>
      <c r="BG57" s="127"/>
      <c r="BH57" s="127"/>
      <c r="BI57" s="126" t="s">
        <v>324</v>
      </c>
      <c r="BJ57" s="126"/>
      <c r="BK57" s="126"/>
      <c r="BL57" s="126"/>
      <c r="BM57" s="126"/>
      <c r="BN57" s="11"/>
      <c r="BO57" s="11"/>
      <c r="BP57" s="11"/>
      <c r="BQ57" s="11"/>
      <c r="BR57" s="11"/>
      <c r="BS57" s="11"/>
      <c r="BT57" s="11"/>
      <c r="BV57" s="121" t="s">
        <v>325</v>
      </c>
      <c r="BW57" s="122"/>
      <c r="BX57" s="122"/>
      <c r="BY57" s="126" t="s">
        <v>326</v>
      </c>
      <c r="BZ57" s="126"/>
      <c r="CA57" s="126"/>
      <c r="CB57" s="126"/>
      <c r="CC57" s="126"/>
      <c r="CE57" s="12"/>
    </row>
    <row r="58" spans="3:83">
      <c r="BD58" s="10"/>
      <c r="BE58" s="11"/>
      <c r="BF58" s="127" t="s">
        <v>327</v>
      </c>
      <c r="BG58" s="127"/>
      <c r="BH58" s="127"/>
      <c r="BI58" s="126" t="s">
        <v>328</v>
      </c>
      <c r="BJ58" s="126"/>
      <c r="BK58" s="126"/>
      <c r="BL58" s="126"/>
      <c r="BM58" s="126"/>
      <c r="BN58" s="11"/>
      <c r="BO58" s="11"/>
      <c r="BP58" s="11"/>
      <c r="BQ58" s="11"/>
      <c r="BR58" s="11"/>
      <c r="BS58" s="11"/>
      <c r="BT58" s="11"/>
      <c r="BV58" s="121" t="s">
        <v>329</v>
      </c>
      <c r="BW58" s="122"/>
      <c r="BX58" s="122"/>
      <c r="BY58" s="126" t="s">
        <v>326</v>
      </c>
      <c r="BZ58" s="126"/>
      <c r="CA58" s="126"/>
      <c r="CB58" s="126"/>
      <c r="CC58" s="126"/>
      <c r="CE58" s="12"/>
    </row>
    <row r="59" spans="3:83">
      <c r="BD59" s="10"/>
      <c r="BE59" s="11"/>
      <c r="BF59" s="127" t="s">
        <v>330</v>
      </c>
      <c r="BG59" s="127"/>
      <c r="BH59" s="127"/>
      <c r="BI59" s="126" t="s">
        <v>331</v>
      </c>
      <c r="BJ59" s="126"/>
      <c r="BK59" s="126"/>
      <c r="BL59" s="126"/>
      <c r="BM59" s="126"/>
      <c r="BN59" s="11"/>
      <c r="BO59" s="11"/>
      <c r="BP59" s="11"/>
      <c r="BQ59" s="11"/>
      <c r="BR59" s="11"/>
      <c r="BS59" s="11"/>
      <c r="BT59" s="11"/>
      <c r="BV59" s="121" t="s">
        <v>332</v>
      </c>
      <c r="BW59" s="122"/>
      <c r="BX59" s="122"/>
      <c r="BY59" s="126" t="s">
        <v>326</v>
      </c>
      <c r="BZ59" s="126"/>
      <c r="CA59" s="126"/>
      <c r="CB59" s="126"/>
      <c r="CC59" s="126"/>
      <c r="CE59" s="12"/>
    </row>
    <row r="60" spans="3:83">
      <c r="BD60" s="10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V60" s="11"/>
      <c r="BW60" s="11"/>
      <c r="BX60" s="11"/>
      <c r="BY60" s="11"/>
      <c r="BZ60" s="11"/>
      <c r="CA60" s="11"/>
      <c r="CB60" s="11"/>
      <c r="CC60" s="11"/>
      <c r="CE60" s="12"/>
    </row>
    <row r="61" spans="3:83">
      <c r="BD61" s="10"/>
      <c r="BE61" s="11"/>
      <c r="BF61" s="11" t="s">
        <v>333</v>
      </c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E61" s="12"/>
    </row>
    <row r="62" spans="3:83">
      <c r="BD62" s="10"/>
      <c r="BE62" s="11"/>
      <c r="BF62" s="119" t="s">
        <v>318</v>
      </c>
      <c r="BG62" s="120"/>
      <c r="BH62" s="135"/>
      <c r="BI62" s="119" t="s">
        <v>319</v>
      </c>
      <c r="BJ62" s="120"/>
      <c r="BK62" s="120"/>
      <c r="BL62" s="120"/>
      <c r="BM62" s="120"/>
      <c r="BN62" s="127" t="s">
        <v>334</v>
      </c>
      <c r="BO62" s="127"/>
      <c r="BP62" s="127"/>
      <c r="BQ62" s="127"/>
      <c r="BR62" s="127"/>
      <c r="BS62" s="127"/>
      <c r="BT62" s="127"/>
      <c r="BV62" s="119" t="s">
        <v>318</v>
      </c>
      <c r="BW62" s="120"/>
      <c r="BX62" s="120"/>
      <c r="BY62" s="124" t="s">
        <v>319</v>
      </c>
      <c r="BZ62" s="124"/>
      <c r="CA62" s="124"/>
      <c r="CB62" s="124"/>
      <c r="CC62" s="124"/>
      <c r="CD62" s="124"/>
      <c r="CE62" s="12"/>
    </row>
    <row r="63" spans="3:83">
      <c r="N63" s="2" t="s">
        <v>335</v>
      </c>
      <c r="BD63" s="10"/>
      <c r="BE63" s="11"/>
      <c r="BF63" s="128" t="s">
        <v>323</v>
      </c>
      <c r="BG63" s="129"/>
      <c r="BH63" s="130"/>
      <c r="BI63" s="131" t="s">
        <v>336</v>
      </c>
      <c r="BJ63" s="132"/>
      <c r="BK63" s="132"/>
      <c r="BL63" s="132"/>
      <c r="BM63" s="132"/>
      <c r="BN63" s="116" t="s">
        <v>337</v>
      </c>
      <c r="BO63" s="116"/>
      <c r="BP63" s="116"/>
      <c r="BQ63" s="116"/>
      <c r="BR63" s="116"/>
      <c r="BS63" s="116"/>
      <c r="BT63" s="116"/>
      <c r="BV63" s="121" t="s">
        <v>325</v>
      </c>
      <c r="BW63" s="122"/>
      <c r="BX63" s="122"/>
      <c r="BY63" s="116" t="s">
        <v>337</v>
      </c>
      <c r="BZ63" s="116"/>
      <c r="CA63" s="116"/>
      <c r="CB63" s="116"/>
      <c r="CC63" s="116"/>
      <c r="CD63" s="116"/>
      <c r="CE63" s="12"/>
    </row>
    <row r="64" spans="3:83">
      <c r="N64" s="2" t="s">
        <v>335</v>
      </c>
      <c r="BD64" s="10"/>
      <c r="BE64" s="11"/>
      <c r="BF64" s="128" t="s">
        <v>327</v>
      </c>
      <c r="BG64" s="129"/>
      <c r="BH64" s="130"/>
      <c r="BI64" s="131" t="s">
        <v>328</v>
      </c>
      <c r="BJ64" s="132"/>
      <c r="BK64" s="132"/>
      <c r="BL64" s="132"/>
      <c r="BM64" s="132"/>
      <c r="BN64" s="123">
        <v>0</v>
      </c>
      <c r="BO64" s="123"/>
      <c r="BP64" s="123"/>
      <c r="BQ64" s="123"/>
      <c r="BR64" s="123"/>
      <c r="BS64" s="123"/>
      <c r="BT64" s="123"/>
      <c r="BV64" s="121" t="s">
        <v>329</v>
      </c>
      <c r="BW64" s="122"/>
      <c r="BX64" s="122"/>
      <c r="BY64" s="133" t="s">
        <v>328</v>
      </c>
      <c r="BZ64" s="133"/>
      <c r="CA64" s="133"/>
      <c r="CB64" s="133"/>
      <c r="CC64" s="133"/>
      <c r="CD64" s="133"/>
      <c r="CE64" s="12"/>
    </row>
    <row r="65" spans="14:83">
      <c r="N65" s="2" t="s">
        <v>335</v>
      </c>
      <c r="BD65" s="10"/>
      <c r="BE65" s="11"/>
      <c r="BF65" s="128" t="s">
        <v>330</v>
      </c>
      <c r="BG65" s="129"/>
      <c r="BH65" s="130"/>
      <c r="BI65" s="131" t="s">
        <v>331</v>
      </c>
      <c r="BJ65" s="132"/>
      <c r="BK65" s="132"/>
      <c r="BL65" s="132"/>
      <c r="BM65" s="132"/>
      <c r="BN65" s="116" t="s">
        <v>338</v>
      </c>
      <c r="BO65" s="116"/>
      <c r="BP65" s="116"/>
      <c r="BQ65" s="116"/>
      <c r="BR65" s="116"/>
      <c r="BS65" s="116"/>
      <c r="BT65" s="116"/>
      <c r="BV65" s="121" t="s">
        <v>332</v>
      </c>
      <c r="BW65" s="122"/>
      <c r="BX65" s="122"/>
      <c r="BY65" s="134" t="s">
        <v>338</v>
      </c>
      <c r="BZ65" s="134"/>
      <c r="CA65" s="134"/>
      <c r="CB65" s="134"/>
      <c r="CC65" s="134"/>
      <c r="CD65" s="134"/>
      <c r="CE65" s="12"/>
    </row>
    <row r="66" spans="14:83">
      <c r="N66" s="2" t="s">
        <v>335</v>
      </c>
      <c r="BD66" s="10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V66" s="11"/>
      <c r="BW66" s="11"/>
      <c r="BX66" s="11"/>
      <c r="BY66" s="11"/>
      <c r="BZ66" s="11"/>
      <c r="CA66" s="11"/>
      <c r="CB66" s="11"/>
      <c r="CC66" s="11"/>
      <c r="CE66" s="12"/>
    </row>
    <row r="67" spans="14:83">
      <c r="N67" s="2" t="s">
        <v>335</v>
      </c>
      <c r="BD67" s="10" t="s">
        <v>339</v>
      </c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V67" s="11"/>
      <c r="BW67" s="11"/>
      <c r="BX67" s="11"/>
      <c r="BY67" s="11"/>
      <c r="BZ67" s="11"/>
      <c r="CA67" s="11"/>
      <c r="CB67" s="11"/>
      <c r="CC67" s="11"/>
      <c r="CE67" s="12"/>
    </row>
    <row r="68" spans="14:83">
      <c r="N68" s="2" t="s">
        <v>335</v>
      </c>
      <c r="BD68" s="10"/>
      <c r="BE68" s="11"/>
      <c r="BF68" s="11" t="s">
        <v>312</v>
      </c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V68" s="11"/>
      <c r="BW68" s="11"/>
      <c r="BX68" s="11"/>
      <c r="BY68" s="11"/>
      <c r="BZ68" s="11"/>
      <c r="CA68" s="11"/>
      <c r="CB68" s="11"/>
      <c r="CC68" s="11"/>
      <c r="CE68" s="12"/>
    </row>
    <row r="69" spans="14:83">
      <c r="N69" s="2" t="s">
        <v>335</v>
      </c>
      <c r="BD69" s="10"/>
      <c r="BE69" s="11"/>
      <c r="BF69" s="119" t="s">
        <v>318</v>
      </c>
      <c r="BG69" s="120"/>
      <c r="BH69" s="120"/>
      <c r="BI69" s="124" t="s">
        <v>319</v>
      </c>
      <c r="BJ69" s="124"/>
      <c r="BK69" s="124"/>
      <c r="BL69" s="124"/>
      <c r="BM69" s="124"/>
      <c r="BN69" s="11"/>
      <c r="BO69" s="11"/>
      <c r="BP69" s="11"/>
      <c r="BQ69" s="11"/>
      <c r="BR69" s="11"/>
      <c r="BS69" s="11"/>
      <c r="BT69" s="11"/>
      <c r="BV69" s="119" t="s">
        <v>318</v>
      </c>
      <c r="BW69" s="120"/>
      <c r="BX69" s="120"/>
      <c r="BY69" s="124" t="s">
        <v>319</v>
      </c>
      <c r="BZ69" s="124"/>
      <c r="CA69" s="124"/>
      <c r="CB69" s="124"/>
      <c r="CC69" s="124"/>
      <c r="CD69" s="124"/>
      <c r="CE69" s="12"/>
    </row>
    <row r="70" spans="14:83">
      <c r="BD70" s="10"/>
      <c r="BE70" s="11"/>
      <c r="BF70" s="128" t="s">
        <v>323</v>
      </c>
      <c r="BG70" s="129"/>
      <c r="BH70" s="129"/>
      <c r="BI70" s="126" t="s">
        <v>336</v>
      </c>
      <c r="BJ70" s="126"/>
      <c r="BK70" s="126"/>
      <c r="BL70" s="126"/>
      <c r="BM70" s="126"/>
      <c r="BN70" s="11"/>
      <c r="BO70" s="11"/>
      <c r="BP70" s="11"/>
      <c r="BQ70" s="11"/>
      <c r="BR70" s="11"/>
      <c r="BS70" s="11"/>
      <c r="BT70" s="11"/>
      <c r="BV70" s="121" t="s">
        <v>325</v>
      </c>
      <c r="BW70" s="122"/>
      <c r="BX70" s="122"/>
      <c r="BY70" s="126" t="s">
        <v>340</v>
      </c>
      <c r="BZ70" s="126"/>
      <c r="CA70" s="126"/>
      <c r="CB70" s="126"/>
      <c r="CC70" s="126"/>
      <c r="CD70" s="126"/>
      <c r="CE70" s="12"/>
    </row>
    <row r="71" spans="14:83">
      <c r="BD71" s="10"/>
      <c r="BE71" s="11"/>
      <c r="BF71" s="128" t="s">
        <v>327</v>
      </c>
      <c r="BG71" s="129"/>
      <c r="BH71" s="129"/>
      <c r="BI71" s="126" t="s">
        <v>328</v>
      </c>
      <c r="BJ71" s="126"/>
      <c r="BK71" s="126"/>
      <c r="BL71" s="126"/>
      <c r="BM71" s="126"/>
      <c r="BN71" s="11"/>
      <c r="BO71" s="11"/>
      <c r="BP71" s="11"/>
      <c r="BQ71" s="11"/>
      <c r="BR71" s="11"/>
      <c r="BS71" s="11"/>
      <c r="BT71" s="11"/>
      <c r="BV71" s="121" t="s">
        <v>329</v>
      </c>
      <c r="BW71" s="122"/>
      <c r="BX71" s="122"/>
      <c r="BY71" s="126" t="s">
        <v>341</v>
      </c>
      <c r="BZ71" s="126"/>
      <c r="CA71" s="126"/>
      <c r="CB71" s="126"/>
      <c r="CC71" s="126"/>
      <c r="CD71" s="126"/>
      <c r="CE71" s="12"/>
    </row>
    <row r="72" spans="14:83">
      <c r="BD72" s="10"/>
      <c r="BE72" s="11"/>
      <c r="BF72" s="128" t="s">
        <v>330</v>
      </c>
      <c r="BG72" s="129"/>
      <c r="BH72" s="129"/>
      <c r="BI72" s="126" t="s">
        <v>331</v>
      </c>
      <c r="BJ72" s="126"/>
      <c r="BK72" s="126"/>
      <c r="BL72" s="126"/>
      <c r="BM72" s="126"/>
      <c r="BN72" s="11"/>
      <c r="BO72" s="11"/>
      <c r="BP72" s="11"/>
      <c r="BQ72" s="11"/>
      <c r="BR72" s="11"/>
      <c r="BS72" s="11"/>
      <c r="BT72" s="11"/>
      <c r="BV72" s="121" t="s">
        <v>332</v>
      </c>
      <c r="BW72" s="122"/>
      <c r="BX72" s="122"/>
      <c r="BY72" s="126" t="s">
        <v>342</v>
      </c>
      <c r="BZ72" s="126"/>
      <c r="CA72" s="126"/>
      <c r="CB72" s="126"/>
      <c r="CC72" s="126"/>
      <c r="CD72" s="126"/>
      <c r="CE72" s="12"/>
    </row>
    <row r="73" spans="14:83">
      <c r="BD73" s="10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V73" s="11"/>
      <c r="BW73" s="11"/>
      <c r="BX73" s="11"/>
      <c r="BY73" s="11"/>
      <c r="BZ73" s="11"/>
      <c r="CA73" s="11"/>
      <c r="CB73" s="11"/>
      <c r="CC73" s="11"/>
      <c r="CE73" s="12"/>
    </row>
    <row r="74" spans="14:83">
      <c r="BD74" s="10"/>
      <c r="BE74" s="11"/>
      <c r="BF74" s="11" t="s">
        <v>333</v>
      </c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V74" s="11"/>
      <c r="BW74" s="11"/>
      <c r="BX74" s="11"/>
      <c r="BY74" s="11"/>
      <c r="BZ74" s="11"/>
      <c r="CA74" s="11"/>
      <c r="CB74" s="11"/>
      <c r="CC74" s="11"/>
      <c r="CE74" s="12"/>
    </row>
    <row r="75" spans="14:83">
      <c r="BD75" s="10"/>
      <c r="BE75" s="11"/>
      <c r="BF75" s="124" t="s">
        <v>318</v>
      </c>
      <c r="BG75" s="124"/>
      <c r="BH75" s="124"/>
      <c r="BI75" s="124" t="s">
        <v>319</v>
      </c>
      <c r="BJ75" s="124"/>
      <c r="BK75" s="124"/>
      <c r="BL75" s="124"/>
      <c r="BM75" s="124"/>
      <c r="BN75" s="127" t="s">
        <v>334</v>
      </c>
      <c r="BO75" s="127"/>
      <c r="BP75" s="127"/>
      <c r="BQ75" s="127"/>
      <c r="BR75" s="127"/>
      <c r="BS75" s="127"/>
      <c r="BT75" s="127"/>
      <c r="BV75" s="119" t="s">
        <v>318</v>
      </c>
      <c r="BW75" s="120"/>
      <c r="BX75" s="120"/>
      <c r="BY75" s="124" t="s">
        <v>319</v>
      </c>
      <c r="BZ75" s="124"/>
      <c r="CA75" s="124"/>
      <c r="CB75" s="124"/>
      <c r="CC75" s="124"/>
      <c r="CD75" s="124"/>
      <c r="CE75" s="12"/>
    </row>
    <row r="76" spans="14:83">
      <c r="BD76" s="10"/>
      <c r="BE76" s="11"/>
      <c r="BF76" s="127" t="s">
        <v>323</v>
      </c>
      <c r="BG76" s="127"/>
      <c r="BH76" s="127"/>
      <c r="BI76" s="126" t="s">
        <v>336</v>
      </c>
      <c r="BJ76" s="126"/>
      <c r="BK76" s="126"/>
      <c r="BL76" s="126"/>
      <c r="BM76" s="126"/>
      <c r="BN76" s="116" t="s">
        <v>337</v>
      </c>
      <c r="BO76" s="116"/>
      <c r="BP76" s="116"/>
      <c r="BQ76" s="116"/>
      <c r="BR76" s="116"/>
      <c r="BS76" s="116"/>
      <c r="BT76" s="116"/>
      <c r="BV76" s="121" t="s">
        <v>325</v>
      </c>
      <c r="BW76" s="122"/>
      <c r="BX76" s="122"/>
      <c r="BY76" s="116" t="s">
        <v>337</v>
      </c>
      <c r="BZ76" s="116"/>
      <c r="CA76" s="116"/>
      <c r="CB76" s="116"/>
      <c r="CC76" s="116"/>
      <c r="CD76" s="116"/>
      <c r="CE76" s="12"/>
    </row>
    <row r="77" spans="14:83">
      <c r="BD77" s="10"/>
      <c r="BE77" s="11"/>
      <c r="BF77" s="127" t="s">
        <v>327</v>
      </c>
      <c r="BG77" s="127"/>
      <c r="BH77" s="127"/>
      <c r="BI77" s="126" t="s">
        <v>328</v>
      </c>
      <c r="BJ77" s="126"/>
      <c r="BK77" s="126"/>
      <c r="BL77" s="126"/>
      <c r="BM77" s="126"/>
      <c r="BN77" s="123">
        <v>0</v>
      </c>
      <c r="BO77" s="123"/>
      <c r="BP77" s="123"/>
      <c r="BQ77" s="123"/>
      <c r="BR77" s="123"/>
      <c r="BS77" s="123"/>
      <c r="BT77" s="123"/>
      <c r="BV77" s="121" t="s">
        <v>329</v>
      </c>
      <c r="BW77" s="122"/>
      <c r="BX77" s="122"/>
      <c r="BY77" s="125" t="s">
        <v>328</v>
      </c>
      <c r="BZ77" s="125"/>
      <c r="CA77" s="125"/>
      <c r="CB77" s="125"/>
      <c r="CC77" s="125"/>
      <c r="CD77" s="125"/>
      <c r="CE77" s="12"/>
    </row>
    <row r="78" spans="14:83">
      <c r="BD78" s="10"/>
      <c r="BE78" s="11"/>
      <c r="BF78" s="127" t="s">
        <v>330</v>
      </c>
      <c r="BG78" s="127"/>
      <c r="BH78" s="127"/>
      <c r="BI78" s="126" t="s">
        <v>331</v>
      </c>
      <c r="BJ78" s="126"/>
      <c r="BK78" s="126"/>
      <c r="BL78" s="126"/>
      <c r="BM78" s="126"/>
      <c r="BN78" s="116" t="s">
        <v>338</v>
      </c>
      <c r="BO78" s="116"/>
      <c r="BP78" s="116"/>
      <c r="BQ78" s="116"/>
      <c r="BR78" s="116"/>
      <c r="BS78" s="116"/>
      <c r="BT78" s="116"/>
      <c r="BV78" s="121" t="s">
        <v>332</v>
      </c>
      <c r="BW78" s="122"/>
      <c r="BX78" s="122"/>
      <c r="BY78" s="116" t="s">
        <v>338</v>
      </c>
      <c r="BZ78" s="116"/>
      <c r="CA78" s="116"/>
      <c r="CB78" s="116"/>
      <c r="CC78" s="116"/>
      <c r="CD78" s="116"/>
      <c r="CE78" s="12"/>
    </row>
    <row r="79" spans="14:83" ht="18.600000000000001" thickBot="1">
      <c r="BD79" s="13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5"/>
    </row>
  </sheetData>
  <mergeCells count="294">
    <mergeCell ref="AS48:BA48"/>
    <mergeCell ref="BF56:BH56"/>
    <mergeCell ref="BF57:BH57"/>
    <mergeCell ref="Y56:AD56"/>
    <mergeCell ref="AE56:AR56"/>
    <mergeCell ref="AS56:BA56"/>
    <mergeCell ref="Y48:AD48"/>
    <mergeCell ref="AE48:AR48"/>
    <mergeCell ref="AE52:AR52"/>
    <mergeCell ref="AS52:BA52"/>
    <mergeCell ref="C57:I57"/>
    <mergeCell ref="K57:M57"/>
    <mergeCell ref="K40:M40"/>
    <mergeCell ref="K38:M38"/>
    <mergeCell ref="K48:M48"/>
    <mergeCell ref="K41:M41"/>
    <mergeCell ref="K31:M31"/>
    <mergeCell ref="K32:M32"/>
    <mergeCell ref="K33:M33"/>
    <mergeCell ref="K34:M34"/>
    <mergeCell ref="K55:M55"/>
    <mergeCell ref="K53:M53"/>
    <mergeCell ref="K50:M50"/>
    <mergeCell ref="K46:M46"/>
    <mergeCell ref="K52:M52"/>
    <mergeCell ref="K47:M47"/>
    <mergeCell ref="C52:I52"/>
    <mergeCell ref="C27:I27"/>
    <mergeCell ref="N27:AR27"/>
    <mergeCell ref="AE31:AR31"/>
    <mergeCell ref="N28:X30"/>
    <mergeCell ref="AE32:AR32"/>
    <mergeCell ref="AE33:AR33"/>
    <mergeCell ref="AE34:AR34"/>
    <mergeCell ref="BW37:CW37"/>
    <mergeCell ref="BB37:BQ37"/>
    <mergeCell ref="Y37:AD37"/>
    <mergeCell ref="AE37:AR37"/>
    <mergeCell ref="C28:I28"/>
    <mergeCell ref="K35:M35"/>
    <mergeCell ref="K36:M36"/>
    <mergeCell ref="K37:M37"/>
    <mergeCell ref="Y28:AD28"/>
    <mergeCell ref="Y29:AD29"/>
    <mergeCell ref="Y30:AD30"/>
    <mergeCell ref="Y31:AD31"/>
    <mergeCell ref="K29:M29"/>
    <mergeCell ref="K30:M30"/>
    <mergeCell ref="K27:M27"/>
    <mergeCell ref="K28:M28"/>
    <mergeCell ref="AE30:AR30"/>
    <mergeCell ref="L3:O3"/>
    <mergeCell ref="P3:X3"/>
    <mergeCell ref="D4:K4"/>
    <mergeCell ref="L4:O4"/>
    <mergeCell ref="P4:X4"/>
    <mergeCell ref="D23:K23"/>
    <mergeCell ref="D21:K21"/>
    <mergeCell ref="D19:K19"/>
    <mergeCell ref="D17:K17"/>
    <mergeCell ref="D15:K15"/>
    <mergeCell ref="D13:K13"/>
    <mergeCell ref="D11:K11"/>
    <mergeCell ref="D9:K9"/>
    <mergeCell ref="D7:K7"/>
    <mergeCell ref="D5:K5"/>
    <mergeCell ref="D3:K3"/>
    <mergeCell ref="L7:O7"/>
    <mergeCell ref="P7:X7"/>
    <mergeCell ref="D8:K8"/>
    <mergeCell ref="L8:O8"/>
    <mergeCell ref="P8:X8"/>
    <mergeCell ref="L5:O5"/>
    <mergeCell ref="P5:X5"/>
    <mergeCell ref="D6:K6"/>
    <mergeCell ref="L6:O6"/>
    <mergeCell ref="P6:X6"/>
    <mergeCell ref="L11:O11"/>
    <mergeCell ref="P11:X11"/>
    <mergeCell ref="D12:K12"/>
    <mergeCell ref="L12:O12"/>
    <mergeCell ref="P12:X12"/>
    <mergeCell ref="L9:O9"/>
    <mergeCell ref="P9:X9"/>
    <mergeCell ref="D10:K10"/>
    <mergeCell ref="L10:O10"/>
    <mergeCell ref="P10:X10"/>
    <mergeCell ref="L15:O15"/>
    <mergeCell ref="P15:X15"/>
    <mergeCell ref="D16:K16"/>
    <mergeCell ref="L16:O16"/>
    <mergeCell ref="P16:X16"/>
    <mergeCell ref="L13:O13"/>
    <mergeCell ref="P13:X13"/>
    <mergeCell ref="D14:K14"/>
    <mergeCell ref="L14:O14"/>
    <mergeCell ref="P14:X14"/>
    <mergeCell ref="L19:O19"/>
    <mergeCell ref="P19:X19"/>
    <mergeCell ref="D20:K20"/>
    <mergeCell ref="L20:O20"/>
    <mergeCell ref="P20:X20"/>
    <mergeCell ref="L17:O17"/>
    <mergeCell ref="P17:X17"/>
    <mergeCell ref="D18:K18"/>
    <mergeCell ref="L18:O18"/>
    <mergeCell ref="P18:X18"/>
    <mergeCell ref="L23:O23"/>
    <mergeCell ref="P23:X23"/>
    <mergeCell ref="D24:K24"/>
    <mergeCell ref="L24:O24"/>
    <mergeCell ref="P24:X24"/>
    <mergeCell ref="L21:O21"/>
    <mergeCell ref="P21:X21"/>
    <mergeCell ref="D22:K22"/>
    <mergeCell ref="L22:O22"/>
    <mergeCell ref="P22:X22"/>
    <mergeCell ref="N31:X31"/>
    <mergeCell ref="N32:X32"/>
    <mergeCell ref="N33:X33"/>
    <mergeCell ref="N34:X34"/>
    <mergeCell ref="Y32:AD32"/>
    <mergeCell ref="Y33:AD33"/>
    <mergeCell ref="Y34:AD34"/>
    <mergeCell ref="AS27:BA27"/>
    <mergeCell ref="AS30:BA30"/>
    <mergeCell ref="AS28:BA28"/>
    <mergeCell ref="AS29:BA29"/>
    <mergeCell ref="AS31:BA31"/>
    <mergeCell ref="AS32:BA32"/>
    <mergeCell ref="AS33:BA33"/>
    <mergeCell ref="AS34:BA34"/>
    <mergeCell ref="AE28:AR28"/>
    <mergeCell ref="AE29:AR29"/>
    <mergeCell ref="BF58:BH58"/>
    <mergeCell ref="BF59:BH59"/>
    <mergeCell ref="BV62:BX62"/>
    <mergeCell ref="BV59:BX59"/>
    <mergeCell ref="BI56:BM56"/>
    <mergeCell ref="BI57:BM57"/>
    <mergeCell ref="BI58:BM58"/>
    <mergeCell ref="BF62:BH62"/>
    <mergeCell ref="BI62:BM62"/>
    <mergeCell ref="BN64:BT64"/>
    <mergeCell ref="BN65:BT65"/>
    <mergeCell ref="BN75:BT75"/>
    <mergeCell ref="BN76:BT76"/>
    <mergeCell ref="BI75:BM75"/>
    <mergeCell ref="BI76:BM76"/>
    <mergeCell ref="BY56:CC56"/>
    <mergeCell ref="BY57:CC57"/>
    <mergeCell ref="BY58:CC58"/>
    <mergeCell ref="BY59:CC59"/>
    <mergeCell ref="BV63:BX63"/>
    <mergeCell ref="BV64:BX64"/>
    <mergeCell ref="BV65:BX65"/>
    <mergeCell ref="BV56:BX56"/>
    <mergeCell ref="BV57:BX57"/>
    <mergeCell ref="BV58:BX58"/>
    <mergeCell ref="BN62:BT62"/>
    <mergeCell ref="BI63:BM63"/>
    <mergeCell ref="BI64:BM64"/>
    <mergeCell ref="BI65:BM65"/>
    <mergeCell ref="BY62:CD62"/>
    <mergeCell ref="BY63:CD63"/>
    <mergeCell ref="BY64:CD64"/>
    <mergeCell ref="BY65:CD65"/>
    <mergeCell ref="BF75:BH75"/>
    <mergeCell ref="BF76:BH76"/>
    <mergeCell ref="BF77:BH77"/>
    <mergeCell ref="BF78:BH78"/>
    <mergeCell ref="BI59:BM59"/>
    <mergeCell ref="BF63:BH63"/>
    <mergeCell ref="BF64:BH64"/>
    <mergeCell ref="BF65:BH65"/>
    <mergeCell ref="BI77:BM77"/>
    <mergeCell ref="BI78:BM78"/>
    <mergeCell ref="BI69:BM69"/>
    <mergeCell ref="BI70:BM70"/>
    <mergeCell ref="BI71:BM71"/>
    <mergeCell ref="BI72:BM72"/>
    <mergeCell ref="BF69:BH69"/>
    <mergeCell ref="BF70:BH70"/>
    <mergeCell ref="BF71:BH71"/>
    <mergeCell ref="BF72:BH72"/>
    <mergeCell ref="BY78:CD78"/>
    <mergeCell ref="BV69:BX69"/>
    <mergeCell ref="BV70:BX70"/>
    <mergeCell ref="BV71:BX71"/>
    <mergeCell ref="BV72:BX72"/>
    <mergeCell ref="BV75:BX75"/>
    <mergeCell ref="BV76:BX76"/>
    <mergeCell ref="BN77:BT77"/>
    <mergeCell ref="BN78:BT78"/>
    <mergeCell ref="BV77:BX77"/>
    <mergeCell ref="BV78:BX78"/>
    <mergeCell ref="BY75:CD75"/>
    <mergeCell ref="BY76:CD76"/>
    <mergeCell ref="BY77:CD77"/>
    <mergeCell ref="BY71:CD71"/>
    <mergeCell ref="BY72:CD72"/>
    <mergeCell ref="BY69:CD69"/>
    <mergeCell ref="BY70:CD70"/>
    <mergeCell ref="BN63:BT63"/>
    <mergeCell ref="N35:X35"/>
    <mergeCell ref="Y35:AD35"/>
    <mergeCell ref="AE35:AR35"/>
    <mergeCell ref="AS35:BA35"/>
    <mergeCell ref="Y36:AD36"/>
    <mergeCell ref="BD53:BP53"/>
    <mergeCell ref="AS55:BA55"/>
    <mergeCell ref="AE55:AR55"/>
    <mergeCell ref="Y55:AD55"/>
    <mergeCell ref="N55:X55"/>
    <mergeCell ref="N53:X53"/>
    <mergeCell ref="Y53:AD53"/>
    <mergeCell ref="AE53:AR53"/>
    <mergeCell ref="AS53:BA53"/>
    <mergeCell ref="Y54:AD54"/>
    <mergeCell ref="AE54:AR54"/>
    <mergeCell ref="AS54:BA54"/>
    <mergeCell ref="N48:X48"/>
    <mergeCell ref="N36:X36"/>
    <mergeCell ref="N54:X54"/>
    <mergeCell ref="AE36:AR36"/>
    <mergeCell ref="AS36:BA36"/>
    <mergeCell ref="N37:X37"/>
    <mergeCell ref="AS37:BA37"/>
    <mergeCell ref="N57:X57"/>
    <mergeCell ref="Y57:AD57"/>
    <mergeCell ref="AE57:AR57"/>
    <mergeCell ref="AS57:BA57"/>
    <mergeCell ref="K56:M56"/>
    <mergeCell ref="N56:X56"/>
    <mergeCell ref="K54:M54"/>
    <mergeCell ref="N38:X38"/>
    <mergeCell ref="Y38:AD38"/>
    <mergeCell ref="AE38:AR38"/>
    <mergeCell ref="AS38:BA38"/>
    <mergeCell ref="K39:M39"/>
    <mergeCell ref="N39:X39"/>
    <mergeCell ref="Y39:AD39"/>
    <mergeCell ref="AE39:AR39"/>
    <mergeCell ref="AS39:BA39"/>
    <mergeCell ref="N40:X40"/>
    <mergeCell ref="Y40:AD40"/>
    <mergeCell ref="AE40:AR40"/>
    <mergeCell ref="AS40:BA40"/>
    <mergeCell ref="N52:X52"/>
    <mergeCell ref="Y52:AD52"/>
    <mergeCell ref="AE45:AR45"/>
    <mergeCell ref="AS45:BA45"/>
    <mergeCell ref="Y47:AD47"/>
    <mergeCell ref="AE47:AR47"/>
    <mergeCell ref="AS47:BA47"/>
    <mergeCell ref="N41:X41"/>
    <mergeCell ref="Y41:AD41"/>
    <mergeCell ref="K43:M43"/>
    <mergeCell ref="N43:X43"/>
    <mergeCell ref="Y43:AD43"/>
    <mergeCell ref="AE43:AR43"/>
    <mergeCell ref="AS43:BA43"/>
    <mergeCell ref="K44:M44"/>
    <mergeCell ref="AE41:AR41"/>
    <mergeCell ref="AS41:BA41"/>
    <mergeCell ref="K42:M42"/>
    <mergeCell ref="N42:X42"/>
    <mergeCell ref="Y42:AD42"/>
    <mergeCell ref="AE42:AR42"/>
    <mergeCell ref="AS42:BA42"/>
    <mergeCell ref="AH3:AM3"/>
    <mergeCell ref="N51:X51"/>
    <mergeCell ref="Y51:AD51"/>
    <mergeCell ref="AE51:AR51"/>
    <mergeCell ref="AS51:BA51"/>
    <mergeCell ref="K51:M51"/>
    <mergeCell ref="N50:X50"/>
    <mergeCell ref="Y50:AD50"/>
    <mergeCell ref="AE50:AR50"/>
    <mergeCell ref="AS50:BA50"/>
    <mergeCell ref="Y46:AD46"/>
    <mergeCell ref="AE46:AR46"/>
    <mergeCell ref="AS46:BA46"/>
    <mergeCell ref="N44:X47"/>
    <mergeCell ref="K49:M49"/>
    <mergeCell ref="N49:X49"/>
    <mergeCell ref="Y49:AD49"/>
    <mergeCell ref="AE49:AR49"/>
    <mergeCell ref="AS49:BA49"/>
    <mergeCell ref="Y44:AD44"/>
    <mergeCell ref="AE44:AR44"/>
    <mergeCell ref="AS44:BA44"/>
    <mergeCell ref="K45:M45"/>
    <mergeCell ref="Y45:AD45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09E3-81EC-4F3F-B866-FA34AC687A73}">
  <dimension ref="B2:CG55"/>
  <sheetViews>
    <sheetView topLeftCell="A32" workbookViewId="0">
      <selection activeCell="BB21" sqref="BB21:CD24"/>
    </sheetView>
  </sheetViews>
  <sheetFormatPr defaultColWidth="3.25" defaultRowHeight="18"/>
  <cols>
    <col min="1" max="2" width="3.25" style="1" customWidth="1"/>
    <col min="3" max="16384" width="3.25" style="1"/>
  </cols>
  <sheetData>
    <row r="2" spans="2:26">
      <c r="B2" s="2" t="s">
        <v>188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>
      <c r="B3" s="2"/>
      <c r="C3" s="16" t="s">
        <v>189</v>
      </c>
      <c r="D3" s="151" t="s">
        <v>190</v>
      </c>
      <c r="E3" s="153"/>
      <c r="F3" s="153"/>
      <c r="G3" s="153"/>
      <c r="H3" s="153"/>
      <c r="I3" s="153"/>
      <c r="J3" s="153"/>
      <c r="K3" s="153"/>
      <c r="L3" s="151" t="s">
        <v>191</v>
      </c>
      <c r="M3" s="152"/>
      <c r="N3" s="152"/>
      <c r="O3" s="152"/>
      <c r="P3" s="151" t="s">
        <v>192</v>
      </c>
      <c r="Q3" s="153"/>
      <c r="R3" s="153"/>
      <c r="S3" s="153"/>
      <c r="T3" s="153"/>
      <c r="U3" s="153"/>
      <c r="V3" s="153"/>
      <c r="W3" s="153"/>
      <c r="X3" s="154"/>
      <c r="Y3" s="2"/>
      <c r="Z3" s="2"/>
    </row>
    <row r="4" spans="2:26">
      <c r="B4" s="2"/>
      <c r="C4" s="17">
        <v>1</v>
      </c>
      <c r="D4" s="137" t="s">
        <v>343</v>
      </c>
      <c r="E4" s="138"/>
      <c r="F4" s="138"/>
      <c r="G4" s="138"/>
      <c r="H4" s="138"/>
      <c r="I4" s="138"/>
      <c r="J4" s="138"/>
      <c r="K4" s="163"/>
      <c r="L4" s="143" t="s">
        <v>195</v>
      </c>
      <c r="M4" s="144"/>
      <c r="N4" s="144"/>
      <c r="O4" s="144"/>
      <c r="P4" s="139"/>
      <c r="Q4" s="140"/>
      <c r="R4" s="140"/>
      <c r="S4" s="140"/>
      <c r="T4" s="140"/>
      <c r="U4" s="140"/>
      <c r="V4" s="140"/>
      <c r="W4" s="140"/>
      <c r="X4" s="141"/>
      <c r="Y4" s="2"/>
      <c r="Z4" s="2"/>
    </row>
    <row r="5" spans="2:26">
      <c r="B5" s="2"/>
      <c r="C5" s="17">
        <v>2</v>
      </c>
      <c r="D5" s="137" t="s">
        <v>344</v>
      </c>
      <c r="E5" s="138"/>
      <c r="F5" s="138"/>
      <c r="G5" s="138"/>
      <c r="H5" s="138"/>
      <c r="I5" s="138"/>
      <c r="J5" s="138"/>
      <c r="K5" s="163"/>
      <c r="L5" s="143" t="s">
        <v>195</v>
      </c>
      <c r="M5" s="144"/>
      <c r="N5" s="144"/>
      <c r="O5" s="144"/>
      <c r="P5" s="139"/>
      <c r="Q5" s="140"/>
      <c r="R5" s="140"/>
      <c r="S5" s="140"/>
      <c r="T5" s="140"/>
      <c r="U5" s="140"/>
      <c r="V5" s="140"/>
      <c r="W5" s="140"/>
      <c r="X5" s="141"/>
      <c r="Y5" s="2"/>
      <c r="Z5" s="2"/>
    </row>
    <row r="6" spans="2:26">
      <c r="B6" s="2"/>
      <c r="C6" s="17">
        <v>3</v>
      </c>
      <c r="D6" s="137" t="s">
        <v>345</v>
      </c>
      <c r="E6" s="138"/>
      <c r="F6" s="138"/>
      <c r="G6" s="138"/>
      <c r="H6" s="138"/>
      <c r="I6" s="138"/>
      <c r="J6" s="138"/>
      <c r="K6" s="163"/>
      <c r="L6" s="143" t="s">
        <v>195</v>
      </c>
      <c r="M6" s="144"/>
      <c r="N6" s="144"/>
      <c r="O6" s="144"/>
      <c r="P6" s="139"/>
      <c r="Q6" s="140"/>
      <c r="R6" s="140"/>
      <c r="S6" s="140"/>
      <c r="T6" s="140"/>
      <c r="U6" s="140"/>
      <c r="V6" s="140"/>
      <c r="W6" s="140"/>
      <c r="X6" s="141"/>
      <c r="Y6" s="2"/>
      <c r="Z6" s="2"/>
    </row>
    <row r="7" spans="2:26">
      <c r="B7" s="2"/>
      <c r="C7" s="17">
        <v>4</v>
      </c>
      <c r="D7" s="137" t="s">
        <v>346</v>
      </c>
      <c r="E7" s="138"/>
      <c r="F7" s="138"/>
      <c r="G7" s="138"/>
      <c r="H7" s="138"/>
      <c r="I7" s="138"/>
      <c r="J7" s="138"/>
      <c r="K7" s="163"/>
      <c r="L7" s="143" t="s">
        <v>195</v>
      </c>
      <c r="M7" s="144"/>
      <c r="N7" s="144"/>
      <c r="O7" s="144"/>
      <c r="P7" s="139"/>
      <c r="Q7" s="140"/>
      <c r="R7" s="140"/>
      <c r="S7" s="140"/>
      <c r="T7" s="140"/>
      <c r="U7" s="140"/>
      <c r="V7" s="140"/>
      <c r="W7" s="140"/>
      <c r="X7" s="141"/>
      <c r="Y7" s="2"/>
      <c r="Z7" s="2"/>
    </row>
    <row r="8" spans="2:26">
      <c r="B8" s="2"/>
      <c r="C8" s="17">
        <v>5</v>
      </c>
      <c r="D8" s="137" t="s">
        <v>347</v>
      </c>
      <c r="E8" s="138"/>
      <c r="F8" s="138"/>
      <c r="G8" s="138"/>
      <c r="H8" s="138"/>
      <c r="I8" s="138"/>
      <c r="J8" s="138"/>
      <c r="K8" s="163"/>
      <c r="L8" s="143" t="s">
        <v>195</v>
      </c>
      <c r="M8" s="144"/>
      <c r="N8" s="144"/>
      <c r="O8" s="144"/>
      <c r="P8" s="139"/>
      <c r="Q8" s="140"/>
      <c r="R8" s="140"/>
      <c r="S8" s="140"/>
      <c r="T8" s="140"/>
      <c r="U8" s="140"/>
      <c r="V8" s="140"/>
      <c r="W8" s="140"/>
      <c r="X8" s="141"/>
      <c r="Y8" s="2"/>
      <c r="Z8" s="2"/>
    </row>
    <row r="9" spans="2:26">
      <c r="B9" s="2"/>
      <c r="C9" s="17">
        <v>6</v>
      </c>
      <c r="D9" s="137" t="s">
        <v>348</v>
      </c>
      <c r="E9" s="138"/>
      <c r="F9" s="138"/>
      <c r="G9" s="138"/>
      <c r="H9" s="138"/>
      <c r="I9" s="138"/>
      <c r="J9" s="138"/>
      <c r="K9" s="163"/>
      <c r="L9" s="137" t="s">
        <v>201</v>
      </c>
      <c r="M9" s="138"/>
      <c r="N9" s="138"/>
      <c r="O9" s="138"/>
      <c r="P9" s="139"/>
      <c r="Q9" s="140"/>
      <c r="R9" s="140"/>
      <c r="S9" s="140"/>
      <c r="T9" s="140"/>
      <c r="U9" s="140"/>
      <c r="V9" s="140"/>
      <c r="W9" s="140"/>
      <c r="X9" s="141"/>
      <c r="Y9" s="2"/>
      <c r="Z9" s="2"/>
    </row>
    <row r="10" spans="2:26">
      <c r="B10" s="2"/>
      <c r="C10" s="17">
        <v>7</v>
      </c>
      <c r="D10" s="137" t="s">
        <v>349</v>
      </c>
      <c r="E10" s="138"/>
      <c r="F10" s="138"/>
      <c r="G10" s="138"/>
      <c r="H10" s="138"/>
      <c r="I10" s="138"/>
      <c r="J10" s="138"/>
      <c r="K10" s="163"/>
      <c r="L10" s="137" t="s">
        <v>211</v>
      </c>
      <c r="M10" s="138"/>
      <c r="N10" s="138"/>
      <c r="O10" s="138"/>
      <c r="P10" s="139"/>
      <c r="Q10" s="140"/>
      <c r="R10" s="140"/>
      <c r="S10" s="140"/>
      <c r="T10" s="140"/>
      <c r="U10" s="140"/>
      <c r="V10" s="140"/>
      <c r="W10" s="140"/>
      <c r="X10" s="141"/>
      <c r="Y10" s="2"/>
      <c r="Z10" s="2"/>
    </row>
    <row r="11" spans="2:26">
      <c r="B11" s="2"/>
      <c r="C11" s="18">
        <v>8</v>
      </c>
      <c r="D11" s="145" t="s">
        <v>350</v>
      </c>
      <c r="E11" s="146"/>
      <c r="F11" s="146"/>
      <c r="G11" s="146"/>
      <c r="H11" s="146"/>
      <c r="I11" s="146"/>
      <c r="J11" s="146"/>
      <c r="K11" s="147"/>
      <c r="L11" s="148" t="s">
        <v>195</v>
      </c>
      <c r="M11" s="149"/>
      <c r="N11" s="149"/>
      <c r="O11" s="149"/>
      <c r="P11" s="145"/>
      <c r="Q11" s="146"/>
      <c r="R11" s="146"/>
      <c r="S11" s="146"/>
      <c r="T11" s="146"/>
      <c r="U11" s="146"/>
      <c r="V11" s="146"/>
      <c r="W11" s="146"/>
      <c r="X11" s="147"/>
      <c r="Y11" s="2"/>
      <c r="Z11" s="2"/>
    </row>
    <row r="12" spans="2:26">
      <c r="B12" s="2"/>
      <c r="C12" s="18">
        <v>9</v>
      </c>
      <c r="D12" s="145" t="s">
        <v>351</v>
      </c>
      <c r="E12" s="146"/>
      <c r="F12" s="146"/>
      <c r="G12" s="146"/>
      <c r="H12" s="146"/>
      <c r="I12" s="146"/>
      <c r="J12" s="146"/>
      <c r="K12" s="147"/>
      <c r="L12" s="148" t="s">
        <v>195</v>
      </c>
      <c r="M12" s="149"/>
      <c r="N12" s="149"/>
      <c r="O12" s="149"/>
      <c r="P12" s="145"/>
      <c r="Q12" s="146"/>
      <c r="R12" s="146"/>
      <c r="S12" s="146"/>
      <c r="T12" s="146"/>
      <c r="U12" s="146"/>
      <c r="V12" s="146"/>
      <c r="W12" s="146"/>
      <c r="X12" s="147"/>
      <c r="Y12" s="2"/>
      <c r="Z12" s="2"/>
    </row>
    <row r="13" spans="2:26">
      <c r="B13" s="2"/>
      <c r="C13" s="18">
        <v>10</v>
      </c>
      <c r="D13" s="145" t="s">
        <v>352</v>
      </c>
      <c r="E13" s="146"/>
      <c r="F13" s="146"/>
      <c r="G13" s="146"/>
      <c r="H13" s="146"/>
      <c r="I13" s="146"/>
      <c r="J13" s="146"/>
      <c r="K13" s="147"/>
      <c r="L13" s="148" t="s">
        <v>195</v>
      </c>
      <c r="M13" s="149"/>
      <c r="N13" s="149"/>
      <c r="O13" s="149"/>
      <c r="P13" s="145"/>
      <c r="Q13" s="146"/>
      <c r="R13" s="146"/>
      <c r="S13" s="146"/>
      <c r="T13" s="146"/>
      <c r="U13" s="146"/>
      <c r="V13" s="146"/>
      <c r="W13" s="146"/>
      <c r="X13" s="147"/>
      <c r="Y13" s="2"/>
      <c r="Z13" s="2"/>
    </row>
    <row r="14" spans="2:26">
      <c r="B14" s="2"/>
      <c r="C14" s="18">
        <v>11</v>
      </c>
      <c r="D14" s="145" t="s">
        <v>353</v>
      </c>
      <c r="E14" s="146"/>
      <c r="F14" s="146"/>
      <c r="G14" s="146"/>
      <c r="H14" s="146"/>
      <c r="I14" s="146"/>
      <c r="J14" s="146"/>
      <c r="K14" s="147"/>
      <c r="L14" s="148" t="s">
        <v>195</v>
      </c>
      <c r="M14" s="149"/>
      <c r="N14" s="149"/>
      <c r="O14" s="149"/>
      <c r="P14" s="145"/>
      <c r="Q14" s="146"/>
      <c r="R14" s="146"/>
      <c r="S14" s="146"/>
      <c r="T14" s="146"/>
      <c r="U14" s="146"/>
      <c r="V14" s="146"/>
      <c r="W14" s="146"/>
      <c r="X14" s="147"/>
      <c r="Y14" s="2"/>
      <c r="Z14" s="2"/>
    </row>
    <row r="15" spans="2:26">
      <c r="B15" s="2"/>
      <c r="C15" s="18">
        <v>12</v>
      </c>
      <c r="D15" s="145" t="s">
        <v>354</v>
      </c>
      <c r="E15" s="146"/>
      <c r="F15" s="146"/>
      <c r="G15" s="146"/>
      <c r="H15" s="146"/>
      <c r="I15" s="146"/>
      <c r="J15" s="146"/>
      <c r="K15" s="147"/>
      <c r="L15" s="148" t="s">
        <v>195</v>
      </c>
      <c r="M15" s="149"/>
      <c r="N15" s="149"/>
      <c r="O15" s="149"/>
      <c r="P15" s="145"/>
      <c r="Q15" s="146"/>
      <c r="R15" s="146"/>
      <c r="S15" s="146"/>
      <c r="T15" s="146"/>
      <c r="U15" s="146"/>
      <c r="V15" s="146"/>
      <c r="W15" s="146"/>
      <c r="X15" s="147"/>
      <c r="Y15" s="2"/>
      <c r="Z15" s="2"/>
    </row>
    <row r="16" spans="2:26">
      <c r="B16" s="2"/>
      <c r="C16" s="18">
        <v>13</v>
      </c>
      <c r="D16" s="145" t="s">
        <v>355</v>
      </c>
      <c r="E16" s="146"/>
      <c r="F16" s="146"/>
      <c r="G16" s="146"/>
      <c r="H16" s="146"/>
      <c r="I16" s="146"/>
      <c r="J16" s="146"/>
      <c r="K16" s="147"/>
      <c r="L16" s="145" t="s">
        <v>201</v>
      </c>
      <c r="M16" s="146"/>
      <c r="N16" s="146"/>
      <c r="O16" s="146"/>
      <c r="P16" s="145"/>
      <c r="Q16" s="146"/>
      <c r="R16" s="146"/>
      <c r="S16" s="146"/>
      <c r="T16" s="146"/>
      <c r="U16" s="146"/>
      <c r="V16" s="146"/>
      <c r="W16" s="146"/>
      <c r="X16" s="147"/>
      <c r="Y16" s="2"/>
      <c r="Z16" s="2"/>
    </row>
    <row r="17" spans="2:82">
      <c r="B17" s="2"/>
      <c r="C17" s="18">
        <v>14</v>
      </c>
      <c r="D17" s="145" t="s">
        <v>356</v>
      </c>
      <c r="E17" s="146"/>
      <c r="F17" s="146"/>
      <c r="G17" s="146"/>
      <c r="H17" s="146"/>
      <c r="I17" s="146"/>
      <c r="J17" s="146"/>
      <c r="K17" s="147"/>
      <c r="L17" s="145" t="s">
        <v>211</v>
      </c>
      <c r="M17" s="146"/>
      <c r="N17" s="146"/>
      <c r="O17" s="146"/>
      <c r="P17" s="145"/>
      <c r="Q17" s="146"/>
      <c r="R17" s="146"/>
      <c r="S17" s="146"/>
      <c r="T17" s="146"/>
      <c r="U17" s="146"/>
      <c r="V17" s="146"/>
      <c r="W17" s="146"/>
      <c r="X17" s="147"/>
      <c r="Y17" s="2"/>
      <c r="Z17" s="2"/>
    </row>
    <row r="19" spans="2:82" s="2" customFormat="1">
      <c r="B19" s="2" t="s">
        <v>219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82" s="2" customFormat="1" ht="18.75">
      <c r="C20" s="136" t="s">
        <v>220</v>
      </c>
      <c r="D20" s="136"/>
      <c r="E20" s="136"/>
      <c r="F20" s="136"/>
      <c r="G20" s="136"/>
      <c r="H20" s="136"/>
      <c r="I20" s="136"/>
      <c r="J20" s="19" t="s">
        <v>221</v>
      </c>
      <c r="K20" s="136" t="s">
        <v>222</v>
      </c>
      <c r="L20" s="136"/>
      <c r="M20" s="136"/>
      <c r="N20" s="136" t="s">
        <v>223</v>
      </c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 t="s">
        <v>224</v>
      </c>
      <c r="AT20" s="136"/>
      <c r="AU20" s="136"/>
      <c r="AV20" s="136"/>
      <c r="AW20" s="136"/>
      <c r="AX20" s="136"/>
      <c r="AY20" s="136"/>
      <c r="AZ20" s="136"/>
      <c r="BA20" s="136"/>
    </row>
    <row r="21" spans="2:82" s="2" customFormat="1" ht="18" customHeight="1">
      <c r="C21" s="100" t="s">
        <v>357</v>
      </c>
      <c r="D21" s="100"/>
      <c r="E21" s="100"/>
      <c r="F21" s="100"/>
      <c r="G21" s="100"/>
      <c r="H21" s="100"/>
      <c r="I21" s="100"/>
      <c r="J21" s="3" t="s">
        <v>226</v>
      </c>
      <c r="K21" s="100" t="s">
        <v>227</v>
      </c>
      <c r="L21" s="100"/>
      <c r="M21" s="100"/>
      <c r="N21" s="158" t="s">
        <v>358</v>
      </c>
      <c r="O21" s="159"/>
      <c r="P21" s="159"/>
      <c r="Q21" s="159"/>
      <c r="R21" s="159"/>
      <c r="S21" s="159"/>
      <c r="T21" s="159"/>
      <c r="U21" s="159"/>
      <c r="V21" s="159"/>
      <c r="W21" s="159"/>
      <c r="X21" s="160"/>
      <c r="Y21" s="158" t="s">
        <v>230</v>
      </c>
      <c r="Z21" s="159"/>
      <c r="AA21" s="159"/>
      <c r="AB21" s="159"/>
      <c r="AC21" s="159"/>
      <c r="AD21" s="160"/>
      <c r="AE21" s="158" t="s">
        <v>359</v>
      </c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60"/>
      <c r="AS21" s="158"/>
      <c r="AT21" s="159"/>
      <c r="AU21" s="159"/>
      <c r="AV21" s="159"/>
      <c r="AW21" s="159"/>
      <c r="AX21" s="159"/>
      <c r="AY21" s="159"/>
      <c r="AZ21" s="159"/>
      <c r="BA21" s="160"/>
      <c r="BB21" s="161" t="s">
        <v>360</v>
      </c>
      <c r="BC21" s="162"/>
      <c r="BD21" s="162"/>
      <c r="BE21" s="162"/>
      <c r="BF21" s="162"/>
      <c r="BG21" s="162"/>
      <c r="BH21" s="162"/>
      <c r="BI21" s="162"/>
      <c r="BJ21" s="162"/>
      <c r="BK21" s="162"/>
      <c r="BL21" s="162"/>
      <c r="BM21" s="162"/>
      <c r="BN21" s="162"/>
      <c r="BO21" s="162"/>
      <c r="BP21" s="162"/>
      <c r="BQ21" s="162"/>
      <c r="BR21" s="162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</row>
    <row r="22" spans="2:82" s="2" customFormat="1" ht="18" customHeight="1">
      <c r="J22" s="3"/>
      <c r="K22" s="158"/>
      <c r="L22" s="159"/>
      <c r="M22" s="160"/>
      <c r="N22" s="158" t="s">
        <v>361</v>
      </c>
      <c r="O22" s="159"/>
      <c r="P22" s="159"/>
      <c r="Q22" s="159"/>
      <c r="R22" s="159"/>
      <c r="S22" s="159"/>
      <c r="T22" s="159"/>
      <c r="U22" s="159"/>
      <c r="V22" s="159"/>
      <c r="W22" s="159"/>
      <c r="X22" s="160"/>
      <c r="Y22" s="100" t="s">
        <v>232</v>
      </c>
      <c r="Z22" s="100"/>
      <c r="AA22" s="100"/>
      <c r="AB22" s="100"/>
      <c r="AC22" s="100"/>
      <c r="AD22" s="100"/>
      <c r="AE22" s="158" t="s">
        <v>362</v>
      </c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60"/>
      <c r="AS22" s="100"/>
      <c r="AT22" s="100"/>
      <c r="AU22" s="100"/>
      <c r="AV22" s="100"/>
      <c r="AW22" s="100"/>
      <c r="AX22" s="100"/>
      <c r="AY22" s="100"/>
      <c r="AZ22" s="100"/>
      <c r="BA22" s="100"/>
      <c r="BB22" s="161"/>
      <c r="BC22" s="162"/>
      <c r="BD22" s="162"/>
      <c r="BE22" s="162"/>
      <c r="BF22" s="162"/>
      <c r="BG22" s="162"/>
      <c r="BH22" s="162"/>
      <c r="BI22" s="162"/>
      <c r="BJ22" s="162"/>
      <c r="BK22" s="162"/>
      <c r="BL22" s="162"/>
      <c r="BM22" s="162"/>
      <c r="BN22" s="162"/>
      <c r="BO22" s="162"/>
      <c r="BP22" s="162"/>
      <c r="BQ22" s="162"/>
      <c r="BR22" s="162"/>
      <c r="BS22" s="162"/>
      <c r="BT22" s="162"/>
      <c r="BU22" s="162"/>
      <c r="BV22" s="162"/>
      <c r="BW22" s="162"/>
      <c r="BX22" s="162"/>
      <c r="BY22" s="162"/>
      <c r="BZ22" s="162"/>
      <c r="CA22" s="162"/>
      <c r="CB22" s="162"/>
      <c r="CC22" s="162"/>
      <c r="CD22" s="162"/>
    </row>
    <row r="23" spans="2:82" s="2" customFormat="1" ht="18" customHeight="1">
      <c r="J23" s="3" t="s">
        <v>234</v>
      </c>
      <c r="K23" s="100" t="s">
        <v>235</v>
      </c>
      <c r="L23" s="100"/>
      <c r="M23" s="100"/>
      <c r="N23" s="100" t="s">
        <v>236</v>
      </c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61"/>
      <c r="BC23" s="162"/>
      <c r="BD23" s="162"/>
      <c r="BE23" s="162"/>
      <c r="BF23" s="162"/>
      <c r="BG23" s="162"/>
      <c r="BH23" s="162"/>
      <c r="BI23" s="162"/>
      <c r="BJ23" s="162"/>
      <c r="BK23" s="162"/>
      <c r="BL23" s="162"/>
      <c r="BM23" s="162"/>
      <c r="BN23" s="162"/>
      <c r="BO23" s="162"/>
      <c r="BP23" s="162"/>
      <c r="BQ23" s="162"/>
      <c r="BR23" s="162"/>
      <c r="BS23" s="162"/>
      <c r="BT23" s="162"/>
      <c r="BU23" s="162"/>
      <c r="BV23" s="162"/>
      <c r="BW23" s="162"/>
      <c r="BX23" s="162"/>
      <c r="BY23" s="162"/>
      <c r="BZ23" s="162"/>
      <c r="CA23" s="162"/>
      <c r="CB23" s="162"/>
      <c r="CC23" s="162"/>
      <c r="CD23" s="162"/>
    </row>
    <row r="24" spans="2:82" s="2" customFormat="1" ht="18" customHeight="1">
      <c r="J24" s="3" t="s">
        <v>237</v>
      </c>
      <c r="K24" s="100" t="s">
        <v>238</v>
      </c>
      <c r="L24" s="100"/>
      <c r="M24" s="100"/>
      <c r="N24" s="100" t="s">
        <v>239</v>
      </c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61"/>
      <c r="BC24" s="162"/>
      <c r="BD24" s="162"/>
      <c r="BE24" s="162"/>
      <c r="BF24" s="162"/>
      <c r="BG24" s="162"/>
      <c r="BH24" s="162"/>
      <c r="BI24" s="162"/>
      <c r="BJ24" s="162"/>
      <c r="BK24" s="162"/>
      <c r="BL24" s="162"/>
      <c r="BM24" s="162"/>
      <c r="BN24" s="162"/>
      <c r="BO24" s="162"/>
      <c r="BP24" s="162"/>
      <c r="BQ24" s="162"/>
      <c r="BR24" s="162"/>
      <c r="BS24" s="162"/>
      <c r="BT24" s="162"/>
      <c r="BU24" s="162"/>
      <c r="BV24" s="162"/>
      <c r="BW24" s="162"/>
      <c r="BX24" s="162"/>
      <c r="BY24" s="162"/>
      <c r="BZ24" s="162"/>
      <c r="CA24" s="162"/>
      <c r="CB24" s="162"/>
      <c r="CC24" s="162"/>
      <c r="CD24" s="162"/>
    </row>
    <row r="25" spans="2:82" s="2" customFormat="1" ht="18.75">
      <c r="J25" s="3" t="s">
        <v>363</v>
      </c>
      <c r="K25" s="100" t="s">
        <v>364</v>
      </c>
      <c r="L25" s="100"/>
      <c r="M25" s="100"/>
      <c r="N25" s="100" t="s">
        <v>365</v>
      </c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 t="s">
        <v>366</v>
      </c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</row>
    <row r="26" spans="2:82" s="2" customFormat="1">
      <c r="J26" s="3"/>
      <c r="K26" s="100"/>
      <c r="L26" s="100"/>
      <c r="M26" s="100"/>
      <c r="N26" s="100" t="s">
        <v>367</v>
      </c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 t="s">
        <v>368</v>
      </c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</row>
    <row r="27" spans="2:82" s="2" customFormat="1">
      <c r="J27" s="3" t="s">
        <v>243</v>
      </c>
      <c r="K27" s="100" t="s">
        <v>244</v>
      </c>
      <c r="L27" s="100"/>
      <c r="M27" s="100"/>
      <c r="N27" s="100" t="s">
        <v>369</v>
      </c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 t="s">
        <v>246</v>
      </c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1"/>
      <c r="AT27" s="101"/>
      <c r="AU27" s="101"/>
      <c r="AV27" s="101"/>
      <c r="AW27" s="101"/>
      <c r="AX27" s="101"/>
      <c r="AY27" s="101"/>
      <c r="AZ27" s="101"/>
      <c r="BA27" s="101"/>
      <c r="BB27" s="4" t="s">
        <v>247</v>
      </c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</row>
    <row r="28" spans="2:82" s="2" customFormat="1" ht="108" customHeight="1">
      <c r="J28" s="3"/>
      <c r="K28" s="100"/>
      <c r="L28" s="100"/>
      <c r="M28" s="100"/>
      <c r="N28" s="100" t="s">
        <v>370</v>
      </c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 t="s">
        <v>371</v>
      </c>
      <c r="Z28" s="100"/>
      <c r="AA28" s="100"/>
      <c r="AB28" s="100"/>
      <c r="AC28" s="100"/>
      <c r="AD28" s="100"/>
      <c r="AE28" s="101" t="s">
        <v>372</v>
      </c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</row>
    <row r="29" spans="2:82" s="2" customFormat="1" ht="35.450000000000003" customHeight="1">
      <c r="J29" s="3"/>
      <c r="K29" s="100"/>
      <c r="L29" s="100"/>
      <c r="M29" s="100"/>
      <c r="N29" s="100" t="s">
        <v>373</v>
      </c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 t="s">
        <v>374</v>
      </c>
      <c r="Z29" s="100"/>
      <c r="AA29" s="100"/>
      <c r="AB29" s="100"/>
      <c r="AC29" s="100"/>
      <c r="AD29" s="100"/>
      <c r="AE29" s="101" t="s">
        <v>375</v>
      </c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 t="s">
        <v>254</v>
      </c>
      <c r="AT29" s="100"/>
      <c r="AU29" s="100"/>
      <c r="AV29" s="100"/>
      <c r="AW29" s="100"/>
      <c r="AX29" s="100"/>
      <c r="AY29" s="100"/>
      <c r="AZ29" s="100"/>
      <c r="BA29" s="100"/>
    </row>
    <row r="30" spans="2:82" s="2" customFormat="1" ht="36.6" customHeight="1">
      <c r="J30" s="3"/>
      <c r="K30" s="100"/>
      <c r="L30" s="100"/>
      <c r="M30" s="100"/>
      <c r="N30" s="100" t="s">
        <v>376</v>
      </c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 t="s">
        <v>377</v>
      </c>
      <c r="Z30" s="100"/>
      <c r="AA30" s="100"/>
      <c r="AB30" s="100"/>
      <c r="AC30" s="100"/>
      <c r="AD30" s="100"/>
      <c r="AE30" s="101" t="s">
        <v>378</v>
      </c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</row>
    <row r="31" spans="2:82" s="2" customFormat="1" ht="36.6" customHeight="1">
      <c r="J31" s="3"/>
      <c r="K31" s="100"/>
      <c r="L31" s="100"/>
      <c r="M31" s="100"/>
      <c r="N31" s="100" t="s">
        <v>379</v>
      </c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 t="s">
        <v>262</v>
      </c>
      <c r="Z31" s="100"/>
      <c r="AA31" s="100"/>
      <c r="AB31" s="100"/>
      <c r="AC31" s="100"/>
      <c r="AD31" s="100"/>
      <c r="AE31" s="101" t="s">
        <v>380</v>
      </c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</row>
    <row r="32" spans="2:82" s="2" customFormat="1" ht="36.6" customHeight="1">
      <c r="J32" s="3"/>
      <c r="K32" s="100"/>
      <c r="L32" s="100"/>
      <c r="M32" s="100"/>
      <c r="N32" s="100" t="s">
        <v>381</v>
      </c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 t="s">
        <v>265</v>
      </c>
      <c r="Z32" s="100"/>
      <c r="AA32" s="100"/>
      <c r="AB32" s="100"/>
      <c r="AC32" s="100"/>
      <c r="AD32" s="100"/>
      <c r="AE32" s="101" t="s">
        <v>382</v>
      </c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</row>
    <row r="33" spans="3:53" s="2" customFormat="1" ht="36.6" customHeight="1">
      <c r="J33" s="3"/>
      <c r="K33" s="100"/>
      <c r="L33" s="100"/>
      <c r="M33" s="100"/>
      <c r="N33" s="100" t="s">
        <v>383</v>
      </c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 t="s">
        <v>384</v>
      </c>
      <c r="Z33" s="100"/>
      <c r="AA33" s="100"/>
      <c r="AB33" s="100"/>
      <c r="AC33" s="100"/>
      <c r="AD33" s="100"/>
      <c r="AE33" s="101" t="s">
        <v>385</v>
      </c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 t="s">
        <v>386</v>
      </c>
      <c r="AT33" s="100"/>
      <c r="AU33" s="100"/>
      <c r="AV33" s="100"/>
      <c r="AW33" s="100"/>
      <c r="AX33" s="100"/>
      <c r="AY33" s="100"/>
      <c r="AZ33" s="100"/>
      <c r="BA33" s="100"/>
    </row>
    <row r="34" spans="3:53" s="2" customFormat="1" ht="110.45" customHeight="1">
      <c r="J34" s="3"/>
      <c r="K34" s="100"/>
      <c r="L34" s="100"/>
      <c r="M34" s="100"/>
      <c r="N34" s="100" t="s">
        <v>387</v>
      </c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 t="s">
        <v>268</v>
      </c>
      <c r="Z34" s="100"/>
      <c r="AA34" s="100"/>
      <c r="AB34" s="100"/>
      <c r="AC34" s="100"/>
      <c r="AD34" s="100"/>
      <c r="AE34" s="101" t="s">
        <v>388</v>
      </c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</row>
    <row r="35" spans="3:53" s="2" customFormat="1" ht="37.9" customHeight="1">
      <c r="J35" s="3"/>
      <c r="K35" s="100"/>
      <c r="L35" s="100"/>
      <c r="M35" s="100"/>
      <c r="N35" s="100" t="s">
        <v>389</v>
      </c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 t="s">
        <v>271</v>
      </c>
      <c r="Z35" s="100"/>
      <c r="AA35" s="100"/>
      <c r="AB35" s="100"/>
      <c r="AC35" s="100"/>
      <c r="AD35" s="100"/>
      <c r="AE35" s="101" t="s">
        <v>390</v>
      </c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</row>
    <row r="36" spans="3:53" s="2" customFormat="1" ht="55.9" customHeight="1">
      <c r="J36" s="3"/>
      <c r="K36" s="100"/>
      <c r="L36" s="100"/>
      <c r="M36" s="100"/>
      <c r="N36" s="100" t="s">
        <v>391</v>
      </c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 t="s">
        <v>274</v>
      </c>
      <c r="Z36" s="100"/>
      <c r="AA36" s="100"/>
      <c r="AB36" s="100"/>
      <c r="AC36" s="100"/>
      <c r="AD36" s="100"/>
      <c r="AE36" s="101" t="s">
        <v>392</v>
      </c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</row>
    <row r="37" spans="3:53" s="2" customFormat="1" ht="36" customHeight="1">
      <c r="J37" s="3"/>
      <c r="K37" s="100"/>
      <c r="L37" s="100"/>
      <c r="M37" s="100"/>
      <c r="N37" s="100" t="s">
        <v>393</v>
      </c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 t="s">
        <v>277</v>
      </c>
      <c r="Z37" s="100"/>
      <c r="AA37" s="100"/>
      <c r="AB37" s="100"/>
      <c r="AC37" s="100"/>
      <c r="AD37" s="100"/>
      <c r="AE37" s="101" t="s">
        <v>394</v>
      </c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</row>
    <row r="38" spans="3:53" s="2" customFormat="1">
      <c r="J38" s="3"/>
      <c r="K38" s="100"/>
      <c r="L38" s="100"/>
      <c r="M38" s="100"/>
      <c r="N38" s="102" t="s">
        <v>279</v>
      </c>
      <c r="O38" s="103"/>
      <c r="P38" s="103"/>
      <c r="Q38" s="103"/>
      <c r="R38" s="103"/>
      <c r="S38" s="103"/>
      <c r="T38" s="103"/>
      <c r="U38" s="103"/>
      <c r="V38" s="103"/>
      <c r="W38" s="103"/>
      <c r="X38" s="104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</row>
    <row r="39" spans="3:53" s="2" customFormat="1">
      <c r="J39" s="3"/>
      <c r="K39" s="100"/>
      <c r="L39" s="100"/>
      <c r="M39" s="100"/>
      <c r="N39" s="105"/>
      <c r="O39" s="106"/>
      <c r="P39" s="106"/>
      <c r="Q39" s="106"/>
      <c r="R39" s="106"/>
      <c r="S39" s="106"/>
      <c r="T39" s="106"/>
      <c r="U39" s="106"/>
      <c r="V39" s="106"/>
      <c r="W39" s="106"/>
      <c r="X39" s="107"/>
      <c r="Y39" s="100" t="s">
        <v>280</v>
      </c>
      <c r="Z39" s="100"/>
      <c r="AA39" s="100"/>
      <c r="AB39" s="100"/>
      <c r="AC39" s="100"/>
      <c r="AD39" s="100"/>
      <c r="AE39" s="100" t="s">
        <v>395</v>
      </c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</row>
    <row r="40" spans="3:53" s="2" customFormat="1">
      <c r="J40" s="3"/>
      <c r="K40" s="100"/>
      <c r="L40" s="100"/>
      <c r="M40" s="100"/>
      <c r="N40" s="105"/>
      <c r="O40" s="106"/>
      <c r="P40" s="106"/>
      <c r="Q40" s="106"/>
      <c r="R40" s="106"/>
      <c r="S40" s="106"/>
      <c r="T40" s="106"/>
      <c r="U40" s="106"/>
      <c r="V40" s="106"/>
      <c r="W40" s="106"/>
      <c r="X40" s="107"/>
      <c r="Y40" s="100" t="s">
        <v>282</v>
      </c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</row>
    <row r="41" spans="3:53" s="2" customFormat="1">
      <c r="J41" s="3"/>
      <c r="K41" s="100"/>
      <c r="L41" s="100"/>
      <c r="M41" s="100"/>
      <c r="N41" s="108"/>
      <c r="O41" s="109"/>
      <c r="P41" s="109"/>
      <c r="Q41" s="109"/>
      <c r="R41" s="109"/>
      <c r="S41" s="109"/>
      <c r="T41" s="109"/>
      <c r="U41" s="109"/>
      <c r="V41" s="109"/>
      <c r="W41" s="109"/>
      <c r="X41" s="110"/>
      <c r="Y41" s="100" t="s">
        <v>283</v>
      </c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</row>
    <row r="42" spans="3:53" s="2" customFormat="1">
      <c r="J42" s="3" t="s">
        <v>290</v>
      </c>
      <c r="K42" s="100" t="s">
        <v>291</v>
      </c>
      <c r="L42" s="100"/>
      <c r="M42" s="100"/>
      <c r="N42" s="100" t="s">
        <v>396</v>
      </c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 t="s">
        <v>293</v>
      </c>
      <c r="Z42" s="100"/>
      <c r="AA42" s="100"/>
      <c r="AB42" s="100"/>
      <c r="AC42" s="100"/>
      <c r="AD42" s="100"/>
      <c r="AE42" s="100" t="s">
        <v>294</v>
      </c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 t="s">
        <v>397</v>
      </c>
      <c r="AT42" s="100"/>
      <c r="AU42" s="100"/>
      <c r="AV42" s="100"/>
      <c r="AW42" s="100"/>
      <c r="AX42" s="100"/>
      <c r="AY42" s="100"/>
      <c r="AZ42" s="100"/>
      <c r="BA42" s="100"/>
    </row>
    <row r="43" spans="3:53" s="2" customFormat="1" ht="36.6" customHeight="1">
      <c r="J43" s="3"/>
      <c r="K43" s="100"/>
      <c r="L43" s="100"/>
      <c r="M43" s="100"/>
      <c r="N43" s="100" t="s">
        <v>398</v>
      </c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 t="s">
        <v>302</v>
      </c>
      <c r="Z43" s="100"/>
      <c r="AA43" s="100"/>
      <c r="AB43" s="100"/>
      <c r="AC43" s="100"/>
      <c r="AD43" s="100"/>
      <c r="AE43" s="101" t="s">
        <v>399</v>
      </c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</row>
    <row r="44" spans="3:53" s="2" customFormat="1">
      <c r="C44" s="115" t="s">
        <v>400</v>
      </c>
      <c r="D44" s="115"/>
      <c r="E44" s="115"/>
      <c r="F44" s="115"/>
      <c r="G44" s="115"/>
      <c r="H44" s="115"/>
      <c r="I44" s="115"/>
      <c r="J44" s="5"/>
      <c r="K44" s="115" t="s">
        <v>300</v>
      </c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</row>
    <row r="45" spans="3:53" s="2" customFormat="1">
      <c r="J45" s="5" t="s">
        <v>234</v>
      </c>
      <c r="K45" s="112" t="s">
        <v>302</v>
      </c>
      <c r="L45" s="113"/>
      <c r="M45" s="114"/>
      <c r="N45" s="112" t="s">
        <v>401</v>
      </c>
      <c r="O45" s="113"/>
      <c r="P45" s="113"/>
      <c r="Q45" s="113"/>
      <c r="R45" s="113"/>
      <c r="S45" s="113"/>
      <c r="T45" s="113"/>
      <c r="U45" s="113"/>
      <c r="V45" s="113"/>
      <c r="W45" s="113"/>
      <c r="X45" s="114"/>
      <c r="Y45" s="112" t="s">
        <v>304</v>
      </c>
      <c r="Z45" s="113"/>
      <c r="AA45" s="113"/>
      <c r="AB45" s="113"/>
      <c r="AC45" s="113"/>
      <c r="AD45" s="114"/>
      <c r="AE45" s="112" t="s">
        <v>305</v>
      </c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4"/>
      <c r="AS45" s="112"/>
      <c r="AT45" s="113"/>
      <c r="AU45" s="113"/>
      <c r="AV45" s="113"/>
      <c r="AW45" s="113"/>
      <c r="AX45" s="113"/>
      <c r="AY45" s="113"/>
      <c r="AZ45" s="113"/>
      <c r="BA45" s="114"/>
    </row>
    <row r="46" spans="3:53" s="2" customFormat="1">
      <c r="J46" s="5"/>
      <c r="K46" s="112"/>
      <c r="L46" s="113"/>
      <c r="M46" s="114"/>
      <c r="N46" s="112" t="s">
        <v>402</v>
      </c>
      <c r="O46" s="113"/>
      <c r="P46" s="113"/>
      <c r="Q46" s="113"/>
      <c r="R46" s="113"/>
      <c r="S46" s="113"/>
      <c r="T46" s="113"/>
      <c r="U46" s="113"/>
      <c r="V46" s="113"/>
      <c r="W46" s="113"/>
      <c r="X46" s="114"/>
      <c r="Y46" s="112" t="s">
        <v>403</v>
      </c>
      <c r="Z46" s="113"/>
      <c r="AA46" s="113"/>
      <c r="AB46" s="113"/>
      <c r="AC46" s="113"/>
      <c r="AD46" s="114"/>
      <c r="AE46" s="112" t="s">
        <v>404</v>
      </c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4"/>
      <c r="AS46" s="112"/>
      <c r="AT46" s="113"/>
      <c r="AU46" s="113"/>
      <c r="AV46" s="113"/>
      <c r="AW46" s="113"/>
      <c r="AX46" s="113"/>
      <c r="AY46" s="113"/>
      <c r="AZ46" s="113"/>
      <c r="BA46" s="114"/>
    </row>
    <row r="47" spans="3:53" s="2" customFormat="1">
      <c r="J47" s="5"/>
      <c r="K47" s="112"/>
      <c r="L47" s="113"/>
      <c r="M47" s="114"/>
      <c r="N47" s="112" t="s">
        <v>405</v>
      </c>
      <c r="O47" s="113"/>
      <c r="P47" s="113"/>
      <c r="Q47" s="113"/>
      <c r="R47" s="113"/>
      <c r="S47" s="113"/>
      <c r="T47" s="113"/>
      <c r="U47" s="113"/>
      <c r="V47" s="113"/>
      <c r="W47" s="113"/>
      <c r="X47" s="114"/>
      <c r="Y47" s="112" t="s">
        <v>406</v>
      </c>
      <c r="Z47" s="113"/>
      <c r="AA47" s="113"/>
      <c r="AB47" s="113"/>
      <c r="AC47" s="113"/>
      <c r="AD47" s="114"/>
      <c r="AE47" s="112" t="s">
        <v>407</v>
      </c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4"/>
      <c r="AS47" s="112"/>
      <c r="AT47" s="113"/>
      <c r="AU47" s="113"/>
      <c r="AV47" s="113"/>
      <c r="AW47" s="113"/>
      <c r="AX47" s="113"/>
      <c r="AY47" s="113"/>
      <c r="AZ47" s="113"/>
      <c r="BA47" s="114"/>
    </row>
    <row r="48" spans="3:53" s="2" customFormat="1">
      <c r="J48" s="5"/>
      <c r="K48" s="112"/>
      <c r="L48" s="113"/>
      <c r="M48" s="114"/>
      <c r="N48" s="112" t="s">
        <v>408</v>
      </c>
      <c r="O48" s="113"/>
      <c r="P48" s="113"/>
      <c r="Q48" s="113"/>
      <c r="R48" s="113"/>
      <c r="S48" s="113"/>
      <c r="T48" s="113"/>
      <c r="U48" s="113"/>
      <c r="V48" s="113"/>
      <c r="W48" s="113"/>
      <c r="X48" s="114"/>
      <c r="Y48" s="112" t="s">
        <v>409</v>
      </c>
      <c r="Z48" s="113"/>
      <c r="AA48" s="113"/>
      <c r="AB48" s="113"/>
      <c r="AC48" s="113"/>
      <c r="AD48" s="114"/>
      <c r="AE48" s="112" t="s">
        <v>407</v>
      </c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2"/>
      <c r="AT48" s="113"/>
      <c r="AU48" s="113"/>
      <c r="AV48" s="113"/>
      <c r="AW48" s="113"/>
      <c r="AX48" s="113"/>
      <c r="AY48" s="113"/>
      <c r="AZ48" s="113"/>
      <c r="BA48" s="114"/>
    </row>
    <row r="49" spans="10:85" s="2" customFormat="1">
      <c r="J49" s="5"/>
      <c r="K49" s="112"/>
      <c r="L49" s="113"/>
      <c r="M49" s="114"/>
      <c r="N49" s="112" t="s">
        <v>410</v>
      </c>
      <c r="O49" s="113"/>
      <c r="P49" s="113"/>
      <c r="Q49" s="113"/>
      <c r="R49" s="113"/>
      <c r="S49" s="113"/>
      <c r="T49" s="113"/>
      <c r="U49" s="113"/>
      <c r="V49" s="113"/>
      <c r="W49" s="113"/>
      <c r="X49" s="114"/>
      <c r="Y49" s="112" t="s">
        <v>411</v>
      </c>
      <c r="Z49" s="113"/>
      <c r="AA49" s="113"/>
      <c r="AB49" s="113"/>
      <c r="AC49" s="113"/>
      <c r="AD49" s="114"/>
      <c r="AE49" s="112" t="s">
        <v>404</v>
      </c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4"/>
      <c r="AS49" s="112"/>
      <c r="AT49" s="113"/>
      <c r="AU49" s="113"/>
      <c r="AV49" s="113"/>
      <c r="AW49" s="113"/>
      <c r="AX49" s="113"/>
      <c r="AY49" s="113"/>
      <c r="AZ49" s="113"/>
      <c r="BA49" s="114"/>
    </row>
    <row r="50" spans="10:85" s="2" customFormat="1">
      <c r="J50" s="5" t="s">
        <v>237</v>
      </c>
      <c r="K50" s="112" t="s">
        <v>364</v>
      </c>
      <c r="L50" s="113"/>
      <c r="M50" s="114"/>
      <c r="N50" s="112" t="s">
        <v>401</v>
      </c>
      <c r="O50" s="113"/>
      <c r="P50" s="113"/>
      <c r="Q50" s="113"/>
      <c r="R50" s="113"/>
      <c r="S50" s="113"/>
      <c r="T50" s="113"/>
      <c r="U50" s="113"/>
      <c r="V50" s="113"/>
      <c r="W50" s="113"/>
      <c r="X50" s="114"/>
      <c r="Y50" s="112" t="s">
        <v>304</v>
      </c>
      <c r="Z50" s="113"/>
      <c r="AA50" s="113"/>
      <c r="AB50" s="113"/>
      <c r="AC50" s="113"/>
      <c r="AD50" s="114"/>
      <c r="AE50" s="112" t="s">
        <v>305</v>
      </c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4"/>
      <c r="AS50" s="112"/>
      <c r="AT50" s="113"/>
      <c r="AU50" s="113"/>
      <c r="AV50" s="113"/>
      <c r="AW50" s="113"/>
      <c r="AX50" s="113"/>
      <c r="AY50" s="113"/>
      <c r="AZ50" s="113"/>
      <c r="BA50" s="114"/>
    </row>
    <row r="51" spans="10:85" s="2" customFormat="1">
      <c r="J51" s="5"/>
      <c r="K51" s="112"/>
      <c r="L51" s="113"/>
      <c r="M51" s="114"/>
      <c r="N51" s="112" t="s">
        <v>402</v>
      </c>
      <c r="O51" s="113"/>
      <c r="P51" s="113"/>
      <c r="Q51" s="113"/>
      <c r="R51" s="113"/>
      <c r="S51" s="113"/>
      <c r="T51" s="113"/>
      <c r="U51" s="113"/>
      <c r="V51" s="113"/>
      <c r="W51" s="113"/>
      <c r="X51" s="114"/>
      <c r="Y51" s="112" t="s">
        <v>403</v>
      </c>
      <c r="Z51" s="113"/>
      <c r="AA51" s="113"/>
      <c r="AB51" s="113"/>
      <c r="AC51" s="113"/>
      <c r="AD51" s="114"/>
      <c r="AE51" s="112" t="s">
        <v>404</v>
      </c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4"/>
      <c r="AS51" s="112"/>
      <c r="AT51" s="113"/>
      <c r="AU51" s="113"/>
      <c r="AV51" s="113"/>
      <c r="AW51" s="113"/>
      <c r="AX51" s="113"/>
      <c r="AY51" s="113"/>
      <c r="AZ51" s="113"/>
      <c r="BA51" s="114"/>
    </row>
    <row r="52" spans="10:85" s="2" customFormat="1">
      <c r="J52" s="5"/>
      <c r="K52" s="112"/>
      <c r="L52" s="113"/>
      <c r="M52" s="114"/>
      <c r="N52" s="112" t="s">
        <v>405</v>
      </c>
      <c r="O52" s="113"/>
      <c r="P52" s="113"/>
      <c r="Q52" s="113"/>
      <c r="R52" s="113"/>
      <c r="S52" s="113"/>
      <c r="T52" s="113"/>
      <c r="U52" s="113"/>
      <c r="V52" s="113"/>
      <c r="W52" s="113"/>
      <c r="X52" s="114"/>
      <c r="Y52" s="112" t="s">
        <v>406</v>
      </c>
      <c r="Z52" s="113"/>
      <c r="AA52" s="113"/>
      <c r="AB52" s="113"/>
      <c r="AC52" s="113"/>
      <c r="AD52" s="114"/>
      <c r="AE52" s="112" t="s">
        <v>407</v>
      </c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4"/>
      <c r="AS52" s="112"/>
      <c r="AT52" s="113"/>
      <c r="AU52" s="113"/>
      <c r="AV52" s="113"/>
      <c r="AW52" s="113"/>
      <c r="AX52" s="113"/>
      <c r="AY52" s="113"/>
      <c r="AZ52" s="113"/>
      <c r="BA52" s="114"/>
    </row>
    <row r="53" spans="10:85" s="2" customFormat="1">
      <c r="J53" s="5" t="s">
        <v>412</v>
      </c>
      <c r="K53" s="112" t="s">
        <v>413</v>
      </c>
      <c r="L53" s="113"/>
      <c r="M53" s="114"/>
      <c r="N53" s="112"/>
      <c r="O53" s="113"/>
      <c r="P53" s="113"/>
      <c r="Q53" s="113"/>
      <c r="R53" s="113"/>
      <c r="S53" s="113"/>
      <c r="T53" s="113"/>
      <c r="U53" s="113"/>
      <c r="V53" s="113"/>
      <c r="W53" s="113"/>
      <c r="X53" s="114"/>
      <c r="Y53" s="112"/>
      <c r="Z53" s="113"/>
      <c r="AA53" s="113"/>
      <c r="AB53" s="113"/>
      <c r="AC53" s="113"/>
      <c r="AD53" s="114"/>
      <c r="AE53" s="112" t="s">
        <v>414</v>
      </c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4"/>
      <c r="AS53" s="112"/>
      <c r="AT53" s="113"/>
      <c r="AU53" s="113"/>
      <c r="AV53" s="113"/>
      <c r="AW53" s="113"/>
      <c r="AX53" s="113"/>
      <c r="AY53" s="113"/>
      <c r="AZ53" s="113"/>
      <c r="BA53" s="114"/>
    </row>
    <row r="54" spans="10:85" s="2" customFormat="1">
      <c r="J54" s="5" t="s">
        <v>313</v>
      </c>
      <c r="K54" s="112" t="s">
        <v>314</v>
      </c>
      <c r="L54" s="113"/>
      <c r="M54" s="114"/>
      <c r="N54" s="112" t="s">
        <v>356</v>
      </c>
      <c r="O54" s="113"/>
      <c r="P54" s="113"/>
      <c r="Q54" s="113"/>
      <c r="R54" s="113"/>
      <c r="S54" s="113"/>
      <c r="T54" s="113"/>
      <c r="U54" s="113"/>
      <c r="V54" s="113"/>
      <c r="W54" s="113"/>
      <c r="X54" s="114"/>
      <c r="Y54" s="112"/>
      <c r="Z54" s="113"/>
      <c r="AA54" s="113"/>
      <c r="AB54" s="113"/>
      <c r="AC54" s="113"/>
      <c r="AD54" s="114"/>
      <c r="AE54" s="112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4"/>
      <c r="AS54" s="112"/>
      <c r="AT54" s="113"/>
      <c r="AU54" s="113"/>
      <c r="AV54" s="113"/>
      <c r="AW54" s="113"/>
      <c r="AX54" s="113"/>
      <c r="AY54" s="113"/>
      <c r="AZ54" s="113"/>
      <c r="BA54" s="114"/>
    </row>
    <row r="55" spans="10:85"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</row>
  </sheetData>
  <mergeCells count="219">
    <mergeCell ref="D5:K5"/>
    <mergeCell ref="L5:O5"/>
    <mergeCell ref="P5:X5"/>
    <mergeCell ref="D6:K6"/>
    <mergeCell ref="L6:O6"/>
    <mergeCell ref="P6:X6"/>
    <mergeCell ref="D3:K3"/>
    <mergeCell ref="L3:O3"/>
    <mergeCell ref="P3:X3"/>
    <mergeCell ref="D4:K4"/>
    <mergeCell ref="L4:O4"/>
    <mergeCell ref="P4:X4"/>
    <mergeCell ref="D9:K9"/>
    <mergeCell ref="L9:O9"/>
    <mergeCell ref="P9:X9"/>
    <mergeCell ref="D10:K10"/>
    <mergeCell ref="L10:O10"/>
    <mergeCell ref="P10:X10"/>
    <mergeCell ref="D7:K7"/>
    <mergeCell ref="L7:O7"/>
    <mergeCell ref="P7:X7"/>
    <mergeCell ref="D8:K8"/>
    <mergeCell ref="L8:O8"/>
    <mergeCell ref="P8:X8"/>
    <mergeCell ref="D13:K13"/>
    <mergeCell ref="L13:O13"/>
    <mergeCell ref="P13:X13"/>
    <mergeCell ref="D14:K14"/>
    <mergeCell ref="L14:O14"/>
    <mergeCell ref="P14:X14"/>
    <mergeCell ref="D11:K11"/>
    <mergeCell ref="L11:O11"/>
    <mergeCell ref="P11:X11"/>
    <mergeCell ref="D12:K12"/>
    <mergeCell ref="L12:O12"/>
    <mergeCell ref="P12:X12"/>
    <mergeCell ref="D17:K17"/>
    <mergeCell ref="L17:O17"/>
    <mergeCell ref="P17:X17"/>
    <mergeCell ref="D15:K15"/>
    <mergeCell ref="L15:O15"/>
    <mergeCell ref="P15:X15"/>
    <mergeCell ref="D16:K16"/>
    <mergeCell ref="L16:O16"/>
    <mergeCell ref="P16:X16"/>
    <mergeCell ref="K34:M34"/>
    <mergeCell ref="N34:X34"/>
    <mergeCell ref="Y34:AD34"/>
    <mergeCell ref="AE34:AR34"/>
    <mergeCell ref="AS34:BA34"/>
    <mergeCell ref="K27:M27"/>
    <mergeCell ref="N27:X27"/>
    <mergeCell ref="Y27:AD27"/>
    <mergeCell ref="AE27:AR27"/>
    <mergeCell ref="AS27:BA27"/>
    <mergeCell ref="K28:M28"/>
    <mergeCell ref="N28:X28"/>
    <mergeCell ref="Y28:AD28"/>
    <mergeCell ref="AE28:AR28"/>
    <mergeCell ref="AS28:BA28"/>
    <mergeCell ref="K29:M29"/>
    <mergeCell ref="N29:X29"/>
    <mergeCell ref="Y29:AD29"/>
    <mergeCell ref="AE29:AR29"/>
    <mergeCell ref="K22:M22"/>
    <mergeCell ref="Y22:AD22"/>
    <mergeCell ref="AE22:AR22"/>
    <mergeCell ref="AS22:BA22"/>
    <mergeCell ref="K23:M23"/>
    <mergeCell ref="N23:X23"/>
    <mergeCell ref="K32:M32"/>
    <mergeCell ref="N32:X32"/>
    <mergeCell ref="Y32:AD32"/>
    <mergeCell ref="AE32:AR32"/>
    <mergeCell ref="AS32:BA32"/>
    <mergeCell ref="AE23:AR23"/>
    <mergeCell ref="AS23:BA23"/>
    <mergeCell ref="K24:M24"/>
    <mergeCell ref="N24:X24"/>
    <mergeCell ref="Y24:AD24"/>
    <mergeCell ref="AE24:AR24"/>
    <mergeCell ref="AS24:BA24"/>
    <mergeCell ref="K25:M25"/>
    <mergeCell ref="N25:X25"/>
    <mergeCell ref="Y25:AD25"/>
    <mergeCell ref="AE25:AR25"/>
    <mergeCell ref="AS25:BA25"/>
    <mergeCell ref="N22:X22"/>
    <mergeCell ref="C20:I20"/>
    <mergeCell ref="K20:M20"/>
    <mergeCell ref="N20:AR20"/>
    <mergeCell ref="AS20:BA20"/>
    <mergeCell ref="C21:I21"/>
    <mergeCell ref="K21:M21"/>
    <mergeCell ref="Y21:AD21"/>
    <mergeCell ref="AE21:AR21"/>
    <mergeCell ref="AS21:BA21"/>
    <mergeCell ref="N21:X21"/>
    <mergeCell ref="K41:M41"/>
    <mergeCell ref="Y41:AD41"/>
    <mergeCell ref="AE41:AR41"/>
    <mergeCell ref="AS41:BA41"/>
    <mergeCell ref="K35:M35"/>
    <mergeCell ref="N35:X35"/>
    <mergeCell ref="Y35:AD35"/>
    <mergeCell ref="AE35:AR35"/>
    <mergeCell ref="AS35:BA35"/>
    <mergeCell ref="K36:M36"/>
    <mergeCell ref="N36:X36"/>
    <mergeCell ref="Y36:AD36"/>
    <mergeCell ref="AE36:AR36"/>
    <mergeCell ref="AS36:BA36"/>
    <mergeCell ref="N42:X42"/>
    <mergeCell ref="K43:M43"/>
    <mergeCell ref="N43:X43"/>
    <mergeCell ref="Y43:AD43"/>
    <mergeCell ref="AE43:AR43"/>
    <mergeCell ref="AS43:BA43"/>
    <mergeCell ref="K37:M37"/>
    <mergeCell ref="N37:X37"/>
    <mergeCell ref="Y37:AD37"/>
    <mergeCell ref="AE37:AR37"/>
    <mergeCell ref="AS37:BA37"/>
    <mergeCell ref="K38:M38"/>
    <mergeCell ref="N38:X41"/>
    <mergeCell ref="Y38:AD38"/>
    <mergeCell ref="AE38:AR38"/>
    <mergeCell ref="AS38:BA38"/>
    <mergeCell ref="K39:M39"/>
    <mergeCell ref="Y39:AD39"/>
    <mergeCell ref="AE39:AR39"/>
    <mergeCell ref="AS39:BA39"/>
    <mergeCell ref="K40:M40"/>
    <mergeCell ref="Y40:AD40"/>
    <mergeCell ref="AE40:AR40"/>
    <mergeCell ref="AS40:BA40"/>
    <mergeCell ref="C44:I44"/>
    <mergeCell ref="K44:M44"/>
    <mergeCell ref="N44:X44"/>
    <mergeCell ref="Y44:AD44"/>
    <mergeCell ref="AE44:AR44"/>
    <mergeCell ref="AS44:BA44"/>
    <mergeCell ref="K45:M45"/>
    <mergeCell ref="N45:X45"/>
    <mergeCell ref="Y45:AD45"/>
    <mergeCell ref="AE45:AR45"/>
    <mergeCell ref="AS45:BA45"/>
    <mergeCell ref="K54:M54"/>
    <mergeCell ref="N54:X54"/>
    <mergeCell ref="Y54:AD54"/>
    <mergeCell ref="AE54:AR54"/>
    <mergeCell ref="AS54:BA54"/>
    <mergeCell ref="K46:M46"/>
    <mergeCell ref="N46:X46"/>
    <mergeCell ref="Y46:AD46"/>
    <mergeCell ref="AE46:AR46"/>
    <mergeCell ref="AS46:BA46"/>
    <mergeCell ref="K47:M47"/>
    <mergeCell ref="N47:X47"/>
    <mergeCell ref="Y47:AD47"/>
    <mergeCell ref="AE47:AR47"/>
    <mergeCell ref="AS47:BA47"/>
    <mergeCell ref="AE50:AR50"/>
    <mergeCell ref="AS50:BA50"/>
    <mergeCell ref="K51:M51"/>
    <mergeCell ref="N51:X51"/>
    <mergeCell ref="Y51:AD51"/>
    <mergeCell ref="AE51:AR51"/>
    <mergeCell ref="AS51:BA51"/>
    <mergeCell ref="Y50:AD50"/>
    <mergeCell ref="K50:M50"/>
    <mergeCell ref="AS52:BA52"/>
    <mergeCell ref="K26:M26"/>
    <mergeCell ref="N26:X26"/>
    <mergeCell ref="Y26:AD26"/>
    <mergeCell ref="AE26:AR26"/>
    <mergeCell ref="AS26:BA26"/>
    <mergeCell ref="K33:M33"/>
    <mergeCell ref="N33:X33"/>
    <mergeCell ref="Y33:AD33"/>
    <mergeCell ref="AE33:AR33"/>
    <mergeCell ref="AS33:BA33"/>
    <mergeCell ref="AS29:BA29"/>
    <mergeCell ref="K30:M30"/>
    <mergeCell ref="N30:X30"/>
    <mergeCell ref="Y30:AD30"/>
    <mergeCell ref="AE30:AR30"/>
    <mergeCell ref="AS30:BA30"/>
    <mergeCell ref="K31:M31"/>
    <mergeCell ref="N31:X31"/>
    <mergeCell ref="Y31:AD31"/>
    <mergeCell ref="AE31:AR31"/>
    <mergeCell ref="AS31:BA31"/>
    <mergeCell ref="AS42:BA42"/>
    <mergeCell ref="K42:M42"/>
    <mergeCell ref="N50:X50"/>
    <mergeCell ref="Y42:AD42"/>
    <mergeCell ref="AE42:AR42"/>
    <mergeCell ref="BB21:CD24"/>
    <mergeCell ref="Y23:AD23"/>
    <mergeCell ref="K53:M53"/>
    <mergeCell ref="N53:X53"/>
    <mergeCell ref="Y53:AD53"/>
    <mergeCell ref="AE53:AR53"/>
    <mergeCell ref="AS53:BA53"/>
    <mergeCell ref="K48:M48"/>
    <mergeCell ref="N48:X48"/>
    <mergeCell ref="Y48:AD48"/>
    <mergeCell ref="AE48:AR48"/>
    <mergeCell ref="AS48:BA48"/>
    <mergeCell ref="K49:M49"/>
    <mergeCell ref="N49:X49"/>
    <mergeCell ref="Y49:AD49"/>
    <mergeCell ref="AE49:AR49"/>
    <mergeCell ref="AS49:BA49"/>
    <mergeCell ref="K52:M52"/>
    <mergeCell ref="N52:X52"/>
    <mergeCell ref="Y52:AD52"/>
    <mergeCell ref="AE52:AR5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BB2E-24B6-4C9F-B964-C8C4669CD778}">
  <dimension ref="B2:BA27"/>
  <sheetViews>
    <sheetView workbookViewId="0">
      <selection activeCell="AK7" sqref="AK7"/>
    </sheetView>
  </sheetViews>
  <sheetFormatPr defaultColWidth="3.25" defaultRowHeight="18"/>
  <cols>
    <col min="1" max="2" width="3.25" customWidth="1"/>
  </cols>
  <sheetData>
    <row r="2" spans="2:53">
      <c r="B2" s="2" t="s">
        <v>188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53">
      <c r="B3" s="2"/>
      <c r="C3" s="16" t="s">
        <v>189</v>
      </c>
      <c r="D3" s="151" t="s">
        <v>190</v>
      </c>
      <c r="E3" s="153"/>
      <c r="F3" s="153"/>
      <c r="G3" s="153"/>
      <c r="H3" s="153"/>
      <c r="I3" s="153"/>
      <c r="J3" s="153"/>
      <c r="K3" s="153"/>
      <c r="L3" s="151" t="s">
        <v>191</v>
      </c>
      <c r="M3" s="152"/>
      <c r="N3" s="152"/>
      <c r="O3" s="152"/>
      <c r="P3" s="151" t="s">
        <v>192</v>
      </c>
      <c r="Q3" s="153"/>
      <c r="R3" s="153"/>
      <c r="S3" s="153"/>
      <c r="T3" s="153"/>
      <c r="U3" s="153"/>
      <c r="V3" s="153"/>
      <c r="W3" s="153"/>
      <c r="X3" s="154"/>
    </row>
    <row r="4" spans="2:53">
      <c r="B4" s="2"/>
      <c r="C4" s="17">
        <v>1</v>
      </c>
      <c r="D4" s="137" t="s">
        <v>415</v>
      </c>
      <c r="E4" s="138"/>
      <c r="F4" s="138"/>
      <c r="G4" s="138"/>
      <c r="H4" s="138"/>
      <c r="I4" s="138"/>
      <c r="J4" s="138"/>
      <c r="K4" s="163"/>
      <c r="L4" s="143" t="s">
        <v>195</v>
      </c>
      <c r="M4" s="144"/>
      <c r="N4" s="144"/>
      <c r="O4" s="144"/>
      <c r="P4" s="139"/>
      <c r="Q4" s="140"/>
      <c r="R4" s="140"/>
      <c r="S4" s="140"/>
      <c r="T4" s="140"/>
      <c r="U4" s="140"/>
      <c r="V4" s="140"/>
      <c r="W4" s="140"/>
      <c r="X4" s="141"/>
    </row>
    <row r="5" spans="2:53">
      <c r="B5" s="2"/>
      <c r="C5" s="17">
        <v>2</v>
      </c>
      <c r="D5" s="137" t="s">
        <v>416</v>
      </c>
      <c r="E5" s="138"/>
      <c r="F5" s="138"/>
      <c r="G5" s="138"/>
      <c r="H5" s="138"/>
      <c r="I5" s="138"/>
      <c r="J5" s="138"/>
      <c r="K5" s="163"/>
      <c r="L5" s="143" t="s">
        <v>195</v>
      </c>
      <c r="M5" s="144"/>
      <c r="N5" s="144"/>
      <c r="O5" s="144"/>
      <c r="P5" s="139"/>
      <c r="Q5" s="140"/>
      <c r="R5" s="140"/>
      <c r="S5" s="140"/>
      <c r="T5" s="140"/>
      <c r="U5" s="140"/>
      <c r="V5" s="140"/>
      <c r="W5" s="140"/>
      <c r="X5" s="141"/>
    </row>
    <row r="6" spans="2:53">
      <c r="B6" s="2"/>
      <c r="C6" s="17">
        <v>3</v>
      </c>
      <c r="D6" s="137" t="s">
        <v>417</v>
      </c>
      <c r="E6" s="138"/>
      <c r="F6" s="138"/>
      <c r="G6" s="138"/>
      <c r="H6" s="138"/>
      <c r="I6" s="138"/>
      <c r="J6" s="138"/>
      <c r="K6" s="163"/>
      <c r="L6" s="143" t="s">
        <v>195</v>
      </c>
      <c r="M6" s="144"/>
      <c r="N6" s="144"/>
      <c r="O6" s="144"/>
      <c r="P6" s="139"/>
      <c r="Q6" s="140"/>
      <c r="R6" s="140"/>
      <c r="S6" s="140"/>
      <c r="T6" s="140"/>
      <c r="U6" s="140"/>
      <c r="V6" s="140"/>
      <c r="W6" s="140"/>
      <c r="X6" s="141"/>
    </row>
    <row r="7" spans="2:53">
      <c r="B7" s="2"/>
      <c r="C7" s="17">
        <v>4</v>
      </c>
      <c r="D7" s="137" t="s">
        <v>418</v>
      </c>
      <c r="E7" s="138"/>
      <c r="F7" s="138"/>
      <c r="G7" s="138"/>
      <c r="H7" s="138"/>
      <c r="I7" s="138"/>
      <c r="J7" s="138"/>
      <c r="K7" s="163"/>
      <c r="L7" s="143" t="s">
        <v>195</v>
      </c>
      <c r="M7" s="144"/>
      <c r="N7" s="144"/>
      <c r="O7" s="144"/>
      <c r="P7" s="139"/>
      <c r="Q7" s="140"/>
      <c r="R7" s="140"/>
      <c r="S7" s="140"/>
      <c r="T7" s="140"/>
      <c r="U7" s="140"/>
      <c r="V7" s="140"/>
      <c r="W7" s="140"/>
      <c r="X7" s="141"/>
    </row>
    <row r="8" spans="2:53">
      <c r="B8" s="2"/>
      <c r="C8" s="17">
        <v>5</v>
      </c>
      <c r="D8" s="137" t="s">
        <v>419</v>
      </c>
      <c r="E8" s="138"/>
      <c r="F8" s="138"/>
      <c r="G8" s="138"/>
      <c r="H8" s="138"/>
      <c r="I8" s="138"/>
      <c r="J8" s="138"/>
      <c r="K8" s="163"/>
      <c r="L8" s="143" t="s">
        <v>195</v>
      </c>
      <c r="M8" s="144"/>
      <c r="N8" s="144"/>
      <c r="O8" s="144"/>
      <c r="P8" s="139"/>
      <c r="Q8" s="140"/>
      <c r="R8" s="140"/>
      <c r="S8" s="140"/>
      <c r="T8" s="140"/>
      <c r="U8" s="140"/>
      <c r="V8" s="140"/>
      <c r="W8" s="140"/>
      <c r="X8" s="141"/>
    </row>
    <row r="9" spans="2:53">
      <c r="B9" s="2"/>
      <c r="C9" s="17">
        <v>6</v>
      </c>
      <c r="D9" s="137" t="s">
        <v>420</v>
      </c>
      <c r="E9" s="138"/>
      <c r="F9" s="138"/>
      <c r="G9" s="138"/>
      <c r="H9" s="138"/>
      <c r="I9" s="138"/>
      <c r="J9" s="138"/>
      <c r="K9" s="163"/>
      <c r="L9" s="137" t="s">
        <v>201</v>
      </c>
      <c r="M9" s="138"/>
      <c r="N9" s="138"/>
      <c r="O9" s="138"/>
      <c r="P9" s="139"/>
      <c r="Q9" s="140"/>
      <c r="R9" s="140"/>
      <c r="S9" s="140"/>
      <c r="T9" s="140"/>
      <c r="U9" s="140"/>
      <c r="V9" s="140"/>
      <c r="W9" s="140"/>
      <c r="X9" s="141"/>
    </row>
    <row r="10" spans="2:53">
      <c r="B10" s="2"/>
      <c r="C10" s="17">
        <v>7</v>
      </c>
      <c r="D10" s="137" t="s">
        <v>421</v>
      </c>
      <c r="E10" s="138"/>
      <c r="F10" s="138"/>
      <c r="G10" s="138"/>
      <c r="H10" s="138"/>
      <c r="I10" s="138"/>
      <c r="J10" s="138"/>
      <c r="K10" s="163"/>
      <c r="L10" s="137" t="s">
        <v>211</v>
      </c>
      <c r="M10" s="138"/>
      <c r="N10" s="138"/>
      <c r="O10" s="138"/>
      <c r="P10" s="139"/>
      <c r="Q10" s="140"/>
      <c r="R10" s="140"/>
      <c r="S10" s="140"/>
      <c r="T10" s="140"/>
      <c r="U10" s="140"/>
      <c r="V10" s="140"/>
      <c r="W10" s="140"/>
      <c r="X10" s="141"/>
    </row>
    <row r="12" spans="2:53">
      <c r="B12" s="2" t="s">
        <v>219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2:53">
      <c r="B13" s="2"/>
      <c r="C13" s="136" t="s">
        <v>220</v>
      </c>
      <c r="D13" s="136"/>
      <c r="E13" s="136"/>
      <c r="F13" s="136"/>
      <c r="G13" s="136"/>
      <c r="H13" s="136"/>
      <c r="I13" s="136"/>
      <c r="J13" s="19" t="s">
        <v>221</v>
      </c>
      <c r="K13" s="136" t="s">
        <v>222</v>
      </c>
      <c r="L13" s="136"/>
      <c r="M13" s="136"/>
      <c r="N13" s="136" t="s">
        <v>223</v>
      </c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 t="s">
        <v>224</v>
      </c>
      <c r="AT13" s="136"/>
      <c r="AU13" s="136"/>
      <c r="AV13" s="136"/>
      <c r="AW13" s="136"/>
      <c r="AX13" s="136"/>
      <c r="AY13" s="136"/>
      <c r="AZ13" s="136"/>
      <c r="BA13" s="136"/>
    </row>
    <row r="14" spans="2:53">
      <c r="B14" s="2"/>
      <c r="C14" s="100" t="s">
        <v>422</v>
      </c>
      <c r="D14" s="100"/>
      <c r="E14" s="100"/>
      <c r="F14" s="100"/>
      <c r="G14" s="100"/>
      <c r="H14" s="100"/>
      <c r="I14" s="100"/>
      <c r="J14" s="3" t="s">
        <v>423</v>
      </c>
      <c r="K14" s="100" t="s">
        <v>424</v>
      </c>
      <c r="L14" s="100"/>
      <c r="M14" s="100"/>
      <c r="N14" s="158" t="s">
        <v>425</v>
      </c>
      <c r="O14" s="159"/>
      <c r="P14" s="159"/>
      <c r="Q14" s="159"/>
      <c r="R14" s="159"/>
      <c r="S14" s="159"/>
      <c r="T14" s="159"/>
      <c r="U14" s="159"/>
      <c r="V14" s="159"/>
      <c r="W14" s="159"/>
      <c r="X14" s="160"/>
      <c r="Y14" s="158" t="s">
        <v>426</v>
      </c>
      <c r="Z14" s="159"/>
      <c r="AA14" s="159"/>
      <c r="AB14" s="159"/>
      <c r="AC14" s="159"/>
      <c r="AD14" s="160"/>
      <c r="AE14" s="158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60"/>
      <c r="AS14" s="158"/>
      <c r="AT14" s="159"/>
      <c r="AU14" s="159"/>
      <c r="AV14" s="159"/>
      <c r="AW14" s="159"/>
      <c r="AX14" s="159"/>
      <c r="AY14" s="159"/>
      <c r="AZ14" s="159"/>
      <c r="BA14" s="160"/>
    </row>
    <row r="15" spans="2:53">
      <c r="J15" s="3" t="s">
        <v>423</v>
      </c>
      <c r="K15" s="158" t="s">
        <v>427</v>
      </c>
      <c r="L15" s="159"/>
      <c r="M15" s="160"/>
      <c r="N15" s="158" t="s">
        <v>428</v>
      </c>
      <c r="O15" s="159"/>
      <c r="P15" s="159"/>
      <c r="Q15" s="159"/>
      <c r="R15" s="159"/>
      <c r="S15" s="159"/>
      <c r="T15" s="159"/>
      <c r="U15" s="159"/>
      <c r="V15" s="159"/>
      <c r="W15" s="159"/>
      <c r="X15" s="160"/>
      <c r="Y15" s="100" t="s">
        <v>429</v>
      </c>
      <c r="Z15" s="100"/>
      <c r="AA15" s="100"/>
      <c r="AB15" s="100"/>
      <c r="AC15" s="100"/>
      <c r="AD15" s="100"/>
      <c r="AE15" s="158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60"/>
      <c r="AS15" s="100"/>
      <c r="AT15" s="100"/>
      <c r="AU15" s="100"/>
      <c r="AV15" s="100"/>
      <c r="AW15" s="100"/>
      <c r="AX15" s="100"/>
      <c r="AY15" s="100"/>
      <c r="AZ15" s="100"/>
      <c r="BA15" s="100"/>
    </row>
    <row r="16" spans="2:53">
      <c r="J16" s="3" t="s">
        <v>234</v>
      </c>
      <c r="K16" s="158" t="s">
        <v>430</v>
      </c>
      <c r="L16" s="159"/>
      <c r="M16" s="160"/>
      <c r="N16" s="158" t="s">
        <v>431</v>
      </c>
      <c r="O16" s="159"/>
      <c r="P16" s="159"/>
      <c r="Q16" s="159"/>
      <c r="R16" s="159"/>
      <c r="S16" s="159"/>
      <c r="T16" s="159"/>
      <c r="U16" s="159"/>
      <c r="V16" s="159"/>
      <c r="W16" s="159"/>
      <c r="X16" s="160"/>
      <c r="Y16" s="158" t="s">
        <v>304</v>
      </c>
      <c r="Z16" s="159"/>
      <c r="AA16" s="159"/>
      <c r="AB16" s="159"/>
      <c r="AC16" s="159"/>
      <c r="AD16" s="160"/>
      <c r="AE16" s="158" t="s">
        <v>305</v>
      </c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60"/>
      <c r="AS16" s="100"/>
      <c r="AT16" s="100"/>
      <c r="AU16" s="100"/>
      <c r="AV16" s="100"/>
      <c r="AW16" s="100"/>
      <c r="AX16" s="100"/>
      <c r="AY16" s="100"/>
      <c r="AZ16" s="100"/>
      <c r="BA16" s="100"/>
    </row>
    <row r="17" spans="10:53">
      <c r="J17" s="3"/>
      <c r="K17" s="158"/>
      <c r="L17" s="159"/>
      <c r="M17" s="160"/>
      <c r="N17" s="158" t="s">
        <v>432</v>
      </c>
      <c r="O17" s="159"/>
      <c r="P17" s="159"/>
      <c r="Q17" s="159"/>
      <c r="R17" s="159"/>
      <c r="S17" s="159"/>
      <c r="T17" s="159"/>
      <c r="U17" s="159"/>
      <c r="V17" s="159"/>
      <c r="W17" s="159"/>
      <c r="X17" s="160"/>
      <c r="Y17" s="100" t="s">
        <v>433</v>
      </c>
      <c r="Z17" s="100"/>
      <c r="AA17" s="100"/>
      <c r="AB17" s="100"/>
      <c r="AC17" s="100"/>
      <c r="AD17" s="100"/>
      <c r="AE17" s="158" t="s">
        <v>434</v>
      </c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60"/>
      <c r="AS17" s="100" t="s">
        <v>435</v>
      </c>
      <c r="AT17" s="100"/>
      <c r="AU17" s="100"/>
      <c r="AV17" s="100"/>
      <c r="AW17" s="100"/>
      <c r="AX17" s="100"/>
      <c r="AY17" s="100"/>
      <c r="AZ17" s="100"/>
      <c r="BA17" s="100"/>
    </row>
    <row r="18" spans="10:53">
      <c r="J18" s="3"/>
      <c r="K18" s="158"/>
      <c r="L18" s="159"/>
      <c r="M18" s="160"/>
      <c r="N18" s="158" t="s">
        <v>436</v>
      </c>
      <c r="O18" s="159"/>
      <c r="P18" s="159"/>
      <c r="Q18" s="159"/>
      <c r="R18" s="159"/>
      <c r="S18" s="159"/>
      <c r="T18" s="159"/>
      <c r="U18" s="159"/>
      <c r="V18" s="159"/>
      <c r="W18" s="159"/>
      <c r="X18" s="160"/>
      <c r="Y18" s="100" t="s">
        <v>437</v>
      </c>
      <c r="Z18" s="100"/>
      <c r="AA18" s="100"/>
      <c r="AB18" s="100"/>
      <c r="AC18" s="100"/>
      <c r="AD18" s="100"/>
      <c r="AE18" s="158" t="s">
        <v>438</v>
      </c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60"/>
      <c r="AS18" s="100"/>
      <c r="AT18" s="100"/>
      <c r="AU18" s="100"/>
      <c r="AV18" s="100"/>
      <c r="AW18" s="100"/>
      <c r="AX18" s="100"/>
      <c r="AY18" s="100"/>
      <c r="AZ18" s="100"/>
      <c r="BA18" s="100"/>
    </row>
    <row r="19" spans="10:53">
      <c r="J19" s="3"/>
      <c r="K19" s="158"/>
      <c r="L19" s="159"/>
      <c r="M19" s="160"/>
      <c r="N19" s="164" t="s">
        <v>439</v>
      </c>
      <c r="O19" s="159"/>
      <c r="P19" s="159"/>
      <c r="Q19" s="159"/>
      <c r="R19" s="159"/>
      <c r="S19" s="159"/>
      <c r="T19" s="159"/>
      <c r="U19" s="159"/>
      <c r="V19" s="159"/>
      <c r="W19" s="159"/>
      <c r="X19" s="160"/>
      <c r="Y19" s="100"/>
      <c r="Z19" s="100"/>
      <c r="AA19" s="100"/>
      <c r="AB19" s="100"/>
      <c r="AC19" s="100"/>
      <c r="AD19" s="100"/>
      <c r="AE19" s="158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60"/>
      <c r="AS19" s="100"/>
      <c r="AT19" s="100"/>
      <c r="AU19" s="100"/>
      <c r="AV19" s="100"/>
      <c r="AW19" s="100"/>
      <c r="AX19" s="100"/>
      <c r="AY19" s="100"/>
      <c r="AZ19" s="100"/>
      <c r="BA19" s="100"/>
    </row>
    <row r="20" spans="10:53">
      <c r="J20" s="3"/>
      <c r="K20" s="158"/>
      <c r="L20" s="159"/>
      <c r="M20" s="160"/>
      <c r="N20" s="164" t="s">
        <v>440</v>
      </c>
      <c r="O20" s="159"/>
      <c r="P20" s="159"/>
      <c r="Q20" s="159"/>
      <c r="R20" s="159"/>
      <c r="S20" s="159"/>
      <c r="T20" s="159"/>
      <c r="U20" s="159"/>
      <c r="V20" s="159"/>
      <c r="W20" s="159"/>
      <c r="X20" s="160"/>
      <c r="Y20" s="100" t="s">
        <v>441</v>
      </c>
      <c r="Z20" s="100"/>
      <c r="AA20" s="100"/>
      <c r="AB20" s="100"/>
      <c r="AC20" s="100"/>
      <c r="AD20" s="100"/>
      <c r="AE20" s="158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60"/>
      <c r="AS20" s="100"/>
      <c r="AT20" s="100"/>
      <c r="AU20" s="100"/>
      <c r="AV20" s="100"/>
      <c r="AW20" s="100"/>
      <c r="AX20" s="100"/>
      <c r="AY20" s="100"/>
      <c r="AZ20" s="100"/>
      <c r="BA20" s="100"/>
    </row>
    <row r="21" spans="10:53">
      <c r="J21" s="3"/>
      <c r="K21" s="158"/>
      <c r="L21" s="159"/>
      <c r="M21" s="160"/>
      <c r="N21" s="158" t="s">
        <v>442</v>
      </c>
      <c r="O21" s="159"/>
      <c r="P21" s="159"/>
      <c r="Q21" s="159"/>
      <c r="R21" s="159"/>
      <c r="S21" s="159"/>
      <c r="T21" s="159"/>
      <c r="U21" s="159"/>
      <c r="V21" s="159"/>
      <c r="W21" s="159"/>
      <c r="X21" s="160"/>
      <c r="Y21" s="100"/>
      <c r="Z21" s="100"/>
      <c r="AA21" s="100"/>
      <c r="AB21" s="100"/>
      <c r="AC21" s="100"/>
      <c r="AD21" s="100"/>
      <c r="AE21" s="158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60"/>
      <c r="AS21" s="100"/>
      <c r="AT21" s="100"/>
      <c r="AU21" s="100"/>
      <c r="AV21" s="100"/>
      <c r="AW21" s="100"/>
      <c r="AX21" s="100"/>
      <c r="AY21" s="100"/>
      <c r="AZ21" s="100"/>
      <c r="BA21" s="100"/>
    </row>
    <row r="22" spans="10:53" ht="34.9" customHeight="1">
      <c r="J22" s="3"/>
      <c r="K22" s="158"/>
      <c r="L22" s="159"/>
      <c r="M22" s="160"/>
      <c r="N22" s="158" t="s">
        <v>443</v>
      </c>
      <c r="O22" s="159"/>
      <c r="P22" s="159"/>
      <c r="Q22" s="159"/>
      <c r="R22" s="159"/>
      <c r="S22" s="159"/>
      <c r="T22" s="159"/>
      <c r="U22" s="159"/>
      <c r="V22" s="159"/>
      <c r="W22" s="159"/>
      <c r="X22" s="160"/>
      <c r="Y22" s="100"/>
      <c r="Z22" s="100"/>
      <c r="AA22" s="100"/>
      <c r="AB22" s="100"/>
      <c r="AC22" s="100"/>
      <c r="AD22" s="100"/>
      <c r="AE22" s="164" t="s">
        <v>444</v>
      </c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60"/>
      <c r="AS22" s="100"/>
      <c r="AT22" s="100"/>
      <c r="AU22" s="100"/>
      <c r="AV22" s="100"/>
      <c r="AW22" s="100"/>
      <c r="AX22" s="100"/>
      <c r="AY22" s="100"/>
      <c r="AZ22" s="100"/>
      <c r="BA22" s="100"/>
    </row>
    <row r="23" spans="10:53" ht="36" customHeight="1">
      <c r="J23" s="3"/>
      <c r="K23" s="158"/>
      <c r="L23" s="159"/>
      <c r="M23" s="160"/>
      <c r="N23" s="158" t="s">
        <v>445</v>
      </c>
      <c r="O23" s="159"/>
      <c r="P23" s="159"/>
      <c r="Q23" s="159"/>
      <c r="R23" s="159"/>
      <c r="S23" s="159"/>
      <c r="T23" s="159"/>
      <c r="U23" s="159"/>
      <c r="V23" s="159"/>
      <c r="W23" s="159"/>
      <c r="X23" s="160"/>
      <c r="Y23" s="100" t="s">
        <v>446</v>
      </c>
      <c r="Z23" s="100"/>
      <c r="AA23" s="100"/>
      <c r="AB23" s="100"/>
      <c r="AC23" s="100"/>
      <c r="AD23" s="100"/>
      <c r="AE23" s="164" t="s">
        <v>447</v>
      </c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60"/>
      <c r="AS23" s="100"/>
      <c r="AT23" s="100"/>
      <c r="AU23" s="100"/>
      <c r="AV23" s="100"/>
      <c r="AW23" s="100"/>
      <c r="AX23" s="100"/>
      <c r="AY23" s="100"/>
      <c r="AZ23" s="100"/>
      <c r="BA23" s="100"/>
    </row>
    <row r="24" spans="10:53" ht="57" customHeight="1">
      <c r="J24" s="3"/>
      <c r="K24" s="158"/>
      <c r="L24" s="159"/>
      <c r="M24" s="160"/>
      <c r="N24" s="158" t="s">
        <v>448</v>
      </c>
      <c r="O24" s="159"/>
      <c r="P24" s="159"/>
      <c r="Q24" s="159"/>
      <c r="R24" s="159"/>
      <c r="S24" s="159"/>
      <c r="T24" s="159"/>
      <c r="U24" s="159"/>
      <c r="V24" s="159"/>
      <c r="W24" s="159"/>
      <c r="X24" s="160"/>
      <c r="Y24" s="100" t="s">
        <v>449</v>
      </c>
      <c r="Z24" s="100"/>
      <c r="AA24" s="100"/>
      <c r="AB24" s="100"/>
      <c r="AC24" s="100"/>
      <c r="AD24" s="100"/>
      <c r="AE24" s="158" t="s">
        <v>450</v>
      </c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60"/>
      <c r="AS24" s="101" t="s">
        <v>451</v>
      </c>
      <c r="AT24" s="100"/>
      <c r="AU24" s="100"/>
      <c r="AV24" s="100"/>
      <c r="AW24" s="100"/>
      <c r="AX24" s="100"/>
      <c r="AY24" s="100"/>
      <c r="AZ24" s="100"/>
      <c r="BA24" s="100"/>
    </row>
    <row r="25" spans="10:53" ht="54" customHeight="1">
      <c r="J25" s="3"/>
      <c r="K25" s="158"/>
      <c r="L25" s="159"/>
      <c r="M25" s="160"/>
      <c r="N25" s="158" t="s">
        <v>452</v>
      </c>
      <c r="O25" s="159"/>
      <c r="P25" s="159"/>
      <c r="Q25" s="159"/>
      <c r="R25" s="159"/>
      <c r="S25" s="159"/>
      <c r="T25" s="159"/>
      <c r="U25" s="159"/>
      <c r="V25" s="159"/>
      <c r="W25" s="159"/>
      <c r="X25" s="160"/>
      <c r="Y25" s="100" t="s">
        <v>453</v>
      </c>
      <c r="Z25" s="100"/>
      <c r="AA25" s="100"/>
      <c r="AB25" s="100"/>
      <c r="AC25" s="100"/>
      <c r="AD25" s="100"/>
      <c r="AE25" s="158" t="s">
        <v>454</v>
      </c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60"/>
      <c r="AS25" s="101" t="s">
        <v>451</v>
      </c>
      <c r="AT25" s="100"/>
      <c r="AU25" s="100"/>
      <c r="AV25" s="100"/>
      <c r="AW25" s="100"/>
      <c r="AX25" s="100"/>
      <c r="AY25" s="100"/>
      <c r="AZ25" s="100"/>
      <c r="BA25" s="100"/>
    </row>
    <row r="26" spans="10:53" ht="37.9" customHeight="1">
      <c r="J26" s="3"/>
      <c r="K26" s="158"/>
      <c r="L26" s="159"/>
      <c r="M26" s="160"/>
      <c r="N26" s="158" t="s">
        <v>455</v>
      </c>
      <c r="O26" s="159"/>
      <c r="P26" s="159"/>
      <c r="Q26" s="159"/>
      <c r="R26" s="159"/>
      <c r="S26" s="159"/>
      <c r="T26" s="159"/>
      <c r="U26" s="159"/>
      <c r="V26" s="159"/>
      <c r="W26" s="159"/>
      <c r="X26" s="160"/>
      <c r="Y26" s="100" t="s">
        <v>456</v>
      </c>
      <c r="Z26" s="100"/>
      <c r="AA26" s="100"/>
      <c r="AB26" s="100"/>
      <c r="AC26" s="100"/>
      <c r="AD26" s="100"/>
      <c r="AE26" s="164" t="s">
        <v>457</v>
      </c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60"/>
      <c r="AS26" s="100" t="s">
        <v>458</v>
      </c>
      <c r="AT26" s="100"/>
      <c r="AU26" s="100"/>
      <c r="AV26" s="100"/>
      <c r="AW26" s="100"/>
      <c r="AX26" s="100"/>
      <c r="AY26" s="100"/>
      <c r="AZ26" s="100"/>
      <c r="BA26" s="100"/>
    </row>
    <row r="27" spans="10:53" ht="72" customHeight="1">
      <c r="J27" s="3"/>
      <c r="K27" s="158"/>
      <c r="L27" s="159"/>
      <c r="M27" s="160"/>
      <c r="N27" s="158" t="s">
        <v>459</v>
      </c>
      <c r="O27" s="159"/>
      <c r="P27" s="159"/>
      <c r="Q27" s="159"/>
      <c r="R27" s="159"/>
      <c r="S27" s="159"/>
      <c r="T27" s="159"/>
      <c r="U27" s="159"/>
      <c r="V27" s="159"/>
      <c r="W27" s="159"/>
      <c r="X27" s="160"/>
      <c r="Y27" s="100" t="s">
        <v>460</v>
      </c>
      <c r="Z27" s="100"/>
      <c r="AA27" s="100"/>
      <c r="AB27" s="100"/>
      <c r="AC27" s="100"/>
      <c r="AD27" s="100"/>
      <c r="AE27" s="164" t="s">
        <v>461</v>
      </c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60"/>
      <c r="AS27" s="100" t="s">
        <v>458</v>
      </c>
      <c r="AT27" s="100"/>
      <c r="AU27" s="100"/>
      <c r="AV27" s="100"/>
      <c r="AW27" s="100"/>
      <c r="AX27" s="100"/>
      <c r="AY27" s="100"/>
      <c r="AZ27" s="100"/>
      <c r="BA27" s="100"/>
    </row>
  </sheetData>
  <mergeCells count="99">
    <mergeCell ref="K27:M27"/>
    <mergeCell ref="N27:X27"/>
    <mergeCell ref="Y27:AD27"/>
    <mergeCell ref="AE27:AR27"/>
    <mergeCell ref="AS27:BA27"/>
    <mergeCell ref="K25:M25"/>
    <mergeCell ref="N25:X25"/>
    <mergeCell ref="Y25:AD25"/>
    <mergeCell ref="AE25:AR25"/>
    <mergeCell ref="AS25:BA25"/>
    <mergeCell ref="K26:M26"/>
    <mergeCell ref="N26:X26"/>
    <mergeCell ref="Y26:AD26"/>
    <mergeCell ref="AE26:AR26"/>
    <mergeCell ref="AS26:BA26"/>
    <mergeCell ref="K23:M23"/>
    <mergeCell ref="N23:X23"/>
    <mergeCell ref="Y23:AD23"/>
    <mergeCell ref="AE23:AR23"/>
    <mergeCell ref="AS23:BA23"/>
    <mergeCell ref="K24:M24"/>
    <mergeCell ref="N24:X24"/>
    <mergeCell ref="Y24:AD24"/>
    <mergeCell ref="AE24:AR24"/>
    <mergeCell ref="AS24:BA24"/>
    <mergeCell ref="K21:M21"/>
    <mergeCell ref="N21:X21"/>
    <mergeCell ref="Y21:AD21"/>
    <mergeCell ref="AE21:AR21"/>
    <mergeCell ref="AS21:BA21"/>
    <mergeCell ref="K22:M22"/>
    <mergeCell ref="N22:X22"/>
    <mergeCell ref="Y22:AD22"/>
    <mergeCell ref="AE22:AR22"/>
    <mergeCell ref="AS22:BA22"/>
    <mergeCell ref="K19:M19"/>
    <mergeCell ref="N19:X19"/>
    <mergeCell ref="Y19:AD19"/>
    <mergeCell ref="AE19:AR19"/>
    <mergeCell ref="AS19:BA19"/>
    <mergeCell ref="K20:M20"/>
    <mergeCell ref="N20:X20"/>
    <mergeCell ref="Y20:AD20"/>
    <mergeCell ref="AE20:AR20"/>
    <mergeCell ref="AS20:BA20"/>
    <mergeCell ref="K17:M17"/>
    <mergeCell ref="N17:X17"/>
    <mergeCell ref="Y17:AD17"/>
    <mergeCell ref="AE17:AR17"/>
    <mergeCell ref="AS17:BA17"/>
    <mergeCell ref="K18:M18"/>
    <mergeCell ref="N18:X18"/>
    <mergeCell ref="Y18:AD18"/>
    <mergeCell ref="AE18:AR18"/>
    <mergeCell ref="AS18:BA18"/>
    <mergeCell ref="Y15:AD15"/>
    <mergeCell ref="AE15:AR15"/>
    <mergeCell ref="AS15:BA15"/>
    <mergeCell ref="K16:M16"/>
    <mergeCell ref="N16:X16"/>
    <mergeCell ref="Y16:AD16"/>
    <mergeCell ref="AE16:AR16"/>
    <mergeCell ref="AS16:BA16"/>
    <mergeCell ref="K15:M15"/>
    <mergeCell ref="N15:X15"/>
    <mergeCell ref="AS13:BA13"/>
    <mergeCell ref="C14:I14"/>
    <mergeCell ref="K14:M14"/>
    <mergeCell ref="N14:X14"/>
    <mergeCell ref="Y14:AD14"/>
    <mergeCell ref="AE14:AR14"/>
    <mergeCell ref="AS14:BA14"/>
    <mergeCell ref="C13:I13"/>
    <mergeCell ref="K13:M13"/>
    <mergeCell ref="N13:AR13"/>
    <mergeCell ref="D9:K9"/>
    <mergeCell ref="L9:O9"/>
    <mergeCell ref="P9:X9"/>
    <mergeCell ref="D10:K10"/>
    <mergeCell ref="L10:O10"/>
    <mergeCell ref="P10:X10"/>
    <mergeCell ref="D7:K7"/>
    <mergeCell ref="L7:O7"/>
    <mergeCell ref="P7:X7"/>
    <mergeCell ref="D8:K8"/>
    <mergeCell ref="L8:O8"/>
    <mergeCell ref="P8:X8"/>
    <mergeCell ref="D5:K5"/>
    <mergeCell ref="L5:O5"/>
    <mergeCell ref="P5:X5"/>
    <mergeCell ref="D6:K6"/>
    <mergeCell ref="L6:O6"/>
    <mergeCell ref="P6:X6"/>
    <mergeCell ref="D3:K3"/>
    <mergeCell ref="L3:O3"/>
    <mergeCell ref="P3:X3"/>
    <mergeCell ref="D4:K4"/>
    <mergeCell ref="L4:O4"/>
    <mergeCell ref="P4:X4"/>
  </mergeCells>
  <phoneticPr fontId="1"/>
  <pageMargins left="0.7" right="0.7" top="0.75" bottom="0.75" header="0.3" footer="0.3"/>
  <pageSetup paperSize="0" orientation="portrait" horizontalDpi="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D2A3-F87D-4CE0-9B2A-22FFCF286CB3}">
  <dimension ref="B2:BA19"/>
  <sheetViews>
    <sheetView workbookViewId="0">
      <selection activeCell="C14" sqref="C14:I14"/>
    </sheetView>
  </sheetViews>
  <sheetFormatPr defaultColWidth="3.25" defaultRowHeight="18"/>
  <sheetData>
    <row r="2" spans="2:53">
      <c r="B2" s="2" t="s">
        <v>188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53">
      <c r="B3" s="2"/>
      <c r="C3" s="16" t="s">
        <v>189</v>
      </c>
      <c r="D3" s="151" t="s">
        <v>190</v>
      </c>
      <c r="E3" s="153"/>
      <c r="F3" s="153"/>
      <c r="G3" s="153"/>
      <c r="H3" s="153"/>
      <c r="I3" s="153"/>
      <c r="J3" s="153"/>
      <c r="K3" s="153"/>
      <c r="L3" s="151" t="s">
        <v>191</v>
      </c>
      <c r="M3" s="152"/>
      <c r="N3" s="152"/>
      <c r="O3" s="152"/>
      <c r="P3" s="151" t="s">
        <v>192</v>
      </c>
      <c r="Q3" s="153"/>
      <c r="R3" s="153"/>
      <c r="S3" s="153"/>
      <c r="T3" s="153"/>
      <c r="U3" s="153"/>
      <c r="V3" s="153"/>
      <c r="W3" s="153"/>
      <c r="X3" s="154"/>
    </row>
    <row r="4" spans="2:53">
      <c r="B4" s="2"/>
      <c r="C4" s="17">
        <v>1</v>
      </c>
      <c r="D4" s="137" t="s">
        <v>462</v>
      </c>
      <c r="E4" s="138"/>
      <c r="F4" s="138"/>
      <c r="G4" s="138"/>
      <c r="H4" s="138"/>
      <c r="I4" s="138"/>
      <c r="J4" s="138"/>
      <c r="K4" s="163"/>
      <c r="L4" s="143" t="s">
        <v>195</v>
      </c>
      <c r="M4" s="144"/>
      <c r="N4" s="144"/>
      <c r="O4" s="144"/>
      <c r="P4" s="139"/>
      <c r="Q4" s="140"/>
      <c r="R4" s="140"/>
      <c r="S4" s="140"/>
      <c r="T4" s="140"/>
      <c r="U4" s="140"/>
      <c r="V4" s="140"/>
      <c r="W4" s="140"/>
      <c r="X4" s="141"/>
    </row>
    <row r="5" spans="2:53">
      <c r="B5" s="2"/>
      <c r="C5" s="17">
        <v>2</v>
      </c>
      <c r="D5" s="137" t="s">
        <v>463</v>
      </c>
      <c r="E5" s="138"/>
      <c r="F5" s="138"/>
      <c r="G5" s="138"/>
      <c r="H5" s="138"/>
      <c r="I5" s="138"/>
      <c r="J5" s="138"/>
      <c r="K5" s="163"/>
      <c r="L5" s="143" t="s">
        <v>195</v>
      </c>
      <c r="M5" s="144"/>
      <c r="N5" s="144"/>
      <c r="O5" s="144"/>
      <c r="P5" s="139"/>
      <c r="Q5" s="140"/>
      <c r="R5" s="140"/>
      <c r="S5" s="140"/>
      <c r="T5" s="140"/>
      <c r="U5" s="140"/>
      <c r="V5" s="140"/>
      <c r="W5" s="140"/>
      <c r="X5" s="141"/>
    </row>
    <row r="6" spans="2:53">
      <c r="B6" s="2"/>
      <c r="C6" s="17">
        <v>3</v>
      </c>
      <c r="D6" s="137" t="s">
        <v>464</v>
      </c>
      <c r="E6" s="138"/>
      <c r="F6" s="138"/>
      <c r="G6" s="138"/>
      <c r="H6" s="138"/>
      <c r="I6" s="138"/>
      <c r="J6" s="138"/>
      <c r="K6" s="163"/>
      <c r="L6" s="143" t="s">
        <v>195</v>
      </c>
      <c r="M6" s="144"/>
      <c r="N6" s="144"/>
      <c r="O6" s="144"/>
      <c r="P6" s="139"/>
      <c r="Q6" s="140"/>
      <c r="R6" s="140"/>
      <c r="S6" s="140"/>
      <c r="T6" s="140"/>
      <c r="U6" s="140"/>
      <c r="V6" s="140"/>
      <c r="W6" s="140"/>
      <c r="X6" s="141"/>
    </row>
    <row r="7" spans="2:53">
      <c r="B7" s="2"/>
      <c r="C7" s="17">
        <v>4</v>
      </c>
      <c r="D7" s="137" t="s">
        <v>465</v>
      </c>
      <c r="E7" s="138"/>
      <c r="F7" s="138"/>
      <c r="G7" s="138"/>
      <c r="H7" s="138"/>
      <c r="I7" s="138"/>
      <c r="J7" s="138"/>
      <c r="K7" s="163"/>
      <c r="L7" s="143" t="s">
        <v>195</v>
      </c>
      <c r="M7" s="144"/>
      <c r="N7" s="144"/>
      <c r="O7" s="144"/>
      <c r="P7" s="139"/>
      <c r="Q7" s="140"/>
      <c r="R7" s="140"/>
      <c r="S7" s="140"/>
      <c r="T7" s="140"/>
      <c r="U7" s="140"/>
      <c r="V7" s="140"/>
      <c r="W7" s="140"/>
      <c r="X7" s="141"/>
    </row>
    <row r="8" spans="2:53">
      <c r="B8" s="2"/>
      <c r="C8" s="17">
        <v>5</v>
      </c>
      <c r="D8" s="137" t="s">
        <v>466</v>
      </c>
      <c r="E8" s="138"/>
      <c r="F8" s="138"/>
      <c r="G8" s="138"/>
      <c r="H8" s="138"/>
      <c r="I8" s="138"/>
      <c r="J8" s="138"/>
      <c r="K8" s="163"/>
      <c r="L8" s="143" t="s">
        <v>195</v>
      </c>
      <c r="M8" s="144"/>
      <c r="N8" s="144"/>
      <c r="O8" s="144"/>
      <c r="P8" s="139"/>
      <c r="Q8" s="140"/>
      <c r="R8" s="140"/>
      <c r="S8" s="140"/>
      <c r="T8" s="140"/>
      <c r="U8" s="140"/>
      <c r="V8" s="140"/>
      <c r="W8" s="140"/>
      <c r="X8" s="141"/>
    </row>
    <row r="9" spans="2:53">
      <c r="B9" s="2"/>
      <c r="C9" s="17">
        <v>6</v>
      </c>
      <c r="D9" s="137" t="s">
        <v>467</v>
      </c>
      <c r="E9" s="138"/>
      <c r="F9" s="138"/>
      <c r="G9" s="138"/>
      <c r="H9" s="138"/>
      <c r="I9" s="138"/>
      <c r="J9" s="138"/>
      <c r="K9" s="163"/>
      <c r="L9" s="137" t="s">
        <v>201</v>
      </c>
      <c r="M9" s="138"/>
      <c r="N9" s="138"/>
      <c r="O9" s="138"/>
      <c r="P9" s="139"/>
      <c r="Q9" s="140"/>
      <c r="R9" s="140"/>
      <c r="S9" s="140"/>
      <c r="T9" s="140"/>
      <c r="U9" s="140"/>
      <c r="V9" s="140"/>
      <c r="W9" s="140"/>
      <c r="X9" s="141"/>
    </row>
    <row r="10" spans="2:53">
      <c r="B10" s="2"/>
      <c r="C10" s="17">
        <v>7</v>
      </c>
      <c r="D10" s="137" t="s">
        <v>468</v>
      </c>
      <c r="E10" s="138"/>
      <c r="F10" s="138"/>
      <c r="G10" s="138"/>
      <c r="H10" s="138"/>
      <c r="I10" s="138"/>
      <c r="J10" s="138"/>
      <c r="K10" s="163"/>
      <c r="L10" s="137" t="s">
        <v>211</v>
      </c>
      <c r="M10" s="138"/>
      <c r="N10" s="138"/>
      <c r="O10" s="138"/>
      <c r="P10" s="139"/>
      <c r="Q10" s="140"/>
      <c r="R10" s="140"/>
      <c r="S10" s="140"/>
      <c r="T10" s="140"/>
      <c r="U10" s="140"/>
      <c r="V10" s="140"/>
      <c r="W10" s="140"/>
      <c r="X10" s="141"/>
    </row>
    <row r="12" spans="2:53">
      <c r="B12" s="2" t="s">
        <v>219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2:53">
      <c r="B13" s="2"/>
      <c r="C13" s="136" t="s">
        <v>220</v>
      </c>
      <c r="D13" s="136"/>
      <c r="E13" s="136"/>
      <c r="F13" s="136"/>
      <c r="G13" s="136"/>
      <c r="H13" s="136"/>
      <c r="I13" s="136"/>
      <c r="J13" s="19" t="s">
        <v>221</v>
      </c>
      <c r="K13" s="136" t="s">
        <v>222</v>
      </c>
      <c r="L13" s="136"/>
      <c r="M13" s="136"/>
      <c r="N13" s="136" t="s">
        <v>223</v>
      </c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 t="s">
        <v>224</v>
      </c>
      <c r="AT13" s="136"/>
      <c r="AU13" s="136"/>
      <c r="AV13" s="136"/>
      <c r="AW13" s="136"/>
      <c r="AX13" s="136"/>
      <c r="AY13" s="136"/>
      <c r="AZ13" s="136"/>
      <c r="BA13" s="136"/>
    </row>
    <row r="14" spans="2:53">
      <c r="B14" s="2"/>
      <c r="C14" s="100" t="s">
        <v>469</v>
      </c>
      <c r="D14" s="100"/>
      <c r="E14" s="100"/>
      <c r="F14" s="100"/>
      <c r="G14" s="100"/>
      <c r="H14" s="100"/>
      <c r="I14" s="100"/>
      <c r="J14" s="3" t="s">
        <v>226</v>
      </c>
      <c r="K14" s="100" t="s">
        <v>227</v>
      </c>
      <c r="L14" s="100"/>
      <c r="M14" s="100"/>
      <c r="N14" s="158" t="s">
        <v>470</v>
      </c>
      <c r="O14" s="159"/>
      <c r="P14" s="159"/>
      <c r="Q14" s="159"/>
      <c r="R14" s="159"/>
      <c r="S14" s="159"/>
      <c r="T14" s="159"/>
      <c r="U14" s="159"/>
      <c r="V14" s="159"/>
      <c r="W14" s="159"/>
      <c r="X14" s="160"/>
      <c r="Y14" s="158"/>
      <c r="Z14" s="159"/>
      <c r="AA14" s="159"/>
      <c r="AB14" s="159"/>
      <c r="AC14" s="159"/>
      <c r="AD14" s="160"/>
      <c r="AE14" s="158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60"/>
      <c r="AS14" s="158"/>
      <c r="AT14" s="159"/>
      <c r="AU14" s="159"/>
      <c r="AV14" s="159"/>
      <c r="AW14" s="159"/>
      <c r="AX14" s="159"/>
      <c r="AY14" s="159"/>
      <c r="AZ14" s="159"/>
      <c r="BA14" s="160"/>
    </row>
    <row r="15" spans="2:53">
      <c r="J15" s="3"/>
      <c r="K15" s="158"/>
      <c r="L15" s="159"/>
      <c r="M15" s="160"/>
      <c r="N15" s="158" t="s">
        <v>471</v>
      </c>
      <c r="O15" s="159"/>
      <c r="P15" s="159"/>
      <c r="Q15" s="159"/>
      <c r="R15" s="159"/>
      <c r="S15" s="159"/>
      <c r="T15" s="159"/>
      <c r="U15" s="159"/>
      <c r="V15" s="159"/>
      <c r="W15" s="159"/>
      <c r="X15" s="160"/>
      <c r="Y15" s="100" t="s">
        <v>472</v>
      </c>
      <c r="Z15" s="100"/>
      <c r="AA15" s="100"/>
      <c r="AB15" s="100"/>
      <c r="AC15" s="100"/>
      <c r="AD15" s="100"/>
      <c r="AE15" s="158" t="s">
        <v>473</v>
      </c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60"/>
      <c r="AS15" s="100"/>
      <c r="AT15" s="100"/>
      <c r="AU15" s="100"/>
      <c r="AV15" s="100"/>
      <c r="AW15" s="100"/>
      <c r="AX15" s="100"/>
      <c r="AY15" s="100"/>
      <c r="AZ15" s="100"/>
      <c r="BA15" s="100"/>
    </row>
    <row r="16" spans="2:53">
      <c r="J16" s="3" t="s">
        <v>243</v>
      </c>
      <c r="K16" s="158" t="s">
        <v>474</v>
      </c>
      <c r="L16" s="159"/>
      <c r="M16" s="160"/>
      <c r="N16" s="158" t="s">
        <v>475</v>
      </c>
      <c r="O16" s="159"/>
      <c r="P16" s="159"/>
      <c r="Q16" s="159"/>
      <c r="R16" s="159"/>
      <c r="S16" s="159"/>
      <c r="T16" s="159"/>
      <c r="U16" s="159"/>
      <c r="V16" s="159"/>
      <c r="W16" s="159"/>
      <c r="X16" s="160"/>
      <c r="Y16" s="158" t="s">
        <v>476</v>
      </c>
      <c r="Z16" s="159"/>
      <c r="AA16" s="159"/>
      <c r="AB16" s="159"/>
      <c r="AC16" s="159"/>
      <c r="AD16" s="160"/>
      <c r="AE16" s="158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60"/>
      <c r="AS16" s="100" t="s">
        <v>477</v>
      </c>
      <c r="AT16" s="100"/>
      <c r="AU16" s="100"/>
      <c r="AV16" s="100"/>
      <c r="AW16" s="100"/>
      <c r="AX16" s="100"/>
      <c r="AY16" s="100"/>
      <c r="AZ16" s="100"/>
      <c r="BA16" s="100"/>
    </row>
    <row r="17" spans="10:53" ht="115.9" customHeight="1">
      <c r="J17" s="3"/>
      <c r="K17" s="158"/>
      <c r="L17" s="159"/>
      <c r="M17" s="160"/>
      <c r="N17" s="164" t="s">
        <v>478</v>
      </c>
      <c r="O17" s="159"/>
      <c r="P17" s="159"/>
      <c r="Q17" s="159"/>
      <c r="R17" s="159"/>
      <c r="S17" s="159"/>
      <c r="T17" s="159"/>
      <c r="U17" s="159"/>
      <c r="V17" s="159"/>
      <c r="W17" s="159"/>
      <c r="X17" s="160"/>
      <c r="Y17" s="100" t="s">
        <v>479</v>
      </c>
      <c r="Z17" s="100"/>
      <c r="AA17" s="100"/>
      <c r="AB17" s="100"/>
      <c r="AC17" s="100"/>
      <c r="AD17" s="100"/>
      <c r="AE17" s="164" t="s">
        <v>480</v>
      </c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60"/>
      <c r="AS17" s="100"/>
      <c r="AT17" s="100"/>
      <c r="AU17" s="100"/>
      <c r="AV17" s="100"/>
      <c r="AW17" s="100"/>
      <c r="AX17" s="100"/>
      <c r="AY17" s="100"/>
      <c r="AZ17" s="100"/>
      <c r="BA17" s="100"/>
    </row>
    <row r="18" spans="10:53" ht="110.45" customHeight="1">
      <c r="J18" s="3"/>
      <c r="K18" s="158"/>
      <c r="L18" s="159"/>
      <c r="M18" s="160"/>
      <c r="N18" s="164" t="s">
        <v>481</v>
      </c>
      <c r="O18" s="159"/>
      <c r="P18" s="159"/>
      <c r="Q18" s="159"/>
      <c r="R18" s="159"/>
      <c r="S18" s="159"/>
      <c r="T18" s="159"/>
      <c r="U18" s="159"/>
      <c r="V18" s="159"/>
      <c r="W18" s="159"/>
      <c r="X18" s="160"/>
      <c r="Y18" s="100" t="s">
        <v>482</v>
      </c>
      <c r="Z18" s="100"/>
      <c r="AA18" s="100"/>
      <c r="AB18" s="100"/>
      <c r="AC18" s="100"/>
      <c r="AD18" s="100"/>
      <c r="AE18" s="164" t="s">
        <v>483</v>
      </c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60"/>
      <c r="AS18" s="100"/>
      <c r="AT18" s="100"/>
      <c r="AU18" s="100"/>
      <c r="AV18" s="100"/>
      <c r="AW18" s="100"/>
      <c r="AX18" s="100"/>
      <c r="AY18" s="100"/>
      <c r="AZ18" s="100"/>
      <c r="BA18" s="100"/>
    </row>
    <row r="19" spans="10:53">
      <c r="J19" s="3" t="s">
        <v>484</v>
      </c>
      <c r="K19" s="158" t="s">
        <v>485</v>
      </c>
      <c r="L19" s="159"/>
      <c r="M19" s="160"/>
      <c r="N19" s="158" t="s">
        <v>486</v>
      </c>
      <c r="O19" s="159"/>
      <c r="P19" s="159"/>
      <c r="Q19" s="159"/>
      <c r="R19" s="159"/>
      <c r="S19" s="159"/>
      <c r="T19" s="159"/>
      <c r="U19" s="159"/>
      <c r="V19" s="159"/>
      <c r="W19" s="159"/>
      <c r="X19" s="160"/>
      <c r="Y19" s="100"/>
      <c r="Z19" s="100"/>
      <c r="AA19" s="100"/>
      <c r="AB19" s="100"/>
      <c r="AC19" s="100"/>
      <c r="AD19" s="100"/>
      <c r="AE19" s="158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60"/>
      <c r="AS19" s="100" t="s">
        <v>487</v>
      </c>
      <c r="AT19" s="100"/>
      <c r="AU19" s="100"/>
      <c r="AV19" s="100"/>
      <c r="AW19" s="100"/>
      <c r="AX19" s="100"/>
      <c r="AY19" s="100"/>
      <c r="AZ19" s="100"/>
      <c r="BA19" s="100"/>
    </row>
  </sheetData>
  <mergeCells count="59">
    <mergeCell ref="K19:M19"/>
    <mergeCell ref="N19:X19"/>
    <mergeCell ref="Y19:AD19"/>
    <mergeCell ref="AE19:AR19"/>
    <mergeCell ref="AS19:BA19"/>
    <mergeCell ref="K18:M18"/>
    <mergeCell ref="N18:X18"/>
    <mergeCell ref="Y18:AD18"/>
    <mergeCell ref="AE18:AR18"/>
    <mergeCell ref="AS18:BA18"/>
    <mergeCell ref="K17:M17"/>
    <mergeCell ref="N17:X17"/>
    <mergeCell ref="Y17:AD17"/>
    <mergeCell ref="AE17:AR17"/>
    <mergeCell ref="AS17:BA17"/>
    <mergeCell ref="K15:M15"/>
    <mergeCell ref="N15:X15"/>
    <mergeCell ref="Y15:AD15"/>
    <mergeCell ref="AE15:AR15"/>
    <mergeCell ref="AS15:BA15"/>
    <mergeCell ref="K16:M16"/>
    <mergeCell ref="N16:X16"/>
    <mergeCell ref="Y16:AD16"/>
    <mergeCell ref="AE16:AR16"/>
    <mergeCell ref="AS16:BA16"/>
    <mergeCell ref="C13:I13"/>
    <mergeCell ref="K13:M13"/>
    <mergeCell ref="N13:AR13"/>
    <mergeCell ref="AS13:BA13"/>
    <mergeCell ref="C14:I14"/>
    <mergeCell ref="K14:M14"/>
    <mergeCell ref="N14:X14"/>
    <mergeCell ref="Y14:AD14"/>
    <mergeCell ref="AE14:AR14"/>
    <mergeCell ref="AS14:BA14"/>
    <mergeCell ref="D9:K9"/>
    <mergeCell ref="L9:O9"/>
    <mergeCell ref="P9:X9"/>
    <mergeCell ref="D10:K10"/>
    <mergeCell ref="L10:O10"/>
    <mergeCell ref="P10:X10"/>
    <mergeCell ref="D7:K7"/>
    <mergeCell ref="L7:O7"/>
    <mergeCell ref="P7:X7"/>
    <mergeCell ref="D8:K8"/>
    <mergeCell ref="L8:O8"/>
    <mergeCell ref="P8:X8"/>
    <mergeCell ref="D5:K5"/>
    <mergeCell ref="L5:O5"/>
    <mergeCell ref="P5:X5"/>
    <mergeCell ref="D6:K6"/>
    <mergeCell ref="L6:O6"/>
    <mergeCell ref="P6:X6"/>
    <mergeCell ref="D3:K3"/>
    <mergeCell ref="L3:O3"/>
    <mergeCell ref="P3:X3"/>
    <mergeCell ref="D4:K4"/>
    <mergeCell ref="L4:O4"/>
    <mergeCell ref="P4:X4"/>
  </mergeCells>
  <phoneticPr fontId="1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2C4F-9357-4D50-B006-2F7A02769DB9}">
  <dimension ref="B2:AX17"/>
  <sheetViews>
    <sheetView topLeftCell="A12" workbookViewId="0">
      <selection activeCell="BJ10" sqref="BJ10"/>
    </sheetView>
  </sheetViews>
  <sheetFormatPr defaultColWidth="3.25" defaultRowHeight="18"/>
  <cols>
    <col min="1" max="2" width="3.25" customWidth="1"/>
  </cols>
  <sheetData>
    <row r="2" spans="2:50">
      <c r="B2" s="2" t="s">
        <v>188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50">
      <c r="B3" s="2"/>
      <c r="C3" s="16" t="s">
        <v>189</v>
      </c>
      <c r="D3" s="151" t="s">
        <v>190</v>
      </c>
      <c r="E3" s="153"/>
      <c r="F3" s="153"/>
      <c r="G3" s="153"/>
      <c r="H3" s="153"/>
      <c r="I3" s="153"/>
      <c r="J3" s="153"/>
      <c r="K3" s="153"/>
      <c r="L3" s="151" t="s">
        <v>191</v>
      </c>
      <c r="M3" s="152"/>
      <c r="N3" s="152"/>
      <c r="O3" s="152"/>
      <c r="P3" s="151" t="s">
        <v>192</v>
      </c>
      <c r="Q3" s="153"/>
      <c r="R3" s="153"/>
      <c r="S3" s="153"/>
      <c r="T3" s="153"/>
      <c r="U3" s="153"/>
      <c r="V3" s="153"/>
      <c r="W3" s="153"/>
      <c r="X3" s="154"/>
    </row>
    <row r="4" spans="2:50">
      <c r="B4" s="2"/>
      <c r="C4" s="17">
        <v>1</v>
      </c>
      <c r="D4" s="137" t="s">
        <v>488</v>
      </c>
      <c r="E4" s="142"/>
      <c r="F4" s="142"/>
      <c r="G4" s="142"/>
      <c r="H4" s="142"/>
      <c r="I4" s="142"/>
      <c r="J4" s="142"/>
      <c r="K4" s="142"/>
      <c r="L4" s="143" t="s">
        <v>489</v>
      </c>
      <c r="M4" s="144"/>
      <c r="N4" s="144"/>
      <c r="O4" s="144"/>
      <c r="P4" s="139"/>
      <c r="Q4" s="140"/>
      <c r="R4" s="140"/>
      <c r="S4" s="140"/>
      <c r="T4" s="140"/>
      <c r="U4" s="140"/>
      <c r="V4" s="140"/>
      <c r="W4" s="140"/>
      <c r="X4" s="141"/>
    </row>
    <row r="6" spans="2:50">
      <c r="B6" s="2" t="s">
        <v>223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2:50">
      <c r="B7" s="2"/>
      <c r="C7" s="136" t="s">
        <v>490</v>
      </c>
      <c r="D7" s="136"/>
      <c r="E7" s="136"/>
      <c r="F7" s="136"/>
      <c r="G7" s="136"/>
      <c r="H7" s="136"/>
      <c r="I7" s="136"/>
      <c r="J7" s="19" t="s">
        <v>221</v>
      </c>
      <c r="K7" s="165" t="s">
        <v>223</v>
      </c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7"/>
      <c r="AP7" s="165" t="s">
        <v>224</v>
      </c>
      <c r="AQ7" s="166"/>
      <c r="AR7" s="166"/>
      <c r="AS7" s="166"/>
      <c r="AT7" s="166"/>
      <c r="AU7" s="166"/>
      <c r="AV7" s="166"/>
      <c r="AW7" s="166"/>
      <c r="AX7" s="167"/>
    </row>
    <row r="8" spans="2:50" ht="36" customHeight="1">
      <c r="B8" s="2"/>
      <c r="C8" s="100" t="s">
        <v>491</v>
      </c>
      <c r="D8" s="100"/>
      <c r="E8" s="100"/>
      <c r="F8" s="100"/>
      <c r="G8" s="100"/>
      <c r="H8" s="100"/>
      <c r="I8" s="100"/>
      <c r="J8" s="3">
        <v>1</v>
      </c>
      <c r="K8" s="102" t="s">
        <v>492</v>
      </c>
      <c r="L8" s="169"/>
      <c r="M8" s="169"/>
      <c r="N8" s="169"/>
      <c r="O8" s="169"/>
      <c r="P8" s="169"/>
      <c r="Q8" s="169"/>
      <c r="R8" s="169"/>
      <c r="S8" s="169"/>
      <c r="T8" s="169"/>
      <c r="U8" s="170"/>
      <c r="V8" s="158" t="s">
        <v>493</v>
      </c>
      <c r="W8" s="159"/>
      <c r="X8" s="159"/>
      <c r="Y8" s="159"/>
      <c r="Z8" s="159"/>
      <c r="AA8" s="160"/>
      <c r="AB8" s="164" t="s">
        <v>494</v>
      </c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60"/>
      <c r="AP8" s="158"/>
      <c r="AQ8" s="159"/>
      <c r="AR8" s="159"/>
      <c r="AS8" s="159"/>
      <c r="AT8" s="159"/>
      <c r="AU8" s="159"/>
      <c r="AV8" s="159"/>
      <c r="AW8" s="159"/>
      <c r="AX8" s="160"/>
    </row>
    <row r="9" spans="2:50" ht="37.15" customHeight="1">
      <c r="B9" s="2"/>
      <c r="C9" s="2"/>
      <c r="D9" s="2"/>
      <c r="E9" s="2"/>
      <c r="F9" s="2"/>
      <c r="G9" s="2"/>
      <c r="H9" s="2"/>
      <c r="I9" s="2"/>
      <c r="J9" s="3"/>
      <c r="K9" s="171"/>
      <c r="L9" s="155"/>
      <c r="M9" s="155"/>
      <c r="N9" s="155"/>
      <c r="O9" s="155"/>
      <c r="P9" s="155"/>
      <c r="Q9" s="155"/>
      <c r="R9" s="155"/>
      <c r="S9" s="155"/>
      <c r="T9" s="155"/>
      <c r="U9" s="172"/>
      <c r="V9" s="158" t="s">
        <v>495</v>
      </c>
      <c r="W9" s="159"/>
      <c r="X9" s="159"/>
      <c r="Y9" s="159"/>
      <c r="Z9" s="159"/>
      <c r="AA9" s="160"/>
      <c r="AB9" s="164" t="s">
        <v>496</v>
      </c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60"/>
      <c r="AP9" s="158"/>
      <c r="AQ9" s="159"/>
      <c r="AR9" s="159"/>
      <c r="AS9" s="159"/>
      <c r="AT9" s="159"/>
      <c r="AU9" s="159"/>
      <c r="AV9" s="159"/>
      <c r="AW9" s="159"/>
      <c r="AX9" s="160"/>
    </row>
    <row r="10" spans="2:50" ht="110.45" customHeight="1">
      <c r="B10" s="2"/>
      <c r="C10" s="2"/>
      <c r="D10" s="2"/>
      <c r="E10" s="2"/>
      <c r="F10" s="2"/>
      <c r="G10" s="2"/>
      <c r="H10" s="2"/>
      <c r="I10" s="2"/>
      <c r="J10" s="3"/>
      <c r="K10" s="171"/>
      <c r="L10" s="155"/>
      <c r="M10" s="155"/>
      <c r="N10" s="155"/>
      <c r="O10" s="155"/>
      <c r="P10" s="155"/>
      <c r="Q10" s="155"/>
      <c r="R10" s="155"/>
      <c r="S10" s="155"/>
      <c r="T10" s="155"/>
      <c r="U10" s="172"/>
      <c r="V10" s="158" t="s">
        <v>497</v>
      </c>
      <c r="W10" s="159"/>
      <c r="X10" s="159"/>
      <c r="Y10" s="159"/>
      <c r="Z10" s="159"/>
      <c r="AA10" s="160"/>
      <c r="AB10" s="164" t="s">
        <v>498</v>
      </c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60"/>
      <c r="AP10" s="164" t="s">
        <v>499</v>
      </c>
      <c r="AQ10" s="159"/>
      <c r="AR10" s="159"/>
      <c r="AS10" s="159"/>
      <c r="AT10" s="159"/>
      <c r="AU10" s="159"/>
      <c r="AV10" s="159"/>
      <c r="AW10" s="159"/>
      <c r="AX10" s="160"/>
    </row>
    <row r="11" spans="2:50" ht="45.6" customHeight="1">
      <c r="J11" s="3"/>
      <c r="K11" s="171"/>
      <c r="L11" s="155"/>
      <c r="M11" s="155"/>
      <c r="N11" s="155"/>
      <c r="O11" s="155"/>
      <c r="P11" s="155"/>
      <c r="Q11" s="155"/>
      <c r="R11" s="155"/>
      <c r="S11" s="155"/>
      <c r="T11" s="155"/>
      <c r="U11" s="172"/>
      <c r="V11" s="158" t="s">
        <v>500</v>
      </c>
      <c r="W11" s="159"/>
      <c r="X11" s="159"/>
      <c r="Y11" s="159"/>
      <c r="Z11" s="159"/>
      <c r="AA11" s="160"/>
      <c r="AB11" s="164" t="s">
        <v>501</v>
      </c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60"/>
      <c r="AP11" s="158"/>
      <c r="AQ11" s="159"/>
      <c r="AR11" s="159"/>
      <c r="AS11" s="159"/>
      <c r="AT11" s="159"/>
      <c r="AU11" s="159"/>
      <c r="AV11" s="159"/>
      <c r="AW11" s="159"/>
      <c r="AX11" s="160"/>
    </row>
    <row r="12" spans="2:50" ht="63.6" customHeight="1">
      <c r="J12" s="3"/>
      <c r="K12" s="173"/>
      <c r="L12" s="174"/>
      <c r="M12" s="174"/>
      <c r="N12" s="174"/>
      <c r="O12" s="174"/>
      <c r="P12" s="174"/>
      <c r="Q12" s="174"/>
      <c r="R12" s="174"/>
      <c r="S12" s="174"/>
      <c r="T12" s="174"/>
      <c r="U12" s="175"/>
      <c r="V12" s="158" t="s">
        <v>502</v>
      </c>
      <c r="W12" s="159"/>
      <c r="X12" s="159"/>
      <c r="Y12" s="159"/>
      <c r="Z12" s="159"/>
      <c r="AA12" s="160"/>
      <c r="AB12" s="164" t="s">
        <v>496</v>
      </c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60"/>
      <c r="AP12" s="164" t="s">
        <v>503</v>
      </c>
      <c r="AQ12" s="159"/>
      <c r="AR12" s="159"/>
      <c r="AS12" s="159"/>
      <c r="AT12" s="159"/>
      <c r="AU12" s="159"/>
      <c r="AV12" s="159"/>
      <c r="AW12" s="159"/>
      <c r="AX12" s="160"/>
    </row>
    <row r="13" spans="2:50" ht="107.45" customHeight="1">
      <c r="J13" s="3"/>
      <c r="K13" s="102" t="s">
        <v>504</v>
      </c>
      <c r="L13" s="169"/>
      <c r="M13" s="169"/>
      <c r="N13" s="169"/>
      <c r="O13" s="169"/>
      <c r="P13" s="169"/>
      <c r="Q13" s="169"/>
      <c r="R13" s="169"/>
      <c r="S13" s="169"/>
      <c r="T13" s="169"/>
      <c r="U13" s="170"/>
      <c r="V13" s="158" t="s">
        <v>497</v>
      </c>
      <c r="W13" s="159"/>
      <c r="X13" s="159"/>
      <c r="Y13" s="159"/>
      <c r="Z13" s="159"/>
      <c r="AA13" s="160"/>
      <c r="AB13" s="164" t="s">
        <v>505</v>
      </c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60"/>
      <c r="AP13" s="158"/>
      <c r="AQ13" s="159"/>
      <c r="AR13" s="159"/>
      <c r="AS13" s="159"/>
      <c r="AT13" s="159"/>
      <c r="AU13" s="159"/>
      <c r="AV13" s="159"/>
      <c r="AW13" s="159"/>
      <c r="AX13" s="160"/>
    </row>
    <row r="14" spans="2:50" ht="37.9" customHeight="1">
      <c r="J14" s="3"/>
      <c r="K14" s="171"/>
      <c r="L14" s="155"/>
      <c r="M14" s="155"/>
      <c r="N14" s="155"/>
      <c r="O14" s="155"/>
      <c r="P14" s="155"/>
      <c r="Q14" s="155"/>
      <c r="R14" s="155"/>
      <c r="S14" s="155"/>
      <c r="T14" s="155"/>
      <c r="U14" s="172"/>
      <c r="V14" s="158" t="s">
        <v>500</v>
      </c>
      <c r="W14" s="159"/>
      <c r="X14" s="159"/>
      <c r="Y14" s="159"/>
      <c r="Z14" s="159"/>
      <c r="AA14" s="160"/>
      <c r="AB14" s="164" t="s">
        <v>506</v>
      </c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60"/>
      <c r="AP14" s="158"/>
      <c r="AQ14" s="159"/>
      <c r="AR14" s="159"/>
      <c r="AS14" s="159"/>
      <c r="AT14" s="159"/>
      <c r="AU14" s="159"/>
      <c r="AV14" s="159"/>
      <c r="AW14" s="159"/>
      <c r="AX14" s="160"/>
    </row>
    <row r="15" spans="2:50" ht="57.6" customHeight="1">
      <c r="J15" s="3"/>
      <c r="K15" s="173"/>
      <c r="L15" s="174"/>
      <c r="M15" s="174"/>
      <c r="N15" s="174"/>
      <c r="O15" s="174"/>
      <c r="P15" s="174"/>
      <c r="Q15" s="174"/>
      <c r="R15" s="174"/>
      <c r="S15" s="174"/>
      <c r="T15" s="174"/>
      <c r="U15" s="175"/>
      <c r="V15" s="158" t="s">
        <v>502</v>
      </c>
      <c r="W15" s="159"/>
      <c r="X15" s="159"/>
      <c r="Y15" s="159"/>
      <c r="Z15" s="159"/>
      <c r="AA15" s="160"/>
      <c r="AB15" s="164" t="s">
        <v>496</v>
      </c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60"/>
      <c r="AP15" s="164" t="s">
        <v>507</v>
      </c>
      <c r="AQ15" s="159"/>
      <c r="AR15" s="159"/>
      <c r="AS15" s="159"/>
      <c r="AT15" s="159"/>
      <c r="AU15" s="159"/>
      <c r="AV15" s="159"/>
      <c r="AW15" s="159"/>
      <c r="AX15" s="160"/>
    </row>
    <row r="16" spans="2:50" ht="79.150000000000006" customHeight="1">
      <c r="J16" s="3"/>
      <c r="K16" s="101" t="s">
        <v>508</v>
      </c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58" t="s">
        <v>502</v>
      </c>
      <c r="W16" s="159"/>
      <c r="X16" s="159"/>
      <c r="Y16" s="159"/>
      <c r="Z16" s="159"/>
      <c r="AA16" s="160"/>
      <c r="AB16" s="164" t="s">
        <v>509</v>
      </c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60"/>
      <c r="AP16" s="164" t="s">
        <v>510</v>
      </c>
      <c r="AQ16" s="159"/>
      <c r="AR16" s="159"/>
      <c r="AS16" s="159"/>
      <c r="AT16" s="159"/>
      <c r="AU16" s="159"/>
      <c r="AV16" s="159"/>
      <c r="AW16" s="159"/>
      <c r="AX16" s="160"/>
    </row>
    <row r="17" spans="10:50" ht="85.15" customHeight="1">
      <c r="J17" s="3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58" t="s">
        <v>511</v>
      </c>
      <c r="W17" s="159"/>
      <c r="X17" s="159"/>
      <c r="Y17" s="159"/>
      <c r="Z17" s="159"/>
      <c r="AA17" s="160"/>
      <c r="AB17" s="164" t="s">
        <v>509</v>
      </c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60"/>
      <c r="AP17" s="164" t="s">
        <v>512</v>
      </c>
      <c r="AQ17" s="159"/>
      <c r="AR17" s="159"/>
      <c r="AS17" s="159"/>
      <c r="AT17" s="159"/>
      <c r="AU17" s="159"/>
      <c r="AV17" s="159"/>
      <c r="AW17" s="159"/>
      <c r="AX17" s="160"/>
    </row>
  </sheetData>
  <mergeCells count="44">
    <mergeCell ref="K16:U16"/>
    <mergeCell ref="K17:U17"/>
    <mergeCell ref="K13:U15"/>
    <mergeCell ref="V12:AA12"/>
    <mergeCell ref="K8:U12"/>
    <mergeCell ref="V16:AA16"/>
    <mergeCell ref="V14:AA14"/>
    <mergeCell ref="V11:AA11"/>
    <mergeCell ref="V9:AA9"/>
    <mergeCell ref="AB16:AO16"/>
    <mergeCell ref="AP16:AX16"/>
    <mergeCell ref="V17:AA17"/>
    <mergeCell ref="AB17:AO17"/>
    <mergeCell ref="AP17:AX17"/>
    <mergeCell ref="AB14:AO14"/>
    <mergeCell ref="AP14:AX14"/>
    <mergeCell ref="V15:AA15"/>
    <mergeCell ref="AB15:AO15"/>
    <mergeCell ref="AP15:AX15"/>
    <mergeCell ref="AB11:AO11"/>
    <mergeCell ref="AP11:AX11"/>
    <mergeCell ref="V13:AA13"/>
    <mergeCell ref="AB13:AO13"/>
    <mergeCell ref="AP13:AX13"/>
    <mergeCell ref="AB12:AO12"/>
    <mergeCell ref="AP12:AX12"/>
    <mergeCell ref="AP8:AX8"/>
    <mergeCell ref="AB8:AO8"/>
    <mergeCell ref="V8:AA8"/>
    <mergeCell ref="AP7:AX7"/>
    <mergeCell ref="K7:AO7"/>
    <mergeCell ref="AB9:AO9"/>
    <mergeCell ref="AP9:AX9"/>
    <mergeCell ref="V10:AA10"/>
    <mergeCell ref="AB10:AO10"/>
    <mergeCell ref="AP10:AX10"/>
    <mergeCell ref="C7:I7"/>
    <mergeCell ref="C8:I8"/>
    <mergeCell ref="D3:K3"/>
    <mergeCell ref="L3:O3"/>
    <mergeCell ref="P3:X3"/>
    <mergeCell ref="D4:K4"/>
    <mergeCell ref="L4:O4"/>
    <mergeCell ref="P4:X4"/>
  </mergeCells>
  <phoneticPr fontId="1"/>
  <pageMargins left="0.7" right="0.7" top="0.75" bottom="0.75" header="0.3" footer="0.3"/>
  <pageSetup paperSize="0" orientation="portrait" horizontalDpi="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CE9D-C216-46F1-947A-5C99592863F4}">
  <dimension ref="B2:BV37"/>
  <sheetViews>
    <sheetView topLeftCell="D12" workbookViewId="0">
      <selection activeCell="AB15" sqref="AB15:AO15"/>
    </sheetView>
  </sheetViews>
  <sheetFormatPr defaultColWidth="3.25" defaultRowHeight="18"/>
  <cols>
    <col min="1" max="2" width="3.25" customWidth="1"/>
    <col min="42" max="50" width="9.5" customWidth="1"/>
  </cols>
  <sheetData>
    <row r="2" spans="2:50">
      <c r="B2" s="2" t="s">
        <v>188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50">
      <c r="B3" s="2"/>
      <c r="C3" s="16" t="s">
        <v>189</v>
      </c>
      <c r="D3" s="151" t="s">
        <v>190</v>
      </c>
      <c r="E3" s="153"/>
      <c r="F3" s="153"/>
      <c r="G3" s="153"/>
      <c r="H3" s="153"/>
      <c r="I3" s="153"/>
      <c r="J3" s="153"/>
      <c r="K3" s="153"/>
      <c r="L3" s="151" t="s">
        <v>191</v>
      </c>
      <c r="M3" s="152"/>
      <c r="N3" s="152"/>
      <c r="O3" s="152"/>
      <c r="P3" s="151" t="s">
        <v>192</v>
      </c>
      <c r="Q3" s="153"/>
      <c r="R3" s="153"/>
      <c r="S3" s="153"/>
      <c r="T3" s="153"/>
      <c r="U3" s="153"/>
      <c r="V3" s="153"/>
      <c r="W3" s="153"/>
      <c r="X3" s="154"/>
    </row>
    <row r="4" spans="2:50">
      <c r="B4" s="2"/>
      <c r="C4" s="17">
        <v>1</v>
      </c>
      <c r="D4" s="137" t="s">
        <v>513</v>
      </c>
      <c r="E4" s="142"/>
      <c r="F4" s="142"/>
      <c r="G4" s="142"/>
      <c r="H4" s="142"/>
      <c r="I4" s="142"/>
      <c r="J4" s="142"/>
      <c r="K4" s="142"/>
      <c r="L4" s="143" t="s">
        <v>489</v>
      </c>
      <c r="M4" s="144"/>
      <c r="N4" s="144"/>
      <c r="O4" s="144"/>
      <c r="P4" s="139"/>
      <c r="Q4" s="140"/>
      <c r="R4" s="140"/>
      <c r="S4" s="140"/>
      <c r="T4" s="140"/>
      <c r="U4" s="140"/>
      <c r="V4" s="140"/>
      <c r="W4" s="140"/>
      <c r="X4" s="141"/>
    </row>
    <row r="6" spans="2:50">
      <c r="B6" s="2" t="s">
        <v>223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2:50">
      <c r="B7" s="2"/>
      <c r="C7" s="136" t="s">
        <v>490</v>
      </c>
      <c r="D7" s="136"/>
      <c r="E7" s="136"/>
      <c r="F7" s="136"/>
      <c r="G7" s="136"/>
      <c r="H7" s="136"/>
      <c r="I7" s="136"/>
      <c r="J7" s="19" t="s">
        <v>221</v>
      </c>
      <c r="K7" s="165" t="s">
        <v>223</v>
      </c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7"/>
      <c r="AP7" s="165" t="s">
        <v>224</v>
      </c>
      <c r="AQ7" s="166"/>
      <c r="AR7" s="166"/>
      <c r="AS7" s="166"/>
      <c r="AT7" s="166"/>
      <c r="AU7" s="166"/>
      <c r="AV7" s="166"/>
      <c r="AW7" s="166"/>
      <c r="AX7" s="167"/>
    </row>
    <row r="8" spans="2:50">
      <c r="B8" s="2"/>
      <c r="C8" s="100" t="s">
        <v>514</v>
      </c>
      <c r="D8" s="100"/>
      <c r="E8" s="100"/>
      <c r="F8" s="100"/>
      <c r="G8" s="100"/>
      <c r="H8" s="100"/>
      <c r="I8" s="100"/>
      <c r="J8" s="3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 t="s">
        <v>515</v>
      </c>
      <c r="W8" s="100"/>
      <c r="X8" s="100"/>
      <c r="Y8" s="100"/>
      <c r="Z8" s="100"/>
      <c r="AA8" s="100"/>
      <c r="AB8" s="100" t="s">
        <v>516</v>
      </c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58"/>
      <c r="AQ8" s="159"/>
      <c r="AR8" s="159"/>
      <c r="AS8" s="159"/>
      <c r="AT8" s="159"/>
      <c r="AU8" s="159"/>
      <c r="AV8" s="159"/>
      <c r="AW8" s="159"/>
      <c r="AX8" s="160"/>
    </row>
    <row r="9" spans="2:50" ht="35.450000000000003" customHeight="1">
      <c r="B9" s="2"/>
      <c r="J9" s="3">
        <v>1</v>
      </c>
      <c r="K9" s="102" t="s">
        <v>517</v>
      </c>
      <c r="L9" s="169"/>
      <c r="M9" s="169"/>
      <c r="N9" s="169"/>
      <c r="O9" s="169"/>
      <c r="P9" s="169"/>
      <c r="Q9" s="169"/>
      <c r="R9" s="169"/>
      <c r="S9" s="169"/>
      <c r="T9" s="169"/>
      <c r="U9" s="170"/>
      <c r="V9" s="100" t="s">
        <v>518</v>
      </c>
      <c r="W9" s="100"/>
      <c r="X9" s="100"/>
      <c r="Y9" s="100"/>
      <c r="Z9" s="100"/>
      <c r="AA9" s="100"/>
      <c r="AB9" s="101" t="s">
        <v>519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1"/>
      <c r="AQ9" s="100"/>
      <c r="AR9" s="100"/>
      <c r="AS9" s="100"/>
      <c r="AT9" s="100"/>
      <c r="AU9" s="100"/>
      <c r="AV9" s="100"/>
      <c r="AW9" s="100"/>
      <c r="AX9" s="100"/>
    </row>
    <row r="10" spans="2:50" ht="36.6" customHeight="1">
      <c r="J10" s="3"/>
      <c r="K10" s="171"/>
      <c r="L10" s="155"/>
      <c r="M10" s="155"/>
      <c r="N10" s="155"/>
      <c r="O10" s="155"/>
      <c r="P10" s="155"/>
      <c r="Q10" s="155"/>
      <c r="R10" s="155"/>
      <c r="S10" s="155"/>
      <c r="T10" s="155"/>
      <c r="U10" s="172"/>
      <c r="V10" s="100" t="s">
        <v>520</v>
      </c>
      <c r="W10" s="100"/>
      <c r="X10" s="100"/>
      <c r="Y10" s="100"/>
      <c r="Z10" s="100"/>
      <c r="AA10" s="100"/>
      <c r="AB10" s="101" t="s">
        <v>521</v>
      </c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1" t="s">
        <v>522</v>
      </c>
      <c r="AQ10" s="100"/>
      <c r="AR10" s="100"/>
      <c r="AS10" s="100"/>
      <c r="AT10" s="100"/>
      <c r="AU10" s="100"/>
      <c r="AV10" s="100"/>
      <c r="AW10" s="100"/>
      <c r="AX10" s="100"/>
    </row>
    <row r="11" spans="2:50" ht="94.9" customHeight="1">
      <c r="J11" s="3"/>
      <c r="K11" s="173"/>
      <c r="L11" s="174"/>
      <c r="M11" s="174"/>
      <c r="N11" s="174"/>
      <c r="O11" s="174"/>
      <c r="P11" s="174"/>
      <c r="Q11" s="174"/>
      <c r="R11" s="174"/>
      <c r="S11" s="174"/>
      <c r="T11" s="174"/>
      <c r="U11" s="175"/>
      <c r="V11" s="100" t="s">
        <v>252</v>
      </c>
      <c r="W11" s="100"/>
      <c r="X11" s="100"/>
      <c r="Y11" s="100"/>
      <c r="Z11" s="100"/>
      <c r="AA11" s="100"/>
      <c r="AB11" s="101" t="s">
        <v>523</v>
      </c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1" t="s">
        <v>524</v>
      </c>
      <c r="AQ11" s="100"/>
      <c r="AR11" s="100"/>
      <c r="AS11" s="100"/>
      <c r="AT11" s="100"/>
      <c r="AU11" s="100"/>
      <c r="AV11" s="100"/>
      <c r="AW11" s="100"/>
      <c r="AX11" s="100"/>
    </row>
    <row r="12" spans="2:50" ht="73.900000000000006" customHeight="1">
      <c r="J12" s="3">
        <v>2</v>
      </c>
      <c r="K12" s="101" t="s">
        <v>525</v>
      </c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58" t="s">
        <v>526</v>
      </c>
      <c r="W12" s="159"/>
      <c r="X12" s="159"/>
      <c r="Y12" s="159"/>
      <c r="Z12" s="159"/>
      <c r="AA12" s="160"/>
      <c r="AB12" s="164" t="s">
        <v>527</v>
      </c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7"/>
      <c r="AP12" s="158"/>
      <c r="AQ12" s="159"/>
      <c r="AR12" s="159"/>
      <c r="AS12" s="159"/>
      <c r="AT12" s="159"/>
      <c r="AU12" s="159"/>
      <c r="AV12" s="159"/>
      <c r="AW12" s="159"/>
      <c r="AX12" s="160"/>
    </row>
    <row r="13" spans="2:50" ht="81" customHeight="1">
      <c r="J13" s="3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0" t="s">
        <v>528</v>
      </c>
      <c r="W13" s="100"/>
      <c r="X13" s="100"/>
      <c r="Y13" s="100"/>
      <c r="Z13" s="100"/>
      <c r="AA13" s="100"/>
      <c r="AB13" s="101" t="s">
        <v>529</v>
      </c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1"/>
      <c r="AQ13" s="100"/>
      <c r="AR13" s="100"/>
      <c r="AS13" s="100"/>
      <c r="AT13" s="100"/>
      <c r="AU13" s="100"/>
      <c r="AV13" s="100"/>
      <c r="AW13" s="100"/>
      <c r="AX13" s="100"/>
    </row>
    <row r="14" spans="2:50" ht="39.6" customHeight="1">
      <c r="J14" s="3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0" t="s">
        <v>530</v>
      </c>
      <c r="W14" s="100"/>
      <c r="X14" s="100"/>
      <c r="Y14" s="100"/>
      <c r="Z14" s="100"/>
      <c r="AA14" s="100"/>
      <c r="AB14" s="101" t="s">
        <v>506</v>
      </c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1" t="s">
        <v>531</v>
      </c>
      <c r="AQ14" s="100"/>
      <c r="AR14" s="100"/>
      <c r="AS14" s="100"/>
      <c r="AT14" s="100"/>
      <c r="AU14" s="100"/>
      <c r="AV14" s="100"/>
      <c r="AW14" s="100"/>
      <c r="AX14" s="100"/>
    </row>
    <row r="15" spans="2:50" ht="39.6" customHeight="1">
      <c r="J15" s="3">
        <v>3</v>
      </c>
      <c r="K15" s="101" t="s">
        <v>532</v>
      </c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0" t="s">
        <v>533</v>
      </c>
      <c r="W15" s="100"/>
      <c r="X15" s="100"/>
      <c r="Y15" s="100"/>
      <c r="Z15" s="100"/>
      <c r="AA15" s="100"/>
      <c r="AB15" s="101" t="s">
        <v>534</v>
      </c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</row>
    <row r="16" spans="2:50" ht="37.9" customHeight="1">
      <c r="J16" s="3">
        <v>4</v>
      </c>
      <c r="K16" s="101" t="s">
        <v>535</v>
      </c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0" t="s">
        <v>533</v>
      </c>
      <c r="W16" s="100"/>
      <c r="X16" s="100"/>
      <c r="Y16" s="100"/>
      <c r="Z16" s="100"/>
      <c r="AA16" s="100"/>
      <c r="AB16" s="101" t="s">
        <v>534</v>
      </c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</row>
    <row r="17" spans="10:74" ht="34.15" customHeight="1">
      <c r="J17" s="3">
        <v>5</v>
      </c>
      <c r="K17" s="101" t="s">
        <v>536</v>
      </c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0" t="s">
        <v>537</v>
      </c>
      <c r="W17" s="100"/>
      <c r="X17" s="100"/>
      <c r="Y17" s="100"/>
      <c r="Z17" s="100"/>
      <c r="AA17" s="100"/>
      <c r="AB17" s="101" t="s">
        <v>538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1" t="s">
        <v>539</v>
      </c>
      <c r="AQ17" s="100"/>
      <c r="AR17" s="100"/>
      <c r="AS17" s="100"/>
      <c r="AT17" s="100"/>
      <c r="AU17" s="100"/>
      <c r="AV17" s="100"/>
      <c r="AW17" s="100"/>
      <c r="AX17" s="100"/>
    </row>
    <row r="18" spans="10:74" ht="35.450000000000003" customHeight="1">
      <c r="J18" s="3">
        <v>6</v>
      </c>
      <c r="K18" s="101" t="s">
        <v>540</v>
      </c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0" t="s">
        <v>268</v>
      </c>
      <c r="W18" s="100"/>
      <c r="X18" s="100"/>
      <c r="Y18" s="100"/>
      <c r="Z18" s="100"/>
      <c r="AA18" s="100"/>
      <c r="AB18" s="101" t="s">
        <v>541</v>
      </c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</row>
    <row r="19" spans="10:74" ht="118.5" customHeight="1">
      <c r="J19" s="3">
        <v>7</v>
      </c>
      <c r="K19" s="101" t="s">
        <v>542</v>
      </c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0" t="s">
        <v>543</v>
      </c>
      <c r="W19" s="100"/>
      <c r="X19" s="100"/>
      <c r="Y19" s="100"/>
      <c r="Z19" s="100"/>
      <c r="AA19" s="100"/>
      <c r="AB19" s="101" t="s">
        <v>544</v>
      </c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79" t="s">
        <v>545</v>
      </c>
      <c r="AQ19" s="169"/>
      <c r="AR19" s="169"/>
      <c r="AS19" s="169"/>
      <c r="AT19" s="169"/>
      <c r="AU19" s="169"/>
      <c r="AV19" s="169"/>
      <c r="AW19" s="169"/>
      <c r="AX19" s="170"/>
      <c r="AY19" s="162" t="s">
        <v>546</v>
      </c>
      <c r="AZ19" s="178"/>
      <c r="BA19" s="178"/>
      <c r="BB19" s="178"/>
      <c r="BC19" s="178"/>
      <c r="BD19" s="178"/>
      <c r="BE19" s="178"/>
      <c r="BF19" s="178"/>
      <c r="BG19" s="178"/>
      <c r="BH19" s="178"/>
      <c r="BI19" s="178"/>
      <c r="BJ19" s="178"/>
      <c r="BK19" s="178"/>
      <c r="BL19" s="178"/>
      <c r="BM19" s="178"/>
      <c r="BN19" s="178"/>
      <c r="BO19" s="178"/>
      <c r="BP19" s="178"/>
      <c r="BQ19" s="178"/>
      <c r="BR19" s="178"/>
      <c r="BS19" s="178"/>
      <c r="BT19" s="178"/>
      <c r="BU19" s="178"/>
      <c r="BV19" s="178"/>
    </row>
    <row r="20" spans="10:74" ht="118.5" customHeight="1">
      <c r="J20" s="3">
        <v>8</v>
      </c>
      <c r="K20" s="101" t="s">
        <v>547</v>
      </c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0" t="s">
        <v>548</v>
      </c>
      <c r="W20" s="100"/>
      <c r="X20" s="100"/>
      <c r="Y20" s="100"/>
      <c r="Z20" s="100"/>
      <c r="AA20" s="100"/>
      <c r="AB20" s="101" t="s">
        <v>549</v>
      </c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73"/>
      <c r="AQ20" s="174"/>
      <c r="AR20" s="174"/>
      <c r="AS20" s="174"/>
      <c r="AT20" s="174"/>
      <c r="AU20" s="174"/>
      <c r="AV20" s="174"/>
      <c r="AW20" s="174"/>
      <c r="AX20" s="175"/>
      <c r="AY20" s="178"/>
      <c r="AZ20" s="178"/>
      <c r="BA20" s="178"/>
      <c r="BB20" s="178"/>
      <c r="BC20" s="178"/>
      <c r="BD20" s="178"/>
      <c r="BE20" s="178"/>
      <c r="BF20" s="178"/>
      <c r="BG20" s="178"/>
      <c r="BH20" s="178"/>
      <c r="BI20" s="178"/>
      <c r="BJ20" s="178"/>
      <c r="BK20" s="178"/>
      <c r="BL20" s="178"/>
      <c r="BM20" s="178"/>
      <c r="BN20" s="178"/>
      <c r="BO20" s="178"/>
      <c r="BP20" s="178"/>
      <c r="BQ20" s="178"/>
      <c r="BR20" s="178"/>
      <c r="BS20" s="178"/>
      <c r="BT20" s="178"/>
      <c r="BU20" s="178"/>
      <c r="BV20" s="178"/>
    </row>
    <row r="21" spans="10:74" ht="18.75">
      <c r="AV21" s="80" t="s">
        <v>550</v>
      </c>
      <c r="AW21" s="80" t="s">
        <v>551</v>
      </c>
      <c r="AX21" t="s">
        <v>552</v>
      </c>
      <c r="AY21" s="178"/>
      <c r="AZ21" s="178"/>
      <c r="BA21" s="178"/>
      <c r="BB21" s="178"/>
      <c r="BC21" s="178"/>
      <c r="BD21" s="178"/>
      <c r="BE21" s="178"/>
      <c r="BF21" s="178"/>
      <c r="BG21" s="178"/>
      <c r="BH21" s="178"/>
      <c r="BI21" s="178"/>
      <c r="BJ21" s="178"/>
      <c r="BK21" s="178"/>
      <c r="BL21" s="178"/>
      <c r="BM21" s="178"/>
      <c r="BN21" s="178"/>
      <c r="BO21" s="178"/>
      <c r="BP21" s="178"/>
      <c r="BQ21" s="178"/>
      <c r="BR21" s="178"/>
      <c r="BS21" s="178"/>
      <c r="BT21" s="178"/>
      <c r="BU21" s="178"/>
      <c r="BV21" s="178"/>
    </row>
    <row r="22" spans="10:74" ht="18.75">
      <c r="AV22">
        <v>731</v>
      </c>
      <c r="AW22">
        <v>733</v>
      </c>
      <c r="AY22" s="178"/>
      <c r="AZ22" s="178"/>
      <c r="BA22" s="178"/>
      <c r="BB22" s="178"/>
      <c r="BC22" s="178"/>
      <c r="BD22" s="178"/>
      <c r="BE22" s="178"/>
      <c r="BF22" s="178"/>
      <c r="BG22" s="178"/>
      <c r="BH22" s="178"/>
      <c r="BI22" s="178"/>
      <c r="BJ22" s="178"/>
      <c r="BK22" s="178"/>
      <c r="BL22" s="178"/>
      <c r="BM22" s="178"/>
      <c r="BN22" s="178"/>
      <c r="BO22" s="178"/>
      <c r="BP22" s="178"/>
      <c r="BQ22" s="178"/>
      <c r="BR22" s="178"/>
      <c r="BS22" s="178"/>
      <c r="BT22" s="178"/>
      <c r="BU22" s="178"/>
      <c r="BV22" s="178"/>
    </row>
    <row r="23" spans="10:74" ht="18.75">
      <c r="AV23">
        <v>732</v>
      </c>
      <c r="AW23">
        <v>735</v>
      </c>
      <c r="AY23" s="178"/>
      <c r="AZ23" s="178"/>
      <c r="BA23" s="178"/>
      <c r="BB23" s="178"/>
      <c r="BC23" s="178"/>
      <c r="BD23" s="178"/>
      <c r="BE23" s="178"/>
      <c r="BF23" s="178"/>
      <c r="BG23" s="178"/>
      <c r="BH23" s="178"/>
      <c r="BI23" s="178"/>
      <c r="BJ23" s="178"/>
      <c r="BK23" s="178"/>
      <c r="BL23" s="178"/>
      <c r="BM23" s="178"/>
      <c r="BN23" s="178"/>
      <c r="BO23" s="178"/>
      <c r="BP23" s="178"/>
      <c r="BQ23" s="178"/>
      <c r="BR23" s="178"/>
      <c r="BS23" s="178"/>
      <c r="BT23" s="178"/>
      <c r="BU23" s="178"/>
      <c r="BV23" s="178"/>
    </row>
    <row r="24" spans="10:74" ht="18" customHeight="1">
      <c r="AV24">
        <v>734</v>
      </c>
      <c r="AW24">
        <v>737</v>
      </c>
      <c r="AY24" s="178"/>
      <c r="AZ24" s="178"/>
      <c r="BA24" s="178"/>
      <c r="BB24" s="178"/>
      <c r="BC24" s="178"/>
      <c r="BD24" s="178"/>
      <c r="BE24" s="178"/>
      <c r="BF24" s="178"/>
      <c r="BG24" s="178"/>
      <c r="BH24" s="178"/>
      <c r="BI24" s="178"/>
      <c r="BJ24" s="178"/>
      <c r="BK24" s="178"/>
      <c r="BL24" s="178"/>
      <c r="BM24" s="178"/>
      <c r="BN24" s="178"/>
      <c r="BO24" s="178"/>
      <c r="BP24" s="178"/>
      <c r="BQ24" s="178"/>
      <c r="BR24" s="178"/>
      <c r="BS24" s="178"/>
      <c r="BT24" s="178"/>
      <c r="BU24" s="178"/>
      <c r="BV24" s="178"/>
    </row>
    <row r="25" spans="10:74" ht="18" customHeight="1">
      <c r="AV25">
        <v>736</v>
      </c>
      <c r="AY25" s="178"/>
      <c r="AZ25" s="178"/>
      <c r="BA25" s="178"/>
      <c r="BB25" s="178"/>
      <c r="BC25" s="178"/>
      <c r="BD25" s="178"/>
      <c r="BE25" s="178"/>
      <c r="BF25" s="178"/>
      <c r="BG25" s="178"/>
      <c r="BH25" s="178"/>
      <c r="BI25" s="178"/>
      <c r="BJ25" s="178"/>
      <c r="BK25" s="178"/>
      <c r="BL25" s="178"/>
      <c r="BM25" s="178"/>
      <c r="BN25" s="178"/>
      <c r="BO25" s="178"/>
      <c r="BP25" s="178"/>
      <c r="BQ25" s="178"/>
      <c r="BR25" s="178"/>
      <c r="BS25" s="178"/>
      <c r="BT25" s="178"/>
      <c r="BU25" s="178"/>
      <c r="BV25" s="178"/>
    </row>
    <row r="26" spans="10:74" ht="18" customHeight="1">
      <c r="AV26">
        <v>739</v>
      </c>
      <c r="AY26" s="178"/>
      <c r="AZ26" s="178"/>
      <c r="BA26" s="178"/>
      <c r="BB26" s="178"/>
      <c r="BC26" s="178"/>
      <c r="BD26" s="178"/>
      <c r="BE26" s="178"/>
      <c r="BF26" s="178"/>
      <c r="BG26" s="178"/>
      <c r="BH26" s="178"/>
      <c r="BI26" s="178"/>
      <c r="BJ26" s="178"/>
      <c r="BK26" s="178"/>
      <c r="BL26" s="178"/>
      <c r="BM26" s="178"/>
      <c r="BN26" s="178"/>
      <c r="BO26" s="178"/>
      <c r="BP26" s="178"/>
      <c r="BQ26" s="178"/>
      <c r="BR26" s="178"/>
      <c r="BS26" s="178"/>
      <c r="BT26" s="178"/>
      <c r="BU26" s="178"/>
      <c r="BV26" s="178"/>
    </row>
    <row r="27" spans="10:74" ht="18" customHeight="1">
      <c r="AY27" s="178"/>
      <c r="AZ27" s="178"/>
      <c r="BA27" s="178"/>
      <c r="BB27" s="178"/>
      <c r="BC27" s="178"/>
      <c r="BD27" s="178"/>
      <c r="BE27" s="178"/>
      <c r="BF27" s="178"/>
      <c r="BG27" s="178"/>
      <c r="BH27" s="178"/>
      <c r="BI27" s="178"/>
      <c r="BJ27" s="178"/>
      <c r="BK27" s="178"/>
      <c r="BL27" s="178"/>
      <c r="BM27" s="178"/>
      <c r="BN27" s="178"/>
      <c r="BO27" s="178"/>
      <c r="BP27" s="178"/>
      <c r="BQ27" s="178"/>
      <c r="BR27" s="178"/>
      <c r="BS27" s="178"/>
      <c r="BT27" s="178"/>
      <c r="BU27" s="178"/>
      <c r="BV27" s="178"/>
    </row>
    <row r="28" spans="10:74" ht="18" customHeight="1">
      <c r="AY28" s="178"/>
      <c r="AZ28" s="178"/>
      <c r="BA28" s="178"/>
      <c r="BB28" s="178"/>
      <c r="BC28" s="178"/>
      <c r="BD28" s="178"/>
      <c r="BE28" s="178"/>
      <c r="BF28" s="178"/>
      <c r="BG28" s="178"/>
      <c r="BH28" s="178"/>
      <c r="BI28" s="178"/>
      <c r="BJ28" s="178"/>
      <c r="BK28" s="178"/>
      <c r="BL28" s="178"/>
      <c r="BM28" s="178"/>
      <c r="BN28" s="178"/>
      <c r="BO28" s="178"/>
      <c r="BP28" s="178"/>
      <c r="BQ28" s="178"/>
      <c r="BR28" s="178"/>
      <c r="BS28" s="178"/>
      <c r="BT28" s="178"/>
      <c r="BU28" s="178"/>
      <c r="BV28" s="178"/>
    </row>
    <row r="29" spans="10:74" ht="18.75"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  <c r="BK29" s="178"/>
      <c r="BL29" s="178"/>
      <c r="BM29" s="178"/>
      <c r="BN29" s="178"/>
      <c r="BO29" s="178"/>
      <c r="BP29" s="178"/>
      <c r="BQ29" s="178"/>
      <c r="BR29" s="178"/>
      <c r="BS29" s="178"/>
      <c r="BT29" s="178"/>
      <c r="BU29" s="178"/>
      <c r="BV29" s="178"/>
    </row>
    <row r="30" spans="10:74" ht="18" customHeight="1"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8"/>
      <c r="BT30" s="178"/>
      <c r="BU30" s="178"/>
      <c r="BV30" s="178"/>
    </row>
    <row r="31" spans="10:74" ht="18" customHeight="1">
      <c r="AY31" s="178"/>
      <c r="AZ31" s="178"/>
      <c r="BA31" s="178"/>
      <c r="BB31" s="178"/>
      <c r="BC31" s="178"/>
      <c r="BD31" s="178"/>
      <c r="BE31" s="178"/>
      <c r="BF31" s="178"/>
      <c r="BG31" s="178"/>
      <c r="BH31" s="178"/>
      <c r="BI31" s="178"/>
      <c r="BJ31" s="178"/>
      <c r="BK31" s="178"/>
      <c r="BL31" s="178"/>
      <c r="BM31" s="178"/>
      <c r="BN31" s="178"/>
      <c r="BO31" s="178"/>
      <c r="BP31" s="178"/>
      <c r="BQ31" s="178"/>
      <c r="BR31" s="178"/>
      <c r="BS31" s="178"/>
      <c r="BT31" s="178"/>
      <c r="BU31" s="178"/>
      <c r="BV31" s="178"/>
    </row>
    <row r="32" spans="10:74" ht="18" customHeight="1">
      <c r="AY32" s="178"/>
      <c r="AZ32" s="178"/>
      <c r="BA32" s="178"/>
      <c r="BB32" s="178"/>
      <c r="BC32" s="178"/>
      <c r="BD32" s="178"/>
      <c r="BE32" s="178"/>
      <c r="BF32" s="178"/>
      <c r="BG32" s="178"/>
      <c r="BH32" s="178"/>
      <c r="BI32" s="178"/>
      <c r="BJ32" s="178"/>
      <c r="BK32" s="178"/>
      <c r="BL32" s="178"/>
      <c r="BM32" s="178"/>
      <c r="BN32" s="178"/>
      <c r="BO32" s="178"/>
      <c r="BP32" s="178"/>
      <c r="BQ32" s="178"/>
      <c r="BR32" s="178"/>
      <c r="BS32" s="178"/>
      <c r="BT32" s="178"/>
      <c r="BU32" s="178"/>
      <c r="BV32" s="178"/>
    </row>
    <row r="33" spans="51:74" ht="18" customHeight="1"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  <c r="BK33" s="178"/>
      <c r="BL33" s="178"/>
      <c r="BM33" s="178"/>
      <c r="BN33" s="178"/>
      <c r="BO33" s="178"/>
      <c r="BP33" s="178"/>
      <c r="BQ33" s="178"/>
      <c r="BR33" s="178"/>
      <c r="BS33" s="178"/>
      <c r="BT33" s="178"/>
      <c r="BU33" s="178"/>
      <c r="BV33" s="178"/>
    </row>
    <row r="34" spans="51:74" ht="18" customHeight="1">
      <c r="AY34" s="178"/>
      <c r="AZ34" s="178"/>
      <c r="BA34" s="178"/>
      <c r="BB34" s="178"/>
      <c r="BC34" s="178"/>
      <c r="BD34" s="178"/>
      <c r="BE34" s="178"/>
      <c r="BF34" s="178"/>
      <c r="BG34" s="178"/>
      <c r="BH34" s="178"/>
      <c r="BI34" s="178"/>
      <c r="BJ34" s="178"/>
      <c r="BK34" s="178"/>
      <c r="BL34" s="178"/>
      <c r="BM34" s="178"/>
      <c r="BN34" s="178"/>
      <c r="BO34" s="178"/>
      <c r="BP34" s="178"/>
      <c r="BQ34" s="178"/>
      <c r="BR34" s="178"/>
      <c r="BS34" s="178"/>
      <c r="BT34" s="178"/>
      <c r="BU34" s="178"/>
      <c r="BV34" s="178"/>
    </row>
    <row r="35" spans="51:74" ht="18" customHeight="1">
      <c r="AY35" s="178"/>
      <c r="AZ35" s="178"/>
      <c r="BA35" s="178"/>
      <c r="BB35" s="178"/>
      <c r="BC35" s="178"/>
      <c r="BD35" s="178"/>
      <c r="BE35" s="178"/>
      <c r="BF35" s="178"/>
      <c r="BG35" s="178"/>
      <c r="BH35" s="178"/>
      <c r="BI35" s="178"/>
      <c r="BJ35" s="178"/>
      <c r="BK35" s="178"/>
      <c r="BL35" s="178"/>
      <c r="BM35" s="178"/>
      <c r="BN35" s="178"/>
      <c r="BO35" s="178"/>
      <c r="BP35" s="178"/>
      <c r="BQ35" s="178"/>
      <c r="BR35" s="178"/>
      <c r="BS35" s="178"/>
      <c r="BT35" s="178"/>
      <c r="BU35" s="178"/>
      <c r="BV35" s="178"/>
    </row>
    <row r="36" spans="51:74" ht="18" customHeight="1">
      <c r="AY36" s="178"/>
      <c r="AZ36" s="178"/>
      <c r="BA36" s="178"/>
      <c r="BB36" s="178"/>
      <c r="BC36" s="178"/>
      <c r="BD36" s="178"/>
      <c r="BE36" s="178"/>
      <c r="BF36" s="178"/>
      <c r="BG36" s="178"/>
      <c r="BH36" s="178"/>
      <c r="BI36" s="178"/>
      <c r="BJ36" s="178"/>
      <c r="BK36" s="178"/>
      <c r="BL36" s="178"/>
      <c r="BM36" s="178"/>
      <c r="BN36" s="178"/>
      <c r="BO36" s="178"/>
      <c r="BP36" s="178"/>
      <c r="BQ36" s="178"/>
      <c r="BR36" s="178"/>
      <c r="BS36" s="178"/>
      <c r="BT36" s="178"/>
      <c r="BU36" s="178"/>
      <c r="BV36" s="178"/>
    </row>
    <row r="37" spans="51:74" ht="18.75"/>
  </sheetData>
  <mergeCells count="60">
    <mergeCell ref="AY19:BV36"/>
    <mergeCell ref="AP19:AX20"/>
    <mergeCell ref="AB20:AO20"/>
    <mergeCell ref="K19:U19"/>
    <mergeCell ref="V19:AA19"/>
    <mergeCell ref="AB19:AO19"/>
    <mergeCell ref="K20:U20"/>
    <mergeCell ref="V20:AA20"/>
    <mergeCell ref="AB13:AO13"/>
    <mergeCell ref="AP10:AX10"/>
    <mergeCell ref="V11:AA11"/>
    <mergeCell ref="K15:U15"/>
    <mergeCell ref="V15:AA15"/>
    <mergeCell ref="AB15:AO15"/>
    <mergeCell ref="AP15:AX15"/>
    <mergeCell ref="AP12:AX12"/>
    <mergeCell ref="AB12:AO12"/>
    <mergeCell ref="V12:AA12"/>
    <mergeCell ref="AP13:AX13"/>
    <mergeCell ref="K14:U14"/>
    <mergeCell ref="V14:AA14"/>
    <mergeCell ref="AB14:AO14"/>
    <mergeCell ref="AP14:AX14"/>
    <mergeCell ref="K12:U12"/>
    <mergeCell ref="K18:U18"/>
    <mergeCell ref="V18:AA18"/>
    <mergeCell ref="AB18:AO18"/>
    <mergeCell ref="AP18:AX18"/>
    <mergeCell ref="V16:AA16"/>
    <mergeCell ref="AB16:AO16"/>
    <mergeCell ref="AP16:AX16"/>
    <mergeCell ref="K17:U17"/>
    <mergeCell ref="V17:AA17"/>
    <mergeCell ref="AB17:AO17"/>
    <mergeCell ref="AP17:AX17"/>
    <mergeCell ref="K16:U16"/>
    <mergeCell ref="K13:U13"/>
    <mergeCell ref="V13:AA13"/>
    <mergeCell ref="AB11:AO11"/>
    <mergeCell ref="AP11:AX11"/>
    <mergeCell ref="C7:I7"/>
    <mergeCell ref="K7:AO7"/>
    <mergeCell ref="AP7:AX7"/>
    <mergeCell ref="C8:I8"/>
    <mergeCell ref="K8:U8"/>
    <mergeCell ref="V9:AA9"/>
    <mergeCell ref="AB9:AO9"/>
    <mergeCell ref="AP9:AX9"/>
    <mergeCell ref="V8:AA8"/>
    <mergeCell ref="AB8:AO8"/>
    <mergeCell ref="AP8:AX8"/>
    <mergeCell ref="K9:U11"/>
    <mergeCell ref="V10:AA10"/>
    <mergeCell ref="AB10:AO10"/>
    <mergeCell ref="D3:K3"/>
    <mergeCell ref="L3:O3"/>
    <mergeCell ref="P3:X3"/>
    <mergeCell ref="D4:K4"/>
    <mergeCell ref="L4:O4"/>
    <mergeCell ref="P4:X4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91F6-0D12-440E-86A4-76242F0A5D5A}">
  <dimension ref="B2:AX19"/>
  <sheetViews>
    <sheetView topLeftCell="A14" workbookViewId="0">
      <selection activeCell="K18" sqref="K18"/>
    </sheetView>
  </sheetViews>
  <sheetFormatPr defaultColWidth="3.25" defaultRowHeight="18"/>
  <cols>
    <col min="1" max="2" width="3.25" customWidth="1"/>
    <col min="27" max="27" width="7.5" customWidth="1"/>
  </cols>
  <sheetData>
    <row r="2" spans="2:50">
      <c r="B2" s="2" t="s">
        <v>188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50">
      <c r="B3" s="2"/>
      <c r="C3" s="16" t="s">
        <v>189</v>
      </c>
      <c r="D3" s="151" t="s">
        <v>190</v>
      </c>
      <c r="E3" s="153"/>
      <c r="F3" s="153"/>
      <c r="G3" s="153"/>
      <c r="H3" s="153"/>
      <c r="I3" s="153"/>
      <c r="J3" s="153"/>
      <c r="K3" s="153"/>
      <c r="L3" s="151" t="s">
        <v>191</v>
      </c>
      <c r="M3" s="152"/>
      <c r="N3" s="152"/>
      <c r="O3" s="152"/>
      <c r="P3" s="151" t="s">
        <v>192</v>
      </c>
      <c r="Q3" s="153"/>
      <c r="R3" s="153"/>
      <c r="S3" s="153"/>
      <c r="T3" s="153"/>
      <c r="U3" s="153"/>
      <c r="V3" s="153"/>
      <c r="W3" s="153"/>
      <c r="X3" s="154"/>
    </row>
    <row r="4" spans="2:50">
      <c r="B4" s="2"/>
      <c r="C4" s="17">
        <v>1</v>
      </c>
      <c r="D4" s="137" t="s">
        <v>553</v>
      </c>
      <c r="E4" s="142"/>
      <c r="F4" s="142"/>
      <c r="G4" s="142"/>
      <c r="H4" s="142"/>
      <c r="I4" s="142"/>
      <c r="J4" s="142"/>
      <c r="K4" s="142"/>
      <c r="L4" s="143" t="s">
        <v>489</v>
      </c>
      <c r="M4" s="144"/>
      <c r="N4" s="144"/>
      <c r="O4" s="144"/>
      <c r="P4" s="139"/>
      <c r="Q4" s="140"/>
      <c r="R4" s="140"/>
      <c r="S4" s="140"/>
      <c r="T4" s="140"/>
      <c r="U4" s="140"/>
      <c r="V4" s="140"/>
      <c r="W4" s="140"/>
      <c r="X4" s="141"/>
    </row>
    <row r="6" spans="2:50">
      <c r="B6" s="2" t="s">
        <v>223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2:50">
      <c r="B7" s="2"/>
      <c r="C7" s="136" t="s">
        <v>490</v>
      </c>
      <c r="D7" s="136"/>
      <c r="E7" s="136"/>
      <c r="F7" s="136"/>
      <c r="G7" s="136"/>
      <c r="H7" s="136"/>
      <c r="I7" s="136"/>
      <c r="J7" s="19" t="s">
        <v>221</v>
      </c>
      <c r="K7" s="165" t="s">
        <v>223</v>
      </c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7"/>
      <c r="AP7" s="165" t="s">
        <v>224</v>
      </c>
      <c r="AQ7" s="166"/>
      <c r="AR7" s="166"/>
      <c r="AS7" s="166"/>
      <c r="AT7" s="166"/>
      <c r="AU7" s="166"/>
      <c r="AV7" s="166"/>
      <c r="AW7" s="166"/>
      <c r="AX7" s="167"/>
    </row>
    <row r="8" spans="2:50">
      <c r="B8" s="2"/>
      <c r="C8" s="3" t="s">
        <v>554</v>
      </c>
      <c r="D8" s="3"/>
      <c r="E8" s="3"/>
      <c r="F8" s="3"/>
      <c r="G8" s="3"/>
      <c r="H8" s="3"/>
      <c r="I8" s="3"/>
      <c r="J8" s="3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00" t="s">
        <v>515</v>
      </c>
      <c r="W8" s="100"/>
      <c r="X8" s="100"/>
      <c r="Y8" s="100"/>
      <c r="Z8" s="100"/>
      <c r="AA8" s="100"/>
      <c r="AB8" s="100" t="s">
        <v>555</v>
      </c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80"/>
      <c r="AQ8" s="180"/>
      <c r="AR8" s="180"/>
      <c r="AS8" s="180"/>
      <c r="AT8" s="180"/>
      <c r="AU8" s="180"/>
      <c r="AV8" s="180"/>
      <c r="AW8" s="180"/>
      <c r="AX8" s="180"/>
    </row>
    <row r="9" spans="2:50" ht="35.450000000000003" customHeight="1">
      <c r="B9" s="2"/>
      <c r="J9" s="3">
        <v>1</v>
      </c>
      <c r="K9" s="102" t="s">
        <v>556</v>
      </c>
      <c r="L9" s="169"/>
      <c r="M9" s="169"/>
      <c r="N9" s="169"/>
      <c r="O9" s="169"/>
      <c r="P9" s="169"/>
      <c r="Q9" s="169"/>
      <c r="R9" s="169"/>
      <c r="S9" s="169"/>
      <c r="T9" s="169"/>
      <c r="U9" s="170"/>
      <c r="V9" s="100" t="s">
        <v>557</v>
      </c>
      <c r="W9" s="100"/>
      <c r="X9" s="100"/>
      <c r="Y9" s="100"/>
      <c r="Z9" s="100"/>
      <c r="AA9" s="100"/>
      <c r="AB9" s="101" t="s">
        <v>558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1"/>
      <c r="AQ9" s="100"/>
      <c r="AR9" s="100"/>
      <c r="AS9" s="100"/>
      <c r="AT9" s="100"/>
      <c r="AU9" s="100"/>
      <c r="AV9" s="100"/>
      <c r="AW9" s="100"/>
      <c r="AX9" s="100"/>
    </row>
    <row r="10" spans="2:50" ht="75" customHeight="1">
      <c r="J10" s="3"/>
      <c r="K10" s="173"/>
      <c r="L10" s="174"/>
      <c r="M10" s="174"/>
      <c r="N10" s="174"/>
      <c r="O10" s="174"/>
      <c r="P10" s="174"/>
      <c r="Q10" s="174"/>
      <c r="R10" s="174"/>
      <c r="S10" s="174"/>
      <c r="T10" s="174"/>
      <c r="U10" s="175"/>
      <c r="V10" s="100" t="s">
        <v>559</v>
      </c>
      <c r="W10" s="100"/>
      <c r="X10" s="100"/>
      <c r="Y10" s="100"/>
      <c r="Z10" s="100"/>
      <c r="AA10" s="100"/>
      <c r="AB10" s="101" t="s">
        <v>560</v>
      </c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1" t="s">
        <v>561</v>
      </c>
      <c r="AQ10" s="100"/>
      <c r="AR10" s="100"/>
      <c r="AS10" s="100"/>
      <c r="AT10" s="100"/>
      <c r="AU10" s="100"/>
      <c r="AV10" s="100"/>
      <c r="AW10" s="100"/>
      <c r="AX10" s="100"/>
    </row>
    <row r="11" spans="2:50" ht="97.9" customHeight="1">
      <c r="J11" s="3">
        <v>2</v>
      </c>
      <c r="K11" s="101" t="s">
        <v>562</v>
      </c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58" t="s">
        <v>563</v>
      </c>
      <c r="W11" s="159"/>
      <c r="X11" s="159"/>
      <c r="Y11" s="159"/>
      <c r="Z11" s="159"/>
      <c r="AA11" s="160"/>
      <c r="AB11" s="164" t="s">
        <v>564</v>
      </c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7"/>
      <c r="AP11" s="158"/>
      <c r="AQ11" s="159"/>
      <c r="AR11" s="159"/>
      <c r="AS11" s="159"/>
      <c r="AT11" s="159"/>
      <c r="AU11" s="159"/>
      <c r="AV11" s="159"/>
      <c r="AW11" s="159"/>
      <c r="AX11" s="160"/>
    </row>
    <row r="12" spans="2:50" ht="39.6" customHeight="1">
      <c r="J12" s="3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0" t="s">
        <v>565</v>
      </c>
      <c r="W12" s="100"/>
      <c r="X12" s="100"/>
      <c r="Y12" s="100"/>
      <c r="Z12" s="100"/>
      <c r="AA12" s="100"/>
      <c r="AB12" s="101" t="s">
        <v>566</v>
      </c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1" t="s">
        <v>567</v>
      </c>
      <c r="AQ12" s="100"/>
      <c r="AR12" s="100"/>
      <c r="AS12" s="100"/>
      <c r="AT12" s="100"/>
      <c r="AU12" s="100"/>
      <c r="AV12" s="100"/>
      <c r="AW12" s="100"/>
      <c r="AX12" s="100"/>
    </row>
    <row r="13" spans="2:50" ht="39.6" customHeight="1">
      <c r="J13" s="3">
        <v>3</v>
      </c>
      <c r="K13" s="101" t="s">
        <v>568</v>
      </c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0" t="s">
        <v>569</v>
      </c>
      <c r="W13" s="100"/>
      <c r="X13" s="100"/>
      <c r="Y13" s="100"/>
      <c r="Z13" s="100"/>
      <c r="AA13" s="100"/>
      <c r="AB13" s="101" t="s">
        <v>570</v>
      </c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</row>
    <row r="14" spans="2:50" ht="37.9" customHeight="1">
      <c r="J14" s="3">
        <v>4</v>
      </c>
      <c r="K14" s="101" t="s">
        <v>571</v>
      </c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0" t="s">
        <v>569</v>
      </c>
      <c r="W14" s="100"/>
      <c r="X14" s="100"/>
      <c r="Y14" s="100"/>
      <c r="Z14" s="100"/>
      <c r="AA14" s="100"/>
      <c r="AB14" s="101" t="s">
        <v>570</v>
      </c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</row>
    <row r="15" spans="2:50" ht="37.9" customHeight="1">
      <c r="J15" s="3">
        <v>5</v>
      </c>
      <c r="K15" s="101" t="s">
        <v>572</v>
      </c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0" t="s">
        <v>569</v>
      </c>
      <c r="W15" s="100"/>
      <c r="X15" s="100"/>
      <c r="Y15" s="100"/>
      <c r="Z15" s="100"/>
      <c r="AA15" s="100"/>
      <c r="AB15" s="101" t="s">
        <v>570</v>
      </c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1"/>
      <c r="AQ15" s="100"/>
      <c r="AR15" s="100"/>
      <c r="AS15" s="100"/>
      <c r="AT15" s="100"/>
      <c r="AU15" s="100"/>
      <c r="AV15" s="100"/>
      <c r="AW15" s="100"/>
      <c r="AX15" s="100"/>
    </row>
    <row r="16" spans="2:50" ht="34.15" customHeight="1">
      <c r="J16" s="3">
        <v>6</v>
      </c>
      <c r="K16" s="101" t="s">
        <v>573</v>
      </c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0" t="s">
        <v>574</v>
      </c>
      <c r="W16" s="100"/>
      <c r="X16" s="100"/>
      <c r="Y16" s="100"/>
      <c r="Z16" s="100"/>
      <c r="AA16" s="100"/>
      <c r="AB16" s="101" t="s">
        <v>575</v>
      </c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1" t="s">
        <v>576</v>
      </c>
      <c r="AQ16" s="100"/>
      <c r="AR16" s="100"/>
      <c r="AS16" s="100"/>
      <c r="AT16" s="100"/>
      <c r="AU16" s="100"/>
      <c r="AV16" s="100"/>
      <c r="AW16" s="100"/>
      <c r="AX16" s="100"/>
    </row>
    <row r="17" spans="10:50" ht="35.450000000000003" customHeight="1">
      <c r="J17" s="3">
        <v>7</v>
      </c>
      <c r="K17" s="101" t="s">
        <v>577</v>
      </c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0" t="s">
        <v>268</v>
      </c>
      <c r="W17" s="100"/>
      <c r="X17" s="100"/>
      <c r="Y17" s="100"/>
      <c r="Z17" s="100"/>
      <c r="AA17" s="100"/>
      <c r="AB17" s="101" t="s">
        <v>578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</row>
    <row r="18" spans="10:50" ht="58.9" customHeight="1">
      <c r="J18" s="3">
        <v>8</v>
      </c>
      <c r="K18" s="101" t="s">
        <v>579</v>
      </c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0" t="s">
        <v>580</v>
      </c>
      <c r="W18" s="100"/>
      <c r="X18" s="100"/>
      <c r="Y18" s="100"/>
      <c r="Z18" s="100"/>
      <c r="AA18" s="100"/>
      <c r="AB18" s="101" t="s">
        <v>581</v>
      </c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</row>
    <row r="19" spans="10:50" ht="57.6" customHeight="1">
      <c r="J19" s="3">
        <v>9</v>
      </c>
      <c r="K19" s="101" t="s">
        <v>582</v>
      </c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0" t="s">
        <v>583</v>
      </c>
      <c r="W19" s="100"/>
      <c r="X19" s="100"/>
      <c r="Y19" s="100"/>
      <c r="Z19" s="100"/>
      <c r="AA19" s="100"/>
      <c r="AB19" s="101" t="s">
        <v>584</v>
      </c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</row>
  </sheetData>
  <mergeCells count="56">
    <mergeCell ref="K19:U19"/>
    <mergeCell ref="V19:AA19"/>
    <mergeCell ref="AB19:AO19"/>
    <mergeCell ref="AP19:AX19"/>
    <mergeCell ref="K13:U13"/>
    <mergeCell ref="V13:AA13"/>
    <mergeCell ref="AB13:AO13"/>
    <mergeCell ref="AP13:AX13"/>
    <mergeCell ref="K15:U15"/>
    <mergeCell ref="V15:AA15"/>
    <mergeCell ref="K17:U17"/>
    <mergeCell ref="V17:AA17"/>
    <mergeCell ref="AB17:AO17"/>
    <mergeCell ref="AP17:AX17"/>
    <mergeCell ref="K18:U18"/>
    <mergeCell ref="V18:AA18"/>
    <mergeCell ref="AB18:AO18"/>
    <mergeCell ref="AP18:AX18"/>
    <mergeCell ref="K14:U14"/>
    <mergeCell ref="V14:AA14"/>
    <mergeCell ref="AB14:AO14"/>
    <mergeCell ref="AP14:AX14"/>
    <mergeCell ref="K16:U16"/>
    <mergeCell ref="V16:AA16"/>
    <mergeCell ref="AB16:AO16"/>
    <mergeCell ref="AP16:AX16"/>
    <mergeCell ref="AB15:AO15"/>
    <mergeCell ref="AP15:AX15"/>
    <mergeCell ref="K12:U12"/>
    <mergeCell ref="V12:AA12"/>
    <mergeCell ref="AB12:AO12"/>
    <mergeCell ref="AP12:AX12"/>
    <mergeCell ref="V10:AA10"/>
    <mergeCell ref="AB10:AO10"/>
    <mergeCell ref="AP10:AX10"/>
    <mergeCell ref="K11:U11"/>
    <mergeCell ref="V11:AA11"/>
    <mergeCell ref="AB11:AO11"/>
    <mergeCell ref="AP11:AX11"/>
    <mergeCell ref="C7:I7"/>
    <mergeCell ref="K7:AO7"/>
    <mergeCell ref="AP7:AX7"/>
    <mergeCell ref="K9:U10"/>
    <mergeCell ref="V9:AA9"/>
    <mergeCell ref="AB9:AO9"/>
    <mergeCell ref="AP9:AX9"/>
    <mergeCell ref="K8:U8"/>
    <mergeCell ref="V8:AA8"/>
    <mergeCell ref="AB8:AO8"/>
    <mergeCell ref="AP8:AX8"/>
    <mergeCell ref="D3:K3"/>
    <mergeCell ref="L3:O3"/>
    <mergeCell ref="P3:X3"/>
    <mergeCell ref="D4:K4"/>
    <mergeCell ref="L4:O4"/>
    <mergeCell ref="P4:X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849F-814F-4926-838E-37FB3C4BDCE4}">
  <dimension ref="B1:BW62"/>
  <sheetViews>
    <sheetView workbookViewId="0">
      <selection activeCell="K8" sqref="K8"/>
    </sheetView>
  </sheetViews>
  <sheetFormatPr defaultColWidth="3.25" defaultRowHeight="18"/>
  <cols>
    <col min="1" max="2" width="3.25" customWidth="1"/>
    <col min="42" max="50" width="8" customWidth="1"/>
  </cols>
  <sheetData>
    <row r="1" spans="2:75" ht="18.75"/>
    <row r="2" spans="2:75" ht="18.75">
      <c r="B2" s="2" t="s">
        <v>188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AY2" s="181" t="s">
        <v>585</v>
      </c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1"/>
      <c r="BM2" s="181"/>
      <c r="BN2" s="181"/>
      <c r="BO2" s="181"/>
      <c r="BP2" s="181"/>
      <c r="BQ2" s="181"/>
      <c r="BR2" s="181"/>
      <c r="BS2" s="181"/>
      <c r="BT2" s="181"/>
    </row>
    <row r="3" spans="2:75" ht="18.75">
      <c r="B3" s="2"/>
      <c r="C3" s="16" t="s">
        <v>189</v>
      </c>
      <c r="D3" s="151" t="s">
        <v>190</v>
      </c>
      <c r="E3" s="153"/>
      <c r="F3" s="153"/>
      <c r="G3" s="153"/>
      <c r="H3" s="153"/>
      <c r="I3" s="153"/>
      <c r="J3" s="153"/>
      <c r="K3" s="153"/>
      <c r="L3" s="151" t="s">
        <v>191</v>
      </c>
      <c r="M3" s="152"/>
      <c r="N3" s="152"/>
      <c r="O3" s="152"/>
      <c r="P3" s="151" t="s">
        <v>192</v>
      </c>
      <c r="Q3" s="153"/>
      <c r="R3" s="153"/>
      <c r="S3" s="153"/>
      <c r="T3" s="153"/>
      <c r="U3" s="153"/>
      <c r="V3" s="153"/>
      <c r="W3" s="153"/>
      <c r="X3" s="154"/>
      <c r="AY3" s="182" t="s">
        <v>586</v>
      </c>
      <c r="AZ3" s="182"/>
      <c r="BA3" s="182"/>
      <c r="BB3" s="182"/>
      <c r="BC3" s="182"/>
      <c r="BD3" s="182"/>
      <c r="BE3" s="182"/>
      <c r="BF3" s="182"/>
      <c r="BG3" s="182"/>
      <c r="BH3" s="182"/>
      <c r="BI3" s="182"/>
      <c r="BJ3" s="182"/>
      <c r="BK3" s="182"/>
      <c r="BL3" s="182"/>
      <c r="BM3" s="182"/>
      <c r="BN3" s="182"/>
      <c r="BO3" s="182"/>
      <c r="BP3" s="182"/>
      <c r="BQ3" s="182"/>
      <c r="BR3" s="182"/>
      <c r="BS3" s="182"/>
      <c r="BT3" s="182"/>
    </row>
    <row r="4" spans="2:75" ht="18.75">
      <c r="B4" s="2"/>
      <c r="C4" s="17">
        <v>1</v>
      </c>
      <c r="D4" s="137" t="s">
        <v>587</v>
      </c>
      <c r="E4" s="142"/>
      <c r="F4" s="142"/>
      <c r="G4" s="142"/>
      <c r="H4" s="142"/>
      <c r="I4" s="142"/>
      <c r="J4" s="142"/>
      <c r="K4" s="142"/>
      <c r="L4" s="143" t="s">
        <v>489</v>
      </c>
      <c r="M4" s="144"/>
      <c r="N4" s="144"/>
      <c r="O4" s="144"/>
      <c r="P4" s="139"/>
      <c r="Q4" s="140"/>
      <c r="R4" s="140"/>
      <c r="S4" s="140"/>
      <c r="T4" s="140"/>
      <c r="U4" s="140"/>
      <c r="V4" s="140"/>
      <c r="W4" s="140"/>
      <c r="X4" s="141"/>
      <c r="AY4" s="79" t="s">
        <v>588</v>
      </c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</row>
    <row r="5" spans="2:75" ht="18.75">
      <c r="AY5" s="79" t="s">
        <v>589</v>
      </c>
      <c r="AZ5" s="181"/>
      <c r="BA5" s="181"/>
      <c r="BB5" s="181"/>
      <c r="BC5" s="181"/>
      <c r="BD5" s="181"/>
      <c r="BE5" s="181"/>
      <c r="BF5" s="181"/>
      <c r="BG5" s="181"/>
      <c r="BH5" s="181"/>
      <c r="BI5" s="181"/>
      <c r="BJ5" s="181"/>
      <c r="BK5" s="181"/>
      <c r="BL5" s="181"/>
      <c r="BM5" s="181"/>
      <c r="BN5" s="181"/>
      <c r="BO5" s="181"/>
      <c r="BP5" s="181"/>
      <c r="BQ5" s="181"/>
      <c r="BR5" s="181"/>
      <c r="BS5" s="181"/>
      <c r="BT5" s="181"/>
    </row>
    <row r="6" spans="2:75" ht="18.75">
      <c r="B6" s="2" t="s">
        <v>223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2:75" ht="18.75">
      <c r="B7" s="2"/>
      <c r="C7" s="136" t="s">
        <v>490</v>
      </c>
      <c r="D7" s="136"/>
      <c r="E7" s="136"/>
      <c r="F7" s="136"/>
      <c r="G7" s="136"/>
      <c r="H7" s="136"/>
      <c r="I7" s="136"/>
      <c r="J7" s="19" t="s">
        <v>221</v>
      </c>
      <c r="K7" s="165" t="s">
        <v>223</v>
      </c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7"/>
      <c r="AP7" s="165" t="s">
        <v>224</v>
      </c>
      <c r="AQ7" s="166"/>
      <c r="AR7" s="166"/>
      <c r="AS7" s="166"/>
      <c r="AT7" s="166"/>
      <c r="AU7" s="166"/>
      <c r="AV7" s="166"/>
      <c r="AW7" s="166"/>
      <c r="AX7" s="167"/>
      <c r="AY7" t="s">
        <v>590</v>
      </c>
    </row>
    <row r="8" spans="2:75" ht="48" customHeight="1">
      <c r="B8" s="2"/>
      <c r="C8" s="100" t="s">
        <v>277</v>
      </c>
      <c r="D8" s="100"/>
      <c r="E8" s="100"/>
      <c r="F8" s="100"/>
      <c r="G8" s="100"/>
      <c r="H8" s="100"/>
      <c r="I8" s="100"/>
      <c r="J8" s="3">
        <v>1</v>
      </c>
      <c r="K8" s="189" t="s">
        <v>591</v>
      </c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00" t="s">
        <v>592</v>
      </c>
      <c r="W8" s="100"/>
      <c r="X8" s="100"/>
      <c r="Y8" s="100"/>
      <c r="Z8" s="100"/>
      <c r="AA8" s="100"/>
      <c r="AB8" s="101" t="s">
        <v>593</v>
      </c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87" t="s">
        <v>594</v>
      </c>
      <c r="AQ8" s="188"/>
      <c r="AR8" s="188"/>
      <c r="AS8" s="188"/>
      <c r="AT8" s="188"/>
      <c r="AU8" s="188"/>
      <c r="AV8" s="188"/>
      <c r="AW8" s="188"/>
      <c r="AX8" s="188"/>
      <c r="AY8" s="183" t="s">
        <v>595</v>
      </c>
      <c r="AZ8" s="184"/>
      <c r="BA8" s="184"/>
      <c r="BB8" s="184"/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</row>
    <row r="9" spans="2:75" ht="48" customHeight="1">
      <c r="J9" s="3">
        <v>1</v>
      </c>
      <c r="K9" s="189" t="s">
        <v>596</v>
      </c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00" t="s">
        <v>597</v>
      </c>
      <c r="W9" s="100"/>
      <c r="X9" s="100"/>
      <c r="Y9" s="100"/>
      <c r="Z9" s="100"/>
      <c r="AA9" s="100"/>
      <c r="AB9" s="101" t="s">
        <v>598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58"/>
      <c r="AP9" s="185" t="s">
        <v>599</v>
      </c>
      <c r="AQ9" s="186"/>
      <c r="AR9" s="186"/>
      <c r="AS9" s="186"/>
      <c r="AT9" s="186"/>
      <c r="AU9" s="186"/>
      <c r="AV9" s="186"/>
      <c r="AW9" s="186"/>
      <c r="AX9" s="186"/>
      <c r="AY9" s="184"/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184"/>
      <c r="BO9" s="184"/>
      <c r="BP9" s="184"/>
      <c r="BQ9" s="184"/>
      <c r="BR9" s="184"/>
      <c r="BS9" s="184"/>
      <c r="BT9" s="184"/>
      <c r="BU9" s="184"/>
      <c r="BV9" s="184"/>
      <c r="BW9" s="184"/>
    </row>
    <row r="10" spans="2:75" ht="18.75"/>
    <row r="11" spans="2:75" ht="18.75">
      <c r="AP11" s="55" t="s">
        <v>600</v>
      </c>
      <c r="AS11" t="s">
        <v>601</v>
      </c>
      <c r="AU11" t="s">
        <v>602</v>
      </c>
    </row>
    <row r="12" spans="2:75">
      <c r="AP12" s="56" t="s">
        <v>603</v>
      </c>
      <c r="AQ12" s="57"/>
      <c r="AR12" s="57"/>
      <c r="AS12" s="57"/>
      <c r="AT12" s="57"/>
      <c r="AU12" s="57"/>
      <c r="AV12" s="57"/>
      <c r="AW12" s="57"/>
      <c r="AX12" s="58"/>
    </row>
    <row r="13" spans="2:75">
      <c r="AP13" s="59" t="s">
        <v>604</v>
      </c>
      <c r="AQ13" s="60"/>
      <c r="AR13" s="60"/>
      <c r="AS13" s="60"/>
      <c r="AT13" s="60"/>
      <c r="AU13" s="60"/>
      <c r="AV13" s="60"/>
      <c r="AW13" s="60"/>
      <c r="AX13" s="61"/>
    </row>
    <row r="14" spans="2:75">
      <c r="AP14" s="59" t="s">
        <v>605</v>
      </c>
      <c r="AQ14" s="60"/>
      <c r="AR14" s="60"/>
      <c r="AS14" s="60"/>
      <c r="AT14" s="60"/>
      <c r="AU14" s="60"/>
      <c r="AV14" s="60"/>
      <c r="AW14" s="60"/>
      <c r="AX14" s="61"/>
    </row>
    <row r="15" spans="2:75">
      <c r="AP15" s="59" t="s">
        <v>606</v>
      </c>
      <c r="AQ15" s="60"/>
      <c r="AR15" s="60"/>
      <c r="AS15" s="60"/>
      <c r="AT15" s="60"/>
      <c r="AU15" s="60"/>
      <c r="AV15" s="60"/>
      <c r="AW15" s="60"/>
      <c r="AX15" s="61"/>
    </row>
    <row r="16" spans="2:75">
      <c r="AP16" s="59" t="s">
        <v>607</v>
      </c>
      <c r="AQ16" s="60"/>
      <c r="AR16" s="60"/>
      <c r="AS16" s="60"/>
      <c r="AT16" s="60"/>
      <c r="AU16" s="60"/>
      <c r="AV16" s="60"/>
      <c r="AW16" s="60"/>
      <c r="AX16" s="61"/>
    </row>
    <row r="17" spans="42:50">
      <c r="AP17" s="59" t="s">
        <v>608</v>
      </c>
      <c r="AQ17" s="60"/>
      <c r="AR17" s="60"/>
      <c r="AS17" s="60"/>
      <c r="AT17" s="60"/>
      <c r="AU17" s="60"/>
      <c r="AV17" s="60"/>
      <c r="AW17" s="60"/>
      <c r="AX17" s="61"/>
    </row>
    <row r="18" spans="42:50">
      <c r="AP18" s="59" t="s">
        <v>609</v>
      </c>
      <c r="AQ18" s="60"/>
      <c r="AR18" s="60"/>
      <c r="AS18" s="60"/>
      <c r="AT18" s="60"/>
      <c r="AU18" s="60"/>
      <c r="AV18" s="60"/>
      <c r="AW18" s="60"/>
      <c r="AX18" s="61"/>
    </row>
    <row r="19" spans="42:50">
      <c r="AP19" s="59" t="s">
        <v>610</v>
      </c>
      <c r="AQ19" s="60"/>
      <c r="AR19" s="60"/>
      <c r="AS19" s="60"/>
      <c r="AT19" s="60"/>
      <c r="AU19" s="60"/>
      <c r="AV19" s="60"/>
      <c r="AW19" s="60"/>
      <c r="AX19" s="61"/>
    </row>
    <row r="20" spans="42:50">
      <c r="AP20" s="59" t="s">
        <v>611</v>
      </c>
      <c r="AQ20" s="60"/>
      <c r="AR20" s="60"/>
      <c r="AS20" s="60"/>
      <c r="AT20" s="60"/>
      <c r="AU20" s="60"/>
      <c r="AV20" s="60"/>
      <c r="AW20" s="60"/>
      <c r="AX20" s="61"/>
    </row>
    <row r="21" spans="42:50">
      <c r="AP21" s="59" t="s">
        <v>612</v>
      </c>
      <c r="AQ21" s="60"/>
      <c r="AR21" s="60"/>
      <c r="AS21" s="60"/>
      <c r="AT21" s="60"/>
      <c r="AU21" s="60"/>
      <c r="AV21" s="60"/>
      <c r="AW21" s="60"/>
      <c r="AX21" s="61"/>
    </row>
    <row r="22" spans="42:50">
      <c r="AP22" s="59" t="s">
        <v>613</v>
      </c>
      <c r="AQ22" s="60"/>
      <c r="AR22" s="60"/>
      <c r="AS22" s="60"/>
      <c r="AT22" s="60"/>
      <c r="AU22" s="60"/>
      <c r="AV22" s="60"/>
      <c r="AW22" s="60"/>
      <c r="AX22" s="61"/>
    </row>
    <row r="23" spans="42:50">
      <c r="AP23" s="59" t="s">
        <v>614</v>
      </c>
      <c r="AQ23" s="60"/>
      <c r="AR23" s="60"/>
      <c r="AS23" s="60"/>
      <c r="AT23" s="60"/>
      <c r="AU23" s="60"/>
      <c r="AV23" s="60"/>
      <c r="AW23" s="60"/>
      <c r="AX23" s="61"/>
    </row>
    <row r="24" spans="42:50">
      <c r="AP24" s="59" t="s">
        <v>615</v>
      </c>
      <c r="AQ24" s="60"/>
      <c r="AR24" s="60"/>
      <c r="AS24" s="60"/>
      <c r="AT24" s="60"/>
      <c r="AU24" s="60"/>
      <c r="AV24" s="60"/>
      <c r="AW24" s="60"/>
      <c r="AX24" s="61"/>
    </row>
    <row r="25" spans="42:50">
      <c r="AP25" s="59" t="s">
        <v>616</v>
      </c>
      <c r="AQ25" s="60"/>
      <c r="AR25" s="60"/>
      <c r="AS25" s="60"/>
      <c r="AT25" s="60"/>
      <c r="AU25" s="60"/>
      <c r="AV25" s="60"/>
      <c r="AW25" s="60"/>
      <c r="AX25" s="61"/>
    </row>
    <row r="26" spans="42:50">
      <c r="AP26" s="59" t="s">
        <v>617</v>
      </c>
      <c r="AQ26" s="60"/>
      <c r="AR26" s="60"/>
      <c r="AS26" s="60"/>
      <c r="AT26" s="60"/>
      <c r="AU26" s="60"/>
      <c r="AV26" s="60"/>
      <c r="AW26" s="60"/>
      <c r="AX26" s="61"/>
    </row>
    <row r="27" spans="42:50">
      <c r="AP27" s="59" t="s">
        <v>618</v>
      </c>
      <c r="AQ27" s="60"/>
      <c r="AR27" s="60"/>
      <c r="AS27" s="60"/>
      <c r="AT27" s="60"/>
      <c r="AU27" s="60"/>
      <c r="AV27" s="60"/>
      <c r="AW27" s="60"/>
      <c r="AX27" s="61"/>
    </row>
    <row r="28" spans="42:50">
      <c r="AP28" s="59" t="s">
        <v>619</v>
      </c>
      <c r="AQ28" s="60"/>
      <c r="AR28" s="60"/>
      <c r="AS28" s="60"/>
      <c r="AT28" s="60"/>
      <c r="AU28" s="60"/>
      <c r="AV28" s="60"/>
      <c r="AW28" s="60"/>
      <c r="AX28" s="61"/>
    </row>
    <row r="29" spans="42:50">
      <c r="AP29" s="59" t="s">
        <v>620</v>
      </c>
      <c r="AQ29" s="60"/>
      <c r="AR29" s="60"/>
      <c r="AS29" s="60"/>
      <c r="AT29" s="60"/>
      <c r="AU29" s="60"/>
      <c r="AV29" s="60"/>
      <c r="AW29" s="60"/>
      <c r="AX29" s="61"/>
    </row>
    <row r="30" spans="42:50">
      <c r="AP30" s="59" t="s">
        <v>621</v>
      </c>
      <c r="AQ30" s="60"/>
      <c r="AR30" s="60"/>
      <c r="AS30" s="60"/>
      <c r="AT30" s="60"/>
      <c r="AU30" s="60"/>
      <c r="AV30" s="60"/>
      <c r="AW30" s="60"/>
      <c r="AX30" s="61"/>
    </row>
    <row r="31" spans="42:50">
      <c r="AP31" s="59" t="s">
        <v>622</v>
      </c>
      <c r="AQ31" s="60"/>
      <c r="AR31" s="60"/>
      <c r="AS31" s="60"/>
      <c r="AT31" s="60"/>
      <c r="AU31" s="60"/>
      <c r="AV31" s="60"/>
      <c r="AW31" s="60"/>
      <c r="AX31" s="61"/>
    </row>
    <row r="32" spans="42:50">
      <c r="AP32" s="59" t="s">
        <v>623</v>
      </c>
      <c r="AQ32" s="60"/>
      <c r="AR32" s="60"/>
      <c r="AS32" s="60"/>
      <c r="AT32" s="60"/>
      <c r="AU32" s="60"/>
      <c r="AV32" s="60"/>
      <c r="AW32" s="60"/>
      <c r="AX32" s="61"/>
    </row>
    <row r="33" spans="42:50">
      <c r="AP33" s="59" t="s">
        <v>624</v>
      </c>
      <c r="AQ33" s="60"/>
      <c r="AR33" s="60"/>
      <c r="AS33" s="60"/>
      <c r="AT33" s="60"/>
      <c r="AU33" s="60"/>
      <c r="AV33" s="60"/>
      <c r="AW33" s="60"/>
      <c r="AX33" s="61"/>
    </row>
    <row r="34" spans="42:50">
      <c r="AP34" s="59" t="s">
        <v>625</v>
      </c>
      <c r="AQ34" s="60"/>
      <c r="AR34" s="60"/>
      <c r="AS34" s="60"/>
      <c r="AT34" s="60"/>
      <c r="AU34" s="60"/>
      <c r="AV34" s="60"/>
      <c r="AW34" s="60"/>
      <c r="AX34" s="61"/>
    </row>
    <row r="35" spans="42:50">
      <c r="AP35" s="59" t="s">
        <v>626</v>
      </c>
      <c r="AQ35" s="60"/>
      <c r="AR35" s="60"/>
      <c r="AS35" s="60"/>
      <c r="AT35" s="60"/>
      <c r="AU35" s="60"/>
      <c r="AV35" s="60"/>
      <c r="AW35" s="60"/>
      <c r="AX35" s="61"/>
    </row>
    <row r="36" spans="42:50">
      <c r="AP36" s="59" t="s">
        <v>627</v>
      </c>
      <c r="AQ36" s="60"/>
      <c r="AR36" s="60"/>
      <c r="AS36" s="60"/>
      <c r="AT36" s="60"/>
      <c r="AU36" s="60"/>
      <c r="AV36" s="60"/>
      <c r="AW36" s="60"/>
      <c r="AX36" s="61"/>
    </row>
    <row r="37" spans="42:50">
      <c r="AP37" s="59" t="s">
        <v>628</v>
      </c>
      <c r="AQ37" s="60"/>
      <c r="AR37" s="60"/>
      <c r="AS37" s="60"/>
      <c r="AT37" s="60"/>
      <c r="AU37" s="60"/>
      <c r="AV37" s="60"/>
      <c r="AW37" s="60"/>
      <c r="AX37" s="61"/>
    </row>
    <row r="38" spans="42:50">
      <c r="AP38" s="59" t="s">
        <v>629</v>
      </c>
      <c r="AQ38" s="60"/>
      <c r="AR38" s="60"/>
      <c r="AS38" s="60"/>
      <c r="AT38" s="60"/>
      <c r="AU38" s="60"/>
      <c r="AV38" s="60"/>
      <c r="AW38" s="60"/>
      <c r="AX38" s="61"/>
    </row>
    <row r="39" spans="42:50">
      <c r="AP39" s="59" t="s">
        <v>630</v>
      </c>
      <c r="AQ39" s="60"/>
      <c r="AR39" s="60"/>
      <c r="AS39" s="60"/>
      <c r="AT39" s="60"/>
      <c r="AU39" s="60"/>
      <c r="AV39" s="60"/>
      <c r="AW39" s="60"/>
      <c r="AX39" s="61"/>
    </row>
    <row r="40" spans="42:50">
      <c r="AP40" s="59" t="s">
        <v>614</v>
      </c>
      <c r="AQ40" s="60"/>
      <c r="AR40" s="60"/>
      <c r="AS40" s="60"/>
      <c r="AT40" s="60"/>
      <c r="AU40" s="60"/>
      <c r="AV40" s="60"/>
      <c r="AW40" s="60"/>
      <c r="AX40" s="61"/>
    </row>
    <row r="41" spans="42:50">
      <c r="AP41" s="59" t="s">
        <v>631</v>
      </c>
      <c r="AQ41" s="60"/>
      <c r="AR41" s="60"/>
      <c r="AS41" s="60"/>
      <c r="AT41" s="60"/>
      <c r="AU41" s="60"/>
      <c r="AV41" s="60"/>
      <c r="AW41" s="60"/>
      <c r="AX41" s="61"/>
    </row>
    <row r="42" spans="42:50">
      <c r="AP42" s="59" t="s">
        <v>632</v>
      </c>
      <c r="AQ42" s="60"/>
      <c r="AR42" s="60"/>
      <c r="AS42" s="60"/>
      <c r="AT42" s="60"/>
      <c r="AU42" s="60"/>
      <c r="AV42" s="60"/>
      <c r="AW42" s="60"/>
      <c r="AX42" s="61"/>
    </row>
    <row r="43" spans="42:50">
      <c r="AP43" s="59" t="s">
        <v>633</v>
      </c>
      <c r="AQ43" s="60"/>
      <c r="AR43" s="60"/>
      <c r="AS43" s="60"/>
      <c r="AT43" s="60"/>
      <c r="AU43" s="60"/>
      <c r="AV43" s="60"/>
      <c r="AW43" s="60"/>
      <c r="AX43" s="61"/>
    </row>
    <row r="44" spans="42:50">
      <c r="AP44" s="59" t="s">
        <v>634</v>
      </c>
      <c r="AQ44" s="60"/>
      <c r="AR44" s="60"/>
      <c r="AS44" s="60"/>
      <c r="AT44" s="60"/>
      <c r="AU44" s="60"/>
      <c r="AV44" s="60"/>
      <c r="AW44" s="60"/>
      <c r="AX44" s="61"/>
    </row>
    <row r="45" spans="42:50">
      <c r="AP45" s="59" t="s">
        <v>635</v>
      </c>
      <c r="AQ45" s="60"/>
      <c r="AR45" s="60"/>
      <c r="AS45" s="60"/>
      <c r="AT45" s="60"/>
      <c r="AU45" s="60"/>
      <c r="AV45" s="60"/>
      <c r="AW45" s="60"/>
      <c r="AX45" s="61"/>
    </row>
    <row r="46" spans="42:50">
      <c r="AP46" s="59" t="s">
        <v>614</v>
      </c>
      <c r="AQ46" s="60"/>
      <c r="AR46" s="60"/>
      <c r="AS46" s="60"/>
      <c r="AT46" s="60"/>
      <c r="AU46" s="60"/>
      <c r="AV46" s="60"/>
      <c r="AW46" s="60"/>
      <c r="AX46" s="61"/>
    </row>
    <row r="47" spans="42:50">
      <c r="AP47" s="59" t="s">
        <v>636</v>
      </c>
      <c r="AQ47" s="60"/>
      <c r="AR47" s="60"/>
      <c r="AS47" s="60"/>
      <c r="AT47" s="60"/>
      <c r="AU47" s="60"/>
      <c r="AV47" s="60"/>
      <c r="AW47" s="60"/>
      <c r="AX47" s="61"/>
    </row>
    <row r="48" spans="42:50">
      <c r="AP48" s="59" t="s">
        <v>637</v>
      </c>
      <c r="AQ48" s="60"/>
      <c r="AR48" s="60"/>
      <c r="AS48" s="60"/>
      <c r="AT48" s="60"/>
      <c r="AU48" s="60"/>
      <c r="AV48" s="60"/>
      <c r="AW48" s="60"/>
      <c r="AX48" s="61"/>
    </row>
    <row r="49" spans="42:50">
      <c r="AP49" s="59" t="s">
        <v>638</v>
      </c>
      <c r="AQ49" s="60"/>
      <c r="AR49" s="60"/>
      <c r="AS49" s="60"/>
      <c r="AT49" s="60"/>
      <c r="AU49" s="60"/>
      <c r="AV49" s="60"/>
      <c r="AW49" s="60"/>
      <c r="AX49" s="61"/>
    </row>
    <row r="50" spans="42:50">
      <c r="AP50" s="59" t="s">
        <v>622</v>
      </c>
      <c r="AQ50" s="60"/>
      <c r="AR50" s="60"/>
      <c r="AS50" s="60"/>
      <c r="AT50" s="60"/>
      <c r="AU50" s="60"/>
      <c r="AV50" s="60"/>
      <c r="AW50" s="60"/>
      <c r="AX50" s="61"/>
    </row>
    <row r="51" spans="42:50">
      <c r="AP51" s="59" t="s">
        <v>639</v>
      </c>
      <c r="AQ51" s="60"/>
      <c r="AR51" s="60"/>
      <c r="AS51" s="60"/>
      <c r="AT51" s="60"/>
      <c r="AU51" s="60"/>
      <c r="AV51" s="60"/>
      <c r="AW51" s="60"/>
      <c r="AX51" s="61"/>
    </row>
    <row r="52" spans="42:50">
      <c r="AP52" s="59" t="s">
        <v>640</v>
      </c>
      <c r="AQ52" s="60"/>
      <c r="AR52" s="60"/>
      <c r="AS52" s="60"/>
      <c r="AT52" s="60"/>
      <c r="AU52" s="60"/>
      <c r="AV52" s="60"/>
      <c r="AW52" s="60"/>
      <c r="AX52" s="61"/>
    </row>
    <row r="53" spans="42:50">
      <c r="AP53" s="59" t="s">
        <v>641</v>
      </c>
      <c r="AQ53" s="60"/>
      <c r="AR53" s="60"/>
      <c r="AS53" s="60"/>
      <c r="AT53" s="60"/>
      <c r="AU53" s="60"/>
      <c r="AV53" s="60"/>
      <c r="AW53" s="60"/>
      <c r="AX53" s="61"/>
    </row>
    <row r="54" spans="42:50">
      <c r="AP54" s="59" t="s">
        <v>642</v>
      </c>
      <c r="AQ54" s="60"/>
      <c r="AR54" s="60"/>
      <c r="AS54" s="60"/>
      <c r="AT54" s="60"/>
      <c r="AU54" s="60"/>
      <c r="AV54" s="60"/>
      <c r="AW54" s="60"/>
      <c r="AX54" s="61"/>
    </row>
    <row r="55" spans="42:50">
      <c r="AP55" s="59" t="s">
        <v>643</v>
      </c>
      <c r="AQ55" s="60"/>
      <c r="AR55" s="60"/>
      <c r="AS55" s="60"/>
      <c r="AT55" s="60"/>
      <c r="AU55" s="60"/>
      <c r="AV55" s="60"/>
      <c r="AW55" s="60"/>
      <c r="AX55" s="61"/>
    </row>
    <row r="56" spans="42:50">
      <c r="AP56" s="59" t="s">
        <v>644</v>
      </c>
      <c r="AQ56" s="60"/>
      <c r="AR56" s="60"/>
      <c r="AS56" s="60"/>
      <c r="AT56" s="60"/>
      <c r="AU56" s="60"/>
      <c r="AV56" s="60"/>
      <c r="AW56" s="60"/>
      <c r="AX56" s="61"/>
    </row>
    <row r="57" spans="42:50">
      <c r="AP57" s="59" t="s">
        <v>625</v>
      </c>
      <c r="AQ57" s="60"/>
      <c r="AR57" s="60"/>
      <c r="AS57" s="60"/>
      <c r="AT57" s="60"/>
      <c r="AU57" s="60"/>
      <c r="AV57" s="60"/>
      <c r="AW57" s="60"/>
      <c r="AX57" s="61"/>
    </row>
    <row r="58" spans="42:50">
      <c r="AP58" s="59" t="s">
        <v>645</v>
      </c>
      <c r="AQ58" s="60"/>
      <c r="AR58" s="60"/>
      <c r="AS58" s="60"/>
      <c r="AT58" s="60"/>
      <c r="AU58" s="60"/>
      <c r="AV58" s="60"/>
      <c r="AW58" s="60"/>
      <c r="AX58" s="61"/>
    </row>
    <row r="59" spans="42:50">
      <c r="AP59" s="59" t="s">
        <v>646</v>
      </c>
      <c r="AQ59" s="60"/>
      <c r="AR59" s="60"/>
      <c r="AS59" s="60"/>
      <c r="AT59" s="60"/>
      <c r="AU59" s="60"/>
      <c r="AV59" s="60"/>
      <c r="AW59" s="60"/>
      <c r="AX59" s="61"/>
    </row>
    <row r="60" spans="42:50">
      <c r="AP60" s="59" t="s">
        <v>647</v>
      </c>
      <c r="AQ60" s="60"/>
      <c r="AR60" s="60"/>
      <c r="AS60" s="60"/>
      <c r="AT60" s="60"/>
      <c r="AU60" s="60"/>
      <c r="AV60" s="60"/>
      <c r="AW60" s="60"/>
      <c r="AX60" s="61"/>
    </row>
    <row r="61" spans="42:50">
      <c r="AP61" s="59" t="s">
        <v>648</v>
      </c>
      <c r="AQ61" s="60"/>
      <c r="AR61" s="60"/>
      <c r="AS61" s="60"/>
      <c r="AT61" s="60"/>
      <c r="AU61" s="60"/>
      <c r="AV61" s="60"/>
      <c r="AW61" s="60"/>
      <c r="AX61" s="61"/>
    </row>
    <row r="62" spans="42:50">
      <c r="AP62" s="62" t="s">
        <v>649</v>
      </c>
      <c r="AQ62" s="63"/>
      <c r="AR62" s="63"/>
      <c r="AS62" s="63"/>
      <c r="AT62" s="63"/>
      <c r="AU62" s="63"/>
      <c r="AV62" s="63"/>
      <c r="AW62" s="63"/>
      <c r="AX62" s="64"/>
    </row>
  </sheetData>
  <mergeCells count="23">
    <mergeCell ref="AB9:AO9"/>
    <mergeCell ref="AP9:AX9"/>
    <mergeCell ref="C7:I7"/>
    <mergeCell ref="K7:AO7"/>
    <mergeCell ref="AP7:AX7"/>
    <mergeCell ref="C8:I8"/>
    <mergeCell ref="V8:AA8"/>
    <mergeCell ref="AB8:AO8"/>
    <mergeCell ref="AP8:AX8"/>
    <mergeCell ref="K8:U8"/>
    <mergeCell ref="K9:U9"/>
    <mergeCell ref="V9:AA9"/>
    <mergeCell ref="AY2:BT2"/>
    <mergeCell ref="AY3:BT3"/>
    <mergeCell ref="AZ4:BT4"/>
    <mergeCell ref="AZ5:BT5"/>
    <mergeCell ref="AY8:BW9"/>
    <mergeCell ref="D3:K3"/>
    <mergeCell ref="L3:O3"/>
    <mergeCell ref="P3:X3"/>
    <mergeCell ref="D4:K4"/>
    <mergeCell ref="L4:O4"/>
    <mergeCell ref="P4:X4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9CA3-A222-470A-8ECB-8BE3E9F6FC9A}">
  <dimension ref="B1:BV35"/>
  <sheetViews>
    <sheetView topLeftCell="B1" zoomScaleNormal="100" workbookViewId="0">
      <selection activeCell="BA24" sqref="BA24"/>
    </sheetView>
  </sheetViews>
  <sheetFormatPr defaultColWidth="3.25" defaultRowHeight="18"/>
  <cols>
    <col min="1" max="2" width="3.25" customWidth="1"/>
  </cols>
  <sheetData>
    <row r="1" spans="2:74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2:74">
      <c r="B2" s="21"/>
      <c r="C2" s="211" t="s">
        <v>650</v>
      </c>
      <c r="D2" s="212"/>
      <c r="E2" s="212"/>
      <c r="F2" s="212"/>
      <c r="G2" s="212"/>
      <c r="H2" s="212"/>
      <c r="I2" s="212"/>
      <c r="J2" s="212"/>
      <c r="K2" s="213"/>
      <c r="O2" s="205" t="s">
        <v>651</v>
      </c>
      <c r="P2" s="206"/>
      <c r="Q2" s="206"/>
      <c r="R2" s="206"/>
      <c r="S2" s="206"/>
      <c r="T2" s="206"/>
      <c r="U2" s="206"/>
      <c r="V2" s="206"/>
      <c r="W2" s="207"/>
      <c r="AA2" s="214" t="s">
        <v>652</v>
      </c>
      <c r="AB2" s="215"/>
      <c r="AC2" s="215"/>
      <c r="AD2" s="215"/>
      <c r="AE2" s="215"/>
      <c r="AF2" s="215"/>
      <c r="AG2" s="215"/>
      <c r="AH2" s="215"/>
      <c r="AI2" s="216"/>
      <c r="AM2" s="190" t="s">
        <v>653</v>
      </c>
      <c r="AN2" s="191"/>
      <c r="AO2" s="191"/>
      <c r="AP2" s="191"/>
      <c r="AQ2" s="191"/>
      <c r="AR2" s="191"/>
      <c r="AS2" s="191"/>
      <c r="AT2" s="191"/>
      <c r="AU2" s="192"/>
      <c r="AX2" s="237" t="s">
        <v>654</v>
      </c>
      <c r="AY2" s="238"/>
      <c r="AZ2" s="238"/>
      <c r="BA2" s="238"/>
      <c r="BB2" s="238"/>
      <c r="BC2" s="238"/>
      <c r="BD2" s="238"/>
      <c r="BE2" s="238"/>
      <c r="BF2" s="238"/>
      <c r="BG2" s="238"/>
      <c r="BH2" s="238"/>
      <c r="BI2" s="238"/>
      <c r="BJ2" s="238"/>
      <c r="BK2" s="238"/>
      <c r="BL2" s="238"/>
      <c r="BM2" s="238"/>
      <c r="BN2" s="238"/>
      <c r="BO2" s="238"/>
      <c r="BP2" s="239"/>
    </row>
    <row r="3" spans="2:74">
      <c r="B3" s="21"/>
      <c r="C3" s="22" t="s">
        <v>655</v>
      </c>
      <c r="E3" s="21"/>
      <c r="F3" s="21"/>
      <c r="G3" s="21"/>
      <c r="H3" s="21"/>
      <c r="I3" s="21"/>
      <c r="O3" s="208" t="s">
        <v>656</v>
      </c>
      <c r="P3" s="209"/>
      <c r="Q3" s="209"/>
      <c r="R3" s="209"/>
      <c r="S3" s="209"/>
      <c r="T3" s="209"/>
      <c r="U3" s="209"/>
      <c r="V3" s="209"/>
      <c r="W3" s="210"/>
      <c r="AA3" s="21"/>
      <c r="AB3" s="21"/>
      <c r="AC3" s="21"/>
      <c r="AD3" s="21"/>
      <c r="AE3" s="21"/>
      <c r="AF3" s="21"/>
      <c r="AG3" s="21" t="s">
        <v>657</v>
      </c>
      <c r="AN3" t="s">
        <v>655</v>
      </c>
      <c r="AX3" s="189">
        <v>1</v>
      </c>
      <c r="AY3" s="226" t="s">
        <v>658</v>
      </c>
      <c r="AZ3" s="226"/>
      <c r="BA3" s="226"/>
      <c r="BB3" s="226"/>
      <c r="BC3" s="226"/>
      <c r="BD3" s="226"/>
      <c r="BE3" s="226"/>
      <c r="BF3" s="226"/>
      <c r="BG3" s="226"/>
      <c r="BH3" s="226"/>
      <c r="BI3" s="226"/>
      <c r="BJ3" s="226"/>
      <c r="BK3" s="226"/>
      <c r="BL3" s="226"/>
      <c r="BM3" s="226"/>
      <c r="BN3" s="226"/>
      <c r="BO3" s="226"/>
      <c r="BP3" s="226"/>
    </row>
    <row r="4" spans="2:74">
      <c r="B4" s="21"/>
      <c r="C4" s="217" t="s">
        <v>659</v>
      </c>
      <c r="D4" s="218"/>
      <c r="E4" s="218"/>
      <c r="F4" s="218"/>
      <c r="G4" s="218"/>
      <c r="H4" s="218"/>
      <c r="I4" s="218"/>
      <c r="J4" s="218"/>
      <c r="K4" s="219"/>
      <c r="L4" s="21"/>
      <c r="M4" s="21"/>
      <c r="N4" s="21"/>
      <c r="O4" s="208" t="s">
        <v>660</v>
      </c>
      <c r="P4" s="209"/>
      <c r="Q4" s="209"/>
      <c r="R4" s="209"/>
      <c r="S4" s="209"/>
      <c r="T4" s="209"/>
      <c r="U4" s="209"/>
      <c r="V4" s="209"/>
      <c r="W4" s="210"/>
      <c r="AB4" s="21"/>
      <c r="AG4" s="21" t="s">
        <v>657</v>
      </c>
      <c r="AM4" s="193" t="s">
        <v>661</v>
      </c>
      <c r="AN4" s="194"/>
      <c r="AO4" s="194"/>
      <c r="AP4" s="194"/>
      <c r="AQ4" s="194"/>
      <c r="AR4" s="194"/>
      <c r="AS4" s="194"/>
      <c r="AT4" s="194"/>
      <c r="AU4" s="195"/>
      <c r="AX4" s="189"/>
      <c r="AY4" s="226" t="s">
        <v>662</v>
      </c>
      <c r="AZ4" s="226"/>
      <c r="BA4" s="226"/>
      <c r="BB4" s="226"/>
      <c r="BC4" s="226"/>
      <c r="BD4" s="226"/>
      <c r="BE4" s="226"/>
      <c r="BF4" s="226"/>
      <c r="BG4" s="226"/>
      <c r="BH4" s="226"/>
      <c r="BI4" s="226"/>
      <c r="BJ4" s="226"/>
      <c r="BK4" s="226"/>
      <c r="BL4" s="226"/>
      <c r="BM4" s="226"/>
      <c r="BN4" s="226"/>
      <c r="BO4" s="226"/>
      <c r="BP4" s="226"/>
    </row>
    <row r="5" spans="2:74">
      <c r="B5" s="21"/>
      <c r="C5" s="220" t="s">
        <v>663</v>
      </c>
      <c r="D5" s="221"/>
      <c r="E5" s="221"/>
      <c r="F5" s="221"/>
      <c r="G5" s="221"/>
      <c r="H5" s="221"/>
      <c r="I5" s="221"/>
      <c r="J5" s="221"/>
      <c r="K5" s="222"/>
      <c r="L5" s="21"/>
      <c r="M5" s="21"/>
      <c r="N5" s="21"/>
      <c r="O5" s="208" t="s">
        <v>664</v>
      </c>
      <c r="P5" s="209"/>
      <c r="Q5" s="209"/>
      <c r="R5" s="209"/>
      <c r="S5" s="209"/>
      <c r="T5" s="209"/>
      <c r="U5" s="209"/>
      <c r="V5" s="209"/>
      <c r="W5" s="210"/>
      <c r="AB5" s="21"/>
      <c r="AG5" t="s">
        <v>655</v>
      </c>
      <c r="AN5" t="s">
        <v>655</v>
      </c>
      <c r="AX5" s="240">
        <v>2</v>
      </c>
      <c r="AY5" s="227" t="s">
        <v>665</v>
      </c>
      <c r="AZ5" s="227"/>
      <c r="BA5" s="227"/>
      <c r="BB5" s="227"/>
      <c r="BC5" s="227"/>
      <c r="BD5" s="227"/>
      <c r="BE5" s="227"/>
      <c r="BF5" s="227"/>
      <c r="BG5" s="227"/>
      <c r="BH5" s="227"/>
      <c r="BI5" s="227"/>
      <c r="BJ5" s="227"/>
      <c r="BK5" s="227"/>
      <c r="BL5" s="227"/>
      <c r="BM5" s="227"/>
      <c r="BN5" s="227"/>
      <c r="BO5" s="227"/>
      <c r="BP5" s="227"/>
      <c r="BQ5" t="s">
        <v>666</v>
      </c>
      <c r="BV5" t="s">
        <v>667</v>
      </c>
    </row>
    <row r="6" spans="2:74">
      <c r="B6" s="21"/>
      <c r="C6" s="21" t="s">
        <v>657</v>
      </c>
      <c r="D6" s="21"/>
      <c r="E6" s="21"/>
      <c r="F6" s="21"/>
      <c r="G6" s="21"/>
      <c r="H6" s="22"/>
      <c r="I6" s="21"/>
      <c r="K6" s="21" t="s">
        <v>657</v>
      </c>
      <c r="L6" s="21"/>
      <c r="M6" s="21"/>
      <c r="N6" s="21"/>
      <c r="O6" s="223" t="s">
        <v>668</v>
      </c>
      <c r="P6" s="224"/>
      <c r="Q6" s="224"/>
      <c r="R6" s="224"/>
      <c r="S6" s="224"/>
      <c r="T6" s="224"/>
      <c r="U6" s="224"/>
      <c r="V6" s="224"/>
      <c r="W6" s="225"/>
      <c r="AA6" s="21"/>
      <c r="AB6" s="21"/>
      <c r="AC6" s="21"/>
      <c r="AD6" s="21"/>
      <c r="AE6" s="21"/>
      <c r="AF6" s="22"/>
      <c r="AG6" s="196" t="s">
        <v>669</v>
      </c>
      <c r="AH6" s="197"/>
      <c r="AI6" s="197"/>
      <c r="AJ6" s="197"/>
      <c r="AK6" s="197"/>
      <c r="AL6" s="197"/>
      <c r="AM6" s="197"/>
      <c r="AN6" s="197"/>
      <c r="AO6" s="198"/>
      <c r="AX6" s="240"/>
      <c r="AY6" s="227" t="s">
        <v>670</v>
      </c>
      <c r="AZ6" s="227"/>
      <c r="BA6" s="227"/>
      <c r="BB6" s="227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t="s">
        <v>671</v>
      </c>
      <c r="BV6" t="s">
        <v>672</v>
      </c>
    </row>
    <row r="7" spans="2:74">
      <c r="B7" s="21"/>
      <c r="C7" s="21" t="s">
        <v>657</v>
      </c>
      <c r="D7" s="21"/>
      <c r="K7" s="21" t="s">
        <v>657</v>
      </c>
      <c r="L7" s="21"/>
      <c r="M7" s="21"/>
      <c r="N7" s="21"/>
      <c r="P7" s="22" t="s">
        <v>655</v>
      </c>
      <c r="AB7" s="21"/>
      <c r="AG7" s="199" t="s">
        <v>404</v>
      </c>
      <c r="AH7" s="200"/>
      <c r="AI7" s="200"/>
      <c r="AJ7" s="200"/>
      <c r="AK7" s="200"/>
      <c r="AL7" s="200"/>
      <c r="AM7" s="200"/>
      <c r="AN7" s="200"/>
      <c r="AO7" s="201"/>
      <c r="AX7" s="189">
        <v>3</v>
      </c>
      <c r="AY7" s="226" t="s">
        <v>673</v>
      </c>
      <c r="AZ7" s="226"/>
      <c r="BA7" s="226"/>
      <c r="BB7" s="226"/>
      <c r="BC7" s="226"/>
      <c r="BD7" s="226"/>
      <c r="BE7" s="226"/>
      <c r="BF7" s="226"/>
      <c r="BG7" s="226"/>
      <c r="BH7" s="226"/>
      <c r="BI7" s="226"/>
      <c r="BJ7" s="226"/>
      <c r="BK7" s="226"/>
      <c r="BL7" s="226"/>
      <c r="BM7" s="226"/>
      <c r="BN7" s="226"/>
      <c r="BO7" s="226"/>
      <c r="BP7" s="226"/>
      <c r="BV7" t="s">
        <v>674</v>
      </c>
    </row>
    <row r="8" spans="2:74">
      <c r="B8" s="21"/>
      <c r="C8" s="21" t="s">
        <v>657</v>
      </c>
      <c r="D8" s="21"/>
      <c r="E8" s="21"/>
      <c r="F8" s="21"/>
      <c r="G8" s="21"/>
      <c r="H8" s="21"/>
      <c r="I8" s="21"/>
      <c r="K8" s="21" t="s">
        <v>657</v>
      </c>
      <c r="L8" s="21"/>
      <c r="M8" s="21"/>
      <c r="N8" s="21"/>
      <c r="O8" s="202" t="s">
        <v>675</v>
      </c>
      <c r="P8" s="203"/>
      <c r="Q8" s="203"/>
      <c r="R8" s="203"/>
      <c r="S8" s="203"/>
      <c r="T8" s="203"/>
      <c r="U8" s="203"/>
      <c r="V8" s="203"/>
      <c r="W8" s="204"/>
      <c r="AG8" s="21" t="s">
        <v>657</v>
      </c>
      <c r="AN8" t="s">
        <v>676</v>
      </c>
      <c r="AX8" s="189"/>
      <c r="AY8" s="226" t="s">
        <v>677</v>
      </c>
      <c r="AZ8" s="226"/>
      <c r="BA8" s="226"/>
      <c r="BB8" s="226"/>
      <c r="BC8" s="226"/>
      <c r="BD8" s="226"/>
      <c r="BE8" s="226"/>
      <c r="BF8" s="226"/>
      <c r="BG8" s="226"/>
      <c r="BH8" s="226"/>
      <c r="BI8" s="226"/>
      <c r="BJ8" s="226"/>
      <c r="BK8" s="226"/>
      <c r="BL8" s="226"/>
      <c r="BM8" s="226"/>
      <c r="BN8" s="226"/>
      <c r="BO8" s="226"/>
      <c r="BP8" s="226"/>
      <c r="BV8" t="s">
        <v>678</v>
      </c>
    </row>
    <row r="9" spans="2:74">
      <c r="C9" s="21" t="s">
        <v>657</v>
      </c>
      <c r="K9" s="21" t="s">
        <v>657</v>
      </c>
      <c r="P9" s="22" t="s">
        <v>655</v>
      </c>
      <c r="AG9" s="21" t="s">
        <v>657</v>
      </c>
      <c r="AM9" s="234" t="s">
        <v>679</v>
      </c>
      <c r="AN9" s="235"/>
      <c r="AO9" s="235"/>
      <c r="AP9" s="235"/>
      <c r="AQ9" s="235"/>
      <c r="AR9" s="235"/>
      <c r="AS9" s="236"/>
      <c r="AT9" t="s">
        <v>680</v>
      </c>
      <c r="AX9" s="240">
        <v>4</v>
      </c>
      <c r="AY9" s="227" t="s">
        <v>681</v>
      </c>
      <c r="AZ9" s="227"/>
      <c r="BA9" s="227"/>
      <c r="BB9" s="227"/>
      <c r="BC9" s="227"/>
      <c r="BD9" s="227"/>
      <c r="BE9" s="227"/>
      <c r="BF9" s="227"/>
      <c r="BG9" s="227"/>
      <c r="BH9" s="227"/>
      <c r="BI9" s="227"/>
      <c r="BJ9" s="227"/>
      <c r="BK9" s="227"/>
      <c r="BL9" s="227"/>
      <c r="BM9" s="227"/>
      <c r="BN9" s="227"/>
      <c r="BO9" s="227"/>
      <c r="BP9" s="227"/>
      <c r="BV9" t="s">
        <v>682</v>
      </c>
    </row>
    <row r="10" spans="2:74">
      <c r="C10" s="21" t="s">
        <v>657</v>
      </c>
      <c r="K10" s="21" t="s">
        <v>657</v>
      </c>
      <c r="O10" s="231" t="s">
        <v>683</v>
      </c>
      <c r="P10" s="232"/>
      <c r="Q10" s="232"/>
      <c r="R10" s="232"/>
      <c r="S10" s="232"/>
      <c r="T10" s="232"/>
      <c r="U10" s="232"/>
      <c r="V10" s="232"/>
      <c r="W10" s="233"/>
      <c r="AG10" s="21" t="s">
        <v>657</v>
      </c>
      <c r="AN10" t="s">
        <v>676</v>
      </c>
      <c r="AX10" s="240"/>
      <c r="AY10" s="227" t="s">
        <v>684</v>
      </c>
      <c r="AZ10" s="227"/>
      <c r="BA10" s="227"/>
      <c r="BB10" s="227"/>
      <c r="BC10" s="227"/>
      <c r="BD10" s="227"/>
      <c r="BE10" s="227"/>
      <c r="BF10" s="227"/>
      <c r="BG10" s="227"/>
      <c r="BH10" s="227"/>
      <c r="BI10" s="227"/>
      <c r="BJ10" s="227"/>
      <c r="BK10" s="227"/>
      <c r="BL10" s="227"/>
      <c r="BM10" s="227"/>
      <c r="BN10" s="227"/>
      <c r="BO10" s="227"/>
      <c r="BP10" s="227"/>
      <c r="BV10" t="s">
        <v>685</v>
      </c>
    </row>
    <row r="11" spans="2:74">
      <c r="C11" s="21" t="s">
        <v>657</v>
      </c>
      <c r="K11" t="s">
        <v>655</v>
      </c>
      <c r="P11" t="s">
        <v>655</v>
      </c>
      <c r="AG11" s="21" t="s">
        <v>657</v>
      </c>
      <c r="AM11" s="193" t="s">
        <v>574</v>
      </c>
      <c r="AN11" s="194"/>
      <c r="AO11" s="194"/>
      <c r="AP11" s="194"/>
      <c r="AQ11" s="194"/>
      <c r="AR11" s="194"/>
      <c r="AS11" s="194"/>
      <c r="AT11" s="194"/>
      <c r="AU11" s="195"/>
      <c r="AX11" s="189">
        <v>5</v>
      </c>
      <c r="AY11" s="226" t="s">
        <v>686</v>
      </c>
      <c r="AZ11" s="226"/>
      <c r="BA11" s="226"/>
      <c r="BB11" s="226"/>
      <c r="BC11" s="226"/>
      <c r="BD11" s="226"/>
      <c r="BE11" s="226"/>
      <c r="BF11" s="226"/>
      <c r="BG11" s="226"/>
      <c r="BH11" s="226"/>
      <c r="BI11" s="226"/>
      <c r="BJ11" s="226"/>
      <c r="BK11" s="226"/>
      <c r="BL11" s="226"/>
      <c r="BM11" s="226"/>
      <c r="BN11" s="226"/>
      <c r="BO11" s="226"/>
      <c r="BP11" s="226"/>
      <c r="BV11" t="s">
        <v>687</v>
      </c>
    </row>
    <row r="12" spans="2:74">
      <c r="C12" s="21" t="s">
        <v>657</v>
      </c>
      <c r="J12" s="234" t="s">
        <v>688</v>
      </c>
      <c r="K12" s="235"/>
      <c r="L12" s="235"/>
      <c r="M12" s="235"/>
      <c r="N12" s="235"/>
      <c r="O12" s="235"/>
      <c r="P12" s="236"/>
      <c r="Q12" t="s">
        <v>680</v>
      </c>
      <c r="AG12" s="21" t="s">
        <v>657</v>
      </c>
      <c r="AN12" t="s">
        <v>676</v>
      </c>
      <c r="AX12" s="189"/>
      <c r="AY12" s="226" t="s">
        <v>689</v>
      </c>
      <c r="AZ12" s="226"/>
      <c r="BA12" s="226"/>
      <c r="BB12" s="226"/>
      <c r="BC12" s="226"/>
      <c r="BD12" s="226"/>
      <c r="BE12" s="226"/>
      <c r="BF12" s="226"/>
      <c r="BG12" s="226"/>
      <c r="BH12" s="226"/>
      <c r="BI12" s="226"/>
      <c r="BJ12" s="226"/>
      <c r="BK12" s="226"/>
      <c r="BL12" s="226"/>
      <c r="BM12" s="226"/>
      <c r="BN12" s="226"/>
      <c r="BO12" s="226"/>
      <c r="BP12" s="226"/>
      <c r="BV12" t="s">
        <v>690</v>
      </c>
    </row>
    <row r="13" spans="2:74">
      <c r="C13" s="21" t="s">
        <v>657</v>
      </c>
      <c r="K13" t="s">
        <v>655</v>
      </c>
      <c r="AG13" s="21" t="s">
        <v>657</v>
      </c>
      <c r="AM13" s="228" t="s">
        <v>691</v>
      </c>
      <c r="AN13" s="229"/>
      <c r="AO13" s="229"/>
      <c r="AP13" s="229"/>
      <c r="AQ13" s="229"/>
      <c r="AR13" s="229"/>
      <c r="AS13" s="230"/>
      <c r="AX13" s="240" t="s">
        <v>692</v>
      </c>
      <c r="AY13" s="227" t="s">
        <v>693</v>
      </c>
      <c r="AZ13" s="227"/>
      <c r="BA13" s="227"/>
      <c r="BB13" s="227"/>
      <c r="BC13" s="227"/>
      <c r="BD13" s="227"/>
      <c r="BE13" s="227"/>
      <c r="BF13" s="227"/>
      <c r="BG13" s="227"/>
      <c r="BH13" s="227"/>
      <c r="BI13" s="227"/>
      <c r="BJ13" s="227"/>
      <c r="BK13" s="227"/>
      <c r="BL13" s="227"/>
      <c r="BM13" s="227"/>
      <c r="BN13" s="227"/>
      <c r="BO13" s="227"/>
      <c r="BP13" s="227"/>
    </row>
    <row r="14" spans="2:74">
      <c r="C14" s="21" t="s">
        <v>657</v>
      </c>
      <c r="J14" s="257" t="s">
        <v>694</v>
      </c>
      <c r="K14" s="258"/>
      <c r="L14" s="258"/>
      <c r="M14" s="258"/>
      <c r="N14" s="258"/>
      <c r="O14" s="258"/>
      <c r="P14" s="259"/>
      <c r="AG14" t="s">
        <v>676</v>
      </c>
      <c r="AN14" s="21" t="s">
        <v>657</v>
      </c>
      <c r="AX14" s="240"/>
      <c r="AY14" s="227" t="s">
        <v>695</v>
      </c>
      <c r="AZ14" s="227"/>
      <c r="BA14" s="227"/>
      <c r="BB14" s="227"/>
      <c r="BC14" s="227"/>
      <c r="BD14" s="227"/>
      <c r="BE14" s="227"/>
      <c r="BF14" s="227"/>
      <c r="BG14" s="227"/>
      <c r="BH14" s="227"/>
      <c r="BI14" s="227"/>
      <c r="BJ14" s="227"/>
      <c r="BK14" s="227"/>
      <c r="BL14" s="227"/>
      <c r="BM14" s="227"/>
      <c r="BN14" s="227"/>
      <c r="BO14" s="227"/>
      <c r="BP14" s="227"/>
    </row>
    <row r="15" spans="2:74">
      <c r="C15" s="21" t="s">
        <v>657</v>
      </c>
      <c r="K15" t="s">
        <v>655</v>
      </c>
      <c r="AA15" s="244" t="s">
        <v>244</v>
      </c>
      <c r="AB15" s="245"/>
      <c r="AC15" s="245"/>
      <c r="AD15" s="245"/>
      <c r="AE15" s="245"/>
      <c r="AF15" s="245"/>
      <c r="AG15" s="246"/>
      <c r="AN15" s="21" t="s">
        <v>657</v>
      </c>
      <c r="AX15" s="189" t="s">
        <v>692</v>
      </c>
      <c r="AY15" s="226" t="s">
        <v>696</v>
      </c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t="s">
        <v>697</v>
      </c>
    </row>
    <row r="16" spans="2:74">
      <c r="C16" s="21" t="s">
        <v>657</v>
      </c>
      <c r="J16" s="228" t="s">
        <v>698</v>
      </c>
      <c r="K16" s="229"/>
      <c r="L16" s="229"/>
      <c r="M16" s="229"/>
      <c r="N16" s="229"/>
      <c r="O16" s="229"/>
      <c r="P16" s="230"/>
      <c r="AA16" t="s">
        <v>676</v>
      </c>
      <c r="AN16" s="21" t="s">
        <v>657</v>
      </c>
      <c r="AX16" s="189"/>
      <c r="AY16" s="226" t="s">
        <v>699</v>
      </c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t="s">
        <v>700</v>
      </c>
    </row>
    <row r="17" spans="3:69" ht="18.75">
      <c r="C17" t="s">
        <v>676</v>
      </c>
      <c r="P17" t="s">
        <v>655</v>
      </c>
      <c r="AA17" s="193" t="s">
        <v>701</v>
      </c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5"/>
      <c r="AN17" s="21" t="s">
        <v>657</v>
      </c>
      <c r="AX17" s="189" t="s">
        <v>692</v>
      </c>
      <c r="AY17" s="226" t="s">
        <v>702</v>
      </c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t="s">
        <v>703</v>
      </c>
    </row>
    <row r="18" spans="3:69" ht="18.75">
      <c r="C18" s="244" t="s">
        <v>244</v>
      </c>
      <c r="D18" s="245"/>
      <c r="E18" s="245"/>
      <c r="F18" s="245"/>
      <c r="G18" s="245"/>
      <c r="H18" s="245"/>
      <c r="I18" s="246"/>
      <c r="O18" s="202" t="s">
        <v>686</v>
      </c>
      <c r="P18" s="203"/>
      <c r="Q18" s="203"/>
      <c r="R18" s="203"/>
      <c r="S18" s="203"/>
      <c r="T18" s="203"/>
      <c r="U18" s="203"/>
      <c r="V18" s="203"/>
      <c r="W18" s="204"/>
      <c r="AA18" t="s">
        <v>676</v>
      </c>
      <c r="AN18" s="21" t="s">
        <v>657</v>
      </c>
      <c r="AX18" s="189"/>
      <c r="AY18" s="226" t="s">
        <v>704</v>
      </c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t="s">
        <v>705</v>
      </c>
    </row>
    <row r="19" spans="3:69" ht="18.75">
      <c r="C19" t="s">
        <v>676</v>
      </c>
      <c r="P19" s="21" t="s">
        <v>657</v>
      </c>
      <c r="AA19" s="228" t="s">
        <v>706</v>
      </c>
      <c r="AB19" s="229"/>
      <c r="AC19" s="229"/>
      <c r="AD19" s="229"/>
      <c r="AE19" s="229"/>
      <c r="AF19" s="229"/>
      <c r="AG19" s="229"/>
      <c r="AH19" s="229"/>
      <c r="AI19" s="229"/>
      <c r="AJ19" s="229"/>
      <c r="AK19" s="229"/>
      <c r="AL19" s="230"/>
      <c r="AN19" s="21" t="s">
        <v>657</v>
      </c>
      <c r="AX19" s="189" t="s">
        <v>692</v>
      </c>
      <c r="AY19" s="226" t="s">
        <v>707</v>
      </c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t="s">
        <v>708</v>
      </c>
    </row>
    <row r="20" spans="3:69" ht="18.75">
      <c r="C20" s="193" t="s">
        <v>709</v>
      </c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5"/>
      <c r="P20" s="21" t="s">
        <v>657</v>
      </c>
      <c r="AA20" s="21" t="s">
        <v>657</v>
      </c>
      <c r="AN20" t="s">
        <v>676</v>
      </c>
      <c r="AX20" s="189"/>
      <c r="AY20" s="226" t="s">
        <v>710</v>
      </c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</row>
    <row r="21" spans="3:69">
      <c r="C21" t="s">
        <v>676</v>
      </c>
      <c r="P21" s="21" t="s">
        <v>657</v>
      </c>
      <c r="AA21" s="21" t="s">
        <v>657</v>
      </c>
      <c r="AM21" s="202" t="s">
        <v>686</v>
      </c>
      <c r="AN21" s="203"/>
      <c r="AO21" s="203"/>
      <c r="AP21" s="203"/>
      <c r="AQ21" s="203"/>
      <c r="AR21" s="203"/>
      <c r="AS21" s="203"/>
      <c r="AT21" s="203"/>
      <c r="AU21" s="204"/>
      <c r="BQ21" t="s">
        <v>711</v>
      </c>
    </row>
    <row r="22" spans="3:69">
      <c r="C22" s="228" t="s">
        <v>712</v>
      </c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30"/>
      <c r="P22" s="21" t="s">
        <v>657</v>
      </c>
      <c r="AA22" s="21" t="s">
        <v>657</v>
      </c>
      <c r="AN22" s="21" t="s">
        <v>657</v>
      </c>
      <c r="BQ22" t="s">
        <v>713</v>
      </c>
    </row>
    <row r="23" spans="3:69">
      <c r="M23" s="21" t="s">
        <v>657</v>
      </c>
      <c r="P23" s="21" t="s">
        <v>657</v>
      </c>
      <c r="AA23" s="21" t="s">
        <v>657</v>
      </c>
      <c r="AN23" s="21" t="s">
        <v>657</v>
      </c>
      <c r="BQ23" t="s">
        <v>714</v>
      </c>
    </row>
    <row r="24" spans="3:69">
      <c r="M24" t="s">
        <v>676</v>
      </c>
      <c r="P24" t="s">
        <v>676</v>
      </c>
      <c r="AA24" t="s">
        <v>676</v>
      </c>
      <c r="AN24" t="s">
        <v>676</v>
      </c>
      <c r="BQ24" t="s">
        <v>715</v>
      </c>
    </row>
    <row r="25" spans="3:69">
      <c r="M25" s="2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3"/>
      <c r="BQ25" t="s">
        <v>716</v>
      </c>
    </row>
    <row r="26" spans="3:69">
      <c r="M26" s="28"/>
      <c r="N26" s="228" t="s">
        <v>717</v>
      </c>
      <c r="O26" s="229"/>
      <c r="P26" s="229"/>
      <c r="Q26" s="229"/>
      <c r="R26" s="229"/>
      <c r="S26" s="229"/>
      <c r="T26" s="229"/>
      <c r="U26" s="230"/>
      <c r="V26" s="1"/>
      <c r="W26" s="228" t="s">
        <v>718</v>
      </c>
      <c r="X26" s="229"/>
      <c r="Y26" s="229"/>
      <c r="Z26" s="229"/>
      <c r="AA26" s="229"/>
      <c r="AB26" s="229"/>
      <c r="AC26" s="229"/>
      <c r="AD26" s="230"/>
      <c r="AE26" s="1"/>
      <c r="AF26" s="228" t="s">
        <v>719</v>
      </c>
      <c r="AG26" s="229"/>
      <c r="AH26" s="229"/>
      <c r="AI26" s="229"/>
      <c r="AJ26" s="229"/>
      <c r="AK26" s="229"/>
      <c r="AL26" s="229"/>
      <c r="AM26" s="230"/>
      <c r="AN26" s="29"/>
    </row>
    <row r="27" spans="3:69">
      <c r="M27" s="30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4"/>
      <c r="BQ27" t="s">
        <v>720</v>
      </c>
    </row>
    <row r="28" spans="3:69">
      <c r="P28" t="s">
        <v>676</v>
      </c>
      <c r="BQ28" t="s">
        <v>721</v>
      </c>
    </row>
    <row r="29" spans="3:69">
      <c r="M29" s="211" t="s">
        <v>722</v>
      </c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3"/>
      <c r="BQ29" t="s">
        <v>723</v>
      </c>
    </row>
    <row r="30" spans="3:69">
      <c r="P30" t="s">
        <v>676</v>
      </c>
      <c r="X30" t="s">
        <v>676</v>
      </c>
      <c r="AF30" t="s">
        <v>676</v>
      </c>
      <c r="BQ30" t="s">
        <v>715</v>
      </c>
    </row>
    <row r="31" spans="3:69">
      <c r="N31" s="247" t="s">
        <v>724</v>
      </c>
      <c r="O31" s="248"/>
      <c r="P31" s="248"/>
      <c r="Q31" s="248"/>
      <c r="R31" s="249"/>
      <c r="V31" s="247" t="s">
        <v>725</v>
      </c>
      <c r="W31" s="248"/>
      <c r="X31" s="248"/>
      <c r="Y31" s="248"/>
      <c r="Z31" s="249"/>
      <c r="AD31" s="247" t="s">
        <v>486</v>
      </c>
      <c r="AE31" s="248"/>
      <c r="AF31" s="248"/>
      <c r="AG31" s="248"/>
      <c r="AH31" s="249"/>
      <c r="BQ31" t="s">
        <v>726</v>
      </c>
    </row>
    <row r="32" spans="3:69">
      <c r="P32" t="s">
        <v>676</v>
      </c>
      <c r="X32" t="s">
        <v>676</v>
      </c>
      <c r="AF32" t="s">
        <v>676</v>
      </c>
    </row>
    <row r="33" spans="14:34">
      <c r="N33" s="257" t="s">
        <v>727</v>
      </c>
      <c r="O33" s="258"/>
      <c r="P33" s="258"/>
      <c r="Q33" s="258"/>
      <c r="R33" s="258"/>
      <c r="S33" s="258"/>
      <c r="T33" s="259"/>
      <c r="V33" s="257" t="s">
        <v>728</v>
      </c>
      <c r="W33" s="258"/>
      <c r="X33" s="258"/>
      <c r="Y33" s="258"/>
      <c r="Z33" s="258"/>
      <c r="AA33" s="258"/>
      <c r="AB33" s="259"/>
      <c r="AD33" s="241" t="s">
        <v>729</v>
      </c>
      <c r="AE33" s="242"/>
      <c r="AF33" s="242"/>
      <c r="AG33" s="242"/>
      <c r="AH33" s="243"/>
    </row>
    <row r="34" spans="14:34">
      <c r="P34" t="s">
        <v>676</v>
      </c>
      <c r="X34" t="s">
        <v>676</v>
      </c>
    </row>
    <row r="35" spans="14:34">
      <c r="N35" s="241" t="s">
        <v>730</v>
      </c>
      <c r="O35" s="242"/>
      <c r="P35" s="242"/>
      <c r="Q35" s="242"/>
      <c r="R35" s="242"/>
      <c r="S35" s="242"/>
      <c r="T35" s="243"/>
      <c r="V35" s="241" t="s">
        <v>731</v>
      </c>
      <c r="W35" s="242"/>
      <c r="X35" s="242"/>
      <c r="Y35" s="242"/>
      <c r="Z35" s="242"/>
      <c r="AA35" s="242"/>
      <c r="AB35" s="243"/>
    </row>
  </sheetData>
  <mergeCells count="69">
    <mergeCell ref="AY19:BP19"/>
    <mergeCell ref="AY20:BP20"/>
    <mergeCell ref="AY13:BP13"/>
    <mergeCell ref="N31:R31"/>
    <mergeCell ref="V31:Z31"/>
    <mergeCell ref="AD31:AH31"/>
    <mergeCell ref="C22:N22"/>
    <mergeCell ref="N26:U26"/>
    <mergeCell ref="W26:AD26"/>
    <mergeCell ref="AX15:AX16"/>
    <mergeCell ref="AX13:AX14"/>
    <mergeCell ref="AY16:BP16"/>
    <mergeCell ref="AY14:BP14"/>
    <mergeCell ref="C18:I18"/>
    <mergeCell ref="J14:P14"/>
    <mergeCell ref="AX17:AX18"/>
    <mergeCell ref="AY17:BP17"/>
    <mergeCell ref="AY18:BP18"/>
    <mergeCell ref="N35:T35"/>
    <mergeCell ref="V35:AB35"/>
    <mergeCell ref="AY15:BP15"/>
    <mergeCell ref="N33:T33"/>
    <mergeCell ref="V33:AB33"/>
    <mergeCell ref="AD33:AH33"/>
    <mergeCell ref="AF26:AM26"/>
    <mergeCell ref="AM21:AU21"/>
    <mergeCell ref="M29:AN29"/>
    <mergeCell ref="AA15:AG15"/>
    <mergeCell ref="C20:N20"/>
    <mergeCell ref="AA17:AL17"/>
    <mergeCell ref="O18:W18"/>
    <mergeCell ref="AA19:AL19"/>
    <mergeCell ref="J16:P16"/>
    <mergeCell ref="AX19:AX20"/>
    <mergeCell ref="AX2:BP2"/>
    <mergeCell ref="AY12:BP12"/>
    <mergeCell ref="AY10:BP10"/>
    <mergeCell ref="AY8:BP8"/>
    <mergeCell ref="AY6:BP6"/>
    <mergeCell ref="AY4:BP4"/>
    <mergeCell ref="AY3:BP3"/>
    <mergeCell ref="AY5:BP5"/>
    <mergeCell ref="AX5:AX6"/>
    <mergeCell ref="AX3:AX4"/>
    <mergeCell ref="AX9:AX10"/>
    <mergeCell ref="AX7:AX8"/>
    <mergeCell ref="AY7:BP7"/>
    <mergeCell ref="AX11:AX12"/>
    <mergeCell ref="AY11:BP11"/>
    <mergeCell ref="AY9:BP9"/>
    <mergeCell ref="AM11:AU11"/>
    <mergeCell ref="AM13:AS13"/>
    <mergeCell ref="O10:W10"/>
    <mergeCell ref="J12:P12"/>
    <mergeCell ref="AM9:AS9"/>
    <mergeCell ref="C2:K2"/>
    <mergeCell ref="AA2:AI2"/>
    <mergeCell ref="C4:K4"/>
    <mergeCell ref="C5:K5"/>
    <mergeCell ref="O6:W6"/>
    <mergeCell ref="AM2:AU2"/>
    <mergeCell ref="AM4:AU4"/>
    <mergeCell ref="AG6:AO6"/>
    <mergeCell ref="AG7:AO7"/>
    <mergeCell ref="O8:W8"/>
    <mergeCell ref="O2:W2"/>
    <mergeCell ref="O3:W3"/>
    <mergeCell ref="O4:W4"/>
    <mergeCell ref="O5:W5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170E-17AB-4288-9A46-D70CF1DCB8F7}">
  <dimension ref="B2:AV23"/>
  <sheetViews>
    <sheetView workbookViewId="0">
      <selection activeCell="AH3" sqref="AH3:AV11"/>
    </sheetView>
  </sheetViews>
  <sheetFormatPr defaultColWidth="3.25" defaultRowHeight="18"/>
  <cols>
    <col min="1" max="2" width="3.25" customWidth="1"/>
  </cols>
  <sheetData>
    <row r="2" spans="2:48">
      <c r="B2" s="250" t="s">
        <v>732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R2" s="250" t="s">
        <v>733</v>
      </c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H2" s="250" t="s">
        <v>734</v>
      </c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</row>
    <row r="3" spans="2:48" ht="18" customHeight="1">
      <c r="B3" s="251" t="s">
        <v>735</v>
      </c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R3" s="251" t="s">
        <v>736</v>
      </c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H3" s="251" t="s">
        <v>737</v>
      </c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</row>
    <row r="4" spans="2:48"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</row>
    <row r="5" spans="2:48"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R5" s="251"/>
      <c r="S5" s="251"/>
      <c r="T5" s="251"/>
      <c r="U5" s="251"/>
      <c r="V5" s="251"/>
      <c r="W5" s="251"/>
      <c r="X5" s="251"/>
      <c r="Y5" s="251"/>
      <c r="Z5" s="251"/>
      <c r="AA5" s="251"/>
      <c r="AB5" s="251"/>
      <c r="AC5" s="251"/>
      <c r="AD5" s="251"/>
      <c r="AE5" s="251"/>
      <c r="AF5" s="251"/>
      <c r="AH5" s="251"/>
      <c r="AI5" s="251"/>
      <c r="AJ5" s="251"/>
      <c r="AK5" s="251"/>
      <c r="AL5" s="251"/>
      <c r="AM5" s="251"/>
      <c r="AN5" s="251"/>
      <c r="AO5" s="251"/>
      <c r="AP5" s="251"/>
      <c r="AQ5" s="251"/>
      <c r="AR5" s="251"/>
      <c r="AS5" s="251"/>
      <c r="AT5" s="251"/>
      <c r="AU5" s="251"/>
      <c r="AV5" s="251"/>
    </row>
    <row r="6" spans="2:48"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R6" s="251"/>
      <c r="S6" s="251"/>
      <c r="T6" s="251"/>
      <c r="U6" s="251"/>
      <c r="V6" s="251"/>
      <c r="W6" s="251"/>
      <c r="X6" s="251"/>
      <c r="Y6" s="251"/>
      <c r="Z6" s="251"/>
      <c r="AA6" s="251"/>
      <c r="AB6" s="251"/>
      <c r="AC6" s="251"/>
      <c r="AD6" s="251"/>
      <c r="AE6" s="251"/>
      <c r="AF6" s="251"/>
      <c r="AH6" s="251"/>
      <c r="AI6" s="251"/>
      <c r="AJ6" s="251"/>
      <c r="AK6" s="251"/>
      <c r="AL6" s="251"/>
      <c r="AM6" s="251"/>
      <c r="AN6" s="251"/>
      <c r="AO6" s="251"/>
      <c r="AP6" s="251"/>
      <c r="AQ6" s="251"/>
      <c r="AR6" s="251"/>
      <c r="AS6" s="251"/>
      <c r="AT6" s="251"/>
      <c r="AU6" s="251"/>
      <c r="AV6" s="251"/>
    </row>
    <row r="7" spans="2:48"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</row>
    <row r="8" spans="2:48">
      <c r="B8" s="251"/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</row>
    <row r="9" spans="2:48"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1"/>
    </row>
    <row r="10" spans="2:48">
      <c r="B10" s="251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R10" s="251"/>
      <c r="S10" s="251"/>
      <c r="T10" s="251"/>
      <c r="U10" s="251"/>
      <c r="V10" s="251"/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H10" s="251"/>
      <c r="AI10" s="251"/>
      <c r="AJ10" s="251"/>
      <c r="AK10" s="251"/>
      <c r="AL10" s="251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</row>
    <row r="11" spans="2:48"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</row>
    <row r="12" spans="2:48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2:48" ht="18" customHeight="1"/>
    <row r="14" spans="2:48">
      <c r="B14" s="250" t="s">
        <v>738</v>
      </c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R14" s="250" t="s">
        <v>739</v>
      </c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H14" s="250" t="s">
        <v>739</v>
      </c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</row>
    <row r="15" spans="2:48" ht="18.75">
      <c r="B15" s="251" t="s">
        <v>740</v>
      </c>
      <c r="C15" s="251"/>
      <c r="D15" s="251"/>
      <c r="E15" s="251"/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R15" s="252" t="s">
        <v>741</v>
      </c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H15" s="252" t="s">
        <v>742</v>
      </c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</row>
    <row r="16" spans="2:48"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3"/>
      <c r="AE16" s="253"/>
      <c r="AF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 s="253"/>
      <c r="AV16" s="253"/>
    </row>
    <row r="17" spans="2:48"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251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3"/>
      <c r="AD17" s="253"/>
      <c r="AE17" s="253"/>
      <c r="AF17" s="253"/>
      <c r="AH17" s="253"/>
      <c r="AI17" s="253"/>
      <c r="AJ17" s="253"/>
      <c r="AK17" s="253"/>
      <c r="AL17" s="253"/>
      <c r="AM17" s="253"/>
      <c r="AN17" s="253"/>
      <c r="AO17" s="253"/>
      <c r="AP17" s="253"/>
      <c r="AQ17" s="253"/>
      <c r="AR17" s="253"/>
      <c r="AS17" s="253"/>
      <c r="AT17" s="253"/>
      <c r="AU17" s="253"/>
      <c r="AV17" s="253"/>
    </row>
    <row r="18" spans="2:48"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251"/>
      <c r="O18" s="251"/>
      <c r="P18" s="251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H18" s="253"/>
      <c r="AI18" s="253"/>
      <c r="AJ18" s="253"/>
      <c r="AK18" s="253"/>
      <c r="AL18" s="253"/>
      <c r="AM18" s="253"/>
      <c r="AN18" s="253"/>
      <c r="AO18" s="253"/>
      <c r="AP18" s="253"/>
      <c r="AQ18" s="253"/>
      <c r="AR18" s="253"/>
      <c r="AS18" s="253"/>
      <c r="AT18" s="253"/>
      <c r="AU18" s="253"/>
      <c r="AV18" s="253"/>
    </row>
    <row r="19" spans="2:48">
      <c r="B19" s="251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R19" s="253"/>
      <c r="S19" s="253"/>
      <c r="T19" s="253"/>
      <c r="U19" s="253"/>
      <c r="V19" s="253"/>
      <c r="W19" s="253"/>
      <c r="X19" s="253"/>
      <c r="Y19" s="253"/>
      <c r="Z19" s="253"/>
      <c r="AA19" s="253"/>
      <c r="AB19" s="253"/>
      <c r="AC19" s="253"/>
      <c r="AD19" s="253"/>
      <c r="AE19" s="253"/>
      <c r="AF19" s="253"/>
      <c r="AH19" s="253"/>
      <c r="AI19" s="253"/>
      <c r="AJ19" s="253"/>
      <c r="AK19" s="253"/>
      <c r="AL19" s="253"/>
      <c r="AM19" s="253"/>
      <c r="AN19" s="253"/>
      <c r="AO19" s="253"/>
      <c r="AP19" s="253"/>
      <c r="AQ19" s="253"/>
      <c r="AR19" s="253"/>
      <c r="AS19" s="253"/>
      <c r="AT19" s="253"/>
      <c r="AU19" s="253"/>
      <c r="AV19" s="253"/>
    </row>
    <row r="20" spans="2:48">
      <c r="B20" s="251"/>
      <c r="C20" s="251"/>
      <c r="D20" s="251"/>
      <c r="E20" s="251"/>
      <c r="F20" s="251"/>
      <c r="G20" s="251"/>
      <c r="H20" s="251"/>
      <c r="I20" s="251"/>
      <c r="J20" s="251"/>
      <c r="K20" s="251"/>
      <c r="L20" s="251"/>
      <c r="M20" s="251"/>
      <c r="N20" s="251"/>
      <c r="O20" s="251"/>
      <c r="P20" s="251"/>
      <c r="R20" s="253"/>
      <c r="S20" s="253"/>
      <c r="T20" s="253"/>
      <c r="U20" s="253"/>
      <c r="V20" s="253"/>
      <c r="W20" s="253"/>
      <c r="X20" s="253"/>
      <c r="Y20" s="253"/>
      <c r="Z20" s="253"/>
      <c r="AA20" s="253"/>
      <c r="AB20" s="253"/>
      <c r="AC20" s="253"/>
      <c r="AD20" s="253"/>
      <c r="AE20" s="253"/>
      <c r="AF20" s="253"/>
      <c r="AH20" s="253"/>
      <c r="AI20" s="253"/>
      <c r="AJ20" s="253"/>
      <c r="AK20" s="253"/>
      <c r="AL20" s="253"/>
      <c r="AM20" s="253"/>
      <c r="AN20" s="253"/>
      <c r="AO20" s="253"/>
      <c r="AP20" s="253"/>
      <c r="AQ20" s="253"/>
      <c r="AR20" s="253"/>
      <c r="AS20" s="253"/>
      <c r="AT20" s="253"/>
      <c r="AU20" s="253"/>
      <c r="AV20" s="253"/>
    </row>
    <row r="21" spans="2:48">
      <c r="B21" s="251"/>
      <c r="C21" s="251"/>
      <c r="D21" s="25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1"/>
      <c r="R21" s="253"/>
      <c r="S21" s="253"/>
      <c r="T21" s="253"/>
      <c r="U21" s="253"/>
      <c r="V21" s="253"/>
      <c r="W21" s="253"/>
      <c r="X21" s="253"/>
      <c r="Y21" s="253"/>
      <c r="Z21" s="253"/>
      <c r="AA21" s="253"/>
      <c r="AB21" s="253"/>
      <c r="AC21" s="253"/>
      <c r="AD21" s="253"/>
      <c r="AE21" s="253"/>
      <c r="AF21" s="253"/>
      <c r="AH21" s="253"/>
      <c r="AI21" s="253"/>
      <c r="AJ21" s="253"/>
      <c r="AK21" s="253"/>
      <c r="AL21" s="253"/>
      <c r="AM21" s="253"/>
      <c r="AN21" s="253"/>
      <c r="AO21" s="253"/>
      <c r="AP21" s="253"/>
      <c r="AQ21" s="253"/>
      <c r="AR21" s="253"/>
      <c r="AS21" s="253"/>
      <c r="AT21" s="253"/>
      <c r="AU21" s="253"/>
      <c r="AV21" s="253"/>
    </row>
    <row r="22" spans="2:48">
      <c r="B22" s="251"/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51"/>
      <c r="R22" s="253"/>
      <c r="S22" s="253"/>
      <c r="T22" s="253"/>
      <c r="U22" s="253"/>
      <c r="V22" s="253"/>
      <c r="W22" s="253"/>
      <c r="X22" s="253"/>
      <c r="Y22" s="253"/>
      <c r="Z22" s="253"/>
      <c r="AA22" s="253"/>
      <c r="AB22" s="253"/>
      <c r="AC22" s="253"/>
      <c r="AD22" s="253"/>
      <c r="AE22" s="253"/>
      <c r="AF22" s="253"/>
      <c r="AH22" s="253"/>
      <c r="AI22" s="253"/>
      <c r="AJ22" s="253"/>
      <c r="AK22" s="253"/>
      <c r="AL22" s="253"/>
      <c r="AM22" s="253"/>
      <c r="AN22" s="253"/>
      <c r="AO22" s="253"/>
      <c r="AP22" s="253"/>
      <c r="AQ22" s="253"/>
      <c r="AR22" s="253"/>
      <c r="AS22" s="253"/>
      <c r="AT22" s="253"/>
      <c r="AU22" s="253"/>
      <c r="AV22" s="253"/>
    </row>
    <row r="23" spans="2:48">
      <c r="B23" s="251"/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</row>
  </sheetData>
  <mergeCells count="12">
    <mergeCell ref="B14:P14"/>
    <mergeCell ref="B15:P23"/>
    <mergeCell ref="B2:P2"/>
    <mergeCell ref="R2:AF2"/>
    <mergeCell ref="AH2:AV2"/>
    <mergeCell ref="B3:P11"/>
    <mergeCell ref="R3:AF11"/>
    <mergeCell ref="AH3:AV11"/>
    <mergeCell ref="R14:AF14"/>
    <mergeCell ref="R15:AF23"/>
    <mergeCell ref="AH14:AV14"/>
    <mergeCell ref="AH15:AV23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7036-DCDF-4D1B-AC10-5AA0270369AF}">
  <dimension ref="A2:L15"/>
  <sheetViews>
    <sheetView workbookViewId="0">
      <selection activeCell="O4" sqref="O4"/>
    </sheetView>
  </sheetViews>
  <sheetFormatPr defaultRowHeight="18"/>
  <cols>
    <col min="3" max="3" width="13.125" customWidth="1"/>
    <col min="4" max="4" width="11.875" customWidth="1"/>
    <col min="5" max="5" width="11.25" customWidth="1"/>
  </cols>
  <sheetData>
    <row r="2" spans="1:12">
      <c r="A2" t="s">
        <v>743</v>
      </c>
      <c r="B2" t="s">
        <v>744</v>
      </c>
      <c r="D2" t="s">
        <v>745</v>
      </c>
    </row>
    <row r="3" spans="1:12">
      <c r="C3" t="s">
        <v>354</v>
      </c>
      <c r="E3" t="s">
        <v>746</v>
      </c>
    </row>
    <row r="4" spans="1:12">
      <c r="C4" t="s">
        <v>747</v>
      </c>
    </row>
    <row r="5" spans="1:12">
      <c r="C5" t="s">
        <v>748</v>
      </c>
    </row>
    <row r="6" spans="1:12">
      <c r="C6" t="s">
        <v>749</v>
      </c>
    </row>
    <row r="7" spans="1:12">
      <c r="C7" t="s">
        <v>750</v>
      </c>
    </row>
    <row r="10" spans="1:12">
      <c r="A10" t="s">
        <v>751</v>
      </c>
      <c r="B10" t="s">
        <v>744</v>
      </c>
      <c r="D10" t="s">
        <v>752</v>
      </c>
    </row>
    <row r="11" spans="1:12">
      <c r="C11" t="s">
        <v>753</v>
      </c>
      <c r="E11" t="s">
        <v>754</v>
      </c>
    </row>
    <row r="12" spans="1:12">
      <c r="C12" t="s">
        <v>755</v>
      </c>
      <c r="H12" t="s">
        <v>756</v>
      </c>
    </row>
    <row r="13" spans="1:12">
      <c r="C13" s="31" t="s">
        <v>757</v>
      </c>
      <c r="D13" s="31"/>
      <c r="E13" s="31"/>
      <c r="G13" t="s">
        <v>758</v>
      </c>
      <c r="H13" s="31" t="s">
        <v>759</v>
      </c>
      <c r="I13" s="31"/>
      <c r="J13" s="31"/>
      <c r="K13" s="31"/>
      <c r="L13" s="31"/>
    </row>
    <row r="14" spans="1:12">
      <c r="C14" s="31" t="s">
        <v>760</v>
      </c>
      <c r="D14" s="31"/>
      <c r="E14" s="31"/>
      <c r="G14" t="s">
        <v>758</v>
      </c>
      <c r="H14" s="31" t="s">
        <v>761</v>
      </c>
      <c r="I14" s="31"/>
      <c r="J14" s="31"/>
      <c r="K14" s="31"/>
      <c r="L14" s="31"/>
    </row>
    <row r="15" spans="1:12">
      <c r="C15" s="31" t="s">
        <v>762</v>
      </c>
      <c r="D15" s="31"/>
      <c r="E15" s="31"/>
      <c r="G15" t="s">
        <v>758</v>
      </c>
      <c r="H15" s="31" t="s">
        <v>763</v>
      </c>
      <c r="I15" s="31"/>
      <c r="J15" s="31"/>
      <c r="K15" s="31"/>
      <c r="L15" s="31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D3AE-C0D5-4C13-BE99-CCB8EAC25837}">
  <dimension ref="A3:AB122"/>
  <sheetViews>
    <sheetView topLeftCell="A102" zoomScale="70" zoomScaleNormal="70" workbookViewId="0">
      <selection activeCell="O1" sqref="O1"/>
    </sheetView>
  </sheetViews>
  <sheetFormatPr defaultRowHeight="18"/>
  <cols>
    <col min="2" max="2" width="3.25" customWidth="1"/>
    <col min="10" max="10" width="15.375" customWidth="1"/>
  </cols>
  <sheetData>
    <row r="3" spans="1:28">
      <c r="C3" s="32" t="s">
        <v>764</v>
      </c>
      <c r="K3" s="36" t="s">
        <v>765</v>
      </c>
      <c r="L3" s="37"/>
      <c r="M3" s="36" t="s">
        <v>766</v>
      </c>
      <c r="N3" s="37"/>
      <c r="O3" s="36" t="s">
        <v>767</v>
      </c>
      <c r="P3" s="38"/>
      <c r="Q3" s="37"/>
      <c r="R3" s="36" t="s">
        <v>768</v>
      </c>
      <c r="S3" s="38"/>
      <c r="T3" s="38"/>
      <c r="U3" s="37"/>
      <c r="V3" s="36" t="s">
        <v>769</v>
      </c>
      <c r="W3" s="37"/>
      <c r="X3" s="255" t="s">
        <v>770</v>
      </c>
      <c r="Y3" s="255"/>
      <c r="Z3" s="255"/>
      <c r="AA3" s="255"/>
      <c r="AB3" s="255"/>
    </row>
    <row r="4" spans="1:28">
      <c r="C4" s="33" t="s">
        <v>771</v>
      </c>
      <c r="K4" s="39"/>
      <c r="L4" s="40"/>
      <c r="M4" s="39" t="s">
        <v>772</v>
      </c>
      <c r="N4" s="40"/>
      <c r="O4" s="39" t="s">
        <v>773</v>
      </c>
      <c r="P4" s="41"/>
      <c r="Q4" s="40"/>
      <c r="R4" s="39"/>
      <c r="S4" s="41"/>
      <c r="T4" s="41"/>
      <c r="U4" s="40"/>
      <c r="V4" s="39" t="s">
        <v>774</v>
      </c>
      <c r="W4" s="40"/>
      <c r="X4" s="255"/>
      <c r="Y4" s="255"/>
      <c r="Z4" s="255"/>
      <c r="AA4" s="255"/>
      <c r="AB4" s="255"/>
    </row>
    <row r="5" spans="1:28" ht="18" customHeight="1">
      <c r="C5" s="34" t="s">
        <v>775</v>
      </c>
      <c r="K5" s="256" t="s">
        <v>776</v>
      </c>
      <c r="L5" s="254"/>
      <c r="M5" s="254" t="s">
        <v>777</v>
      </c>
      <c r="N5" s="254" t="s">
        <v>778</v>
      </c>
      <c r="O5" s="254" t="s">
        <v>779</v>
      </c>
      <c r="P5" s="254" t="s">
        <v>780</v>
      </c>
      <c r="Q5" s="254" t="s">
        <v>781</v>
      </c>
      <c r="R5" s="254" t="s">
        <v>782</v>
      </c>
      <c r="S5" s="254" t="s">
        <v>783</v>
      </c>
      <c r="T5" s="254" t="s">
        <v>784</v>
      </c>
      <c r="U5" s="254" t="s">
        <v>785</v>
      </c>
      <c r="V5" s="254" t="s">
        <v>786</v>
      </c>
      <c r="W5" s="254" t="s">
        <v>787</v>
      </c>
      <c r="X5" s="255"/>
      <c r="Y5" s="255"/>
      <c r="Z5" s="255"/>
      <c r="AA5" s="255"/>
      <c r="AB5" s="255"/>
    </row>
    <row r="6" spans="1:28">
      <c r="A6" s="54">
        <v>6</v>
      </c>
      <c r="C6" s="34" t="s">
        <v>788</v>
      </c>
      <c r="K6" s="256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5"/>
      <c r="Y6" s="255"/>
      <c r="Z6" s="255"/>
      <c r="AA6" s="255"/>
      <c r="AB6" s="255"/>
    </row>
    <row r="7" spans="1:28">
      <c r="A7">
        <v>0</v>
      </c>
      <c r="C7" s="34" t="s">
        <v>789</v>
      </c>
      <c r="K7" s="256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5"/>
      <c r="Y7" s="255"/>
      <c r="Z7" s="255"/>
      <c r="AA7" s="255"/>
      <c r="AB7" s="255"/>
    </row>
    <row r="8" spans="1:28">
      <c r="A8">
        <v>1</v>
      </c>
      <c r="C8" s="34" t="s">
        <v>790</v>
      </c>
      <c r="K8" s="256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5"/>
      <c r="Y8" s="255"/>
      <c r="Z8" s="255"/>
      <c r="AA8" s="255"/>
      <c r="AB8" s="255"/>
    </row>
    <row r="9" spans="1:28">
      <c r="A9">
        <v>1</v>
      </c>
      <c r="C9" s="34" t="s">
        <v>791</v>
      </c>
      <c r="K9" s="256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5"/>
      <c r="Y9" s="255"/>
      <c r="Z9" s="255"/>
      <c r="AA9" s="255"/>
      <c r="AB9" s="255"/>
    </row>
    <row r="10" spans="1:28">
      <c r="A10">
        <v>3</v>
      </c>
      <c r="C10" s="34" t="s">
        <v>792</v>
      </c>
      <c r="K10" s="256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5"/>
      <c r="Y10" s="255"/>
      <c r="Z10" s="255"/>
      <c r="AA10" s="255"/>
      <c r="AB10" s="255"/>
    </row>
    <row r="11" spans="1:28">
      <c r="A11">
        <v>1</v>
      </c>
      <c r="C11" s="34" t="s">
        <v>793</v>
      </c>
      <c r="K11" s="42" t="s">
        <v>423</v>
      </c>
      <c r="L11" s="43"/>
      <c r="M11" s="42" t="s">
        <v>423</v>
      </c>
      <c r="N11" s="42"/>
      <c r="O11" s="42" t="s">
        <v>423</v>
      </c>
      <c r="P11" s="42"/>
      <c r="Q11" s="42"/>
      <c r="R11" s="42" t="s">
        <v>423</v>
      </c>
      <c r="S11" s="42"/>
      <c r="T11" s="42"/>
      <c r="U11" s="42"/>
      <c r="V11" s="42" t="s">
        <v>423</v>
      </c>
      <c r="W11" s="42"/>
      <c r="X11" s="44">
        <v>1</v>
      </c>
      <c r="Y11" s="45" t="s">
        <v>794</v>
      </c>
      <c r="Z11" s="46"/>
      <c r="AA11" s="46"/>
      <c r="AB11" s="46"/>
    </row>
    <row r="12" spans="1:28">
      <c r="C12" s="34"/>
      <c r="K12" s="51"/>
      <c r="L12" s="52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0"/>
      <c r="Y12" s="53"/>
      <c r="Z12" s="53"/>
      <c r="AA12" s="53"/>
      <c r="AB12" s="53"/>
    </row>
    <row r="13" spans="1:28">
      <c r="C13" s="34"/>
      <c r="K13" s="36" t="s">
        <v>765</v>
      </c>
      <c r="L13" s="37"/>
      <c r="M13" s="36" t="s">
        <v>766</v>
      </c>
      <c r="N13" s="37"/>
      <c r="O13" s="36" t="s">
        <v>767</v>
      </c>
      <c r="P13" s="38"/>
      <c r="Q13" s="37"/>
      <c r="R13" s="36" t="s">
        <v>768</v>
      </c>
      <c r="S13" s="38"/>
      <c r="T13" s="38"/>
      <c r="U13" s="37"/>
      <c r="V13" s="36" t="s">
        <v>769</v>
      </c>
      <c r="W13" s="37"/>
      <c r="X13" s="255" t="s">
        <v>770</v>
      </c>
      <c r="Y13" s="255"/>
      <c r="Z13" s="255"/>
      <c r="AA13" s="255"/>
      <c r="AB13" s="255"/>
    </row>
    <row r="14" spans="1:28">
      <c r="C14" s="34"/>
      <c r="K14" s="39"/>
      <c r="L14" s="40"/>
      <c r="M14" s="39" t="s">
        <v>772</v>
      </c>
      <c r="N14" s="40"/>
      <c r="O14" s="39" t="s">
        <v>773</v>
      </c>
      <c r="P14" s="41"/>
      <c r="Q14" s="40"/>
      <c r="R14" s="39"/>
      <c r="S14" s="41"/>
      <c r="T14" s="41"/>
      <c r="U14" s="40"/>
      <c r="V14" s="39" t="s">
        <v>774</v>
      </c>
      <c r="W14" s="40"/>
      <c r="X14" s="255"/>
      <c r="Y14" s="255"/>
      <c r="Z14" s="255"/>
      <c r="AA14" s="255"/>
      <c r="AB14" s="255"/>
    </row>
    <row r="15" spans="1:28">
      <c r="C15" s="34" t="s">
        <v>795</v>
      </c>
      <c r="K15" s="254" t="s">
        <v>776</v>
      </c>
      <c r="L15" s="254"/>
      <c r="M15" s="254" t="s">
        <v>777</v>
      </c>
      <c r="N15" s="254" t="s">
        <v>778</v>
      </c>
      <c r="O15" s="254" t="s">
        <v>779</v>
      </c>
      <c r="P15" s="254" t="s">
        <v>780</v>
      </c>
      <c r="Q15" s="254" t="s">
        <v>781</v>
      </c>
      <c r="R15" s="254" t="s">
        <v>782</v>
      </c>
      <c r="S15" s="254" t="s">
        <v>783</v>
      </c>
      <c r="T15" s="254" t="s">
        <v>784</v>
      </c>
      <c r="U15" s="254" t="s">
        <v>785</v>
      </c>
      <c r="V15" s="254" t="s">
        <v>786</v>
      </c>
      <c r="W15" s="254" t="s">
        <v>787</v>
      </c>
      <c r="X15" s="255"/>
      <c r="Y15" s="255"/>
      <c r="Z15" s="255"/>
      <c r="AA15" s="255"/>
      <c r="AB15" s="255"/>
    </row>
    <row r="16" spans="1:28">
      <c r="A16">
        <v>6</v>
      </c>
      <c r="C16" s="34" t="s">
        <v>796</v>
      </c>
      <c r="D16" s="35"/>
      <c r="E16" s="35"/>
      <c r="F16" s="35"/>
      <c r="G16" s="35"/>
      <c r="H16" s="35"/>
      <c r="I16" s="35"/>
      <c r="J16" s="35"/>
      <c r="K16" s="254"/>
      <c r="L16" s="254"/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5"/>
      <c r="Y16" s="255"/>
      <c r="Z16" s="255"/>
      <c r="AA16" s="255"/>
      <c r="AB16" s="255"/>
    </row>
    <row r="17" spans="1:28">
      <c r="A17">
        <v>0</v>
      </c>
      <c r="C17" s="34" t="s">
        <v>797</v>
      </c>
      <c r="D17" s="35"/>
      <c r="E17" s="35"/>
      <c r="F17" s="35"/>
      <c r="G17" s="35"/>
      <c r="H17" s="35"/>
      <c r="I17" s="35"/>
      <c r="J17" s="35"/>
      <c r="K17" s="254"/>
      <c r="L17" s="254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5"/>
      <c r="Y17" s="255"/>
      <c r="Z17" s="255"/>
      <c r="AA17" s="255"/>
      <c r="AB17" s="255"/>
    </row>
    <row r="18" spans="1:28">
      <c r="A18">
        <v>1</v>
      </c>
      <c r="C18" s="34" t="s">
        <v>798</v>
      </c>
      <c r="D18" s="35"/>
      <c r="E18" s="35"/>
      <c r="F18" s="35"/>
      <c r="G18" s="35"/>
      <c r="H18" s="35"/>
      <c r="I18" s="35"/>
      <c r="J18" s="35"/>
      <c r="K18" s="254"/>
      <c r="L18" s="254"/>
      <c r="M18" s="254"/>
      <c r="N18" s="254"/>
      <c r="O18" s="254"/>
      <c r="P18" s="254"/>
      <c r="Q18" s="254"/>
      <c r="R18" s="254"/>
      <c r="S18" s="254"/>
      <c r="T18" s="254"/>
      <c r="U18" s="254"/>
      <c r="V18" s="254"/>
      <c r="W18" s="254"/>
      <c r="X18" s="255"/>
      <c r="Y18" s="255"/>
      <c r="Z18" s="255"/>
      <c r="AA18" s="255"/>
      <c r="AB18" s="255"/>
    </row>
    <row r="19" spans="1:28">
      <c r="A19">
        <v>2</v>
      </c>
      <c r="C19" s="34" t="s">
        <v>799</v>
      </c>
      <c r="D19" s="35"/>
      <c r="E19" s="35"/>
      <c r="F19" s="35"/>
      <c r="G19" s="35"/>
      <c r="H19" s="35"/>
      <c r="I19" s="35"/>
      <c r="J19" s="35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5"/>
      <c r="Y19" s="255"/>
      <c r="Z19" s="255"/>
      <c r="AA19" s="255"/>
      <c r="AB19" s="255"/>
    </row>
    <row r="20" spans="1:28">
      <c r="A20">
        <v>3</v>
      </c>
      <c r="C20" s="34" t="s">
        <v>800</v>
      </c>
      <c r="D20" s="35"/>
      <c r="E20" s="35"/>
      <c r="F20" s="35"/>
      <c r="G20" s="35"/>
      <c r="H20" s="35"/>
      <c r="I20" s="35"/>
      <c r="J20" s="35"/>
      <c r="K20" s="254"/>
      <c r="L20" s="254"/>
      <c r="M20" s="254"/>
      <c r="N20" s="254"/>
      <c r="O20" s="254"/>
      <c r="P20" s="254"/>
      <c r="Q20" s="254"/>
      <c r="R20" s="254"/>
      <c r="S20" s="254"/>
      <c r="T20" s="254"/>
      <c r="U20" s="254"/>
      <c r="V20" s="254"/>
      <c r="W20" s="254"/>
      <c r="X20" s="255"/>
      <c r="Y20" s="255"/>
      <c r="Z20" s="255"/>
      <c r="AA20" s="255"/>
      <c r="AB20" s="255"/>
    </row>
    <row r="21" spans="1:28">
      <c r="A21">
        <v>2</v>
      </c>
      <c r="C21" s="34" t="s">
        <v>801</v>
      </c>
      <c r="D21" s="35"/>
      <c r="E21" s="35"/>
      <c r="F21" s="35"/>
      <c r="G21" s="35"/>
      <c r="H21" s="35"/>
      <c r="I21" s="35"/>
      <c r="J21" s="35"/>
      <c r="K21" s="42" t="s">
        <v>423</v>
      </c>
      <c r="L21" s="43"/>
      <c r="M21" s="42" t="s">
        <v>423</v>
      </c>
      <c r="N21" s="42"/>
      <c r="O21" s="42" t="s">
        <v>423</v>
      </c>
      <c r="P21" s="42"/>
      <c r="Q21" s="42"/>
      <c r="R21" s="42"/>
      <c r="S21" s="42" t="s">
        <v>423</v>
      </c>
      <c r="T21" s="42"/>
      <c r="U21" s="42"/>
      <c r="V21" s="42" t="s">
        <v>423</v>
      </c>
      <c r="W21" s="42"/>
      <c r="X21" s="44">
        <v>2</v>
      </c>
      <c r="Y21" s="45" t="s">
        <v>802</v>
      </c>
      <c r="Z21" s="46"/>
      <c r="AA21" s="46"/>
      <c r="AB21" s="46"/>
    </row>
    <row r="22" spans="1:28">
      <c r="C22" s="34"/>
      <c r="D22" s="35"/>
      <c r="E22" s="35"/>
      <c r="F22" s="35"/>
      <c r="G22" s="35"/>
      <c r="H22" s="35"/>
      <c r="I22" s="35"/>
      <c r="J22" s="35"/>
    </row>
    <row r="23" spans="1:28">
      <c r="C23" s="34"/>
      <c r="D23" s="35"/>
      <c r="E23" s="35"/>
      <c r="F23" s="35"/>
      <c r="G23" s="35"/>
      <c r="H23" s="35"/>
      <c r="I23" s="35"/>
      <c r="J23" s="35"/>
      <c r="K23" s="36" t="s">
        <v>765</v>
      </c>
      <c r="L23" s="37"/>
      <c r="M23" s="36" t="s">
        <v>766</v>
      </c>
      <c r="N23" s="37"/>
      <c r="O23" s="36" t="s">
        <v>767</v>
      </c>
      <c r="P23" s="38"/>
      <c r="Q23" s="37"/>
      <c r="R23" s="36" t="s">
        <v>768</v>
      </c>
      <c r="S23" s="38"/>
      <c r="T23" s="38"/>
      <c r="U23" s="37"/>
      <c r="V23" s="36" t="s">
        <v>769</v>
      </c>
      <c r="W23" s="37"/>
      <c r="X23" s="255" t="s">
        <v>770</v>
      </c>
      <c r="Y23" s="255"/>
      <c r="Z23" s="255"/>
      <c r="AA23" s="255"/>
      <c r="AB23" s="255"/>
    </row>
    <row r="24" spans="1:28">
      <c r="C24" s="34" t="s">
        <v>803</v>
      </c>
      <c r="D24" s="35"/>
      <c r="E24" s="35"/>
      <c r="F24" s="35"/>
      <c r="G24" s="35"/>
      <c r="H24" s="35"/>
      <c r="I24" s="35"/>
      <c r="J24" s="35"/>
      <c r="K24" s="39"/>
      <c r="L24" s="40"/>
      <c r="M24" s="39" t="s">
        <v>772</v>
      </c>
      <c r="N24" s="40"/>
      <c r="O24" s="39" t="s">
        <v>773</v>
      </c>
      <c r="P24" s="41"/>
      <c r="Q24" s="40"/>
      <c r="R24" s="39"/>
      <c r="S24" s="41"/>
      <c r="T24" s="41"/>
      <c r="U24" s="40"/>
      <c r="V24" s="39" t="s">
        <v>774</v>
      </c>
      <c r="W24" s="40"/>
      <c r="X24" s="255"/>
      <c r="Y24" s="255"/>
      <c r="Z24" s="255"/>
      <c r="AA24" s="255"/>
      <c r="AB24" s="255"/>
    </row>
    <row r="25" spans="1:28">
      <c r="C25" s="34" t="s">
        <v>804</v>
      </c>
      <c r="D25" s="35"/>
      <c r="E25" s="35"/>
      <c r="F25" s="35"/>
      <c r="G25" s="35"/>
      <c r="H25" s="35"/>
      <c r="I25" s="35"/>
      <c r="J25" s="35"/>
      <c r="K25" s="254" t="s">
        <v>776</v>
      </c>
      <c r="L25" s="254"/>
      <c r="M25" s="254" t="s">
        <v>777</v>
      </c>
      <c r="N25" s="254" t="s">
        <v>778</v>
      </c>
      <c r="O25" s="254" t="s">
        <v>779</v>
      </c>
      <c r="P25" s="254" t="s">
        <v>780</v>
      </c>
      <c r="Q25" s="254" t="s">
        <v>781</v>
      </c>
      <c r="R25" s="254" t="s">
        <v>782</v>
      </c>
      <c r="S25" s="254" t="s">
        <v>783</v>
      </c>
      <c r="T25" s="254" t="s">
        <v>784</v>
      </c>
      <c r="U25" s="254" t="s">
        <v>785</v>
      </c>
      <c r="V25" s="254" t="s">
        <v>786</v>
      </c>
      <c r="W25" s="254" t="s">
        <v>787</v>
      </c>
      <c r="X25" s="255"/>
      <c r="Y25" s="255"/>
      <c r="Z25" s="255"/>
      <c r="AA25" s="255"/>
      <c r="AB25" s="255"/>
    </row>
    <row r="26" spans="1:28">
      <c r="A26">
        <v>6</v>
      </c>
      <c r="C26" s="34" t="s">
        <v>796</v>
      </c>
      <c r="D26" s="35"/>
      <c r="E26" s="35"/>
      <c r="F26" s="35"/>
      <c r="G26" s="35"/>
      <c r="H26" s="35"/>
      <c r="I26" s="35"/>
      <c r="J26" s="35"/>
      <c r="K26" s="254"/>
      <c r="L26" s="254"/>
      <c r="M26" s="254"/>
      <c r="N26" s="254"/>
      <c r="O26" s="254"/>
      <c r="P26" s="254"/>
      <c r="Q26" s="254"/>
      <c r="R26" s="254"/>
      <c r="S26" s="254"/>
      <c r="T26" s="254"/>
      <c r="U26" s="254"/>
      <c r="V26" s="254"/>
      <c r="W26" s="254"/>
      <c r="X26" s="255"/>
      <c r="Y26" s="255"/>
      <c r="Z26" s="255"/>
      <c r="AA26" s="255"/>
      <c r="AB26" s="255"/>
    </row>
    <row r="27" spans="1:28">
      <c r="A27">
        <v>0</v>
      </c>
      <c r="C27" s="34" t="s">
        <v>797</v>
      </c>
      <c r="D27" s="35"/>
      <c r="E27" s="35"/>
      <c r="F27" s="35"/>
      <c r="G27" s="35"/>
      <c r="H27" s="35"/>
      <c r="I27" s="35"/>
      <c r="J27" s="35"/>
      <c r="K27" s="254"/>
      <c r="L27" s="254"/>
      <c r="M27" s="254"/>
      <c r="N27" s="254"/>
      <c r="O27" s="254"/>
      <c r="P27" s="254"/>
      <c r="Q27" s="254"/>
      <c r="R27" s="254"/>
      <c r="S27" s="254"/>
      <c r="T27" s="254"/>
      <c r="U27" s="254"/>
      <c r="V27" s="254"/>
      <c r="W27" s="254"/>
      <c r="X27" s="255"/>
      <c r="Y27" s="255"/>
      <c r="Z27" s="255"/>
      <c r="AA27" s="255"/>
      <c r="AB27" s="255"/>
    </row>
    <row r="28" spans="1:28">
      <c r="A28">
        <v>1</v>
      </c>
      <c r="C28" s="34" t="s">
        <v>798</v>
      </c>
      <c r="D28" s="35"/>
      <c r="E28" s="35"/>
      <c r="F28" s="35"/>
      <c r="G28" s="35"/>
      <c r="H28" s="35"/>
      <c r="I28" s="35"/>
      <c r="J28" s="35"/>
      <c r="K28" s="254"/>
      <c r="L28" s="254"/>
      <c r="M28" s="254"/>
      <c r="N28" s="254"/>
      <c r="O28" s="254"/>
      <c r="P28" s="254"/>
      <c r="Q28" s="254"/>
      <c r="R28" s="254"/>
      <c r="S28" s="254"/>
      <c r="T28" s="254"/>
      <c r="U28" s="254"/>
      <c r="V28" s="254"/>
      <c r="W28" s="254"/>
      <c r="X28" s="255"/>
      <c r="Y28" s="255"/>
      <c r="Z28" s="255"/>
      <c r="AA28" s="255"/>
      <c r="AB28" s="255"/>
    </row>
    <row r="29" spans="1:28">
      <c r="A29">
        <v>3</v>
      </c>
      <c r="C29" s="34" t="s">
        <v>805</v>
      </c>
      <c r="D29" s="35"/>
      <c r="E29" s="35"/>
      <c r="F29" s="35"/>
      <c r="G29" s="35"/>
      <c r="H29" s="35"/>
      <c r="I29" s="35"/>
      <c r="J29" s="35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5"/>
      <c r="Y29" s="255"/>
      <c r="Z29" s="255"/>
      <c r="AA29" s="255"/>
      <c r="AB29" s="255"/>
    </row>
    <row r="30" spans="1:28">
      <c r="A30">
        <v>3</v>
      </c>
      <c r="C30" s="34" t="s">
        <v>792</v>
      </c>
      <c r="D30" s="35"/>
      <c r="E30" s="35"/>
      <c r="F30" s="35"/>
      <c r="G30" s="35"/>
      <c r="H30" s="35"/>
      <c r="I30" s="35"/>
      <c r="J30" s="35"/>
      <c r="K30" s="254"/>
      <c r="L30" s="254"/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  <c r="X30" s="255"/>
      <c r="Y30" s="255"/>
      <c r="Z30" s="255"/>
      <c r="AA30" s="255"/>
      <c r="AB30" s="255"/>
    </row>
    <row r="31" spans="1:28">
      <c r="A31">
        <v>3</v>
      </c>
      <c r="C31" s="34" t="s">
        <v>806</v>
      </c>
      <c r="D31" s="35"/>
      <c r="E31" s="35"/>
      <c r="F31" s="35"/>
      <c r="G31" s="35"/>
      <c r="H31" s="35"/>
      <c r="I31" s="35"/>
      <c r="J31" s="35"/>
      <c r="K31" s="42" t="s">
        <v>423</v>
      </c>
      <c r="L31" s="43"/>
      <c r="M31" s="42" t="s">
        <v>423</v>
      </c>
      <c r="N31" s="42"/>
      <c r="O31" s="42" t="s">
        <v>423</v>
      </c>
      <c r="P31" s="42"/>
      <c r="Q31" s="42"/>
      <c r="R31" s="42"/>
      <c r="S31" s="42"/>
      <c r="T31" s="42" t="s">
        <v>423</v>
      </c>
      <c r="U31" s="42"/>
      <c r="V31" s="42" t="s">
        <v>423</v>
      </c>
      <c r="W31" s="42"/>
      <c r="X31" s="44">
        <v>3</v>
      </c>
      <c r="Y31" s="45" t="s">
        <v>807</v>
      </c>
      <c r="Z31" s="46"/>
      <c r="AA31" s="46"/>
      <c r="AB31" s="46"/>
    </row>
    <row r="32" spans="1:28">
      <c r="C32" s="34"/>
      <c r="D32" s="35"/>
      <c r="E32" s="35"/>
      <c r="F32" s="35"/>
      <c r="G32" s="35"/>
      <c r="H32" s="35"/>
      <c r="I32" s="35"/>
      <c r="J32" s="35"/>
    </row>
    <row r="33" spans="1:28">
      <c r="C33" s="34"/>
      <c r="D33" s="35"/>
      <c r="E33" s="35"/>
      <c r="F33" s="35"/>
      <c r="G33" s="35"/>
      <c r="H33" s="35"/>
      <c r="I33" s="35"/>
      <c r="J33" s="35"/>
      <c r="K33" s="36" t="s">
        <v>765</v>
      </c>
      <c r="L33" s="37"/>
      <c r="M33" s="36" t="s">
        <v>766</v>
      </c>
      <c r="N33" s="37"/>
      <c r="O33" s="36" t="s">
        <v>767</v>
      </c>
      <c r="P33" s="38"/>
      <c r="Q33" s="37"/>
      <c r="R33" s="36" t="s">
        <v>768</v>
      </c>
      <c r="S33" s="38"/>
      <c r="T33" s="38"/>
      <c r="U33" s="37"/>
      <c r="V33" s="36" t="s">
        <v>769</v>
      </c>
      <c r="W33" s="37"/>
      <c r="X33" s="255" t="s">
        <v>770</v>
      </c>
      <c r="Y33" s="255"/>
      <c r="Z33" s="255"/>
      <c r="AA33" s="255"/>
      <c r="AB33" s="255"/>
    </row>
    <row r="34" spans="1:28">
      <c r="C34" s="35"/>
      <c r="D34" s="35"/>
      <c r="E34" s="35"/>
      <c r="F34" s="35"/>
      <c r="G34" s="35"/>
      <c r="H34" s="35"/>
      <c r="I34" s="35"/>
      <c r="J34" s="35"/>
      <c r="K34" s="39"/>
      <c r="L34" s="40"/>
      <c r="M34" s="39" t="s">
        <v>772</v>
      </c>
      <c r="N34" s="40"/>
      <c r="O34" s="39" t="s">
        <v>773</v>
      </c>
      <c r="P34" s="41"/>
      <c r="Q34" s="40"/>
      <c r="R34" s="39"/>
      <c r="S34" s="41"/>
      <c r="T34" s="41"/>
      <c r="U34" s="40"/>
      <c r="V34" s="39" t="s">
        <v>774</v>
      </c>
      <c r="W34" s="40"/>
      <c r="X34" s="255"/>
      <c r="Y34" s="255"/>
      <c r="Z34" s="255"/>
      <c r="AA34" s="255"/>
      <c r="AB34" s="255"/>
    </row>
    <row r="35" spans="1:28">
      <c r="C35" s="34" t="s">
        <v>808</v>
      </c>
      <c r="D35" s="35"/>
      <c r="E35" s="35"/>
      <c r="F35" s="35"/>
      <c r="G35" s="35"/>
      <c r="H35" s="35"/>
      <c r="I35" s="35"/>
      <c r="J35" s="35"/>
      <c r="K35" s="254" t="s">
        <v>776</v>
      </c>
      <c r="L35" s="254"/>
      <c r="M35" s="254" t="s">
        <v>777</v>
      </c>
      <c r="N35" s="254" t="s">
        <v>778</v>
      </c>
      <c r="O35" s="254" t="s">
        <v>779</v>
      </c>
      <c r="P35" s="254" t="s">
        <v>780</v>
      </c>
      <c r="Q35" s="254" t="s">
        <v>781</v>
      </c>
      <c r="R35" s="254" t="s">
        <v>782</v>
      </c>
      <c r="S35" s="254" t="s">
        <v>783</v>
      </c>
      <c r="T35" s="254" t="s">
        <v>784</v>
      </c>
      <c r="U35" s="254" t="s">
        <v>785</v>
      </c>
      <c r="V35" s="254" t="s">
        <v>786</v>
      </c>
      <c r="W35" s="254" t="s">
        <v>787</v>
      </c>
      <c r="X35" s="255"/>
      <c r="Y35" s="255"/>
      <c r="Z35" s="255"/>
      <c r="AA35" s="255"/>
      <c r="AB35" s="255"/>
    </row>
    <row r="36" spans="1:28" ht="18" customHeight="1">
      <c r="A36">
        <v>6</v>
      </c>
      <c r="C36" s="34" t="s">
        <v>796</v>
      </c>
      <c r="D36" s="35"/>
      <c r="E36" s="35"/>
      <c r="F36" s="35"/>
      <c r="G36" s="35"/>
      <c r="H36" s="35"/>
      <c r="I36" s="35"/>
      <c r="J36" s="35"/>
      <c r="K36" s="254"/>
      <c r="L36" s="254"/>
      <c r="M36" s="254"/>
      <c r="N36" s="254"/>
      <c r="O36" s="254"/>
      <c r="P36" s="254"/>
      <c r="Q36" s="254"/>
      <c r="R36" s="254"/>
      <c r="S36" s="254"/>
      <c r="T36" s="254"/>
      <c r="U36" s="254"/>
      <c r="V36" s="254"/>
      <c r="W36" s="254"/>
      <c r="X36" s="255"/>
      <c r="Y36" s="255"/>
      <c r="Z36" s="255"/>
      <c r="AA36" s="255"/>
      <c r="AB36" s="255"/>
    </row>
    <row r="37" spans="1:28">
      <c r="A37">
        <v>0</v>
      </c>
      <c r="C37" s="34" t="s">
        <v>797</v>
      </c>
      <c r="D37" s="35"/>
      <c r="E37" s="35"/>
      <c r="F37" s="35"/>
      <c r="G37" s="35"/>
      <c r="H37" s="35"/>
      <c r="I37" s="35"/>
      <c r="J37" s="35"/>
      <c r="K37" s="254"/>
      <c r="L37" s="254"/>
      <c r="M37" s="254"/>
      <c r="N37" s="254"/>
      <c r="O37" s="254"/>
      <c r="P37" s="254"/>
      <c r="Q37" s="254"/>
      <c r="R37" s="254"/>
      <c r="S37" s="254"/>
      <c r="T37" s="254"/>
      <c r="U37" s="254"/>
      <c r="V37" s="254"/>
      <c r="W37" s="254"/>
      <c r="X37" s="255"/>
      <c r="Y37" s="255"/>
      <c r="Z37" s="255"/>
      <c r="AA37" s="255"/>
      <c r="AB37" s="255"/>
    </row>
    <row r="38" spans="1:28">
      <c r="A38">
        <v>1</v>
      </c>
      <c r="C38" s="34" t="s">
        <v>798</v>
      </c>
      <c r="D38" s="35"/>
      <c r="E38" s="35"/>
      <c r="F38" s="35"/>
      <c r="G38" s="35"/>
      <c r="H38" s="35"/>
      <c r="I38" s="35"/>
      <c r="J38" s="35"/>
      <c r="K38" s="254"/>
      <c r="L38" s="254"/>
      <c r="M38" s="254"/>
      <c r="N38" s="254"/>
      <c r="O38" s="254"/>
      <c r="P38" s="254"/>
      <c r="Q38" s="254"/>
      <c r="R38" s="254"/>
      <c r="S38" s="254"/>
      <c r="T38" s="254"/>
      <c r="U38" s="254"/>
      <c r="V38" s="254"/>
      <c r="W38" s="254"/>
      <c r="X38" s="255"/>
      <c r="Y38" s="255"/>
      <c r="Z38" s="255"/>
      <c r="AA38" s="255"/>
      <c r="AB38" s="255"/>
    </row>
    <row r="39" spans="1:28">
      <c r="A39">
        <v>4</v>
      </c>
      <c r="C39" s="34" t="s">
        <v>809</v>
      </c>
      <c r="D39" s="35"/>
      <c r="E39" s="35"/>
      <c r="F39" s="35"/>
      <c r="G39" s="35"/>
      <c r="H39" s="35"/>
      <c r="I39" s="35"/>
      <c r="J39" s="35"/>
      <c r="K39" s="254"/>
      <c r="L39" s="254"/>
      <c r="M39" s="254"/>
      <c r="N39" s="254"/>
      <c r="O39" s="254"/>
      <c r="P39" s="254"/>
      <c r="Q39" s="254"/>
      <c r="R39" s="254"/>
      <c r="S39" s="254"/>
      <c r="T39" s="254"/>
      <c r="U39" s="254"/>
      <c r="V39" s="254"/>
      <c r="W39" s="254"/>
      <c r="X39" s="255"/>
      <c r="Y39" s="255"/>
      <c r="Z39" s="255"/>
      <c r="AA39" s="255"/>
      <c r="AB39" s="255"/>
    </row>
    <row r="40" spans="1:28">
      <c r="A40">
        <v>3</v>
      </c>
      <c r="C40" s="34" t="s">
        <v>800</v>
      </c>
      <c r="D40" s="35"/>
      <c r="E40" s="35"/>
      <c r="F40" s="35"/>
      <c r="G40" s="35"/>
      <c r="H40" s="35"/>
      <c r="I40" s="35"/>
      <c r="J40" s="35"/>
      <c r="K40" s="254"/>
      <c r="L40" s="254"/>
      <c r="M40" s="254"/>
      <c r="N40" s="254"/>
      <c r="O40" s="254"/>
      <c r="P40" s="254"/>
      <c r="Q40" s="254"/>
      <c r="R40" s="254"/>
      <c r="S40" s="254"/>
      <c r="T40" s="254"/>
      <c r="U40" s="254"/>
      <c r="V40" s="254"/>
      <c r="W40" s="254"/>
      <c r="X40" s="255"/>
      <c r="Y40" s="255"/>
      <c r="Z40" s="255"/>
      <c r="AA40" s="255"/>
      <c r="AB40" s="255"/>
    </row>
    <row r="41" spans="1:28">
      <c r="A41">
        <v>10</v>
      </c>
      <c r="C41" s="34" t="s">
        <v>810</v>
      </c>
      <c r="D41" s="35"/>
      <c r="E41" s="35"/>
      <c r="F41" s="35"/>
      <c r="G41" s="35"/>
      <c r="H41" s="35"/>
      <c r="I41" s="35"/>
      <c r="J41" s="35"/>
      <c r="K41" s="42" t="s">
        <v>423</v>
      </c>
      <c r="L41" s="43"/>
      <c r="M41" s="42" t="s">
        <v>423</v>
      </c>
      <c r="N41" s="42"/>
      <c r="O41" s="42" t="s">
        <v>423</v>
      </c>
      <c r="P41" s="42"/>
      <c r="Q41" s="42"/>
      <c r="R41" s="42"/>
      <c r="S41" s="42"/>
      <c r="T41" s="42"/>
      <c r="U41" s="42" t="s">
        <v>423</v>
      </c>
      <c r="V41" s="42" t="s">
        <v>811</v>
      </c>
      <c r="W41" s="42"/>
      <c r="X41" s="44">
        <v>10</v>
      </c>
      <c r="Y41" s="45" t="s">
        <v>812</v>
      </c>
      <c r="Z41" s="46"/>
      <c r="AA41" s="46"/>
      <c r="AB41" s="46"/>
    </row>
    <row r="42" spans="1:28">
      <c r="C42" s="34"/>
      <c r="D42" s="35"/>
      <c r="E42" s="35"/>
      <c r="F42" s="35"/>
      <c r="G42" s="35"/>
      <c r="H42" s="35"/>
      <c r="I42" s="35"/>
      <c r="J42" s="35"/>
    </row>
    <row r="43" spans="1:28">
      <c r="C43" s="34"/>
      <c r="D43" s="35"/>
      <c r="E43" s="35"/>
      <c r="F43" s="35"/>
      <c r="G43" s="35"/>
      <c r="H43" s="35"/>
      <c r="I43" s="35"/>
      <c r="J43" s="35"/>
      <c r="K43" s="36" t="s">
        <v>765</v>
      </c>
      <c r="L43" s="37"/>
      <c r="M43" s="36" t="s">
        <v>766</v>
      </c>
      <c r="N43" s="37"/>
      <c r="O43" s="36" t="s">
        <v>767</v>
      </c>
      <c r="P43" s="38"/>
      <c r="Q43" s="37"/>
      <c r="R43" s="36" t="s">
        <v>768</v>
      </c>
      <c r="S43" s="38"/>
      <c r="T43" s="38"/>
      <c r="U43" s="37"/>
      <c r="V43" s="36" t="s">
        <v>769</v>
      </c>
      <c r="W43" s="37"/>
      <c r="X43" s="255" t="s">
        <v>770</v>
      </c>
      <c r="Y43" s="255"/>
      <c r="Z43" s="255"/>
      <c r="AA43" s="255"/>
      <c r="AB43" s="255"/>
    </row>
    <row r="44" spans="1:28">
      <c r="C44" s="35"/>
      <c r="D44" s="35"/>
      <c r="E44" s="35"/>
      <c r="F44" s="35"/>
      <c r="G44" s="35"/>
      <c r="H44" s="35"/>
      <c r="I44" s="35"/>
      <c r="J44" s="35"/>
      <c r="K44" s="39"/>
      <c r="L44" s="40"/>
      <c r="M44" s="39" t="s">
        <v>772</v>
      </c>
      <c r="N44" s="40"/>
      <c r="O44" s="39" t="s">
        <v>773</v>
      </c>
      <c r="P44" s="41"/>
      <c r="Q44" s="40"/>
      <c r="R44" s="39"/>
      <c r="S44" s="41"/>
      <c r="T44" s="41"/>
      <c r="U44" s="40"/>
      <c r="V44" s="39" t="s">
        <v>774</v>
      </c>
      <c r="W44" s="40"/>
      <c r="X44" s="255"/>
      <c r="Y44" s="255"/>
      <c r="Z44" s="255"/>
      <c r="AA44" s="255"/>
      <c r="AB44" s="255"/>
    </row>
    <row r="45" spans="1:28">
      <c r="C45" s="34" t="s">
        <v>813</v>
      </c>
      <c r="D45" s="35"/>
      <c r="E45" s="35"/>
      <c r="F45" s="35"/>
      <c r="G45" s="35"/>
      <c r="H45" s="35"/>
      <c r="I45" s="35"/>
      <c r="J45" s="35"/>
      <c r="K45" s="254" t="s">
        <v>776</v>
      </c>
      <c r="L45" s="254"/>
      <c r="M45" s="254" t="s">
        <v>777</v>
      </c>
      <c r="N45" s="254" t="s">
        <v>778</v>
      </c>
      <c r="O45" s="254" t="s">
        <v>779</v>
      </c>
      <c r="P45" s="254" t="s">
        <v>780</v>
      </c>
      <c r="Q45" s="254" t="s">
        <v>781</v>
      </c>
      <c r="R45" s="254" t="s">
        <v>782</v>
      </c>
      <c r="S45" s="254" t="s">
        <v>783</v>
      </c>
      <c r="T45" s="254" t="s">
        <v>784</v>
      </c>
      <c r="U45" s="254" t="s">
        <v>785</v>
      </c>
      <c r="V45" s="254" t="s">
        <v>786</v>
      </c>
      <c r="W45" s="254" t="s">
        <v>787</v>
      </c>
      <c r="X45" s="255"/>
      <c r="Y45" s="255"/>
      <c r="Z45" s="255"/>
      <c r="AA45" s="255"/>
      <c r="AB45" s="255"/>
    </row>
    <row r="46" spans="1:28">
      <c r="A46">
        <v>6</v>
      </c>
      <c r="C46" s="34" t="s">
        <v>796</v>
      </c>
      <c r="D46" s="35"/>
      <c r="E46" s="35"/>
      <c r="F46" s="35"/>
      <c r="G46" s="35"/>
      <c r="H46" s="35"/>
      <c r="I46" s="35"/>
      <c r="J46" s="35"/>
      <c r="K46" s="254"/>
      <c r="L46" s="254"/>
      <c r="M46" s="254"/>
      <c r="N46" s="254"/>
      <c r="O46" s="254"/>
      <c r="P46" s="254"/>
      <c r="Q46" s="254"/>
      <c r="R46" s="254"/>
      <c r="S46" s="254"/>
      <c r="T46" s="254"/>
      <c r="U46" s="254"/>
      <c r="V46" s="254"/>
      <c r="W46" s="254"/>
      <c r="X46" s="255"/>
      <c r="Y46" s="255"/>
      <c r="Z46" s="255"/>
      <c r="AA46" s="255"/>
      <c r="AB46" s="255"/>
    </row>
    <row r="47" spans="1:28">
      <c r="A47">
        <v>0</v>
      </c>
      <c r="C47" s="34" t="s">
        <v>789</v>
      </c>
      <c r="D47" s="35"/>
      <c r="E47" s="35"/>
      <c r="F47" s="35"/>
      <c r="G47" s="35"/>
      <c r="H47" s="35"/>
      <c r="I47" s="35"/>
      <c r="J47" s="35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255"/>
      <c r="Y47" s="255"/>
      <c r="Z47" s="255"/>
      <c r="AA47" s="255"/>
      <c r="AB47" s="255"/>
    </row>
    <row r="48" spans="1:28">
      <c r="A48">
        <v>2</v>
      </c>
      <c r="C48" s="34" t="s">
        <v>814</v>
      </c>
      <c r="D48" s="35"/>
      <c r="E48" s="35"/>
      <c r="F48" s="35"/>
      <c r="G48" s="35"/>
      <c r="H48" s="35"/>
      <c r="I48" s="35"/>
      <c r="J48" s="35"/>
      <c r="K48" s="254"/>
      <c r="L48" s="254"/>
      <c r="M48" s="254"/>
      <c r="N48" s="254"/>
      <c r="O48" s="254"/>
      <c r="P48" s="254"/>
      <c r="Q48" s="254"/>
      <c r="R48" s="254"/>
      <c r="S48" s="254"/>
      <c r="T48" s="254"/>
      <c r="U48" s="254"/>
      <c r="V48" s="254"/>
      <c r="W48" s="254"/>
      <c r="X48" s="255"/>
      <c r="Y48" s="255"/>
      <c r="Z48" s="255"/>
      <c r="AA48" s="255"/>
      <c r="AB48" s="255"/>
    </row>
    <row r="49" spans="1:28">
      <c r="A49">
        <v>1</v>
      </c>
      <c r="C49" s="34" t="s">
        <v>791</v>
      </c>
      <c r="D49" s="35"/>
      <c r="E49" s="35"/>
      <c r="F49" s="35"/>
      <c r="G49" s="35"/>
      <c r="H49" s="35"/>
      <c r="I49" s="35"/>
      <c r="J49" s="35"/>
      <c r="K49" s="254"/>
      <c r="L49" s="254"/>
      <c r="M49" s="254"/>
      <c r="N49" s="254"/>
      <c r="O49" s="254"/>
      <c r="P49" s="254"/>
      <c r="Q49" s="254"/>
      <c r="R49" s="254"/>
      <c r="S49" s="254"/>
      <c r="T49" s="254"/>
      <c r="U49" s="254"/>
      <c r="V49" s="254"/>
      <c r="W49" s="254"/>
      <c r="X49" s="255"/>
      <c r="Y49" s="255"/>
      <c r="Z49" s="255"/>
      <c r="AA49" s="255"/>
      <c r="AB49" s="255"/>
    </row>
    <row r="50" spans="1:28">
      <c r="A50">
        <v>3</v>
      </c>
      <c r="C50" s="34" t="s">
        <v>800</v>
      </c>
      <c r="D50" s="35"/>
      <c r="E50" s="35"/>
      <c r="F50" s="35"/>
      <c r="G50" s="35"/>
      <c r="H50" s="35"/>
      <c r="I50" s="35"/>
      <c r="J50" s="35"/>
      <c r="K50" s="254"/>
      <c r="L50" s="254"/>
      <c r="M50" s="254"/>
      <c r="N50" s="254"/>
      <c r="O50" s="254"/>
      <c r="P50" s="254"/>
      <c r="Q50" s="254"/>
      <c r="R50" s="254"/>
      <c r="S50" s="254"/>
      <c r="T50" s="254"/>
      <c r="U50" s="254"/>
      <c r="V50" s="254"/>
      <c r="W50" s="254"/>
      <c r="X50" s="255"/>
      <c r="Y50" s="255"/>
      <c r="Z50" s="255"/>
      <c r="AA50" s="255"/>
      <c r="AB50" s="255"/>
    </row>
    <row r="51" spans="1:28">
      <c r="A51">
        <v>8</v>
      </c>
      <c r="C51" s="34" t="s">
        <v>815</v>
      </c>
      <c r="D51" s="35"/>
      <c r="E51" s="35"/>
      <c r="F51" s="35"/>
      <c r="G51" s="35"/>
      <c r="H51" s="35"/>
      <c r="I51" s="35"/>
      <c r="J51" s="35"/>
      <c r="K51" s="42" t="s">
        <v>423</v>
      </c>
      <c r="L51" s="43"/>
      <c r="M51" s="42" t="s">
        <v>423</v>
      </c>
      <c r="N51" s="42"/>
      <c r="O51" s="42"/>
      <c r="P51" s="42" t="s">
        <v>423</v>
      </c>
      <c r="Q51" s="42"/>
      <c r="R51" s="42" t="s">
        <v>423</v>
      </c>
      <c r="S51" s="42"/>
      <c r="T51" s="42"/>
      <c r="U51" s="42"/>
      <c r="V51" s="42" t="s">
        <v>423</v>
      </c>
      <c r="W51" s="42"/>
      <c r="X51" s="44">
        <v>8</v>
      </c>
      <c r="Y51" s="45" t="s">
        <v>816</v>
      </c>
      <c r="Z51" s="46"/>
      <c r="AA51" s="46"/>
      <c r="AB51" s="46"/>
    </row>
    <row r="52" spans="1:28">
      <c r="C52" s="34"/>
      <c r="D52" s="35"/>
      <c r="E52" s="35"/>
      <c r="F52" s="35"/>
      <c r="G52" s="35"/>
      <c r="H52" s="35"/>
      <c r="I52" s="35"/>
      <c r="J52" s="35"/>
    </row>
    <row r="53" spans="1:28">
      <c r="C53" s="34"/>
      <c r="D53" s="35"/>
      <c r="E53" s="35"/>
      <c r="F53" s="35"/>
      <c r="G53" s="35"/>
      <c r="H53" s="35"/>
      <c r="I53" s="35"/>
      <c r="J53" s="35"/>
      <c r="K53" s="36" t="s">
        <v>765</v>
      </c>
      <c r="L53" s="37"/>
      <c r="M53" s="36" t="s">
        <v>766</v>
      </c>
      <c r="N53" s="37"/>
      <c r="O53" s="36" t="s">
        <v>767</v>
      </c>
      <c r="P53" s="38"/>
      <c r="Q53" s="37"/>
      <c r="R53" s="36" t="s">
        <v>768</v>
      </c>
      <c r="S53" s="38"/>
      <c r="T53" s="38"/>
      <c r="U53" s="37"/>
      <c r="V53" s="36" t="s">
        <v>769</v>
      </c>
      <c r="W53" s="37"/>
      <c r="X53" s="255" t="s">
        <v>770</v>
      </c>
      <c r="Y53" s="255"/>
      <c r="Z53" s="255"/>
      <c r="AA53" s="255"/>
      <c r="AB53" s="255"/>
    </row>
    <row r="54" spans="1:28">
      <c r="C54" s="35"/>
      <c r="D54" s="35"/>
      <c r="E54" s="35"/>
      <c r="F54" s="35"/>
      <c r="G54" s="35"/>
      <c r="H54" s="35"/>
      <c r="I54" s="35"/>
      <c r="J54" s="35"/>
      <c r="K54" s="39"/>
      <c r="L54" s="40"/>
      <c r="M54" s="39" t="s">
        <v>772</v>
      </c>
      <c r="N54" s="40"/>
      <c r="O54" s="39" t="s">
        <v>773</v>
      </c>
      <c r="P54" s="41"/>
      <c r="Q54" s="40"/>
      <c r="R54" s="39"/>
      <c r="S54" s="41"/>
      <c r="T54" s="41"/>
      <c r="U54" s="40"/>
      <c r="V54" s="39" t="s">
        <v>774</v>
      </c>
      <c r="W54" s="40"/>
      <c r="X54" s="255"/>
      <c r="Y54" s="255"/>
      <c r="Z54" s="255"/>
      <c r="AA54" s="255"/>
      <c r="AB54" s="255"/>
    </row>
    <row r="55" spans="1:28">
      <c r="C55" s="34" t="s">
        <v>817</v>
      </c>
      <c r="D55" s="35"/>
      <c r="E55" s="35"/>
      <c r="F55" s="35"/>
      <c r="G55" s="35"/>
      <c r="H55" s="35"/>
      <c r="I55" s="35"/>
      <c r="J55" s="35"/>
      <c r="K55" s="254" t="s">
        <v>776</v>
      </c>
      <c r="L55" s="254"/>
      <c r="M55" s="254" t="s">
        <v>777</v>
      </c>
      <c r="N55" s="254" t="s">
        <v>778</v>
      </c>
      <c r="O55" s="254" t="s">
        <v>779</v>
      </c>
      <c r="P55" s="254" t="s">
        <v>780</v>
      </c>
      <c r="Q55" s="254" t="s">
        <v>781</v>
      </c>
      <c r="R55" s="254" t="s">
        <v>782</v>
      </c>
      <c r="S55" s="254" t="s">
        <v>783</v>
      </c>
      <c r="T55" s="254" t="s">
        <v>784</v>
      </c>
      <c r="U55" s="254" t="s">
        <v>785</v>
      </c>
      <c r="V55" s="254" t="s">
        <v>786</v>
      </c>
      <c r="W55" s="254" t="s">
        <v>787</v>
      </c>
      <c r="X55" s="255"/>
      <c r="Y55" s="255"/>
      <c r="Z55" s="255"/>
      <c r="AA55" s="255"/>
      <c r="AB55" s="255"/>
    </row>
    <row r="56" spans="1:28">
      <c r="A56">
        <v>6</v>
      </c>
      <c r="C56" s="34" t="s">
        <v>796</v>
      </c>
      <c r="D56" s="35"/>
      <c r="E56" s="35"/>
      <c r="F56" s="35"/>
      <c r="G56" s="35"/>
      <c r="H56" s="35"/>
      <c r="I56" s="35"/>
      <c r="J56" s="35"/>
      <c r="K56" s="254"/>
      <c r="L56" s="254"/>
      <c r="M56" s="254"/>
      <c r="N56" s="254"/>
      <c r="O56" s="254"/>
      <c r="P56" s="254"/>
      <c r="Q56" s="254"/>
      <c r="R56" s="254"/>
      <c r="S56" s="254"/>
      <c r="T56" s="254"/>
      <c r="U56" s="254"/>
      <c r="V56" s="254"/>
      <c r="W56" s="254"/>
      <c r="X56" s="255"/>
      <c r="Y56" s="255"/>
      <c r="Z56" s="255"/>
      <c r="AA56" s="255"/>
      <c r="AB56" s="255"/>
    </row>
    <row r="57" spans="1:28">
      <c r="A57">
        <v>0</v>
      </c>
      <c r="C57" s="34" t="s">
        <v>797</v>
      </c>
      <c r="D57" s="35"/>
      <c r="E57" s="35"/>
      <c r="F57" s="35"/>
      <c r="G57" s="35"/>
      <c r="H57" s="35"/>
      <c r="I57" s="35"/>
      <c r="J57" s="35"/>
      <c r="K57" s="254"/>
      <c r="L57" s="254"/>
      <c r="M57" s="254"/>
      <c r="N57" s="254"/>
      <c r="O57" s="254"/>
      <c r="P57" s="254"/>
      <c r="Q57" s="254"/>
      <c r="R57" s="254"/>
      <c r="S57" s="254"/>
      <c r="T57" s="254"/>
      <c r="U57" s="254"/>
      <c r="V57" s="254"/>
      <c r="W57" s="254"/>
      <c r="X57" s="255"/>
      <c r="Y57" s="255"/>
      <c r="Z57" s="255"/>
      <c r="AA57" s="255"/>
      <c r="AB57" s="255"/>
    </row>
    <row r="58" spans="1:28">
      <c r="A58">
        <v>3</v>
      </c>
      <c r="C58" s="34" t="s">
        <v>818</v>
      </c>
      <c r="D58" s="35"/>
      <c r="E58" s="35"/>
      <c r="F58" s="35"/>
      <c r="G58" s="35"/>
      <c r="H58" s="35"/>
      <c r="I58" s="35"/>
      <c r="J58" s="35"/>
      <c r="K58" s="254"/>
      <c r="L58" s="254"/>
      <c r="M58" s="254"/>
      <c r="N58" s="254"/>
      <c r="O58" s="254"/>
      <c r="P58" s="254"/>
      <c r="Q58" s="254"/>
      <c r="R58" s="254"/>
      <c r="S58" s="254"/>
      <c r="T58" s="254"/>
      <c r="U58" s="254"/>
      <c r="V58" s="254"/>
      <c r="W58" s="254"/>
      <c r="X58" s="255"/>
      <c r="Y58" s="255"/>
      <c r="Z58" s="255"/>
      <c r="AA58" s="255"/>
      <c r="AB58" s="255"/>
    </row>
    <row r="59" spans="1:28">
      <c r="A59">
        <v>1</v>
      </c>
      <c r="C59" s="34" t="s">
        <v>791</v>
      </c>
      <c r="D59" s="35"/>
      <c r="E59" s="35"/>
      <c r="F59" s="35"/>
      <c r="G59" s="35"/>
      <c r="H59" s="35"/>
      <c r="I59" s="35"/>
      <c r="J59" s="35"/>
      <c r="K59" s="254"/>
      <c r="L59" s="254"/>
      <c r="M59" s="254"/>
      <c r="N59" s="254"/>
      <c r="O59" s="254"/>
      <c r="P59" s="254"/>
      <c r="Q59" s="254"/>
      <c r="R59" s="254"/>
      <c r="S59" s="254"/>
      <c r="T59" s="254"/>
      <c r="U59" s="254"/>
      <c r="V59" s="254"/>
      <c r="W59" s="254"/>
      <c r="X59" s="255"/>
      <c r="Y59" s="255"/>
      <c r="Z59" s="255"/>
      <c r="AA59" s="255"/>
      <c r="AB59" s="255"/>
    </row>
    <row r="60" spans="1:28">
      <c r="A60">
        <v>3</v>
      </c>
      <c r="C60" s="34" t="s">
        <v>800</v>
      </c>
      <c r="D60" s="35"/>
      <c r="E60" s="35"/>
      <c r="F60" s="35"/>
      <c r="G60" s="35"/>
      <c r="H60" s="35"/>
      <c r="I60" s="35"/>
      <c r="J60" s="35"/>
      <c r="K60" s="254"/>
      <c r="L60" s="254"/>
      <c r="M60" s="254"/>
      <c r="N60" s="254"/>
      <c r="O60" s="254"/>
      <c r="P60" s="254"/>
      <c r="Q60" s="254"/>
      <c r="R60" s="254"/>
      <c r="S60" s="254"/>
      <c r="T60" s="254"/>
      <c r="U60" s="254"/>
      <c r="V60" s="254"/>
      <c r="W60" s="254"/>
      <c r="X60" s="255"/>
      <c r="Y60" s="255"/>
      <c r="Z60" s="255"/>
      <c r="AA60" s="255"/>
      <c r="AB60" s="255"/>
    </row>
    <row r="61" spans="1:28">
      <c r="A61">
        <v>4</v>
      </c>
      <c r="C61" s="34" t="s">
        <v>819</v>
      </c>
      <c r="D61" s="35"/>
      <c r="E61" s="35"/>
      <c r="F61" s="35"/>
      <c r="G61" s="35"/>
      <c r="H61" s="35"/>
      <c r="I61" s="35"/>
      <c r="J61" s="35"/>
      <c r="K61" s="42" t="s">
        <v>423</v>
      </c>
      <c r="L61" s="43"/>
      <c r="M61" s="42" t="s">
        <v>423</v>
      </c>
      <c r="N61" s="42"/>
      <c r="O61" s="42"/>
      <c r="P61" s="42"/>
      <c r="Q61" s="42" t="s">
        <v>423</v>
      </c>
      <c r="R61" s="42" t="s">
        <v>423</v>
      </c>
      <c r="S61" s="42"/>
      <c r="T61" s="42"/>
      <c r="U61" s="42"/>
      <c r="V61" s="42" t="s">
        <v>423</v>
      </c>
      <c r="W61" s="42"/>
      <c r="X61" s="44">
        <v>4</v>
      </c>
      <c r="Y61" s="45" t="s">
        <v>820</v>
      </c>
      <c r="Z61" s="46"/>
      <c r="AA61" s="46"/>
      <c r="AB61" s="46"/>
    </row>
    <row r="62" spans="1:28">
      <c r="C62" s="34"/>
      <c r="D62" s="35"/>
      <c r="E62" s="35"/>
      <c r="F62" s="35"/>
      <c r="G62" s="35"/>
      <c r="H62" s="35"/>
      <c r="I62" s="35"/>
      <c r="J62" s="35"/>
    </row>
    <row r="63" spans="1:28">
      <c r="C63" s="34"/>
      <c r="D63" s="35"/>
      <c r="E63" s="35"/>
      <c r="F63" s="35"/>
      <c r="G63" s="35"/>
      <c r="H63" s="35"/>
      <c r="I63" s="35"/>
      <c r="J63" s="35"/>
      <c r="K63" s="36" t="s">
        <v>765</v>
      </c>
      <c r="L63" s="37"/>
      <c r="M63" s="36" t="s">
        <v>766</v>
      </c>
      <c r="N63" s="37"/>
      <c r="O63" s="36" t="s">
        <v>767</v>
      </c>
      <c r="P63" s="38"/>
      <c r="Q63" s="37"/>
      <c r="R63" s="36" t="s">
        <v>768</v>
      </c>
      <c r="S63" s="38"/>
      <c r="T63" s="38"/>
      <c r="U63" s="37"/>
      <c r="V63" s="36" t="s">
        <v>769</v>
      </c>
      <c r="W63" s="37"/>
      <c r="X63" s="255" t="s">
        <v>770</v>
      </c>
      <c r="Y63" s="255"/>
      <c r="Z63" s="255"/>
      <c r="AA63" s="255"/>
      <c r="AB63" s="255"/>
    </row>
    <row r="64" spans="1:28">
      <c r="C64" s="35"/>
      <c r="D64" s="35"/>
      <c r="E64" s="35"/>
      <c r="F64" s="35"/>
      <c r="G64" s="35"/>
      <c r="H64" s="35"/>
      <c r="I64" s="35"/>
      <c r="J64" s="35"/>
      <c r="K64" s="39"/>
      <c r="L64" s="40"/>
      <c r="M64" s="39" t="s">
        <v>772</v>
      </c>
      <c r="N64" s="40"/>
      <c r="O64" s="39" t="s">
        <v>773</v>
      </c>
      <c r="P64" s="41"/>
      <c r="Q64" s="40"/>
      <c r="R64" s="39"/>
      <c r="S64" s="41"/>
      <c r="T64" s="41"/>
      <c r="U64" s="40"/>
      <c r="V64" s="39" t="s">
        <v>774</v>
      </c>
      <c r="W64" s="40"/>
      <c r="X64" s="255"/>
      <c r="Y64" s="255"/>
      <c r="Z64" s="255"/>
      <c r="AA64" s="255"/>
      <c r="AB64" s="255"/>
    </row>
    <row r="65" spans="1:28">
      <c r="C65" s="34" t="s">
        <v>821</v>
      </c>
      <c r="D65" s="35"/>
      <c r="E65" s="35"/>
      <c r="F65" s="35"/>
      <c r="G65" s="35"/>
      <c r="H65" s="35"/>
      <c r="I65" s="35"/>
      <c r="J65" s="35"/>
      <c r="K65" s="254" t="s">
        <v>776</v>
      </c>
      <c r="L65" s="254"/>
      <c r="M65" s="254" t="s">
        <v>777</v>
      </c>
      <c r="N65" s="254" t="s">
        <v>778</v>
      </c>
      <c r="O65" s="254" t="s">
        <v>779</v>
      </c>
      <c r="P65" s="254" t="s">
        <v>780</v>
      </c>
      <c r="Q65" s="254" t="s">
        <v>781</v>
      </c>
      <c r="R65" s="254" t="s">
        <v>782</v>
      </c>
      <c r="S65" s="254" t="s">
        <v>783</v>
      </c>
      <c r="T65" s="254" t="s">
        <v>784</v>
      </c>
      <c r="U65" s="254" t="s">
        <v>785</v>
      </c>
      <c r="V65" s="254" t="s">
        <v>786</v>
      </c>
      <c r="W65" s="254" t="s">
        <v>787</v>
      </c>
      <c r="X65" s="255"/>
      <c r="Y65" s="255"/>
      <c r="Z65" s="255"/>
      <c r="AA65" s="255"/>
      <c r="AB65" s="255"/>
    </row>
    <row r="66" spans="1:28">
      <c r="A66">
        <v>6</v>
      </c>
      <c r="C66" s="34" t="s">
        <v>796</v>
      </c>
      <c r="D66" s="35"/>
      <c r="E66" s="35"/>
      <c r="F66" s="35"/>
      <c r="G66" s="35"/>
      <c r="H66" s="35"/>
      <c r="I66" s="35"/>
      <c r="J66" s="35"/>
      <c r="K66" s="254"/>
      <c r="L66" s="254"/>
      <c r="M66" s="254"/>
      <c r="N66" s="254"/>
      <c r="O66" s="254"/>
      <c r="P66" s="254"/>
      <c r="Q66" s="254"/>
      <c r="R66" s="254"/>
      <c r="S66" s="254"/>
      <c r="T66" s="254"/>
      <c r="U66" s="254"/>
      <c r="V66" s="254"/>
      <c r="W66" s="254"/>
      <c r="X66" s="255"/>
      <c r="Y66" s="255"/>
      <c r="Z66" s="255"/>
      <c r="AA66" s="255"/>
      <c r="AB66" s="255"/>
    </row>
    <row r="67" spans="1:28">
      <c r="A67">
        <v>0</v>
      </c>
      <c r="C67" s="34" t="s">
        <v>797</v>
      </c>
      <c r="D67" s="35"/>
      <c r="E67" s="35"/>
      <c r="F67" s="35"/>
      <c r="G67" s="35"/>
      <c r="H67" s="35"/>
      <c r="I67" s="35"/>
      <c r="J67" s="35"/>
      <c r="K67" s="254"/>
      <c r="L67" s="254"/>
      <c r="M67" s="254"/>
      <c r="N67" s="254"/>
      <c r="O67" s="254"/>
      <c r="P67" s="254"/>
      <c r="Q67" s="254"/>
      <c r="R67" s="254"/>
      <c r="S67" s="254"/>
      <c r="T67" s="254"/>
      <c r="U67" s="254"/>
      <c r="V67" s="254"/>
      <c r="W67" s="254"/>
      <c r="X67" s="255"/>
      <c r="Y67" s="255"/>
      <c r="Z67" s="255"/>
      <c r="AA67" s="255"/>
      <c r="AB67" s="255"/>
    </row>
    <row r="68" spans="1:28">
      <c r="A68">
        <v>3</v>
      </c>
      <c r="C68" s="34" t="s">
        <v>822</v>
      </c>
      <c r="D68" s="35"/>
      <c r="E68" s="35"/>
      <c r="F68" s="35"/>
      <c r="G68" s="35"/>
      <c r="H68" s="35"/>
      <c r="I68" s="35"/>
      <c r="J68" s="35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5"/>
      <c r="Y68" s="255"/>
      <c r="Z68" s="255"/>
      <c r="AA68" s="255"/>
      <c r="AB68" s="255"/>
    </row>
    <row r="69" spans="1:28">
      <c r="A69">
        <v>1</v>
      </c>
      <c r="C69" s="34" t="s">
        <v>823</v>
      </c>
      <c r="D69" s="35"/>
      <c r="E69" s="35"/>
      <c r="F69" s="35"/>
      <c r="G69" s="35"/>
      <c r="H69" s="35"/>
      <c r="I69" s="35"/>
      <c r="J69" s="35"/>
      <c r="K69" s="254"/>
      <c r="L69" s="254"/>
      <c r="M69" s="254"/>
      <c r="N69" s="254"/>
      <c r="O69" s="254"/>
      <c r="P69" s="254"/>
      <c r="Q69" s="254"/>
      <c r="R69" s="254"/>
      <c r="S69" s="254"/>
      <c r="T69" s="254"/>
      <c r="U69" s="254"/>
      <c r="V69" s="254"/>
      <c r="W69" s="254"/>
      <c r="X69" s="255"/>
      <c r="Y69" s="255"/>
      <c r="Z69" s="255"/>
      <c r="AA69" s="255"/>
      <c r="AB69" s="255"/>
    </row>
    <row r="70" spans="1:28">
      <c r="A70">
        <v>3</v>
      </c>
      <c r="C70" s="34" t="s">
        <v>824</v>
      </c>
      <c r="D70" s="35"/>
      <c r="E70" s="35"/>
      <c r="F70" s="35"/>
      <c r="G70" s="35"/>
      <c r="H70" s="35"/>
      <c r="I70" s="35"/>
      <c r="J70" s="35"/>
      <c r="K70" s="254"/>
      <c r="L70" s="254"/>
      <c r="M70" s="254"/>
      <c r="N70" s="254"/>
      <c r="O70" s="254"/>
      <c r="P70" s="254"/>
      <c r="Q70" s="254"/>
      <c r="R70" s="254"/>
      <c r="S70" s="254"/>
      <c r="T70" s="254"/>
      <c r="U70" s="254"/>
      <c r="V70" s="254"/>
      <c r="W70" s="254"/>
      <c r="X70" s="255"/>
      <c r="Y70" s="255"/>
      <c r="Z70" s="255"/>
      <c r="AA70" s="255"/>
      <c r="AB70" s="255"/>
    </row>
    <row r="71" spans="1:28">
      <c r="A71">
        <v>5</v>
      </c>
      <c r="C71" s="34" t="s">
        <v>825</v>
      </c>
      <c r="D71" s="35"/>
      <c r="E71" s="35"/>
      <c r="F71" s="35"/>
      <c r="G71" s="35"/>
      <c r="H71" s="35"/>
      <c r="I71" s="35"/>
      <c r="J71" s="35"/>
      <c r="K71" s="42" t="s">
        <v>423</v>
      </c>
      <c r="L71" s="43"/>
      <c r="M71" s="42" t="s">
        <v>423</v>
      </c>
      <c r="N71" s="42"/>
      <c r="O71" s="42"/>
      <c r="P71" s="42"/>
      <c r="Q71" s="42" t="s">
        <v>423</v>
      </c>
      <c r="R71" s="42" t="s">
        <v>423</v>
      </c>
      <c r="S71" s="42"/>
      <c r="T71" s="42"/>
      <c r="U71" s="42"/>
      <c r="V71" s="42"/>
      <c r="W71" s="42" t="s">
        <v>423</v>
      </c>
      <c r="X71" s="44">
        <v>5</v>
      </c>
      <c r="Y71" s="45" t="s">
        <v>826</v>
      </c>
      <c r="Z71" s="46"/>
      <c r="AA71" s="46"/>
      <c r="AB71" s="46"/>
    </row>
    <row r="72" spans="1:28">
      <c r="C72" s="34"/>
      <c r="D72" s="35"/>
      <c r="E72" s="35"/>
      <c r="F72" s="35"/>
      <c r="G72" s="35"/>
      <c r="H72" s="35"/>
      <c r="I72" s="35"/>
      <c r="J72" s="35"/>
    </row>
    <row r="73" spans="1:28">
      <c r="C73" s="34"/>
      <c r="D73" s="35"/>
      <c r="E73" s="35"/>
      <c r="F73" s="35"/>
      <c r="G73" s="35"/>
      <c r="H73" s="35"/>
      <c r="I73" s="35"/>
      <c r="J73" s="35"/>
      <c r="K73" s="36" t="s">
        <v>765</v>
      </c>
      <c r="L73" s="37"/>
      <c r="M73" s="36" t="s">
        <v>766</v>
      </c>
      <c r="N73" s="37"/>
      <c r="O73" s="36" t="s">
        <v>767</v>
      </c>
      <c r="P73" s="38"/>
      <c r="Q73" s="37"/>
      <c r="R73" s="36" t="s">
        <v>768</v>
      </c>
      <c r="S73" s="38"/>
      <c r="T73" s="38"/>
      <c r="U73" s="37"/>
      <c r="V73" s="36" t="s">
        <v>769</v>
      </c>
      <c r="W73" s="37"/>
      <c r="X73" s="255" t="s">
        <v>770</v>
      </c>
      <c r="Y73" s="255"/>
      <c r="Z73" s="255"/>
      <c r="AA73" s="255"/>
      <c r="AB73" s="255"/>
    </row>
    <row r="74" spans="1:28">
      <c r="C74" s="35"/>
      <c r="D74" s="35"/>
      <c r="E74" s="35"/>
      <c r="F74" s="35"/>
      <c r="G74" s="35"/>
      <c r="H74" s="35"/>
      <c r="I74" s="35"/>
      <c r="J74" s="35"/>
      <c r="K74" s="39"/>
      <c r="L74" s="40"/>
      <c r="M74" s="39" t="s">
        <v>772</v>
      </c>
      <c r="N74" s="40"/>
      <c r="O74" s="39" t="s">
        <v>773</v>
      </c>
      <c r="P74" s="41"/>
      <c r="Q74" s="40"/>
      <c r="R74" s="39"/>
      <c r="S74" s="41"/>
      <c r="T74" s="41"/>
      <c r="U74" s="40"/>
      <c r="V74" s="39" t="s">
        <v>774</v>
      </c>
      <c r="W74" s="40"/>
      <c r="X74" s="255"/>
      <c r="Y74" s="255"/>
      <c r="Z74" s="255"/>
      <c r="AA74" s="255"/>
      <c r="AB74" s="255"/>
    </row>
    <row r="75" spans="1:28">
      <c r="C75" s="34" t="s">
        <v>827</v>
      </c>
      <c r="D75" s="35"/>
      <c r="E75" s="35"/>
      <c r="F75" s="35"/>
      <c r="G75" s="35"/>
      <c r="H75" s="35"/>
      <c r="I75" s="35"/>
      <c r="J75" s="35"/>
      <c r="K75" s="254" t="s">
        <v>776</v>
      </c>
      <c r="L75" s="254"/>
      <c r="M75" s="254" t="s">
        <v>777</v>
      </c>
      <c r="N75" s="254" t="s">
        <v>778</v>
      </c>
      <c r="O75" s="254" t="s">
        <v>779</v>
      </c>
      <c r="P75" s="254" t="s">
        <v>780</v>
      </c>
      <c r="Q75" s="254" t="s">
        <v>781</v>
      </c>
      <c r="R75" s="254" t="s">
        <v>782</v>
      </c>
      <c r="S75" s="254" t="s">
        <v>783</v>
      </c>
      <c r="T75" s="254" t="s">
        <v>784</v>
      </c>
      <c r="U75" s="254" t="s">
        <v>785</v>
      </c>
      <c r="V75" s="254" t="s">
        <v>786</v>
      </c>
      <c r="W75" s="254" t="s">
        <v>787</v>
      </c>
      <c r="X75" s="255"/>
      <c r="Y75" s="255"/>
      <c r="Z75" s="255"/>
      <c r="AA75" s="255"/>
      <c r="AB75" s="255"/>
    </row>
    <row r="76" spans="1:28">
      <c r="A76">
        <v>6</v>
      </c>
      <c r="C76" s="34" t="s">
        <v>796</v>
      </c>
      <c r="D76" s="35"/>
      <c r="E76" s="35"/>
      <c r="F76" s="35"/>
      <c r="G76" s="35"/>
      <c r="H76" s="35"/>
      <c r="I76" s="35"/>
      <c r="J76" s="35"/>
      <c r="K76" s="254"/>
      <c r="L76" s="254"/>
      <c r="M76" s="254"/>
      <c r="N76" s="254"/>
      <c r="O76" s="254"/>
      <c r="P76" s="254"/>
      <c r="Q76" s="254"/>
      <c r="R76" s="254"/>
      <c r="S76" s="254"/>
      <c r="T76" s="254"/>
      <c r="U76" s="254"/>
      <c r="V76" s="254"/>
      <c r="W76" s="254"/>
      <c r="X76" s="255"/>
      <c r="Y76" s="255"/>
      <c r="Z76" s="255"/>
      <c r="AA76" s="255"/>
      <c r="AB76" s="255"/>
    </row>
    <row r="77" spans="1:28">
      <c r="A77">
        <v>0</v>
      </c>
      <c r="C77" s="34" t="s">
        <v>828</v>
      </c>
      <c r="D77" s="35"/>
      <c r="E77" s="35"/>
      <c r="F77" s="35"/>
      <c r="G77" s="35"/>
      <c r="H77" s="35"/>
      <c r="I77" s="35"/>
      <c r="J77" s="35"/>
      <c r="K77" s="254"/>
      <c r="L77" s="254"/>
      <c r="M77" s="254"/>
      <c r="N77" s="254"/>
      <c r="O77" s="254"/>
      <c r="P77" s="254"/>
      <c r="Q77" s="254"/>
      <c r="R77" s="254"/>
      <c r="S77" s="254"/>
      <c r="T77" s="254"/>
      <c r="U77" s="254"/>
      <c r="V77" s="254"/>
      <c r="W77" s="254"/>
      <c r="X77" s="255"/>
      <c r="Y77" s="255"/>
      <c r="Z77" s="255"/>
      <c r="AA77" s="255"/>
      <c r="AB77" s="255"/>
    </row>
    <row r="78" spans="1:28">
      <c r="A78">
        <v>1</v>
      </c>
      <c r="C78" s="34" t="s">
        <v>790</v>
      </c>
      <c r="D78" s="35"/>
      <c r="E78" s="35"/>
      <c r="F78" s="35"/>
      <c r="G78" s="35"/>
      <c r="H78" s="35"/>
      <c r="I78" s="35"/>
      <c r="J78" s="35"/>
      <c r="K78" s="254"/>
      <c r="L78" s="254"/>
      <c r="M78" s="254"/>
      <c r="N78" s="254"/>
      <c r="O78" s="254"/>
      <c r="P78" s="254"/>
      <c r="Q78" s="254"/>
      <c r="R78" s="254"/>
      <c r="S78" s="254"/>
      <c r="T78" s="254"/>
      <c r="U78" s="254"/>
      <c r="V78" s="254"/>
      <c r="W78" s="254"/>
      <c r="X78" s="255"/>
      <c r="Y78" s="255"/>
      <c r="Z78" s="255"/>
      <c r="AA78" s="255"/>
      <c r="AB78" s="255"/>
    </row>
    <row r="79" spans="1:28">
      <c r="A79">
        <v>1</v>
      </c>
      <c r="C79" s="34" t="s">
        <v>791</v>
      </c>
      <c r="D79" s="35"/>
      <c r="E79" s="35"/>
      <c r="F79" s="35"/>
      <c r="G79" s="35"/>
      <c r="H79" s="35"/>
      <c r="I79" s="35"/>
      <c r="J79" s="35"/>
      <c r="K79" s="254"/>
      <c r="L79" s="254"/>
      <c r="M79" s="254"/>
      <c r="N79" s="254"/>
      <c r="O79" s="254"/>
      <c r="P79" s="254"/>
      <c r="Q79" s="254"/>
      <c r="R79" s="254"/>
      <c r="S79" s="254"/>
      <c r="T79" s="254"/>
      <c r="U79" s="254"/>
      <c r="V79" s="254"/>
      <c r="W79" s="254"/>
      <c r="X79" s="255"/>
      <c r="Y79" s="255"/>
      <c r="Z79" s="255"/>
      <c r="AA79" s="255"/>
      <c r="AB79" s="255"/>
    </row>
    <row r="80" spans="1:28">
      <c r="A80">
        <v>3</v>
      </c>
      <c r="C80" s="34" t="s">
        <v>800</v>
      </c>
      <c r="D80" s="35"/>
      <c r="E80" s="35"/>
      <c r="F80" s="35"/>
      <c r="G80" s="35"/>
      <c r="H80" s="35"/>
      <c r="I80" s="35"/>
      <c r="J80" s="35"/>
      <c r="K80" s="254"/>
      <c r="L80" s="254"/>
      <c r="M80" s="254"/>
      <c r="N80" s="254"/>
      <c r="O80" s="254"/>
      <c r="P80" s="254"/>
      <c r="Q80" s="254"/>
      <c r="R80" s="254"/>
      <c r="S80" s="254"/>
      <c r="T80" s="254"/>
      <c r="U80" s="254"/>
      <c r="V80" s="254"/>
      <c r="W80" s="254"/>
      <c r="X80" s="255"/>
      <c r="Y80" s="255"/>
      <c r="Z80" s="255"/>
      <c r="AA80" s="255"/>
      <c r="AB80" s="255"/>
    </row>
    <row r="81" spans="1:28">
      <c r="A81">
        <v>11</v>
      </c>
      <c r="C81" s="34" t="s">
        <v>829</v>
      </c>
      <c r="D81" s="35"/>
      <c r="E81" s="35"/>
      <c r="F81" s="35"/>
      <c r="G81" s="35"/>
      <c r="H81" s="35"/>
      <c r="I81" s="35"/>
      <c r="J81" s="35"/>
      <c r="K81" s="42" t="s">
        <v>423</v>
      </c>
      <c r="L81" s="43"/>
      <c r="M81" s="42"/>
      <c r="N81" s="42" t="s">
        <v>423</v>
      </c>
      <c r="O81" s="42" t="s">
        <v>423</v>
      </c>
      <c r="P81" s="42"/>
      <c r="Q81" s="42"/>
      <c r="R81" s="42" t="s">
        <v>423</v>
      </c>
      <c r="S81" s="42"/>
      <c r="T81" s="42"/>
      <c r="U81" s="42"/>
      <c r="V81" s="42" t="s">
        <v>423</v>
      </c>
      <c r="W81" s="42"/>
      <c r="X81" s="44">
        <v>11</v>
      </c>
      <c r="Y81" s="45" t="s">
        <v>830</v>
      </c>
      <c r="Z81" s="46"/>
      <c r="AA81" s="46"/>
      <c r="AB81" s="46"/>
    </row>
    <row r="82" spans="1:28">
      <c r="C82" s="34"/>
      <c r="D82" s="35"/>
      <c r="E82" s="35"/>
      <c r="F82" s="35"/>
      <c r="G82" s="35"/>
      <c r="H82" s="35"/>
      <c r="I82" s="35"/>
      <c r="J82" s="35"/>
    </row>
    <row r="83" spans="1:28">
      <c r="K83" s="36" t="s">
        <v>765</v>
      </c>
      <c r="L83" s="37"/>
      <c r="M83" s="36" t="s">
        <v>766</v>
      </c>
      <c r="N83" s="37"/>
      <c r="O83" s="36" t="s">
        <v>767</v>
      </c>
      <c r="P83" s="38"/>
      <c r="Q83" s="37"/>
      <c r="R83" s="36" t="s">
        <v>768</v>
      </c>
      <c r="S83" s="38"/>
      <c r="T83" s="38"/>
      <c r="U83" s="37"/>
      <c r="V83" s="36" t="s">
        <v>769</v>
      </c>
      <c r="W83" s="37"/>
      <c r="X83" s="255" t="s">
        <v>770</v>
      </c>
      <c r="Y83" s="255"/>
      <c r="Z83" s="255"/>
      <c r="AA83" s="255"/>
      <c r="AB83" s="255"/>
    </row>
    <row r="84" spans="1:28">
      <c r="C84" s="34"/>
      <c r="D84" s="35"/>
      <c r="E84" s="35"/>
      <c r="F84" s="35"/>
      <c r="G84" s="35"/>
      <c r="H84" s="35"/>
      <c r="I84" s="35"/>
      <c r="J84" s="35"/>
      <c r="K84" s="39"/>
      <c r="L84" s="40"/>
      <c r="M84" s="39" t="s">
        <v>772</v>
      </c>
      <c r="N84" s="40"/>
      <c r="O84" s="39" t="s">
        <v>773</v>
      </c>
      <c r="P84" s="41"/>
      <c r="Q84" s="40"/>
      <c r="R84" s="39"/>
      <c r="S84" s="41"/>
      <c r="T84" s="41"/>
      <c r="U84" s="40"/>
      <c r="V84" s="39" t="s">
        <v>774</v>
      </c>
      <c r="W84" s="40"/>
      <c r="X84" s="255"/>
      <c r="Y84" s="255"/>
      <c r="Z84" s="255"/>
      <c r="AA84" s="255"/>
      <c r="AB84" s="255"/>
    </row>
    <row r="85" spans="1:28">
      <c r="C85" s="34" t="s">
        <v>831</v>
      </c>
      <c r="D85" s="35"/>
      <c r="E85" s="35"/>
      <c r="F85" s="35"/>
      <c r="G85" s="35"/>
      <c r="H85" s="35"/>
      <c r="I85" s="35"/>
      <c r="J85" s="35"/>
      <c r="K85" s="254" t="s">
        <v>776</v>
      </c>
      <c r="L85" s="254"/>
      <c r="M85" s="254" t="s">
        <v>777</v>
      </c>
      <c r="N85" s="254" t="s">
        <v>778</v>
      </c>
      <c r="O85" s="254" t="s">
        <v>779</v>
      </c>
      <c r="P85" s="254" t="s">
        <v>780</v>
      </c>
      <c r="Q85" s="254" t="s">
        <v>781</v>
      </c>
      <c r="R85" s="254" t="s">
        <v>782</v>
      </c>
      <c r="S85" s="254" t="s">
        <v>783</v>
      </c>
      <c r="T85" s="254" t="s">
        <v>784</v>
      </c>
      <c r="U85" s="254" t="s">
        <v>785</v>
      </c>
      <c r="V85" s="254" t="s">
        <v>786</v>
      </c>
      <c r="W85" s="254" t="s">
        <v>787</v>
      </c>
      <c r="X85" s="255"/>
      <c r="Y85" s="255"/>
      <c r="Z85" s="255"/>
      <c r="AA85" s="255"/>
      <c r="AB85" s="255"/>
    </row>
    <row r="86" spans="1:28">
      <c r="A86">
        <v>6</v>
      </c>
      <c r="C86" s="34" t="s">
        <v>796</v>
      </c>
      <c r="D86" s="35"/>
      <c r="E86" s="35"/>
      <c r="F86" s="35"/>
      <c r="G86" s="35"/>
      <c r="H86" s="35"/>
      <c r="I86" s="35"/>
      <c r="J86" s="35"/>
      <c r="K86" s="254"/>
      <c r="L86" s="254"/>
      <c r="M86" s="254"/>
      <c r="N86" s="254"/>
      <c r="O86" s="254"/>
      <c r="P86" s="254"/>
      <c r="Q86" s="254"/>
      <c r="R86" s="254"/>
      <c r="S86" s="254"/>
      <c r="T86" s="254"/>
      <c r="U86" s="254"/>
      <c r="V86" s="254"/>
      <c r="W86" s="254"/>
      <c r="X86" s="255"/>
      <c r="Y86" s="255"/>
      <c r="Z86" s="255"/>
      <c r="AA86" s="255"/>
      <c r="AB86" s="255"/>
    </row>
    <row r="87" spans="1:28">
      <c r="A87">
        <v>0</v>
      </c>
      <c r="C87" s="34" t="s">
        <v>828</v>
      </c>
      <c r="D87" s="35"/>
      <c r="E87" s="35"/>
      <c r="F87" s="35"/>
      <c r="G87" s="35"/>
      <c r="H87" s="35"/>
      <c r="I87" s="35"/>
      <c r="J87" s="35"/>
      <c r="K87" s="254"/>
      <c r="L87" s="254"/>
      <c r="M87" s="254"/>
      <c r="N87" s="254"/>
      <c r="O87" s="254"/>
      <c r="P87" s="254"/>
      <c r="Q87" s="254"/>
      <c r="R87" s="254"/>
      <c r="S87" s="254"/>
      <c r="T87" s="254"/>
      <c r="U87" s="254"/>
      <c r="V87" s="254"/>
      <c r="W87" s="254"/>
      <c r="X87" s="255"/>
      <c r="Y87" s="255"/>
      <c r="Z87" s="255"/>
      <c r="AA87" s="255"/>
      <c r="AB87" s="255"/>
    </row>
    <row r="88" spans="1:28">
      <c r="A88">
        <v>3</v>
      </c>
      <c r="C88" s="34" t="s">
        <v>822</v>
      </c>
      <c r="D88" s="35"/>
      <c r="E88" s="35"/>
      <c r="F88" s="35"/>
      <c r="G88" s="35"/>
      <c r="H88" s="35"/>
      <c r="I88" s="35"/>
      <c r="J88" s="35"/>
      <c r="K88" s="254"/>
      <c r="L88" s="254"/>
      <c r="M88" s="254"/>
      <c r="N88" s="254"/>
      <c r="O88" s="254"/>
      <c r="P88" s="254"/>
      <c r="Q88" s="254"/>
      <c r="R88" s="254"/>
      <c r="S88" s="254"/>
      <c r="T88" s="254"/>
      <c r="U88" s="254"/>
      <c r="V88" s="254"/>
      <c r="W88" s="254"/>
      <c r="X88" s="255"/>
      <c r="Y88" s="255"/>
      <c r="Z88" s="255"/>
      <c r="AA88" s="255"/>
      <c r="AB88" s="255"/>
    </row>
    <row r="89" spans="1:28">
      <c r="A89">
        <v>1</v>
      </c>
      <c r="C89" s="34" t="s">
        <v>823</v>
      </c>
      <c r="D89" s="35"/>
      <c r="E89" s="35"/>
      <c r="F89" s="35"/>
      <c r="G89" s="35"/>
      <c r="H89" s="35"/>
      <c r="I89" s="35"/>
      <c r="J89" s="35"/>
      <c r="K89" s="254"/>
      <c r="L89" s="254"/>
      <c r="M89" s="254"/>
      <c r="N89" s="254"/>
      <c r="O89" s="254"/>
      <c r="P89" s="254"/>
      <c r="Q89" s="254"/>
      <c r="R89" s="254"/>
      <c r="S89" s="254"/>
      <c r="T89" s="254"/>
      <c r="U89" s="254"/>
      <c r="V89" s="254"/>
      <c r="W89" s="254"/>
      <c r="X89" s="255"/>
      <c r="Y89" s="255"/>
      <c r="Z89" s="255"/>
      <c r="AA89" s="255"/>
      <c r="AB89" s="255"/>
    </row>
    <row r="90" spans="1:28">
      <c r="A90">
        <v>3</v>
      </c>
      <c r="C90" s="34" t="s">
        <v>800</v>
      </c>
      <c r="D90" s="35"/>
      <c r="E90" s="35"/>
      <c r="F90" s="35"/>
      <c r="G90" s="35"/>
      <c r="H90" s="35"/>
      <c r="I90" s="35"/>
      <c r="J90" s="35"/>
      <c r="K90" s="254"/>
      <c r="L90" s="254"/>
      <c r="M90" s="254"/>
      <c r="N90" s="254"/>
      <c r="O90" s="254"/>
      <c r="P90" s="254"/>
      <c r="Q90" s="254"/>
      <c r="R90" s="254"/>
      <c r="S90" s="254"/>
      <c r="T90" s="254"/>
      <c r="U90" s="254"/>
      <c r="V90" s="254"/>
      <c r="W90" s="254"/>
      <c r="X90" s="255"/>
      <c r="Y90" s="255"/>
      <c r="Z90" s="255"/>
      <c r="AA90" s="255"/>
      <c r="AB90" s="255"/>
    </row>
    <row r="91" spans="1:28">
      <c r="A91">
        <v>12</v>
      </c>
      <c r="C91" s="34" t="s">
        <v>832</v>
      </c>
      <c r="D91" s="35"/>
      <c r="E91" s="35"/>
      <c r="F91" s="35"/>
      <c r="G91" s="35"/>
      <c r="H91" s="35"/>
      <c r="I91" s="35"/>
      <c r="J91" s="35"/>
      <c r="K91" s="42" t="s">
        <v>423</v>
      </c>
      <c r="L91" s="43"/>
      <c r="M91" s="48"/>
      <c r="N91" s="48" t="s">
        <v>423</v>
      </c>
      <c r="O91" s="48"/>
      <c r="P91" s="48"/>
      <c r="Q91" s="48" t="s">
        <v>423</v>
      </c>
      <c r="R91" s="48" t="s">
        <v>423</v>
      </c>
      <c r="S91" s="48"/>
      <c r="T91" s="48"/>
      <c r="U91" s="48"/>
      <c r="V91" s="48" t="s">
        <v>811</v>
      </c>
      <c r="W91" s="48"/>
      <c r="X91" s="44">
        <v>12</v>
      </c>
      <c r="Y91" s="45" t="s">
        <v>833</v>
      </c>
      <c r="Z91" s="46"/>
      <c r="AA91" s="46"/>
      <c r="AB91" s="46"/>
    </row>
    <row r="92" spans="1:28">
      <c r="C92" s="34"/>
      <c r="D92" s="35"/>
      <c r="E92" s="35"/>
      <c r="F92" s="35"/>
      <c r="G92" s="35"/>
      <c r="H92" s="35"/>
      <c r="I92" s="35"/>
      <c r="J92" s="35"/>
    </row>
    <row r="93" spans="1:28">
      <c r="C93" s="34"/>
      <c r="D93" s="35"/>
      <c r="E93" s="35"/>
      <c r="F93" s="35"/>
      <c r="G93" s="35"/>
      <c r="H93" s="35"/>
      <c r="I93" s="35"/>
      <c r="J93" s="35"/>
      <c r="K93" s="36" t="s">
        <v>765</v>
      </c>
      <c r="L93" s="37"/>
      <c r="M93" s="36" t="s">
        <v>766</v>
      </c>
      <c r="N93" s="37"/>
      <c r="O93" s="36" t="s">
        <v>767</v>
      </c>
      <c r="P93" s="38"/>
      <c r="Q93" s="37"/>
      <c r="R93" s="36" t="s">
        <v>768</v>
      </c>
      <c r="S93" s="38"/>
      <c r="T93" s="38"/>
      <c r="U93" s="37"/>
      <c r="V93" s="36" t="s">
        <v>769</v>
      </c>
      <c r="W93" s="37"/>
      <c r="X93" s="255" t="s">
        <v>770</v>
      </c>
      <c r="Y93" s="255"/>
      <c r="Z93" s="255"/>
      <c r="AA93" s="255"/>
      <c r="AB93" s="255"/>
    </row>
    <row r="94" spans="1:28">
      <c r="C94" s="35"/>
      <c r="D94" s="35"/>
      <c r="E94" s="35"/>
      <c r="F94" s="35"/>
      <c r="G94" s="35"/>
      <c r="H94" s="35"/>
      <c r="I94" s="35"/>
      <c r="J94" s="35"/>
      <c r="K94" s="39"/>
      <c r="L94" s="40"/>
      <c r="M94" s="39" t="s">
        <v>772</v>
      </c>
      <c r="N94" s="40"/>
      <c r="O94" s="39" t="s">
        <v>773</v>
      </c>
      <c r="P94" s="41"/>
      <c r="Q94" s="40"/>
      <c r="R94" s="39"/>
      <c r="S94" s="41"/>
      <c r="T94" s="41"/>
      <c r="U94" s="40"/>
      <c r="V94" s="39" t="s">
        <v>774</v>
      </c>
      <c r="W94" s="40"/>
      <c r="X94" s="255"/>
      <c r="Y94" s="255"/>
      <c r="Z94" s="255"/>
      <c r="AA94" s="255"/>
      <c r="AB94" s="255"/>
    </row>
    <row r="95" spans="1:28">
      <c r="C95" s="34" t="s">
        <v>834</v>
      </c>
      <c r="D95" s="35"/>
      <c r="E95" s="35"/>
      <c r="F95" s="35"/>
      <c r="G95" s="35"/>
      <c r="H95" s="35"/>
      <c r="I95" s="35"/>
      <c r="J95" s="35"/>
      <c r="K95" s="254" t="s">
        <v>776</v>
      </c>
      <c r="L95" s="254"/>
      <c r="M95" s="254" t="s">
        <v>777</v>
      </c>
      <c r="N95" s="254" t="s">
        <v>778</v>
      </c>
      <c r="O95" s="254" t="s">
        <v>779</v>
      </c>
      <c r="P95" s="254" t="s">
        <v>780</v>
      </c>
      <c r="Q95" s="254" t="s">
        <v>781</v>
      </c>
      <c r="R95" s="254" t="s">
        <v>782</v>
      </c>
      <c r="S95" s="254" t="s">
        <v>783</v>
      </c>
      <c r="T95" s="254" t="s">
        <v>784</v>
      </c>
      <c r="U95" s="254" t="s">
        <v>785</v>
      </c>
      <c r="V95" s="254" t="s">
        <v>786</v>
      </c>
      <c r="W95" s="254" t="s">
        <v>787</v>
      </c>
      <c r="X95" s="255"/>
      <c r="Y95" s="255"/>
      <c r="Z95" s="255"/>
      <c r="AA95" s="255"/>
      <c r="AB95" s="255"/>
    </row>
    <row r="96" spans="1:28">
      <c r="A96">
        <v>6</v>
      </c>
      <c r="C96" s="34" t="s">
        <v>835</v>
      </c>
      <c r="D96" s="35"/>
      <c r="E96" s="35"/>
      <c r="F96" s="35"/>
      <c r="G96" s="35"/>
      <c r="H96" s="35"/>
      <c r="I96" s="35"/>
      <c r="J96" s="35"/>
      <c r="K96" s="254"/>
      <c r="L96" s="254"/>
      <c r="M96" s="254"/>
      <c r="N96" s="254"/>
      <c r="O96" s="254"/>
      <c r="P96" s="254"/>
      <c r="Q96" s="254"/>
      <c r="R96" s="254"/>
      <c r="S96" s="254"/>
      <c r="T96" s="254"/>
      <c r="U96" s="254"/>
      <c r="V96" s="254"/>
      <c r="W96" s="254"/>
      <c r="X96" s="255"/>
      <c r="Y96" s="255"/>
      <c r="Z96" s="255"/>
      <c r="AA96" s="255"/>
      <c r="AB96" s="255"/>
    </row>
    <row r="97" spans="1:28">
      <c r="A97">
        <v>0</v>
      </c>
      <c r="C97" s="34" t="s">
        <v>797</v>
      </c>
      <c r="D97" s="35"/>
      <c r="E97" s="35"/>
      <c r="F97" s="35"/>
      <c r="G97" s="35"/>
      <c r="H97" s="35"/>
      <c r="I97" s="35"/>
      <c r="J97" s="35"/>
      <c r="K97" s="254"/>
      <c r="L97" s="254"/>
      <c r="M97" s="254"/>
      <c r="N97" s="254"/>
      <c r="O97" s="254"/>
      <c r="P97" s="254"/>
      <c r="Q97" s="254"/>
      <c r="R97" s="254"/>
      <c r="S97" s="254"/>
      <c r="T97" s="254"/>
      <c r="U97" s="254"/>
      <c r="V97" s="254"/>
      <c r="W97" s="254"/>
      <c r="X97" s="255"/>
      <c r="Y97" s="255"/>
      <c r="Z97" s="255"/>
      <c r="AA97" s="255"/>
      <c r="AB97" s="255"/>
    </row>
    <row r="98" spans="1:28">
      <c r="A98">
        <v>2</v>
      </c>
      <c r="C98" s="34" t="s">
        <v>814</v>
      </c>
      <c r="D98" s="35"/>
      <c r="E98" s="35"/>
      <c r="F98" s="35"/>
      <c r="G98" s="35"/>
      <c r="H98" s="35"/>
      <c r="I98" s="35"/>
      <c r="J98" s="35"/>
      <c r="K98" s="254"/>
      <c r="L98" s="254"/>
      <c r="M98" s="254"/>
      <c r="N98" s="254"/>
      <c r="O98" s="254"/>
      <c r="P98" s="254"/>
      <c r="Q98" s="254"/>
      <c r="R98" s="254"/>
      <c r="S98" s="254"/>
      <c r="T98" s="254"/>
      <c r="U98" s="254"/>
      <c r="V98" s="254"/>
      <c r="W98" s="254"/>
      <c r="X98" s="255"/>
      <c r="Y98" s="255"/>
      <c r="Z98" s="255"/>
      <c r="AA98" s="255"/>
      <c r="AB98" s="255"/>
    </row>
    <row r="99" spans="1:28">
      <c r="A99">
        <v>1</v>
      </c>
      <c r="C99" s="34" t="s">
        <v>823</v>
      </c>
      <c r="D99" s="35"/>
      <c r="E99" s="35"/>
      <c r="F99" s="35"/>
      <c r="G99" s="35"/>
      <c r="H99" s="35"/>
      <c r="I99" s="35"/>
      <c r="J99" s="35"/>
      <c r="K99" s="254"/>
      <c r="L99" s="254"/>
      <c r="M99" s="254"/>
      <c r="N99" s="254"/>
      <c r="O99" s="254"/>
      <c r="P99" s="254"/>
      <c r="Q99" s="254"/>
      <c r="R99" s="254"/>
      <c r="S99" s="254"/>
      <c r="T99" s="254"/>
      <c r="U99" s="254"/>
      <c r="V99" s="254"/>
      <c r="W99" s="254"/>
      <c r="X99" s="255"/>
      <c r="Y99" s="255"/>
      <c r="Z99" s="255"/>
      <c r="AA99" s="255"/>
      <c r="AB99" s="255"/>
    </row>
    <row r="100" spans="1:28">
      <c r="A100">
        <v>3</v>
      </c>
      <c r="C100" s="34" t="s">
        <v>800</v>
      </c>
      <c r="D100" s="35"/>
      <c r="E100" s="35"/>
      <c r="F100" s="35"/>
      <c r="G100" s="35"/>
      <c r="H100" s="35"/>
      <c r="I100" s="35"/>
      <c r="J100" s="35"/>
      <c r="K100" s="254"/>
      <c r="L100" s="254"/>
      <c r="M100" s="254"/>
      <c r="N100" s="254"/>
      <c r="O100" s="254"/>
      <c r="P100" s="254"/>
      <c r="Q100" s="254"/>
      <c r="R100" s="254"/>
      <c r="S100" s="254"/>
      <c r="T100" s="254"/>
      <c r="U100" s="254"/>
      <c r="V100" s="254"/>
      <c r="W100" s="254"/>
      <c r="X100" s="255"/>
      <c r="Y100" s="255"/>
      <c r="Z100" s="255"/>
      <c r="AA100" s="255"/>
      <c r="AB100" s="255"/>
    </row>
    <row r="101" spans="1:28">
      <c r="A101">
        <v>9</v>
      </c>
      <c r="C101" s="34" t="s">
        <v>836</v>
      </c>
      <c r="D101" s="35"/>
      <c r="E101" s="35"/>
      <c r="F101" s="35"/>
      <c r="G101" s="35"/>
      <c r="H101" s="35"/>
      <c r="I101" s="35"/>
      <c r="J101" s="35"/>
      <c r="K101" s="42"/>
      <c r="L101" s="42" t="s">
        <v>423</v>
      </c>
      <c r="M101" s="48" t="s">
        <v>423</v>
      </c>
      <c r="N101" s="42"/>
      <c r="O101" s="42"/>
      <c r="P101" s="48" t="s">
        <v>423</v>
      </c>
      <c r="Q101" s="42"/>
      <c r="R101" s="48" t="s">
        <v>423</v>
      </c>
      <c r="S101" s="42"/>
      <c r="T101" s="42"/>
      <c r="U101" s="42"/>
      <c r="V101" s="48" t="s">
        <v>811</v>
      </c>
      <c r="W101" s="42"/>
      <c r="X101" s="44">
        <v>9</v>
      </c>
      <c r="Y101" s="45" t="s">
        <v>837</v>
      </c>
      <c r="Z101" s="46"/>
      <c r="AA101" s="46"/>
      <c r="AB101" s="46"/>
    </row>
    <row r="102" spans="1:28">
      <c r="C102" s="34"/>
      <c r="D102" s="35"/>
      <c r="E102" s="35"/>
      <c r="F102" s="35"/>
      <c r="G102" s="35"/>
      <c r="H102" s="35"/>
      <c r="I102" s="35"/>
      <c r="J102" s="35"/>
    </row>
    <row r="103" spans="1:28">
      <c r="C103" s="34"/>
      <c r="D103" s="35"/>
      <c r="E103" s="35"/>
      <c r="F103" s="35"/>
      <c r="G103" s="35"/>
      <c r="H103" s="35"/>
      <c r="I103" s="35"/>
      <c r="J103" s="35"/>
      <c r="K103" s="36" t="s">
        <v>765</v>
      </c>
      <c r="L103" s="37"/>
      <c r="M103" s="36" t="s">
        <v>766</v>
      </c>
      <c r="N103" s="37"/>
      <c r="O103" s="36" t="s">
        <v>767</v>
      </c>
      <c r="P103" s="38"/>
      <c r="Q103" s="37"/>
      <c r="R103" s="36" t="s">
        <v>768</v>
      </c>
      <c r="S103" s="38"/>
      <c r="T103" s="38"/>
      <c r="U103" s="37"/>
      <c r="V103" s="36" t="s">
        <v>769</v>
      </c>
      <c r="W103" s="37"/>
      <c r="X103" s="255" t="s">
        <v>770</v>
      </c>
      <c r="Y103" s="255"/>
      <c r="Z103" s="255"/>
      <c r="AA103" s="255"/>
      <c r="AB103" s="255"/>
    </row>
    <row r="104" spans="1:28">
      <c r="C104" s="35"/>
      <c r="D104" s="35"/>
      <c r="E104" s="35"/>
      <c r="F104" s="35"/>
      <c r="G104" s="35"/>
      <c r="H104" s="35"/>
      <c r="I104" s="35"/>
      <c r="J104" s="35"/>
      <c r="K104" s="39"/>
      <c r="L104" s="40"/>
      <c r="M104" s="39" t="s">
        <v>772</v>
      </c>
      <c r="N104" s="40"/>
      <c r="O104" s="39" t="s">
        <v>773</v>
      </c>
      <c r="P104" s="41"/>
      <c r="Q104" s="40"/>
      <c r="R104" s="39"/>
      <c r="S104" s="41"/>
      <c r="T104" s="41"/>
      <c r="U104" s="40"/>
      <c r="V104" s="39" t="s">
        <v>774</v>
      </c>
      <c r="W104" s="40"/>
      <c r="X104" s="255"/>
      <c r="Y104" s="255"/>
      <c r="Z104" s="255"/>
      <c r="AA104" s="255"/>
      <c r="AB104" s="255"/>
    </row>
    <row r="105" spans="1:28">
      <c r="C105" s="34" t="s">
        <v>838</v>
      </c>
      <c r="D105" s="35"/>
      <c r="E105" s="35"/>
      <c r="F105" s="35"/>
      <c r="G105" s="35"/>
      <c r="H105" s="35"/>
      <c r="I105" s="35"/>
      <c r="J105" s="35"/>
      <c r="K105" s="254" t="s">
        <v>776</v>
      </c>
      <c r="L105" s="254"/>
      <c r="M105" s="254" t="s">
        <v>777</v>
      </c>
      <c r="N105" s="254" t="s">
        <v>778</v>
      </c>
      <c r="O105" s="254" t="s">
        <v>779</v>
      </c>
      <c r="P105" s="254" t="s">
        <v>780</v>
      </c>
      <c r="Q105" s="254" t="s">
        <v>781</v>
      </c>
      <c r="R105" s="254" t="s">
        <v>782</v>
      </c>
      <c r="S105" s="254" t="s">
        <v>783</v>
      </c>
      <c r="T105" s="254" t="s">
        <v>784</v>
      </c>
      <c r="U105" s="254" t="s">
        <v>785</v>
      </c>
      <c r="V105" s="254" t="s">
        <v>786</v>
      </c>
      <c r="W105" s="254" t="s">
        <v>787</v>
      </c>
      <c r="X105" s="255"/>
      <c r="Y105" s="255"/>
      <c r="Z105" s="255"/>
      <c r="AA105" s="255"/>
      <c r="AB105" s="255"/>
    </row>
    <row r="106" spans="1:28">
      <c r="A106">
        <v>6</v>
      </c>
      <c r="C106" s="34" t="s">
        <v>835</v>
      </c>
      <c r="D106" s="35"/>
      <c r="E106" s="35"/>
      <c r="F106" s="35"/>
      <c r="G106" s="35"/>
      <c r="H106" s="35"/>
      <c r="I106" s="35"/>
      <c r="J106" s="35"/>
      <c r="K106" s="254"/>
      <c r="L106" s="254"/>
      <c r="M106" s="254"/>
      <c r="N106" s="254"/>
      <c r="O106" s="254"/>
      <c r="P106" s="254"/>
      <c r="Q106" s="254"/>
      <c r="R106" s="254"/>
      <c r="S106" s="254"/>
      <c r="T106" s="254"/>
      <c r="U106" s="254"/>
      <c r="V106" s="254"/>
      <c r="W106" s="254"/>
      <c r="X106" s="255"/>
      <c r="Y106" s="255"/>
      <c r="Z106" s="255"/>
      <c r="AA106" s="255"/>
      <c r="AB106" s="255"/>
    </row>
    <row r="107" spans="1:28">
      <c r="A107">
        <v>0</v>
      </c>
      <c r="C107" s="34" t="s">
        <v>797</v>
      </c>
      <c r="D107" s="35"/>
      <c r="E107" s="35"/>
      <c r="F107" s="35"/>
      <c r="G107" s="35"/>
      <c r="H107" s="35"/>
      <c r="I107" s="35"/>
      <c r="J107" s="35"/>
      <c r="K107" s="254"/>
      <c r="L107" s="254"/>
      <c r="M107" s="254"/>
      <c r="N107" s="254"/>
      <c r="O107" s="254"/>
      <c r="P107" s="254"/>
      <c r="Q107" s="254"/>
      <c r="R107" s="254"/>
      <c r="S107" s="254"/>
      <c r="T107" s="254"/>
      <c r="U107" s="254"/>
      <c r="V107" s="254"/>
      <c r="W107" s="254"/>
      <c r="X107" s="255"/>
      <c r="Y107" s="255"/>
      <c r="Z107" s="255"/>
      <c r="AA107" s="255"/>
      <c r="AB107" s="255"/>
    </row>
    <row r="108" spans="1:28">
      <c r="A108">
        <v>3</v>
      </c>
      <c r="C108" s="34" t="s">
        <v>818</v>
      </c>
      <c r="D108" s="35"/>
      <c r="E108" s="35"/>
      <c r="F108" s="35"/>
      <c r="G108" s="35"/>
      <c r="H108" s="35"/>
      <c r="I108" s="35"/>
      <c r="J108" s="35"/>
      <c r="K108" s="254"/>
      <c r="L108" s="254"/>
      <c r="M108" s="254"/>
      <c r="N108" s="254"/>
      <c r="O108" s="254"/>
      <c r="P108" s="254"/>
      <c r="Q108" s="254"/>
      <c r="R108" s="254"/>
      <c r="S108" s="254"/>
      <c r="T108" s="254"/>
      <c r="U108" s="254"/>
      <c r="V108" s="254"/>
      <c r="W108" s="254"/>
      <c r="X108" s="255"/>
      <c r="Y108" s="255"/>
      <c r="Z108" s="255"/>
      <c r="AA108" s="255"/>
      <c r="AB108" s="255"/>
    </row>
    <row r="109" spans="1:28">
      <c r="A109">
        <v>1</v>
      </c>
      <c r="C109" s="34" t="s">
        <v>823</v>
      </c>
      <c r="D109" s="35"/>
      <c r="E109" s="35"/>
      <c r="F109" s="35"/>
      <c r="G109" s="35"/>
      <c r="H109" s="35"/>
      <c r="I109" s="35"/>
      <c r="J109" s="35"/>
      <c r="K109" s="254"/>
      <c r="L109" s="254"/>
      <c r="M109" s="254"/>
      <c r="N109" s="254"/>
      <c r="O109" s="254"/>
      <c r="P109" s="254"/>
      <c r="Q109" s="254"/>
      <c r="R109" s="254"/>
      <c r="S109" s="254"/>
      <c r="T109" s="254"/>
      <c r="U109" s="254"/>
      <c r="V109" s="254"/>
      <c r="W109" s="254"/>
      <c r="X109" s="255"/>
      <c r="Y109" s="255"/>
      <c r="Z109" s="255"/>
      <c r="AA109" s="255"/>
      <c r="AB109" s="255"/>
    </row>
    <row r="110" spans="1:28">
      <c r="A110">
        <v>3</v>
      </c>
      <c r="C110" s="34" t="s">
        <v>800</v>
      </c>
      <c r="D110" s="35"/>
      <c r="E110" s="35"/>
      <c r="F110" s="35"/>
      <c r="G110" s="35"/>
      <c r="H110" s="35"/>
      <c r="I110" s="35"/>
      <c r="J110" s="35"/>
      <c r="K110" s="254"/>
      <c r="L110" s="254"/>
      <c r="M110" s="254"/>
      <c r="N110" s="254"/>
      <c r="O110" s="254"/>
      <c r="P110" s="254"/>
      <c r="Q110" s="254"/>
      <c r="R110" s="254"/>
      <c r="S110" s="254"/>
      <c r="T110" s="254"/>
      <c r="U110" s="254"/>
      <c r="V110" s="254"/>
      <c r="W110" s="254"/>
      <c r="X110" s="255"/>
      <c r="Y110" s="255"/>
      <c r="Z110" s="255"/>
      <c r="AA110" s="255"/>
      <c r="AB110" s="255"/>
    </row>
    <row r="111" spans="1:28">
      <c r="A111">
        <v>6</v>
      </c>
      <c r="C111" s="34" t="s">
        <v>839</v>
      </c>
      <c r="D111" s="35"/>
      <c r="E111" s="35"/>
      <c r="F111" s="35"/>
      <c r="G111" s="35"/>
      <c r="H111" s="35"/>
      <c r="I111" s="35"/>
      <c r="J111" s="35"/>
      <c r="K111" s="42"/>
      <c r="L111" s="42" t="s">
        <v>423</v>
      </c>
      <c r="M111" s="42" t="s">
        <v>423</v>
      </c>
      <c r="N111" s="42"/>
      <c r="O111" s="42"/>
      <c r="P111" s="42"/>
      <c r="Q111" s="42" t="s">
        <v>423</v>
      </c>
      <c r="R111" s="42" t="s">
        <v>423</v>
      </c>
      <c r="S111" s="42"/>
      <c r="T111" s="42"/>
      <c r="U111" s="42"/>
      <c r="V111" s="42" t="s">
        <v>423</v>
      </c>
      <c r="W111" s="49"/>
      <c r="X111" s="44">
        <v>6</v>
      </c>
      <c r="Y111" s="45" t="s">
        <v>840</v>
      </c>
      <c r="Z111" s="46"/>
      <c r="AA111" s="46"/>
      <c r="AB111" s="46"/>
    </row>
    <row r="112" spans="1:28">
      <c r="C112" s="34"/>
      <c r="D112" s="35"/>
      <c r="E112" s="35"/>
      <c r="F112" s="35"/>
      <c r="G112" s="35"/>
      <c r="H112" s="35"/>
      <c r="I112" s="35"/>
      <c r="J112" s="35"/>
    </row>
    <row r="113" spans="1:28">
      <c r="C113" s="34"/>
      <c r="D113" s="35"/>
      <c r="E113" s="35"/>
      <c r="F113" s="35"/>
      <c r="G113" s="35"/>
      <c r="H113" s="35"/>
      <c r="I113" s="35"/>
      <c r="J113" s="35"/>
      <c r="K113" s="36" t="s">
        <v>765</v>
      </c>
      <c r="L113" s="37"/>
      <c r="M113" s="36" t="s">
        <v>766</v>
      </c>
      <c r="N113" s="37"/>
      <c r="O113" s="36" t="s">
        <v>767</v>
      </c>
      <c r="P113" s="38"/>
      <c r="Q113" s="37"/>
      <c r="R113" s="36" t="s">
        <v>768</v>
      </c>
      <c r="S113" s="38"/>
      <c r="T113" s="38"/>
      <c r="U113" s="37"/>
      <c r="V113" s="36" t="s">
        <v>769</v>
      </c>
      <c r="W113" s="37"/>
      <c r="X113" s="255" t="s">
        <v>770</v>
      </c>
      <c r="Y113" s="255"/>
      <c r="Z113" s="255"/>
      <c r="AA113" s="255"/>
      <c r="AB113" s="255"/>
    </row>
    <row r="114" spans="1:28">
      <c r="C114" s="35"/>
      <c r="D114" s="35"/>
      <c r="E114" s="35"/>
      <c r="F114" s="35"/>
      <c r="G114" s="35"/>
      <c r="H114" s="35"/>
      <c r="I114" s="35"/>
      <c r="J114" s="35"/>
      <c r="K114" s="39"/>
      <c r="L114" s="40"/>
      <c r="M114" s="39" t="s">
        <v>772</v>
      </c>
      <c r="N114" s="40"/>
      <c r="O114" s="39" t="s">
        <v>773</v>
      </c>
      <c r="P114" s="41"/>
      <c r="Q114" s="40"/>
      <c r="R114" s="39"/>
      <c r="S114" s="41"/>
      <c r="T114" s="41"/>
      <c r="U114" s="40"/>
      <c r="V114" s="39" t="s">
        <v>774</v>
      </c>
      <c r="W114" s="40"/>
      <c r="X114" s="255"/>
      <c r="Y114" s="255"/>
      <c r="Z114" s="255"/>
      <c r="AA114" s="255"/>
      <c r="AB114" s="255"/>
    </row>
    <row r="115" spans="1:28">
      <c r="C115" s="34" t="s">
        <v>841</v>
      </c>
      <c r="D115" s="35"/>
      <c r="E115" s="35"/>
      <c r="F115" s="35"/>
      <c r="G115" s="35"/>
      <c r="H115" s="35"/>
      <c r="I115" s="35"/>
      <c r="J115" s="35"/>
      <c r="K115" s="254" t="s">
        <v>776</v>
      </c>
      <c r="L115" s="254"/>
      <c r="M115" s="254" t="s">
        <v>777</v>
      </c>
      <c r="N115" s="254" t="s">
        <v>778</v>
      </c>
      <c r="O115" s="254" t="s">
        <v>779</v>
      </c>
      <c r="P115" s="254" t="s">
        <v>780</v>
      </c>
      <c r="Q115" s="254" t="s">
        <v>781</v>
      </c>
      <c r="R115" s="254" t="s">
        <v>782</v>
      </c>
      <c r="S115" s="254" t="s">
        <v>783</v>
      </c>
      <c r="T115" s="254" t="s">
        <v>784</v>
      </c>
      <c r="U115" s="254" t="s">
        <v>785</v>
      </c>
      <c r="V115" s="254" t="s">
        <v>786</v>
      </c>
      <c r="W115" s="254" t="s">
        <v>787</v>
      </c>
      <c r="X115" s="255"/>
      <c r="Y115" s="255"/>
      <c r="Z115" s="255"/>
      <c r="AA115" s="255"/>
      <c r="AB115" s="255"/>
    </row>
    <row r="116" spans="1:28">
      <c r="A116">
        <v>6</v>
      </c>
      <c r="C116" s="34" t="s">
        <v>835</v>
      </c>
      <c r="D116" s="35"/>
      <c r="E116" s="35"/>
      <c r="F116" s="35"/>
      <c r="G116" s="35"/>
      <c r="H116" s="35"/>
      <c r="I116" s="35"/>
      <c r="J116" s="35"/>
      <c r="K116" s="254"/>
      <c r="L116" s="254"/>
      <c r="M116" s="254"/>
      <c r="N116" s="254"/>
      <c r="O116" s="254"/>
      <c r="P116" s="254"/>
      <c r="Q116" s="254"/>
      <c r="R116" s="254"/>
      <c r="S116" s="254"/>
      <c r="T116" s="254"/>
      <c r="U116" s="254"/>
      <c r="V116" s="254"/>
      <c r="W116" s="254"/>
      <c r="X116" s="255"/>
      <c r="Y116" s="255"/>
      <c r="Z116" s="255"/>
      <c r="AA116" s="255"/>
      <c r="AB116" s="255"/>
    </row>
    <row r="117" spans="1:28">
      <c r="A117">
        <v>0</v>
      </c>
      <c r="C117" s="34" t="s">
        <v>797</v>
      </c>
      <c r="D117" s="35"/>
      <c r="E117" s="35"/>
      <c r="F117" s="35"/>
      <c r="G117" s="35"/>
      <c r="H117" s="35"/>
      <c r="I117" s="35"/>
      <c r="J117" s="35"/>
      <c r="K117" s="254"/>
      <c r="L117" s="254"/>
      <c r="M117" s="254"/>
      <c r="N117" s="254"/>
      <c r="O117" s="254"/>
      <c r="P117" s="254"/>
      <c r="Q117" s="254"/>
      <c r="R117" s="254"/>
      <c r="S117" s="254"/>
      <c r="T117" s="254"/>
      <c r="U117" s="254"/>
      <c r="V117" s="254"/>
      <c r="W117" s="254"/>
      <c r="X117" s="255"/>
      <c r="Y117" s="255"/>
      <c r="Z117" s="255"/>
      <c r="AA117" s="255"/>
      <c r="AB117" s="255"/>
    </row>
    <row r="118" spans="1:28">
      <c r="A118">
        <v>3</v>
      </c>
      <c r="C118" s="34" t="s">
        <v>822</v>
      </c>
      <c r="D118" s="35"/>
      <c r="E118" s="35"/>
      <c r="F118" s="35"/>
      <c r="G118" s="35"/>
      <c r="H118" s="35"/>
      <c r="I118" s="35"/>
      <c r="J118" s="35"/>
      <c r="K118" s="254"/>
      <c r="L118" s="254"/>
      <c r="M118" s="254"/>
      <c r="N118" s="254"/>
      <c r="O118" s="254"/>
      <c r="P118" s="254"/>
      <c r="Q118" s="254"/>
      <c r="R118" s="254"/>
      <c r="S118" s="254"/>
      <c r="T118" s="254"/>
      <c r="U118" s="254"/>
      <c r="V118" s="254"/>
      <c r="W118" s="254"/>
      <c r="X118" s="255"/>
      <c r="Y118" s="255"/>
      <c r="Z118" s="255"/>
      <c r="AA118" s="255"/>
      <c r="AB118" s="255"/>
    </row>
    <row r="119" spans="1:28">
      <c r="A119">
        <v>1</v>
      </c>
      <c r="C119" s="34" t="s">
        <v>823</v>
      </c>
      <c r="D119" s="35"/>
      <c r="E119" s="35"/>
      <c r="F119" s="35"/>
      <c r="G119" s="35"/>
      <c r="H119" s="35"/>
      <c r="I119" s="35"/>
      <c r="J119" s="35"/>
      <c r="K119" s="254"/>
      <c r="L119" s="254"/>
      <c r="M119" s="254"/>
      <c r="N119" s="254"/>
      <c r="O119" s="254"/>
      <c r="P119" s="254"/>
      <c r="Q119" s="254"/>
      <c r="R119" s="254"/>
      <c r="S119" s="254"/>
      <c r="T119" s="254"/>
      <c r="U119" s="254"/>
      <c r="V119" s="254"/>
      <c r="W119" s="254"/>
      <c r="X119" s="255"/>
      <c r="Y119" s="255"/>
      <c r="Z119" s="255"/>
      <c r="AA119" s="255"/>
      <c r="AB119" s="255"/>
    </row>
    <row r="120" spans="1:28">
      <c r="A120">
        <v>3</v>
      </c>
      <c r="C120" s="34" t="s">
        <v>824</v>
      </c>
      <c r="D120" s="35"/>
      <c r="E120" s="35"/>
      <c r="F120" s="35"/>
      <c r="G120" s="35"/>
      <c r="H120" s="35"/>
      <c r="I120" s="35"/>
      <c r="J120" s="35"/>
      <c r="K120" s="254"/>
      <c r="L120" s="254"/>
      <c r="M120" s="254"/>
      <c r="N120" s="254"/>
      <c r="O120" s="254"/>
      <c r="P120" s="254"/>
      <c r="Q120" s="254"/>
      <c r="R120" s="254"/>
      <c r="S120" s="254"/>
      <c r="T120" s="254"/>
      <c r="U120" s="254"/>
      <c r="V120" s="254"/>
      <c r="W120" s="254"/>
      <c r="X120" s="255"/>
      <c r="Y120" s="255"/>
      <c r="Z120" s="255"/>
      <c r="AA120" s="255"/>
      <c r="AB120" s="255"/>
    </row>
    <row r="121" spans="1:28">
      <c r="A121">
        <v>7</v>
      </c>
      <c r="C121" s="34" t="s">
        <v>842</v>
      </c>
      <c r="D121" s="35"/>
      <c r="E121" s="35"/>
      <c r="F121" s="35"/>
      <c r="G121" s="35"/>
      <c r="H121" s="35"/>
      <c r="I121" s="35"/>
      <c r="J121" s="35"/>
      <c r="K121" s="49"/>
      <c r="L121" s="49" t="s">
        <v>423</v>
      </c>
      <c r="M121" s="49" t="s">
        <v>423</v>
      </c>
      <c r="N121" s="49"/>
      <c r="O121" s="49"/>
      <c r="P121" s="49"/>
      <c r="Q121" s="49" t="s">
        <v>423</v>
      </c>
      <c r="R121" s="49" t="s">
        <v>423</v>
      </c>
      <c r="S121" s="49"/>
      <c r="T121" s="49"/>
      <c r="U121" s="49"/>
      <c r="V121" s="49"/>
      <c r="W121" s="49" t="s">
        <v>423</v>
      </c>
      <c r="X121" s="47">
        <v>7</v>
      </c>
      <c r="Y121" s="45" t="s">
        <v>843</v>
      </c>
      <c r="Z121" s="46"/>
      <c r="AA121" s="46"/>
      <c r="AB121" s="46"/>
    </row>
    <row r="122" spans="1:28">
      <c r="C122" s="34" t="s">
        <v>844</v>
      </c>
      <c r="D122" s="35"/>
      <c r="E122" s="35"/>
      <c r="F122" s="35"/>
      <c r="G122" s="35"/>
      <c r="H122" s="35"/>
      <c r="I122" s="35"/>
      <c r="J122" s="35"/>
    </row>
  </sheetData>
  <mergeCells count="168">
    <mergeCell ref="K115:K120"/>
    <mergeCell ref="L115:L120"/>
    <mergeCell ref="M115:M120"/>
    <mergeCell ref="N115:N120"/>
    <mergeCell ref="O115:O120"/>
    <mergeCell ref="P115:P120"/>
    <mergeCell ref="P105:P110"/>
    <mergeCell ref="Q105:Q110"/>
    <mergeCell ref="R105:R110"/>
    <mergeCell ref="K105:K110"/>
    <mergeCell ref="L105:L110"/>
    <mergeCell ref="M105:M110"/>
    <mergeCell ref="N105:N110"/>
    <mergeCell ref="O105:O110"/>
    <mergeCell ref="Q115:Q120"/>
    <mergeCell ref="R115:R120"/>
    <mergeCell ref="S115:S120"/>
    <mergeCell ref="T115:T120"/>
    <mergeCell ref="T95:T100"/>
    <mergeCell ref="U95:U100"/>
    <mergeCell ref="V95:V100"/>
    <mergeCell ref="W95:W100"/>
    <mergeCell ref="X93:AB100"/>
    <mergeCell ref="U115:U120"/>
    <mergeCell ref="V115:V120"/>
    <mergeCell ref="V105:V110"/>
    <mergeCell ref="W105:W110"/>
    <mergeCell ref="X113:AB120"/>
    <mergeCell ref="S105:S110"/>
    <mergeCell ref="T105:T110"/>
    <mergeCell ref="U105:U110"/>
    <mergeCell ref="X103:AB110"/>
    <mergeCell ref="W115:W120"/>
    <mergeCell ref="K95:K100"/>
    <mergeCell ref="L95:L100"/>
    <mergeCell ref="M95:M100"/>
    <mergeCell ref="N95:N100"/>
    <mergeCell ref="O95:O100"/>
    <mergeCell ref="P95:P100"/>
    <mergeCell ref="Q95:Q100"/>
    <mergeCell ref="R95:R100"/>
    <mergeCell ref="S95:S100"/>
    <mergeCell ref="X83:AB90"/>
    <mergeCell ref="K85:K90"/>
    <mergeCell ref="L85:L90"/>
    <mergeCell ref="M85:M90"/>
    <mergeCell ref="N85:N90"/>
    <mergeCell ref="O85:O90"/>
    <mergeCell ref="P85:P90"/>
    <mergeCell ref="Q85:Q90"/>
    <mergeCell ref="R85:R90"/>
    <mergeCell ref="S85:S90"/>
    <mergeCell ref="T85:T90"/>
    <mergeCell ref="U85:U90"/>
    <mergeCell ref="V85:V90"/>
    <mergeCell ref="W85:W90"/>
    <mergeCell ref="T75:T80"/>
    <mergeCell ref="U75:U80"/>
    <mergeCell ref="V75:V80"/>
    <mergeCell ref="W75:W80"/>
    <mergeCell ref="X73:AB80"/>
    <mergeCell ref="K75:K80"/>
    <mergeCell ref="L75:L80"/>
    <mergeCell ref="M75:M80"/>
    <mergeCell ref="N75:N80"/>
    <mergeCell ref="O75:O80"/>
    <mergeCell ref="P75:P80"/>
    <mergeCell ref="Q75:Q80"/>
    <mergeCell ref="R75:R80"/>
    <mergeCell ref="S75:S80"/>
    <mergeCell ref="X63:AB70"/>
    <mergeCell ref="K65:K70"/>
    <mergeCell ref="L65:L70"/>
    <mergeCell ref="M65:M70"/>
    <mergeCell ref="N65:N70"/>
    <mergeCell ref="O65:O70"/>
    <mergeCell ref="P65:P70"/>
    <mergeCell ref="Q65:Q70"/>
    <mergeCell ref="R65:R70"/>
    <mergeCell ref="S65:S70"/>
    <mergeCell ref="T65:T70"/>
    <mergeCell ref="U65:U70"/>
    <mergeCell ref="V65:V70"/>
    <mergeCell ref="W65:W70"/>
    <mergeCell ref="R55:R60"/>
    <mergeCell ref="S55:S60"/>
    <mergeCell ref="T55:T60"/>
    <mergeCell ref="U55:U60"/>
    <mergeCell ref="V55:V60"/>
    <mergeCell ref="W55:W60"/>
    <mergeCell ref="W45:W50"/>
    <mergeCell ref="X53:AB60"/>
    <mergeCell ref="K55:K60"/>
    <mergeCell ref="L55:L60"/>
    <mergeCell ref="M55:M60"/>
    <mergeCell ref="N55:N60"/>
    <mergeCell ref="O55:O60"/>
    <mergeCell ref="P55:P60"/>
    <mergeCell ref="Q55:Q60"/>
    <mergeCell ref="Q45:Q50"/>
    <mergeCell ref="R45:R50"/>
    <mergeCell ref="S45:S50"/>
    <mergeCell ref="T45:T50"/>
    <mergeCell ref="U45:U50"/>
    <mergeCell ref="V45:V50"/>
    <mergeCell ref="V35:V40"/>
    <mergeCell ref="W35:W40"/>
    <mergeCell ref="X43:AB50"/>
    <mergeCell ref="K45:K50"/>
    <mergeCell ref="L45:L50"/>
    <mergeCell ref="M45:M50"/>
    <mergeCell ref="N45:N50"/>
    <mergeCell ref="O45:O50"/>
    <mergeCell ref="P45:P50"/>
    <mergeCell ref="X33:AB40"/>
    <mergeCell ref="K35:K40"/>
    <mergeCell ref="L35:L40"/>
    <mergeCell ref="M35:M40"/>
    <mergeCell ref="N35:N40"/>
    <mergeCell ref="O35:O40"/>
    <mergeCell ref="P35:P40"/>
    <mergeCell ref="Q35:Q40"/>
    <mergeCell ref="R35:R40"/>
    <mergeCell ref="S35:S40"/>
    <mergeCell ref="T35:T40"/>
    <mergeCell ref="U35:U40"/>
    <mergeCell ref="X23:AB30"/>
    <mergeCell ref="K25:K30"/>
    <mergeCell ref="L25:L30"/>
    <mergeCell ref="M25:M30"/>
    <mergeCell ref="N25:N30"/>
    <mergeCell ref="O25:O30"/>
    <mergeCell ref="O15:O20"/>
    <mergeCell ref="P15:P20"/>
    <mergeCell ref="Q15:Q20"/>
    <mergeCell ref="R15:R20"/>
    <mergeCell ref="S15:S20"/>
    <mergeCell ref="T15:T20"/>
    <mergeCell ref="V25:V30"/>
    <mergeCell ref="W25:W30"/>
    <mergeCell ref="P25:P30"/>
    <mergeCell ref="Q25:Q30"/>
    <mergeCell ref="R25:R30"/>
    <mergeCell ref="S25:S30"/>
    <mergeCell ref="T25:T30"/>
    <mergeCell ref="U25:U30"/>
    <mergeCell ref="U15:U20"/>
    <mergeCell ref="V15:V20"/>
    <mergeCell ref="W15:W20"/>
    <mergeCell ref="T5:T10"/>
    <mergeCell ref="U5:U10"/>
    <mergeCell ref="V5:V10"/>
    <mergeCell ref="W5:W10"/>
    <mergeCell ref="X13:AB20"/>
    <mergeCell ref="K15:K20"/>
    <mergeCell ref="L15:L20"/>
    <mergeCell ref="M15:M20"/>
    <mergeCell ref="N15:N20"/>
    <mergeCell ref="X3:AB10"/>
    <mergeCell ref="K5:K10"/>
    <mergeCell ref="L5:L10"/>
    <mergeCell ref="M5:M10"/>
    <mergeCell ref="N5:N10"/>
    <mergeCell ref="O5:O10"/>
    <mergeCell ref="P5:P10"/>
    <mergeCell ref="Q5:Q10"/>
    <mergeCell ref="R5:R10"/>
    <mergeCell ref="S5:S10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B061-2A1E-47CD-9FE9-D5648460A3C4}">
  <dimension ref="C2:AA21"/>
  <sheetViews>
    <sheetView zoomScale="70" zoomScaleNormal="70" workbookViewId="0">
      <selection activeCell="C21" sqref="C21"/>
    </sheetView>
  </sheetViews>
  <sheetFormatPr defaultRowHeight="18"/>
  <sheetData>
    <row r="2" spans="3:27">
      <c r="C2" s="255" t="s">
        <v>845</v>
      </c>
      <c r="D2" s="255"/>
      <c r="E2" s="36" t="s">
        <v>765</v>
      </c>
      <c r="F2" s="37"/>
      <c r="G2" s="36" t="s">
        <v>766</v>
      </c>
      <c r="H2" s="37"/>
      <c r="I2" s="36" t="s">
        <v>767</v>
      </c>
      <c r="J2" s="38"/>
      <c r="K2" s="37"/>
      <c r="L2" s="36" t="s">
        <v>768</v>
      </c>
      <c r="M2" s="38"/>
      <c r="N2" s="38"/>
      <c r="O2" s="37"/>
      <c r="P2" s="36" t="s">
        <v>769</v>
      </c>
      <c r="Q2" s="37"/>
      <c r="R2" s="255" t="s">
        <v>770</v>
      </c>
      <c r="S2" s="255"/>
      <c r="T2" s="255"/>
      <c r="U2" s="255"/>
      <c r="V2" s="255"/>
      <c r="W2" s="255"/>
      <c r="X2" s="255"/>
      <c r="Y2" s="255"/>
      <c r="Z2" s="255"/>
      <c r="AA2" s="255"/>
    </row>
    <row r="3" spans="3:27">
      <c r="C3" s="255"/>
      <c r="D3" s="255"/>
      <c r="E3" s="39"/>
      <c r="F3" s="40"/>
      <c r="G3" s="39" t="s">
        <v>772</v>
      </c>
      <c r="H3" s="40"/>
      <c r="I3" s="39" t="s">
        <v>773</v>
      </c>
      <c r="J3" s="41"/>
      <c r="K3" s="40"/>
      <c r="L3" s="39"/>
      <c r="M3" s="41"/>
      <c r="N3" s="41"/>
      <c r="O3" s="40"/>
      <c r="P3" s="39" t="s">
        <v>774</v>
      </c>
      <c r="Q3" s="40"/>
      <c r="R3" s="255"/>
      <c r="S3" s="255"/>
      <c r="T3" s="255"/>
      <c r="U3" s="255"/>
      <c r="V3" s="255"/>
      <c r="W3" s="255"/>
      <c r="X3" s="255"/>
      <c r="Y3" s="255"/>
      <c r="Z3" s="255"/>
      <c r="AA3" s="255"/>
    </row>
    <row r="4" spans="3:27">
      <c r="C4" s="255"/>
      <c r="D4" s="255"/>
      <c r="E4" s="254" t="s">
        <v>776</v>
      </c>
      <c r="F4" s="254"/>
      <c r="G4" s="254" t="s">
        <v>777</v>
      </c>
      <c r="H4" s="254" t="s">
        <v>778</v>
      </c>
      <c r="I4" s="254" t="s">
        <v>779</v>
      </c>
      <c r="J4" s="254" t="s">
        <v>780</v>
      </c>
      <c r="K4" s="254" t="s">
        <v>781</v>
      </c>
      <c r="L4" s="254" t="s">
        <v>782</v>
      </c>
      <c r="M4" s="254" t="s">
        <v>783</v>
      </c>
      <c r="N4" s="254" t="s">
        <v>784</v>
      </c>
      <c r="O4" s="254" t="s">
        <v>785</v>
      </c>
      <c r="P4" s="254" t="s">
        <v>786</v>
      </c>
      <c r="Q4" s="254" t="s">
        <v>787</v>
      </c>
      <c r="R4" s="255"/>
      <c r="S4" s="255"/>
      <c r="T4" s="255"/>
      <c r="U4" s="255"/>
      <c r="V4" s="255"/>
      <c r="W4" s="255"/>
      <c r="X4" s="255"/>
      <c r="Y4" s="255"/>
      <c r="Z4" s="255"/>
      <c r="AA4" s="255"/>
    </row>
    <row r="5" spans="3:27">
      <c r="C5" s="255"/>
      <c r="D5" s="255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5"/>
      <c r="S5" s="255"/>
      <c r="T5" s="255"/>
      <c r="U5" s="255"/>
      <c r="V5" s="255"/>
      <c r="W5" s="255"/>
      <c r="X5" s="255"/>
      <c r="Y5" s="255"/>
      <c r="Z5" s="255"/>
      <c r="AA5" s="255"/>
    </row>
    <row r="6" spans="3:27">
      <c r="C6" s="255"/>
      <c r="D6" s="255"/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5"/>
      <c r="S6" s="255"/>
      <c r="T6" s="255"/>
      <c r="U6" s="255"/>
      <c r="V6" s="255"/>
      <c r="W6" s="255"/>
      <c r="X6" s="255"/>
      <c r="Y6" s="255"/>
      <c r="Z6" s="255"/>
      <c r="AA6" s="255"/>
    </row>
    <row r="7" spans="3:27">
      <c r="C7" s="255"/>
      <c r="D7" s="255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5"/>
      <c r="S7" s="255"/>
      <c r="T7" s="255"/>
      <c r="U7" s="255"/>
      <c r="V7" s="255"/>
      <c r="W7" s="255"/>
      <c r="X7" s="255"/>
      <c r="Y7" s="255"/>
      <c r="Z7" s="255"/>
      <c r="AA7" s="255"/>
    </row>
    <row r="8" spans="3:27">
      <c r="C8" s="255"/>
      <c r="D8" s="255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5"/>
      <c r="S8" s="255"/>
      <c r="T8" s="255"/>
      <c r="U8" s="255"/>
      <c r="V8" s="255"/>
      <c r="W8" s="255"/>
      <c r="X8" s="255"/>
      <c r="Y8" s="255"/>
      <c r="Z8" s="255"/>
      <c r="AA8" s="255"/>
    </row>
    <row r="9" spans="3:27">
      <c r="C9" s="255"/>
      <c r="D9" s="255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5"/>
      <c r="S9" s="255"/>
      <c r="T9" s="255"/>
      <c r="U9" s="255"/>
      <c r="V9" s="255"/>
      <c r="W9" s="255"/>
      <c r="X9" s="255"/>
      <c r="Y9" s="255"/>
      <c r="Z9" s="255"/>
      <c r="AA9" s="255"/>
    </row>
    <row r="10" spans="3:27">
      <c r="C10" s="260">
        <v>1</v>
      </c>
      <c r="D10" s="261"/>
      <c r="E10" s="42" t="s">
        <v>423</v>
      </c>
      <c r="F10" s="43"/>
      <c r="G10" s="42" t="s">
        <v>423</v>
      </c>
      <c r="H10" s="42"/>
      <c r="I10" s="42" t="s">
        <v>423</v>
      </c>
      <c r="J10" s="42"/>
      <c r="K10" s="42"/>
      <c r="L10" s="42" t="s">
        <v>423</v>
      </c>
      <c r="M10" s="42"/>
      <c r="N10" s="42"/>
      <c r="O10" s="42"/>
      <c r="P10" s="42" t="s">
        <v>423</v>
      </c>
      <c r="Q10" s="42"/>
      <c r="R10" s="44">
        <v>1</v>
      </c>
      <c r="S10" s="45" t="s">
        <v>794</v>
      </c>
      <c r="T10" s="46"/>
      <c r="U10" s="46"/>
      <c r="V10" s="46"/>
      <c r="W10" s="46"/>
      <c r="X10" s="46"/>
      <c r="Y10" s="46"/>
      <c r="Z10" s="46"/>
      <c r="AA10" s="47"/>
    </row>
    <row r="11" spans="3:27">
      <c r="C11" s="260">
        <v>3</v>
      </c>
      <c r="D11" s="261"/>
      <c r="E11" s="42" t="s">
        <v>423</v>
      </c>
      <c r="F11" s="43"/>
      <c r="G11" s="42" t="s">
        <v>423</v>
      </c>
      <c r="H11" s="42"/>
      <c r="I11" s="42" t="s">
        <v>423</v>
      </c>
      <c r="J11" s="42"/>
      <c r="K11" s="42"/>
      <c r="L11" s="42"/>
      <c r="M11" s="42" t="s">
        <v>423</v>
      </c>
      <c r="N11" s="42"/>
      <c r="O11" s="42"/>
      <c r="P11" s="42" t="s">
        <v>423</v>
      </c>
      <c r="Q11" s="42"/>
      <c r="R11" s="44">
        <v>2</v>
      </c>
      <c r="S11" s="45" t="s">
        <v>802</v>
      </c>
      <c r="T11" s="46"/>
      <c r="U11" s="46"/>
      <c r="V11" s="46"/>
      <c r="W11" s="46"/>
      <c r="X11" s="46"/>
      <c r="Y11" s="46"/>
      <c r="Z11" s="46"/>
      <c r="AA11" s="47"/>
    </row>
    <row r="12" spans="3:27">
      <c r="C12" s="260">
        <v>5</v>
      </c>
      <c r="D12" s="261"/>
      <c r="E12" s="42" t="s">
        <v>423</v>
      </c>
      <c r="F12" s="43"/>
      <c r="G12" s="42" t="s">
        <v>423</v>
      </c>
      <c r="H12" s="42"/>
      <c r="I12" s="42" t="s">
        <v>423</v>
      </c>
      <c r="J12" s="42"/>
      <c r="K12" s="42"/>
      <c r="L12" s="42"/>
      <c r="M12" s="42"/>
      <c r="N12" s="42" t="s">
        <v>423</v>
      </c>
      <c r="O12" s="42"/>
      <c r="P12" s="42" t="s">
        <v>423</v>
      </c>
      <c r="Q12" s="42"/>
      <c r="R12" s="44">
        <v>3</v>
      </c>
      <c r="S12" s="45" t="s">
        <v>807</v>
      </c>
      <c r="T12" s="46"/>
      <c r="U12" s="46"/>
      <c r="V12" s="46"/>
      <c r="W12" s="46"/>
      <c r="X12" s="46"/>
      <c r="Y12" s="46"/>
      <c r="Z12" s="46"/>
      <c r="AA12" s="47"/>
    </row>
    <row r="13" spans="3:27">
      <c r="C13" s="260">
        <v>7</v>
      </c>
      <c r="D13" s="261"/>
      <c r="E13" s="42" t="s">
        <v>423</v>
      </c>
      <c r="F13" s="43"/>
      <c r="G13" s="42" t="s">
        <v>423</v>
      </c>
      <c r="H13" s="42"/>
      <c r="I13" s="42" t="s">
        <v>423</v>
      </c>
      <c r="J13" s="42"/>
      <c r="K13" s="42"/>
      <c r="L13" s="42"/>
      <c r="M13" s="42"/>
      <c r="N13" s="42"/>
      <c r="O13" s="42" t="s">
        <v>423</v>
      </c>
      <c r="P13" s="42" t="s">
        <v>811</v>
      </c>
      <c r="Q13" s="42"/>
      <c r="R13" s="44">
        <v>10</v>
      </c>
      <c r="S13" s="45" t="s">
        <v>812</v>
      </c>
      <c r="T13" s="46"/>
      <c r="U13" s="46"/>
      <c r="V13" s="46"/>
      <c r="W13" s="46"/>
      <c r="X13" s="46"/>
      <c r="Y13" s="46"/>
      <c r="Z13" s="46"/>
      <c r="AA13" s="47"/>
    </row>
    <row r="14" spans="3:27">
      <c r="C14" s="260">
        <v>9</v>
      </c>
      <c r="D14" s="261"/>
      <c r="E14" s="42" t="s">
        <v>423</v>
      </c>
      <c r="F14" s="43"/>
      <c r="G14" s="42" t="s">
        <v>423</v>
      </c>
      <c r="H14" s="42"/>
      <c r="I14" s="42"/>
      <c r="J14" s="42" t="s">
        <v>423</v>
      </c>
      <c r="K14" s="42"/>
      <c r="L14" s="42" t="s">
        <v>423</v>
      </c>
      <c r="M14" s="42"/>
      <c r="N14" s="42"/>
      <c r="O14" s="42"/>
      <c r="P14" s="42" t="s">
        <v>423</v>
      </c>
      <c r="Q14" s="42"/>
      <c r="R14" s="44">
        <v>8</v>
      </c>
      <c r="S14" s="45" t="s">
        <v>816</v>
      </c>
      <c r="T14" s="46"/>
      <c r="U14" s="46"/>
      <c r="V14" s="46"/>
      <c r="W14" s="46"/>
      <c r="X14" s="46"/>
      <c r="Y14" s="46"/>
      <c r="Z14" s="46"/>
      <c r="AA14" s="47"/>
    </row>
    <row r="15" spans="3:27">
      <c r="C15" s="260">
        <v>17</v>
      </c>
      <c r="D15" s="261"/>
      <c r="E15" s="42" t="s">
        <v>423</v>
      </c>
      <c r="F15" s="43"/>
      <c r="G15" s="42" t="s">
        <v>423</v>
      </c>
      <c r="H15" s="42"/>
      <c r="I15" s="42"/>
      <c r="J15" s="42"/>
      <c r="K15" s="42" t="s">
        <v>423</v>
      </c>
      <c r="L15" s="42" t="s">
        <v>423</v>
      </c>
      <c r="M15" s="42"/>
      <c r="N15" s="42"/>
      <c r="O15" s="42"/>
      <c r="P15" s="42" t="s">
        <v>423</v>
      </c>
      <c r="Q15" s="42"/>
      <c r="R15" s="44">
        <v>4</v>
      </c>
      <c r="S15" s="45" t="s">
        <v>820</v>
      </c>
      <c r="T15" s="46"/>
      <c r="U15" s="46"/>
      <c r="V15" s="46"/>
      <c r="W15" s="46"/>
      <c r="X15" s="46"/>
      <c r="Y15" s="46"/>
      <c r="Z15" s="46"/>
      <c r="AA15" s="47"/>
    </row>
    <row r="16" spans="3:27">
      <c r="C16" s="260">
        <v>18</v>
      </c>
      <c r="D16" s="261"/>
      <c r="E16" s="42" t="s">
        <v>423</v>
      </c>
      <c r="F16" s="43"/>
      <c r="G16" s="42" t="s">
        <v>423</v>
      </c>
      <c r="H16" s="42"/>
      <c r="I16" s="42"/>
      <c r="J16" s="42"/>
      <c r="K16" s="42" t="s">
        <v>423</v>
      </c>
      <c r="L16" s="42" t="s">
        <v>423</v>
      </c>
      <c r="M16" s="42"/>
      <c r="N16" s="42"/>
      <c r="O16" s="42"/>
      <c r="P16" s="42"/>
      <c r="Q16" s="42" t="s">
        <v>423</v>
      </c>
      <c r="R16" s="44">
        <v>5</v>
      </c>
      <c r="S16" s="45" t="s">
        <v>826</v>
      </c>
      <c r="T16" s="46"/>
      <c r="U16" s="46"/>
      <c r="V16" s="46"/>
      <c r="W16" s="46"/>
      <c r="X16" s="46"/>
      <c r="Y16" s="46"/>
      <c r="Z16" s="46"/>
      <c r="AA16" s="47"/>
    </row>
    <row r="17" spans="3:27">
      <c r="C17" s="260">
        <v>25</v>
      </c>
      <c r="D17" s="261"/>
      <c r="E17" s="42" t="s">
        <v>423</v>
      </c>
      <c r="F17" s="43"/>
      <c r="G17" s="42"/>
      <c r="H17" s="42" t="s">
        <v>423</v>
      </c>
      <c r="I17" s="42" t="s">
        <v>423</v>
      </c>
      <c r="J17" s="42"/>
      <c r="K17" s="42"/>
      <c r="L17" s="42" t="s">
        <v>423</v>
      </c>
      <c r="M17" s="42"/>
      <c r="N17" s="42"/>
      <c r="O17" s="42"/>
      <c r="P17" s="42" t="s">
        <v>423</v>
      </c>
      <c r="Q17" s="42"/>
      <c r="R17" s="44">
        <v>11</v>
      </c>
      <c r="S17" s="45" t="s">
        <v>830</v>
      </c>
      <c r="T17" s="46"/>
      <c r="U17" s="46"/>
      <c r="V17" s="46"/>
      <c r="W17" s="46"/>
      <c r="X17" s="46"/>
      <c r="Y17" s="46"/>
      <c r="Z17" s="46"/>
      <c r="AA17" s="47"/>
    </row>
    <row r="18" spans="3:27">
      <c r="C18" s="260">
        <v>41</v>
      </c>
      <c r="D18" s="261"/>
      <c r="E18" s="42" t="s">
        <v>423</v>
      </c>
      <c r="F18" s="43"/>
      <c r="G18" s="48"/>
      <c r="H18" s="48" t="s">
        <v>423</v>
      </c>
      <c r="I18" s="48"/>
      <c r="J18" s="48"/>
      <c r="K18" s="48" t="s">
        <v>423</v>
      </c>
      <c r="L18" s="48" t="s">
        <v>423</v>
      </c>
      <c r="M18" s="48"/>
      <c r="N18" s="48"/>
      <c r="O18" s="48"/>
      <c r="P18" s="48" t="s">
        <v>811</v>
      </c>
      <c r="Q18" s="48"/>
      <c r="R18" s="44">
        <v>12</v>
      </c>
      <c r="S18" s="45" t="s">
        <v>833</v>
      </c>
      <c r="T18" s="46"/>
      <c r="U18" s="46"/>
      <c r="V18" s="46"/>
      <c r="W18" s="46"/>
      <c r="X18" s="46"/>
      <c r="Y18" s="46"/>
      <c r="Z18" s="46"/>
      <c r="AA18" s="47"/>
    </row>
    <row r="19" spans="3:27">
      <c r="C19" s="260">
        <v>57</v>
      </c>
      <c r="D19" s="261"/>
      <c r="E19" s="42"/>
      <c r="F19" s="42" t="s">
        <v>423</v>
      </c>
      <c r="G19" s="48" t="s">
        <v>423</v>
      </c>
      <c r="H19" s="42"/>
      <c r="I19" s="42"/>
      <c r="J19" s="48" t="s">
        <v>423</v>
      </c>
      <c r="K19" s="42"/>
      <c r="L19" s="48" t="s">
        <v>423</v>
      </c>
      <c r="M19" s="42"/>
      <c r="N19" s="42"/>
      <c r="O19" s="42"/>
      <c r="P19" s="48" t="s">
        <v>811</v>
      </c>
      <c r="Q19" s="42"/>
      <c r="R19" s="44">
        <v>9</v>
      </c>
      <c r="S19" s="45" t="s">
        <v>837</v>
      </c>
      <c r="T19" s="46"/>
      <c r="U19" s="46"/>
      <c r="V19" s="46"/>
      <c r="W19" s="46"/>
      <c r="X19" s="46"/>
      <c r="Y19" s="46"/>
      <c r="Z19" s="46"/>
      <c r="AA19" s="47"/>
    </row>
    <row r="20" spans="3:27">
      <c r="C20" s="260">
        <v>65</v>
      </c>
      <c r="D20" s="261"/>
      <c r="E20" s="42"/>
      <c r="F20" s="42" t="s">
        <v>423</v>
      </c>
      <c r="G20" s="42" t="s">
        <v>423</v>
      </c>
      <c r="H20" s="42"/>
      <c r="I20" s="42"/>
      <c r="J20" s="42"/>
      <c r="K20" s="42" t="s">
        <v>423</v>
      </c>
      <c r="L20" s="42" t="s">
        <v>423</v>
      </c>
      <c r="M20" s="42"/>
      <c r="N20" s="42"/>
      <c r="O20" s="42"/>
      <c r="P20" s="42" t="s">
        <v>423</v>
      </c>
      <c r="Q20" s="49"/>
      <c r="R20" s="44">
        <v>6</v>
      </c>
      <c r="S20" s="45" t="s">
        <v>840</v>
      </c>
      <c r="T20" s="46"/>
      <c r="U20" s="46"/>
      <c r="V20" s="46"/>
      <c r="W20" s="46"/>
      <c r="X20" s="46"/>
      <c r="Y20" s="46"/>
      <c r="Z20" s="46"/>
      <c r="AA20" s="47"/>
    </row>
    <row r="21" spans="3:27">
      <c r="C21" s="260">
        <v>66</v>
      </c>
      <c r="D21" s="261"/>
      <c r="E21" s="49"/>
      <c r="F21" s="49" t="s">
        <v>423</v>
      </c>
      <c r="G21" s="49" t="s">
        <v>423</v>
      </c>
      <c r="H21" s="49"/>
      <c r="I21" s="49"/>
      <c r="J21" s="49"/>
      <c r="K21" s="49" t="s">
        <v>423</v>
      </c>
      <c r="L21" s="49" t="s">
        <v>423</v>
      </c>
      <c r="M21" s="49"/>
      <c r="N21" s="49"/>
      <c r="O21" s="49"/>
      <c r="P21" s="49"/>
      <c r="Q21" s="49" t="s">
        <v>423</v>
      </c>
      <c r="R21" s="47">
        <v>7</v>
      </c>
      <c r="S21" s="45" t="s">
        <v>843</v>
      </c>
      <c r="T21" s="46"/>
      <c r="U21" s="46"/>
      <c r="V21" s="46"/>
      <c r="W21" s="46"/>
      <c r="X21" s="46"/>
      <c r="Y21" s="46"/>
      <c r="Z21" s="46"/>
      <c r="AA21" s="47"/>
    </row>
  </sheetData>
  <mergeCells count="27">
    <mergeCell ref="M4:M9"/>
    <mergeCell ref="C2:D9"/>
    <mergeCell ref="R2:AA9"/>
    <mergeCell ref="E4:E9"/>
    <mergeCell ref="F4:F9"/>
    <mergeCell ref="G4:G9"/>
    <mergeCell ref="H4:H9"/>
    <mergeCell ref="I4:I9"/>
    <mergeCell ref="J4:J9"/>
    <mergeCell ref="K4:K9"/>
    <mergeCell ref="L4:L9"/>
    <mergeCell ref="N4:N9"/>
    <mergeCell ref="O4:O9"/>
    <mergeCell ref="P4:P9"/>
    <mergeCell ref="Q4:Q9"/>
    <mergeCell ref="C10:D10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C11:D11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BEF9-0324-4283-BA23-AC0325C7AEBE}">
  <dimension ref="A1:C23"/>
  <sheetViews>
    <sheetView workbookViewId="0"/>
  </sheetViews>
  <sheetFormatPr defaultRowHeight="18.75"/>
  <sheetData>
    <row r="1" spans="1:3">
      <c r="A1" t="s">
        <v>846</v>
      </c>
    </row>
    <row r="2" spans="1:3">
      <c r="A2" t="s">
        <v>847</v>
      </c>
    </row>
    <row r="3" spans="1:3">
      <c r="B3" t="s">
        <v>848</v>
      </c>
    </row>
    <row r="4" spans="1:3">
      <c r="B4" t="s">
        <v>849</v>
      </c>
    </row>
    <row r="5" spans="1:3">
      <c r="C5" t="s">
        <v>850</v>
      </c>
    </row>
    <row r="6" spans="1:3">
      <c r="C6" t="s">
        <v>851</v>
      </c>
    </row>
    <row r="7" spans="1:3">
      <c r="C7" t="s">
        <v>852</v>
      </c>
    </row>
    <row r="8" spans="1:3">
      <c r="C8" t="s">
        <v>853</v>
      </c>
    </row>
    <row r="9" spans="1:3">
      <c r="C9" t="s">
        <v>854</v>
      </c>
    </row>
    <row r="10" spans="1:3">
      <c r="C10" t="s">
        <v>855</v>
      </c>
    </row>
    <row r="11" spans="1:3">
      <c r="C11" t="s">
        <v>856</v>
      </c>
    </row>
    <row r="12" spans="1:3">
      <c r="B12" t="s">
        <v>857</v>
      </c>
    </row>
    <row r="14" spans="1:3">
      <c r="B14" t="s">
        <v>858</v>
      </c>
    </row>
    <row r="15" spans="1:3">
      <c r="B15" t="s">
        <v>859</v>
      </c>
    </row>
    <row r="16" spans="1:3">
      <c r="C16" t="s">
        <v>860</v>
      </c>
    </row>
    <row r="17" spans="2:3">
      <c r="C17" t="s">
        <v>861</v>
      </c>
    </row>
    <row r="18" spans="2:3">
      <c r="C18" t="s">
        <v>862</v>
      </c>
    </row>
    <row r="19" spans="2:3">
      <c r="C19" t="s">
        <v>863</v>
      </c>
    </row>
    <row r="20" spans="2:3">
      <c r="C20" t="s">
        <v>864</v>
      </c>
    </row>
    <row r="21" spans="2:3">
      <c r="C21" t="s">
        <v>865</v>
      </c>
    </row>
    <row r="22" spans="2:3">
      <c r="C22" t="s">
        <v>866</v>
      </c>
    </row>
    <row r="23" spans="2:3">
      <c r="B23" t="s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9E08-A4BA-4FC5-954B-FB0C6E5D424B}">
  <dimension ref="A1:K39"/>
  <sheetViews>
    <sheetView topLeftCell="A20" workbookViewId="0">
      <selection activeCell="M37" sqref="M37"/>
    </sheetView>
  </sheetViews>
  <sheetFormatPr defaultRowHeight="18.75"/>
  <cols>
    <col min="1" max="1" width="6.125" customWidth="1"/>
  </cols>
  <sheetData>
    <row r="1" spans="1:4">
      <c r="A1" t="s">
        <v>867</v>
      </c>
    </row>
    <row r="2" spans="1:4">
      <c r="A2" t="s">
        <v>868</v>
      </c>
    </row>
    <row r="3" spans="1:4">
      <c r="B3" t="s">
        <v>869</v>
      </c>
    </row>
    <row r="4" spans="1:4">
      <c r="B4" s="82" t="s">
        <v>870</v>
      </c>
      <c r="C4" s="82"/>
      <c r="D4" s="82"/>
    </row>
    <row r="5" spans="1:4">
      <c r="B5" t="s">
        <v>871</v>
      </c>
    </row>
    <row r="6" spans="1:4">
      <c r="B6" s="81" t="s">
        <v>872</v>
      </c>
    </row>
    <row r="7" spans="1:4">
      <c r="B7" t="s">
        <v>873</v>
      </c>
    </row>
    <row r="8" spans="1:4">
      <c r="C8" t="s">
        <v>874</v>
      </c>
    </row>
    <row r="9" spans="1:4">
      <c r="C9" t="s">
        <v>875</v>
      </c>
    </row>
    <row r="10" spans="1:4">
      <c r="C10" t="s">
        <v>876</v>
      </c>
    </row>
    <row r="11" spans="1:4">
      <c r="C11" t="s">
        <v>877</v>
      </c>
    </row>
    <row r="12" spans="1:4">
      <c r="C12" t="s">
        <v>878</v>
      </c>
    </row>
    <row r="13" spans="1:4">
      <c r="C13" t="s">
        <v>879</v>
      </c>
    </row>
    <row r="14" spans="1:4">
      <c r="C14" t="s">
        <v>880</v>
      </c>
      <c r="D14" t="s">
        <v>881</v>
      </c>
    </row>
    <row r="15" spans="1:4">
      <c r="C15" t="s">
        <v>882</v>
      </c>
    </row>
    <row r="17" spans="2:11">
      <c r="B17" t="s">
        <v>883</v>
      </c>
    </row>
    <row r="18" spans="2:11">
      <c r="B18" t="s">
        <v>884</v>
      </c>
    </row>
    <row r="19" spans="2:11">
      <c r="C19" t="s">
        <v>885</v>
      </c>
    </row>
    <row r="20" spans="2:11">
      <c r="C20" t="s">
        <v>886</v>
      </c>
    </row>
    <row r="21" spans="2:11">
      <c r="C21" t="s">
        <v>887</v>
      </c>
    </row>
    <row r="22" spans="2:11">
      <c r="C22" t="s">
        <v>880</v>
      </c>
      <c r="D22" t="s">
        <v>888</v>
      </c>
    </row>
    <row r="24" spans="2:11">
      <c r="C24" t="s">
        <v>889</v>
      </c>
      <c r="D24" t="s">
        <v>890</v>
      </c>
    </row>
    <row r="25" spans="2:11">
      <c r="C25" t="s">
        <v>891</v>
      </c>
      <c r="F25" t="s">
        <v>892</v>
      </c>
    </row>
    <row r="26" spans="2:11">
      <c r="C26" t="s">
        <v>893</v>
      </c>
    </row>
    <row r="27" spans="2:11">
      <c r="D27" s="82" t="s">
        <v>894</v>
      </c>
      <c r="E27" s="82"/>
      <c r="F27" s="82"/>
      <c r="G27" s="82"/>
      <c r="H27" s="82"/>
    </row>
    <row r="28" spans="2:11">
      <c r="D28" t="s">
        <v>882</v>
      </c>
    </row>
    <row r="29" spans="2:11">
      <c r="D29" t="s">
        <v>895</v>
      </c>
    </row>
    <row r="30" spans="2:11">
      <c r="D30" t="s">
        <v>896</v>
      </c>
    </row>
    <row r="31" spans="2:11">
      <c r="D31" t="s">
        <v>897</v>
      </c>
    </row>
    <row r="32" spans="2:11">
      <c r="E32" s="82" t="s">
        <v>898</v>
      </c>
      <c r="F32" s="82"/>
      <c r="G32" s="82"/>
      <c r="H32" s="82"/>
      <c r="I32" s="82"/>
      <c r="J32" s="82"/>
      <c r="K32" s="82"/>
    </row>
    <row r="33" spans="3:8">
      <c r="E33" t="s">
        <v>899</v>
      </c>
    </row>
    <row r="34" spans="3:8">
      <c r="D34" t="s">
        <v>750</v>
      </c>
    </row>
    <row r="35" spans="3:8">
      <c r="D35" t="s">
        <v>900</v>
      </c>
    </row>
    <row r="36" spans="3:8">
      <c r="C36" t="s">
        <v>901</v>
      </c>
    </row>
    <row r="37" spans="3:8">
      <c r="D37" s="82" t="s">
        <v>902</v>
      </c>
      <c r="E37" s="82"/>
      <c r="F37" s="82"/>
      <c r="G37" s="82"/>
      <c r="H37" s="82"/>
    </row>
    <row r="38" spans="3:8">
      <c r="D38" t="s">
        <v>903</v>
      </c>
    </row>
    <row r="39" spans="3:8">
      <c r="C39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rentaladmin</dc:creator>
  <cp:keywords/>
  <dc:description/>
  <cp:lastModifiedBy/>
  <cp:revision/>
  <dcterms:created xsi:type="dcterms:W3CDTF">2015-06-05T18:19:34Z</dcterms:created>
  <dcterms:modified xsi:type="dcterms:W3CDTF">2024-06-20T05:18:38Z</dcterms:modified>
  <cp:category/>
  <cp:contentStatus/>
</cp:coreProperties>
</file>