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tabRatio="895" firstSheet="3" activeTab="12"/>
  </bookViews>
  <sheets>
    <sheet name="Обр. сертиф. (2)" sheetId="25" r:id="rId1"/>
    <sheet name="DDLSettings" sheetId="20" r:id="rId2"/>
    <sheet name="Эталон" sheetId="16" r:id="rId3"/>
    <sheet name="СИ" sheetId="6" r:id="rId4"/>
    <sheet name="КСИ" sheetId="15" r:id="rId5"/>
    <sheet name="Списки" sheetId="17" r:id="rId6"/>
    <sheet name="Заказчики" sheetId="19" r:id="rId7"/>
    <sheet name="Свидетельство" sheetId="4" r:id="rId8"/>
    <sheet name="Оборотная" sheetId="38" r:id="rId9"/>
    <sheet name="Протокол поверки" sheetId="5" r:id="rId10"/>
    <sheet name="Извещение" sheetId="39" r:id="rId11"/>
    <sheet name="Обр. сертиф." sheetId="22" r:id="rId12"/>
    <sheet name="Сертификат" sheetId="14" r:id="rId13"/>
    <sheet name="Протокол калибровки" sheetId="12" r:id="rId14"/>
    <sheet name="МХ Г-2-210" sheetId="41" r:id="rId15"/>
  </sheets>
  <externalReferences>
    <externalReference r:id="rId16"/>
    <externalReference r:id="rId17"/>
    <externalReference r:id="rId18"/>
    <externalReference r:id="rId19"/>
  </externalReferences>
  <definedNames>
    <definedName name="Вытекание">[1]Списки!$A$30:$A$31</definedName>
    <definedName name="Данет" localSheetId="6">[1]Списки!$A$16:$A$17</definedName>
    <definedName name="Данет">Списки!$A$18:$A$19</definedName>
    <definedName name="Едизм">Списки!$A$82:$A$85</definedName>
    <definedName name="Заказчики">Заказчики!$A$1:$A$1000</definedName>
    <definedName name="Закл" localSheetId="6">[1]Списки!$A$18:$A$19</definedName>
    <definedName name="Закл">Списки!$A$21:$A$22</definedName>
    <definedName name="Категория" localSheetId="6">[1]Списки!$A$1:$A$2</definedName>
    <definedName name="Категория">Списки!$A$1:$A$2</definedName>
    <definedName name="Класс" localSheetId="6">[1]Списки!$A$4:$A$14</definedName>
    <definedName name="Класс">Списки!$A$4:$A$16</definedName>
    <definedName name="КТ">Списки!$A$87:$A$91</definedName>
    <definedName name="Наименование">СИ!$A$3:$A$200</definedName>
    <definedName name="НаименованиеК">КСИ!$A$1:$A$101</definedName>
    <definedName name="Ном">[1]Списки!$A$33:$A$62</definedName>
    <definedName name="Номвремя">[1]Списки!$A$64:$A$73</definedName>
    <definedName name="Номинал">Списки!$A$35:$A$80</definedName>
    <definedName name="_xlnm.Print_Area" localSheetId="8">Оборотная!$A$1:$AM$180</definedName>
    <definedName name="_xlnm.Print_Area" localSheetId="13">'Протокол калибровки'!$A$1:$BA$66</definedName>
    <definedName name="_xlnm.Print_Area" localSheetId="9">'Протокол поверки'!$A$1:$BA$68</definedName>
    <definedName name="_xlnm.Print_Area" localSheetId="7">Свидетельство!$B$1:$BE$54</definedName>
    <definedName name="_xlnm.Print_Area" localSheetId="12">Сертификат!$B$1:$BE$45</definedName>
    <definedName name="Объём">[1]Списки!$A$33:$A$62</definedName>
    <definedName name="Пов" localSheetId="6">[1]Списки!$A$25:$A$28</definedName>
    <definedName name="Пов">Списки!$A$29:$A$32</definedName>
    <definedName name="Спец" localSheetId="6">[1]Списки!$A$21:$A$23</definedName>
    <definedName name="Спец">Списки!$A$24:$A$26</definedName>
    <definedName name="Типсписок">[1]СИ!$A$1:$A$100</definedName>
    <definedName name="ТипсписокК">[1]КСИ!$A$1:$A$50</definedName>
    <definedName name="тир">[2]Списки!$A$35:$A$80</definedName>
    <definedName name="Эталон">[1]Эталон!$A$1:$A$50</definedName>
    <definedName name="Эталонн">Эталон!$A$1:$A$100</definedName>
  </definedNames>
  <calcPr calcId="152511"/>
</workbook>
</file>

<file path=xl/calcChain.xml><?xml version="1.0" encoding="utf-8"?>
<calcChain xmlns="http://schemas.openxmlformats.org/spreadsheetml/2006/main">
  <c r="B36" i="4" l="1"/>
  <c r="B34" i="4" l="1"/>
  <c r="B32" i="4"/>
  <c r="B41" i="4" l="1"/>
  <c r="AL61" i="12" l="1"/>
  <c r="X60" i="12"/>
  <c r="P60" i="12"/>
  <c r="AK58" i="12"/>
  <c r="A58" i="12"/>
  <c r="A48" i="12"/>
  <c r="R45" i="12"/>
  <c r="L32" i="12"/>
  <c r="BF18" i="12"/>
  <c r="AO3" i="12"/>
  <c r="AO2" i="12"/>
  <c r="AF44" i="14"/>
  <c r="B42" i="14"/>
  <c r="B36" i="14"/>
  <c r="W34" i="14"/>
  <c r="B32" i="14"/>
  <c r="B30" i="14"/>
  <c r="B26" i="14"/>
  <c r="R24" i="14"/>
  <c r="V23" i="14"/>
  <c r="V22" i="14"/>
  <c r="BF17" i="14"/>
  <c r="V18" i="14" s="1"/>
  <c r="N12" i="14"/>
  <c r="A30" i="12" s="1"/>
  <c r="BF9" i="14"/>
  <c r="I7" i="14"/>
  <c r="S59" i="39"/>
  <c r="K59" i="39"/>
  <c r="AQ56" i="39"/>
  <c r="AQ53" i="39"/>
  <c r="B53" i="39"/>
  <c r="B39" i="39"/>
  <c r="AE37" i="39"/>
  <c r="R29" i="39"/>
  <c r="R19" i="39"/>
  <c r="J11" i="39"/>
  <c r="AU63" i="5"/>
  <c r="S63" i="5"/>
  <c r="W61" i="5"/>
  <c r="O61" i="5"/>
  <c r="U58" i="5"/>
  <c r="AX57" i="5"/>
  <c r="R57" i="5"/>
  <c r="I53" i="5"/>
  <c r="A44" i="5"/>
  <c r="AG41" i="5"/>
  <c r="Q41" i="5"/>
  <c r="A41" i="5"/>
  <c r="A31" i="5"/>
  <c r="A30" i="5"/>
  <c r="Q20" i="5"/>
  <c r="AE12" i="5"/>
  <c r="Q159" i="38"/>
  <c r="I159" i="38"/>
  <c r="Q155" i="38"/>
  <c r="A155" i="38"/>
  <c r="Q146" i="38"/>
  <c r="A146" i="38"/>
  <c r="B128" i="38"/>
  <c r="B41" i="38"/>
  <c r="B37" i="38"/>
  <c r="B33" i="38"/>
  <c r="B29" i="38"/>
  <c r="B9" i="38"/>
  <c r="S54" i="4"/>
  <c r="K54" i="4"/>
  <c r="I47" i="4"/>
  <c r="AE39" i="4"/>
  <c r="B31" i="39"/>
  <c r="AV13" i="4"/>
  <c r="AN13" i="4"/>
  <c r="K11" i="4"/>
  <c r="A1000" i="19"/>
  <c r="A999" i="19"/>
  <c r="A998" i="19"/>
  <c r="A997" i="19"/>
  <c r="A996" i="19"/>
  <c r="A995" i="19"/>
  <c r="A994" i="19"/>
  <c r="A993" i="19"/>
  <c r="A992" i="19"/>
  <c r="A991" i="19"/>
  <c r="A990" i="19"/>
  <c r="A989" i="19"/>
  <c r="A988" i="19"/>
  <c r="A987" i="19"/>
  <c r="A986" i="19"/>
  <c r="A985" i="19"/>
  <c r="A984" i="19"/>
  <c r="A983" i="19"/>
  <c r="A982" i="19"/>
  <c r="A981" i="19"/>
  <c r="A980" i="19"/>
  <c r="A979" i="19"/>
  <c r="A978" i="19"/>
  <c r="A977" i="19"/>
  <c r="A976" i="19"/>
  <c r="A975" i="19"/>
  <c r="A974" i="19"/>
  <c r="A973" i="19"/>
  <c r="A972" i="19"/>
  <c r="A971" i="19"/>
  <c r="A970" i="19"/>
  <c r="A969" i="19"/>
  <c r="A968" i="19"/>
  <c r="A967" i="19"/>
  <c r="A966" i="19"/>
  <c r="A965" i="19"/>
  <c r="A964" i="19"/>
  <c r="A963" i="19"/>
  <c r="A962" i="19"/>
  <c r="A961" i="19"/>
  <c r="A960" i="19"/>
  <c r="A959" i="19"/>
  <c r="A958" i="19"/>
  <c r="A957" i="19"/>
  <c r="A956" i="19"/>
  <c r="A955" i="19"/>
  <c r="A954" i="19"/>
  <c r="A953" i="19"/>
  <c r="A952" i="19"/>
  <c r="A951" i="19"/>
  <c r="A950" i="19"/>
  <c r="A949" i="19"/>
  <c r="A948" i="19"/>
  <c r="A947" i="19"/>
  <c r="A946" i="19"/>
  <c r="A945" i="19"/>
  <c r="A944" i="19"/>
  <c r="A943" i="19"/>
  <c r="A942" i="19"/>
  <c r="A941" i="19"/>
  <c r="A940" i="19"/>
  <c r="A939" i="19"/>
  <c r="A938" i="19"/>
  <c r="A937" i="19"/>
  <c r="A936" i="19"/>
  <c r="A935" i="19"/>
  <c r="A934" i="19"/>
  <c r="A933" i="19"/>
  <c r="A932" i="19"/>
  <c r="A931" i="19"/>
  <c r="A930" i="19"/>
  <c r="A929" i="19"/>
  <c r="A928" i="19"/>
  <c r="A927" i="19"/>
  <c r="A926" i="19"/>
  <c r="A925" i="19"/>
  <c r="A924" i="19"/>
  <c r="A923" i="19"/>
  <c r="A922" i="19"/>
  <c r="A921" i="19"/>
  <c r="A920" i="19"/>
  <c r="A919" i="19"/>
  <c r="A918" i="19"/>
  <c r="A917" i="19"/>
  <c r="A916" i="19"/>
  <c r="A915" i="19"/>
  <c r="A914" i="19"/>
  <c r="A913" i="19"/>
  <c r="A912" i="19"/>
  <c r="A911" i="19"/>
  <c r="A910" i="19"/>
  <c r="A909" i="19"/>
  <c r="A908" i="19"/>
  <c r="A907" i="19"/>
  <c r="A906" i="19"/>
  <c r="A905" i="19"/>
  <c r="A904" i="19"/>
  <c r="A903" i="19"/>
  <c r="A902" i="19"/>
  <c r="A901" i="19"/>
  <c r="A900" i="19"/>
  <c r="A899" i="19"/>
  <c r="A898" i="19"/>
  <c r="A897" i="19"/>
  <c r="A896" i="19"/>
  <c r="A895" i="19"/>
  <c r="A894" i="19"/>
  <c r="A893" i="19"/>
  <c r="A892" i="19"/>
  <c r="A891" i="19"/>
  <c r="A890" i="19"/>
  <c r="A889" i="19"/>
  <c r="A888" i="19"/>
  <c r="A887" i="19"/>
  <c r="A886" i="19"/>
  <c r="A885" i="19"/>
  <c r="A884" i="19"/>
  <c r="A883" i="19"/>
  <c r="A882" i="19"/>
  <c r="A881" i="19"/>
  <c r="A880" i="19"/>
  <c r="A879" i="19"/>
  <c r="A878" i="19"/>
  <c r="A877" i="19"/>
  <c r="A876" i="19"/>
  <c r="A875" i="19"/>
  <c r="A874" i="19"/>
  <c r="A873" i="19"/>
  <c r="A872" i="19"/>
  <c r="A871" i="19"/>
  <c r="A870" i="19"/>
  <c r="A869" i="19"/>
  <c r="A868" i="19"/>
  <c r="A867" i="19"/>
  <c r="A866" i="19"/>
  <c r="A865" i="19"/>
  <c r="A864" i="19"/>
  <c r="A863" i="19"/>
  <c r="A862" i="19"/>
  <c r="A861" i="19"/>
  <c r="A860" i="19"/>
  <c r="A859" i="19"/>
  <c r="A858" i="19"/>
  <c r="A857" i="19"/>
  <c r="A856" i="19"/>
  <c r="A855" i="19"/>
  <c r="A854" i="19"/>
  <c r="A853" i="19"/>
  <c r="A852" i="19"/>
  <c r="A851" i="19"/>
  <c r="A850" i="19"/>
  <c r="A849" i="19"/>
  <c r="A848" i="19"/>
  <c r="A847" i="19"/>
  <c r="A846" i="19"/>
  <c r="A845" i="19"/>
  <c r="A844" i="19"/>
  <c r="A843" i="19"/>
  <c r="A842" i="19"/>
  <c r="A841" i="19"/>
  <c r="A840" i="19"/>
  <c r="A839" i="19"/>
  <c r="A838" i="19"/>
  <c r="A837" i="19"/>
  <c r="A836" i="19"/>
  <c r="A835" i="19"/>
  <c r="A834" i="19"/>
  <c r="A833" i="19"/>
  <c r="A832" i="19"/>
  <c r="A831" i="19"/>
  <c r="A830" i="19"/>
  <c r="A829" i="19"/>
  <c r="A828" i="19"/>
  <c r="A827" i="19"/>
  <c r="A826" i="19"/>
  <c r="A825" i="19"/>
  <c r="A824" i="19"/>
  <c r="A823" i="19"/>
  <c r="A822" i="19"/>
  <c r="A821" i="19"/>
  <c r="A820" i="19"/>
  <c r="A819" i="19"/>
  <c r="A818" i="19"/>
  <c r="A817" i="19"/>
  <c r="A816" i="19"/>
  <c r="A815" i="19"/>
  <c r="A814" i="19"/>
  <c r="A813" i="19"/>
  <c r="A812" i="19"/>
  <c r="A811" i="19"/>
  <c r="A810" i="19"/>
  <c r="A809" i="19"/>
  <c r="A808" i="19"/>
  <c r="A807" i="19"/>
  <c r="A806" i="19"/>
  <c r="A805" i="19"/>
  <c r="A804" i="19"/>
  <c r="A803" i="19"/>
  <c r="A802" i="19"/>
  <c r="A801" i="19"/>
  <c r="A800" i="19"/>
  <c r="A799" i="19"/>
  <c r="A798" i="19"/>
  <c r="A797" i="19"/>
  <c r="A796" i="19"/>
  <c r="A795" i="19"/>
  <c r="A794" i="19"/>
  <c r="A793" i="19"/>
  <c r="A792" i="19"/>
  <c r="A791" i="19"/>
  <c r="A790" i="19"/>
  <c r="A789" i="19"/>
  <c r="A788" i="19"/>
  <c r="A787" i="19"/>
  <c r="A786" i="19"/>
  <c r="A785" i="19"/>
  <c r="A784" i="19"/>
  <c r="A783" i="19"/>
  <c r="A782" i="19"/>
  <c r="A781" i="19"/>
  <c r="A780" i="19"/>
  <c r="A779" i="19"/>
  <c r="A778" i="19"/>
  <c r="A777" i="19"/>
  <c r="A776" i="19"/>
  <c r="A775" i="19"/>
  <c r="A774" i="19"/>
  <c r="A773" i="19"/>
  <c r="A772" i="19"/>
  <c r="A771" i="19"/>
  <c r="A770" i="19"/>
  <c r="A769" i="19"/>
  <c r="A768" i="19"/>
  <c r="A767" i="19"/>
  <c r="A766" i="19"/>
  <c r="A765" i="19"/>
  <c r="A764" i="19"/>
  <c r="A763" i="19"/>
  <c r="A762" i="19"/>
  <c r="A761" i="19"/>
  <c r="A760" i="19"/>
  <c r="A759" i="19"/>
  <c r="A758" i="19"/>
  <c r="A757" i="19"/>
  <c r="A756" i="19"/>
  <c r="A755" i="19"/>
  <c r="A754" i="19"/>
  <c r="A753" i="19"/>
  <c r="A752" i="19"/>
  <c r="A751" i="19"/>
  <c r="A750" i="19"/>
  <c r="A749" i="19"/>
  <c r="A748" i="19"/>
  <c r="A747" i="19"/>
  <c r="A746" i="19"/>
  <c r="A745" i="19"/>
  <c r="A744" i="19"/>
  <c r="A743" i="19"/>
  <c r="A742" i="19"/>
  <c r="A741" i="19"/>
  <c r="A740" i="19"/>
  <c r="A739" i="19"/>
  <c r="A738" i="19"/>
  <c r="A737" i="19"/>
  <c r="A736" i="19"/>
  <c r="A735" i="19"/>
  <c r="A734" i="19"/>
  <c r="A733" i="19"/>
  <c r="A732" i="19"/>
  <c r="A731" i="19"/>
  <c r="A730" i="19"/>
  <c r="A729" i="19"/>
  <c r="A728" i="19"/>
  <c r="A727" i="19"/>
  <c r="A726" i="19"/>
  <c r="A725" i="19"/>
  <c r="A724" i="19"/>
  <c r="A723" i="19"/>
  <c r="A722" i="19"/>
  <c r="A721" i="19"/>
  <c r="A720" i="19"/>
  <c r="A719" i="19"/>
  <c r="A718" i="19"/>
  <c r="A717" i="19"/>
  <c r="A716" i="19"/>
  <c r="A715" i="19"/>
  <c r="A714" i="19"/>
  <c r="A713" i="19"/>
  <c r="A712" i="19"/>
  <c r="A711" i="19"/>
  <c r="A710" i="19"/>
  <c r="A709" i="19"/>
  <c r="A708" i="19"/>
  <c r="A707" i="19"/>
  <c r="A706" i="19"/>
  <c r="A705" i="19"/>
  <c r="A704" i="19"/>
  <c r="A703" i="19"/>
  <c r="A702" i="19"/>
  <c r="A701" i="19"/>
  <c r="A700" i="19"/>
  <c r="A699" i="19"/>
  <c r="A698" i="19"/>
  <c r="A697" i="19"/>
  <c r="A696" i="19"/>
  <c r="A695" i="19"/>
  <c r="A694" i="19"/>
  <c r="A693" i="19"/>
  <c r="A692" i="19"/>
  <c r="A691" i="19"/>
  <c r="A690" i="19"/>
  <c r="A689" i="19"/>
  <c r="A688" i="19"/>
  <c r="A687" i="19"/>
  <c r="A686" i="19"/>
  <c r="A685" i="19"/>
  <c r="A684" i="19"/>
  <c r="A683" i="19"/>
  <c r="A682" i="19"/>
  <c r="A681" i="19"/>
  <c r="A680" i="19"/>
  <c r="A679" i="19"/>
  <c r="A678" i="19"/>
  <c r="A677" i="19"/>
  <c r="A676" i="19"/>
  <c r="A675" i="19"/>
  <c r="A674" i="19"/>
  <c r="A673" i="19"/>
  <c r="A672" i="19"/>
  <c r="A671" i="19"/>
  <c r="A670" i="19"/>
  <c r="A669" i="19"/>
  <c r="A668" i="19"/>
  <c r="A667" i="19"/>
  <c r="A666" i="19"/>
  <c r="A665" i="19"/>
  <c r="A664" i="19"/>
  <c r="A663" i="19"/>
  <c r="A662" i="19"/>
  <c r="A661" i="19"/>
  <c r="A660" i="19"/>
  <c r="A659" i="19"/>
  <c r="A658" i="19"/>
  <c r="A657" i="19"/>
  <c r="A656" i="19"/>
  <c r="A655" i="19"/>
  <c r="A654" i="19"/>
  <c r="A653" i="19"/>
  <c r="A652" i="19"/>
  <c r="A651" i="19"/>
  <c r="A650" i="19"/>
  <c r="A649" i="19"/>
  <c r="A648" i="19"/>
  <c r="A647" i="19"/>
  <c r="A646" i="19"/>
  <c r="A645" i="19"/>
  <c r="A644" i="19"/>
  <c r="A643" i="19"/>
  <c r="A642" i="19"/>
  <c r="A641" i="19"/>
  <c r="A640" i="19"/>
  <c r="A639" i="19"/>
  <c r="A638" i="19"/>
  <c r="A637" i="19"/>
  <c r="A636" i="19"/>
  <c r="A635" i="19"/>
  <c r="A634" i="19"/>
  <c r="A633" i="19"/>
  <c r="A632" i="19"/>
  <c r="A631" i="19"/>
  <c r="A630" i="19"/>
  <c r="A629" i="19"/>
  <c r="A628" i="19"/>
  <c r="A627" i="19"/>
  <c r="A626" i="19"/>
  <c r="A625" i="19"/>
  <c r="A624" i="19"/>
  <c r="A623" i="19"/>
  <c r="A622" i="19"/>
  <c r="A621" i="19"/>
  <c r="A620" i="19"/>
  <c r="A619" i="19"/>
  <c r="A618" i="19"/>
  <c r="A617" i="19"/>
  <c r="A616" i="19"/>
  <c r="A615" i="19"/>
  <c r="A614" i="19"/>
  <c r="A613" i="19"/>
  <c r="A612" i="19"/>
  <c r="A611" i="19"/>
  <c r="A610" i="19"/>
  <c r="A609" i="19"/>
  <c r="A608" i="19"/>
  <c r="A607" i="19"/>
  <c r="A606" i="19"/>
  <c r="A605" i="19"/>
  <c r="A604" i="19"/>
  <c r="A603" i="19"/>
  <c r="A602" i="19"/>
  <c r="A601" i="19"/>
  <c r="A600" i="19"/>
  <c r="A599" i="19"/>
  <c r="A598" i="19"/>
  <c r="A597" i="19"/>
  <c r="A596" i="19"/>
  <c r="A595" i="19"/>
  <c r="A594" i="19"/>
  <c r="A593" i="19"/>
  <c r="A592" i="19"/>
  <c r="A591" i="19"/>
  <c r="A590" i="19"/>
  <c r="A589" i="19"/>
  <c r="A588" i="19"/>
  <c r="A587" i="19"/>
  <c r="A586" i="19"/>
  <c r="A585" i="19"/>
  <c r="A584" i="19"/>
  <c r="A583" i="19"/>
  <c r="A582" i="19"/>
  <c r="A581" i="19"/>
  <c r="A580" i="19"/>
  <c r="A579" i="19"/>
  <c r="A578" i="19"/>
  <c r="A577" i="19"/>
  <c r="A576" i="19"/>
  <c r="A575" i="19"/>
  <c r="A574" i="19"/>
  <c r="A573" i="19"/>
  <c r="A572" i="19"/>
  <c r="A571" i="19"/>
  <c r="A570" i="19"/>
  <c r="A569" i="19"/>
  <c r="A568" i="19"/>
  <c r="A567" i="19"/>
  <c r="A566" i="19"/>
  <c r="A565" i="19"/>
  <c r="A564" i="19"/>
  <c r="A563" i="19"/>
  <c r="A562" i="19"/>
  <c r="A561" i="19"/>
  <c r="A560" i="19"/>
  <c r="A559" i="19"/>
  <c r="A558" i="19"/>
  <c r="A557" i="19"/>
  <c r="A556" i="19"/>
  <c r="A555" i="19"/>
  <c r="A554" i="19"/>
  <c r="A553" i="19"/>
  <c r="A552" i="19"/>
  <c r="A551" i="19"/>
  <c r="A550" i="19"/>
  <c r="A549" i="19"/>
  <c r="A548" i="19"/>
  <c r="A547" i="19"/>
  <c r="A546" i="19"/>
  <c r="A545" i="19"/>
  <c r="A544" i="19"/>
  <c r="A543" i="19"/>
  <c r="A542" i="19"/>
  <c r="A541" i="19"/>
  <c r="A540" i="19"/>
  <c r="A539" i="19"/>
  <c r="A538" i="19"/>
  <c r="A537" i="19"/>
  <c r="A536" i="19"/>
  <c r="A535" i="19"/>
  <c r="A534" i="19"/>
  <c r="A533" i="19"/>
  <c r="A532" i="19"/>
  <c r="A531" i="19"/>
  <c r="A530" i="19"/>
  <c r="A529" i="19"/>
  <c r="A528" i="19"/>
  <c r="A527" i="19"/>
  <c r="A526" i="19"/>
  <c r="A525" i="19"/>
  <c r="A524" i="19"/>
  <c r="A523" i="19"/>
  <c r="A522" i="19"/>
  <c r="A521" i="19"/>
  <c r="A520" i="19"/>
  <c r="A519" i="19"/>
  <c r="A518" i="19"/>
  <c r="A517" i="19"/>
  <c r="A516" i="19"/>
  <c r="A515" i="19"/>
  <c r="A514" i="19"/>
  <c r="A513" i="19"/>
  <c r="A512" i="19"/>
  <c r="A511" i="19"/>
  <c r="A510" i="19"/>
  <c r="A509" i="19"/>
  <c r="A508" i="19"/>
  <c r="A507" i="19"/>
  <c r="A506" i="19"/>
  <c r="A505" i="19"/>
  <c r="A504" i="19"/>
  <c r="A503" i="19"/>
  <c r="A502" i="19"/>
  <c r="A501" i="19"/>
  <c r="A500" i="19"/>
  <c r="A499" i="19"/>
  <c r="A498" i="19"/>
  <c r="A497" i="19"/>
  <c r="A496" i="19"/>
  <c r="A495" i="19"/>
  <c r="A494" i="19"/>
  <c r="A493" i="19"/>
  <c r="A492" i="19"/>
  <c r="A491" i="19"/>
  <c r="A490" i="19"/>
  <c r="A489" i="19"/>
  <c r="A488" i="19"/>
  <c r="A487" i="19"/>
  <c r="A486" i="19"/>
  <c r="A485" i="19"/>
  <c r="A484" i="19"/>
  <c r="A483" i="19"/>
  <c r="A482" i="19"/>
  <c r="A481" i="19"/>
  <c r="A480" i="19"/>
  <c r="A479" i="19"/>
  <c r="A478" i="19"/>
  <c r="A477" i="19"/>
  <c r="A476" i="19"/>
  <c r="A475" i="19"/>
  <c r="A474" i="19"/>
  <c r="A473" i="19"/>
  <c r="A472" i="19"/>
  <c r="A471" i="19"/>
  <c r="A470" i="19"/>
  <c r="A469" i="19"/>
  <c r="A468" i="19"/>
  <c r="A467" i="19"/>
  <c r="A466" i="19"/>
  <c r="A465" i="19"/>
  <c r="A464" i="19"/>
  <c r="A463" i="19"/>
  <c r="A462" i="19"/>
  <c r="A461" i="19"/>
  <c r="A460" i="19"/>
  <c r="A459" i="19"/>
  <c r="A458" i="19"/>
  <c r="A457" i="19"/>
  <c r="A456" i="19"/>
  <c r="A455" i="19"/>
  <c r="A454" i="19"/>
  <c r="A453" i="19"/>
  <c r="A452" i="19"/>
  <c r="A451" i="19"/>
  <c r="A450" i="19"/>
  <c r="A449" i="19"/>
  <c r="A448" i="19"/>
  <c r="A447" i="19"/>
  <c r="A446" i="19"/>
  <c r="A445" i="19"/>
  <c r="A444" i="19"/>
  <c r="A443" i="19"/>
  <c r="A442" i="19"/>
  <c r="A441" i="19"/>
  <c r="A440" i="19"/>
  <c r="A439" i="19"/>
  <c r="A438" i="19"/>
  <c r="A437" i="19"/>
  <c r="A436" i="19"/>
  <c r="A435" i="19"/>
  <c r="A434" i="19"/>
  <c r="A433" i="19"/>
  <c r="A432" i="19"/>
  <c r="A431" i="19"/>
  <c r="A430" i="19"/>
  <c r="A429" i="19"/>
  <c r="A428" i="19"/>
  <c r="A427" i="19"/>
  <c r="A426" i="19"/>
  <c r="A425" i="19"/>
  <c r="A424" i="19"/>
  <c r="A423" i="19"/>
  <c r="A422" i="19"/>
  <c r="A421" i="19"/>
  <c r="A420" i="19"/>
  <c r="A419" i="19"/>
  <c r="A418" i="19"/>
  <c r="A417" i="19"/>
  <c r="A416" i="19"/>
  <c r="A415" i="19"/>
  <c r="A414" i="19"/>
  <c r="A413" i="19"/>
  <c r="A412" i="19"/>
  <c r="A411" i="19"/>
  <c r="A410" i="19"/>
  <c r="A409" i="19"/>
  <c r="A408" i="19"/>
  <c r="A407" i="19"/>
  <c r="A406" i="19"/>
  <c r="A405" i="19"/>
  <c r="A404" i="19"/>
  <c r="A403" i="19"/>
  <c r="A402" i="19"/>
  <c r="A401" i="19"/>
  <c r="A400" i="19"/>
  <c r="A399" i="19"/>
  <c r="A398" i="19"/>
  <c r="A397" i="19"/>
  <c r="A396" i="19"/>
  <c r="A395" i="19"/>
  <c r="A394" i="19"/>
  <c r="A393" i="19"/>
  <c r="A392" i="19"/>
  <c r="A391" i="19"/>
  <c r="A390" i="19"/>
  <c r="A389" i="19"/>
  <c r="A388" i="19"/>
  <c r="A387" i="19"/>
  <c r="A386" i="19"/>
  <c r="A385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70" i="19"/>
  <c r="A369" i="19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318" i="19"/>
  <c r="A317" i="19"/>
  <c r="A316" i="19"/>
  <c r="A315" i="19"/>
  <c r="A314" i="19"/>
  <c r="A313" i="19"/>
  <c r="A312" i="19"/>
  <c r="A311" i="19"/>
  <c r="A310" i="19"/>
  <c r="A309" i="19"/>
  <c r="A308" i="19"/>
  <c r="A307" i="19"/>
  <c r="A306" i="19"/>
  <c r="A305" i="19"/>
  <c r="A304" i="19"/>
  <c r="A303" i="19"/>
  <c r="A302" i="19"/>
  <c r="A301" i="19"/>
  <c r="A300" i="19"/>
  <c r="A299" i="19"/>
  <c r="A298" i="19"/>
  <c r="A297" i="19"/>
  <c r="A296" i="19"/>
  <c r="A295" i="19"/>
  <c r="A294" i="19"/>
  <c r="A293" i="19"/>
  <c r="A292" i="19"/>
  <c r="A291" i="19"/>
  <c r="A290" i="19"/>
  <c r="A289" i="19"/>
  <c r="A288" i="19"/>
  <c r="A287" i="19"/>
  <c r="A286" i="19"/>
  <c r="A285" i="19"/>
  <c r="A284" i="19"/>
  <c r="A283" i="19"/>
  <c r="A282" i="19"/>
  <c r="A281" i="19"/>
  <c r="A280" i="19"/>
  <c r="A279" i="19"/>
  <c r="A278" i="19"/>
  <c r="A277" i="19"/>
  <c r="A276" i="19"/>
  <c r="A275" i="19"/>
  <c r="A274" i="19"/>
  <c r="A273" i="19"/>
  <c r="A272" i="19"/>
  <c r="A271" i="19"/>
  <c r="A270" i="19"/>
  <c r="A269" i="19"/>
  <c r="A268" i="19"/>
  <c r="A267" i="19"/>
  <c r="A266" i="19"/>
  <c r="A265" i="19"/>
  <c r="A264" i="19"/>
  <c r="A263" i="19"/>
  <c r="A262" i="19"/>
  <c r="A261" i="19"/>
  <c r="A260" i="19"/>
  <c r="A259" i="19"/>
  <c r="A258" i="19"/>
  <c r="A257" i="19"/>
  <c r="A256" i="19"/>
  <c r="A255" i="19"/>
  <c r="A254" i="19"/>
  <c r="A253" i="19"/>
  <c r="A252" i="19"/>
  <c r="A251" i="19"/>
  <c r="A250" i="19"/>
  <c r="A249" i="19"/>
  <c r="A248" i="19"/>
  <c r="A247" i="19"/>
  <c r="A246" i="19"/>
  <c r="A245" i="19"/>
  <c r="A244" i="19"/>
  <c r="A243" i="19"/>
  <c r="A242" i="19"/>
  <c r="A241" i="19"/>
  <c r="A240" i="19"/>
  <c r="A239" i="19"/>
  <c r="A238" i="19"/>
  <c r="A237" i="19"/>
  <c r="A236" i="19"/>
  <c r="A235" i="19"/>
  <c r="A234" i="19"/>
  <c r="A233" i="19"/>
  <c r="A232" i="19"/>
  <c r="A231" i="19"/>
  <c r="A230" i="19"/>
  <c r="A229" i="19"/>
  <c r="A228" i="19"/>
  <c r="A227" i="19"/>
  <c r="A226" i="19"/>
  <c r="A225" i="19"/>
  <c r="A224" i="19"/>
  <c r="A223" i="19"/>
  <c r="A222" i="19"/>
  <c r="A221" i="19"/>
  <c r="A220" i="19"/>
  <c r="A219" i="19"/>
  <c r="A218" i="19"/>
  <c r="A217" i="19"/>
  <c r="A216" i="19"/>
  <c r="A215" i="19"/>
  <c r="A214" i="19"/>
  <c r="A213" i="19"/>
  <c r="A212" i="19"/>
  <c r="A211" i="19"/>
  <c r="A210" i="19"/>
  <c r="A209" i="19"/>
  <c r="A208" i="19"/>
  <c r="A207" i="19"/>
  <c r="A206" i="19"/>
  <c r="A205" i="19"/>
  <c r="A204" i="19"/>
  <c r="A203" i="19"/>
  <c r="A202" i="19"/>
  <c r="A201" i="19"/>
  <c r="A200" i="19"/>
  <c r="A199" i="19"/>
  <c r="A198" i="19"/>
  <c r="A197" i="19"/>
  <c r="A196" i="19"/>
  <c r="A195" i="19"/>
  <c r="A194" i="19"/>
  <c r="A193" i="19"/>
  <c r="A192" i="19"/>
  <c r="A191" i="19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BF35" i="4" s="1"/>
  <c r="A5" i="19"/>
  <c r="A4" i="19"/>
  <c r="A3" i="19"/>
  <c r="A2" i="19"/>
  <c r="A1" i="19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BF32" i="14" l="1"/>
  <c r="A26" i="12" s="1"/>
  <c r="BF26" i="14"/>
  <c r="A22" i="12" s="1"/>
  <c r="BF29" i="4"/>
  <c r="L21" i="39" s="1"/>
  <c r="N16" i="4"/>
  <c r="N13" i="39" s="1"/>
  <c r="A18" i="12"/>
  <c r="B18" i="4"/>
  <c r="B15" i="39" s="1"/>
  <c r="R26" i="4"/>
  <c r="R25" i="39" s="1"/>
  <c r="B28" i="4"/>
  <c r="B27" i="39" s="1"/>
  <c r="AW53" i="5"/>
  <c r="B13" i="25"/>
  <c r="B6" i="22"/>
  <c r="A37" i="12"/>
  <c r="A42" i="12" s="1"/>
  <c r="BF32" i="4"/>
  <c r="BG29" i="14"/>
  <c r="B21" i="14" s="1"/>
  <c r="BG33" i="4"/>
  <c r="A27" i="5" s="1"/>
  <c r="V19" i="14"/>
  <c r="A17" i="5" l="1"/>
  <c r="O134" i="38"/>
  <c r="A24" i="5"/>
  <c r="A35" i="5"/>
  <c r="B138" i="38"/>
  <c r="B23" i="39"/>
</calcChain>
</file>

<file path=xl/sharedStrings.xml><?xml version="1.0" encoding="utf-8"?>
<sst xmlns="http://schemas.openxmlformats.org/spreadsheetml/2006/main" count="591" uniqueCount="446">
  <si>
    <t>номер свидетельства</t>
  </si>
  <si>
    <t>год</t>
  </si>
  <si>
    <t>Действительно до</t>
  </si>
  <si>
    <t>г.</t>
  </si>
  <si>
    <t>Средство измерений</t>
  </si>
  <si>
    <t>температура воздуха</t>
  </si>
  <si>
    <t>атмосферное давление</t>
  </si>
  <si>
    <t>относительная влажность</t>
  </si>
  <si>
    <t>наименование, тип, модификация, рег.номер в Федеральном информ. фонде по обеспечению единства измерений</t>
  </si>
  <si>
    <t>(если в состав средства измерения входят несколько автономных измерительных блоков, то приводят их  перечень и заводские номера)</t>
  </si>
  <si>
    <t>°С;</t>
  </si>
  <si>
    <t>кПа;</t>
  </si>
  <si>
    <t>%</t>
  </si>
  <si>
    <t>межповерочный интервал (лет)</t>
  </si>
  <si>
    <t>заводской номер (номера)</t>
  </si>
  <si>
    <t>текущая дата</t>
  </si>
  <si>
    <t>принадлежащее</t>
  </si>
  <si>
    <t>наименование юридического лица, индивидуального предпринимателя, ИНН</t>
  </si>
  <si>
    <t>поверено в соответствии с</t>
  </si>
  <si>
    <t xml:space="preserve">обозначение и наименование документа, на основании которого проведена поверка </t>
  </si>
  <si>
    <t xml:space="preserve">наименование и обозначение документа, на основании которого проведена поверка </t>
  </si>
  <si>
    <t>с применением эталонов:</t>
  </si>
  <si>
    <t xml:space="preserve"> регистрационный номер, наименование в реестре эталонов (при наличии)</t>
  </si>
  <si>
    <t>при следующих значениях влияющих факторов:</t>
  </si>
  <si>
    <t xml:space="preserve">приводят перечень </t>
  </si>
  <si>
    <t xml:space="preserve"> влияющих факторов, нормированных в документе на методику поверки, с указанием их значений</t>
  </si>
  <si>
    <t>подпись</t>
  </si>
  <si>
    <t>инициалы, фамилия</t>
  </si>
  <si>
    <t>Поверитель</t>
  </si>
  <si>
    <t>Дата поверки</t>
  </si>
  <si>
    <t>ФЕДЕРАЛЬНОЕ  БЮДЖЕТНОЕ  УЧРЕЖДЕНИЕ</t>
  </si>
  <si>
    <t>«ГОСУДАРСТВЕННЫЙ РЕГИОНАЛЬНЫЙ ЦЕНТР СТАНДАРТИЗАЦИИ, МЕТРОЛОГИИ И ИСПЫТАНИЙ В ЧЕЛЯБИНСКОЙ ОБЛАСТИ»</t>
  </si>
  <si>
    <t>(ФБУ «Челябинский ЦСМ»)</t>
  </si>
  <si>
    <t>Протокол  №</t>
  </si>
  <si>
    <t>1 Наименование и тип средства измерений:</t>
  </si>
  <si>
    <t>2 Заводской номер (номера):</t>
  </si>
  <si>
    <t>3 Наименование, адрес и ИНН владельца:</t>
  </si>
  <si>
    <t>4 Место проведения поверки:</t>
  </si>
  <si>
    <t>5 Нормативная документация по поверке:</t>
  </si>
  <si>
    <t>6 Условия проведения поверки:</t>
  </si>
  <si>
    <t>атмосферное давление, кПа</t>
  </si>
  <si>
    <t>относительная влажность, %</t>
  </si>
  <si>
    <t>температура воздуха, °С</t>
  </si>
  <si>
    <r>
      <t>7 Средства поверки:</t>
    </r>
    <r>
      <rPr>
        <sz val="11"/>
        <rFont val="Times New Roman"/>
        <family val="1"/>
        <charset val="204"/>
      </rPr>
      <t xml:space="preserve"> </t>
    </r>
    <r>
      <rPr>
        <sz val="8"/>
        <rFont val="Times New Roman"/>
        <family val="1"/>
        <charset val="204"/>
      </rPr>
      <t>(наименование СИ, тип, заводской номер, разряд, класс или погрешность)</t>
    </r>
  </si>
  <si>
    <t>8 Результаты поверки:</t>
  </si>
  <si>
    <t>Заключение:</t>
  </si>
  <si>
    <t>годен</t>
  </si>
  <si>
    <t>к применению, соответствует требованиям описания типа СИ г/р №</t>
  </si>
  <si>
    <t>На основании результатов поверки выдано:</t>
  </si>
  <si>
    <t>Свидетельство о поверке №</t>
  </si>
  <si>
    <t>Межповерочный интервал:</t>
  </si>
  <si>
    <t>Нанесено поверительное клеймо:</t>
  </si>
  <si>
    <t>Заявление-квитанция №</t>
  </si>
  <si>
    <t>от</t>
  </si>
  <si>
    <t>Поверитель:</t>
  </si>
  <si>
    <t>Дата поверки:</t>
  </si>
  <si>
    <t>(подпись)</t>
  </si>
  <si>
    <t xml:space="preserve">Все измерения имеют прослеживаемость к единицам Международной системы СИ, которые воспроизводятся государственными первичными эталонами национальных метрологических институтов. Данный протокол может быть воспроизведен только полностью. </t>
  </si>
  <si>
    <t>номер протокола</t>
  </si>
  <si>
    <t>принадлежащее:</t>
  </si>
  <si>
    <t>адрес владельца:</t>
  </si>
  <si>
    <t>ИНН:</t>
  </si>
  <si>
    <t>место проведения поверки:</t>
  </si>
  <si>
    <t>ФБУ "Челябинский ЦСМ"</t>
  </si>
  <si>
    <t>поверительное клеймо:</t>
  </si>
  <si>
    <t>заявление-квитанция:</t>
  </si>
  <si>
    <t>Средства поверки:</t>
  </si>
  <si>
    <t>3.1.ZГА.0028.2012</t>
  </si>
  <si>
    <t>3.1.ZГА.0139.2012</t>
  </si>
  <si>
    <t>3.1.ZГА.0038.2012</t>
  </si>
  <si>
    <t>"Государственный рабочий эталон еденицы массы 1 разряда в диапазоне 1 мг-500 г"</t>
  </si>
  <si>
    <t>"Государственный рабочий эталон еденицы массы 1 разряда в диапазоне 1 мг-1 кг"</t>
  </si>
  <si>
    <t>"Государственный рабочий эталон еденицы массы 1 разряда в диапазоне 1 кг-5 кг"</t>
  </si>
  <si>
    <t>"Государственный рабочий эталон еденицы массы 1 разряда в диапазоне 1 кг-10 кг"</t>
  </si>
  <si>
    <t>Эталон</t>
  </si>
  <si>
    <t>по КТ F1</t>
  </si>
  <si>
    <t>по КТ F2</t>
  </si>
  <si>
    <t>по КТ M1</t>
  </si>
  <si>
    <t>по КТ М3</t>
  </si>
  <si>
    <t>ИЗВЕЩЕНИЕ</t>
  </si>
  <si>
    <t>Причины непригодности</t>
  </si>
  <si>
    <t>КТ:</t>
  </si>
  <si>
    <t>МИ 1747-87 "ГСИ. Меры массы образцовые и общего назначения.</t>
  </si>
  <si>
    <t>Методика поверки"</t>
  </si>
  <si>
    <t>Причины непригодности:</t>
  </si>
  <si>
    <t>Начальник ОПМСИ</t>
  </si>
  <si>
    <t>поверено</t>
  </si>
  <si>
    <t>в соответствии с описанием типа</t>
  </si>
  <si>
    <t>наименование величин, диапазонов, на которых поверено средство измерений (если предусмотрено методикой поверки)</t>
  </si>
  <si>
    <t>количество листов протокола</t>
  </si>
  <si>
    <t xml:space="preserve">установленным в описании типа метрологическим требованиям и пригодным к применению </t>
  </si>
  <si>
    <t>в сфере государственного регулирования обеспечения единства измерений.</t>
  </si>
  <si>
    <t>С применением эталонов:</t>
  </si>
  <si>
    <t>Наименование, ИНН владельца:</t>
  </si>
  <si>
    <t>рабочему эталону 1 разряда в соответствии с ГОСТ OIML R 111-1-2009</t>
  </si>
  <si>
    <t>рабочему эталону 2 разряда в соответствии с ГОСТ OIML R 111-1-2009</t>
  </si>
  <si>
    <t>рабочему эталону 3 разряда в соответствии с ГОСТ OIML R 111-1-2009</t>
  </si>
  <si>
    <t>и на основании результатов периодической поверки признано (признан) не соответствующим</t>
  </si>
  <si>
    <t>установленным в описании типа метрологическим требованиям и непригодным</t>
  </si>
  <si>
    <t>к применению в сфере государственного регулирования обеспечения единства измерений</t>
  </si>
  <si>
    <t>не годен</t>
  </si>
  <si>
    <t>Наименование, тип</t>
  </si>
  <si>
    <t>наименование, тип, модификация</t>
  </si>
  <si>
    <t>Заводской номер (номера)</t>
  </si>
  <si>
    <t>Дата поступления на калибровку</t>
  </si>
  <si>
    <t>Наименование и адрес заказчика</t>
  </si>
  <si>
    <t>Место проведения калибровки</t>
  </si>
  <si>
    <t>Дата проведения калибровки</t>
  </si>
  <si>
    <t>Методика калибровки</t>
  </si>
  <si>
    <t>Доказательства прослеживаемости измерений</t>
  </si>
  <si>
    <t>Условия проведения калибровки:</t>
  </si>
  <si>
    <t>см. на обороте</t>
  </si>
  <si>
    <t>Должность, Ф.И.О. лица, проводившего калибровку</t>
  </si>
  <si>
    <t>Приложение к сертификату калибровки</t>
  </si>
  <si>
    <t>№</t>
  </si>
  <si>
    <t xml:space="preserve">от   </t>
  </si>
  <si>
    <t>Свидетельство о регистрации в РСК</t>
  </si>
  <si>
    <t>Реестр № 001360</t>
  </si>
  <si>
    <t>внесено 31.12.2013</t>
  </si>
  <si>
    <t>Действительно до 21.12.2018</t>
  </si>
  <si>
    <t>(выдано Исполнительным органом РСК</t>
  </si>
  <si>
    <t>ФГУП "ВНИИМС")</t>
  </si>
  <si>
    <t>Протокол калибровки средства измерений</t>
  </si>
  <si>
    <t>2 Юридический адрес организации (заявителя):</t>
  </si>
  <si>
    <t>3 Наименование, тип (при наличии) калибруемого СИ</t>
  </si>
  <si>
    <t>4 Заводской номер:</t>
  </si>
  <si>
    <t>5 Наименование документа, регламентирующего требования к метрологическим характеристикам калибруемого СИ:</t>
  </si>
  <si>
    <t>6 Обозначение, наименование документа на методику калибровки:</t>
  </si>
  <si>
    <t>7 Дата проведения калибровки:</t>
  </si>
  <si>
    <r>
      <t>8 Средства калибровки:</t>
    </r>
    <r>
      <rPr>
        <sz val="11"/>
        <rFont val="Times New Roman"/>
        <family val="1"/>
        <charset val="204"/>
      </rPr>
      <t xml:space="preserve"> </t>
    </r>
    <r>
      <rPr>
        <sz val="8"/>
        <rFont val="Times New Roman"/>
        <family val="1"/>
        <charset val="204"/>
      </rPr>
      <t xml:space="preserve"> регистрационный номер, наименование, тип, заводской номер, разряд, класс или погрешность</t>
    </r>
  </si>
  <si>
    <t>9 Условия калибровки:</t>
  </si>
  <si>
    <t>Исполнитель</t>
  </si>
  <si>
    <t>Данный протокол может быть воспроизведен только полностью. Любые публикации или частичное воспроизведение содержания данного протокола возможны только с письменного разрешения ФБУ "Челябинский ЦСМ"</t>
  </si>
  <si>
    <t>номер сертификата</t>
  </si>
  <si>
    <t xml:space="preserve"> </t>
  </si>
  <si>
    <t>Результаы калибровки</t>
  </si>
  <si>
    <t>Рекомендуемая дата следующей калибровки</t>
  </si>
  <si>
    <t>дата поступления на калибровку</t>
  </si>
  <si>
    <t>"Гири классов точности Е1,Е2,F1,F2,М1 производства ЗАО "САРТОГОСМ". Методика поверки</t>
  </si>
  <si>
    <t>Приложение ДА ГОСТ OIML R 111-1-2009</t>
  </si>
  <si>
    <t>52768-13</t>
  </si>
  <si>
    <t>14852-01</t>
  </si>
  <si>
    <t>21</t>
  </si>
  <si>
    <t>Только гири:</t>
  </si>
  <si>
    <t>протокол к свидетелььству:</t>
  </si>
  <si>
    <t>да</t>
  </si>
  <si>
    <t>нет</t>
  </si>
  <si>
    <t>Е.В. Кулюшина</t>
  </si>
  <si>
    <t>ГОСТ OIML R 111-1-2009 "ГСИ."Гири классов точности</t>
  </si>
  <si>
    <t>Муниципальное унитарное предприятие "Многоотраслевое</t>
  </si>
  <si>
    <t>производственное объединение энергосетей" г. Трехгорного</t>
  </si>
  <si>
    <t>Челябинская область, г. Трехгорный , ул. М.Жукова, д. 1-А</t>
  </si>
  <si>
    <t>мг</t>
  </si>
  <si>
    <t>г</t>
  </si>
  <si>
    <t>кг</t>
  </si>
  <si>
    <t>т</t>
  </si>
  <si>
    <t>Нижнетагильский медико-инструментальный завод</t>
  </si>
  <si>
    <t>СССР</t>
  </si>
  <si>
    <t>Госметр</t>
  </si>
  <si>
    <t>Механический завод, г.Топки</t>
  </si>
  <si>
    <t>Сибтензоприбор г.Топки</t>
  </si>
  <si>
    <t>E1</t>
  </si>
  <si>
    <t>E2</t>
  </si>
  <si>
    <t>F1</t>
  </si>
  <si>
    <t>F2</t>
  </si>
  <si>
    <t>M1</t>
  </si>
  <si>
    <t>Наименование:</t>
  </si>
  <si>
    <t>Ном.:</t>
  </si>
  <si>
    <t>Ед.:</t>
  </si>
  <si>
    <t>Где используется</t>
  </si>
  <si>
    <t>Шаблон подстановки</t>
  </si>
  <si>
    <t>Маска поиска</t>
  </si>
  <si>
    <t>имя листа</t>
  </si>
  <si>
    <t xml:space="preserve"> диапазон</t>
  </si>
  <si>
    <t>диапазон</t>
  </si>
  <si>
    <t>*request*</t>
  </si>
  <si>
    <t>где request - искомая строка</t>
  </si>
  <si>
    <t>request* - начинается со строки</t>
  </si>
  <si>
    <t>*request - заканчивается строкой</t>
  </si>
  <si>
    <t>*request* - содержится в строке</t>
  </si>
  <si>
    <t>В случае отсутствия ключевого слова request, маской</t>
  </si>
  <si>
    <t>поиска будет считаться *request*.</t>
  </si>
  <si>
    <t>Поиск по уже введенному в ячейку значению</t>
  </si>
  <si>
    <t>ИСТИНА - да</t>
  </si>
  <si>
    <t>ЛОЖЬ - нет</t>
  </si>
  <si>
    <t>При наличии значений, отличных от вышеупомянутых</t>
  </si>
  <si>
    <t>будет использовано значение ИСТИНА.</t>
  </si>
  <si>
    <t>Сравнение с учетом регистра</t>
  </si>
  <si>
    <t>будет использовано значение ЛОЖЬ.</t>
  </si>
  <si>
    <t>Заголовок формирования списка</t>
  </si>
  <si>
    <t xml:space="preserve">Всего уникальных записей: </t>
  </si>
  <si>
    <t>При отсутствии значения, будет использовано</t>
  </si>
  <si>
    <t>значение "Unique records: "</t>
  </si>
  <si>
    <t>Заголовок поиска</t>
  </si>
  <si>
    <t xml:space="preserve">Найдено по запросу: </t>
  </si>
  <si>
    <t>значение "Search result: "</t>
  </si>
  <si>
    <t>Ширина формы</t>
  </si>
  <si>
    <t>При наличии значений, отличных от положительных</t>
  </si>
  <si>
    <t>чисел или чисел меньше 100, или числа больше</t>
  </si>
  <si>
    <t>половины ширина приложения, будет использовано</t>
  </si>
  <si>
    <t>значение 210.</t>
  </si>
  <si>
    <t>Свидетельство</t>
  </si>
  <si>
    <t>BF8</t>
  </si>
  <si>
    <t>СИ</t>
  </si>
  <si>
    <t>A1:A200</t>
  </si>
  <si>
    <t>BF27</t>
  </si>
  <si>
    <t>Заказчики</t>
  </si>
  <si>
    <t>A1:A1000</t>
  </si>
  <si>
    <t>A1:A100</t>
  </si>
  <si>
    <t>BF48:BF49</t>
  </si>
  <si>
    <t>BF51:BF52</t>
  </si>
  <si>
    <t>Сертификат</t>
  </si>
  <si>
    <t>BF24</t>
  </si>
  <si>
    <t>BF40:BF41</t>
  </si>
  <si>
    <t>BF43:BF44</t>
  </si>
  <si>
    <t>BF4</t>
  </si>
  <si>
    <t>КСИ</t>
  </si>
  <si>
    <t>Челябинская область, г. Миасс</t>
  </si>
  <si>
    <t>Челябинская область, г. Миасс, ул. Менделеева, д. 31</t>
  </si>
  <si>
    <t>г. Челябинск, ул. Машиностроителей, д. 21</t>
  </si>
  <si>
    <t xml:space="preserve">ООО "СКБ" СТРОЙПРИБОР" </t>
  </si>
  <si>
    <t>г. Челябинск, ул. Калинина, д. 11-г, офис 5</t>
  </si>
  <si>
    <t>E-mail: stand@chel.csm.ru</t>
  </si>
  <si>
    <t>Приказ об аккредитации в национальной</t>
  </si>
  <si>
    <t>системе аккредитации от 30.12.2015 г. №А-11483</t>
  </si>
  <si>
    <t>Регистрационный номер записи в реестре</t>
  </si>
  <si>
    <t>аккредитованных лиц RA/RU/311503</t>
  </si>
  <si>
    <t>www.chelcsm.ru</t>
  </si>
  <si>
    <t>Aдрес: 454048, г. Челябинск, ул. Энгельса, 101</t>
  </si>
  <si>
    <t>Телефон, факс: (351) 260-76-43,          232-04-01</t>
  </si>
  <si>
    <t xml:space="preserve"> МИ 1747-87 "ГСИ. Меры массы образцовые и общего назначения.</t>
  </si>
  <si>
    <t>Гиря калибровочная 200 г Е2</t>
  </si>
  <si>
    <t>Методика поверки</t>
  </si>
  <si>
    <t xml:space="preserve">наименование, тип, заводской номер, разряд, класс или погрешность </t>
  </si>
  <si>
    <t>Результаты калибровки, включая неопределенность</t>
  </si>
  <si>
    <t>г. Челябинск, ул. Энгельса, д. 101</t>
  </si>
  <si>
    <r>
      <t xml:space="preserve">рабочему эталону 4 разряда </t>
    </r>
    <r>
      <rPr>
        <sz val="10"/>
        <rFont val="Arial"/>
        <family val="2"/>
        <charset val="204"/>
      </rPr>
      <t xml:space="preserve"> в соответствии с ГОСТ OIML R 111-1-2009</t>
    </r>
  </si>
  <si>
    <t>14851-01</t>
  </si>
  <si>
    <t xml:space="preserve"> Е1,Е2,F1,F2,М1, М1-2,М2,М2-3,М3. Часть1" . Приложение  ДА</t>
  </si>
  <si>
    <t xml:space="preserve">        </t>
  </si>
  <si>
    <t>1 Наименование предприятия, организации (заявителя):</t>
  </si>
  <si>
    <t>,</t>
  </si>
  <si>
    <t>Набор гирь 10 кг - 20 кг</t>
  </si>
  <si>
    <t>Набор (1 г - 500 г) М1</t>
  </si>
  <si>
    <t xml:space="preserve">   </t>
  </si>
  <si>
    <t>Гиря 100 Е2</t>
  </si>
  <si>
    <t>по КТ М2</t>
  </si>
  <si>
    <t xml:space="preserve"> наименование, тип, заводской номер(регистрационный номер (при наличии),</t>
  </si>
  <si>
    <t xml:space="preserve"> разряд, класс или погрешность эталона, применяемого при поверке</t>
  </si>
  <si>
    <t>Поверено с применением эталонов:</t>
  </si>
  <si>
    <r>
      <t xml:space="preserve"> гиря 1 разряда (КТ Е</t>
    </r>
    <r>
      <rPr>
        <vertAlign val="subscript"/>
        <sz val="10"/>
        <rFont val="Arial"/>
        <family val="2"/>
        <charset val="204"/>
      </rPr>
      <t>1</t>
    </r>
    <r>
      <rPr>
        <sz val="10"/>
        <rFont val="Arial"/>
        <family val="2"/>
        <charset val="204"/>
      </rPr>
      <t xml:space="preserve">) № </t>
    </r>
    <r>
      <rPr>
        <sz val="10"/>
        <color indexed="12"/>
        <rFont val="Arial"/>
        <family val="2"/>
        <charset val="204"/>
      </rPr>
      <t>18026637</t>
    </r>
    <r>
      <rPr>
        <sz val="10"/>
        <rFont val="Arial"/>
        <family val="2"/>
        <charset val="204"/>
      </rPr>
      <t xml:space="preserve"> (3.1.ZГА.0139.2012) 1 разряд</t>
    </r>
  </si>
  <si>
    <r>
      <t>гиря 1 разряда (КТ Е</t>
    </r>
    <r>
      <rPr>
        <vertAlign val="subscript"/>
        <sz val="10"/>
        <rFont val="Arial"/>
        <family val="2"/>
        <charset val="204"/>
      </rPr>
      <t>1</t>
    </r>
    <r>
      <rPr>
        <sz val="10"/>
        <rFont val="Arial"/>
        <family val="2"/>
        <charset val="204"/>
      </rPr>
      <t xml:space="preserve">) № </t>
    </r>
    <r>
      <rPr>
        <sz val="10"/>
        <color indexed="12"/>
        <rFont val="Arial"/>
        <family val="2"/>
        <charset val="204"/>
      </rPr>
      <t>18326187</t>
    </r>
    <r>
      <rPr>
        <sz val="10"/>
        <rFont val="Arial"/>
        <family val="2"/>
        <charset val="204"/>
      </rPr>
      <t xml:space="preserve"> (3.1.ZГА.0139.2012) 1 разряд</t>
    </r>
  </si>
  <si>
    <t>г. Челяябинск, ул. Энгельса, д. 101</t>
  </si>
  <si>
    <t>Главный метролог</t>
  </si>
  <si>
    <r>
      <t>набор (1 кг - 10 кг)  Е</t>
    </r>
    <r>
      <rPr>
        <vertAlign val="subscript"/>
        <sz val="10"/>
        <rFont val="Arial"/>
        <family val="2"/>
        <charset val="204"/>
      </rPr>
      <t xml:space="preserve">2  </t>
    </r>
    <r>
      <rPr>
        <sz val="10"/>
        <rFont val="Arial"/>
        <family val="2"/>
        <charset val="204"/>
      </rPr>
      <t xml:space="preserve">№ </t>
    </r>
    <r>
      <rPr>
        <sz val="10"/>
        <color indexed="12"/>
        <rFont val="Arial"/>
        <family val="2"/>
        <charset val="204"/>
      </rPr>
      <t>18126138</t>
    </r>
    <r>
      <rPr>
        <sz val="10"/>
        <rFont val="Arial"/>
        <family val="2"/>
        <charset val="204"/>
      </rPr>
      <t xml:space="preserve"> (3.1.ZГА.0038.2012) 1 разряд</t>
    </r>
  </si>
  <si>
    <t>Публичное акционерное общество  "Челябинский</t>
  </si>
  <si>
    <t xml:space="preserve"> трубопрокатный завод"</t>
  </si>
  <si>
    <r>
      <t>гиря 1 кг  Е</t>
    </r>
    <r>
      <rPr>
        <vertAlign val="subscript"/>
        <sz val="10"/>
        <rFont val="Arial"/>
        <family val="2"/>
        <charset val="204"/>
      </rPr>
      <t>1</t>
    </r>
    <r>
      <rPr>
        <sz val="10"/>
        <rFont val="Arial"/>
        <family val="2"/>
        <charset val="204"/>
      </rPr>
      <t xml:space="preserve"> № </t>
    </r>
    <r>
      <rPr>
        <sz val="10"/>
        <color indexed="12"/>
        <rFont val="Arial"/>
        <family val="2"/>
        <charset val="204"/>
      </rPr>
      <t>18326450</t>
    </r>
    <r>
      <rPr>
        <sz val="10"/>
        <rFont val="Arial"/>
        <family val="2"/>
        <charset val="204"/>
      </rPr>
      <t xml:space="preserve"> (3.1.ZГА.0139.2012), 1 разряд</t>
    </r>
  </si>
  <si>
    <t>3.1.ZГА.0138.2012</t>
  </si>
  <si>
    <t>Условное значение массы гири,кг</t>
  </si>
  <si>
    <t>периодической поверки</t>
  </si>
  <si>
    <t>Знак поверки</t>
  </si>
  <si>
    <t>СП;02;Е;2</t>
  </si>
  <si>
    <r>
      <t>набор гирь (1 мг - 1 кг)  КТ Е</t>
    </r>
    <r>
      <rPr>
        <vertAlign val="subscript"/>
        <sz val="10"/>
        <rFont val="Arial"/>
        <family val="2"/>
        <charset val="204"/>
      </rPr>
      <t xml:space="preserve">1  </t>
    </r>
    <r>
      <rPr>
        <sz val="10"/>
        <rFont val="Arial"/>
        <family val="2"/>
        <charset val="204"/>
      </rPr>
      <t xml:space="preserve">№ </t>
    </r>
    <r>
      <rPr>
        <sz val="10"/>
        <color indexed="12"/>
        <rFont val="Arial"/>
        <family val="2"/>
        <charset val="204"/>
      </rPr>
      <t>159350</t>
    </r>
    <r>
      <rPr>
        <sz val="10"/>
        <rFont val="Arial"/>
        <family val="2"/>
        <charset val="204"/>
      </rPr>
      <t xml:space="preserve"> (3.1.ZГА.0138.2012) 1 разряд,</t>
    </r>
  </si>
  <si>
    <r>
      <t xml:space="preserve"> набор гирь (1 мг - 500 г) Е</t>
    </r>
    <r>
      <rPr>
        <vertAlign val="subscript"/>
        <sz val="10"/>
        <rFont val="Arial"/>
        <family val="2"/>
        <charset val="204"/>
      </rPr>
      <t>1</t>
    </r>
    <r>
      <rPr>
        <sz val="10"/>
        <rFont val="Arial"/>
        <family val="2"/>
        <charset val="204"/>
      </rPr>
      <t>№ 3030641 (3.1.ZГА.0028.2012) 1 разряд,</t>
    </r>
  </si>
  <si>
    <t>Отклонение от номинального значения массы гири, г</t>
  </si>
  <si>
    <t>+28,4</t>
  </si>
  <si>
    <t>+38,4</t>
  </si>
  <si>
    <t xml:space="preserve">          Исполнитель           ____________________________   Е.В.Кулюшина</t>
  </si>
  <si>
    <t>3.1.ZГА.0745.2015</t>
  </si>
  <si>
    <t>Номинальное значение массы гири 20 кг,          заводской номер</t>
  </si>
  <si>
    <t>Г1</t>
  </si>
  <si>
    <t>Г2</t>
  </si>
  <si>
    <t>Г3</t>
  </si>
  <si>
    <t>Г4</t>
  </si>
  <si>
    <t>Г5</t>
  </si>
  <si>
    <t>Г6</t>
  </si>
  <si>
    <t>Г7</t>
  </si>
  <si>
    <t>Г8</t>
  </si>
  <si>
    <t>Г9</t>
  </si>
  <si>
    <t>Г10</t>
  </si>
  <si>
    <t>+0,400</t>
  </si>
  <si>
    <t>+0,100</t>
  </si>
  <si>
    <t>описания типа</t>
  </si>
  <si>
    <t>Результаты калибровки</t>
  </si>
  <si>
    <t>ПРИ ПЕРИОДИЧЕСКОЙ ПОВЕРКЕ ПРЕДЪЯВЛЕНИЕ СВИДЕТЕЛЬСТВА ОБЯЗАТЕЛЬНО!</t>
  </si>
  <si>
    <t>5-50,20-200,100-1000</t>
  </si>
  <si>
    <t>2-20 мкл</t>
  </si>
  <si>
    <t>10 мкл</t>
  </si>
  <si>
    <t>50 мкл</t>
  </si>
  <si>
    <t>100 мкл</t>
  </si>
  <si>
    <t>1000 мкл</t>
  </si>
  <si>
    <t>200 мкл</t>
  </si>
  <si>
    <t>500 мкл</t>
  </si>
  <si>
    <t>5000 мкл</t>
  </si>
  <si>
    <t>25 мкл</t>
  </si>
  <si>
    <t>2000 мкл</t>
  </si>
  <si>
    <t>0,1 - 2,5 мкл</t>
  </si>
  <si>
    <t>1-200 мкл</t>
  </si>
  <si>
    <r>
      <t xml:space="preserve">г </t>
    </r>
    <r>
      <rPr>
        <sz val="10"/>
        <rFont val="Arial Cyr"/>
        <charset val="204"/>
      </rPr>
      <t>ГЕН 16 9</t>
    </r>
  </si>
  <si>
    <t>БЛЭК</t>
  </si>
  <si>
    <t>ВСЯ D 16 II</t>
  </si>
  <si>
    <t>1-50000 мкл</t>
  </si>
  <si>
    <t>0,2 - 10 мкл</t>
  </si>
  <si>
    <t>5 - 25 мкл</t>
  </si>
  <si>
    <t>0,1-3 мкл</t>
  </si>
  <si>
    <t>экохим</t>
  </si>
  <si>
    <t>Гмц В 10 В II</t>
  </si>
  <si>
    <t>Гмц;М;13</t>
  </si>
  <si>
    <t>40 - 200 мкл</t>
  </si>
  <si>
    <t>50 мл</t>
  </si>
  <si>
    <t>СП л 15 I</t>
  </si>
  <si>
    <t>САРТОРИУС</t>
  </si>
  <si>
    <t>1 - 5 мкл</t>
  </si>
  <si>
    <t>10 - 50 мкл</t>
  </si>
  <si>
    <t>50 - 250 мкл</t>
  </si>
  <si>
    <t>100 - 500 мкл</t>
  </si>
  <si>
    <t>50-200 мкл</t>
  </si>
  <si>
    <t>0,002-0,01 cм3</t>
  </si>
  <si>
    <t>Д.С. Ардушевский</t>
  </si>
  <si>
    <t>по 2 классу тчности</t>
  </si>
  <si>
    <t>0 - 30000 мкл</t>
  </si>
  <si>
    <t>2000 - 10000 мкл</t>
  </si>
  <si>
    <t>097158556</t>
  </si>
  <si>
    <t>Начальник ОМСиС</t>
  </si>
  <si>
    <t>50 - 1000 об/ мин</t>
  </si>
  <si>
    <t xml:space="preserve">и на основании результатов периодической поверки признано соответствующим </t>
  </si>
  <si>
    <t>барометр-анероид метеорологическийБАММ-1 № 698, (св-во о поверке № 34387/2017 от 30.09.2017г.)</t>
  </si>
  <si>
    <r>
      <t xml:space="preserve">весы лабораторные </t>
    </r>
    <r>
      <rPr>
        <sz val="10"/>
        <color indexed="12"/>
        <rFont val="Arial"/>
        <family val="2"/>
        <charset val="204"/>
      </rPr>
      <t>М2Р</t>
    </r>
    <r>
      <rPr>
        <sz val="10"/>
        <rFont val="Arial"/>
        <family val="2"/>
        <charset val="204"/>
      </rPr>
      <t xml:space="preserve"> № 80502612,СКО3 мкг</t>
    </r>
  </si>
  <si>
    <r>
      <t xml:space="preserve">компаратор массы </t>
    </r>
    <r>
      <rPr>
        <sz val="10"/>
        <color indexed="12"/>
        <rFont val="Arial"/>
        <family val="2"/>
        <charset val="204"/>
      </rPr>
      <t>СС310</t>
    </r>
    <r>
      <rPr>
        <sz val="10"/>
        <rFont val="Arial"/>
        <family val="2"/>
        <charset val="204"/>
      </rPr>
      <t xml:space="preserve"> № 12401190, СКО 0,005 мг</t>
    </r>
  </si>
  <si>
    <r>
      <t xml:space="preserve">компаратор массы </t>
    </r>
    <r>
      <rPr>
        <sz val="10"/>
        <color indexed="12"/>
        <rFont val="Arial"/>
        <family val="2"/>
        <charset val="204"/>
      </rPr>
      <t>СС500</t>
    </r>
    <r>
      <rPr>
        <sz val="10"/>
        <rFont val="Arial"/>
        <family val="2"/>
        <charset val="204"/>
      </rPr>
      <t xml:space="preserve"> № 23301035, СКО 0,015 мг</t>
    </r>
  </si>
  <si>
    <r>
      <t xml:space="preserve">компаратор массы </t>
    </r>
    <r>
      <rPr>
        <sz val="10"/>
        <color indexed="12"/>
        <rFont val="Arial"/>
        <family val="2"/>
        <charset val="204"/>
      </rPr>
      <t>СС5001</t>
    </r>
    <r>
      <rPr>
        <sz val="10"/>
        <rFont val="Arial"/>
        <family val="2"/>
        <charset val="204"/>
      </rPr>
      <t xml:space="preserve"> № 19210450, СКО 1 мг </t>
    </r>
  </si>
  <si>
    <r>
      <t xml:space="preserve">установка поверочная </t>
    </r>
    <r>
      <rPr>
        <sz val="10"/>
        <color indexed="12"/>
        <rFont val="Arial"/>
        <family val="2"/>
        <charset val="204"/>
      </rPr>
      <t>СМ-66</t>
    </r>
    <r>
      <rPr>
        <sz val="10"/>
        <rFont val="Arial"/>
        <family val="2"/>
        <charset val="204"/>
      </rPr>
      <t xml:space="preserve"> № 25912114, СКО 0,002 мг </t>
    </r>
  </si>
  <si>
    <r>
      <t xml:space="preserve">компаратор массы </t>
    </r>
    <r>
      <rPr>
        <sz val="10"/>
        <color indexed="12"/>
        <rFont val="Arial"/>
        <family val="2"/>
        <charset val="204"/>
      </rPr>
      <t>СС1201</t>
    </r>
    <r>
      <rPr>
        <sz val="10"/>
        <rFont val="Arial"/>
        <family val="2"/>
        <charset val="204"/>
      </rPr>
      <t xml:space="preserve"> № 17905772, СКО 0,05/0,10 мг </t>
    </r>
  </si>
  <si>
    <r>
      <t xml:space="preserve">компаратор массы </t>
    </r>
    <r>
      <rPr>
        <sz val="10"/>
        <color indexed="12"/>
        <rFont val="Arial"/>
        <family val="2"/>
        <charset val="204"/>
      </rPr>
      <t>СС2004</t>
    </r>
    <r>
      <rPr>
        <sz val="10"/>
        <rFont val="Arial"/>
        <family val="2"/>
        <charset val="204"/>
      </rPr>
      <t xml:space="preserve"> № 22703459, СКО 0,2 мг </t>
    </r>
  </si>
  <si>
    <r>
      <t xml:space="preserve">компаратор массы </t>
    </r>
    <r>
      <rPr>
        <sz val="10"/>
        <color indexed="12"/>
        <rFont val="Arial"/>
        <family val="2"/>
        <charset val="204"/>
      </rPr>
      <t>ССТ1000К</t>
    </r>
    <r>
      <rPr>
        <sz val="10"/>
        <rFont val="Arial"/>
        <family val="2"/>
        <charset val="204"/>
      </rPr>
      <t xml:space="preserve"> № 19507176, СКО 3 г </t>
    </r>
  </si>
  <si>
    <r>
      <t xml:space="preserve">компаратор массы </t>
    </r>
    <r>
      <rPr>
        <sz val="10"/>
        <color indexed="12"/>
        <rFont val="Arial"/>
        <family val="2"/>
        <charset val="204"/>
      </rPr>
      <t>ВПС-К-2000</t>
    </r>
    <r>
      <rPr>
        <sz val="10"/>
        <rFont val="Arial"/>
        <family val="2"/>
        <charset val="204"/>
      </rPr>
      <t xml:space="preserve"> № 008, СКО10 г </t>
    </r>
  </si>
  <si>
    <r>
      <t>набор гирь 1 разряда (КТ Е</t>
    </r>
    <r>
      <rPr>
        <vertAlign val="subscript"/>
        <sz val="10"/>
        <rFont val="Arial"/>
        <family val="2"/>
        <charset val="204"/>
      </rPr>
      <t>1</t>
    </r>
    <r>
      <rPr>
        <sz val="10"/>
        <rFont val="Arial"/>
        <family val="2"/>
        <charset val="204"/>
      </rPr>
      <t xml:space="preserve">)  (1 мг - 500 г) № </t>
    </r>
    <r>
      <rPr>
        <sz val="10"/>
        <color indexed="12"/>
        <rFont val="Arial"/>
        <family val="2"/>
        <charset val="204"/>
      </rPr>
      <t>29525536</t>
    </r>
    <r>
      <rPr>
        <sz val="10"/>
        <rFont val="Arial"/>
        <family val="2"/>
        <charset val="204"/>
      </rPr>
      <t xml:space="preserve"> (3.1.ZГА.0745.2015)</t>
    </r>
  </si>
  <si>
    <t xml:space="preserve">барометр-анероид метеорологическийБАММ-1 № 698, </t>
  </si>
  <si>
    <t>продолжение см. на обороте</t>
  </si>
  <si>
    <t>серия и номер знака предыдущей поверки (если такие серия и номер имеются)</t>
  </si>
  <si>
    <r>
      <t xml:space="preserve">весы лабораторные электронные </t>
    </r>
    <r>
      <rPr>
        <sz val="10"/>
        <color indexed="12"/>
        <rFont val="Arial"/>
        <family val="2"/>
        <charset val="204"/>
      </rPr>
      <t>МЕ5</t>
    </r>
    <r>
      <rPr>
        <sz val="10"/>
        <rFont val="Arial"/>
        <family val="2"/>
        <charset val="204"/>
      </rPr>
      <t xml:space="preserve"> № 17603242, СКО 2 мкг ,d = 0,001 мг,</t>
    </r>
  </si>
  <si>
    <t>(если в состав средства измерения входят несколько автономных измерительных блоков, то приводят их перечень и заводские номера)</t>
  </si>
  <si>
    <t>приводят перечень влияющих</t>
  </si>
  <si>
    <t>факторов, нормированных в документе на методику поверки, с указанием их значений</t>
  </si>
  <si>
    <t xml:space="preserve">Регистрационный номер записи в реестре </t>
  </si>
  <si>
    <t>аккредитованных лиц RA.RU.311503</t>
  </si>
  <si>
    <t xml:space="preserve">наименование документа, на основании которого выполнена поверка </t>
  </si>
  <si>
    <t xml:space="preserve"> наименование, тип, заводской номер (регистрационный номер (при наличии),</t>
  </si>
  <si>
    <t>разряд, класс или погрешность эталона, применяемого при поверке</t>
  </si>
  <si>
    <t>А.В. Николаев</t>
  </si>
  <si>
    <t>0 первый лист
1-второй лист</t>
  </si>
  <si>
    <t>Телефон, факс: (351) 260-76-43, 232-04-01</t>
  </si>
  <si>
    <t xml:space="preserve">E-mail: stand@chelcsm.ru      </t>
  </si>
  <si>
    <t xml:space="preserve">Средство измерений </t>
  </si>
  <si>
    <t>с применением эталонов</t>
  </si>
  <si>
    <t>погрешность превышает допустимые значение</t>
  </si>
  <si>
    <t>А.А. Богуславская</t>
  </si>
  <si>
    <t>Отклонение от номинального значения массы гири, мг</t>
  </si>
  <si>
    <t xml:space="preserve"> термогигрометр ТГЦ-МГ4  №514</t>
  </si>
  <si>
    <t>Набор граммовых гирь 2-го класса  Г- 2- 210</t>
  </si>
  <si>
    <t>2467-74</t>
  </si>
  <si>
    <t xml:space="preserve"> наименование документа, на основании которого выполнена поверка </t>
  </si>
  <si>
    <t>Гиря СП 1 кг 3К</t>
  </si>
  <si>
    <t>Гиря СП 1 кг 2К</t>
  </si>
  <si>
    <t>Гиря СП 500 г 3К</t>
  </si>
  <si>
    <t>Расширенная неопределенность определения массы U, при коэффициенте охвата  k =2, мг</t>
  </si>
  <si>
    <t>Гиря калибровочная 50 г Е2</t>
  </si>
  <si>
    <t xml:space="preserve">     термогигрометр ТГЦ-МГ4, №514 (св-во о поверке № 2590/2017 от  27.01.2017 г.),</t>
  </si>
  <si>
    <t>41</t>
  </si>
  <si>
    <t xml:space="preserve"> КТ F2</t>
  </si>
  <si>
    <t xml:space="preserve"> КТ F1</t>
  </si>
  <si>
    <t xml:space="preserve"> КТ M1</t>
  </si>
  <si>
    <t>КТ М2</t>
  </si>
  <si>
    <t>/2018</t>
  </si>
  <si>
    <t>АО "НПО электромеханики"</t>
  </si>
  <si>
    <t>Калибровщик         ____________________________   Е.В.Кулюшина</t>
  </si>
  <si>
    <t xml:space="preserve"> Е2</t>
  </si>
  <si>
    <r>
      <t xml:space="preserve">компаратор массы </t>
    </r>
    <r>
      <rPr>
        <sz val="10"/>
        <color indexed="12"/>
        <rFont val="Arial"/>
        <family val="2"/>
        <charset val="204"/>
      </rPr>
      <t>СС30002</t>
    </r>
    <r>
      <rPr>
        <sz val="10"/>
        <rFont val="Arial"/>
        <family val="2"/>
        <charset val="204"/>
      </rPr>
      <t xml:space="preserve"> № 18310405, СКО 10 мг </t>
    </r>
  </si>
  <si>
    <t>АО "ГРЦ МАКЕЕВА"</t>
  </si>
  <si>
    <t>98</t>
  </si>
  <si>
    <t>Номинальное значение массы гири</t>
  </si>
  <si>
    <t>Условное значение массы гири mc</t>
  </si>
  <si>
    <t>Погрешность гири, мг</t>
  </si>
  <si>
    <t>Расширенная неопределен-
ность условной массы гири Um, мг (k=2)</t>
  </si>
  <si>
    <t>1 г</t>
  </si>
  <si>
    <t>0,010 мг</t>
  </si>
  <si>
    <t>2 г</t>
  </si>
  <si>
    <t>0,013 мг</t>
  </si>
  <si>
    <t>•2 г</t>
  </si>
  <si>
    <t>5 г</t>
  </si>
  <si>
    <t>0,017 мг</t>
  </si>
  <si>
    <t>10 г</t>
  </si>
  <si>
    <t>0,036 мг</t>
  </si>
  <si>
    <t>20 г</t>
  </si>
  <si>
    <t>0,040 мг</t>
  </si>
  <si>
    <t>50 г</t>
  </si>
  <si>
    <t>0,04 мг</t>
  </si>
  <si>
    <t>100 г</t>
  </si>
  <si>
    <t>0,1 мг</t>
  </si>
  <si>
    <t>0,06 мг</t>
  </si>
  <si>
    <t>Метрологические характеристики</t>
  </si>
  <si>
    <r>
      <t>Условное значение массы гирь вычислена на основе единой условной плотности материала 8000 кг/м</t>
    </r>
    <r>
      <rPr>
        <i/>
        <vertAlign val="superscript"/>
        <sz val="10"/>
        <color theme="1"/>
        <rFont val="Calibri"/>
        <family val="2"/>
        <charset val="204"/>
        <scheme val="minor"/>
      </rPr>
      <t>3</t>
    </r>
    <r>
      <rPr>
        <i/>
        <sz val="10"/>
        <color theme="1"/>
        <rFont val="Calibri"/>
        <family val="2"/>
        <charset val="204"/>
        <scheme val="minor"/>
      </rPr>
      <t xml:space="preserve"> и плотности воздуха 1,2 кг/м</t>
    </r>
    <r>
      <rPr>
        <i/>
        <vertAlign val="superscript"/>
        <sz val="10"/>
        <color theme="1"/>
        <rFont val="Calibri"/>
        <family val="2"/>
        <charset val="204"/>
        <scheme val="minor"/>
      </rPr>
      <t>3</t>
    </r>
  </si>
  <si>
    <t>Номинальное значение массы гири, г</t>
  </si>
  <si>
    <t>Условное значение массы гири, г</t>
  </si>
  <si>
    <t>1 г - 100 г</t>
  </si>
  <si>
    <t>0,07 мг</t>
  </si>
  <si>
    <t>0,99995 г</t>
  </si>
  <si>
    <t>-0,05 мг</t>
  </si>
  <si>
    <t>2,00002 г</t>
  </si>
  <si>
    <t>0,02 мг</t>
  </si>
  <si>
    <t>2,00001 г</t>
  </si>
  <si>
    <t>0,01 мг</t>
  </si>
  <si>
    <t>5,00006 г</t>
  </si>
  <si>
    <t>10,00007 г</t>
  </si>
  <si>
    <t>•10 г</t>
  </si>
  <si>
    <t>10,00018 г</t>
  </si>
  <si>
    <t>0,18 мг</t>
  </si>
  <si>
    <t>19,99992 г</t>
  </si>
  <si>
    <t>-0,08 мг</t>
  </si>
  <si>
    <t>50,0001 г</t>
  </si>
  <si>
    <t>100,0003 г</t>
  </si>
  <si>
    <t>0,3 мг</t>
  </si>
  <si>
    <t>52</t>
  </si>
  <si>
    <t xml:space="preserve"> Гиря калибровочная по классу F1  100 г </t>
  </si>
  <si>
    <t>компаратор массы СС500 № 23301035, СКО 0,015 мг</t>
  </si>
  <si>
    <t>06809622</t>
  </si>
  <si>
    <t>ЗАО "Карабашмедь"  7406002523 Челябинская область, г. Карабаш, ул. Освобождения Урала, д. 27-А</t>
  </si>
  <si>
    <t>набор гирь (1 мг - 1 кг)  КТ Е1  № 159350 (3.1.ZГА.0138.2012) 1 разряд,</t>
  </si>
  <si>
    <t>ЧБ.К.6212-</t>
  </si>
  <si>
    <t>Z-18026658</t>
  </si>
  <si>
    <t>0,014</t>
  </si>
  <si>
    <r>
      <t>Отклонение от номинального значении массы гири не превышает значения ,регла-ментированного для гирь класса точност E</t>
    </r>
    <r>
      <rPr>
        <vertAlign val="subscript"/>
        <sz val="12"/>
        <rFont val="Times New Roman"/>
        <family val="1"/>
        <charset val="204"/>
      </rPr>
      <t xml:space="preserve">2 </t>
    </r>
    <r>
      <rPr>
        <sz val="12"/>
        <rFont val="Times New Roman"/>
        <family val="1"/>
        <charset val="204"/>
      </rPr>
      <t>по ГОСТ OIML R 111-1-2009 "ГСИ.. Гири классов точности Е1,Е2,F1,F2, М1,М1-2,М2,М2-3 и М3. Часть 1. Метрологические и технические требования"</t>
    </r>
  </si>
  <si>
    <t>06810224</t>
  </si>
  <si>
    <t xml:space="preserve"> гиря CП1 кг II (КТ F1) № 90725163/1 (3.1.ZГА.0160.2013) 2 разряд,</t>
  </si>
  <si>
    <t>компаратор массы СС5001 № 19210450, СКО 1 мг ,</t>
  </si>
  <si>
    <t xml:space="preserve"> гиря СП 5 кг II  (КТ F1) № 90725161/1 (3.1.ZГА.0160.2013) 2 разряд,</t>
  </si>
  <si>
    <t xml:space="preserve"> 73/426/2018</t>
  </si>
  <si>
    <t>17000034308</t>
  </si>
  <si>
    <t>4114208</t>
  </si>
  <si>
    <t xml:space="preserve"> гиря CП 2 кг II (КТ F1) № 90725162/1 (3.1.ZГА.0160.2013) 2 разряд,</t>
  </si>
  <si>
    <t>компаратор массы СС500 № 23301035, СКО 0,015 мг,</t>
  </si>
  <si>
    <t>набор гирь 2 разряда (КТ F1) № 121 (3.1.ZГА.0156.2013) ,</t>
  </si>
  <si>
    <t>АО "НПО электромеханики"  7415044181 Челябинская область, г. Миасс, ул. Менделеева, д. 31</t>
  </si>
  <si>
    <t>Гиря СП 1 кг 3К Г/р СИ 14852-01 Механический завод, г.Топки</t>
  </si>
  <si>
    <t>Адрес: 454020 г.Челябинск, ул.Энгельса,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</si>
</sst>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[$-FC19]d\ mmmm"/>
    <numFmt numFmtId="165" formatCode="[$-F800]dddd\,\ mmmm\ dd\,\ yyyy"/>
    <numFmt numFmtId="166" formatCode="[$-FC19]\ mmmm"/>
    <numFmt numFmtId="167" formatCode="&quot;Г/р СИ&quot;\ @"/>
    <numFmt numFmtId="168" formatCode="dd/mm/yy;@"/>
    <numFmt numFmtId="169" formatCode="[$-FC19]d\ mmmm\ yyyy\ &quot;г.&quot;"/>
    <numFmt numFmtId="170" formatCode="[$-FC19]dd\ mmmm\ yyyy\ \г\.;@"/>
    <numFmt numFmtId="171" formatCode="0.0000000"/>
    <numFmt numFmtId="172" formatCode="0.00000"/>
    <numFmt numFmtId="173" formatCode="0.000"/>
  </numFmts>
  <fonts count="67"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name val="Times New Roman"/>
      <family val="1"/>
      <charset val="204"/>
    </font>
    <font>
      <i/>
      <sz val="10"/>
      <name val="Arial Cyr"/>
      <family val="2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7"/>
      <name val="Times New Roman"/>
      <family val="1"/>
      <charset val="204"/>
    </font>
    <font>
      <sz val="12"/>
      <name val="Arial Cyr"/>
      <family val="2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charset val="204"/>
    </font>
    <font>
      <b/>
      <sz val="7.5"/>
      <name val="Arial"/>
      <family val="2"/>
      <charset val="204"/>
    </font>
    <font>
      <b/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Arial Cyr"/>
      <charset val="204"/>
    </font>
    <font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9"/>
      <name val="Arial Cyr"/>
      <family val="2"/>
      <charset val="204"/>
    </font>
    <font>
      <sz val="20"/>
      <name val="Arial Cyr"/>
      <family val="2"/>
      <charset val="204"/>
    </font>
    <font>
      <sz val="10"/>
      <color indexed="12"/>
      <name val="Arial"/>
      <family val="2"/>
      <charset val="204"/>
    </font>
    <font>
      <vertAlign val="subscript"/>
      <sz val="10"/>
      <name val="Arial"/>
      <family val="2"/>
      <charset val="204"/>
    </font>
    <font>
      <sz val="8"/>
      <name val="Arial Cyr"/>
      <family val="2"/>
      <charset val="204"/>
    </font>
    <font>
      <sz val="11"/>
      <name val="Arial Cyr"/>
      <family val="2"/>
      <charset val="204"/>
    </font>
    <font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0"/>
      <name val="Arial Cyr"/>
      <charset val="204"/>
    </font>
    <font>
      <sz val="10"/>
      <color theme="0" tint="-0.14999847407452621"/>
      <name val="Arial Cyr"/>
      <charset val="204"/>
    </font>
    <font>
      <b/>
      <sz val="10"/>
      <name val="Times New Roman"/>
      <family val="1"/>
      <charset val="204"/>
    </font>
    <font>
      <sz val="11.5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color indexed="56"/>
      <name val="Tahoma"/>
      <family val="2"/>
      <charset val="204"/>
    </font>
    <font>
      <i/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b/>
      <sz val="9"/>
      <color theme="1"/>
      <name val="Times New Roman"/>
      <family val="1"/>
      <charset val="204"/>
    </font>
    <font>
      <i/>
      <sz val="10"/>
      <name val="Arial Cyr"/>
      <charset val="204"/>
    </font>
    <font>
      <b/>
      <sz val="8"/>
      <color rgb="FFFF0000"/>
      <name val="Times New Roman"/>
      <family val="1"/>
      <charset val="204"/>
    </font>
    <font>
      <sz val="10"/>
      <color rgb="FFFF0000"/>
      <name val="Arial Cyr"/>
      <family val="2"/>
      <charset val="204"/>
    </font>
    <font>
      <b/>
      <sz val="8"/>
      <name val="Times New Roman"/>
      <family val="1"/>
      <charset val="204"/>
    </font>
    <font>
      <sz val="11"/>
      <color indexed="8"/>
      <name val="WST_Fren"/>
      <family val="5"/>
      <charset val="2"/>
    </font>
    <font>
      <sz val="14"/>
      <name val="Times New Roman"/>
      <family val="1"/>
      <charset val="204"/>
    </font>
    <font>
      <b/>
      <sz val="12"/>
      <name val="Arial Cyr"/>
      <charset val="204"/>
    </font>
    <font>
      <b/>
      <sz val="11"/>
      <color theme="1"/>
      <name val="Times New Roman"/>
      <family val="1"/>
      <charset val="204"/>
    </font>
    <font>
      <sz val="9"/>
      <name val="Arial Cyr"/>
      <charset val="204"/>
    </font>
    <font>
      <sz val="10"/>
      <name val="Arial"/>
      <family val="2"/>
      <charset val="204"/>
    </font>
    <font>
      <b/>
      <i/>
      <sz val="8"/>
      <name val="Times New Roman"/>
      <family val="1"/>
      <charset val="204"/>
    </font>
    <font>
      <b/>
      <sz val="18"/>
      <name val="Times New Roman"/>
      <family val="1"/>
      <charset val="204"/>
    </font>
    <font>
      <u/>
      <sz val="10"/>
      <color theme="10"/>
      <name val="Arial"/>
      <family val="2"/>
      <charset val="204"/>
    </font>
    <font>
      <u/>
      <sz val="9"/>
      <color indexed="12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b/>
      <sz val="9"/>
      <color rgb="FF000000"/>
      <name val="Calibri"/>
      <family val="2"/>
    </font>
    <font>
      <b/>
      <sz val="12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vertAlign val="superscript"/>
      <sz val="10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dashed">
        <color indexed="23"/>
      </bottom>
      <diagonal/>
    </border>
    <border>
      <left style="thin">
        <color indexed="23"/>
      </left>
      <right style="thin">
        <color indexed="23"/>
      </right>
      <top style="dashed">
        <color indexed="23"/>
      </top>
      <bottom style="dashed">
        <color indexed="23"/>
      </bottom>
      <diagonal/>
    </border>
    <border>
      <left style="thin">
        <color indexed="23"/>
      </left>
      <right style="thin">
        <color indexed="23"/>
      </right>
      <top style="dashed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2">
    <xf numFmtId="0" fontId="0" fillId="0" borderId="0"/>
    <xf numFmtId="0" fontId="1" fillId="0" borderId="0"/>
    <xf numFmtId="0" fontId="12" fillId="0" borderId="0"/>
    <xf numFmtId="0" fontId="17" fillId="0" borderId="0"/>
    <xf numFmtId="0" fontId="34" fillId="0" borderId="0"/>
    <xf numFmtId="0" fontId="17" fillId="0" borderId="0"/>
    <xf numFmtId="16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3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/>
    <xf numFmtId="0" fontId="60" fillId="0" borderId="0" applyNumberFormat="0" applyFill="0" applyBorder="0" applyAlignment="0" applyProtection="0">
      <alignment vertical="top"/>
      <protection locked="0"/>
    </xf>
  </cellStyleXfs>
  <cellXfs count="583">
    <xf numFmtId="0" fontId="0" fillId="0" borderId="0" xfId="0"/>
    <xf numFmtId="0" fontId="1" fillId="0" borderId="0" xfId="1"/>
    <xf numFmtId="0" fontId="2" fillId="0" borderId="0" xfId="1" applyFont="1"/>
    <xf numFmtId="0" fontId="17" fillId="0" borderId="0" xfId="3"/>
    <xf numFmtId="0" fontId="22" fillId="0" borderId="0" xfId="3" applyFont="1"/>
    <xf numFmtId="0" fontId="22" fillId="0" borderId="0" xfId="3" applyFont="1" applyFill="1"/>
    <xf numFmtId="0" fontId="17" fillId="0" borderId="0" xfId="3" applyFill="1"/>
    <xf numFmtId="49" fontId="7" fillId="2" borderId="0" xfId="1" applyNumberFormat="1" applyFont="1" applyFill="1" applyBorder="1" applyAlignment="1" applyProtection="1">
      <alignment horizontal="center" vertical="center"/>
      <protection locked="0"/>
    </xf>
    <xf numFmtId="0" fontId="12" fillId="0" borderId="0" xfId="2" applyProtection="1"/>
    <xf numFmtId="0" fontId="12" fillId="0" borderId="0" xfId="2"/>
    <xf numFmtId="0" fontId="12" fillId="0" borderId="0" xfId="2" applyAlignment="1" applyProtection="1"/>
    <xf numFmtId="0" fontId="12" fillId="0" borderId="0" xfId="2" applyFont="1" applyAlignment="1" applyProtection="1"/>
    <xf numFmtId="0" fontId="12" fillId="0" borderId="0" xfId="2" applyAlignment="1"/>
    <xf numFmtId="0" fontId="1" fillId="0" borderId="0" xfId="1" applyProtection="1"/>
    <xf numFmtId="0" fontId="3" fillId="0" borderId="0" xfId="1" applyFont="1" applyProtection="1"/>
    <xf numFmtId="0" fontId="3" fillId="0" borderId="0" xfId="1" applyFont="1" applyAlignment="1" applyProtection="1">
      <alignment horizontal="right"/>
    </xf>
    <xf numFmtId="0" fontId="9" fillId="0" borderId="0" xfId="1" applyNumberFormat="1" applyFont="1" applyAlignment="1" applyProtection="1">
      <alignment horizontal="center" vertical="center"/>
    </xf>
    <xf numFmtId="164" fontId="1" fillId="0" borderId="0" xfId="1" applyNumberFormat="1" applyProtection="1"/>
    <xf numFmtId="0" fontId="1" fillId="0" borderId="0" xfId="1" applyBorder="1" applyProtection="1"/>
    <xf numFmtId="0" fontId="11" fillId="0" borderId="0" xfId="1" applyFont="1" applyBorder="1" applyAlignment="1" applyProtection="1">
      <alignment horizontal="center" vertical="center" wrapText="1"/>
    </xf>
    <xf numFmtId="0" fontId="1" fillId="0" borderId="0" xfId="1" applyFont="1" applyBorder="1" applyAlignment="1" applyProtection="1">
      <alignment horizontal="center" vertical="center"/>
    </xf>
    <xf numFmtId="0" fontId="7" fillId="0" borderId="0" xfId="1" applyFont="1" applyBorder="1" applyAlignment="1" applyProtection="1"/>
    <xf numFmtId="0" fontId="1" fillId="0" borderId="0" xfId="1" applyBorder="1" applyAlignment="1" applyProtection="1">
      <alignment vertical="top" wrapText="1"/>
    </xf>
    <xf numFmtId="0" fontId="2" fillId="0" borderId="0" xfId="1" applyFont="1" applyProtection="1"/>
    <xf numFmtId="49" fontId="10" fillId="0" borderId="0" xfId="2" applyNumberFormat="1" applyFont="1" applyBorder="1" applyAlignment="1" applyProtection="1">
      <alignment horizontal="center" vertical="top" wrapText="1"/>
    </xf>
    <xf numFmtId="49" fontId="14" fillId="0" borderId="0" xfId="1" applyNumberFormat="1" applyFont="1" applyProtection="1"/>
    <xf numFmtId="49" fontId="15" fillId="0" borderId="0" xfId="1" applyNumberFormat="1" applyFont="1" applyProtection="1"/>
    <xf numFmtId="49" fontId="14" fillId="0" borderId="0" xfId="1" applyNumberFormat="1" applyFont="1" applyBorder="1" applyAlignment="1" applyProtection="1"/>
    <xf numFmtId="49" fontId="14" fillId="0" borderId="0" xfId="1" applyNumberFormat="1" applyFont="1" applyAlignment="1" applyProtection="1">
      <alignment horizontal="center"/>
    </xf>
    <xf numFmtId="0" fontId="15" fillId="0" borderId="0" xfId="1" applyFont="1" applyBorder="1" applyAlignment="1" applyProtection="1"/>
    <xf numFmtId="0" fontId="14" fillId="0" borderId="0" xfId="1" applyFont="1" applyProtection="1"/>
    <xf numFmtId="49" fontId="10" fillId="0" borderId="0" xfId="1" applyNumberFormat="1" applyFont="1" applyAlignment="1" applyProtection="1">
      <alignment horizontal="center" vertical="top"/>
    </xf>
    <xf numFmtId="49" fontId="10" fillId="0" borderId="0" xfId="1" applyNumberFormat="1" applyFont="1" applyBorder="1" applyAlignment="1" applyProtection="1">
      <alignment horizontal="center" vertical="top"/>
    </xf>
    <xf numFmtId="49" fontId="6" fillId="0" borderId="0" xfId="1" applyNumberFormat="1" applyFont="1" applyBorder="1" applyAlignment="1" applyProtection="1">
      <alignment horizontal="left" vertical="top"/>
    </xf>
    <xf numFmtId="0" fontId="6" fillId="0" borderId="0" xfId="1" applyFont="1" applyBorder="1" applyAlignment="1" applyProtection="1">
      <alignment vertical="center"/>
    </xf>
    <xf numFmtId="0" fontId="6" fillId="0" borderId="0" xfId="1" applyFont="1" applyAlignment="1" applyProtection="1">
      <alignment horizontal="center" vertical="center"/>
    </xf>
    <xf numFmtId="0" fontId="6" fillId="0" borderId="0" xfId="1" applyFont="1" applyProtection="1"/>
    <xf numFmtId="0" fontId="7" fillId="0" borderId="0" xfId="1" applyFont="1" applyProtection="1"/>
    <xf numFmtId="0" fontId="12" fillId="0" borderId="0" xfId="2" applyAlignment="1">
      <alignment horizontal="left" vertical="center"/>
    </xf>
    <xf numFmtId="0" fontId="1" fillId="0" borderId="0" xfId="1" applyBorder="1"/>
    <xf numFmtId="0" fontId="12" fillId="0" borderId="0" xfId="2" applyAlignment="1" applyProtection="1">
      <alignment horizontal="left" vertical="center"/>
    </xf>
    <xf numFmtId="0" fontId="12" fillId="0" borderId="0" xfId="2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26" fillId="0" borderId="0" xfId="1" applyFont="1" applyFill="1" applyBorder="1" applyAlignment="1" applyProtection="1">
      <alignment horizontal="left" vertical="center" wrapText="1"/>
    </xf>
    <xf numFmtId="0" fontId="31" fillId="0" borderId="0" xfId="1" applyFont="1" applyBorder="1" applyAlignment="1" applyProtection="1">
      <alignment horizontal="left" vertical="center" wrapText="1"/>
    </xf>
    <xf numFmtId="0" fontId="1" fillId="0" borderId="0" xfId="1" applyFill="1" applyAlignment="1" applyProtection="1">
      <alignment vertical="top"/>
    </xf>
    <xf numFmtId="0" fontId="18" fillId="0" borderId="0" xfId="3" applyFont="1" applyAlignment="1" applyProtection="1">
      <alignment horizontal="center"/>
    </xf>
    <xf numFmtId="0" fontId="17" fillId="0" borderId="0" xfId="3" applyProtection="1"/>
    <xf numFmtId="0" fontId="19" fillId="0" borderId="3" xfId="3" applyFont="1" applyBorder="1" applyAlignment="1" applyProtection="1">
      <alignment vertical="top" wrapText="1"/>
    </xf>
    <xf numFmtId="0" fontId="17" fillId="0" borderId="3" xfId="3" applyBorder="1" applyProtection="1"/>
    <xf numFmtId="0" fontId="19" fillId="0" borderId="0" xfId="3" applyFont="1" applyBorder="1" applyAlignment="1" applyProtection="1">
      <alignment vertical="top" wrapText="1"/>
    </xf>
    <xf numFmtId="0" fontId="17" fillId="0" borderId="0" xfId="3" applyBorder="1" applyProtection="1"/>
    <xf numFmtId="0" fontId="23" fillId="0" borderId="0" xfId="3" applyFont="1" applyAlignment="1" applyProtection="1">
      <alignment horizontal="center" vertical="center"/>
    </xf>
    <xf numFmtId="0" fontId="22" fillId="0" borderId="0" xfId="3" applyFont="1" applyProtection="1"/>
    <xf numFmtId="0" fontId="23" fillId="0" borderId="0" xfId="3" applyFont="1" applyAlignment="1" applyProtection="1">
      <alignment horizontal="left" vertical="center"/>
    </xf>
    <xf numFmtId="0" fontId="22" fillId="0" borderId="0" xfId="3" applyFont="1" applyAlignment="1" applyProtection="1">
      <alignment horizontal="center" vertical="center"/>
    </xf>
    <xf numFmtId="0" fontId="22" fillId="0" borderId="0" xfId="3" applyFont="1" applyBorder="1" applyProtection="1"/>
    <xf numFmtId="0" fontId="22" fillId="0" borderId="0" xfId="3" applyFont="1" applyFill="1" applyProtection="1"/>
    <xf numFmtId="0" fontId="25" fillId="0" borderId="0" xfId="3" applyFont="1" applyAlignment="1" applyProtection="1">
      <alignment horizontal="right" vertical="top" wrapText="1"/>
    </xf>
    <xf numFmtId="0" fontId="25" fillId="0" borderId="0" xfId="3" applyFont="1" applyFill="1" applyAlignment="1" applyProtection="1">
      <alignment horizontal="left" vertical="top" wrapText="1"/>
    </xf>
    <xf numFmtId="0" fontId="21" fillId="0" borderId="0" xfId="3" applyFont="1" applyAlignment="1" applyProtection="1">
      <alignment horizontal="center" vertical="center" wrapText="1"/>
    </xf>
    <xf numFmtId="0" fontId="21" fillId="0" borderId="0" xfId="3" applyFont="1" applyFill="1" applyAlignment="1" applyProtection="1">
      <alignment horizontal="center" vertical="center" wrapText="1"/>
    </xf>
    <xf numFmtId="0" fontId="23" fillId="0" borderId="0" xfId="3" applyFont="1" applyFill="1" applyAlignment="1" applyProtection="1">
      <alignment horizontal="center" vertical="center"/>
    </xf>
    <xf numFmtId="0" fontId="22" fillId="0" borderId="0" xfId="3" applyFont="1" applyFill="1" applyAlignment="1" applyProtection="1">
      <alignment horizontal="center" vertical="center"/>
    </xf>
    <xf numFmtId="0" fontId="2" fillId="3" borderId="0" xfId="3" applyFont="1" applyFill="1" applyAlignment="1" applyProtection="1">
      <alignment horizontal="center" vertical="center"/>
    </xf>
    <xf numFmtId="0" fontId="24" fillId="0" borderId="0" xfId="3" applyFont="1" applyAlignment="1" applyProtection="1">
      <alignment horizontal="right"/>
    </xf>
    <xf numFmtId="49" fontId="25" fillId="0" borderId="0" xfId="3" applyNumberFormat="1" applyFont="1" applyBorder="1" applyAlignment="1" applyProtection="1">
      <alignment horizontal="left" vertical="top" wrapText="1"/>
    </xf>
    <xf numFmtId="0" fontId="22" fillId="0" borderId="0" xfId="3" applyFont="1" applyFill="1" applyAlignment="1" applyProtection="1">
      <alignment horizontal="left"/>
    </xf>
    <xf numFmtId="0" fontId="16" fillId="0" borderId="0" xfId="3" applyFont="1" applyFill="1" applyAlignment="1" applyProtection="1">
      <alignment horizontal="left" vertical="center"/>
    </xf>
    <xf numFmtId="0" fontId="17" fillId="0" borderId="0" xfId="3" applyFill="1" applyProtection="1"/>
    <xf numFmtId="0" fontId="11" fillId="0" borderId="0" xfId="3" applyFont="1" applyFill="1" applyBorder="1" applyAlignment="1" applyProtection="1">
      <alignment horizontal="center" vertical="center"/>
    </xf>
    <xf numFmtId="49" fontId="1" fillId="0" borderId="0" xfId="1" applyNumberFormat="1" applyFill="1" applyAlignment="1" applyProtection="1">
      <alignment vertical="top"/>
    </xf>
    <xf numFmtId="0" fontId="1" fillId="0" borderId="0" xfId="1" applyFill="1" applyAlignment="1" applyProtection="1"/>
    <xf numFmtId="0" fontId="1" fillId="0" borderId="0" xfId="1" applyFill="1" applyAlignment="1" applyProtection="1">
      <alignment horizontal="left"/>
    </xf>
    <xf numFmtId="49" fontId="13" fillId="0" borderId="0" xfId="1" applyNumberFormat="1" applyFont="1" applyAlignment="1" applyProtection="1">
      <alignment vertical="center"/>
    </xf>
    <xf numFmtId="0" fontId="17" fillId="0" borderId="0" xfId="5"/>
    <xf numFmtId="168" fontId="1" fillId="0" borderId="0" xfId="1" applyNumberFormat="1" applyBorder="1" applyProtection="1"/>
    <xf numFmtId="0" fontId="1" fillId="0" borderId="0" xfId="1" applyBorder="1" applyAlignment="1" applyProtection="1"/>
    <xf numFmtId="0" fontId="30" fillId="0" borderId="0" xfId="1" applyFont="1" applyBorder="1" applyAlignment="1" applyProtection="1">
      <alignment horizontal="left"/>
    </xf>
    <xf numFmtId="0" fontId="1" fillId="0" borderId="0" xfId="1" applyBorder="1" applyAlignment="1" applyProtection="1">
      <alignment horizontal="center" vertical="center" wrapText="1"/>
    </xf>
    <xf numFmtId="0" fontId="1" fillId="0" borderId="1" xfId="1" applyBorder="1" applyProtection="1"/>
    <xf numFmtId="0" fontId="1" fillId="0" borderId="1" xfId="1" applyFill="1" applyBorder="1" applyAlignment="1" applyProtection="1">
      <alignment vertical="top"/>
    </xf>
    <xf numFmtId="0" fontId="17" fillId="0" borderId="0" xfId="5" applyProtection="1"/>
    <xf numFmtId="0" fontId="7" fillId="0" borderId="0" xfId="5" applyFont="1" applyBorder="1" applyAlignment="1" applyProtection="1">
      <alignment vertical="center"/>
    </xf>
    <xf numFmtId="0" fontId="1" fillId="0" borderId="0" xfId="5" applyFont="1" applyAlignment="1" applyProtection="1">
      <alignment horizontal="left" vertical="center"/>
    </xf>
    <xf numFmtId="0" fontId="35" fillId="0" borderId="0" xfId="5" applyFont="1" applyBorder="1" applyAlignment="1" applyProtection="1">
      <alignment horizontal="left" vertical="center"/>
    </xf>
    <xf numFmtId="0" fontId="30" fillId="0" borderId="0" xfId="5" applyFont="1" applyProtection="1"/>
    <xf numFmtId="0" fontId="17" fillId="0" borderId="0" xfId="5" applyBorder="1" applyProtection="1"/>
    <xf numFmtId="0" fontId="26" fillId="0" borderId="0" xfId="1" applyFont="1" applyBorder="1" applyAlignment="1" applyProtection="1">
      <alignment vertical="top" wrapText="1"/>
    </xf>
    <xf numFmtId="22" fontId="38" fillId="0" borderId="0" xfId="3" applyNumberFormat="1" applyFont="1"/>
    <xf numFmtId="0" fontId="17" fillId="0" borderId="0" xfId="3" applyFill="1" applyBorder="1"/>
    <xf numFmtId="0" fontId="17" fillId="0" borderId="0" xfId="3" applyAlignment="1">
      <alignment vertical="center"/>
    </xf>
    <xf numFmtId="0" fontId="1" fillId="0" borderId="0" xfId="1" applyAlignment="1"/>
    <xf numFmtId="0" fontId="1" fillId="0" borderId="0" xfId="1" applyAlignment="1" applyProtection="1">
      <alignment horizontal="center" vertical="center"/>
    </xf>
    <xf numFmtId="166" fontId="1" fillId="0" borderId="0" xfId="1" applyNumberFormat="1" applyAlignment="1" applyProtection="1">
      <alignment horizontal="center" vertical="center"/>
    </xf>
    <xf numFmtId="0" fontId="1" fillId="0" borderId="0" xfId="1" applyFont="1" applyFill="1" applyBorder="1" applyAlignment="1" applyProtection="1">
      <alignment vertical="top" wrapText="1"/>
      <protection locked="0"/>
    </xf>
    <xf numFmtId="0" fontId="1" fillId="0" borderId="0" xfId="1" applyFill="1" applyBorder="1" applyAlignment="1"/>
    <xf numFmtId="0" fontId="23" fillId="0" borderId="0" xfId="1" applyFont="1" applyBorder="1" applyAlignment="1" applyProtection="1">
      <alignment horizontal="left" vertical="center"/>
    </xf>
    <xf numFmtId="0" fontId="6" fillId="0" borderId="0" xfId="1" applyNumberFormat="1" applyFont="1" applyAlignment="1" applyProtection="1">
      <alignment horizontal="left"/>
    </xf>
    <xf numFmtId="0" fontId="6" fillId="0" borderId="0" xfId="1" applyNumberFormat="1" applyFont="1" applyAlignment="1" applyProtection="1">
      <alignment horizontal="left" vertical="top"/>
    </xf>
    <xf numFmtId="0" fontId="31" fillId="0" borderId="0" xfId="1" applyNumberFormat="1" applyFont="1" applyBorder="1" applyAlignment="1" applyProtection="1">
      <alignment horizontal="left" vertical="center" wrapText="1"/>
    </xf>
    <xf numFmtId="0" fontId="6" fillId="0" borderId="0" xfId="1" applyFont="1" applyAlignment="1" applyProtection="1">
      <alignment horizontal="left"/>
    </xf>
    <xf numFmtId="0" fontId="1" fillId="0" borderId="0" xfId="1" applyNumberFormat="1" applyFont="1" applyFill="1" applyBorder="1" applyAlignment="1" applyProtection="1">
      <alignment horizontal="left" vertical="top" wrapText="1"/>
      <protection locked="0"/>
    </xf>
    <xf numFmtId="0" fontId="1" fillId="0" borderId="0" xfId="1" applyFill="1" applyProtection="1"/>
    <xf numFmtId="0" fontId="1" fillId="0" borderId="2" xfId="1" applyBorder="1" applyProtection="1"/>
    <xf numFmtId="0" fontId="26" fillId="0" borderId="2" xfId="1" applyFont="1" applyFill="1" applyBorder="1" applyAlignment="1" applyProtection="1">
      <alignment horizontal="left" vertical="center" wrapText="1"/>
    </xf>
    <xf numFmtId="0" fontId="1" fillId="0" borderId="0" xfId="1" applyNumberFormat="1" applyFont="1" applyFill="1" applyBorder="1" applyAlignment="1" applyProtection="1">
      <alignment horizontal="left" vertical="top" wrapText="1"/>
    </xf>
    <xf numFmtId="49" fontId="1" fillId="0" borderId="0" xfId="1" applyNumberFormat="1" applyProtection="1"/>
    <xf numFmtId="0" fontId="32" fillId="0" borderId="0" xfId="1" applyFont="1" applyFill="1" applyAlignment="1" applyProtection="1">
      <alignment horizontal="left" vertical="center"/>
    </xf>
    <xf numFmtId="49" fontId="27" fillId="0" borderId="0" xfId="1" applyNumberFormat="1" applyFont="1" applyFill="1" applyBorder="1" applyAlignment="1" applyProtection="1">
      <alignment horizontal="center" vertical="center"/>
    </xf>
    <xf numFmtId="0" fontId="1" fillId="2" borderId="0" xfId="1" applyFill="1" applyProtection="1">
      <protection locked="0"/>
    </xf>
    <xf numFmtId="49" fontId="6" fillId="0" borderId="0" xfId="1" applyNumberFormat="1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49" fontId="42" fillId="0" borderId="0" xfId="0" applyNumberFormat="1" applyFont="1" applyAlignment="1" applyProtection="1">
      <alignment horizontal="left" vertical="center"/>
      <protection locked="0"/>
    </xf>
    <xf numFmtId="0" fontId="42" fillId="0" borderId="0" xfId="0" applyFont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49" fontId="1" fillId="0" borderId="0" xfId="1" applyNumberFormat="1" applyFill="1" applyAlignment="1" applyProtection="1">
      <alignment horizontal="center" vertical="top"/>
    </xf>
    <xf numFmtId="0" fontId="1" fillId="0" borderId="0" xfId="1" applyFill="1" applyAlignment="1" applyProtection="1">
      <alignment horizontal="center"/>
    </xf>
    <xf numFmtId="0" fontId="1" fillId="0" borderId="0" xfId="1" applyAlignment="1" applyProtection="1">
      <alignment horizontal="left" vertical="center"/>
    </xf>
    <xf numFmtId="0" fontId="6" fillId="0" borderId="0" xfId="1" applyFont="1" applyAlignment="1" applyProtection="1">
      <alignment horizontal="left" vertical="center"/>
    </xf>
    <xf numFmtId="0" fontId="6" fillId="0" borderId="0" xfId="1" applyFont="1" applyBorder="1" applyAlignment="1" applyProtection="1">
      <alignment horizontal="left" vertical="center"/>
    </xf>
    <xf numFmtId="0" fontId="23" fillId="0" borderId="1" xfId="1" applyFont="1" applyBorder="1" applyAlignment="1" applyProtection="1">
      <alignment horizontal="left" vertical="center"/>
    </xf>
    <xf numFmtId="0" fontId="1" fillId="2" borderId="0" xfId="1" applyFill="1" applyAlignment="1" applyProtection="1">
      <alignment horizontal="left" vertical="center"/>
      <protection locked="0"/>
    </xf>
    <xf numFmtId="0" fontId="1" fillId="0" borderId="0" xfId="1" applyFill="1" applyAlignment="1" applyProtection="1">
      <alignment horizontal="left" vertical="center"/>
    </xf>
    <xf numFmtId="0" fontId="1" fillId="0" borderId="0" xfId="1" applyBorder="1" applyAlignment="1" applyProtection="1">
      <alignment horizontal="left"/>
    </xf>
    <xf numFmtId="0" fontId="2" fillId="0" borderId="0" xfId="1" applyFont="1" applyAlignment="1" applyProtection="1">
      <alignment horizontal="center" vertical="center"/>
    </xf>
    <xf numFmtId="0" fontId="5" fillId="2" borderId="0" xfId="1" applyFont="1" applyFill="1" applyBorder="1" applyAlignment="1" applyProtection="1">
      <alignment horizontal="center" vertical="center"/>
      <protection locked="0"/>
    </xf>
    <xf numFmtId="0" fontId="24" fillId="0" borderId="0" xfId="3" applyFont="1" applyAlignment="1" applyProtection="1">
      <alignment horizontal="left" vertical="top" wrapText="1"/>
    </xf>
    <xf numFmtId="0" fontId="23" fillId="0" borderId="0" xfId="3" applyFont="1" applyFill="1" applyAlignment="1" applyProtection="1">
      <alignment horizontal="left" vertical="center"/>
    </xf>
    <xf numFmtId="0" fontId="21" fillId="0" borderId="0" xfId="3" applyFont="1" applyAlignment="1" applyProtection="1">
      <alignment horizontal="left" vertical="center"/>
    </xf>
    <xf numFmtId="0" fontId="21" fillId="0" borderId="0" xfId="3" applyFont="1" applyFill="1" applyAlignment="1" applyProtection="1">
      <alignment horizontal="left" vertical="center"/>
    </xf>
    <xf numFmtId="0" fontId="24" fillId="0" borderId="0" xfId="3" applyFont="1" applyAlignment="1" applyProtection="1">
      <alignment vertical="top" wrapText="1"/>
    </xf>
    <xf numFmtId="0" fontId="20" fillId="0" borderId="0" xfId="3" applyFont="1" applyAlignment="1" applyProtection="1">
      <alignment horizontal="right" vertical="center"/>
    </xf>
    <xf numFmtId="0" fontId="1" fillId="0" borderId="0" xfId="1" applyAlignment="1" applyProtection="1"/>
    <xf numFmtId="0" fontId="0" fillId="0" borderId="0" xfId="0" applyAlignment="1" applyProtection="1"/>
    <xf numFmtId="0" fontId="31" fillId="0" borderId="0" xfId="1" applyFont="1" applyAlignment="1" applyProtection="1">
      <alignment horizontal="left" vertical="center"/>
    </xf>
    <xf numFmtId="0" fontId="10" fillId="0" borderId="0" xfId="3" applyFont="1" applyAlignment="1">
      <alignment horizontal="center" vertical="center" wrapText="1"/>
    </xf>
    <xf numFmtId="0" fontId="12" fillId="0" borderId="0" xfId="2" applyAlignment="1" applyProtection="1">
      <alignment horizontal="left" vertical="center"/>
      <protection locked="0"/>
    </xf>
    <xf numFmtId="0" fontId="12" fillId="0" borderId="0" xfId="2" applyAlignment="1" applyProtection="1">
      <protection locked="0"/>
    </xf>
    <xf numFmtId="0" fontId="12" fillId="0" borderId="0" xfId="2" applyProtection="1">
      <protection locked="0"/>
    </xf>
    <xf numFmtId="0" fontId="12" fillId="0" borderId="0" xfId="2" applyFill="1" applyAlignment="1" applyProtection="1">
      <alignment horizontal="left" vertical="center"/>
      <protection locked="0"/>
    </xf>
    <xf numFmtId="0" fontId="32" fillId="0" borderId="0" xfId="1" applyFont="1" applyFill="1" applyAlignment="1" applyProtection="1">
      <alignment vertical="center"/>
    </xf>
    <xf numFmtId="0" fontId="1" fillId="2" borderId="8" xfId="1" applyFill="1" applyBorder="1" applyAlignment="1" applyProtection="1">
      <alignment horizontal="left" vertical="center"/>
      <protection locked="0"/>
    </xf>
    <xf numFmtId="0" fontId="1" fillId="2" borderId="12" xfId="1" applyFill="1" applyBorder="1" applyAlignment="1" applyProtection="1">
      <alignment horizontal="left" vertical="center"/>
      <protection locked="0"/>
    </xf>
    <xf numFmtId="0" fontId="7" fillId="0" borderId="0" xfId="5" applyFont="1" applyAlignment="1" applyProtection="1">
      <alignment horizontal="left" vertical="center"/>
    </xf>
    <xf numFmtId="0" fontId="16" fillId="0" borderId="1" xfId="1" applyNumberFormat="1" applyFont="1" applyFill="1" applyBorder="1" applyAlignment="1" applyProtection="1"/>
    <xf numFmtId="49" fontId="1" fillId="0" borderId="0" xfId="1" applyNumberFormat="1" applyFill="1" applyAlignment="1" applyProtection="1">
      <alignment horizontal="left" vertical="top"/>
    </xf>
    <xf numFmtId="0" fontId="11" fillId="0" borderId="0" xfId="3" applyFont="1" applyAlignment="1" applyProtection="1">
      <alignment horizontal="right" vertical="center"/>
    </xf>
    <xf numFmtId="0" fontId="11" fillId="0" borderId="0" xfId="3" applyFont="1" applyFill="1" applyAlignment="1" applyProtection="1">
      <alignment horizontal="left" vertical="center"/>
    </xf>
    <xf numFmtId="14" fontId="38" fillId="0" borderId="0" xfId="3" applyNumberFormat="1" applyFont="1" applyProtection="1"/>
    <xf numFmtId="0" fontId="11" fillId="0" borderId="0" xfId="3" applyNumberFormat="1" applyFont="1" applyFill="1" applyAlignment="1" applyProtection="1">
      <alignment horizontal="left" vertical="center"/>
    </xf>
    <xf numFmtId="0" fontId="39" fillId="0" borderId="0" xfId="3" applyFont="1" applyProtection="1"/>
    <xf numFmtId="0" fontId="7" fillId="0" borderId="0" xfId="3" applyFont="1" applyAlignment="1" applyProtection="1">
      <alignment horizontal="center" vertical="center"/>
    </xf>
    <xf numFmtId="49" fontId="7" fillId="0" borderId="0" xfId="3" applyNumberFormat="1" applyFont="1" applyFill="1" applyAlignment="1" applyProtection="1">
      <alignment horizontal="center" vertical="center"/>
    </xf>
    <xf numFmtId="0" fontId="20" fillId="0" borderId="0" xfId="3" applyFont="1" applyAlignment="1" applyProtection="1">
      <alignment horizontal="center" vertical="center"/>
    </xf>
    <xf numFmtId="0" fontId="7" fillId="0" borderId="0" xfId="3" applyFont="1" applyFill="1" applyAlignment="1" applyProtection="1">
      <alignment horizontal="center" vertical="center"/>
    </xf>
    <xf numFmtId="14" fontId="7" fillId="0" borderId="0" xfId="3" applyNumberFormat="1" applyFont="1" applyFill="1" applyAlignment="1" applyProtection="1">
      <alignment horizontal="center" vertical="center"/>
    </xf>
    <xf numFmtId="0" fontId="23" fillId="0" borderId="0" xfId="3" applyFont="1" applyFill="1" applyAlignment="1" applyProtection="1">
      <alignment horizontal="left" vertical="center" wrapText="1"/>
    </xf>
    <xf numFmtId="0" fontId="17" fillId="0" borderId="0" xfId="3" applyFill="1" applyBorder="1" applyProtection="1"/>
    <xf numFmtId="0" fontId="17" fillId="0" borderId="0" xfId="3" applyFill="1" applyBorder="1" applyAlignment="1" applyProtection="1"/>
    <xf numFmtId="0" fontId="22" fillId="0" borderId="0" xfId="3" applyFont="1" applyFill="1" applyBorder="1" applyProtection="1"/>
    <xf numFmtId="0" fontId="21" fillId="0" borderId="0" xfId="3" applyFont="1" applyFill="1" applyBorder="1" applyAlignment="1" applyProtection="1">
      <alignment horizontal="right" vertical="center"/>
    </xf>
    <xf numFmtId="14" fontId="23" fillId="0" borderId="0" xfId="3" applyNumberFormat="1" applyFont="1" applyFill="1" applyBorder="1" applyAlignment="1" applyProtection="1">
      <alignment horizontal="left" vertical="center"/>
    </xf>
    <xf numFmtId="0" fontId="17" fillId="0" borderId="0" xfId="3" applyAlignment="1" applyProtection="1"/>
    <xf numFmtId="14" fontId="23" fillId="0" borderId="0" xfId="3" applyNumberFormat="1" applyFont="1" applyFill="1" applyAlignment="1" applyProtection="1">
      <alignment horizontal="left" vertical="center"/>
    </xf>
    <xf numFmtId="0" fontId="17" fillId="0" borderId="0" xfId="3" applyAlignment="1" applyProtection="1">
      <alignment vertical="center"/>
    </xf>
    <xf numFmtId="0" fontId="43" fillId="0" borderId="0" xfId="8">
      <alignment vertical="center"/>
    </xf>
    <xf numFmtId="0" fontId="44" fillId="7" borderId="4" xfId="8" applyFont="1" applyFill="1" applyBorder="1" applyAlignment="1">
      <alignment horizontal="center" vertical="center"/>
    </xf>
    <xf numFmtId="0" fontId="43" fillId="8" borderId="4" xfId="8" applyFill="1" applyBorder="1" applyAlignment="1">
      <alignment horizontal="center" vertical="center"/>
    </xf>
    <xf numFmtId="0" fontId="43" fillId="8" borderId="13" xfId="8" applyFill="1" applyBorder="1" applyAlignment="1">
      <alignment horizontal="center" vertical="center"/>
    </xf>
    <xf numFmtId="0" fontId="43" fillId="8" borderId="14" xfId="8" applyFill="1" applyBorder="1" applyAlignment="1">
      <alignment horizontal="center" vertical="center"/>
    </xf>
    <xf numFmtId="0" fontId="43" fillId="9" borderId="15" xfId="8" applyFill="1" applyBorder="1" applyAlignment="1">
      <alignment horizontal="left" vertical="center" indent="1"/>
    </xf>
    <xf numFmtId="0" fontId="43" fillId="9" borderId="16" xfId="8" applyFill="1" applyBorder="1" applyAlignment="1">
      <alignment horizontal="left" vertical="center" indent="1"/>
    </xf>
    <xf numFmtId="0" fontId="43" fillId="9" borderId="17" xfId="8" applyFill="1" applyBorder="1" applyAlignment="1">
      <alignment horizontal="left" vertical="center" indent="1"/>
    </xf>
    <xf numFmtId="0" fontId="45" fillId="10" borderId="0" xfId="8" applyFont="1" applyFill="1" applyBorder="1">
      <alignment vertical="center"/>
    </xf>
    <xf numFmtId="0" fontId="43" fillId="0" borderId="0" xfId="8" applyAlignment="1">
      <alignment horizontal="center" vertical="center"/>
    </xf>
    <xf numFmtId="0" fontId="43" fillId="8" borderId="4" xfId="8" applyFill="1" applyBorder="1">
      <alignment vertical="center"/>
    </xf>
    <xf numFmtId="0" fontId="43" fillId="8" borderId="18" xfId="8" applyFill="1" applyBorder="1" applyAlignment="1">
      <alignment horizontal="center" vertical="center"/>
    </xf>
    <xf numFmtId="0" fontId="42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Protection="1">
      <protection locked="0"/>
    </xf>
    <xf numFmtId="0" fontId="19" fillId="0" borderId="0" xfId="3" applyFont="1" applyAlignment="1" applyProtection="1">
      <alignment horizontal="left" vertical="top" wrapText="1"/>
      <protection locked="0"/>
    </xf>
    <xf numFmtId="0" fontId="19" fillId="0" borderId="0" xfId="3" applyFont="1" applyAlignment="1" applyProtection="1">
      <alignment horizontal="left" vertical="top" wrapText="1"/>
    </xf>
    <xf numFmtId="0" fontId="1" fillId="0" borderId="0" xfId="1" applyProtection="1">
      <protection locked="0"/>
    </xf>
    <xf numFmtId="0" fontId="48" fillId="0" borderId="0" xfId="1" applyFont="1" applyProtection="1"/>
    <xf numFmtId="0" fontId="50" fillId="0" borderId="0" xfId="1" applyFont="1" applyFill="1" applyProtection="1"/>
    <xf numFmtId="0" fontId="0" fillId="0" borderId="0" xfId="0" applyAlignment="1" applyProtection="1">
      <alignment horizontal="left" vertical="center"/>
    </xf>
    <xf numFmtId="0" fontId="12" fillId="0" borderId="0" xfId="2" applyFill="1" applyAlignment="1" applyProtection="1">
      <alignment horizontal="left" vertical="center"/>
    </xf>
    <xf numFmtId="0" fontId="7" fillId="0" borderId="0" xfId="5" applyFont="1" applyAlignment="1" applyProtection="1">
      <alignment vertical="center"/>
    </xf>
    <xf numFmtId="0" fontId="10" fillId="0" borderId="0" xfId="5" applyFont="1" applyBorder="1" applyAlignment="1" applyProtection="1">
      <alignment horizontal="center" vertical="center"/>
    </xf>
    <xf numFmtId="0" fontId="7" fillId="0" borderId="0" xfId="5" applyFont="1" applyBorder="1" applyAlignment="1" applyProtection="1">
      <alignment horizontal="left" vertical="top" wrapText="1"/>
    </xf>
    <xf numFmtId="0" fontId="1" fillId="0" borderId="0" xfId="1" applyBorder="1" applyAlignment="1" applyProtection="1">
      <alignment horizontal="center"/>
    </xf>
    <xf numFmtId="0" fontId="16" fillId="0" borderId="0" xfId="1" applyFont="1" applyBorder="1" applyAlignment="1" applyProtection="1">
      <alignment horizontal="center" vertical="center"/>
    </xf>
    <xf numFmtId="0" fontId="0" fillId="0" borderId="0" xfId="0" applyAlignment="1" applyProtection="1">
      <alignment wrapText="1"/>
    </xf>
    <xf numFmtId="0" fontId="7" fillId="0" borderId="0" xfId="5" applyFont="1" applyAlignment="1" applyProtection="1">
      <alignment vertical="top" wrapText="1"/>
    </xf>
    <xf numFmtId="0" fontId="7" fillId="0" borderId="0" xfId="5" applyFont="1" applyAlignment="1" applyProtection="1">
      <alignment vertical="center" wrapText="1"/>
    </xf>
    <xf numFmtId="0" fontId="17" fillId="0" borderId="0" xfId="5" applyNumberFormat="1" applyProtection="1"/>
    <xf numFmtId="0" fontId="22" fillId="0" borderId="0" xfId="5" applyFont="1" applyProtection="1"/>
    <xf numFmtId="0" fontId="23" fillId="0" borderId="0" xfId="5" applyFont="1" applyBorder="1" applyAlignment="1" applyProtection="1">
      <alignment vertical="center"/>
    </xf>
    <xf numFmtId="0" fontId="7" fillId="0" borderId="0" xfId="5" applyNumberFormat="1" applyFont="1" applyBorder="1" applyAlignment="1" applyProtection="1">
      <alignment vertical="center" wrapText="1"/>
    </xf>
    <xf numFmtId="0" fontId="6" fillId="0" borderId="0" xfId="5" applyFont="1" applyAlignment="1" applyProtection="1">
      <alignment vertical="center"/>
    </xf>
    <xf numFmtId="0" fontId="7" fillId="0" borderId="0" xfId="5" applyFont="1" applyBorder="1" applyAlignment="1" applyProtection="1">
      <alignment vertical="top" wrapText="1"/>
    </xf>
    <xf numFmtId="0" fontId="0" fillId="0" borderId="0" xfId="0" applyAlignment="1" applyProtection="1">
      <alignment vertical="top" wrapText="1"/>
    </xf>
    <xf numFmtId="49" fontId="6" fillId="0" borderId="0" xfId="1" applyNumberFormat="1" applyFont="1" applyAlignment="1" applyProtection="1">
      <alignment vertical="center" wrapText="1"/>
    </xf>
    <xf numFmtId="0" fontId="16" fillId="0" borderId="0" xfId="1" applyFont="1" applyBorder="1" applyAlignment="1" applyProtection="1">
      <alignment vertical="center"/>
    </xf>
    <xf numFmtId="0" fontId="10" fillId="0" borderId="0" xfId="5" applyFont="1" applyBorder="1" applyAlignment="1" applyProtection="1">
      <alignment vertical="center"/>
    </xf>
    <xf numFmtId="0" fontId="10" fillId="0" borderId="0" xfId="5" applyFont="1" applyAlignment="1" applyProtection="1">
      <alignment vertical="center"/>
    </xf>
    <xf numFmtId="0" fontId="16" fillId="0" borderId="0" xfId="5" applyFont="1" applyAlignment="1" applyProtection="1">
      <alignment vertical="center"/>
    </xf>
    <xf numFmtId="0" fontId="0" fillId="0" borderId="0" xfId="0" applyAlignment="1" applyProtection="1">
      <alignment horizontal="left" vertical="center"/>
    </xf>
    <xf numFmtId="0" fontId="21" fillId="0" borderId="0" xfId="3" applyFont="1" applyAlignment="1" applyProtection="1">
      <alignment horizontal="left" vertical="center"/>
    </xf>
    <xf numFmtId="0" fontId="21" fillId="0" borderId="0" xfId="3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21" fillId="0" borderId="0" xfId="3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1" fillId="2" borderId="0" xfId="1" applyFill="1" applyAlignment="1" applyProtection="1">
      <alignment vertical="center"/>
      <protection locked="0"/>
    </xf>
    <xf numFmtId="49" fontId="1" fillId="2" borderId="0" xfId="1" applyNumberFormat="1" applyFill="1" applyAlignment="1" applyProtection="1">
      <alignment vertical="center"/>
      <protection locked="0"/>
    </xf>
    <xf numFmtId="0" fontId="2" fillId="0" borderId="0" xfId="5" applyFont="1" applyBorder="1" applyAlignment="1" applyProtection="1">
      <alignment vertical="top" wrapText="1"/>
    </xf>
    <xf numFmtId="0" fontId="0" fillId="0" borderId="0" xfId="0" applyAlignment="1" applyProtection="1">
      <alignment horizontal="left" vertical="center"/>
    </xf>
    <xf numFmtId="0" fontId="7" fillId="0" borderId="0" xfId="5" applyFont="1" applyAlignment="1" applyProtection="1">
      <alignment vertical="center"/>
    </xf>
    <xf numFmtId="0" fontId="7" fillId="0" borderId="0" xfId="5" applyFont="1" applyBorder="1" applyAlignment="1" applyProtection="1">
      <alignment horizontal="left" vertical="top" wrapText="1"/>
    </xf>
    <xf numFmtId="0" fontId="1" fillId="0" borderId="0" xfId="1" applyBorder="1" applyAlignment="1" applyProtection="1">
      <alignment horizontal="center"/>
    </xf>
    <xf numFmtId="0" fontId="16" fillId="0" borderId="0" xfId="1" applyFont="1" applyBorder="1" applyAlignment="1" applyProtection="1">
      <alignment horizontal="center" vertical="center"/>
    </xf>
    <xf numFmtId="0" fontId="0" fillId="0" borderId="0" xfId="0" applyAlignment="1" applyProtection="1">
      <alignment wrapText="1"/>
    </xf>
    <xf numFmtId="0" fontId="10" fillId="0" borderId="0" xfId="5" applyFont="1" applyBorder="1" applyAlignment="1" applyProtection="1">
      <alignment horizontal="center" vertical="center"/>
    </xf>
    <xf numFmtId="0" fontId="2" fillId="0" borderId="0" xfId="1" applyFont="1" applyAlignment="1" applyProtection="1">
      <alignment horizontal="left"/>
    </xf>
    <xf numFmtId="172" fontId="7" fillId="0" borderId="0" xfId="5" applyNumberFormat="1" applyFont="1" applyBorder="1" applyAlignment="1" applyProtection="1">
      <alignment vertical="top" wrapText="1"/>
    </xf>
    <xf numFmtId="49" fontId="7" fillId="0" borderId="0" xfId="5" applyNumberFormat="1" applyFont="1" applyBorder="1" applyAlignment="1" applyProtection="1">
      <alignment vertical="top" wrapText="1"/>
    </xf>
    <xf numFmtId="172" fontId="7" fillId="0" borderId="0" xfId="5" applyNumberFormat="1" applyFont="1" applyBorder="1" applyAlignment="1" applyProtection="1">
      <alignment vertical="center"/>
    </xf>
    <xf numFmtId="0" fontId="0" fillId="0" borderId="0" xfId="0" applyAlignment="1" applyProtection="1">
      <alignment horizontal="left" vertical="center"/>
    </xf>
    <xf numFmtId="0" fontId="49" fillId="0" borderId="0" xfId="1" applyFont="1" applyFill="1" applyAlignment="1" applyProtection="1">
      <alignment vertical="top"/>
    </xf>
    <xf numFmtId="0" fontId="49" fillId="0" borderId="0" xfId="4" applyFont="1" applyFill="1" applyAlignment="1" applyProtection="1">
      <alignment vertical="top" wrapText="1"/>
    </xf>
    <xf numFmtId="0" fontId="49" fillId="0" borderId="0" xfId="4" applyFont="1" applyFill="1" applyBorder="1" applyAlignment="1" applyProtection="1">
      <alignment vertical="top" wrapText="1"/>
    </xf>
    <xf numFmtId="0" fontId="54" fillId="0" borderId="0" xfId="1" applyFont="1" applyBorder="1" applyAlignment="1" applyProtection="1">
      <alignment vertical="center" wrapText="1"/>
      <protection locked="0"/>
    </xf>
    <xf numFmtId="0" fontId="0" fillId="0" borderId="0" xfId="0" applyBorder="1" applyAlignment="1"/>
    <xf numFmtId="0" fontId="1" fillId="0" borderId="0" xfId="1" applyAlignment="1" applyProtection="1">
      <alignment horizontal="center"/>
    </xf>
    <xf numFmtId="0" fontId="0" fillId="0" borderId="0" xfId="0" applyAlignment="1" applyProtection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1" fillId="0" borderId="0" xfId="4" applyFont="1" applyFill="1" applyAlignment="1" applyProtection="1">
      <alignment horizontal="center" vertical="center"/>
    </xf>
    <xf numFmtId="0" fontId="49" fillId="0" borderId="0" xfId="4" applyFont="1" applyFill="1" applyAlignment="1" applyProtection="1">
      <alignment horizontal="right" vertical="center"/>
    </xf>
    <xf numFmtId="0" fontId="4" fillId="0" borderId="0" xfId="1" applyFont="1" applyBorder="1" applyAlignment="1" applyProtection="1">
      <alignment horizontal="center" vertical="center"/>
    </xf>
    <xf numFmtId="0" fontId="19" fillId="0" borderId="0" xfId="1" applyFont="1" applyAlignment="1" applyProtection="1">
      <alignment horizontal="left"/>
      <protection locked="0"/>
    </xf>
    <xf numFmtId="0" fontId="2" fillId="0" borderId="0" xfId="1" applyNumberFormat="1" applyFont="1" applyAlignment="1" applyProtection="1">
      <alignment horizontal="left"/>
    </xf>
    <xf numFmtId="0" fontId="3" fillId="0" borderId="0" xfId="1" applyFont="1"/>
    <xf numFmtId="0" fontId="6" fillId="0" borderId="0" xfId="1" applyFont="1" applyAlignment="1">
      <alignment horizontal="left" vertical="center"/>
    </xf>
    <xf numFmtId="0" fontId="6" fillId="0" borderId="0" xfId="1" applyFont="1"/>
    <xf numFmtId="0" fontId="7" fillId="0" borderId="0" xfId="1" applyFont="1"/>
    <xf numFmtId="49" fontId="15" fillId="0" borderId="0" xfId="1" applyNumberFormat="1" applyFont="1"/>
    <xf numFmtId="0" fontId="14" fillId="0" borderId="0" xfId="1" applyFont="1"/>
    <xf numFmtId="49" fontId="10" fillId="0" borderId="0" xfId="1" applyNumberFormat="1" applyFont="1" applyAlignment="1">
      <alignment horizontal="center" vertical="top"/>
    </xf>
    <xf numFmtId="49" fontId="10" fillId="0" borderId="0" xfId="1" applyNumberFormat="1" applyFont="1" applyBorder="1" applyAlignment="1">
      <alignment horizontal="center" vertical="top"/>
    </xf>
    <xf numFmtId="49" fontId="6" fillId="0" borderId="0" xfId="1" applyNumberFormat="1" applyFont="1" applyBorder="1" applyAlignment="1">
      <alignment horizontal="left" vertical="top"/>
    </xf>
    <xf numFmtId="49" fontId="14" fillId="0" borderId="0" xfId="1" applyNumberFormat="1" applyFont="1"/>
    <xf numFmtId="0" fontId="6" fillId="0" borderId="0" xfId="1" applyFont="1" applyBorder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5" applyFont="1" applyBorder="1" applyAlignment="1" applyProtection="1">
      <alignment vertical="center"/>
      <protection locked="0"/>
    </xf>
    <xf numFmtId="0" fontId="1" fillId="0" borderId="0" xfId="5" applyFont="1" applyAlignment="1">
      <alignment horizontal="left" vertical="center"/>
    </xf>
    <xf numFmtId="0" fontId="7" fillId="0" borderId="0" xfId="5" applyFont="1" applyBorder="1" applyAlignment="1" applyProtection="1">
      <alignment horizontal="left" vertical="center"/>
      <protection locked="0"/>
    </xf>
    <xf numFmtId="0" fontId="30" fillId="0" borderId="0" xfId="5" applyFont="1"/>
    <xf numFmtId="0" fontId="1" fillId="0" borderId="0" xfId="1" applyBorder="1" applyAlignment="1">
      <alignment horizontal="center"/>
    </xf>
    <xf numFmtId="0" fontId="10" fillId="0" borderId="0" xfId="5" applyFont="1" applyBorder="1" applyAlignment="1">
      <alignment horizontal="center" vertical="center"/>
    </xf>
    <xf numFmtId="0" fontId="10" fillId="0" borderId="0" xfId="5" applyFont="1" applyAlignment="1">
      <alignment horizontal="center" vertical="center"/>
    </xf>
    <xf numFmtId="0" fontId="17" fillId="0" borderId="0" xfId="5" applyBorder="1"/>
    <xf numFmtId="0" fontId="7" fillId="0" borderId="0" xfId="5" applyFont="1" applyBorder="1" applyAlignment="1" applyProtection="1">
      <alignment horizontal="left" vertical="top" wrapText="1"/>
      <protection locked="0"/>
    </xf>
    <xf numFmtId="49" fontId="1" fillId="0" borderId="0" xfId="1" applyNumberFormat="1" applyFill="1" applyAlignment="1" applyProtection="1">
      <alignment vertical="center"/>
      <protection locked="0"/>
    </xf>
    <xf numFmtId="0" fontId="1" fillId="0" borderId="0" xfId="1" applyFill="1" applyAlignment="1" applyProtection="1">
      <alignment vertical="center"/>
      <protection locked="0"/>
    </xf>
    <xf numFmtId="0" fontId="18" fillId="0" borderId="0" xfId="2" applyFont="1" applyAlignment="1">
      <alignment horizontal="center"/>
    </xf>
    <xf numFmtId="0" fontId="19" fillId="0" borderId="0" xfId="2" applyFont="1" applyAlignment="1">
      <alignment vertical="center"/>
    </xf>
    <xf numFmtId="0" fontId="19" fillId="0" borderId="0" xfId="1" applyFont="1"/>
    <xf numFmtId="0" fontId="19" fillId="0" borderId="0" xfId="2" applyFont="1" applyBorder="1" applyAlignment="1">
      <alignment vertical="center"/>
    </xf>
    <xf numFmtId="0" fontId="60" fillId="0" borderId="0" xfId="11" applyBorder="1" applyAlignment="1" applyProtection="1">
      <alignment horizontal="left" vertical="top" wrapText="1"/>
    </xf>
    <xf numFmtId="0" fontId="19" fillId="0" borderId="0" xfId="2" applyFont="1" applyBorder="1" applyAlignment="1">
      <alignment horizontal="left" vertical="top" wrapText="1"/>
    </xf>
    <xf numFmtId="0" fontId="4" fillId="0" borderId="0" xfId="2" applyFont="1" applyBorder="1" applyAlignment="1">
      <alignment vertical="center"/>
    </xf>
    <xf numFmtId="0" fontId="20" fillId="0" borderId="0" xfId="2" applyFont="1" applyBorder="1" applyAlignment="1">
      <alignment vertical="center"/>
    </xf>
    <xf numFmtId="0" fontId="4" fillId="0" borderId="0" xfId="1" applyFont="1" applyBorder="1" applyAlignment="1">
      <alignment horizontal="center" vertical="center"/>
    </xf>
    <xf numFmtId="0" fontId="5" fillId="2" borderId="0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/>
    </xf>
    <xf numFmtId="49" fontId="7" fillId="2" borderId="0" xfId="1" applyNumberFormat="1" applyFont="1" applyFill="1" applyBorder="1" applyAlignment="1" applyProtection="1">
      <alignment horizontal="center" vertical="center"/>
      <protection locked="0"/>
    </xf>
    <xf numFmtId="0" fontId="63" fillId="0" borderId="25" xfId="0" applyNumberFormat="1" applyFont="1" applyFill="1" applyBorder="1" applyAlignment="1" applyProtection="1">
      <alignment horizontal="center" vertical="center" wrapText="1"/>
    </xf>
    <xf numFmtId="0" fontId="0" fillId="0" borderId="26" xfId="0" applyNumberFormat="1" applyFill="1" applyBorder="1" applyAlignment="1" applyProtection="1">
      <alignment horizontal="center" vertical="center" wrapText="1"/>
    </xf>
    <xf numFmtId="0" fontId="17" fillId="0" borderId="0" xfId="5"/>
    <xf numFmtId="0" fontId="0" fillId="0" borderId="0" xfId="0" applyNumberFormat="1" applyFill="1" applyBorder="1" applyAlignment="1" applyProtection="1">
      <alignment horizontal="center" vertical="center" wrapText="1"/>
    </xf>
    <xf numFmtId="49" fontId="7" fillId="0" borderId="4" xfId="5" applyNumberFormat="1" applyFont="1" applyBorder="1" applyAlignment="1" applyProtection="1">
      <alignment horizontal="center" vertical="top" wrapText="1"/>
    </xf>
    <xf numFmtId="0" fontId="7" fillId="0" borderId="4" xfId="5" applyFont="1" applyBorder="1" applyAlignment="1" applyProtection="1">
      <alignment horizontal="center" vertical="top" wrapText="1"/>
    </xf>
    <xf numFmtId="172" fontId="7" fillId="0" borderId="4" xfId="5" applyNumberFormat="1" applyFont="1" applyBorder="1" applyAlignment="1" applyProtection="1">
      <alignment horizontal="center" vertical="top" wrapText="1"/>
    </xf>
    <xf numFmtId="0" fontId="2" fillId="0" borderId="4" xfId="5" applyFont="1" applyBorder="1" applyAlignment="1" applyProtection="1">
      <alignment horizontal="center" vertical="top" wrapText="1"/>
    </xf>
    <xf numFmtId="0" fontId="2" fillId="0" borderId="0" xfId="5" applyFont="1" applyBorder="1" applyAlignment="1" applyProtection="1">
      <alignment horizontal="center" vertical="center"/>
    </xf>
    <xf numFmtId="0" fontId="7" fillId="0" borderId="0" xfId="5" applyFont="1" applyBorder="1" applyAlignment="1" applyProtection="1">
      <alignment horizontal="center" vertical="center"/>
    </xf>
    <xf numFmtId="0" fontId="6" fillId="0" borderId="0" xfId="5" applyFont="1" applyBorder="1" applyAlignment="1" applyProtection="1">
      <alignment horizontal="left" vertical="top"/>
    </xf>
    <xf numFmtId="0" fontId="7" fillId="0" borderId="0" xfId="5" applyFont="1" applyAlignment="1" applyProtection="1">
      <alignment horizontal="left" vertical="top" wrapText="1"/>
    </xf>
    <xf numFmtId="0" fontId="7" fillId="0" borderId="0" xfId="5" applyFont="1" applyAlignment="1" applyProtection="1">
      <alignment horizontal="center" vertical="top" wrapText="1"/>
    </xf>
    <xf numFmtId="0" fontId="7" fillId="0" borderId="4" xfId="5" applyFont="1" applyBorder="1" applyAlignment="1" applyProtection="1">
      <alignment horizontal="center" vertical="center"/>
    </xf>
    <xf numFmtId="172" fontId="7" fillId="0" borderId="4" xfId="5" applyNumberFormat="1" applyFont="1" applyBorder="1" applyAlignment="1" applyProtection="1">
      <alignment horizontal="center" vertical="center"/>
    </xf>
    <xf numFmtId="49" fontId="7" fillId="0" borderId="4" xfId="5" applyNumberFormat="1" applyFont="1" applyBorder="1" applyAlignment="1" applyProtection="1">
      <alignment horizontal="center" vertical="center"/>
    </xf>
    <xf numFmtId="0" fontId="6" fillId="0" borderId="0" xfId="5" applyFont="1" applyAlignment="1" applyProtection="1">
      <alignment horizontal="left" vertical="center"/>
    </xf>
    <xf numFmtId="49" fontId="7" fillId="0" borderId="0" xfId="5" applyNumberFormat="1" applyFont="1" applyBorder="1" applyAlignment="1" applyProtection="1">
      <alignment horizontal="center" vertical="center"/>
    </xf>
    <xf numFmtId="0" fontId="44" fillId="7" borderId="4" xfId="8" applyFont="1" applyFill="1" applyBorder="1" applyAlignment="1">
      <alignment horizontal="center" vertical="center"/>
    </xf>
    <xf numFmtId="49" fontId="13" fillId="0" borderId="0" xfId="1" applyNumberFormat="1" applyFont="1" applyAlignment="1" applyProtection="1">
      <alignment horizontal="left" vertical="center"/>
    </xf>
    <xf numFmtId="0" fontId="2" fillId="0" borderId="0" xfId="1" applyNumberFormat="1" applyFont="1" applyAlignment="1" applyProtection="1">
      <alignment horizontal="left" vertical="center"/>
    </xf>
    <xf numFmtId="0" fontId="51" fillId="0" borderId="0" xfId="1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4" fillId="0" borderId="0" xfId="1" applyFont="1" applyBorder="1" applyAlignment="1" applyProtection="1">
      <alignment horizontal="center" vertical="center"/>
    </xf>
    <xf numFmtId="0" fontId="1" fillId="0" borderId="0" xfId="1" applyAlignment="1" applyProtection="1">
      <alignment horizontal="left"/>
    </xf>
    <xf numFmtId="0" fontId="27" fillId="2" borderId="0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left"/>
    </xf>
    <xf numFmtId="49" fontId="9" fillId="2" borderId="0" xfId="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Border="1" applyAlignment="1" applyProtection="1">
      <alignment horizontal="left" vertical="center"/>
    </xf>
    <xf numFmtId="0" fontId="7" fillId="0" borderId="1" xfId="1" applyNumberFormat="1" applyFont="1" applyBorder="1" applyAlignment="1" applyProtection="1">
      <alignment horizontal="left" vertical="center"/>
    </xf>
    <xf numFmtId="0" fontId="36" fillId="0" borderId="1" xfId="0" applyFont="1" applyBorder="1" applyAlignment="1" applyProtection="1">
      <alignment horizontal="left" vertical="center"/>
    </xf>
    <xf numFmtId="0" fontId="1" fillId="0" borderId="0" xfId="1" applyAlignment="1" applyProtection="1">
      <alignment horizontal="left" vertical="center"/>
    </xf>
    <xf numFmtId="0" fontId="56" fillId="2" borderId="0" xfId="1" applyFont="1" applyFill="1" applyAlignment="1" applyProtection="1">
      <alignment horizontal="left" vertical="center"/>
      <protection locked="0"/>
    </xf>
    <xf numFmtId="0" fontId="1" fillId="2" borderId="0" xfId="1" applyFill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right"/>
    </xf>
    <xf numFmtId="164" fontId="6" fillId="0" borderId="1" xfId="1" applyNumberFormat="1" applyFont="1" applyBorder="1" applyAlignment="1" applyProtection="1">
      <alignment horizontal="center" vertical="center"/>
    </xf>
    <xf numFmtId="0" fontId="6" fillId="0" borderId="0" xfId="1" applyFont="1" applyBorder="1" applyAlignment="1" applyProtection="1">
      <alignment horizontal="center" vertical="center"/>
    </xf>
    <xf numFmtId="0" fontId="6" fillId="2" borderId="0" xfId="1" applyFont="1" applyFill="1" applyBorder="1" applyAlignment="1" applyProtection="1">
      <alignment horizontal="left" vertical="center"/>
      <protection locked="0"/>
    </xf>
    <xf numFmtId="0" fontId="7" fillId="0" borderId="1" xfId="1" applyFont="1" applyFill="1" applyBorder="1" applyAlignment="1" applyProtection="1">
      <alignment horizontal="center" vertical="center"/>
    </xf>
    <xf numFmtId="49" fontId="7" fillId="2" borderId="1" xfId="1" applyNumberFormat="1" applyFont="1" applyFill="1" applyBorder="1" applyAlignment="1" applyProtection="1">
      <alignment horizontal="left"/>
      <protection locked="0"/>
    </xf>
    <xf numFmtId="49" fontId="7" fillId="2" borderId="1" xfId="1" applyNumberFormat="1" applyFont="1" applyFill="1" applyBorder="1" applyAlignment="1" applyProtection="1">
      <alignment horizontal="center" vertical="center"/>
      <protection locked="0"/>
    </xf>
    <xf numFmtId="0" fontId="10" fillId="0" borderId="2" xfId="1" applyFont="1" applyBorder="1" applyAlignment="1">
      <alignment horizontal="center" vertical="center"/>
    </xf>
    <xf numFmtId="0" fontId="55" fillId="0" borderId="20" xfId="0" applyFont="1" applyBorder="1" applyAlignment="1">
      <alignment horizontal="center" vertical="center" wrapText="1"/>
    </xf>
    <xf numFmtId="0" fontId="55" fillId="0" borderId="0" xfId="0" applyFont="1" applyBorder="1" applyAlignment="1">
      <alignment horizontal="center" vertical="center" wrapText="1"/>
    </xf>
    <xf numFmtId="0" fontId="55" fillId="0" borderId="21" xfId="0" applyFont="1" applyBorder="1" applyAlignment="1">
      <alignment horizontal="center" vertical="center" wrapText="1"/>
    </xf>
    <xf numFmtId="0" fontId="55" fillId="0" borderId="22" xfId="0" applyFont="1" applyBorder="1" applyAlignment="1">
      <alignment horizontal="center" vertical="center" wrapText="1"/>
    </xf>
    <xf numFmtId="0" fontId="55" fillId="0" borderId="3" xfId="0" applyFont="1" applyBorder="1" applyAlignment="1">
      <alignment horizontal="center" vertical="center" wrapText="1"/>
    </xf>
    <xf numFmtId="0" fontId="55" fillId="0" borderId="23" xfId="0" applyFont="1" applyBorder="1" applyAlignment="1">
      <alignment horizontal="center" vertical="center" wrapText="1"/>
    </xf>
    <xf numFmtId="0" fontId="9" fillId="0" borderId="0" xfId="1" applyFont="1" applyAlignment="1" applyProtection="1">
      <alignment horizontal="center"/>
    </xf>
    <xf numFmtId="0" fontId="7" fillId="0" borderId="1" xfId="1" applyNumberFormat="1" applyFont="1" applyBorder="1" applyAlignment="1" applyProtection="1">
      <alignment horizontal="center" vertical="center"/>
    </xf>
    <xf numFmtId="0" fontId="6" fillId="0" borderId="0" xfId="4" applyFont="1" applyBorder="1" applyAlignment="1" applyProtection="1">
      <alignment vertical="center"/>
    </xf>
    <xf numFmtId="0" fontId="7" fillId="0" borderId="1" xfId="1" applyFont="1" applyBorder="1" applyAlignment="1" applyProtection="1">
      <alignment horizontal="center" vertical="center"/>
    </xf>
    <xf numFmtId="0" fontId="7" fillId="0" borderId="0" xfId="1" applyNumberFormat="1" applyFont="1" applyBorder="1" applyAlignment="1" applyProtection="1">
      <alignment horizontal="center" vertical="top"/>
    </xf>
    <xf numFmtId="0" fontId="9" fillId="0" borderId="0" xfId="1" applyFont="1" applyBorder="1" applyAlignment="1" applyProtection="1">
      <alignment horizontal="center"/>
    </xf>
    <xf numFmtId="0" fontId="9" fillId="0" borderId="2" xfId="1" applyFont="1" applyBorder="1" applyAlignment="1" applyProtection="1">
      <alignment horizontal="center"/>
    </xf>
    <xf numFmtId="0" fontId="23" fillId="0" borderId="2" xfId="1" applyNumberFormat="1" applyFont="1" applyBorder="1" applyAlignment="1" applyProtection="1">
      <alignment horizontal="center" vertical="top"/>
    </xf>
    <xf numFmtId="0" fontId="6" fillId="0" borderId="0" xfId="1" applyFont="1" applyAlignment="1" applyProtection="1">
      <alignment horizontal="left" vertical="center"/>
    </xf>
    <xf numFmtId="0" fontId="1" fillId="0" borderId="0" xfId="1" applyAlignment="1" applyProtection="1">
      <alignment horizontal="center"/>
    </xf>
    <xf numFmtId="0" fontId="10" fillId="0" borderId="0" xfId="1" applyFont="1" applyBorder="1" applyAlignment="1">
      <alignment horizontal="center" vertical="center"/>
    </xf>
    <xf numFmtId="0" fontId="10" fillId="0" borderId="2" xfId="1" applyFont="1" applyBorder="1" applyAlignment="1" applyProtection="1">
      <alignment horizontal="center" vertical="center"/>
    </xf>
    <xf numFmtId="0" fontId="7" fillId="0" borderId="1" xfId="1" applyNumberFormat="1" applyFont="1" applyBorder="1" applyAlignment="1" applyProtection="1">
      <alignment horizontal="center" vertical="top"/>
    </xf>
    <xf numFmtId="0" fontId="1" fillId="6" borderId="0" xfId="1" applyFill="1" applyBorder="1" applyAlignment="1" applyProtection="1">
      <alignment horizontal="left" vertical="top" wrapText="1"/>
    </xf>
    <xf numFmtId="0" fontId="1" fillId="0" borderId="0" xfId="1" applyBorder="1" applyAlignment="1" applyProtection="1">
      <alignment horizontal="left" wrapText="1"/>
    </xf>
    <xf numFmtId="0" fontId="32" fillId="2" borderId="0" xfId="1" applyFont="1" applyFill="1" applyBorder="1" applyAlignment="1" applyProtection="1">
      <alignment horizontal="left" vertical="center" wrapText="1"/>
      <protection locked="0"/>
    </xf>
    <xf numFmtId="0" fontId="32" fillId="4" borderId="0" xfId="1" applyFont="1" applyFill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center" vertical="center"/>
    </xf>
    <xf numFmtId="0" fontId="5" fillId="2" borderId="0" xfId="1" applyNumberFormat="1" applyFont="1" applyFill="1" applyAlignment="1" applyProtection="1">
      <alignment horizontal="center" vertical="center"/>
      <protection locked="0"/>
    </xf>
    <xf numFmtId="0" fontId="2" fillId="0" borderId="0" xfId="1" applyFont="1" applyBorder="1" applyAlignment="1" applyProtection="1">
      <alignment horizontal="center" vertical="center"/>
    </xf>
    <xf numFmtId="0" fontId="5" fillId="2" borderId="0" xfId="1" applyNumberFormat="1" applyFont="1" applyFill="1" applyBorder="1" applyAlignment="1" applyProtection="1">
      <alignment horizontal="center" vertical="center"/>
      <protection locked="0"/>
    </xf>
    <xf numFmtId="0" fontId="1" fillId="6" borderId="0" xfId="1" applyFont="1" applyFill="1" applyBorder="1" applyAlignment="1" applyProtection="1">
      <alignment horizontal="left" vertical="top"/>
    </xf>
    <xf numFmtId="0" fontId="0" fillId="6" borderId="0" xfId="0" applyFill="1" applyBorder="1" applyAlignment="1" applyProtection="1"/>
    <xf numFmtId="0" fontId="8" fillId="0" borderId="0" xfId="1" applyFont="1" applyBorder="1" applyAlignment="1" applyProtection="1">
      <alignment horizontal="center" vertical="center" wrapText="1"/>
    </xf>
    <xf numFmtId="0" fontId="1" fillId="6" borderId="0" xfId="1" applyFont="1" applyFill="1" applyBorder="1" applyAlignment="1" applyProtection="1">
      <alignment horizontal="left" vertical="top" wrapText="1"/>
    </xf>
    <xf numFmtId="0" fontId="0" fillId="6" borderId="0" xfId="0" applyFill="1" applyBorder="1" applyAlignment="1" applyProtection="1">
      <alignment horizontal="left" vertical="top" wrapText="1"/>
    </xf>
    <xf numFmtId="0" fontId="5" fillId="2" borderId="0" xfId="1" applyFont="1" applyFill="1" applyBorder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left" vertical="top"/>
      <protection locked="0"/>
    </xf>
    <xf numFmtId="0" fontId="2" fillId="0" borderId="0" xfId="1" applyFont="1" applyAlignment="1" applyProtection="1">
      <alignment horizontal="center"/>
    </xf>
    <xf numFmtId="14" fontId="7" fillId="2" borderId="0" xfId="1" applyNumberFormat="1" applyFont="1" applyFill="1" applyBorder="1" applyAlignment="1" applyProtection="1">
      <alignment horizontal="center" vertical="center"/>
      <protection locked="0"/>
    </xf>
    <xf numFmtId="0" fontId="7" fillId="2" borderId="0" xfId="1" applyNumberFormat="1" applyFont="1" applyFill="1" applyBorder="1" applyAlignment="1" applyProtection="1">
      <alignment horizontal="center" vertical="center"/>
      <protection locked="0"/>
    </xf>
    <xf numFmtId="164" fontId="1" fillId="0" borderId="0" xfId="1" applyNumberFormat="1" applyAlignment="1" applyProtection="1"/>
    <xf numFmtId="0" fontId="0" fillId="0" borderId="0" xfId="0" applyAlignment="1" applyProtection="1"/>
    <xf numFmtId="0" fontId="7" fillId="2" borderId="0" xfId="1" applyNumberFormat="1" applyFont="1" applyFill="1" applyAlignment="1" applyProtection="1">
      <alignment horizontal="center"/>
      <protection locked="0"/>
    </xf>
    <xf numFmtId="14" fontId="9" fillId="2" borderId="0" xfId="1" applyNumberFormat="1" applyFont="1" applyFill="1" applyBorder="1" applyAlignment="1" applyProtection="1">
      <alignment horizontal="center" vertical="center"/>
      <protection locked="0"/>
    </xf>
    <xf numFmtId="0" fontId="9" fillId="2" borderId="0" xfId="1" applyFont="1" applyFill="1" applyBorder="1" applyAlignment="1" applyProtection="1">
      <alignment horizontal="center" vertical="center"/>
      <protection locked="0"/>
    </xf>
    <xf numFmtId="0" fontId="1" fillId="0" borderId="0" xfId="1" applyFont="1" applyBorder="1" applyAlignment="1" applyProtection="1">
      <alignment horizontal="center" vertical="top" wrapText="1"/>
    </xf>
    <xf numFmtId="0" fontId="1" fillId="6" borderId="0" xfId="1" applyFill="1" applyBorder="1" applyAlignment="1" applyProtection="1">
      <alignment horizontal="center" vertical="center" wrapText="1"/>
    </xf>
    <xf numFmtId="0" fontId="1" fillId="0" borderId="0" xfId="1" applyFill="1" applyAlignment="1" applyProtection="1">
      <alignment horizontal="left" vertical="center"/>
    </xf>
    <xf numFmtId="49" fontId="1" fillId="2" borderId="0" xfId="1" applyNumberFormat="1" applyFill="1" applyAlignment="1" applyProtection="1">
      <alignment horizontal="left" vertical="center"/>
      <protection locked="0"/>
    </xf>
    <xf numFmtId="0" fontId="1" fillId="0" borderId="1" xfId="1" applyBorder="1" applyAlignment="1" applyProtection="1">
      <alignment horizontal="center"/>
    </xf>
    <xf numFmtId="0" fontId="16" fillId="2" borderId="1" xfId="1" applyFont="1" applyFill="1" applyBorder="1" applyAlignment="1" applyProtection="1">
      <alignment horizontal="center" vertical="center"/>
      <protection locked="0"/>
    </xf>
    <xf numFmtId="49" fontId="10" fillId="0" borderId="2" xfId="1" applyNumberFormat="1" applyFont="1" applyBorder="1" applyAlignment="1" applyProtection="1">
      <alignment horizontal="center" vertical="center"/>
    </xf>
    <xf numFmtId="0" fontId="32" fillId="2" borderId="0" xfId="1" applyFont="1" applyFill="1" applyAlignment="1" applyProtection="1">
      <alignment horizontal="left" vertical="center"/>
      <protection locked="0"/>
    </xf>
    <xf numFmtId="49" fontId="1" fillId="2" borderId="0" xfId="1" applyNumberFormat="1" applyFill="1" applyAlignment="1" applyProtection="1">
      <alignment horizontal="center" vertical="center"/>
      <protection locked="0"/>
    </xf>
    <xf numFmtId="0" fontId="1" fillId="2" borderId="0" xfId="1" applyFill="1" applyBorder="1" applyAlignment="1" applyProtection="1">
      <alignment horizontal="left" vertical="center" wrapText="1"/>
      <protection locked="0"/>
    </xf>
    <xf numFmtId="0" fontId="1" fillId="2" borderId="1" xfId="1" applyFill="1" applyBorder="1" applyAlignment="1" applyProtection="1">
      <alignment horizontal="left" vertical="center" wrapText="1"/>
      <protection locked="0"/>
    </xf>
    <xf numFmtId="0" fontId="1" fillId="0" borderId="1" xfId="1" applyFill="1" applyBorder="1" applyAlignment="1" applyProtection="1">
      <alignment horizontal="left" vertical="top"/>
    </xf>
    <xf numFmtId="0" fontId="1" fillId="2" borderId="1" xfId="1" applyFill="1" applyBorder="1" applyAlignment="1" applyProtection="1">
      <alignment horizontal="left" vertical="center"/>
      <protection locked="0"/>
    </xf>
    <xf numFmtId="0" fontId="26" fillId="0" borderId="0" xfId="1" applyFont="1" applyBorder="1" applyAlignment="1" applyProtection="1">
      <alignment horizontal="left" vertical="center" wrapText="1"/>
    </xf>
    <xf numFmtId="0" fontId="30" fillId="0" borderId="0" xfId="1" applyFont="1" applyFill="1" applyBorder="1" applyAlignment="1" applyProtection="1">
      <alignment horizontal="left" vertical="center" wrapText="1"/>
    </xf>
    <xf numFmtId="0" fontId="32" fillId="2" borderId="1" xfId="1" applyFont="1" applyFill="1" applyBorder="1" applyAlignment="1" applyProtection="1">
      <alignment horizontal="left" vertical="center"/>
      <protection locked="0"/>
    </xf>
    <xf numFmtId="49" fontId="6" fillId="2" borderId="0" xfId="1" applyNumberFormat="1" applyFont="1" applyFill="1" applyBorder="1" applyAlignment="1" applyProtection="1">
      <alignment horizontal="left" vertical="center"/>
      <protection locked="0"/>
    </xf>
    <xf numFmtId="0" fontId="1" fillId="2" borderId="0" xfId="1" applyNumberForma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protection locked="0"/>
    </xf>
    <xf numFmtId="49" fontId="6" fillId="2" borderId="0" xfId="1" applyNumberFormat="1" applyFont="1" applyFill="1" applyAlignment="1" applyProtection="1">
      <alignment horizontal="left" vertical="center"/>
      <protection locked="0"/>
    </xf>
    <xf numFmtId="0" fontId="6" fillId="0" borderId="0" xfId="5" applyFont="1" applyAlignment="1">
      <alignment horizontal="center" vertical="center"/>
    </xf>
    <xf numFmtId="0" fontId="1" fillId="0" borderId="0" xfId="1" applyBorder="1" applyAlignment="1">
      <alignment horizontal="center"/>
    </xf>
    <xf numFmtId="0" fontId="16" fillId="0" borderId="0" xfId="5" applyFont="1" applyBorder="1" applyAlignment="1">
      <alignment horizontal="center" vertical="center"/>
    </xf>
    <xf numFmtId="0" fontId="59" fillId="12" borderId="0" xfId="5" applyFont="1" applyFill="1" applyAlignment="1">
      <alignment horizontal="center" vertical="center"/>
    </xf>
    <xf numFmtId="0" fontId="17" fillId="0" borderId="0" xfId="5" applyAlignment="1">
      <alignment wrapText="1"/>
    </xf>
    <xf numFmtId="0" fontId="58" fillId="0" borderId="0" xfId="5" applyFont="1" applyBorder="1" applyAlignment="1">
      <alignment horizontal="center" vertical="center"/>
    </xf>
    <xf numFmtId="0" fontId="58" fillId="0" borderId="0" xfId="5" applyFont="1" applyAlignment="1">
      <alignment horizontal="center" vertical="center"/>
    </xf>
    <xf numFmtId="0" fontId="7" fillId="0" borderId="0" xfId="5" applyFont="1" applyBorder="1" applyAlignment="1">
      <alignment horizontal="center" vertical="center" wrapText="1"/>
    </xf>
    <xf numFmtId="49" fontId="6" fillId="0" borderId="0" xfId="1" applyNumberFormat="1" applyFont="1" applyBorder="1" applyAlignment="1">
      <alignment horizontal="center"/>
    </xf>
    <xf numFmtId="0" fontId="16" fillId="0" borderId="0" xfId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58" fillId="0" borderId="2" xfId="5" applyFont="1" applyBorder="1" applyAlignment="1">
      <alignment horizontal="center" vertical="center"/>
    </xf>
    <xf numFmtId="0" fontId="17" fillId="0" borderId="0" xfId="5"/>
    <xf numFmtId="0" fontId="17" fillId="0" borderId="1" xfId="5" applyBorder="1"/>
    <xf numFmtId="0" fontId="6" fillId="0" borderId="0" xfId="5" applyFont="1" applyAlignment="1">
      <alignment horizontal="left" vertical="center"/>
    </xf>
    <xf numFmtId="0" fontId="23" fillId="0" borderId="0" xfId="5" applyFont="1" applyAlignment="1">
      <alignment horizontal="left" vertical="center"/>
    </xf>
    <xf numFmtId="0" fontId="6" fillId="0" borderId="0" xfId="5" applyFont="1" applyBorder="1" applyAlignment="1" applyProtection="1">
      <alignment horizontal="left" vertical="top"/>
      <protection locked="0"/>
    </xf>
    <xf numFmtId="0" fontId="7" fillId="0" borderId="0" xfId="5" applyFont="1" applyAlignment="1" applyProtection="1">
      <alignment vertical="center"/>
    </xf>
    <xf numFmtId="0" fontId="7" fillId="0" borderId="0" xfId="5" applyFont="1" applyBorder="1" applyAlignment="1" applyProtection="1">
      <alignment horizontal="left" vertical="center"/>
      <protection locked="0"/>
    </xf>
    <xf numFmtId="0" fontId="7" fillId="0" borderId="0" xfId="5" applyFont="1" applyBorder="1" applyAlignment="1" applyProtection="1">
      <alignment horizontal="left" vertical="center" wrapText="1"/>
    </xf>
    <xf numFmtId="0" fontId="21" fillId="0" borderId="0" xfId="3" applyFont="1" applyAlignment="1" applyProtection="1">
      <alignment horizontal="right" vertical="center"/>
    </xf>
    <xf numFmtId="14" fontId="23" fillId="3" borderId="0" xfId="3" applyNumberFormat="1" applyFont="1" applyFill="1" applyAlignment="1" applyProtection="1">
      <alignment horizontal="left" vertical="center"/>
    </xf>
    <xf numFmtId="0" fontId="11" fillId="0" borderId="2" xfId="3" applyFont="1" applyFill="1" applyBorder="1" applyAlignment="1" applyProtection="1">
      <alignment horizontal="center" vertical="center"/>
    </xf>
    <xf numFmtId="0" fontId="10" fillId="0" borderId="0" xfId="3" applyFont="1" applyAlignment="1" applyProtection="1">
      <alignment horizontal="center" vertical="center" wrapText="1"/>
    </xf>
    <xf numFmtId="0" fontId="24" fillId="0" borderId="0" xfId="3" applyFont="1" applyAlignment="1" applyProtection="1">
      <alignment horizontal="left"/>
    </xf>
    <xf numFmtId="0" fontId="24" fillId="0" borderId="0" xfId="3" applyFont="1" applyAlignment="1" applyProtection="1">
      <alignment horizontal="left" wrapText="1"/>
    </xf>
    <xf numFmtId="0" fontId="25" fillId="3" borderId="0" xfId="3" applyFont="1" applyFill="1" applyBorder="1" applyAlignment="1" applyProtection="1">
      <alignment horizontal="left"/>
    </xf>
    <xf numFmtId="0" fontId="52" fillId="0" borderId="0" xfId="3" applyNumberFormat="1" applyFont="1" applyBorder="1" applyAlignment="1" applyProtection="1">
      <alignment horizontal="center"/>
    </xf>
    <xf numFmtId="14" fontId="25" fillId="3" borderId="0" xfId="3" applyNumberFormat="1" applyFont="1" applyFill="1" applyBorder="1" applyAlignment="1" applyProtection="1">
      <alignment horizontal="left"/>
    </xf>
    <xf numFmtId="0" fontId="24" fillId="0" borderId="0" xfId="3" applyFont="1" applyAlignment="1" applyProtection="1">
      <alignment horizontal="left" vertical="top" wrapText="1"/>
    </xf>
    <xf numFmtId="0" fontId="21" fillId="0" borderId="1" xfId="3" applyFont="1" applyFill="1" applyBorder="1" applyAlignment="1" applyProtection="1">
      <alignment horizontal="left" vertical="center"/>
    </xf>
    <xf numFmtId="0" fontId="24" fillId="3" borderId="0" xfId="3" applyFont="1" applyFill="1" applyBorder="1" applyAlignment="1" applyProtection="1">
      <alignment horizontal="left" vertical="top" wrapText="1"/>
    </xf>
    <xf numFmtId="0" fontId="37" fillId="0" borderId="0" xfId="3" applyFont="1" applyAlignment="1" applyProtection="1"/>
    <xf numFmtId="49" fontId="53" fillId="0" borderId="5" xfId="3" applyNumberFormat="1" applyFont="1" applyBorder="1" applyAlignment="1" applyProtection="1">
      <alignment horizontal="center" vertical="center" wrapText="1"/>
    </xf>
    <xf numFmtId="0" fontId="53" fillId="0" borderId="2" xfId="3" applyNumberFormat="1" applyFont="1" applyBorder="1" applyAlignment="1" applyProtection="1">
      <alignment horizontal="center" vertical="center" wrapText="1"/>
    </xf>
    <xf numFmtId="0" fontId="53" fillId="0" borderId="6" xfId="3" applyNumberFormat="1" applyFont="1" applyBorder="1" applyAlignment="1" applyProtection="1">
      <alignment horizontal="center" vertical="center" wrapText="1"/>
    </xf>
    <xf numFmtId="0" fontId="53" fillId="0" borderId="7" xfId="3" applyNumberFormat="1" applyFont="1" applyBorder="1" applyAlignment="1" applyProtection="1">
      <alignment horizontal="center" vertical="center" wrapText="1"/>
    </xf>
    <xf numFmtId="0" fontId="53" fillId="0" borderId="0" xfId="3" applyNumberFormat="1" applyFont="1" applyBorder="1" applyAlignment="1" applyProtection="1">
      <alignment horizontal="center" vertical="center" wrapText="1"/>
    </xf>
    <xf numFmtId="0" fontId="53" fillId="0" borderId="8" xfId="3" applyNumberFormat="1" applyFont="1" applyBorder="1" applyAlignment="1" applyProtection="1">
      <alignment horizontal="center" vertical="center" wrapText="1"/>
    </xf>
    <xf numFmtId="0" fontId="53" fillId="0" borderId="9" xfId="3" applyNumberFormat="1" applyFont="1" applyBorder="1" applyAlignment="1" applyProtection="1">
      <alignment horizontal="center" vertical="center" wrapText="1"/>
    </xf>
    <xf numFmtId="0" fontId="53" fillId="0" borderId="1" xfId="3" applyNumberFormat="1" applyFont="1" applyBorder="1" applyAlignment="1" applyProtection="1">
      <alignment horizontal="center" vertical="center" wrapText="1"/>
    </xf>
    <xf numFmtId="0" fontId="53" fillId="0" borderId="10" xfId="3" applyNumberFormat="1" applyFont="1" applyBorder="1" applyAlignment="1" applyProtection="1">
      <alignment horizontal="center" vertical="center" wrapText="1"/>
    </xf>
    <xf numFmtId="0" fontId="25" fillId="3" borderId="0" xfId="3" applyNumberFormat="1" applyFont="1" applyFill="1" applyBorder="1" applyAlignment="1" applyProtection="1">
      <alignment horizontal="left"/>
    </xf>
    <xf numFmtId="0" fontId="21" fillId="0" borderId="0" xfId="3" applyFont="1" applyAlignment="1" applyProtection="1">
      <alignment horizontal="right"/>
    </xf>
    <xf numFmtId="0" fontId="23" fillId="0" borderId="0" xfId="3" applyFont="1" applyFill="1" applyAlignment="1" applyProtection="1">
      <alignment horizontal="left" vertical="center"/>
    </xf>
    <xf numFmtId="49" fontId="23" fillId="3" borderId="4" xfId="3" applyNumberFormat="1" applyFont="1" applyFill="1" applyBorder="1" applyAlignment="1" applyProtection="1">
      <alignment horizontal="center" vertical="center" wrapText="1"/>
    </xf>
    <xf numFmtId="0" fontId="23" fillId="3" borderId="4" xfId="3" applyNumberFormat="1" applyFont="1" applyFill="1" applyBorder="1" applyAlignment="1" applyProtection="1">
      <alignment horizontal="center" vertical="center" wrapText="1"/>
    </xf>
    <xf numFmtId="0" fontId="21" fillId="0" borderId="0" xfId="3" applyFont="1" applyAlignment="1" applyProtection="1">
      <alignment horizontal="left" vertical="center"/>
    </xf>
    <xf numFmtId="0" fontId="23" fillId="3" borderId="0" xfId="3" applyFont="1" applyFill="1" applyAlignment="1" applyProtection="1">
      <alignment horizontal="left" vertical="top" wrapText="1"/>
    </xf>
    <xf numFmtId="0" fontId="21" fillId="0" borderId="0" xfId="3" applyFont="1" applyFill="1" applyAlignment="1" applyProtection="1">
      <alignment horizontal="left" vertical="center"/>
    </xf>
    <xf numFmtId="0" fontId="24" fillId="0" borderId="0" xfId="3" applyFont="1" applyAlignment="1" applyProtection="1">
      <alignment vertical="top" wrapText="1"/>
    </xf>
    <xf numFmtId="0" fontId="25" fillId="3" borderId="0" xfId="3" applyFont="1" applyFill="1" applyBorder="1" applyAlignment="1" applyProtection="1">
      <alignment horizontal="center"/>
    </xf>
    <xf numFmtId="0" fontId="25" fillId="0" borderId="0" xfId="3" applyFont="1" applyBorder="1" applyAlignment="1" applyProtection="1">
      <alignment horizontal="center"/>
    </xf>
    <xf numFmtId="0" fontId="33" fillId="3" borderId="0" xfId="3" applyNumberFormat="1" applyFont="1" applyFill="1" applyAlignment="1" applyProtection="1">
      <alignment horizontal="center" vertical="center" wrapText="1"/>
    </xf>
    <xf numFmtId="0" fontId="23" fillId="0" borderId="4" xfId="3" applyFont="1" applyBorder="1" applyAlignment="1" applyProtection="1">
      <alignment horizontal="center"/>
    </xf>
    <xf numFmtId="0" fontId="23" fillId="0" borderId="4" xfId="3" applyFont="1" applyBorder="1" applyAlignment="1" applyProtection="1">
      <alignment horizontal="center" wrapText="1"/>
    </xf>
    <xf numFmtId="0" fontId="23" fillId="3" borderId="0" xfId="3" applyFont="1" applyFill="1" applyAlignment="1" applyProtection="1">
      <alignment horizontal="left" vertical="center"/>
    </xf>
    <xf numFmtId="0" fontId="23" fillId="3" borderId="0" xfId="3" applyNumberFormat="1" applyFont="1" applyFill="1" applyAlignment="1" applyProtection="1">
      <alignment horizontal="left" vertical="top" wrapText="1"/>
    </xf>
    <xf numFmtId="0" fontId="0" fillId="0" borderId="0" xfId="0" applyAlignment="1" applyProtection="1">
      <alignment horizontal="left" vertical="top" wrapText="1"/>
    </xf>
    <xf numFmtId="0" fontId="23" fillId="11" borderId="0" xfId="3" applyFont="1" applyFill="1" applyAlignment="1" applyProtection="1">
      <alignment horizontal="left" vertical="center"/>
    </xf>
    <xf numFmtId="0" fontId="19" fillId="0" borderId="0" xfId="3" applyFont="1" applyAlignment="1" applyProtection="1">
      <alignment horizontal="left" vertical="top" wrapText="1"/>
    </xf>
    <xf numFmtId="0" fontId="11" fillId="0" borderId="0" xfId="3" applyFont="1" applyAlignment="1" applyProtection="1">
      <alignment horizontal="center"/>
    </xf>
    <xf numFmtId="0" fontId="2" fillId="0" borderId="0" xfId="3" applyFont="1" applyAlignment="1" applyProtection="1">
      <alignment horizontal="center" vertical="center"/>
    </xf>
    <xf numFmtId="0" fontId="19" fillId="0" borderId="0" xfId="3" applyFont="1" applyAlignment="1" applyProtection="1">
      <alignment vertical="center"/>
    </xf>
    <xf numFmtId="0" fontId="19" fillId="0" borderId="0" xfId="3" applyFont="1" applyAlignment="1" applyProtection="1"/>
    <xf numFmtId="49" fontId="23" fillId="3" borderId="0" xfId="3" applyNumberFormat="1" applyFont="1" applyFill="1" applyAlignment="1" applyProtection="1">
      <alignment horizontal="left" vertical="center"/>
    </xf>
    <xf numFmtId="0" fontId="23" fillId="3" borderId="0" xfId="3" applyNumberFormat="1" applyFont="1" applyFill="1" applyAlignment="1" applyProtection="1">
      <alignment horizontal="left" vertical="center"/>
    </xf>
    <xf numFmtId="0" fontId="47" fillId="0" borderId="0" xfId="9" applyFont="1" applyFill="1" applyBorder="1" applyAlignment="1" applyProtection="1">
      <alignment horizontal="left" vertical="top" wrapText="1"/>
    </xf>
    <xf numFmtId="0" fontId="47" fillId="0" borderId="0" xfId="3" applyFont="1" applyFill="1" applyBorder="1" applyAlignment="1" applyProtection="1">
      <alignment horizontal="left" vertical="top" wrapText="1"/>
    </xf>
    <xf numFmtId="0" fontId="19" fillId="0" borderId="0" xfId="3" applyFont="1" applyBorder="1" applyAlignment="1" applyProtection="1">
      <alignment horizontal="right" vertical="center"/>
    </xf>
    <xf numFmtId="0" fontId="20" fillId="0" borderId="0" xfId="3" applyFont="1" applyAlignment="1" applyProtection="1">
      <alignment horizontal="right" vertical="center"/>
    </xf>
    <xf numFmtId="49" fontId="16" fillId="3" borderId="0" xfId="3" applyNumberFormat="1" applyFont="1" applyFill="1" applyBorder="1" applyAlignment="1" applyProtection="1">
      <alignment horizontal="center" vertical="center"/>
    </xf>
    <xf numFmtId="0" fontId="16" fillId="3" borderId="0" xfId="3" applyFont="1" applyFill="1" applyBorder="1" applyAlignment="1" applyProtection="1">
      <alignment horizontal="center" vertical="center"/>
    </xf>
    <xf numFmtId="0" fontId="21" fillId="0" borderId="0" xfId="3" applyFont="1" applyAlignment="1" applyProtection="1">
      <alignment horizontal="center" vertical="center"/>
    </xf>
    <xf numFmtId="49" fontId="10" fillId="0" borderId="2" xfId="1" applyNumberFormat="1" applyFont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164" fontId="6" fillId="0" borderId="1" xfId="1" applyNumberFormat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0" xfId="2" applyFont="1" applyBorder="1" applyAlignment="1">
      <alignment horizontal="left" vertical="center"/>
    </xf>
    <xf numFmtId="0" fontId="1" fillId="0" borderId="0" xfId="1" applyAlignment="1">
      <alignment horizontal="center"/>
    </xf>
    <xf numFmtId="0" fontId="6" fillId="0" borderId="0" xfId="1" applyFont="1" applyAlignment="1">
      <alignment horizontal="center" vertical="center"/>
    </xf>
    <xf numFmtId="49" fontId="6" fillId="0" borderId="0" xfId="1" applyNumberFormat="1" applyFont="1" applyBorder="1" applyAlignment="1">
      <alignment horizontal="left" vertical="center"/>
    </xf>
    <xf numFmtId="0" fontId="1" fillId="0" borderId="1" xfId="1" applyBorder="1" applyAlignment="1">
      <alignment horizontal="center"/>
    </xf>
    <xf numFmtId="0" fontId="1" fillId="0" borderId="1" xfId="1" applyBorder="1"/>
    <xf numFmtId="0" fontId="2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7" fillId="0" borderId="1" xfId="2" applyFont="1" applyBorder="1" applyAlignment="1">
      <alignment horizontal="center" vertical="center"/>
    </xf>
    <xf numFmtId="49" fontId="10" fillId="0" borderId="0" xfId="2" applyNumberFormat="1" applyFont="1" applyBorder="1" applyAlignment="1">
      <alignment horizontal="center" vertical="center" wrapText="1"/>
    </xf>
    <xf numFmtId="0" fontId="7" fillId="0" borderId="1" xfId="1" applyFont="1" applyBorder="1" applyAlignment="1" applyProtection="1">
      <alignment horizontal="center" vertical="top"/>
    </xf>
    <xf numFmtId="0" fontId="9" fillId="0" borderId="2" xfId="1" applyFont="1" applyBorder="1" applyAlignment="1">
      <alignment horizontal="center"/>
    </xf>
    <xf numFmtId="0" fontId="6" fillId="0" borderId="0" xfId="1" applyFont="1" applyBorder="1" applyAlignment="1">
      <alignment horizontal="left" vertical="center"/>
    </xf>
    <xf numFmtId="0" fontId="7" fillId="0" borderId="1" xfId="1" applyFont="1" applyBorder="1" applyAlignment="1" applyProtection="1">
      <alignment horizontal="left" vertical="center" wrapText="1"/>
    </xf>
    <xf numFmtId="0" fontId="9" fillId="0" borderId="0" xfId="1" applyFont="1" applyAlignment="1">
      <alignment horizontal="center"/>
    </xf>
    <xf numFmtId="0" fontId="23" fillId="0" borderId="1" xfId="1" applyFont="1" applyBorder="1" applyAlignment="1" applyProtection="1">
      <alignment horizontal="center" vertical="top"/>
    </xf>
    <xf numFmtId="0" fontId="7" fillId="0" borderId="1" xfId="1" applyFont="1" applyBorder="1" applyAlignment="1">
      <alignment horizontal="center" vertical="center"/>
    </xf>
    <xf numFmtId="0" fontId="23" fillId="0" borderId="1" xfId="1" applyNumberFormat="1" applyFont="1" applyBorder="1" applyAlignment="1" applyProtection="1">
      <alignment horizontal="center" vertical="center"/>
    </xf>
    <xf numFmtId="0" fontId="23" fillId="0" borderId="1" xfId="1" applyFont="1" applyBorder="1" applyAlignment="1" applyProtection="1">
      <alignment horizontal="left" vertical="center"/>
    </xf>
    <xf numFmtId="0" fontId="9" fillId="0" borderId="0" xfId="1" applyFont="1" applyBorder="1" applyAlignment="1">
      <alignment horizontal="center"/>
    </xf>
    <xf numFmtId="0" fontId="10" fillId="0" borderId="2" xfId="1" applyFont="1" applyBorder="1" applyAlignment="1">
      <alignment horizontal="center" vertical="center" wrapText="1"/>
    </xf>
    <xf numFmtId="49" fontId="7" fillId="0" borderId="1" xfId="1" applyNumberFormat="1" applyFont="1" applyBorder="1" applyAlignment="1" applyProtection="1">
      <alignment horizontal="center" vertical="center"/>
    </xf>
    <xf numFmtId="0" fontId="61" fillId="0" borderId="0" xfId="11" applyFont="1" applyBorder="1" applyAlignment="1" applyProtection="1">
      <alignment horizontal="left" vertical="top" wrapText="1"/>
    </xf>
    <xf numFmtId="0" fontId="19" fillId="0" borderId="0" xfId="2" applyFont="1" applyBorder="1" applyAlignment="1">
      <alignment horizontal="left" vertical="top" wrapText="1"/>
    </xf>
    <xf numFmtId="0" fontId="4" fillId="0" borderId="0" xfId="2" applyFont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11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9" fillId="0" borderId="0" xfId="2" applyFont="1" applyAlignment="1">
      <alignment horizontal="left" vertical="top" wrapText="1"/>
    </xf>
    <xf numFmtId="0" fontId="6" fillId="0" borderId="0" xfId="5" applyFont="1" applyAlignment="1" applyProtection="1">
      <alignment horizontal="center" vertical="center"/>
    </xf>
    <xf numFmtId="0" fontId="7" fillId="0" borderId="0" xfId="5" applyFont="1" applyAlignment="1" applyProtection="1">
      <alignment horizontal="center" vertical="center" wrapText="1"/>
    </xf>
    <xf numFmtId="171" fontId="7" fillId="0" borderId="4" xfId="5" applyNumberFormat="1" applyFont="1" applyBorder="1" applyAlignment="1" applyProtection="1">
      <alignment horizontal="center" vertical="top" wrapText="1"/>
    </xf>
    <xf numFmtId="0" fontId="7" fillId="0" borderId="24" xfId="5" applyFont="1" applyBorder="1" applyAlignment="1" applyProtection="1">
      <alignment horizontal="center" vertical="center"/>
    </xf>
    <xf numFmtId="0" fontId="7" fillId="0" borderId="11" xfId="5" applyFont="1" applyBorder="1" applyAlignment="1" applyProtection="1">
      <alignment horizontal="center" vertical="center"/>
    </xf>
    <xf numFmtId="0" fontId="7" fillId="0" borderId="19" xfId="5" applyFont="1" applyBorder="1" applyAlignment="1" applyProtection="1">
      <alignment horizontal="center" vertical="center"/>
    </xf>
    <xf numFmtId="171" fontId="7" fillId="0" borderId="24" xfId="5" applyNumberFormat="1" applyFont="1" applyBorder="1" applyAlignment="1" applyProtection="1">
      <alignment horizontal="center" vertical="center"/>
    </xf>
    <xf numFmtId="171" fontId="7" fillId="0" borderId="11" xfId="5" applyNumberFormat="1" applyFont="1" applyBorder="1" applyAlignment="1" applyProtection="1">
      <alignment horizontal="center" vertical="center"/>
    </xf>
    <xf numFmtId="171" fontId="7" fillId="0" borderId="19" xfId="5" applyNumberFormat="1" applyFont="1" applyBorder="1" applyAlignment="1" applyProtection="1">
      <alignment horizontal="center" vertical="center"/>
    </xf>
    <xf numFmtId="49" fontId="7" fillId="0" borderId="24" xfId="5" applyNumberFormat="1" applyFont="1" applyBorder="1" applyAlignment="1" applyProtection="1">
      <alignment horizontal="center"/>
    </xf>
    <xf numFmtId="49" fontId="7" fillId="0" borderId="11" xfId="5" applyNumberFormat="1" applyFont="1" applyBorder="1" applyAlignment="1" applyProtection="1">
      <alignment horizontal="center"/>
    </xf>
    <xf numFmtId="49" fontId="7" fillId="0" borderId="19" xfId="5" applyNumberFormat="1" applyFont="1" applyBorder="1" applyAlignment="1" applyProtection="1">
      <alignment horizontal="center"/>
    </xf>
    <xf numFmtId="2" fontId="7" fillId="0" borderId="24" xfId="5" applyNumberFormat="1" applyFont="1" applyBorder="1" applyAlignment="1" applyProtection="1">
      <alignment horizontal="center" vertical="center"/>
    </xf>
    <xf numFmtId="2" fontId="7" fillId="0" borderId="11" xfId="5" applyNumberFormat="1" applyFont="1" applyBorder="1" applyAlignment="1" applyProtection="1">
      <alignment horizontal="center" vertical="center"/>
    </xf>
    <xf numFmtId="2" fontId="7" fillId="0" borderId="19" xfId="5" applyNumberFormat="1" applyFont="1" applyBorder="1" applyAlignment="1" applyProtection="1">
      <alignment horizontal="center" vertical="center"/>
    </xf>
    <xf numFmtId="49" fontId="7" fillId="0" borderId="0" xfId="5" applyNumberFormat="1" applyFont="1" applyBorder="1" applyAlignment="1" applyProtection="1">
      <alignment horizontal="center"/>
    </xf>
    <xf numFmtId="173" fontId="7" fillId="0" borderId="0" xfId="5" applyNumberFormat="1" applyFont="1" applyBorder="1" applyAlignment="1" applyProtection="1">
      <alignment horizontal="center" vertical="center"/>
    </xf>
    <xf numFmtId="0" fontId="1" fillId="2" borderId="0" xfId="1" applyFill="1" applyBorder="1" applyAlignment="1" applyProtection="1">
      <alignment horizontal="left" vertical="top" wrapText="1"/>
      <protection locked="0"/>
    </xf>
    <xf numFmtId="0" fontId="1" fillId="2" borderId="0" xfId="1" applyFill="1" applyAlignment="1" applyProtection="1">
      <alignment horizontal="left" vertical="top"/>
    </xf>
    <xf numFmtId="0" fontId="16" fillId="2" borderId="1" xfId="1" applyNumberFormat="1" applyFont="1" applyFill="1" applyBorder="1" applyAlignment="1" applyProtection="1">
      <alignment horizontal="right"/>
      <protection locked="0"/>
    </xf>
    <xf numFmtId="167" fontId="7" fillId="2" borderId="1" xfId="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Border="1" applyAlignment="1" applyProtection="1">
      <alignment horizontal="right"/>
    </xf>
    <xf numFmtId="164" fontId="6" fillId="0" borderId="0" xfId="1" applyNumberFormat="1" applyFont="1" applyBorder="1" applyAlignment="1" applyProtection="1">
      <alignment horizontal="center" vertical="center"/>
    </xf>
    <xf numFmtId="0" fontId="7" fillId="0" borderId="0" xfId="1" applyNumberFormat="1" applyFont="1" applyFill="1" applyAlignment="1" applyProtection="1">
      <alignment horizontal="center"/>
    </xf>
    <xf numFmtId="0" fontId="6" fillId="5" borderId="0" xfId="1" applyFont="1" applyFill="1" applyBorder="1" applyAlignment="1" applyProtection="1">
      <alignment horizontal="left" vertical="center"/>
    </xf>
    <xf numFmtId="0" fontId="6" fillId="0" borderId="2" xfId="1" applyFont="1" applyBorder="1" applyAlignment="1" applyProtection="1">
      <alignment horizontal="left"/>
    </xf>
    <xf numFmtId="0" fontId="0" fillId="0" borderId="2" xfId="0" applyBorder="1" applyAlignment="1" applyProtection="1"/>
    <xf numFmtId="0" fontId="6" fillId="0" borderId="0" xfId="1" applyFont="1" applyBorder="1" applyAlignment="1" applyProtection="1">
      <alignment horizontal="left"/>
    </xf>
    <xf numFmtId="0" fontId="0" fillId="0" borderId="0" xfId="0" applyBorder="1" applyAlignment="1" applyProtection="1"/>
    <xf numFmtId="0" fontId="10" fillId="0" borderId="0" xfId="1" applyFont="1" applyBorder="1" applyAlignment="1" applyProtection="1">
      <alignment horizontal="center" vertical="center"/>
    </xf>
    <xf numFmtId="49" fontId="7" fillId="2" borderId="1" xfId="1" applyNumberFormat="1" applyFont="1" applyFill="1" applyBorder="1" applyAlignment="1" applyProtection="1">
      <alignment horizontal="left" vertical="center"/>
      <protection locked="0"/>
    </xf>
    <xf numFmtId="49" fontId="0" fillId="2" borderId="1" xfId="0" applyNumberFormat="1" applyFill="1" applyBorder="1" applyAlignment="1" applyProtection="1">
      <alignment horizontal="left" vertical="center"/>
      <protection locked="0"/>
    </xf>
    <xf numFmtId="0" fontId="7" fillId="0" borderId="1" xfId="1" applyFont="1" applyBorder="1" applyAlignment="1" applyProtection="1">
      <alignment horizontal="left"/>
    </xf>
    <xf numFmtId="0" fontId="10" fillId="0" borderId="0" xfId="1" applyFont="1" applyBorder="1" applyAlignment="1" applyProtection="1">
      <alignment horizontal="left" vertical="top"/>
    </xf>
    <xf numFmtId="0" fontId="0" fillId="0" borderId="0" xfId="0" applyBorder="1" applyAlignment="1" applyProtection="1">
      <alignment vertical="top"/>
    </xf>
    <xf numFmtId="165" fontId="7" fillId="0" borderId="1" xfId="1" applyNumberFormat="1" applyFont="1" applyBorder="1" applyAlignment="1" applyProtection="1">
      <alignment horizontal="left"/>
    </xf>
    <xf numFmtId="0" fontId="0" fillId="0" borderId="1" xfId="0" applyBorder="1" applyAlignment="1" applyProtection="1"/>
    <xf numFmtId="0" fontId="40" fillId="0" borderId="11" xfId="1" applyNumberFormat="1" applyFont="1" applyBorder="1" applyAlignment="1" applyProtection="1">
      <alignment horizontal="left"/>
    </xf>
    <xf numFmtId="0" fontId="0" fillId="0" borderId="11" xfId="0" applyBorder="1" applyAlignment="1" applyProtection="1"/>
    <xf numFmtId="0" fontId="2" fillId="0" borderId="0" xfId="1" applyFont="1" applyBorder="1" applyAlignment="1" applyProtection="1">
      <alignment horizontal="center"/>
    </xf>
    <xf numFmtId="0" fontId="1" fillId="0" borderId="0" xfId="1" applyAlignment="1" applyProtection="1"/>
    <xf numFmtId="14" fontId="37" fillId="2" borderId="0" xfId="1" applyNumberFormat="1" applyFont="1" applyFill="1" applyAlignment="1" applyProtection="1">
      <alignment horizontal="center" vertical="center"/>
      <protection locked="0"/>
    </xf>
    <xf numFmtId="0" fontId="37" fillId="2" borderId="0" xfId="1" applyFont="1" applyFill="1" applyAlignment="1" applyProtection="1">
      <alignment horizontal="center" vertical="center"/>
      <protection locked="0"/>
    </xf>
    <xf numFmtId="0" fontId="1" fillId="0" borderId="2" xfId="1" applyBorder="1" applyAlignment="1" applyProtection="1">
      <alignment horizontal="left"/>
    </xf>
    <xf numFmtId="0" fontId="0" fillId="6" borderId="0" xfId="0" applyFill="1" applyBorder="1" applyProtection="1"/>
    <xf numFmtId="0" fontId="31" fillId="0" borderId="0" xfId="1" applyFont="1" applyAlignment="1" applyProtection="1">
      <alignment horizontal="left" vertical="center"/>
    </xf>
    <xf numFmtId="0" fontId="6" fillId="0" borderId="0" xfId="1" applyFont="1" applyBorder="1" applyAlignment="1" applyProtection="1">
      <alignment horizontal="center"/>
    </xf>
    <xf numFmtId="0" fontId="7" fillId="0" borderId="11" xfId="1" applyNumberFormat="1" applyFont="1" applyBorder="1" applyAlignment="1" applyProtection="1">
      <alignment horizontal="center"/>
    </xf>
    <xf numFmtId="170" fontId="5" fillId="2" borderId="0" xfId="1" applyNumberFormat="1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</xf>
    <xf numFmtId="170" fontId="41" fillId="0" borderId="11" xfId="0" applyNumberFormat="1" applyFont="1" applyBorder="1" applyAlignment="1" applyProtection="1">
      <alignment horizontal="left"/>
    </xf>
    <xf numFmtId="170" fontId="7" fillId="0" borderId="1" xfId="1" applyNumberFormat="1" applyFont="1" applyBorder="1" applyAlignment="1" applyProtection="1">
      <alignment horizontal="center" vertical="center"/>
    </xf>
    <xf numFmtId="170" fontId="0" fillId="0" borderId="1" xfId="0" applyNumberFormat="1" applyBorder="1" applyAlignment="1" applyProtection="1">
      <alignment vertical="center"/>
    </xf>
    <xf numFmtId="0" fontId="32" fillId="4" borderId="0" xfId="1" applyNumberFormat="1" applyFont="1" applyFill="1" applyAlignment="1" applyProtection="1">
      <alignment horizontal="left" vertical="center"/>
      <protection locked="0"/>
    </xf>
    <xf numFmtId="0" fontId="6" fillId="0" borderId="0" xfId="1" applyNumberFormat="1" applyFont="1" applyAlignment="1" applyProtection="1">
      <alignment horizontal="left" vertical="center"/>
    </xf>
    <xf numFmtId="0" fontId="6" fillId="0" borderId="0" xfId="2" applyNumberFormat="1" applyFont="1" applyBorder="1" applyAlignment="1" applyProtection="1">
      <alignment horizontal="left" vertical="center"/>
    </xf>
    <xf numFmtId="0" fontId="6" fillId="0" borderId="1" xfId="1" applyNumberFormat="1" applyFont="1" applyBorder="1" applyAlignment="1" applyProtection="1">
      <alignment horizontal="left"/>
    </xf>
    <xf numFmtId="0" fontId="30" fillId="0" borderId="2" xfId="1" applyFont="1" applyFill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left" vertical="center"/>
    </xf>
    <xf numFmtId="0" fontId="6" fillId="2" borderId="1" xfId="1" applyNumberFormat="1" applyFont="1" applyFill="1" applyBorder="1" applyAlignment="1" applyProtection="1">
      <alignment horizontal="left"/>
      <protection locked="0"/>
    </xf>
    <xf numFmtId="0" fontId="0" fillId="6" borderId="0" xfId="0" applyFill="1" applyAlignment="1" applyProtection="1"/>
    <xf numFmtId="0" fontId="32" fillId="2" borderId="0" xfId="1" applyNumberFormat="1" applyFont="1" applyFill="1" applyBorder="1" applyAlignment="1" applyProtection="1">
      <alignment horizontal="left" vertical="center" wrapText="1"/>
      <protection locked="0"/>
    </xf>
    <xf numFmtId="0" fontId="26" fillId="0" borderId="0" xfId="1" applyNumberFormat="1" applyFont="1" applyBorder="1" applyAlignment="1" applyProtection="1">
      <alignment horizontal="left" vertical="center" wrapText="1"/>
    </xf>
    <xf numFmtId="0" fontId="23" fillId="0" borderId="1" xfId="1" applyFont="1" applyBorder="1" applyAlignment="1" applyProtection="1">
      <alignment horizontal="center" vertical="center"/>
    </xf>
    <xf numFmtId="0" fontId="23" fillId="2" borderId="11" xfId="1" applyFont="1" applyFill="1" applyBorder="1" applyAlignment="1" applyProtection="1">
      <alignment horizontal="center"/>
    </xf>
    <xf numFmtId="0" fontId="10" fillId="0" borderId="0" xfId="1" applyFont="1" applyBorder="1" applyAlignment="1" applyProtection="1">
      <alignment horizontal="right" vertical="center"/>
    </xf>
    <xf numFmtId="0" fontId="19" fillId="0" borderId="0" xfId="3" applyFont="1" applyAlignment="1" applyProtection="1">
      <alignment horizontal="left" vertical="top" wrapText="1"/>
      <protection locked="0"/>
    </xf>
    <xf numFmtId="0" fontId="19" fillId="0" borderId="0" xfId="3" applyFont="1" applyAlignment="1" applyProtection="1">
      <alignment horizontal="left" vertical="center"/>
    </xf>
    <xf numFmtId="0" fontId="11" fillId="0" borderId="0" xfId="3" applyFont="1" applyAlignment="1" applyProtection="1">
      <alignment horizontal="right" vertical="center"/>
    </xf>
    <xf numFmtId="0" fontId="11" fillId="0" borderId="0" xfId="3" applyFont="1" applyFill="1" applyAlignment="1" applyProtection="1">
      <alignment horizontal="left" vertical="center"/>
    </xf>
    <xf numFmtId="14" fontId="11" fillId="0" borderId="0" xfId="3" applyNumberFormat="1" applyFont="1" applyFill="1" applyAlignment="1" applyProtection="1">
      <alignment horizontal="left" vertical="center"/>
    </xf>
    <xf numFmtId="0" fontId="39" fillId="0" borderId="3" xfId="3" applyFont="1" applyBorder="1" applyAlignment="1" applyProtection="1">
      <alignment horizontal="left"/>
    </xf>
    <xf numFmtId="0" fontId="20" fillId="0" borderId="0" xfId="3" applyFont="1" applyAlignment="1" applyProtection="1">
      <alignment horizontal="center" vertical="center"/>
      <protection locked="0"/>
    </xf>
    <xf numFmtId="0" fontId="47" fillId="0" borderId="0" xfId="9" applyFont="1" applyFill="1" applyBorder="1" applyAlignment="1" applyProtection="1">
      <alignment horizontal="left" vertical="top" wrapText="1"/>
      <protection locked="0"/>
    </xf>
    <xf numFmtId="0" fontId="47" fillId="0" borderId="0" xfId="3" applyFont="1" applyFill="1" applyBorder="1" applyAlignment="1" applyProtection="1">
      <alignment horizontal="left" vertical="top" wrapText="1"/>
      <protection locked="0"/>
    </xf>
    <xf numFmtId="0" fontId="39" fillId="0" borderId="0" xfId="3" applyFont="1" applyProtection="1"/>
    <xf numFmtId="0" fontId="19" fillId="0" borderId="0" xfId="3" applyFont="1" applyBorder="1" applyAlignment="1" applyProtection="1">
      <alignment horizontal="left" vertical="center"/>
    </xf>
    <xf numFmtId="0" fontId="39" fillId="0" borderId="0" xfId="3" applyFont="1" applyBorder="1" applyAlignment="1" applyProtection="1">
      <alignment horizontal="left"/>
    </xf>
    <xf numFmtId="0" fontId="2" fillId="2" borderId="0" xfId="3" applyFont="1" applyFill="1" applyAlignment="1" applyProtection="1">
      <alignment horizontal="left" vertical="top" wrapText="1"/>
    </xf>
    <xf numFmtId="49" fontId="2" fillId="2" borderId="0" xfId="3" applyNumberFormat="1" applyFont="1" applyFill="1" applyAlignment="1" applyProtection="1">
      <alignment horizontal="left" vertical="center"/>
    </xf>
    <xf numFmtId="0" fontId="2" fillId="2" borderId="0" xfId="3" applyFont="1" applyFill="1" applyAlignment="1" applyProtection="1">
      <alignment horizontal="left" vertical="center"/>
    </xf>
    <xf numFmtId="0" fontId="21" fillId="0" borderId="0" xfId="3" applyFont="1" applyAlignment="1" applyProtection="1">
      <alignment horizontal="left" vertical="center" wrapText="1"/>
    </xf>
    <xf numFmtId="49" fontId="2" fillId="2" borderId="4" xfId="3" applyNumberFormat="1" applyFont="1" applyFill="1" applyBorder="1" applyAlignment="1" applyProtection="1">
      <alignment horizontal="center" vertical="center" wrapText="1"/>
    </xf>
    <xf numFmtId="0" fontId="2" fillId="2" borderId="4" xfId="3" applyNumberFormat="1" applyFont="1" applyFill="1" applyBorder="1" applyAlignment="1" applyProtection="1">
      <alignment horizontal="center" vertical="center" wrapText="1"/>
    </xf>
    <xf numFmtId="0" fontId="24" fillId="2" borderId="1" xfId="3" applyFont="1" applyFill="1" applyBorder="1" applyAlignment="1" applyProtection="1">
      <alignment horizontal="center" vertical="center" wrapText="1"/>
    </xf>
    <xf numFmtId="14" fontId="23" fillId="0" borderId="0" xfId="3" applyNumberFormat="1" applyFont="1" applyAlignment="1" applyProtection="1">
      <alignment horizontal="left" vertical="center"/>
    </xf>
    <xf numFmtId="0" fontId="0" fillId="0" borderId="27" xfId="0" applyBorder="1" applyAlignment="1">
      <alignment horizontal="center"/>
    </xf>
    <xf numFmtId="0" fontId="6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5" fillId="0" borderId="0" xfId="0" applyFont="1" applyAlignment="1">
      <alignment horizontal="center" vertical="center" wrapText="1"/>
    </xf>
  </cellXfs>
  <cellStyles count="12">
    <cellStyle name="Гиперссылка" xfId="9" builtinId="8"/>
    <cellStyle name="Гиперссылка 2" xfId="11"/>
    <cellStyle name="Денежный 2" xfId="6"/>
    <cellStyle name="Обычный" xfId="0" builtinId="0"/>
    <cellStyle name="Обычный 2" xfId="2"/>
    <cellStyle name="Обычный 3" xfId="3"/>
    <cellStyle name="Обычный 4" xfId="4"/>
    <cellStyle name="Обычный 5" xfId="8"/>
    <cellStyle name="Обычный 6" xfId="10"/>
    <cellStyle name="Обычный_Xl0000007" xfId="5"/>
    <cellStyle name="Обычный_М1Р-100-01 №167 с протоколом" xfId="1"/>
    <cellStyle name="Процентный 2" xfId="7"/>
  </cellStyles>
  <dxfs count="3"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1916906</xdr:colOff>
      <xdr:row>33</xdr:row>
      <xdr:rowOff>166688</xdr:rowOff>
    </xdr:from>
    <xdr:ext cx="184731" cy="264560"/>
    <xdr:sp macro="" textlink="">
      <xdr:nvSpPr>
        <xdr:cNvPr id="2" name="TextBox 1"/>
        <xdr:cNvSpPr txBox="1"/>
      </xdr:nvSpPr>
      <xdr:spPr>
        <a:xfrm>
          <a:off x="4655344" y="6453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6;&#1072;&#1073;&#1086;&#1090;&#1072;\&#1044;&#1083;&#1103;%20&#1062;&#1057;&#1052;\&#1057;&#1074;&#1080;&#1076;&#1077;&#1090;&#1077;&#1083;&#1100;&#1089;&#1090;&#1074;&#1086;%20&#1060;&#104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S\Users\&#1050;&#1091;&#1083;&#1102;&#1096;&#1080;&#1085;&#1072;\Desktop\&#1057;%20&#1084;&#1072;&#1082;&#1088;&#1086;&#1089;&#1086;&#1084;%20&#1069;&#1090;&#1072;&#1083;&#1086;&#1085;%2005.2017\&#1062;&#1057;&#1052;%20&#1057;&#1074;&#1080;&#1076;&#1077;&#1090;&#1077;&#1083;&#1100;&#1089;&#1090;&#1074;&#1086;%20&#1069;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etr\&#1056;&#1072;&#1073;&#1086;&#1095;&#1080;&#1081;%20&#1089;&#1090;&#1086;&#1083;\&#1057;%20&#1084;&#1072;&#1082;&#1088;&#1086;&#1089;&#1086;&#1084;%2007.2017\&#1050;&#1086;&#1087;&#1080;&#1103;%20&#1057;&#1074;&#1080;&#1076;&#1077;&#1090;&#1077;&#1083;&#1100;&#1089;&#1090;&#1074;&#1086;+&#1052;%20&#1062;&#1057;&#105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2;&#1086;&#1080;%20&#1076;&#1086;&#1082;&#1091;&#1084;&#1077;&#1085;&#1090;&#1099;\&#1057;&#1074;&#1080;&#1076;&#1077;&#1090;&#1077;&#1083;&#1100;&#1089;&#1090;&#1074;&#1072;%20&#1088;&#1072;&#1079;&#1085;&#1099;&#1077;\&#1058;&#1069;&#1050;&#1054;&#1053;-19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талон"/>
      <sheetName val="СИ"/>
      <sheetName val="КСИ"/>
      <sheetName val="Списки"/>
      <sheetName val="Заказчики"/>
      <sheetName val="Свидетельство"/>
      <sheetName val="Оборотная св-ва"/>
      <sheetName val="Протокол поверки"/>
      <sheetName val="Протокол поверки 2"/>
      <sheetName val="Извещение"/>
      <sheetName val="Сертификат"/>
      <sheetName val="Оборотная сер-ка"/>
      <sheetName val="Протокол калибровки"/>
      <sheetName val="Протокол калибровки 2"/>
    </sheetNames>
    <sheetDataSet>
      <sheetData sheetId="0">
        <row r="1">
          <cell r="A1" t="str">
            <v>весы лабораторные электронные МЕ 5 № 17603242, d=0,0001 мг (св-во № 8342/15 от 22.06.2015 г.),</v>
          </cell>
        </row>
        <row r="2">
          <cell r="A2" t="str">
            <v>весы неавтоматического действия XS205DU № B149512703, d=0,01/0,1 мг (св-во № 67 от 14.01.2015 г.),</v>
          </cell>
        </row>
        <row r="3">
          <cell r="A3" t="str">
            <v>весы лабораторные электронные МЕ235S № 22506262, d=0,1 мг (св-во № 68 от 14.01.2015 г.),</v>
          </cell>
        </row>
        <row r="4">
          <cell r="A4" t="str">
            <v>весы лабораторные XP5003SDR № B202604445, d=1/10 мг (св-во № 69 от 14.01.2015 г.),</v>
          </cell>
        </row>
      </sheetData>
      <sheetData sheetId="1">
        <row r="1">
          <cell r="A1" t="str">
            <v>Колба Г/р СИ 25280-08 МиниМедПром Дятьково</v>
          </cell>
        </row>
        <row r="2">
          <cell r="A2" t="str">
            <v>Колба 2-го класса точности Г/р СИ 31475-11 Фармстекло Клин</v>
          </cell>
        </row>
        <row r="3">
          <cell r="A3" t="str">
            <v>Колба наливная 2-го класса точности Г/р СИ 22758-02 Стеклоприбор Червонозаводское</v>
          </cell>
        </row>
        <row r="4">
          <cell r="A4" t="str">
            <v>Колба мерная 2-го классов точности Г/р СИ 22761-02 Стеклоприбор Червонозаводское</v>
          </cell>
        </row>
        <row r="5">
          <cell r="A5" t="str">
            <v>Колба 1-го класса точности Г/р СИ 4783-02 Химлабприбор Клин</v>
          </cell>
        </row>
        <row r="6">
          <cell r="A6" t="str">
            <v>Колба 2-го класса точности Г/р СИ 4783-02 Химлабприбор Клин</v>
          </cell>
        </row>
        <row r="7">
          <cell r="A7" t="str">
            <v>Колба мерная с одной отметкой Г/р СИ 167-12 Дружная горка</v>
          </cell>
        </row>
        <row r="8">
          <cell r="A8" t="str">
            <v>Колба мерная класса A Г/р СИ 46584-11 DURAN Group Германия</v>
          </cell>
        </row>
        <row r="9">
          <cell r="A9" t="str">
            <v>Цилиндр 2-го класса точности Г/р СИ 4784-02 Химлабприбор Клин</v>
          </cell>
        </row>
        <row r="10">
          <cell r="A10" t="str">
            <v>Цилиндр Г/р СИ 24176-07 МиниМедПром Дятьково</v>
          </cell>
        </row>
        <row r="11">
          <cell r="A11" t="str">
            <v>Цилиндр мерный лабораторный стеклянные 1-го класса точности Г/р СИ 22760-09 Стеклоприбор Червонозаводское</v>
          </cell>
        </row>
        <row r="12">
          <cell r="A12" t="str">
            <v>Цилиндры мерные стеклянные класса точности А Г/р СИ 45088-10 Isolab Laborgerate Германия</v>
          </cell>
        </row>
        <row r="13">
          <cell r="A13" t="str">
            <v>Цилиндр Г/р СИ 31459-06 Цилиндр Германия</v>
          </cell>
        </row>
        <row r="14">
          <cell r="A14" t="str">
            <v>Цилиндр Г/р СИ 55938-13 МиниМедПром Дятьково</v>
          </cell>
        </row>
        <row r="15">
          <cell r="A15" t="str">
            <v>Цилиндр измерительный с носиком Г/р СИ 84-69 Дружная горка</v>
          </cell>
        </row>
        <row r="16">
          <cell r="A16" t="str">
            <v>Цилиндр измерительный Г/р СИ 85-12 Дружная горка</v>
          </cell>
        </row>
        <row r="17">
          <cell r="A17" t="str">
            <v>Пикнометр стеклянный Г/р СИ 16679-97 Химлабприбор Клин</v>
          </cell>
        </row>
        <row r="18">
          <cell r="A18" t="str">
            <v>Пикнометр стеклянный Г/р СИ 40214-08 МиниМедПром Дятьково</v>
          </cell>
        </row>
        <row r="19">
          <cell r="A19" t="str">
            <v>Мензурка Г/р СИ 91-69 Химлабприбор Клин</v>
          </cell>
        </row>
        <row r="20">
          <cell r="A20" t="str">
            <v>Пробирка Г/р СИ 24177-07 МиниМедПром Дятьково</v>
          </cell>
        </row>
        <row r="21">
          <cell r="A21" t="str">
            <v>Пробирка мерная лабораторная Г/р СИ 18886-99 Химлабприбор Клин</v>
          </cell>
        </row>
        <row r="22">
          <cell r="A22" t="str">
            <v>Колба измерительная к вискозиметру ВУ Г/р СИ 401-49 Дружная горка</v>
          </cell>
        </row>
        <row r="23">
          <cell r="A23" t="str">
            <v>Бюретка 2-го класса точности Г/р СИ 22757-02 Стеклоприбор Червонозаводское</v>
          </cell>
        </row>
        <row r="24">
          <cell r="A24" t="str">
            <v>Бюретка Г/р СИ 195-49 Стеклоприбор Червонозаводское</v>
          </cell>
        </row>
        <row r="25">
          <cell r="A25" t="str">
            <v>Бюретка 2-го класса точности Г/р СИ 7575-12 Химлабприбор Клин</v>
          </cell>
        </row>
        <row r="26">
          <cell r="A26" t="str">
            <v>Бюретка Г/р СИ 26769-08 МиниМедПром Дятьково</v>
          </cell>
        </row>
        <row r="27">
          <cell r="A27" t="str">
            <v>Жиромер стеклянный Г/р СИ 5399-96 СССР</v>
          </cell>
        </row>
        <row r="28">
          <cell r="A28" t="str">
            <v>Пипетка с одной отметкой Г/р СИ 26384-08 МиниМедПром Дятьково</v>
          </cell>
        </row>
        <row r="29">
          <cell r="A29" t="str">
            <v>Пипетка градуированная Г/р СИ 24175-07 МиниМедПром Дятьково</v>
          </cell>
        </row>
        <row r="30">
          <cell r="A30" t="str">
            <v>Пипетка градуированная 1-го класса точности Г/р СИ 44190-10 Стеклоприбор Червонозаводское</v>
          </cell>
        </row>
        <row r="31">
          <cell r="A31" t="str">
            <v>Пипетка градуированная 2-го класса точности Г/р СИ 44190-11 Стеклоприбор Червонозаводское</v>
          </cell>
        </row>
        <row r="32">
          <cell r="A32" t="str">
            <v>Пипетка градуированная 2-го класса точности Г/р СИ 24707-05 Стеклоприбор Червонозаводское</v>
          </cell>
        </row>
        <row r="33">
          <cell r="A33" t="str">
            <v>Пипетка 1-го класса точности Г/р СИ 7577-02 Химлабприбор Клин</v>
          </cell>
        </row>
        <row r="34">
          <cell r="A34" t="str">
            <v>Пипетка 2-го класса точности Г/р СИ 7577-02 Химлабприбор Клин</v>
          </cell>
        </row>
        <row r="35">
          <cell r="A35" t="str">
            <v>Пипетка с одной отметкой класса AS Г/р СИ 46721-11 DURAN Group Германия</v>
          </cell>
        </row>
        <row r="36">
          <cell r="A36" t="str">
            <v>Пипетка с одной отметкой класса B Г/р СИ 46721-12 DURAN Group Германия</v>
          </cell>
        </row>
        <row r="37">
          <cell r="A37" t="str">
            <v>Пипетка с одной отметкой 1-го класса точности Г/р СИ 24424-08 Стеклоприбор Червонозаводское</v>
          </cell>
        </row>
        <row r="38">
          <cell r="A38" t="str">
            <v>Пипетка с одной отметкой 2-го класса точности Г/р СИ 24424-09 Стеклоприбор Червонозаводское</v>
          </cell>
        </row>
        <row r="39">
          <cell r="A39" t="str">
            <v>Пипетка с одной отметкой 2-го класса точности Г/р СИ 22965-02 Фармстекло Клин</v>
          </cell>
        </row>
        <row r="40">
          <cell r="A40" t="str">
            <v>Пипетка без делений Г/р СИ 168-49 Завод медицинского стекла Полтава</v>
          </cell>
        </row>
        <row r="41">
          <cell r="A41" t="str">
            <v>Пипетка с одной отметкой Г/р СИ 26384-08 МиниМедПром Дятьково</v>
          </cell>
        </row>
        <row r="42">
          <cell r="A42" t="str">
            <v>Пипетка 2-го класса Г/р СИ 796-60 Завод стеклоизделий Киев</v>
          </cell>
        </row>
        <row r="43">
          <cell r="A43" t="str">
            <v>Пипетка Г/р СИ 78-47 Митос Киев</v>
          </cell>
        </row>
        <row r="44">
          <cell r="A44" t="str">
            <v xml:space="preserve"> Г/р СИ  </v>
          </cell>
        </row>
        <row r="45">
          <cell r="A45" t="str">
            <v xml:space="preserve"> Г/р СИ  </v>
          </cell>
        </row>
        <row r="46">
          <cell r="A46" t="str">
            <v xml:space="preserve"> Г/р СИ  </v>
          </cell>
        </row>
        <row r="47">
          <cell r="A47" t="str">
            <v xml:space="preserve"> Г/р СИ  </v>
          </cell>
        </row>
        <row r="48">
          <cell r="A48" t="str">
            <v xml:space="preserve"> Г/р СИ  </v>
          </cell>
        </row>
        <row r="49">
          <cell r="A49" t="str">
            <v xml:space="preserve"> Г/р СИ  </v>
          </cell>
        </row>
        <row r="50">
          <cell r="A50" t="str">
            <v xml:space="preserve"> Г/р СИ  </v>
          </cell>
        </row>
        <row r="51">
          <cell r="A51" t="str">
            <v xml:space="preserve"> Г/р СИ  </v>
          </cell>
        </row>
        <row r="52">
          <cell r="A52" t="str">
            <v xml:space="preserve"> Г/р СИ  </v>
          </cell>
        </row>
        <row r="53">
          <cell r="A53" t="str">
            <v xml:space="preserve"> Г/р СИ  </v>
          </cell>
        </row>
        <row r="54">
          <cell r="A54" t="str">
            <v xml:space="preserve"> Г/р СИ  </v>
          </cell>
        </row>
        <row r="55">
          <cell r="A55" t="str">
            <v xml:space="preserve"> Г/р СИ  </v>
          </cell>
        </row>
        <row r="56">
          <cell r="A56" t="str">
            <v xml:space="preserve"> Г/р СИ  </v>
          </cell>
        </row>
        <row r="57">
          <cell r="A57" t="str">
            <v xml:space="preserve"> Г/р СИ  </v>
          </cell>
        </row>
        <row r="58">
          <cell r="A58" t="str">
            <v xml:space="preserve"> Г/р СИ  </v>
          </cell>
        </row>
        <row r="59">
          <cell r="A59" t="str">
            <v xml:space="preserve"> Г/р СИ  </v>
          </cell>
        </row>
        <row r="60">
          <cell r="A60" t="str">
            <v xml:space="preserve"> Г/р СИ  </v>
          </cell>
        </row>
        <row r="61">
          <cell r="A61" t="str">
            <v xml:space="preserve"> Г/р СИ  </v>
          </cell>
        </row>
        <row r="62">
          <cell r="A62" t="str">
            <v xml:space="preserve"> Г/р СИ  </v>
          </cell>
        </row>
        <row r="63">
          <cell r="A63" t="str">
            <v xml:space="preserve"> Г/р СИ  </v>
          </cell>
        </row>
        <row r="64">
          <cell r="A64" t="str">
            <v xml:space="preserve"> Г/р СИ  </v>
          </cell>
        </row>
        <row r="65">
          <cell r="A65" t="str">
            <v xml:space="preserve"> Г/р СИ  </v>
          </cell>
        </row>
        <row r="66">
          <cell r="A66" t="str">
            <v xml:space="preserve"> Г/р СИ  </v>
          </cell>
        </row>
        <row r="67">
          <cell r="A67" t="str">
            <v xml:space="preserve"> Г/р СИ  </v>
          </cell>
        </row>
        <row r="68">
          <cell r="A68" t="str">
            <v xml:space="preserve"> Г/р СИ  </v>
          </cell>
        </row>
        <row r="69">
          <cell r="A69" t="str">
            <v xml:space="preserve"> Г/р СИ  </v>
          </cell>
        </row>
        <row r="70">
          <cell r="A70" t="str">
            <v xml:space="preserve"> Г/р СИ  </v>
          </cell>
        </row>
        <row r="71">
          <cell r="A71" t="str">
            <v xml:space="preserve"> Г/р СИ  </v>
          </cell>
        </row>
        <row r="72">
          <cell r="A72" t="str">
            <v xml:space="preserve"> Г/р СИ  </v>
          </cell>
        </row>
        <row r="73">
          <cell r="A73" t="str">
            <v xml:space="preserve"> Г/р СИ  </v>
          </cell>
        </row>
        <row r="74">
          <cell r="A74" t="str">
            <v xml:space="preserve"> Г/р СИ  </v>
          </cell>
        </row>
        <row r="75">
          <cell r="A75" t="str">
            <v xml:space="preserve"> Г/р СИ  </v>
          </cell>
        </row>
        <row r="76">
          <cell r="A76" t="str">
            <v xml:space="preserve"> Г/р СИ  </v>
          </cell>
        </row>
        <row r="77">
          <cell r="A77" t="str">
            <v xml:space="preserve"> Г/р СИ  </v>
          </cell>
        </row>
        <row r="78">
          <cell r="A78" t="str">
            <v xml:space="preserve"> Г/р СИ  </v>
          </cell>
        </row>
        <row r="79">
          <cell r="A79" t="str">
            <v xml:space="preserve"> Г/р СИ  </v>
          </cell>
        </row>
        <row r="80">
          <cell r="A80" t="str">
            <v xml:space="preserve"> Г/р СИ  </v>
          </cell>
        </row>
        <row r="81">
          <cell r="A81" t="str">
            <v xml:space="preserve"> Г/р СИ  </v>
          </cell>
        </row>
        <row r="82">
          <cell r="A82" t="str">
            <v xml:space="preserve"> Г/р СИ  </v>
          </cell>
        </row>
        <row r="83">
          <cell r="A83" t="str">
            <v xml:space="preserve"> Г/р СИ  </v>
          </cell>
        </row>
        <row r="84">
          <cell r="A84" t="str">
            <v xml:space="preserve"> Г/р СИ  </v>
          </cell>
        </row>
        <row r="85">
          <cell r="A85" t="str">
            <v xml:space="preserve"> Г/р СИ  </v>
          </cell>
        </row>
        <row r="86">
          <cell r="A86" t="str">
            <v xml:space="preserve"> Г/р СИ  </v>
          </cell>
        </row>
        <row r="87">
          <cell r="A87" t="str">
            <v xml:space="preserve"> Г/р СИ  </v>
          </cell>
        </row>
        <row r="88">
          <cell r="A88" t="str">
            <v xml:space="preserve"> Г/р СИ  </v>
          </cell>
        </row>
        <row r="89">
          <cell r="A89" t="str">
            <v xml:space="preserve"> Г/р СИ  </v>
          </cell>
        </row>
        <row r="90">
          <cell r="A90" t="str">
            <v xml:space="preserve"> Г/р СИ  </v>
          </cell>
        </row>
        <row r="91">
          <cell r="A91" t="str">
            <v xml:space="preserve"> Г/р СИ  </v>
          </cell>
        </row>
        <row r="92">
          <cell r="A92" t="str">
            <v xml:space="preserve"> Г/р СИ  </v>
          </cell>
        </row>
        <row r="93">
          <cell r="A93" t="str">
            <v xml:space="preserve"> Г/р СИ  </v>
          </cell>
        </row>
        <row r="94">
          <cell r="A94" t="str">
            <v xml:space="preserve"> Г/р СИ  </v>
          </cell>
        </row>
        <row r="95">
          <cell r="A95" t="str">
            <v xml:space="preserve"> Г/р СИ  </v>
          </cell>
        </row>
        <row r="96">
          <cell r="A96" t="str">
            <v xml:space="preserve"> Г/р СИ  </v>
          </cell>
        </row>
        <row r="97">
          <cell r="A97" t="str">
            <v xml:space="preserve"> Г/р СИ  </v>
          </cell>
        </row>
        <row r="98">
          <cell r="A98" t="str">
            <v xml:space="preserve"> Г/р СИ  </v>
          </cell>
        </row>
        <row r="99">
          <cell r="A99" t="str">
            <v xml:space="preserve"> Г/р СИ  </v>
          </cell>
        </row>
        <row r="100">
          <cell r="A100" t="str">
            <v xml:space="preserve"> Г/р СИ  </v>
          </cell>
        </row>
      </sheetData>
      <sheetData sheetId="2">
        <row r="1">
          <cell r="A1" t="str">
            <v>Колба</v>
          </cell>
        </row>
        <row r="2">
          <cell r="A2" t="str">
            <v>Цилиндр</v>
          </cell>
        </row>
        <row r="3">
          <cell r="A3" t="str">
            <v>Пикнометр</v>
          </cell>
        </row>
        <row r="4">
          <cell r="A4" t="str">
            <v>Мензурка</v>
          </cell>
        </row>
        <row r="5">
          <cell r="A5" t="str">
            <v>Пробирка</v>
          </cell>
        </row>
        <row r="6">
          <cell r="A6" t="str">
            <v>Бюретка</v>
          </cell>
        </row>
        <row r="7">
          <cell r="A7" t="str">
            <v>Жиромер</v>
          </cell>
        </row>
        <row r="8">
          <cell r="A8" t="str">
            <v>Пипетка</v>
          </cell>
        </row>
      </sheetData>
      <sheetData sheetId="3">
        <row r="1">
          <cell r="A1" t="str">
            <v>Средство измерений</v>
          </cell>
        </row>
        <row r="2">
          <cell r="A2" t="str">
            <v>Эталон</v>
          </cell>
        </row>
        <row r="4">
          <cell r="A4" t="str">
            <v>1 классу точности</v>
          </cell>
        </row>
        <row r="5">
          <cell r="A5" t="str">
            <v>2 классу точности</v>
          </cell>
        </row>
        <row r="6">
          <cell r="A6" t="str">
            <v>А классу точности</v>
          </cell>
        </row>
        <row r="7">
          <cell r="A7" t="str">
            <v>В классу точности</v>
          </cell>
        </row>
        <row r="8">
          <cell r="A8" t="str">
            <v>AS классу точности</v>
          </cell>
        </row>
        <row r="9">
          <cell r="A9" t="str">
            <v>U классу точности</v>
          </cell>
        </row>
        <row r="10">
          <cell r="A10" t="str">
            <v>образцовым средствам измерений 1-го разряда</v>
          </cell>
        </row>
        <row r="11">
          <cell r="A11" t="str">
            <v>образцовым средствам измерений 2-го разряда</v>
          </cell>
        </row>
        <row r="16">
          <cell r="A16" t="str">
            <v>да</v>
          </cell>
        </row>
        <row r="17">
          <cell r="A17" t="str">
            <v>нет</v>
          </cell>
        </row>
        <row r="18">
          <cell r="A18" t="str">
            <v>годен</v>
          </cell>
        </row>
        <row r="19">
          <cell r="A19" t="str">
            <v>не годен</v>
          </cell>
        </row>
        <row r="21">
          <cell r="A21" t="str">
            <v>Зам. директора по метрологии</v>
          </cell>
        </row>
        <row r="22">
          <cell r="A22" t="str">
            <v>Начальник ОПМСИ</v>
          </cell>
        </row>
        <row r="23">
          <cell r="A23" t="str">
            <v>Поверитель</v>
          </cell>
        </row>
        <row r="25">
          <cell r="A25" t="str">
            <v>Е.В. Кулюшина</v>
          </cell>
        </row>
        <row r="26">
          <cell r="A26" t="str">
            <v>О.Ю. Матанцева</v>
          </cell>
        </row>
        <row r="27">
          <cell r="A27" t="str">
            <v>Ф.И. Гареева</v>
          </cell>
        </row>
        <row r="28">
          <cell r="A28" t="str">
            <v>Л.Г. Арефкина</v>
          </cell>
        </row>
        <row r="30">
          <cell r="A30" t="str">
            <v>С вытек-м</v>
          </cell>
        </row>
        <row r="31">
          <cell r="A31" t="str">
            <v>Без вытек-я</v>
          </cell>
        </row>
        <row r="33">
          <cell r="A33">
            <v>1</v>
          </cell>
        </row>
        <row r="34">
          <cell r="A34">
            <v>2</v>
          </cell>
        </row>
        <row r="35">
          <cell r="A35">
            <v>3</v>
          </cell>
        </row>
        <row r="36">
          <cell r="A36">
            <v>4</v>
          </cell>
        </row>
        <row r="37">
          <cell r="A37">
            <v>5</v>
          </cell>
        </row>
        <row r="38">
          <cell r="A38">
            <v>6</v>
          </cell>
        </row>
        <row r="39">
          <cell r="A39">
            <v>7</v>
          </cell>
        </row>
        <row r="40">
          <cell r="A40">
            <v>8</v>
          </cell>
        </row>
        <row r="41">
          <cell r="A41">
            <v>9</v>
          </cell>
        </row>
        <row r="42">
          <cell r="A42">
            <v>10</v>
          </cell>
        </row>
        <row r="43">
          <cell r="A43">
            <v>18</v>
          </cell>
        </row>
        <row r="44">
          <cell r="A44">
            <v>19</v>
          </cell>
        </row>
        <row r="45">
          <cell r="A45">
            <v>20</v>
          </cell>
        </row>
        <row r="46">
          <cell r="A46">
            <v>21</v>
          </cell>
        </row>
        <row r="47">
          <cell r="A47">
            <v>22</v>
          </cell>
        </row>
        <row r="48">
          <cell r="A48">
            <v>23</v>
          </cell>
        </row>
        <row r="49">
          <cell r="A49">
            <v>24</v>
          </cell>
        </row>
        <row r="50">
          <cell r="A50">
            <v>25</v>
          </cell>
        </row>
        <row r="51">
          <cell r="A51">
            <v>50</v>
          </cell>
        </row>
        <row r="52">
          <cell r="A52">
            <v>100</v>
          </cell>
        </row>
        <row r="53">
          <cell r="A53">
            <v>150</v>
          </cell>
        </row>
        <row r="54">
          <cell r="A54">
            <v>200</v>
          </cell>
        </row>
        <row r="55">
          <cell r="A55">
            <v>250</v>
          </cell>
        </row>
        <row r="56">
          <cell r="A56">
            <v>500</v>
          </cell>
        </row>
        <row r="57">
          <cell r="A57">
            <v>1000</v>
          </cell>
        </row>
        <row r="58">
          <cell r="A58">
            <v>2000</v>
          </cell>
        </row>
        <row r="64">
          <cell r="A64">
            <v>1</v>
          </cell>
        </row>
        <row r="65">
          <cell r="A65">
            <v>2</v>
          </cell>
        </row>
        <row r="66">
          <cell r="A66">
            <v>3</v>
          </cell>
        </row>
        <row r="67">
          <cell r="A67">
            <v>4</v>
          </cell>
        </row>
        <row r="68">
          <cell r="A68">
            <v>5</v>
          </cell>
        </row>
        <row r="69">
          <cell r="A69">
            <v>6</v>
          </cell>
        </row>
        <row r="70">
          <cell r="A70">
            <v>7</v>
          </cell>
        </row>
        <row r="71">
          <cell r="A71">
            <v>8</v>
          </cell>
        </row>
        <row r="72">
          <cell r="A72">
            <v>9</v>
          </cell>
        </row>
        <row r="73">
          <cell r="A73">
            <v>10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р. сертиф. (2)"/>
      <sheetName val="DDLSettings"/>
      <sheetName val="Эталон"/>
      <sheetName val="СИ"/>
      <sheetName val="КСИ"/>
      <sheetName val="Списки"/>
      <sheetName val="Заказчики"/>
      <sheetName val="Свидетельство"/>
      <sheetName val="Оборотная"/>
      <sheetName val="Протокол поверки"/>
      <sheetName val="Извещение"/>
      <sheetName val="Сертификат"/>
      <sheetName val="Протокол калибровки"/>
      <sheetName val="Обр. сертиф."/>
      <sheetName val="Лист1"/>
      <sheetName val="Граммометр"/>
      <sheetName val="по Шору"/>
      <sheetName val="Лист3"/>
      <sheetName val="Лист4"/>
      <sheetName val="по Шору ТВР-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A35" t="str">
            <v>М1</v>
          </cell>
        </row>
        <row r="36">
          <cell r="A36" t="str">
            <v>F1</v>
          </cell>
        </row>
        <row r="37">
          <cell r="A37" t="str">
            <v>F2</v>
          </cell>
        </row>
        <row r="38">
          <cell r="A38" t="str">
            <v>E2</v>
          </cell>
        </row>
        <row r="39">
          <cell r="A39">
            <v>1</v>
          </cell>
        </row>
        <row r="40">
          <cell r="A40">
            <v>2</v>
          </cell>
        </row>
        <row r="41">
          <cell r="A41">
            <v>5</v>
          </cell>
        </row>
        <row r="42">
          <cell r="A42">
            <v>10</v>
          </cell>
        </row>
        <row r="43">
          <cell r="A43">
            <v>20</v>
          </cell>
        </row>
        <row r="44">
          <cell r="A44">
            <v>100</v>
          </cell>
        </row>
        <row r="45">
          <cell r="A45">
            <v>200</v>
          </cell>
        </row>
        <row r="46">
          <cell r="A46">
            <v>500</v>
          </cell>
        </row>
        <row r="47">
          <cell r="A47">
            <v>500</v>
          </cell>
        </row>
        <row r="48">
          <cell r="A48" t="str">
            <v>10 мг - 500 г</v>
          </cell>
        </row>
        <row r="49">
          <cell r="A49">
            <v>2000</v>
          </cell>
        </row>
        <row r="50">
          <cell r="A50" t="str">
            <v>(1-500мг)</v>
          </cell>
        </row>
        <row r="51">
          <cell r="A51" t="str">
            <v>(1 мг-5г)</v>
          </cell>
        </row>
        <row r="52">
          <cell r="A52" t="str">
            <v>(1 мг-10г)</v>
          </cell>
        </row>
        <row r="53">
          <cell r="A53" t="str">
            <v>(1мг-500г)</v>
          </cell>
        </row>
        <row r="54">
          <cell r="A54" t="str">
            <v>(1мг-1кг)</v>
          </cell>
        </row>
        <row r="55">
          <cell r="A55" t="str">
            <v>(5-100мг)</v>
          </cell>
        </row>
        <row r="56">
          <cell r="A56" t="str">
            <v>(10-500мг)</v>
          </cell>
        </row>
        <row r="57">
          <cell r="A57" t="str">
            <v>(5мг-10г)</v>
          </cell>
        </row>
        <row r="58">
          <cell r="A58" t="str">
            <v>(10мг-50г)</v>
          </cell>
        </row>
        <row r="59">
          <cell r="A59" t="str">
            <v>(10мг-100г)</v>
          </cell>
        </row>
        <row r="60">
          <cell r="A60" t="str">
            <v>(100-300мг)</v>
          </cell>
        </row>
        <row r="61">
          <cell r="A61" t="str">
            <v>(1-100г)</v>
          </cell>
        </row>
        <row r="62">
          <cell r="A62" t="str">
            <v>(1-500г)</v>
          </cell>
        </row>
        <row r="63">
          <cell r="A63" t="str">
            <v>(50г-5кг)</v>
          </cell>
        </row>
        <row r="64">
          <cell r="A64" t="str">
            <v>(100г-1кг)</v>
          </cell>
        </row>
        <row r="65">
          <cell r="A65" t="str">
            <v>(100г-5кг)</v>
          </cell>
        </row>
        <row r="66">
          <cell r="A66" t="str">
            <v>(200г-5кг)</v>
          </cell>
        </row>
        <row r="67">
          <cell r="A67" t="str">
            <v>(500г-2кг)</v>
          </cell>
        </row>
        <row r="68">
          <cell r="A68" t="str">
            <v>(500г-20кг)</v>
          </cell>
        </row>
        <row r="69">
          <cell r="A69" t="str">
            <v>(1-2кг)</v>
          </cell>
        </row>
        <row r="70">
          <cell r="A70" t="str">
            <v>(1-5кг)</v>
          </cell>
        </row>
        <row r="71">
          <cell r="A71" t="str">
            <v>(1-10кг)</v>
          </cell>
        </row>
        <row r="72">
          <cell r="A72" t="str">
            <v>(10-20кг)</v>
          </cell>
        </row>
        <row r="73">
          <cell r="A73" t="str">
            <v>(20 кг)</v>
          </cell>
        </row>
        <row r="74">
          <cell r="A74">
            <v>3</v>
          </cell>
        </row>
        <row r="75">
          <cell r="A75">
            <v>1.5</v>
          </cell>
        </row>
        <row r="76">
          <cell r="A76" t="str">
            <v>()</v>
          </cell>
        </row>
        <row r="77">
          <cell r="A77" t="str">
            <v>()</v>
          </cell>
        </row>
        <row r="78">
          <cell r="A78" t="str">
            <v>()</v>
          </cell>
        </row>
        <row r="79">
          <cell r="A79" t="str">
            <v>()</v>
          </cell>
        </row>
        <row r="80">
          <cell r="A80" t="str">
            <v>()</v>
          </cell>
        </row>
      </sheetData>
      <sheetData sheetId="6" refreshError="1"/>
      <sheetData sheetId="7">
        <row r="18">
          <cell r="BF18" t="str">
            <v xml:space="preserve"> 73/1679/2017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р. сертиф. (2)"/>
      <sheetName val="DDLSettings"/>
      <sheetName val="Эталон"/>
      <sheetName val="СИ"/>
      <sheetName val="КСИ"/>
      <sheetName val="Списки"/>
      <sheetName val="Заказчики"/>
      <sheetName val="Свидетельство"/>
      <sheetName val="Оборотная"/>
      <sheetName val="Протокол поверки"/>
      <sheetName val="Извещение"/>
      <sheetName val="Сертификат"/>
      <sheetName val="Протокол калибровки"/>
      <sheetName val="Обр. сертиф."/>
      <sheetName val="Лист1"/>
      <sheetName val="Лист2"/>
      <sheetName val="Лист3"/>
      <sheetName val="Лист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6">
          <cell r="B16" t="str">
            <v>Средство измерений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цевая"/>
      <sheetName val="Оборотная"/>
    </sheetNames>
    <sheetDataSet>
      <sheetData sheetId="0">
        <row r="23">
          <cell r="BI23" t="str">
            <v/>
          </cell>
        </row>
        <row r="24">
          <cell r="BI24" t="str">
            <v>Протокол поверки № 0 от 13.09.2017 на 0 листах прилагается</v>
          </cell>
        </row>
        <row r="28">
          <cell r="BF28">
            <v>0</v>
          </cell>
        </row>
        <row r="32">
          <cell r="BI32" t="str">
            <v>подпись</v>
          </cell>
        </row>
        <row r="33">
          <cell r="BI33" t="str">
            <v>Поверитель</v>
          </cell>
        </row>
        <row r="34">
          <cell r="BI34" t="str">
            <v/>
          </cell>
        </row>
        <row r="35">
          <cell r="BI35" t="str">
            <v>инициалы, фамилия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chelcsm.ru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chelcsm.ru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helcsm.ru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82"/>
  <sheetViews>
    <sheetView workbookViewId="0">
      <selection activeCell="B40" sqref="B40:AG42"/>
    </sheetView>
  </sheetViews>
  <sheetFormatPr defaultColWidth="1.7109375" defaultRowHeight="12.75"/>
  <cols>
    <col min="1" max="1" width="6" style="75" customWidth="1"/>
    <col min="2" max="38" width="2.42578125" style="75" customWidth="1"/>
    <col min="39" max="39" width="0.5703125" style="75" customWidth="1"/>
    <col min="40" max="40" width="2.42578125" style="75" customWidth="1"/>
    <col min="41" max="41" width="3.5703125" style="75" customWidth="1"/>
    <col min="42" max="256" width="1.7109375" style="75"/>
    <col min="257" max="296" width="2.42578125" style="75" customWidth="1"/>
    <col min="297" max="297" width="2" style="75" bestFit="1" customWidth="1"/>
    <col min="298" max="512" width="1.7109375" style="75"/>
    <col min="513" max="552" width="2.42578125" style="75" customWidth="1"/>
    <col min="553" max="553" width="2" style="75" bestFit="1" customWidth="1"/>
    <col min="554" max="768" width="1.7109375" style="75"/>
    <col min="769" max="808" width="2.42578125" style="75" customWidth="1"/>
    <col min="809" max="809" width="2" style="75" bestFit="1" customWidth="1"/>
    <col min="810" max="1024" width="1.7109375" style="75"/>
    <col min="1025" max="1064" width="2.42578125" style="75" customWidth="1"/>
    <col min="1065" max="1065" width="2" style="75" bestFit="1" customWidth="1"/>
    <col min="1066" max="1280" width="1.7109375" style="75"/>
    <col min="1281" max="1320" width="2.42578125" style="75" customWidth="1"/>
    <col min="1321" max="1321" width="2" style="75" bestFit="1" customWidth="1"/>
    <col min="1322" max="1536" width="1.7109375" style="75"/>
    <col min="1537" max="1576" width="2.42578125" style="75" customWidth="1"/>
    <col min="1577" max="1577" width="2" style="75" bestFit="1" customWidth="1"/>
    <col min="1578" max="1792" width="1.7109375" style="75"/>
    <col min="1793" max="1832" width="2.42578125" style="75" customWidth="1"/>
    <col min="1833" max="1833" width="2" style="75" bestFit="1" customWidth="1"/>
    <col min="1834" max="2048" width="1.7109375" style="75"/>
    <col min="2049" max="2088" width="2.42578125" style="75" customWidth="1"/>
    <col min="2089" max="2089" width="2" style="75" bestFit="1" customWidth="1"/>
    <col min="2090" max="2304" width="1.7109375" style="75"/>
    <col min="2305" max="2344" width="2.42578125" style="75" customWidth="1"/>
    <col min="2345" max="2345" width="2" style="75" bestFit="1" customWidth="1"/>
    <col min="2346" max="2560" width="1.7109375" style="75"/>
    <col min="2561" max="2600" width="2.42578125" style="75" customWidth="1"/>
    <col min="2601" max="2601" width="2" style="75" bestFit="1" customWidth="1"/>
    <col min="2602" max="2816" width="1.7109375" style="75"/>
    <col min="2817" max="2856" width="2.42578125" style="75" customWidth="1"/>
    <col min="2857" max="2857" width="2" style="75" bestFit="1" customWidth="1"/>
    <col min="2858" max="3072" width="1.7109375" style="75"/>
    <col min="3073" max="3112" width="2.42578125" style="75" customWidth="1"/>
    <col min="3113" max="3113" width="2" style="75" bestFit="1" customWidth="1"/>
    <col min="3114" max="3328" width="1.7109375" style="75"/>
    <col min="3329" max="3368" width="2.42578125" style="75" customWidth="1"/>
    <col min="3369" max="3369" width="2" style="75" bestFit="1" customWidth="1"/>
    <col min="3370" max="3584" width="1.7109375" style="75"/>
    <col min="3585" max="3624" width="2.42578125" style="75" customWidth="1"/>
    <col min="3625" max="3625" width="2" style="75" bestFit="1" customWidth="1"/>
    <col min="3626" max="3840" width="1.7109375" style="75"/>
    <col min="3841" max="3880" width="2.42578125" style="75" customWidth="1"/>
    <col min="3881" max="3881" width="2" style="75" bestFit="1" customWidth="1"/>
    <col min="3882" max="4096" width="1.7109375" style="75"/>
    <col min="4097" max="4136" width="2.42578125" style="75" customWidth="1"/>
    <col min="4137" max="4137" width="2" style="75" bestFit="1" customWidth="1"/>
    <col min="4138" max="4352" width="1.7109375" style="75"/>
    <col min="4353" max="4392" width="2.42578125" style="75" customWidth="1"/>
    <col min="4393" max="4393" width="2" style="75" bestFit="1" customWidth="1"/>
    <col min="4394" max="4608" width="1.7109375" style="75"/>
    <col min="4609" max="4648" width="2.42578125" style="75" customWidth="1"/>
    <col min="4649" max="4649" width="2" style="75" bestFit="1" customWidth="1"/>
    <col min="4650" max="4864" width="1.7109375" style="75"/>
    <col min="4865" max="4904" width="2.42578125" style="75" customWidth="1"/>
    <col min="4905" max="4905" width="2" style="75" bestFit="1" customWidth="1"/>
    <col min="4906" max="5120" width="1.7109375" style="75"/>
    <col min="5121" max="5160" width="2.42578125" style="75" customWidth="1"/>
    <col min="5161" max="5161" width="2" style="75" bestFit="1" customWidth="1"/>
    <col min="5162" max="5376" width="1.7109375" style="75"/>
    <col min="5377" max="5416" width="2.42578125" style="75" customWidth="1"/>
    <col min="5417" max="5417" width="2" style="75" bestFit="1" customWidth="1"/>
    <col min="5418" max="5632" width="1.7109375" style="75"/>
    <col min="5633" max="5672" width="2.42578125" style="75" customWidth="1"/>
    <col min="5673" max="5673" width="2" style="75" bestFit="1" customWidth="1"/>
    <col min="5674" max="5888" width="1.7109375" style="75"/>
    <col min="5889" max="5928" width="2.42578125" style="75" customWidth="1"/>
    <col min="5929" max="5929" width="2" style="75" bestFit="1" customWidth="1"/>
    <col min="5930" max="6144" width="1.7109375" style="75"/>
    <col min="6145" max="6184" width="2.42578125" style="75" customWidth="1"/>
    <col min="6185" max="6185" width="2" style="75" bestFit="1" customWidth="1"/>
    <col min="6186" max="6400" width="1.7109375" style="75"/>
    <col min="6401" max="6440" width="2.42578125" style="75" customWidth="1"/>
    <col min="6441" max="6441" width="2" style="75" bestFit="1" customWidth="1"/>
    <col min="6442" max="6656" width="1.7109375" style="75"/>
    <col min="6657" max="6696" width="2.42578125" style="75" customWidth="1"/>
    <col min="6697" max="6697" width="2" style="75" bestFit="1" customWidth="1"/>
    <col min="6698" max="6912" width="1.7109375" style="75"/>
    <col min="6913" max="6952" width="2.42578125" style="75" customWidth="1"/>
    <col min="6953" max="6953" width="2" style="75" bestFit="1" customWidth="1"/>
    <col min="6954" max="7168" width="1.7109375" style="75"/>
    <col min="7169" max="7208" width="2.42578125" style="75" customWidth="1"/>
    <col min="7209" max="7209" width="2" style="75" bestFit="1" customWidth="1"/>
    <col min="7210" max="7424" width="1.7109375" style="75"/>
    <col min="7425" max="7464" width="2.42578125" style="75" customWidth="1"/>
    <col min="7465" max="7465" width="2" style="75" bestFit="1" customWidth="1"/>
    <col min="7466" max="7680" width="1.7109375" style="75"/>
    <col min="7681" max="7720" width="2.42578125" style="75" customWidth="1"/>
    <col min="7721" max="7721" width="2" style="75" bestFit="1" customWidth="1"/>
    <col min="7722" max="7936" width="1.7109375" style="75"/>
    <col min="7937" max="7976" width="2.42578125" style="75" customWidth="1"/>
    <col min="7977" max="7977" width="2" style="75" bestFit="1" customWidth="1"/>
    <col min="7978" max="8192" width="1.7109375" style="75"/>
    <col min="8193" max="8232" width="2.42578125" style="75" customWidth="1"/>
    <col min="8233" max="8233" width="2" style="75" bestFit="1" customWidth="1"/>
    <col min="8234" max="8448" width="1.7109375" style="75"/>
    <col min="8449" max="8488" width="2.42578125" style="75" customWidth="1"/>
    <col min="8489" max="8489" width="2" style="75" bestFit="1" customWidth="1"/>
    <col min="8490" max="8704" width="1.7109375" style="75"/>
    <col min="8705" max="8744" width="2.42578125" style="75" customWidth="1"/>
    <col min="8745" max="8745" width="2" style="75" bestFit="1" customWidth="1"/>
    <col min="8746" max="8960" width="1.7109375" style="75"/>
    <col min="8961" max="9000" width="2.42578125" style="75" customWidth="1"/>
    <col min="9001" max="9001" width="2" style="75" bestFit="1" customWidth="1"/>
    <col min="9002" max="9216" width="1.7109375" style="75"/>
    <col min="9217" max="9256" width="2.42578125" style="75" customWidth="1"/>
    <col min="9257" max="9257" width="2" style="75" bestFit="1" customWidth="1"/>
    <col min="9258" max="9472" width="1.7109375" style="75"/>
    <col min="9473" max="9512" width="2.42578125" style="75" customWidth="1"/>
    <col min="9513" max="9513" width="2" style="75" bestFit="1" customWidth="1"/>
    <col min="9514" max="9728" width="1.7109375" style="75"/>
    <col min="9729" max="9768" width="2.42578125" style="75" customWidth="1"/>
    <col min="9769" max="9769" width="2" style="75" bestFit="1" customWidth="1"/>
    <col min="9770" max="9984" width="1.7109375" style="75"/>
    <col min="9985" max="10024" width="2.42578125" style="75" customWidth="1"/>
    <col min="10025" max="10025" width="2" style="75" bestFit="1" customWidth="1"/>
    <col min="10026" max="10240" width="1.7109375" style="75"/>
    <col min="10241" max="10280" width="2.42578125" style="75" customWidth="1"/>
    <col min="10281" max="10281" width="2" style="75" bestFit="1" customWidth="1"/>
    <col min="10282" max="10496" width="1.7109375" style="75"/>
    <col min="10497" max="10536" width="2.42578125" style="75" customWidth="1"/>
    <col min="10537" max="10537" width="2" style="75" bestFit="1" customWidth="1"/>
    <col min="10538" max="10752" width="1.7109375" style="75"/>
    <col min="10753" max="10792" width="2.42578125" style="75" customWidth="1"/>
    <col min="10793" max="10793" width="2" style="75" bestFit="1" customWidth="1"/>
    <col min="10794" max="11008" width="1.7109375" style="75"/>
    <col min="11009" max="11048" width="2.42578125" style="75" customWidth="1"/>
    <col min="11049" max="11049" width="2" style="75" bestFit="1" customWidth="1"/>
    <col min="11050" max="11264" width="1.7109375" style="75"/>
    <col min="11265" max="11304" width="2.42578125" style="75" customWidth="1"/>
    <col min="11305" max="11305" width="2" style="75" bestFit="1" customWidth="1"/>
    <col min="11306" max="11520" width="1.7109375" style="75"/>
    <col min="11521" max="11560" width="2.42578125" style="75" customWidth="1"/>
    <col min="11561" max="11561" width="2" style="75" bestFit="1" customWidth="1"/>
    <col min="11562" max="11776" width="1.7109375" style="75"/>
    <col min="11777" max="11816" width="2.42578125" style="75" customWidth="1"/>
    <col min="11817" max="11817" width="2" style="75" bestFit="1" customWidth="1"/>
    <col min="11818" max="12032" width="1.7109375" style="75"/>
    <col min="12033" max="12072" width="2.42578125" style="75" customWidth="1"/>
    <col min="12073" max="12073" width="2" style="75" bestFit="1" customWidth="1"/>
    <col min="12074" max="12288" width="1.7109375" style="75"/>
    <col min="12289" max="12328" width="2.42578125" style="75" customWidth="1"/>
    <col min="12329" max="12329" width="2" style="75" bestFit="1" customWidth="1"/>
    <col min="12330" max="12544" width="1.7109375" style="75"/>
    <col min="12545" max="12584" width="2.42578125" style="75" customWidth="1"/>
    <col min="12585" max="12585" width="2" style="75" bestFit="1" customWidth="1"/>
    <col min="12586" max="12800" width="1.7109375" style="75"/>
    <col min="12801" max="12840" width="2.42578125" style="75" customWidth="1"/>
    <col min="12841" max="12841" width="2" style="75" bestFit="1" customWidth="1"/>
    <col min="12842" max="13056" width="1.7109375" style="75"/>
    <col min="13057" max="13096" width="2.42578125" style="75" customWidth="1"/>
    <col min="13097" max="13097" width="2" style="75" bestFit="1" customWidth="1"/>
    <col min="13098" max="13312" width="1.7109375" style="75"/>
    <col min="13313" max="13352" width="2.42578125" style="75" customWidth="1"/>
    <col min="13353" max="13353" width="2" style="75" bestFit="1" customWidth="1"/>
    <col min="13354" max="13568" width="1.7109375" style="75"/>
    <col min="13569" max="13608" width="2.42578125" style="75" customWidth="1"/>
    <col min="13609" max="13609" width="2" style="75" bestFit="1" customWidth="1"/>
    <col min="13610" max="13824" width="1.7109375" style="75"/>
    <col min="13825" max="13864" width="2.42578125" style="75" customWidth="1"/>
    <col min="13865" max="13865" width="2" style="75" bestFit="1" customWidth="1"/>
    <col min="13866" max="14080" width="1.7109375" style="75"/>
    <col min="14081" max="14120" width="2.42578125" style="75" customWidth="1"/>
    <col min="14121" max="14121" width="2" style="75" bestFit="1" customWidth="1"/>
    <col min="14122" max="14336" width="1.7109375" style="75"/>
    <col min="14337" max="14376" width="2.42578125" style="75" customWidth="1"/>
    <col min="14377" max="14377" width="2" style="75" bestFit="1" customWidth="1"/>
    <col min="14378" max="14592" width="1.7109375" style="75"/>
    <col min="14593" max="14632" width="2.42578125" style="75" customWidth="1"/>
    <col min="14633" max="14633" width="2" style="75" bestFit="1" customWidth="1"/>
    <col min="14634" max="14848" width="1.7109375" style="75"/>
    <col min="14849" max="14888" width="2.42578125" style="75" customWidth="1"/>
    <col min="14889" max="14889" width="2" style="75" bestFit="1" customWidth="1"/>
    <col min="14890" max="15104" width="1.7109375" style="75"/>
    <col min="15105" max="15144" width="2.42578125" style="75" customWidth="1"/>
    <col min="15145" max="15145" width="2" style="75" bestFit="1" customWidth="1"/>
    <col min="15146" max="15360" width="1.7109375" style="75"/>
    <col min="15361" max="15400" width="2.42578125" style="75" customWidth="1"/>
    <col min="15401" max="15401" width="2" style="75" bestFit="1" customWidth="1"/>
    <col min="15402" max="15616" width="1.7109375" style="75"/>
    <col min="15617" max="15656" width="2.42578125" style="75" customWidth="1"/>
    <col min="15657" max="15657" width="2" style="75" bestFit="1" customWidth="1"/>
    <col min="15658" max="15872" width="1.7109375" style="75"/>
    <col min="15873" max="15912" width="2.42578125" style="75" customWidth="1"/>
    <col min="15913" max="15913" width="2" style="75" bestFit="1" customWidth="1"/>
    <col min="15914" max="16128" width="1.7109375" style="75"/>
    <col min="16129" max="16168" width="2.42578125" style="75" customWidth="1"/>
    <col min="16169" max="16169" width="2" style="75" bestFit="1" customWidth="1"/>
    <col min="16170" max="16384" width="1.7109375" style="75"/>
  </cols>
  <sheetData>
    <row r="1" spans="1:56" ht="15.75">
      <c r="A1" s="199"/>
      <c r="B1" s="200"/>
      <c r="C1" s="200"/>
      <c r="D1" s="200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</row>
    <row r="2" spans="1:56" ht="15.75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</row>
    <row r="3" spans="1:56">
      <c r="A3" s="82"/>
      <c r="B3" s="84"/>
      <c r="C3" s="84"/>
      <c r="D3" s="84"/>
      <c r="E3" s="84"/>
      <c r="F3" s="84"/>
      <c r="G3" s="84"/>
      <c r="H3" s="84"/>
      <c r="I3" s="84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</row>
    <row r="4" spans="1:56" ht="2.4500000000000002" customHeight="1">
      <c r="A4" s="82"/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291"/>
      <c r="AE4" s="291"/>
      <c r="AF4" s="291"/>
      <c r="AG4" s="291"/>
      <c r="AH4" s="291"/>
      <c r="AI4" s="291"/>
      <c r="AJ4" s="291"/>
      <c r="AK4" s="291"/>
      <c r="AL4" s="291"/>
      <c r="AM4" s="291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</row>
    <row r="5" spans="1:56" ht="2.4500000000000002" customHeight="1">
      <c r="A5" s="82"/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291"/>
      <c r="AE5" s="291"/>
      <c r="AF5" s="291"/>
      <c r="AG5" s="291"/>
      <c r="AH5" s="291"/>
      <c r="AI5" s="291"/>
      <c r="AJ5" s="291"/>
      <c r="AK5" s="291"/>
      <c r="AL5" s="291"/>
      <c r="AM5" s="291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</row>
    <row r="6" spans="1:56" ht="2.4500000000000002" customHeight="1">
      <c r="A6" s="82"/>
      <c r="B6" s="291"/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291"/>
      <c r="O6" s="291"/>
      <c r="P6" s="291"/>
      <c r="Q6" s="291"/>
      <c r="R6" s="291"/>
      <c r="S6" s="291"/>
      <c r="T6" s="291"/>
      <c r="U6" s="291"/>
      <c r="V6" s="291"/>
      <c r="W6" s="291"/>
      <c r="X6" s="291"/>
      <c r="Y6" s="291"/>
      <c r="Z6" s="291"/>
      <c r="AA6" s="291"/>
      <c r="AB6" s="291"/>
      <c r="AC6" s="291"/>
      <c r="AD6" s="291"/>
      <c r="AE6" s="291"/>
      <c r="AF6" s="291"/>
      <c r="AG6" s="291"/>
      <c r="AH6" s="291"/>
      <c r="AI6" s="291"/>
      <c r="AJ6" s="291"/>
      <c r="AK6" s="291"/>
      <c r="AL6" s="291"/>
      <c r="AM6" s="291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</row>
    <row r="7" spans="1:56" ht="2.4500000000000002" customHeight="1">
      <c r="A7" s="82"/>
      <c r="B7" s="291"/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  <c r="AA7" s="291"/>
      <c r="AB7" s="291"/>
      <c r="AC7" s="291"/>
      <c r="AD7" s="291"/>
      <c r="AE7" s="291"/>
      <c r="AF7" s="291"/>
      <c r="AG7" s="291"/>
      <c r="AH7" s="291"/>
      <c r="AI7" s="291"/>
      <c r="AJ7" s="291"/>
      <c r="AK7" s="291"/>
      <c r="AL7" s="291"/>
      <c r="AM7" s="291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</row>
    <row r="8" spans="1:56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</row>
    <row r="9" spans="1:56">
      <c r="A9" s="82"/>
      <c r="B9" s="292" t="s">
        <v>92</v>
      </c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2"/>
      <c r="R9" s="292"/>
      <c r="S9" s="292"/>
      <c r="T9" s="292"/>
      <c r="U9" s="292"/>
      <c r="V9" s="292"/>
      <c r="W9" s="292"/>
      <c r="X9" s="292"/>
      <c r="Y9" s="292"/>
      <c r="Z9" s="292"/>
      <c r="AA9" s="292"/>
      <c r="AB9" s="292"/>
      <c r="AC9" s="292"/>
      <c r="AD9" s="292"/>
      <c r="AE9" s="292"/>
      <c r="AF9" s="292"/>
      <c r="AG9" s="292"/>
      <c r="AH9" s="292"/>
      <c r="AI9" s="292"/>
      <c r="AJ9" s="292"/>
      <c r="AK9" s="292"/>
      <c r="AL9" s="292"/>
      <c r="AM9" s="29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</row>
    <row r="10" spans="1:56" ht="3" customHeight="1">
      <c r="A10" s="82"/>
      <c r="B10" s="292"/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  <c r="AB10" s="292"/>
      <c r="AC10" s="292"/>
      <c r="AD10" s="292"/>
      <c r="AE10" s="292"/>
      <c r="AF10" s="292"/>
      <c r="AG10" s="292"/>
      <c r="AH10" s="292"/>
      <c r="AI10" s="292"/>
      <c r="AJ10" s="292"/>
      <c r="AK10" s="292"/>
      <c r="AL10" s="292"/>
      <c r="AM10" s="29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</row>
    <row r="11" spans="1:56" ht="3" customHeight="1">
      <c r="A11" s="82"/>
      <c r="B11" s="292"/>
      <c r="C11" s="292"/>
      <c r="D11" s="292"/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/>
      <c r="Q11" s="292"/>
      <c r="R11" s="292"/>
      <c r="S11" s="292"/>
      <c r="T11" s="292"/>
      <c r="U11" s="292"/>
      <c r="V11" s="292"/>
      <c r="W11" s="292"/>
      <c r="X11" s="292"/>
      <c r="Y11" s="292"/>
      <c r="Z11" s="292"/>
      <c r="AA11" s="292"/>
      <c r="AB11" s="292"/>
      <c r="AC11" s="292"/>
      <c r="AD11" s="292"/>
      <c r="AE11" s="292"/>
      <c r="AF11" s="292"/>
      <c r="AG11" s="292"/>
      <c r="AH11" s="292"/>
      <c r="AI11" s="292"/>
      <c r="AJ11" s="292"/>
      <c r="AK11" s="292"/>
      <c r="AL11" s="292"/>
      <c r="AM11" s="29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</row>
    <row r="12" spans="1:56" ht="3" customHeight="1">
      <c r="A12" s="82"/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  <c r="AC12" s="292"/>
      <c r="AD12" s="292"/>
      <c r="AE12" s="292"/>
      <c r="AF12" s="292"/>
      <c r="AG12" s="292"/>
      <c r="AH12" s="292"/>
      <c r="AI12" s="292"/>
      <c r="AJ12" s="292"/>
      <c r="AK12" s="292"/>
      <c r="AL12" s="292"/>
      <c r="AM12" s="29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</row>
    <row r="13" spans="1:56" ht="12.75" customHeight="1">
      <c r="A13" s="82"/>
      <c r="B13" s="293" t="str">
        <f>'Протокол калибровки'!A48</f>
        <v xml:space="preserve">  компаратор массы СС500 № 23301035, СКО 0,015 мг набор гирь (1 мг - 1 кг)  КТ Е1  № 159350 (3.1.ZГА.0138.2012) 1 разряд,        термогигрометр ТГЦ-МГ4, №514 (св-во о поверке № 2590/2017 от  27.01.2017 г.), барометр-анероид метеорологическийБАММ-1 № 698, (св-во о поверке № 34387/2017 от 30.09.2017г.)</v>
      </c>
      <c r="C13" s="293"/>
      <c r="D13" s="293"/>
      <c r="E13" s="293"/>
      <c r="F13" s="293"/>
      <c r="G13" s="293"/>
      <c r="H13" s="293"/>
      <c r="I13" s="293"/>
      <c r="J13" s="293"/>
      <c r="K13" s="293"/>
      <c r="L13" s="29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  <c r="AI13" s="293"/>
      <c r="AJ13" s="293"/>
      <c r="AK13" s="293"/>
      <c r="AL13" s="293"/>
      <c r="AM13" s="293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</row>
    <row r="14" spans="1:56" ht="12.75" customHeight="1">
      <c r="A14" s="82"/>
      <c r="B14" s="293"/>
      <c r="C14" s="293"/>
      <c r="D14" s="293"/>
      <c r="E14" s="293"/>
      <c r="F14" s="293"/>
      <c r="G14" s="293"/>
      <c r="H14" s="293"/>
      <c r="I14" s="293"/>
      <c r="J14" s="293"/>
      <c r="K14" s="293"/>
      <c r="L14" s="29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  <c r="AI14" s="293"/>
      <c r="AJ14" s="293"/>
      <c r="AK14" s="293"/>
      <c r="AL14" s="293"/>
      <c r="AM14" s="293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</row>
    <row r="15" spans="1:56" ht="12.75" customHeight="1">
      <c r="A15" s="82"/>
      <c r="B15" s="293"/>
      <c r="C15" s="293"/>
      <c r="D15" s="293"/>
      <c r="E15" s="293"/>
      <c r="F15" s="293"/>
      <c r="G15" s="293"/>
      <c r="H15" s="293"/>
      <c r="I15" s="293"/>
      <c r="J15" s="293"/>
      <c r="K15" s="293"/>
      <c r="L15" s="29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  <c r="AI15" s="293"/>
      <c r="AJ15" s="293"/>
      <c r="AK15" s="293"/>
      <c r="AL15" s="293"/>
      <c r="AM15" s="293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</row>
    <row r="16" spans="1:56" ht="12.75" customHeight="1">
      <c r="A16" s="82"/>
      <c r="B16" s="293"/>
      <c r="C16" s="293"/>
      <c r="D16" s="293"/>
      <c r="E16" s="293"/>
      <c r="F16" s="293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  <c r="AI16" s="293"/>
      <c r="AJ16" s="293"/>
      <c r="AK16" s="293"/>
      <c r="AL16" s="293"/>
      <c r="AM16" s="293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</row>
    <row r="17" spans="1:56" ht="12.75" customHeight="1">
      <c r="A17" s="82"/>
      <c r="B17" s="293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  <c r="AI17" s="293"/>
      <c r="AJ17" s="293"/>
      <c r="AK17" s="293"/>
      <c r="AL17" s="293"/>
      <c r="AM17" s="293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</row>
    <row r="18" spans="1:56" ht="12.75" customHeight="1">
      <c r="A18" s="82"/>
      <c r="B18" s="293"/>
      <c r="C18" s="293"/>
      <c r="D18" s="293"/>
      <c r="E18" s="293"/>
      <c r="F18" s="293"/>
      <c r="G18" s="293"/>
      <c r="H18" s="293"/>
      <c r="I18" s="293"/>
      <c r="J18" s="293"/>
      <c r="K18" s="293"/>
      <c r="L18" s="29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  <c r="AI18" s="293"/>
      <c r="AJ18" s="293"/>
      <c r="AK18" s="293"/>
      <c r="AL18" s="293"/>
      <c r="AM18" s="293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</row>
    <row r="19" spans="1:56" ht="34.5" customHeight="1">
      <c r="A19" s="82"/>
      <c r="B19" s="293"/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  <c r="AI19" s="293"/>
      <c r="AJ19" s="293"/>
      <c r="AK19" s="293"/>
      <c r="AL19" s="293"/>
      <c r="AM19" s="293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</row>
    <row r="20" spans="1:56" ht="35.25" customHeight="1">
      <c r="A20" s="82"/>
      <c r="B20" s="196"/>
      <c r="C20" s="196"/>
      <c r="D20" s="196"/>
      <c r="E20" s="196"/>
      <c r="F20" s="196"/>
      <c r="G20" s="196"/>
      <c r="H20" s="196"/>
      <c r="I20" s="294" t="s">
        <v>234</v>
      </c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/>
      <c r="AB20" s="294"/>
      <c r="AC20" s="294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</row>
    <row r="21" spans="1:56" ht="12.75" customHeight="1">
      <c r="A21" s="82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</row>
    <row r="22" spans="1:56" ht="3" customHeight="1">
      <c r="A22" s="82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</row>
    <row r="23" spans="1:56" ht="6" customHeight="1">
      <c r="A23" s="82"/>
      <c r="B23" s="289" t="s">
        <v>270</v>
      </c>
      <c r="C23" s="289"/>
      <c r="D23" s="289"/>
      <c r="E23" s="289"/>
      <c r="F23" s="289"/>
      <c r="G23" s="289"/>
      <c r="H23" s="289"/>
      <c r="I23" s="289"/>
      <c r="J23" s="289"/>
      <c r="K23" s="289"/>
      <c r="L23" s="289" t="s">
        <v>259</v>
      </c>
      <c r="M23" s="289"/>
      <c r="N23" s="289"/>
      <c r="O23" s="289"/>
      <c r="P23" s="289"/>
      <c r="Q23" s="289"/>
      <c r="R23" s="289"/>
      <c r="S23" s="289"/>
      <c r="T23" s="289"/>
      <c r="U23" s="289"/>
      <c r="V23" s="289" t="s">
        <v>265</v>
      </c>
      <c r="W23" s="289"/>
      <c r="X23" s="289"/>
      <c r="Y23" s="289"/>
      <c r="Z23" s="289"/>
      <c r="AA23" s="289"/>
      <c r="AB23" s="289"/>
      <c r="AC23" s="289"/>
      <c r="AD23" s="289"/>
      <c r="AE23" s="289"/>
      <c r="AF23" s="289"/>
      <c r="AG23" s="289"/>
      <c r="AH23" s="218"/>
      <c r="AI23" s="218"/>
      <c r="AJ23" s="218"/>
      <c r="AK23" s="218"/>
      <c r="AL23" s="218"/>
      <c r="AM23" s="218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</row>
    <row r="24" spans="1:56" ht="2.25" customHeight="1">
      <c r="A24" s="82"/>
      <c r="B24" s="289"/>
      <c r="C24" s="289"/>
      <c r="D24" s="289"/>
      <c r="E24" s="289"/>
      <c r="F24" s="289"/>
      <c r="G24" s="289"/>
      <c r="H24" s="289"/>
      <c r="I24" s="289"/>
      <c r="J24" s="289"/>
      <c r="K24" s="289"/>
      <c r="L24" s="289"/>
      <c r="M24" s="289"/>
      <c r="N24" s="289"/>
      <c r="O24" s="289"/>
      <c r="P24" s="289"/>
      <c r="Q24" s="289"/>
      <c r="R24" s="289"/>
      <c r="S24" s="289"/>
      <c r="T24" s="289"/>
      <c r="U24" s="289"/>
      <c r="V24" s="289"/>
      <c r="W24" s="289"/>
      <c r="X24" s="289"/>
      <c r="Y24" s="289"/>
      <c r="Z24" s="289"/>
      <c r="AA24" s="289"/>
      <c r="AB24" s="289"/>
      <c r="AC24" s="289"/>
      <c r="AD24" s="289"/>
      <c r="AE24" s="289"/>
      <c r="AF24" s="289"/>
      <c r="AG24" s="289"/>
      <c r="AH24" s="218"/>
      <c r="AI24" s="218"/>
      <c r="AJ24" s="218"/>
      <c r="AK24" s="218"/>
      <c r="AL24" s="218"/>
      <c r="AM24" s="218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</row>
    <row r="25" spans="1:56" ht="3" customHeight="1">
      <c r="A25" s="82"/>
      <c r="B25" s="289"/>
      <c r="C25" s="289"/>
      <c r="D25" s="289"/>
      <c r="E25" s="289"/>
      <c r="F25" s="289"/>
      <c r="G25" s="289"/>
      <c r="H25" s="289"/>
      <c r="I25" s="289"/>
      <c r="J25" s="289"/>
      <c r="K25" s="289"/>
      <c r="L25" s="289"/>
      <c r="M25" s="289"/>
      <c r="N25" s="289"/>
      <c r="O25" s="289"/>
      <c r="P25" s="289"/>
      <c r="Q25" s="289"/>
      <c r="R25" s="289"/>
      <c r="S25" s="289"/>
      <c r="T25" s="289"/>
      <c r="U25" s="289"/>
      <c r="V25" s="289"/>
      <c r="W25" s="289"/>
      <c r="X25" s="289"/>
      <c r="Y25" s="289"/>
      <c r="Z25" s="289"/>
      <c r="AA25" s="289"/>
      <c r="AB25" s="289"/>
      <c r="AC25" s="289"/>
      <c r="AD25" s="289"/>
      <c r="AE25" s="289"/>
      <c r="AF25" s="289"/>
      <c r="AG25" s="289"/>
      <c r="AH25" s="218"/>
      <c r="AI25" s="218"/>
      <c r="AJ25" s="218"/>
      <c r="AK25" s="218"/>
      <c r="AL25" s="218"/>
      <c r="AM25" s="218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</row>
    <row r="26" spans="1:56" ht="3" customHeight="1">
      <c r="A26" s="82"/>
      <c r="B26" s="289"/>
      <c r="C26" s="289"/>
      <c r="D26" s="289"/>
      <c r="E26" s="289"/>
      <c r="F26" s="289"/>
      <c r="G26" s="289"/>
      <c r="H26" s="289"/>
      <c r="I26" s="289"/>
      <c r="J26" s="289"/>
      <c r="K26" s="289"/>
      <c r="L26" s="289"/>
      <c r="M26" s="289"/>
      <c r="N26" s="289"/>
      <c r="O26" s="289"/>
      <c r="P26" s="289"/>
      <c r="Q26" s="289"/>
      <c r="R26" s="289"/>
      <c r="S26" s="289"/>
      <c r="T26" s="289"/>
      <c r="U26" s="289"/>
      <c r="V26" s="289"/>
      <c r="W26" s="289"/>
      <c r="X26" s="289"/>
      <c r="Y26" s="289"/>
      <c r="Z26" s="289"/>
      <c r="AA26" s="289"/>
      <c r="AB26" s="289"/>
      <c r="AC26" s="289"/>
      <c r="AD26" s="289"/>
      <c r="AE26" s="289"/>
      <c r="AF26" s="289"/>
      <c r="AG26" s="289"/>
      <c r="AH26" s="218"/>
      <c r="AI26" s="218"/>
      <c r="AJ26" s="218"/>
      <c r="AK26" s="218"/>
      <c r="AL26" s="218"/>
      <c r="AM26" s="218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</row>
    <row r="27" spans="1:56" ht="3" customHeight="1">
      <c r="A27" s="82"/>
      <c r="B27" s="289"/>
      <c r="C27" s="289"/>
      <c r="D27" s="289"/>
      <c r="E27" s="289"/>
      <c r="F27" s="289"/>
      <c r="G27" s="289"/>
      <c r="H27" s="289"/>
      <c r="I27" s="289"/>
      <c r="J27" s="289"/>
      <c r="K27" s="289"/>
      <c r="L27" s="289"/>
      <c r="M27" s="289"/>
      <c r="N27" s="289"/>
      <c r="O27" s="289"/>
      <c r="P27" s="289"/>
      <c r="Q27" s="289"/>
      <c r="R27" s="289"/>
      <c r="S27" s="289"/>
      <c r="T27" s="289"/>
      <c r="U27" s="289"/>
      <c r="V27" s="289"/>
      <c r="W27" s="289"/>
      <c r="X27" s="289"/>
      <c r="Y27" s="289"/>
      <c r="Z27" s="289"/>
      <c r="AA27" s="289"/>
      <c r="AB27" s="289"/>
      <c r="AC27" s="289"/>
      <c r="AD27" s="289"/>
      <c r="AE27" s="289"/>
      <c r="AF27" s="289"/>
      <c r="AG27" s="289"/>
      <c r="AH27" s="218"/>
      <c r="AI27" s="218"/>
      <c r="AJ27" s="218"/>
      <c r="AK27" s="218"/>
      <c r="AL27" s="218"/>
      <c r="AM27" s="218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</row>
    <row r="28" spans="1:56" ht="6" customHeight="1">
      <c r="A28" s="82"/>
      <c r="B28" s="289"/>
      <c r="C28" s="289"/>
      <c r="D28" s="289"/>
      <c r="E28" s="289"/>
      <c r="F28" s="289"/>
      <c r="G28" s="289"/>
      <c r="H28" s="289"/>
      <c r="I28" s="289"/>
      <c r="J28" s="289"/>
      <c r="K28" s="289"/>
      <c r="L28" s="289"/>
      <c r="M28" s="289"/>
      <c r="N28" s="289"/>
      <c r="O28" s="289"/>
      <c r="P28" s="289"/>
      <c r="Q28" s="289"/>
      <c r="R28" s="289"/>
      <c r="S28" s="289"/>
      <c r="T28" s="289"/>
      <c r="U28" s="289"/>
      <c r="V28" s="289"/>
      <c r="W28" s="289"/>
      <c r="X28" s="289"/>
      <c r="Y28" s="289"/>
      <c r="Z28" s="289"/>
      <c r="AA28" s="289"/>
      <c r="AB28" s="289"/>
      <c r="AC28" s="289"/>
      <c r="AD28" s="289"/>
      <c r="AE28" s="289"/>
      <c r="AF28" s="289"/>
      <c r="AG28" s="289"/>
      <c r="AH28" s="218"/>
      <c r="AI28" s="218"/>
      <c r="AJ28" s="218"/>
      <c r="AK28" s="218"/>
      <c r="AL28" s="218"/>
      <c r="AM28" s="218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</row>
    <row r="29" spans="1:56" ht="3" customHeight="1">
      <c r="A29" s="82"/>
      <c r="B29" s="289"/>
      <c r="C29" s="289"/>
      <c r="D29" s="289"/>
      <c r="E29" s="289"/>
      <c r="F29" s="289"/>
      <c r="G29" s="289"/>
      <c r="H29" s="289"/>
      <c r="I29" s="289"/>
      <c r="J29" s="289"/>
      <c r="K29" s="289"/>
      <c r="L29" s="289"/>
      <c r="M29" s="289"/>
      <c r="N29" s="289"/>
      <c r="O29" s="289"/>
      <c r="P29" s="289"/>
      <c r="Q29" s="289"/>
      <c r="R29" s="289"/>
      <c r="S29" s="289"/>
      <c r="T29" s="289"/>
      <c r="U29" s="289"/>
      <c r="V29" s="289"/>
      <c r="W29" s="289"/>
      <c r="X29" s="289"/>
      <c r="Y29" s="289"/>
      <c r="Z29" s="289"/>
      <c r="AA29" s="289"/>
      <c r="AB29" s="289"/>
      <c r="AC29" s="289"/>
      <c r="AD29" s="289"/>
      <c r="AE29" s="289"/>
      <c r="AF29" s="289"/>
      <c r="AG29" s="289"/>
      <c r="AH29" s="218"/>
      <c r="AI29" s="218"/>
      <c r="AJ29" s="218"/>
      <c r="AK29" s="218"/>
      <c r="AL29" s="218"/>
      <c r="AM29" s="218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</row>
    <row r="30" spans="1:56" ht="3" customHeight="1">
      <c r="A30" s="82"/>
      <c r="B30" s="289"/>
      <c r="C30" s="289"/>
      <c r="D30" s="289"/>
      <c r="E30" s="289"/>
      <c r="F30" s="289"/>
      <c r="G30" s="289"/>
      <c r="H30" s="289"/>
      <c r="I30" s="289"/>
      <c r="J30" s="289"/>
      <c r="K30" s="289"/>
      <c r="L30" s="289"/>
      <c r="M30" s="289"/>
      <c r="N30" s="289"/>
      <c r="O30" s="289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289"/>
      <c r="AA30" s="289"/>
      <c r="AB30" s="289"/>
      <c r="AC30" s="289"/>
      <c r="AD30" s="289"/>
      <c r="AE30" s="289"/>
      <c r="AF30" s="289"/>
      <c r="AG30" s="289"/>
      <c r="AH30" s="218"/>
      <c r="AI30" s="218"/>
      <c r="AJ30" s="218"/>
      <c r="AK30" s="218"/>
      <c r="AL30" s="218"/>
      <c r="AM30" s="218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</row>
    <row r="31" spans="1:56" ht="3" customHeight="1">
      <c r="A31" s="82"/>
      <c r="B31" s="289"/>
      <c r="C31" s="289"/>
      <c r="D31" s="289"/>
      <c r="E31" s="289"/>
      <c r="F31" s="289"/>
      <c r="G31" s="289"/>
      <c r="H31" s="289"/>
      <c r="I31" s="289"/>
      <c r="J31" s="289"/>
      <c r="K31" s="289"/>
      <c r="L31" s="289"/>
      <c r="M31" s="289"/>
      <c r="N31" s="289"/>
      <c r="O31" s="289"/>
      <c r="P31" s="289"/>
      <c r="Q31" s="289"/>
      <c r="R31" s="289"/>
      <c r="S31" s="289"/>
      <c r="T31" s="289"/>
      <c r="U31" s="289"/>
      <c r="V31" s="289"/>
      <c r="W31" s="289"/>
      <c r="X31" s="289"/>
      <c r="Y31" s="289"/>
      <c r="Z31" s="289"/>
      <c r="AA31" s="289"/>
      <c r="AB31" s="289"/>
      <c r="AC31" s="289"/>
      <c r="AD31" s="289"/>
      <c r="AE31" s="289"/>
      <c r="AF31" s="289"/>
      <c r="AG31" s="289"/>
      <c r="AH31" s="218"/>
      <c r="AI31" s="218"/>
      <c r="AJ31" s="218"/>
      <c r="AK31" s="218"/>
      <c r="AL31" s="218"/>
      <c r="AM31" s="218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</row>
    <row r="32" spans="1:56" ht="3" customHeight="1">
      <c r="A32" s="82"/>
      <c r="B32" s="289"/>
      <c r="C32" s="289"/>
      <c r="D32" s="289"/>
      <c r="E32" s="289"/>
      <c r="F32" s="289"/>
      <c r="G32" s="289"/>
      <c r="H32" s="289"/>
      <c r="I32" s="289"/>
      <c r="J32" s="289"/>
      <c r="K32" s="289"/>
      <c r="L32" s="289"/>
      <c r="M32" s="289"/>
      <c r="N32" s="289"/>
      <c r="O32" s="289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89"/>
      <c r="AA32" s="289"/>
      <c r="AB32" s="289"/>
      <c r="AC32" s="289"/>
      <c r="AD32" s="289"/>
      <c r="AE32" s="289"/>
      <c r="AF32" s="289"/>
      <c r="AG32" s="289"/>
      <c r="AH32" s="218"/>
      <c r="AI32" s="218"/>
      <c r="AJ32" s="218"/>
      <c r="AK32" s="218"/>
      <c r="AL32" s="218"/>
      <c r="AM32" s="218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</row>
    <row r="33" spans="1:56" ht="19.5" customHeight="1">
      <c r="A33" s="82"/>
      <c r="B33" s="289"/>
      <c r="C33" s="289"/>
      <c r="D33" s="289"/>
      <c r="E33" s="289"/>
      <c r="F33" s="289"/>
      <c r="G33" s="289"/>
      <c r="H33" s="289"/>
      <c r="I33" s="289"/>
      <c r="J33" s="289"/>
      <c r="K33" s="289"/>
      <c r="L33" s="289"/>
      <c r="M33" s="289"/>
      <c r="N33" s="289"/>
      <c r="O33" s="289"/>
      <c r="P33" s="289"/>
      <c r="Q33" s="289"/>
      <c r="R33" s="289"/>
      <c r="S33" s="289"/>
      <c r="T33" s="289"/>
      <c r="U33" s="289"/>
      <c r="V33" s="289"/>
      <c r="W33" s="289"/>
      <c r="X33" s="289"/>
      <c r="Y33" s="289"/>
      <c r="Z33" s="289"/>
      <c r="AA33" s="289"/>
      <c r="AB33" s="289"/>
      <c r="AC33" s="289"/>
      <c r="AD33" s="289"/>
      <c r="AE33" s="289"/>
      <c r="AF33" s="289"/>
      <c r="AG33" s="289"/>
      <c r="AH33" s="218"/>
      <c r="AI33" s="218"/>
      <c r="AJ33" s="218"/>
      <c r="AK33" s="218"/>
      <c r="AL33" s="218"/>
      <c r="AM33" s="218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</row>
    <row r="34" spans="1:56" ht="3" customHeight="1">
      <c r="A34" s="82"/>
      <c r="B34" s="289"/>
      <c r="C34" s="289"/>
      <c r="D34" s="289"/>
      <c r="E34" s="289"/>
      <c r="F34" s="289"/>
      <c r="G34" s="289"/>
      <c r="H34" s="289"/>
      <c r="I34" s="289"/>
      <c r="J34" s="289"/>
      <c r="K34" s="289"/>
      <c r="L34" s="289"/>
      <c r="M34" s="289"/>
      <c r="N34" s="289"/>
      <c r="O34" s="289"/>
      <c r="P34" s="289"/>
      <c r="Q34" s="289"/>
      <c r="R34" s="289"/>
      <c r="S34" s="289"/>
      <c r="T34" s="289"/>
      <c r="U34" s="289"/>
      <c r="V34" s="289"/>
      <c r="W34" s="289"/>
      <c r="X34" s="289"/>
      <c r="Y34" s="289"/>
      <c r="Z34" s="289"/>
      <c r="AA34" s="289"/>
      <c r="AB34" s="289"/>
      <c r="AC34" s="289"/>
      <c r="AD34" s="289"/>
      <c r="AE34" s="289"/>
      <c r="AF34" s="289"/>
      <c r="AG34" s="289"/>
      <c r="AH34" s="218"/>
      <c r="AI34" s="218"/>
      <c r="AJ34" s="218"/>
      <c r="AK34" s="218"/>
      <c r="AL34" s="218"/>
      <c r="AM34" s="218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</row>
    <row r="35" spans="1:56" ht="3" customHeight="1">
      <c r="A35" s="82"/>
      <c r="B35" s="287" t="s">
        <v>271</v>
      </c>
      <c r="C35" s="287"/>
      <c r="D35" s="287"/>
      <c r="E35" s="287"/>
      <c r="F35" s="287"/>
      <c r="G35" s="287"/>
      <c r="H35" s="287"/>
      <c r="I35" s="287"/>
      <c r="J35" s="287"/>
      <c r="K35" s="287"/>
      <c r="L35" s="288">
        <v>20.000399999999999</v>
      </c>
      <c r="M35" s="288"/>
      <c r="N35" s="288"/>
      <c r="O35" s="288"/>
      <c r="P35" s="288"/>
      <c r="Q35" s="288"/>
      <c r="R35" s="288"/>
      <c r="S35" s="288"/>
      <c r="T35" s="288"/>
      <c r="U35" s="288"/>
      <c r="V35" s="286" t="s">
        <v>281</v>
      </c>
      <c r="W35" s="286"/>
      <c r="X35" s="286"/>
      <c r="Y35" s="286"/>
      <c r="Z35" s="286"/>
      <c r="AA35" s="286"/>
      <c r="AB35" s="286"/>
      <c r="AC35" s="286"/>
      <c r="AD35" s="286"/>
      <c r="AE35" s="286"/>
      <c r="AF35" s="286"/>
      <c r="AG35" s="286"/>
      <c r="AH35" s="203"/>
      <c r="AI35" s="203"/>
      <c r="AJ35" s="203"/>
      <c r="AK35" s="203"/>
      <c r="AL35" s="203"/>
      <c r="AM35" s="203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</row>
    <row r="36" spans="1:56" ht="3" customHeight="1">
      <c r="A36" s="82"/>
      <c r="B36" s="287"/>
      <c r="C36" s="287"/>
      <c r="D36" s="287"/>
      <c r="E36" s="287"/>
      <c r="F36" s="287"/>
      <c r="G36" s="287"/>
      <c r="H36" s="287"/>
      <c r="I36" s="287"/>
      <c r="J36" s="287"/>
      <c r="K36" s="287"/>
      <c r="L36" s="288"/>
      <c r="M36" s="288"/>
      <c r="N36" s="288"/>
      <c r="O36" s="288"/>
      <c r="P36" s="288"/>
      <c r="Q36" s="288"/>
      <c r="R36" s="288"/>
      <c r="S36" s="288"/>
      <c r="T36" s="288"/>
      <c r="U36" s="288"/>
      <c r="V36" s="286"/>
      <c r="W36" s="286"/>
      <c r="X36" s="286"/>
      <c r="Y36" s="286"/>
      <c r="Z36" s="286"/>
      <c r="AA36" s="286"/>
      <c r="AB36" s="286"/>
      <c r="AC36" s="286"/>
      <c r="AD36" s="286"/>
      <c r="AE36" s="286"/>
      <c r="AF36" s="286"/>
      <c r="AG36" s="286"/>
      <c r="AH36" s="203"/>
      <c r="AI36" s="203"/>
      <c r="AJ36" s="203"/>
      <c r="AK36" s="203"/>
      <c r="AL36" s="203"/>
      <c r="AM36" s="203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</row>
    <row r="37" spans="1:56" ht="3" customHeight="1">
      <c r="A37" s="82"/>
      <c r="B37" s="287"/>
      <c r="C37" s="287"/>
      <c r="D37" s="287"/>
      <c r="E37" s="287"/>
      <c r="F37" s="287"/>
      <c r="G37" s="287"/>
      <c r="H37" s="287"/>
      <c r="I37" s="287"/>
      <c r="J37" s="287"/>
      <c r="K37" s="287"/>
      <c r="L37" s="288"/>
      <c r="M37" s="288"/>
      <c r="N37" s="288"/>
      <c r="O37" s="288"/>
      <c r="P37" s="288"/>
      <c r="Q37" s="288"/>
      <c r="R37" s="288"/>
      <c r="S37" s="288"/>
      <c r="T37" s="288"/>
      <c r="U37" s="288"/>
      <c r="V37" s="286"/>
      <c r="W37" s="286"/>
      <c r="X37" s="286"/>
      <c r="Y37" s="286"/>
      <c r="Z37" s="286"/>
      <c r="AA37" s="286"/>
      <c r="AB37" s="286"/>
      <c r="AC37" s="286"/>
      <c r="AD37" s="286"/>
      <c r="AE37" s="286"/>
      <c r="AF37" s="286"/>
      <c r="AG37" s="286"/>
      <c r="AH37" s="203"/>
      <c r="AI37" s="203"/>
      <c r="AJ37" s="203"/>
      <c r="AK37" s="203"/>
      <c r="AL37" s="203"/>
      <c r="AM37" s="203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</row>
    <row r="38" spans="1:56" ht="3" customHeight="1">
      <c r="A38" s="82"/>
      <c r="B38" s="287"/>
      <c r="C38" s="287"/>
      <c r="D38" s="287"/>
      <c r="E38" s="287"/>
      <c r="F38" s="287"/>
      <c r="G38" s="287"/>
      <c r="H38" s="287"/>
      <c r="I38" s="287"/>
      <c r="J38" s="287"/>
      <c r="K38" s="287"/>
      <c r="L38" s="288"/>
      <c r="M38" s="288"/>
      <c r="N38" s="288"/>
      <c r="O38" s="288"/>
      <c r="P38" s="288"/>
      <c r="Q38" s="288"/>
      <c r="R38" s="288"/>
      <c r="S38" s="288"/>
      <c r="T38" s="288"/>
      <c r="U38" s="288"/>
      <c r="V38" s="286"/>
      <c r="W38" s="286"/>
      <c r="X38" s="286"/>
      <c r="Y38" s="286"/>
      <c r="Z38" s="286"/>
      <c r="AA38" s="286"/>
      <c r="AB38" s="286"/>
      <c r="AC38" s="286"/>
      <c r="AD38" s="286"/>
      <c r="AE38" s="286"/>
      <c r="AF38" s="286"/>
      <c r="AG38" s="286"/>
      <c r="AH38" s="203"/>
      <c r="AI38" s="203"/>
      <c r="AJ38" s="203"/>
      <c r="AK38" s="203"/>
      <c r="AL38" s="203"/>
      <c r="AM38" s="203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</row>
    <row r="39" spans="1:56" ht="3" customHeight="1">
      <c r="A39" s="82"/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6"/>
      <c r="W39" s="286"/>
      <c r="X39" s="286"/>
      <c r="Y39" s="286"/>
      <c r="Z39" s="286"/>
      <c r="AA39" s="286"/>
      <c r="AB39" s="286"/>
      <c r="AC39" s="286"/>
      <c r="AD39" s="286"/>
      <c r="AE39" s="286"/>
      <c r="AF39" s="286"/>
      <c r="AG39" s="286"/>
      <c r="AH39" s="203"/>
      <c r="AI39" s="203"/>
      <c r="AJ39" s="203"/>
      <c r="AK39" s="203"/>
      <c r="AL39" s="203"/>
      <c r="AM39" s="203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</row>
    <row r="40" spans="1:56" ht="12.75" customHeight="1">
      <c r="A40" s="82"/>
      <c r="B40" s="295" t="s">
        <v>272</v>
      </c>
      <c r="C40" s="295"/>
      <c r="D40" s="295"/>
      <c r="E40" s="295"/>
      <c r="F40" s="295"/>
      <c r="G40" s="295"/>
      <c r="H40" s="295"/>
      <c r="I40" s="295"/>
      <c r="J40" s="295"/>
      <c r="K40" s="295"/>
      <c r="L40" s="296">
        <v>20.0001</v>
      </c>
      <c r="M40" s="296"/>
      <c r="N40" s="296"/>
      <c r="O40" s="296"/>
      <c r="P40" s="296"/>
      <c r="Q40" s="296"/>
      <c r="R40" s="296"/>
      <c r="S40" s="296"/>
      <c r="T40" s="296"/>
      <c r="U40" s="296"/>
      <c r="V40" s="297" t="s">
        <v>282</v>
      </c>
      <c r="W40" s="297"/>
      <c r="X40" s="297"/>
      <c r="Y40" s="297"/>
      <c r="Z40" s="297"/>
      <c r="AA40" s="297"/>
      <c r="AB40" s="297"/>
      <c r="AC40" s="297"/>
      <c r="AD40" s="297"/>
      <c r="AE40" s="297"/>
      <c r="AF40" s="297"/>
      <c r="AG40" s="297"/>
      <c r="AH40" s="83"/>
      <c r="AI40" s="83"/>
      <c r="AJ40" s="83"/>
      <c r="AK40" s="83"/>
      <c r="AL40" s="83"/>
      <c r="AM40" s="83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</row>
    <row r="41" spans="1:56" ht="12.75" customHeight="1">
      <c r="A41" s="82"/>
      <c r="B41" s="287" t="s">
        <v>273</v>
      </c>
      <c r="C41" s="287"/>
      <c r="D41" s="287"/>
      <c r="E41" s="287"/>
      <c r="F41" s="287"/>
      <c r="G41" s="287"/>
      <c r="H41" s="287"/>
      <c r="I41" s="287"/>
      <c r="J41" s="287"/>
      <c r="K41" s="287"/>
      <c r="L41" s="288">
        <v>20.000399999999999</v>
      </c>
      <c r="M41" s="288"/>
      <c r="N41" s="288"/>
      <c r="O41" s="288"/>
      <c r="P41" s="288"/>
      <c r="Q41" s="288"/>
      <c r="R41" s="288"/>
      <c r="S41" s="288"/>
      <c r="T41" s="288"/>
      <c r="U41" s="288"/>
      <c r="V41" s="286" t="s">
        <v>266</v>
      </c>
      <c r="W41" s="286"/>
      <c r="X41" s="286"/>
      <c r="Y41" s="286"/>
      <c r="Z41" s="286"/>
      <c r="AA41" s="286"/>
      <c r="AB41" s="286"/>
      <c r="AC41" s="286"/>
      <c r="AD41" s="286"/>
      <c r="AE41" s="286"/>
      <c r="AF41" s="286"/>
      <c r="AG41" s="286"/>
      <c r="AH41" s="83"/>
      <c r="AI41" s="83"/>
      <c r="AJ41" s="83"/>
      <c r="AK41" s="83"/>
      <c r="AL41" s="83"/>
      <c r="AM41" s="83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</row>
    <row r="42" spans="1:56" ht="12.75" customHeight="1">
      <c r="A42" s="82"/>
      <c r="B42" s="287" t="s">
        <v>274</v>
      </c>
      <c r="C42" s="287"/>
      <c r="D42" s="287"/>
      <c r="E42" s="287"/>
      <c r="F42" s="287"/>
      <c r="G42" s="287"/>
      <c r="H42" s="287"/>
      <c r="I42" s="287"/>
      <c r="J42" s="287"/>
      <c r="K42" s="287"/>
      <c r="L42" s="288">
        <v>20.000399999999999</v>
      </c>
      <c r="M42" s="288"/>
      <c r="N42" s="288"/>
      <c r="O42" s="288"/>
      <c r="P42" s="288"/>
      <c r="Q42" s="288"/>
      <c r="R42" s="288"/>
      <c r="S42" s="288"/>
      <c r="T42" s="288"/>
      <c r="U42" s="288"/>
      <c r="V42" s="286" t="s">
        <v>281</v>
      </c>
      <c r="W42" s="286"/>
      <c r="X42" s="286"/>
      <c r="Y42" s="286"/>
      <c r="Z42" s="286"/>
      <c r="AA42" s="286"/>
      <c r="AB42" s="286"/>
      <c r="AC42" s="286"/>
      <c r="AD42" s="286"/>
      <c r="AE42" s="286"/>
      <c r="AF42" s="286"/>
      <c r="AG42" s="286"/>
      <c r="AH42" s="83"/>
      <c r="AI42" s="83"/>
      <c r="AJ42" s="83"/>
      <c r="AK42" s="83"/>
      <c r="AL42" s="83"/>
      <c r="AM42" s="83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</row>
    <row r="43" spans="1:56" ht="12.75" customHeight="1">
      <c r="A43" s="82"/>
      <c r="B43" s="287" t="s">
        <v>275</v>
      </c>
      <c r="C43" s="287"/>
      <c r="D43" s="287"/>
      <c r="E43" s="287"/>
      <c r="F43" s="287"/>
      <c r="G43" s="287"/>
      <c r="H43" s="287"/>
      <c r="I43" s="287"/>
      <c r="J43" s="287"/>
      <c r="K43" s="287"/>
      <c r="L43" s="288">
        <v>20.000399999999999</v>
      </c>
      <c r="M43" s="288"/>
      <c r="N43" s="288"/>
      <c r="O43" s="288"/>
      <c r="P43" s="288"/>
      <c r="Q43" s="288"/>
      <c r="R43" s="288"/>
      <c r="S43" s="288"/>
      <c r="T43" s="288"/>
      <c r="U43" s="288"/>
      <c r="V43" s="286" t="s">
        <v>281</v>
      </c>
      <c r="W43" s="286"/>
      <c r="X43" s="286"/>
      <c r="Y43" s="286"/>
      <c r="Z43" s="286"/>
      <c r="AA43" s="286"/>
      <c r="AB43" s="286"/>
      <c r="AC43" s="286"/>
      <c r="AD43" s="286"/>
      <c r="AE43" s="286"/>
      <c r="AF43" s="286"/>
      <c r="AG43" s="286"/>
      <c r="AH43" s="220"/>
      <c r="AI43" s="220"/>
      <c r="AJ43" s="220"/>
      <c r="AK43" s="220"/>
      <c r="AL43" s="220"/>
      <c r="AM43" s="220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</row>
    <row r="44" spans="1:56" ht="12.75" customHeight="1">
      <c r="A44" s="197"/>
      <c r="B44" s="287" t="s">
        <v>276</v>
      </c>
      <c r="C44" s="287"/>
      <c r="D44" s="287"/>
      <c r="E44" s="287"/>
      <c r="F44" s="287"/>
      <c r="G44" s="287"/>
      <c r="H44" s="287"/>
      <c r="I44" s="287"/>
      <c r="J44" s="287"/>
      <c r="K44" s="287"/>
      <c r="L44" s="288">
        <v>20.000399999999999</v>
      </c>
      <c r="M44" s="288"/>
      <c r="N44" s="288"/>
      <c r="O44" s="288"/>
      <c r="P44" s="288"/>
      <c r="Q44" s="288"/>
      <c r="R44" s="288"/>
      <c r="S44" s="288"/>
      <c r="T44" s="288"/>
      <c r="U44" s="288"/>
      <c r="V44" s="286" t="s">
        <v>281</v>
      </c>
      <c r="W44" s="286"/>
      <c r="X44" s="286"/>
      <c r="Y44" s="286"/>
      <c r="Z44" s="286"/>
      <c r="AA44" s="286"/>
      <c r="AB44" s="286"/>
      <c r="AC44" s="286"/>
      <c r="AD44" s="286"/>
      <c r="AE44" s="286"/>
      <c r="AF44" s="286"/>
      <c r="AG44" s="286"/>
      <c r="AH44" s="197"/>
      <c r="AI44" s="197"/>
      <c r="AJ44" s="197"/>
      <c r="AK44" s="197"/>
      <c r="AL44" s="197"/>
      <c r="AM44" s="197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</row>
    <row r="45" spans="1:56" ht="12.75" customHeight="1">
      <c r="A45" s="197"/>
      <c r="B45" s="287" t="s">
        <v>277</v>
      </c>
      <c r="C45" s="287"/>
      <c r="D45" s="287"/>
      <c r="E45" s="287"/>
      <c r="F45" s="287"/>
      <c r="G45" s="287"/>
      <c r="H45" s="287"/>
      <c r="I45" s="287"/>
      <c r="J45" s="287"/>
      <c r="K45" s="287"/>
      <c r="L45" s="288">
        <v>20.000399999999999</v>
      </c>
      <c r="M45" s="288"/>
      <c r="N45" s="288"/>
      <c r="O45" s="288"/>
      <c r="P45" s="288"/>
      <c r="Q45" s="288"/>
      <c r="R45" s="288"/>
      <c r="S45" s="288"/>
      <c r="T45" s="288"/>
      <c r="U45" s="288"/>
      <c r="V45" s="286" t="s">
        <v>281</v>
      </c>
      <c r="W45" s="286"/>
      <c r="X45" s="286"/>
      <c r="Y45" s="286"/>
      <c r="Z45" s="286"/>
      <c r="AA45" s="286"/>
      <c r="AB45" s="286"/>
      <c r="AC45" s="286"/>
      <c r="AD45" s="286"/>
      <c r="AE45" s="286"/>
      <c r="AF45" s="286"/>
      <c r="AG45" s="286"/>
      <c r="AH45" s="197"/>
      <c r="AI45" s="197"/>
      <c r="AJ45" s="197"/>
      <c r="AK45" s="197"/>
      <c r="AL45" s="197"/>
      <c r="AM45" s="197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198"/>
      <c r="BB45" s="82"/>
      <c r="BC45" s="82"/>
      <c r="BD45" s="82"/>
    </row>
    <row r="46" spans="1:56" ht="12.75" customHeight="1">
      <c r="A46" s="197"/>
      <c r="B46" s="295" t="s">
        <v>278</v>
      </c>
      <c r="C46" s="295"/>
      <c r="D46" s="295"/>
      <c r="E46" s="295"/>
      <c r="F46" s="295"/>
      <c r="G46" s="295"/>
      <c r="H46" s="295"/>
      <c r="I46" s="295"/>
      <c r="J46" s="295"/>
      <c r="K46" s="295"/>
      <c r="L46" s="296">
        <v>20.038399999999999</v>
      </c>
      <c r="M46" s="296"/>
      <c r="N46" s="296"/>
      <c r="O46" s="296"/>
      <c r="P46" s="296"/>
      <c r="Q46" s="296"/>
      <c r="R46" s="296"/>
      <c r="S46" s="296"/>
      <c r="T46" s="296"/>
      <c r="U46" s="296"/>
      <c r="V46" s="297" t="s">
        <v>267</v>
      </c>
      <c r="W46" s="297"/>
      <c r="X46" s="297"/>
      <c r="Y46" s="297"/>
      <c r="Z46" s="297"/>
      <c r="AA46" s="297"/>
      <c r="AB46" s="297"/>
      <c r="AC46" s="297"/>
      <c r="AD46" s="297"/>
      <c r="AE46" s="297"/>
      <c r="AF46" s="297"/>
      <c r="AG46" s="297"/>
      <c r="AH46" s="197"/>
      <c r="AI46" s="197"/>
      <c r="AJ46" s="197"/>
      <c r="AK46" s="197"/>
      <c r="AL46" s="197"/>
      <c r="AM46" s="197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</row>
    <row r="47" spans="1:56" ht="12.75" customHeight="1">
      <c r="A47" s="197"/>
      <c r="B47" s="287" t="s">
        <v>279</v>
      </c>
      <c r="C47" s="287"/>
      <c r="D47" s="287"/>
      <c r="E47" s="287"/>
      <c r="F47" s="287"/>
      <c r="G47" s="287"/>
      <c r="H47" s="287"/>
      <c r="I47" s="287"/>
      <c r="J47" s="287"/>
      <c r="K47" s="287"/>
      <c r="L47" s="288">
        <v>20.000399999999999</v>
      </c>
      <c r="M47" s="288"/>
      <c r="N47" s="288"/>
      <c r="O47" s="288"/>
      <c r="P47" s="288"/>
      <c r="Q47" s="288"/>
      <c r="R47" s="288"/>
      <c r="S47" s="288"/>
      <c r="T47" s="288"/>
      <c r="U47" s="288"/>
      <c r="V47" s="286" t="s">
        <v>266</v>
      </c>
      <c r="W47" s="286"/>
      <c r="X47" s="286"/>
      <c r="Y47" s="286"/>
      <c r="Z47" s="286"/>
      <c r="AA47" s="286"/>
      <c r="AB47" s="286"/>
      <c r="AC47" s="286"/>
      <c r="AD47" s="286"/>
      <c r="AE47" s="286"/>
      <c r="AF47" s="286"/>
      <c r="AG47" s="286"/>
      <c r="AH47" s="197"/>
      <c r="AI47" s="197"/>
      <c r="AJ47" s="197"/>
      <c r="AK47" s="197"/>
      <c r="AL47" s="197"/>
      <c r="AM47" s="197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</row>
    <row r="48" spans="1:56" ht="12.75" customHeight="1">
      <c r="A48" s="197"/>
      <c r="B48" s="287" t="s">
        <v>280</v>
      </c>
      <c r="C48" s="287"/>
      <c r="D48" s="287"/>
      <c r="E48" s="287"/>
      <c r="F48" s="287"/>
      <c r="G48" s="287"/>
      <c r="H48" s="287"/>
      <c r="I48" s="287"/>
      <c r="J48" s="287"/>
      <c r="K48" s="287"/>
      <c r="L48" s="288">
        <v>20.000399999999999</v>
      </c>
      <c r="M48" s="288"/>
      <c r="N48" s="288"/>
      <c r="O48" s="288"/>
      <c r="P48" s="288"/>
      <c r="Q48" s="288"/>
      <c r="R48" s="288"/>
      <c r="S48" s="288"/>
      <c r="T48" s="288"/>
      <c r="U48" s="288"/>
      <c r="V48" s="286" t="s">
        <v>281</v>
      </c>
      <c r="W48" s="286"/>
      <c r="X48" s="286"/>
      <c r="Y48" s="286"/>
      <c r="Z48" s="286"/>
      <c r="AA48" s="286"/>
      <c r="AB48" s="286"/>
      <c r="AC48" s="286"/>
      <c r="AD48" s="286"/>
      <c r="AE48" s="286"/>
      <c r="AF48" s="286"/>
      <c r="AG48" s="286"/>
      <c r="AH48" s="197"/>
      <c r="AI48" s="197"/>
      <c r="AJ48" s="197"/>
      <c r="AK48" s="197"/>
      <c r="AL48" s="197"/>
      <c r="AM48" s="197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</row>
    <row r="49" spans="1:56" ht="11.25" customHeight="1">
      <c r="A49" s="197"/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8"/>
      <c r="W49" s="228"/>
      <c r="X49" s="228"/>
      <c r="Y49" s="228"/>
      <c r="Z49" s="228"/>
      <c r="AA49" s="228"/>
      <c r="AB49" s="228"/>
      <c r="AC49" s="228"/>
      <c r="AD49" s="228"/>
      <c r="AE49" s="228"/>
      <c r="AF49" s="228"/>
      <c r="AG49" s="228"/>
      <c r="AH49" s="197"/>
      <c r="AI49" s="197"/>
      <c r="AJ49" s="197"/>
      <c r="AK49" s="197"/>
      <c r="AL49" s="197"/>
      <c r="AM49" s="197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</row>
    <row r="50" spans="1:56" ht="6" hidden="1" customHeight="1">
      <c r="A50" s="197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8"/>
      <c r="W50" s="228"/>
      <c r="X50" s="228"/>
      <c r="Y50" s="228"/>
      <c r="Z50" s="228"/>
      <c r="AA50" s="228"/>
      <c r="AB50" s="228"/>
      <c r="AC50" s="228"/>
      <c r="AD50" s="228"/>
      <c r="AE50" s="228"/>
      <c r="AF50" s="228"/>
      <c r="AG50" s="228"/>
      <c r="AH50" s="197"/>
      <c r="AI50" s="197"/>
      <c r="AJ50" s="197"/>
      <c r="AK50" s="197"/>
      <c r="AL50" s="197"/>
      <c r="AM50" s="197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</row>
    <row r="51" spans="1:56" ht="12.75" hidden="1" customHeight="1">
      <c r="A51" s="197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197"/>
      <c r="AI51" s="197"/>
      <c r="AJ51" s="197"/>
      <c r="AK51" s="197"/>
      <c r="AL51" s="197"/>
      <c r="AM51" s="197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</row>
    <row r="52" spans="1:56" ht="12.75" customHeight="1">
      <c r="A52" s="197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99"/>
      <c r="W52" s="299"/>
      <c r="X52" s="299"/>
      <c r="Y52" s="299"/>
      <c r="Z52" s="299"/>
      <c r="AA52" s="299"/>
      <c r="AB52" s="299"/>
      <c r="AC52" s="299"/>
      <c r="AD52" s="299"/>
      <c r="AE52" s="299"/>
      <c r="AF52" s="299"/>
      <c r="AG52" s="299"/>
      <c r="AH52" s="197"/>
      <c r="AI52" s="197"/>
      <c r="AJ52" s="197"/>
      <c r="AK52" s="197"/>
      <c r="AL52" s="197"/>
      <c r="AM52" s="197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</row>
    <row r="53" spans="1:56" ht="12.75" customHeight="1">
      <c r="A53" s="197"/>
      <c r="B53" s="197"/>
      <c r="C53" s="197"/>
      <c r="D53" s="197"/>
      <c r="E53" s="197"/>
      <c r="F53" s="197"/>
      <c r="G53" s="197"/>
      <c r="H53" s="197"/>
      <c r="I53" s="197"/>
      <c r="J53" s="197"/>
      <c r="K53" s="197"/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  <c r="AA53" s="197"/>
      <c r="AB53" s="197"/>
      <c r="AC53" s="197"/>
      <c r="AD53" s="197"/>
      <c r="AE53" s="197"/>
      <c r="AF53" s="197"/>
      <c r="AG53" s="197"/>
      <c r="AH53" s="197"/>
      <c r="AI53" s="197"/>
      <c r="AJ53" s="197"/>
      <c r="AK53" s="197"/>
      <c r="AL53" s="197"/>
      <c r="AM53" s="197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</row>
    <row r="54" spans="1:56" ht="12.75" customHeight="1">
      <c r="A54" s="197"/>
      <c r="B54" s="197"/>
      <c r="C54" s="197"/>
      <c r="D54" s="197"/>
      <c r="E54" s="197"/>
      <c r="F54" s="197"/>
      <c r="G54" s="197"/>
      <c r="H54" s="197"/>
      <c r="I54" s="197"/>
      <c r="J54" s="197"/>
      <c r="K54" s="197"/>
      <c r="L54" s="197"/>
      <c r="M54" s="197"/>
      <c r="N54" s="197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  <c r="AA54" s="197"/>
      <c r="AB54" s="197"/>
      <c r="AC54" s="197"/>
      <c r="AD54" s="197"/>
      <c r="AE54" s="197"/>
      <c r="AF54" s="197"/>
      <c r="AG54" s="197"/>
      <c r="AH54" s="197"/>
      <c r="AI54" s="197"/>
      <c r="AJ54" s="197"/>
      <c r="AK54" s="197"/>
      <c r="AL54" s="197"/>
      <c r="AM54" s="197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</row>
    <row r="55" spans="1:56" ht="12.75" customHeight="1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7"/>
      <c r="AJ55" s="197"/>
      <c r="AK55" s="197"/>
      <c r="AL55" s="197"/>
      <c r="AM55" s="197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</row>
    <row r="56" spans="1:56">
      <c r="A56" s="82"/>
      <c r="B56" s="298" t="s">
        <v>268</v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298"/>
      <c r="AK56" s="298"/>
      <c r="AL56" s="298"/>
      <c r="AM56" s="298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</row>
    <row r="57" spans="1:56">
      <c r="A57" s="82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298"/>
      <c r="AK57" s="298"/>
      <c r="AL57" s="298"/>
      <c r="AM57" s="298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</row>
    <row r="58" spans="1:56">
      <c r="A58" s="82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298"/>
      <c r="AK58" s="298"/>
      <c r="AL58" s="298"/>
      <c r="AM58" s="298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</row>
    <row r="59" spans="1:56">
      <c r="A59" s="82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298"/>
      <c r="AI59" s="298"/>
      <c r="AJ59" s="298"/>
      <c r="AK59" s="298"/>
      <c r="AL59" s="298"/>
      <c r="AM59" s="298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</row>
    <row r="60" spans="1:56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</row>
    <row r="61" spans="1:56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</row>
    <row r="62" spans="1:56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</row>
    <row r="63" spans="1:56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</row>
    <row r="64" spans="1:56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</row>
    <row r="65" spans="1:56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</row>
    <row r="66" spans="1:56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</row>
    <row r="67" spans="1:56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</row>
    <row r="68" spans="1:56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</row>
    <row r="69" spans="1:56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</row>
    <row r="70" spans="1:56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</row>
    <row r="71" spans="1:56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</row>
    <row r="72" spans="1:56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</row>
    <row r="73" spans="1:56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</row>
    <row r="74" spans="1:56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</row>
    <row r="75" spans="1:56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</row>
    <row r="76" spans="1:56" ht="15.75">
      <c r="A76" s="82"/>
      <c r="B76" s="220"/>
      <c r="C76" s="220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  <c r="X76" s="220"/>
      <c r="Y76" s="220"/>
      <c r="Z76" s="220"/>
      <c r="AA76" s="220"/>
      <c r="AB76" s="220"/>
      <c r="AC76" s="220"/>
      <c r="AD76" s="220"/>
      <c r="AE76" s="220"/>
      <c r="AF76" s="220"/>
      <c r="AG76" s="220"/>
      <c r="AH76" s="220"/>
      <c r="AI76" s="220"/>
      <c r="AJ76" s="220"/>
      <c r="AK76" s="220"/>
      <c r="AL76" s="220"/>
      <c r="AM76" s="220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</row>
    <row r="77" spans="1:56" ht="15.75">
      <c r="A77" s="82"/>
      <c r="B77" s="220"/>
      <c r="C77" s="220"/>
      <c r="D77" s="220"/>
      <c r="E77" s="220"/>
      <c r="F77" s="220"/>
      <c r="G77" s="220"/>
      <c r="H77" s="220"/>
      <c r="I77" s="220"/>
      <c r="J77" s="220"/>
      <c r="K77" s="220"/>
      <c r="L77" s="220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20"/>
      <c r="X77" s="220"/>
      <c r="Y77" s="220"/>
      <c r="Z77" s="220"/>
      <c r="AA77" s="220"/>
      <c r="AB77" s="220"/>
      <c r="AC77" s="220"/>
      <c r="AD77" s="220"/>
      <c r="AE77" s="220"/>
      <c r="AF77" s="220"/>
      <c r="AG77" s="220"/>
      <c r="AH77" s="220"/>
      <c r="AI77" s="220"/>
      <c r="AJ77" s="220"/>
      <c r="AK77" s="220"/>
      <c r="AL77" s="220"/>
      <c r="AM77" s="220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</row>
    <row r="78" spans="1:56" ht="15.75">
      <c r="A78" s="82"/>
      <c r="B78" s="220"/>
      <c r="C78" s="220"/>
      <c r="D78" s="220"/>
      <c r="E78" s="220"/>
      <c r="F78" s="220"/>
      <c r="G78" s="220"/>
      <c r="H78" s="220"/>
      <c r="I78" s="220"/>
      <c r="J78" s="220"/>
      <c r="K78" s="220"/>
      <c r="L78" s="220"/>
      <c r="M78" s="220"/>
      <c r="N78" s="220"/>
      <c r="O78" s="220"/>
      <c r="P78" s="220"/>
      <c r="Q78" s="220"/>
      <c r="R78" s="220"/>
      <c r="S78" s="220"/>
      <c r="T78" s="220"/>
      <c r="U78" s="220"/>
      <c r="V78" s="220"/>
      <c r="W78" s="220"/>
      <c r="X78" s="220"/>
      <c r="Y78" s="220"/>
      <c r="Z78" s="220"/>
      <c r="AA78" s="220"/>
      <c r="AB78" s="220"/>
      <c r="AC78" s="220"/>
      <c r="AD78" s="220"/>
      <c r="AE78" s="220"/>
      <c r="AF78" s="220"/>
      <c r="AG78" s="220"/>
      <c r="AH78" s="220"/>
      <c r="AI78" s="220"/>
      <c r="AJ78" s="220"/>
      <c r="AK78" s="220"/>
      <c r="AL78" s="220"/>
      <c r="AM78" s="220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</row>
    <row r="79" spans="1:56" ht="15.75">
      <c r="A79" s="82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20"/>
      <c r="X79" s="220"/>
      <c r="Y79" s="220"/>
      <c r="Z79" s="220"/>
      <c r="AA79" s="220"/>
      <c r="AB79" s="220"/>
      <c r="AC79" s="220"/>
      <c r="AD79" s="220"/>
      <c r="AE79" s="220"/>
      <c r="AF79" s="220"/>
      <c r="AG79" s="220"/>
      <c r="AH79" s="220"/>
      <c r="AI79" s="220"/>
      <c r="AJ79" s="220"/>
      <c r="AK79" s="220"/>
      <c r="AL79" s="220"/>
      <c r="AM79" s="220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</row>
    <row r="80" spans="1:56" ht="15.75">
      <c r="A80" s="82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</row>
    <row r="81" spans="1:56" ht="15.75">
      <c r="A81" s="82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</row>
    <row r="82" spans="1:56" ht="15.75">
      <c r="A82" s="82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</row>
    <row r="83" spans="1:56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6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</row>
    <row r="84" spans="1:56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6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</row>
    <row r="85" spans="1:56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6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</row>
    <row r="86" spans="1:56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6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</row>
    <row r="87" spans="1:56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6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</row>
    <row r="88" spans="1:56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6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</row>
    <row r="89" spans="1:56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6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</row>
    <row r="90" spans="1:56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</row>
    <row r="91" spans="1:56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</row>
    <row r="92" spans="1:56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</row>
    <row r="93" spans="1:56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</row>
    <row r="94" spans="1:56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</row>
    <row r="95" spans="1:56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</row>
    <row r="96" spans="1:56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</row>
    <row r="97" spans="1:56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</row>
    <row r="98" spans="1:56" ht="15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146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</row>
    <row r="99" spans="1:56" ht="15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146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2"/>
      <c r="BB99" s="82"/>
      <c r="BC99" s="82"/>
      <c r="BD99" s="82"/>
    </row>
    <row r="100" spans="1:56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</row>
    <row r="101" spans="1:56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</row>
    <row r="102" spans="1:56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</row>
    <row r="103" spans="1:56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</row>
    <row r="104" spans="1:56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</row>
    <row r="105" spans="1:56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82"/>
      <c r="AV105" s="82"/>
      <c r="AW105" s="82"/>
      <c r="AX105" s="82"/>
      <c r="AY105" s="82"/>
      <c r="AZ105" s="82"/>
      <c r="BA105" s="82"/>
      <c r="BB105" s="82"/>
      <c r="BC105" s="82"/>
      <c r="BD105" s="82"/>
    </row>
    <row r="106" spans="1:56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B106" s="82"/>
      <c r="BC106" s="82"/>
      <c r="BD106" s="82"/>
    </row>
    <row r="107" spans="1:56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2"/>
      <c r="BC107" s="82"/>
      <c r="BD107" s="82"/>
    </row>
    <row r="108" spans="1:56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  <c r="AR108" s="82"/>
      <c r="AS108" s="82"/>
      <c r="AT108" s="82"/>
      <c r="AU108" s="82"/>
      <c r="AV108" s="82"/>
      <c r="AW108" s="82"/>
      <c r="AX108" s="82"/>
      <c r="AY108" s="82"/>
      <c r="AZ108" s="82"/>
      <c r="BA108" s="82"/>
      <c r="BB108" s="82"/>
      <c r="BC108" s="82"/>
      <c r="BD108" s="82"/>
    </row>
    <row r="109" spans="1:56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  <c r="BC109" s="82"/>
      <c r="BD109" s="82"/>
    </row>
    <row r="110" spans="1:56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82"/>
      <c r="AO110" s="82"/>
      <c r="AP110" s="82"/>
      <c r="AQ110" s="82"/>
      <c r="AR110" s="82"/>
      <c r="AS110" s="82"/>
      <c r="AT110" s="82"/>
      <c r="AU110" s="82"/>
      <c r="AV110" s="82"/>
      <c r="AW110" s="82"/>
      <c r="AX110" s="82"/>
      <c r="AY110" s="82"/>
      <c r="AZ110" s="82"/>
      <c r="BA110" s="82"/>
      <c r="BB110" s="82"/>
      <c r="BC110" s="82"/>
      <c r="BD110" s="82"/>
    </row>
    <row r="111" spans="1:56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  <c r="AY111" s="82"/>
      <c r="AZ111" s="82"/>
      <c r="BA111" s="82"/>
      <c r="BB111" s="82"/>
      <c r="BC111" s="82"/>
      <c r="BD111" s="82"/>
    </row>
    <row r="112" spans="1:56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  <c r="AQ112" s="82"/>
      <c r="AR112" s="82"/>
      <c r="AS112" s="82"/>
      <c r="AT112" s="82"/>
      <c r="AU112" s="82"/>
      <c r="AV112" s="82"/>
      <c r="AW112" s="82"/>
      <c r="AX112" s="82"/>
      <c r="AY112" s="82"/>
      <c r="AZ112" s="82"/>
      <c r="BA112" s="82"/>
      <c r="BB112" s="82"/>
      <c r="BC112" s="82"/>
      <c r="BD112" s="82"/>
    </row>
    <row r="113" spans="1:56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2"/>
      <c r="BC113" s="82"/>
      <c r="BD113" s="82"/>
    </row>
    <row r="114" spans="1:56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  <c r="BC114" s="82"/>
      <c r="BD114" s="82"/>
    </row>
    <row r="115" spans="1:56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</row>
    <row r="116" spans="1:56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  <c r="AR116" s="82"/>
      <c r="AS116" s="82"/>
      <c r="AT116" s="82"/>
      <c r="AU116" s="82"/>
      <c r="AV116" s="82"/>
      <c r="AW116" s="82"/>
      <c r="AX116" s="82"/>
      <c r="AY116" s="82"/>
      <c r="AZ116" s="82"/>
      <c r="BA116" s="82"/>
      <c r="BB116" s="82"/>
      <c r="BC116" s="82"/>
      <c r="BD116" s="82"/>
    </row>
    <row r="117" spans="1:56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7"/>
      <c r="AF117" s="87"/>
      <c r="AG117" s="87"/>
      <c r="AH117" s="87"/>
      <c r="AI117" s="87"/>
      <c r="AJ117" s="82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2"/>
      <c r="BC117" s="82"/>
      <c r="BD117" s="82"/>
    </row>
    <row r="118" spans="1:56" s="1" customFormat="1" ht="15.75">
      <c r="A118" s="13"/>
      <c r="B118" s="13"/>
      <c r="C118" s="13"/>
      <c r="D118" s="13"/>
      <c r="E118" s="13"/>
      <c r="F118" s="13"/>
      <c r="G118" s="13"/>
      <c r="H118" s="13"/>
      <c r="I118" s="13"/>
      <c r="J118" s="1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8"/>
      <c r="AF118" s="223"/>
      <c r="AG118" s="223"/>
      <c r="AH118" s="18"/>
      <c r="AI118" s="18"/>
      <c r="AJ118" s="18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</row>
    <row r="119" spans="1:56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  <c r="AM119" s="82"/>
      <c r="AN119" s="82"/>
      <c r="AO119" s="82"/>
      <c r="AP119" s="82"/>
      <c r="AQ119" s="82"/>
      <c r="AR119" s="82"/>
      <c r="AS119" s="82"/>
      <c r="AT119" s="82"/>
      <c r="AU119" s="82"/>
      <c r="AV119" s="82"/>
      <c r="AW119" s="82"/>
      <c r="AX119" s="82"/>
      <c r="AY119" s="82"/>
      <c r="AZ119" s="82"/>
      <c r="BA119" s="82"/>
      <c r="BB119" s="82"/>
      <c r="BC119" s="82"/>
      <c r="BD119" s="82"/>
    </row>
    <row r="120" spans="1:56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2"/>
      <c r="AP120" s="82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  <c r="BB120" s="82"/>
      <c r="BC120" s="82"/>
      <c r="BD120" s="82"/>
    </row>
    <row r="121" spans="1:56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2"/>
      <c r="AO121" s="82"/>
      <c r="AP121" s="82"/>
      <c r="AQ121" s="82"/>
      <c r="AR121" s="82"/>
      <c r="AS121" s="82"/>
      <c r="AT121" s="82"/>
      <c r="AU121" s="82"/>
      <c r="AV121" s="82"/>
      <c r="AW121" s="82"/>
      <c r="AX121" s="82"/>
      <c r="AY121" s="82"/>
      <c r="AZ121" s="82"/>
      <c r="BA121" s="82"/>
      <c r="BB121" s="82"/>
      <c r="BC121" s="82"/>
      <c r="BD121" s="82"/>
    </row>
    <row r="122" spans="1:56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82"/>
      <c r="AU122" s="82"/>
      <c r="AV122" s="82"/>
      <c r="AW122" s="82"/>
      <c r="AX122" s="82"/>
      <c r="AY122" s="82"/>
      <c r="AZ122" s="82"/>
      <c r="BA122" s="82"/>
      <c r="BB122" s="82"/>
      <c r="BC122" s="82"/>
      <c r="BD122" s="82"/>
    </row>
    <row r="123" spans="1:56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  <c r="AW123" s="82"/>
      <c r="AX123" s="82"/>
      <c r="AY123" s="82"/>
      <c r="AZ123" s="82"/>
      <c r="BA123" s="82"/>
      <c r="BB123" s="82"/>
      <c r="BC123" s="82"/>
      <c r="BD123" s="82"/>
    </row>
    <row r="124" spans="1:56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  <c r="BC124" s="82"/>
      <c r="BD124" s="82"/>
    </row>
    <row r="125" spans="1:56" ht="12.75" customHeight="1">
      <c r="A125" s="82"/>
      <c r="B125" s="201"/>
      <c r="C125" s="201"/>
      <c r="D125" s="201"/>
      <c r="E125" s="201"/>
      <c r="F125" s="201"/>
      <c r="G125" s="201"/>
      <c r="H125" s="201"/>
      <c r="I125" s="201"/>
      <c r="J125" s="201"/>
      <c r="K125" s="201"/>
      <c r="L125" s="201"/>
      <c r="M125" s="201"/>
      <c r="N125" s="201"/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  <c r="Y125" s="201"/>
      <c r="Z125" s="201"/>
      <c r="AA125" s="201"/>
      <c r="AB125" s="201"/>
      <c r="AC125" s="201"/>
      <c r="AD125" s="201"/>
      <c r="AE125" s="201"/>
      <c r="AF125" s="201"/>
      <c r="AG125" s="201"/>
      <c r="AH125" s="201"/>
      <c r="AI125" s="201"/>
      <c r="AJ125" s="201"/>
      <c r="AK125" s="201"/>
      <c r="AL125" s="201"/>
      <c r="AM125" s="201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  <c r="AX125" s="82"/>
      <c r="AY125" s="82"/>
      <c r="AZ125" s="82"/>
      <c r="BA125" s="82"/>
      <c r="BB125" s="82"/>
      <c r="BC125" s="82"/>
      <c r="BD125" s="82"/>
    </row>
    <row r="126" spans="1:56" ht="12.75" customHeight="1">
      <c r="A126" s="82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01"/>
      <c r="P126" s="201"/>
      <c r="Q126" s="201"/>
      <c r="R126" s="201"/>
      <c r="S126" s="201"/>
      <c r="T126" s="201"/>
      <c r="U126" s="201"/>
      <c r="V126" s="201"/>
      <c r="W126" s="201"/>
      <c r="X126" s="201"/>
      <c r="Y126" s="201"/>
      <c r="Z126" s="201"/>
      <c r="AA126" s="201"/>
      <c r="AB126" s="201"/>
      <c r="AC126" s="201"/>
      <c r="AD126" s="201"/>
      <c r="AE126" s="201"/>
      <c r="AF126" s="201"/>
      <c r="AG126" s="201"/>
      <c r="AH126" s="201"/>
      <c r="AI126" s="201"/>
      <c r="AJ126" s="201"/>
      <c r="AK126" s="201"/>
      <c r="AL126" s="201"/>
      <c r="AM126" s="201"/>
      <c r="AN126" s="82"/>
      <c r="AO126" s="82"/>
      <c r="AP126" s="82"/>
      <c r="AQ126" s="82"/>
      <c r="AR126" s="82"/>
      <c r="AS126" s="82"/>
      <c r="AT126" s="82"/>
      <c r="AU126" s="82"/>
      <c r="AV126" s="82"/>
      <c r="AW126" s="82"/>
      <c r="AX126" s="82"/>
      <c r="AY126" s="82"/>
      <c r="AZ126" s="82"/>
      <c r="BA126" s="82"/>
      <c r="BB126" s="82"/>
      <c r="BC126" s="82"/>
      <c r="BD126" s="82"/>
    </row>
    <row r="127" spans="1:56" ht="12.75" customHeight="1">
      <c r="A127" s="82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01"/>
      <c r="P127" s="201"/>
      <c r="Q127" s="201"/>
      <c r="R127" s="201"/>
      <c r="S127" s="201"/>
      <c r="T127" s="201"/>
      <c r="U127" s="201"/>
      <c r="V127" s="201"/>
      <c r="W127" s="201"/>
      <c r="X127" s="201"/>
      <c r="Y127" s="201"/>
      <c r="Z127" s="201"/>
      <c r="AA127" s="201"/>
      <c r="AB127" s="201"/>
      <c r="AC127" s="201"/>
      <c r="AD127" s="201"/>
      <c r="AE127" s="201"/>
      <c r="AF127" s="201"/>
      <c r="AG127" s="201"/>
      <c r="AH127" s="201"/>
      <c r="AI127" s="201"/>
      <c r="AJ127" s="201"/>
      <c r="AK127" s="201"/>
      <c r="AL127" s="201"/>
      <c r="AM127" s="201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  <c r="BC127" s="82"/>
      <c r="BD127" s="82"/>
    </row>
    <row r="128" spans="1:56" ht="12.75" customHeight="1">
      <c r="A128" s="82"/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201"/>
      <c r="AB128" s="201"/>
      <c r="AC128" s="201"/>
      <c r="AD128" s="201"/>
      <c r="AE128" s="201"/>
      <c r="AF128" s="201"/>
      <c r="AG128" s="201"/>
      <c r="AH128" s="201"/>
      <c r="AI128" s="201"/>
      <c r="AJ128" s="201"/>
      <c r="AK128" s="201"/>
      <c r="AL128" s="201"/>
      <c r="AM128" s="201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  <c r="AX128" s="82"/>
      <c r="AY128" s="82"/>
      <c r="AZ128" s="82"/>
      <c r="BA128" s="82"/>
      <c r="BB128" s="82"/>
      <c r="BC128" s="82"/>
      <c r="BD128" s="82"/>
    </row>
    <row r="129" spans="1:56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  <c r="BC129" s="82"/>
      <c r="BD129" s="82"/>
    </row>
    <row r="130" spans="1:56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</row>
    <row r="131" spans="1:56" ht="12.75" customHeight="1">
      <c r="A131" s="82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</row>
    <row r="132" spans="1:56" ht="12.75" customHeight="1">
      <c r="A132" s="82"/>
      <c r="B132" s="202"/>
      <c r="C132" s="202"/>
      <c r="D132" s="202"/>
      <c r="E132" s="202"/>
      <c r="F132" s="202"/>
      <c r="G132" s="202"/>
      <c r="H132" s="202"/>
      <c r="I132" s="202"/>
      <c r="J132" s="202"/>
      <c r="K132" s="202"/>
      <c r="L132" s="202"/>
      <c r="M132" s="202"/>
      <c r="N132" s="202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  <c r="BB132" s="82"/>
      <c r="BC132" s="82"/>
      <c r="BD132" s="82"/>
    </row>
    <row r="133" spans="1:56" ht="12.75" customHeight="1">
      <c r="A133" s="82"/>
      <c r="B133" s="202"/>
      <c r="C133" s="202"/>
      <c r="D133" s="202"/>
      <c r="E133" s="202"/>
      <c r="F133" s="202"/>
      <c r="G133" s="202"/>
      <c r="H133" s="202"/>
      <c r="I133" s="202"/>
      <c r="J133" s="202"/>
      <c r="K133" s="202"/>
      <c r="L133" s="202"/>
      <c r="M133" s="202"/>
      <c r="N133" s="202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  <c r="BC133" s="82"/>
      <c r="BD133" s="82"/>
    </row>
    <row r="134" spans="1:56" ht="12.75" customHeight="1">
      <c r="A134" s="82"/>
      <c r="B134" s="202"/>
      <c r="C134" s="202"/>
      <c r="D134" s="202"/>
      <c r="E134" s="202"/>
      <c r="F134" s="202"/>
      <c r="G134" s="202"/>
      <c r="H134" s="202"/>
      <c r="I134" s="202"/>
      <c r="J134" s="202"/>
      <c r="K134" s="202"/>
      <c r="L134" s="202"/>
      <c r="M134" s="202"/>
      <c r="N134" s="202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2"/>
      <c r="AO134" s="82"/>
      <c r="AP134" s="82"/>
      <c r="AQ134" s="82"/>
      <c r="AR134" s="82"/>
      <c r="AS134" s="82"/>
      <c r="AT134" s="82"/>
      <c r="AU134" s="82"/>
      <c r="AV134" s="82"/>
      <c r="AW134" s="82"/>
      <c r="AX134" s="82"/>
      <c r="AY134" s="82"/>
      <c r="AZ134" s="82"/>
      <c r="BA134" s="82"/>
      <c r="BB134" s="82"/>
      <c r="BC134" s="82"/>
      <c r="BD134" s="82"/>
    </row>
    <row r="135" spans="1:56" ht="12.75" customHeight="1">
      <c r="A135" s="82"/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203"/>
      <c r="AB135" s="203"/>
      <c r="AC135" s="203"/>
      <c r="AD135" s="203"/>
      <c r="AE135" s="203"/>
      <c r="AF135" s="203"/>
      <c r="AG135" s="203"/>
      <c r="AH135" s="203"/>
      <c r="AI135" s="203"/>
      <c r="AJ135" s="203"/>
      <c r="AK135" s="203"/>
      <c r="AL135" s="203"/>
      <c r="AM135" s="203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  <c r="BC135" s="82"/>
      <c r="BD135" s="82"/>
    </row>
    <row r="136" spans="1:56" ht="12.75" customHeight="1">
      <c r="A136" s="82"/>
      <c r="B136" s="203"/>
      <c r="C136" s="203"/>
      <c r="D136" s="203"/>
      <c r="E136" s="203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  <c r="BB136" s="82"/>
      <c r="BC136" s="82"/>
      <c r="BD136" s="82"/>
    </row>
    <row r="137" spans="1:56" ht="12.75" customHeight="1">
      <c r="A137" s="82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3"/>
      <c r="O137" s="203"/>
      <c r="P137" s="203"/>
      <c r="Q137" s="203"/>
      <c r="R137" s="203"/>
      <c r="S137" s="203"/>
      <c r="T137" s="203"/>
      <c r="U137" s="203"/>
      <c r="V137" s="203"/>
      <c r="W137" s="203"/>
      <c r="X137" s="203"/>
      <c r="Y137" s="203"/>
      <c r="Z137" s="203"/>
      <c r="AA137" s="203"/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82"/>
      <c r="AO137" s="82"/>
      <c r="AP137" s="82"/>
      <c r="AQ137" s="82"/>
      <c r="AR137" s="82"/>
      <c r="AS137" s="82"/>
      <c r="AT137" s="82"/>
      <c r="AU137" s="82"/>
      <c r="AV137" s="82"/>
      <c r="AW137" s="82"/>
      <c r="AX137" s="82"/>
      <c r="AY137" s="82"/>
      <c r="AZ137" s="82"/>
      <c r="BA137" s="82"/>
      <c r="BB137" s="82"/>
      <c r="BC137" s="82"/>
      <c r="BD137" s="82"/>
    </row>
    <row r="138" spans="1:56" ht="12.75" customHeight="1">
      <c r="A138" s="82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3"/>
      <c r="O138" s="203"/>
      <c r="P138" s="203"/>
      <c r="Q138" s="203"/>
      <c r="R138" s="203"/>
      <c r="S138" s="203"/>
      <c r="T138" s="203"/>
      <c r="U138" s="203"/>
      <c r="V138" s="203"/>
      <c r="W138" s="203"/>
      <c r="X138" s="203"/>
      <c r="Y138" s="203"/>
      <c r="Z138" s="203"/>
      <c r="AA138" s="203"/>
      <c r="AB138" s="203"/>
      <c r="AC138" s="203"/>
      <c r="AD138" s="203"/>
      <c r="AE138" s="203"/>
      <c r="AF138" s="203"/>
      <c r="AG138" s="203"/>
      <c r="AH138" s="203"/>
      <c r="AI138" s="203"/>
      <c r="AJ138" s="203"/>
      <c r="AK138" s="203"/>
      <c r="AL138" s="203"/>
      <c r="AM138" s="203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  <c r="AX138" s="82"/>
      <c r="AY138" s="82"/>
      <c r="AZ138" s="82"/>
      <c r="BA138" s="82"/>
      <c r="BB138" s="82"/>
      <c r="BC138" s="82"/>
      <c r="BD138" s="82"/>
    </row>
    <row r="139" spans="1:56" ht="12.75" customHeight="1">
      <c r="A139" s="82"/>
      <c r="B139" s="204"/>
      <c r="C139" s="204"/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4"/>
      <c r="V139" s="204"/>
      <c r="W139" s="204"/>
      <c r="X139" s="204"/>
      <c r="Y139" s="204"/>
      <c r="Z139" s="204"/>
      <c r="AA139" s="204"/>
      <c r="AB139" s="204"/>
      <c r="AC139" s="204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82"/>
      <c r="AO139" s="82"/>
      <c r="AP139" s="82"/>
      <c r="AQ139" s="82"/>
      <c r="AR139" s="82"/>
      <c r="AS139" s="82"/>
      <c r="AT139" s="82"/>
      <c r="AU139" s="82"/>
      <c r="AV139" s="82"/>
      <c r="AW139" s="82"/>
      <c r="AX139" s="82"/>
      <c r="AY139" s="82"/>
      <c r="AZ139" s="82"/>
      <c r="BA139" s="82"/>
      <c r="BB139" s="82"/>
      <c r="BC139" s="82"/>
      <c r="BD139" s="82"/>
    </row>
    <row r="140" spans="1:56" ht="12.75" customHeight="1">
      <c r="A140" s="8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</row>
    <row r="141" spans="1:56" ht="12.75" customHeight="1">
      <c r="A141" s="82"/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4"/>
      <c r="V141" s="204"/>
      <c r="W141" s="204"/>
      <c r="X141" s="204"/>
      <c r="Y141" s="204"/>
      <c r="Z141" s="204"/>
      <c r="AA141" s="204"/>
      <c r="AB141" s="204"/>
      <c r="AC141" s="204"/>
      <c r="AD141" s="204"/>
      <c r="AE141" s="204"/>
      <c r="AF141" s="204"/>
      <c r="AG141" s="204"/>
      <c r="AH141" s="204"/>
      <c r="AI141" s="204"/>
      <c r="AJ141" s="204"/>
      <c r="AK141" s="204"/>
      <c r="AL141" s="204"/>
      <c r="AM141" s="204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</row>
    <row r="142" spans="1:56" ht="12.75" customHeight="1">
      <c r="A142" s="8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4"/>
      <c r="V142" s="204"/>
      <c r="W142" s="204"/>
      <c r="X142" s="204"/>
      <c r="Y142" s="204"/>
      <c r="Z142" s="204"/>
      <c r="AA142" s="204"/>
      <c r="AB142" s="204"/>
      <c r="AC142" s="204"/>
      <c r="AD142" s="204"/>
      <c r="AE142" s="204"/>
      <c r="AF142" s="204"/>
      <c r="AG142" s="204"/>
      <c r="AH142" s="204"/>
      <c r="AI142" s="204"/>
      <c r="AJ142" s="204"/>
      <c r="AK142" s="204"/>
      <c r="AL142" s="204"/>
      <c r="AM142" s="204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2"/>
      <c r="BD142" s="82"/>
    </row>
    <row r="143" spans="1:56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</row>
    <row r="144" spans="1:56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</row>
    <row r="145" spans="1:56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22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</row>
    <row r="146" spans="1:56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22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</row>
    <row r="147" spans="1:56" ht="12.75" customHeight="1">
      <c r="A147" s="205"/>
      <c r="B147" s="224"/>
      <c r="C147" s="224"/>
      <c r="D147" s="224"/>
      <c r="E147" s="224"/>
      <c r="F147" s="224"/>
      <c r="G147" s="224"/>
      <c r="H147" s="224"/>
      <c r="I147" s="224"/>
      <c r="J147" s="77"/>
      <c r="K147" s="77"/>
      <c r="L147" s="77"/>
      <c r="M147" s="77"/>
      <c r="N147" s="77"/>
      <c r="O147" s="222"/>
      <c r="P147" s="87"/>
      <c r="Q147" s="206"/>
      <c r="R147" s="206"/>
      <c r="S147" s="206"/>
      <c r="T147" s="206"/>
      <c r="U147" s="206"/>
      <c r="V147" s="206"/>
      <c r="W147" s="206"/>
      <c r="X147" s="206"/>
      <c r="Y147" s="206"/>
      <c r="Z147" s="206"/>
      <c r="AA147" s="206"/>
      <c r="AB147" s="206"/>
      <c r="AC147" s="206"/>
      <c r="AD147" s="206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</row>
    <row r="148" spans="1:56" ht="12.75" customHeight="1">
      <c r="A148" s="224"/>
      <c r="B148" s="224"/>
      <c r="C148" s="224"/>
      <c r="D148" s="224"/>
      <c r="E148" s="224"/>
      <c r="F148" s="224"/>
      <c r="G148" s="224"/>
      <c r="H148" s="224"/>
      <c r="I148" s="224"/>
      <c r="J148" s="77"/>
      <c r="K148" s="77"/>
      <c r="L148" s="77"/>
      <c r="M148" s="77"/>
      <c r="N148" s="77"/>
      <c r="O148" s="222"/>
      <c r="P148" s="87"/>
      <c r="Q148" s="206"/>
      <c r="R148" s="206"/>
      <c r="S148" s="206"/>
      <c r="T148" s="206"/>
      <c r="U148" s="206"/>
      <c r="V148" s="206"/>
      <c r="W148" s="206"/>
      <c r="X148" s="206"/>
      <c r="Y148" s="206"/>
      <c r="Z148" s="206"/>
      <c r="AA148" s="206"/>
      <c r="AB148" s="206"/>
      <c r="AC148" s="206"/>
      <c r="AD148" s="206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</row>
    <row r="149" spans="1:56" ht="12.75" customHeight="1">
      <c r="A149" s="224"/>
      <c r="B149" s="224"/>
      <c r="C149" s="224"/>
      <c r="D149" s="224"/>
      <c r="E149" s="224"/>
      <c r="F149" s="224"/>
      <c r="G149" s="224"/>
      <c r="H149" s="224"/>
      <c r="I149" s="224"/>
      <c r="J149" s="77"/>
      <c r="K149" s="77"/>
      <c r="L149" s="77"/>
      <c r="M149" s="77"/>
      <c r="N149" s="77"/>
      <c r="O149" s="225"/>
      <c r="P149" s="87"/>
      <c r="Q149" s="206"/>
      <c r="R149" s="206"/>
      <c r="S149" s="206"/>
      <c r="T149" s="206"/>
      <c r="U149" s="206"/>
      <c r="V149" s="206"/>
      <c r="W149" s="206"/>
      <c r="X149" s="206"/>
      <c r="Y149" s="206"/>
      <c r="Z149" s="206"/>
      <c r="AA149" s="206"/>
      <c r="AB149" s="206"/>
      <c r="AC149" s="206"/>
      <c r="AD149" s="206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</row>
    <row r="150" spans="1:56" ht="12.75" customHeight="1">
      <c r="A150" s="224"/>
      <c r="B150" s="224"/>
      <c r="C150" s="224"/>
      <c r="D150" s="224"/>
      <c r="E150" s="224"/>
      <c r="F150" s="224"/>
      <c r="G150" s="224"/>
      <c r="H150" s="224"/>
      <c r="I150" s="224"/>
      <c r="J150" s="77"/>
      <c r="K150" s="77"/>
      <c r="L150" s="77"/>
      <c r="M150" s="77"/>
      <c r="N150" s="77"/>
      <c r="O150" s="225"/>
      <c r="P150" s="87"/>
      <c r="Q150" s="206"/>
      <c r="R150" s="206"/>
      <c r="S150" s="206"/>
      <c r="T150" s="206"/>
      <c r="U150" s="206"/>
      <c r="V150" s="206"/>
      <c r="W150" s="206"/>
      <c r="X150" s="206"/>
      <c r="Y150" s="206"/>
      <c r="Z150" s="206"/>
      <c r="AA150" s="206"/>
      <c r="AB150" s="206"/>
      <c r="AC150" s="206"/>
      <c r="AD150" s="206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</row>
    <row r="151" spans="1:56" ht="12.75" customHeight="1">
      <c r="A151" s="224"/>
      <c r="B151" s="224"/>
      <c r="C151" s="224"/>
      <c r="D151" s="224"/>
      <c r="E151" s="224"/>
      <c r="F151" s="224"/>
      <c r="G151" s="224"/>
      <c r="H151" s="224"/>
      <c r="I151" s="224"/>
      <c r="J151" s="207"/>
      <c r="K151" s="207"/>
      <c r="L151" s="207"/>
      <c r="M151" s="207"/>
      <c r="N151" s="207"/>
      <c r="O151" s="82"/>
      <c r="P151" s="82"/>
      <c r="Q151" s="208"/>
      <c r="R151" s="208"/>
      <c r="S151" s="208"/>
      <c r="T151" s="208"/>
      <c r="U151" s="208"/>
      <c r="V151" s="208"/>
      <c r="W151" s="208"/>
      <c r="X151" s="208"/>
      <c r="Y151" s="208"/>
      <c r="Z151" s="208"/>
      <c r="AA151" s="208"/>
      <c r="AB151" s="208"/>
      <c r="AC151" s="208"/>
      <c r="AD151" s="208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</row>
    <row r="152" spans="1:56" ht="12.75" customHeight="1">
      <c r="A152" s="224"/>
      <c r="B152" s="224"/>
      <c r="C152" s="224"/>
      <c r="D152" s="224"/>
      <c r="E152" s="224"/>
      <c r="F152" s="224"/>
      <c r="G152" s="224"/>
      <c r="H152" s="224"/>
      <c r="I152" s="224"/>
      <c r="J152" s="207"/>
      <c r="K152" s="207"/>
      <c r="L152" s="207"/>
      <c r="M152" s="207"/>
      <c r="N152" s="207"/>
      <c r="O152" s="82"/>
      <c r="P152" s="82"/>
      <c r="Q152" s="208"/>
      <c r="R152" s="208"/>
      <c r="S152" s="208"/>
      <c r="T152" s="208"/>
      <c r="U152" s="208"/>
      <c r="V152" s="208"/>
      <c r="W152" s="208"/>
      <c r="X152" s="208"/>
      <c r="Y152" s="208"/>
      <c r="Z152" s="208"/>
      <c r="AA152" s="208"/>
      <c r="AB152" s="208"/>
      <c r="AC152" s="208"/>
      <c r="AD152" s="208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</row>
    <row r="153" spans="1:56" ht="12.75" customHeight="1">
      <c r="A153" s="224"/>
      <c r="B153" s="224"/>
      <c r="C153" s="224"/>
      <c r="D153" s="224"/>
      <c r="E153" s="224"/>
      <c r="F153" s="224"/>
      <c r="G153" s="224"/>
      <c r="H153" s="224"/>
      <c r="I153" s="224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2"/>
      <c r="BD153" s="82"/>
    </row>
    <row r="154" spans="1:56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  <c r="BB154" s="82"/>
      <c r="BC154" s="82"/>
      <c r="BD154" s="82"/>
    </row>
    <row r="155" spans="1:56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  <c r="BB155" s="82"/>
      <c r="BC155" s="82"/>
      <c r="BD155" s="82"/>
    </row>
    <row r="156" spans="1:56" ht="15.75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209"/>
      <c r="R156" s="209"/>
      <c r="S156" s="209"/>
      <c r="T156" s="209"/>
      <c r="U156" s="209"/>
      <c r="V156" s="209"/>
      <c r="W156" s="209"/>
      <c r="X156" s="209"/>
      <c r="Y156" s="209"/>
      <c r="Z156" s="209"/>
      <c r="AA156" s="209"/>
      <c r="AB156" s="209"/>
      <c r="AC156" s="209"/>
      <c r="AD156" s="209"/>
      <c r="AE156" s="82"/>
      <c r="AF156" s="82"/>
      <c r="AG156" s="82"/>
      <c r="AH156" s="82"/>
      <c r="AI156" s="82"/>
      <c r="AJ156" s="82"/>
      <c r="AK156" s="82"/>
      <c r="AL156" s="82"/>
      <c r="AM156" s="82"/>
      <c r="AN156" s="221"/>
      <c r="AO156" s="221"/>
      <c r="AP156" s="221"/>
      <c r="AQ156" s="221"/>
      <c r="AR156" s="221"/>
      <c r="AS156" s="221"/>
      <c r="AT156" s="221"/>
      <c r="AU156" s="82"/>
      <c r="AV156" s="82"/>
      <c r="AW156" s="82"/>
      <c r="AX156" s="82"/>
      <c r="AY156" s="82"/>
      <c r="AZ156" s="82"/>
      <c r="BA156" s="82"/>
      <c r="BB156" s="82"/>
      <c r="BC156" s="82"/>
      <c r="BD156" s="82"/>
    </row>
    <row r="157" spans="1:56" ht="15.75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209"/>
      <c r="R157" s="209"/>
      <c r="S157" s="209"/>
      <c r="T157" s="209"/>
      <c r="U157" s="209"/>
      <c r="V157" s="209"/>
      <c r="W157" s="209"/>
      <c r="X157" s="209"/>
      <c r="Y157" s="209"/>
      <c r="Z157" s="209"/>
      <c r="AA157" s="209"/>
      <c r="AB157" s="209"/>
      <c r="AC157" s="209"/>
      <c r="AD157" s="209"/>
      <c r="AE157" s="82"/>
      <c r="AF157" s="82"/>
      <c r="AG157" s="82"/>
      <c r="AH157" s="82"/>
      <c r="AI157" s="82"/>
      <c r="AJ157" s="82"/>
      <c r="AK157" s="82"/>
      <c r="AL157" s="82"/>
      <c r="AM157" s="82"/>
      <c r="AN157" s="221"/>
      <c r="AO157" s="221"/>
      <c r="AP157" s="221"/>
      <c r="AQ157" s="221"/>
      <c r="AR157" s="221"/>
      <c r="AS157" s="221"/>
      <c r="AT157" s="221"/>
      <c r="AU157" s="82"/>
      <c r="AV157" s="82"/>
      <c r="AW157" s="82"/>
      <c r="AX157" s="82"/>
      <c r="AY157" s="82"/>
      <c r="AZ157" s="82"/>
      <c r="BA157" s="82"/>
      <c r="BB157" s="82"/>
      <c r="BC157" s="82"/>
      <c r="BD157" s="82"/>
    </row>
    <row r="158" spans="1:56" ht="15.75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209"/>
      <c r="R158" s="209"/>
      <c r="S158" s="209"/>
      <c r="T158" s="209"/>
      <c r="U158" s="209"/>
      <c r="V158" s="209"/>
      <c r="W158" s="209"/>
      <c r="X158" s="209"/>
      <c r="Y158" s="209"/>
      <c r="Z158" s="209"/>
      <c r="AA158" s="209"/>
      <c r="AB158" s="209"/>
      <c r="AC158" s="209"/>
      <c r="AD158" s="209"/>
      <c r="AE158" s="82"/>
      <c r="AF158" s="82"/>
      <c r="AG158" s="82"/>
      <c r="AH158" s="82"/>
      <c r="AI158" s="82"/>
      <c r="AJ158" s="82"/>
      <c r="AK158" s="82"/>
      <c r="AL158" s="82"/>
      <c r="AM158" s="82"/>
      <c r="AN158" s="221"/>
      <c r="AO158" s="221"/>
      <c r="AP158" s="221"/>
      <c r="AQ158" s="221"/>
      <c r="AR158" s="221"/>
      <c r="AS158" s="221"/>
      <c r="AT158" s="221"/>
      <c r="AU158" s="82"/>
      <c r="AV158" s="82"/>
      <c r="AW158" s="82"/>
      <c r="AX158" s="82"/>
      <c r="AY158" s="82"/>
      <c r="AZ158" s="82"/>
      <c r="BA158" s="82"/>
      <c r="BB158" s="82"/>
      <c r="BC158" s="82"/>
      <c r="BD158" s="82"/>
    </row>
    <row r="159" spans="1:56" ht="15.75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209"/>
      <c r="R159" s="209"/>
      <c r="S159" s="209"/>
      <c r="T159" s="209"/>
      <c r="U159" s="209"/>
      <c r="V159" s="209"/>
      <c r="W159" s="209"/>
      <c r="X159" s="209"/>
      <c r="Y159" s="209"/>
      <c r="Z159" s="209"/>
      <c r="AA159" s="209"/>
      <c r="AB159" s="209"/>
      <c r="AC159" s="209"/>
      <c r="AD159" s="209"/>
      <c r="AE159" s="82"/>
      <c r="AF159" s="82"/>
      <c r="AG159" s="82"/>
      <c r="AH159" s="82"/>
      <c r="AI159" s="82"/>
      <c r="AJ159" s="82"/>
      <c r="AK159" s="82"/>
      <c r="AL159" s="82"/>
      <c r="AM159" s="82"/>
      <c r="AN159" s="221"/>
      <c r="AO159" s="221"/>
      <c r="AP159" s="221"/>
      <c r="AQ159" s="221"/>
      <c r="AR159" s="221"/>
      <c r="AS159" s="221"/>
      <c r="AT159" s="221"/>
      <c r="AU159" s="82"/>
      <c r="AV159" s="82"/>
      <c r="AW159" s="82"/>
      <c r="AX159" s="82"/>
      <c r="AY159" s="82"/>
      <c r="AZ159" s="82"/>
      <c r="BA159" s="82"/>
      <c r="BB159" s="82"/>
      <c r="BC159" s="82"/>
      <c r="BD159" s="82"/>
    </row>
    <row r="160" spans="1:56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  <c r="AX160" s="82"/>
      <c r="AY160" s="82"/>
      <c r="AZ160" s="82"/>
      <c r="BA160" s="82"/>
      <c r="BB160" s="82"/>
      <c r="BC160" s="82"/>
      <c r="BD160" s="82"/>
    </row>
    <row r="161" spans="1:56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  <c r="BB161" s="82"/>
      <c r="BC161" s="82"/>
      <c r="BD161" s="82"/>
    </row>
    <row r="162" spans="1:56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2"/>
      <c r="BD162" s="82"/>
    </row>
    <row r="163" spans="1:56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</row>
    <row r="164" spans="1:56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  <c r="BB164" s="82"/>
      <c r="BC164" s="82"/>
      <c r="BD164" s="82"/>
    </row>
    <row r="165" spans="1:56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  <c r="BB165" s="82"/>
      <c r="BC165" s="82"/>
      <c r="BD165" s="82"/>
    </row>
    <row r="166" spans="1:56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  <c r="BB166" s="82"/>
      <c r="BC166" s="82"/>
      <c r="BD166" s="82"/>
    </row>
    <row r="167" spans="1:56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  <c r="AW167" s="82"/>
      <c r="AX167" s="82"/>
      <c r="AY167" s="82"/>
      <c r="AZ167" s="82"/>
      <c r="BA167" s="82"/>
      <c r="BB167" s="82"/>
      <c r="BC167" s="82"/>
      <c r="BD167" s="82"/>
    </row>
    <row r="168" spans="1:56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  <c r="BC168" s="82"/>
      <c r="BD168" s="82"/>
    </row>
    <row r="169" spans="1:56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  <c r="BB169" s="82"/>
      <c r="BC169" s="82"/>
      <c r="BD169" s="82"/>
    </row>
    <row r="170" spans="1:56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/>
      <c r="AW170" s="82"/>
      <c r="AX170" s="82"/>
      <c r="AY170" s="82"/>
      <c r="AZ170" s="82"/>
      <c r="BA170" s="82"/>
      <c r="BB170" s="82"/>
      <c r="BC170" s="82"/>
      <c r="BD170" s="82"/>
    </row>
    <row r="171" spans="1:56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82"/>
      <c r="AO171" s="82"/>
      <c r="AP171" s="82"/>
      <c r="AQ171" s="82"/>
      <c r="AR171" s="82"/>
      <c r="AS171" s="82"/>
      <c r="AT171" s="82"/>
      <c r="AU171" s="82"/>
      <c r="AV171" s="82"/>
      <c r="AW171" s="82"/>
      <c r="AX171" s="82"/>
      <c r="AY171" s="82"/>
      <c r="AZ171" s="82"/>
      <c r="BA171" s="82"/>
      <c r="BB171" s="82"/>
      <c r="BC171" s="82"/>
      <c r="BD171" s="82"/>
    </row>
    <row r="172" spans="1:56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  <c r="AR172" s="82"/>
      <c r="AS172" s="82"/>
      <c r="AT172" s="82"/>
      <c r="AU172" s="82"/>
      <c r="AV172" s="82"/>
      <c r="AW172" s="82"/>
      <c r="AX172" s="82"/>
      <c r="AY172" s="82"/>
      <c r="AZ172" s="82"/>
      <c r="BA172" s="82"/>
      <c r="BB172" s="82"/>
      <c r="BC172" s="82"/>
      <c r="BD172" s="82"/>
    </row>
    <row r="173" spans="1:56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  <c r="AN173" s="82"/>
      <c r="AO173" s="82"/>
      <c r="AP173" s="82"/>
      <c r="AQ173" s="82"/>
      <c r="AR173" s="82"/>
      <c r="AS173" s="82"/>
      <c r="AT173" s="82"/>
      <c r="AU173" s="82"/>
      <c r="AV173" s="82"/>
      <c r="AW173" s="82"/>
      <c r="AX173" s="82"/>
      <c r="AY173" s="82"/>
      <c r="AZ173" s="82"/>
      <c r="BA173" s="82"/>
      <c r="BB173" s="82"/>
      <c r="BC173" s="82"/>
      <c r="BD173" s="82"/>
    </row>
    <row r="174" spans="1:56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  <c r="AN174" s="82"/>
      <c r="AO174" s="82"/>
      <c r="AP174" s="82"/>
      <c r="AQ174" s="82"/>
      <c r="AR174" s="82"/>
      <c r="AS174" s="82"/>
      <c r="AT174" s="82"/>
      <c r="AU174" s="82"/>
      <c r="AV174" s="82"/>
      <c r="AW174" s="82"/>
      <c r="AX174" s="82"/>
      <c r="AY174" s="82"/>
      <c r="AZ174" s="82"/>
      <c r="BA174" s="82"/>
      <c r="BB174" s="82"/>
      <c r="BC174" s="82"/>
      <c r="BD174" s="82"/>
    </row>
    <row r="175" spans="1:56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  <c r="BC175" s="82"/>
      <c r="BD175" s="82"/>
    </row>
    <row r="176" spans="1:56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  <c r="BB176" s="82"/>
      <c r="BC176" s="82"/>
      <c r="BD176" s="82"/>
    </row>
    <row r="177" spans="1:56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  <c r="BB177" s="82"/>
      <c r="BC177" s="82"/>
      <c r="BD177" s="82"/>
    </row>
    <row r="178" spans="1:56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  <c r="BB178" s="82"/>
      <c r="BC178" s="82"/>
      <c r="BD178" s="82"/>
    </row>
    <row r="179" spans="1:56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</row>
    <row r="180" spans="1:56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</row>
    <row r="181" spans="1:56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</row>
    <row r="182" spans="1:56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2"/>
      <c r="AL182" s="82"/>
      <c r="AM182" s="82"/>
    </row>
  </sheetData>
  <mergeCells count="40">
    <mergeCell ref="B56:AM59"/>
    <mergeCell ref="B41:K41"/>
    <mergeCell ref="L41:U41"/>
    <mergeCell ref="B42:K42"/>
    <mergeCell ref="L42:U42"/>
    <mergeCell ref="B46:K46"/>
    <mergeCell ref="L46:U46"/>
    <mergeCell ref="V46:AG46"/>
    <mergeCell ref="B43:K43"/>
    <mergeCell ref="B44:K44"/>
    <mergeCell ref="B45:K45"/>
    <mergeCell ref="L43:U43"/>
    <mergeCell ref="L44:U44"/>
    <mergeCell ref="L45:U45"/>
    <mergeCell ref="V52:AG52"/>
    <mergeCell ref="B47:K47"/>
    <mergeCell ref="B35:K39"/>
    <mergeCell ref="L35:U39"/>
    <mergeCell ref="B40:K40"/>
    <mergeCell ref="L40:U40"/>
    <mergeCell ref="V35:AG39"/>
    <mergeCell ref="V40:AG40"/>
    <mergeCell ref="B23:K34"/>
    <mergeCell ref="L23:U34"/>
    <mergeCell ref="U2:AM2"/>
    <mergeCell ref="B4:AM7"/>
    <mergeCell ref="B9:AM12"/>
    <mergeCell ref="B13:AM19"/>
    <mergeCell ref="I20:AC20"/>
    <mergeCell ref="V23:AG34"/>
    <mergeCell ref="B48:K48"/>
    <mergeCell ref="L47:U47"/>
    <mergeCell ref="V47:AG47"/>
    <mergeCell ref="L48:U48"/>
    <mergeCell ref="V48:AG48"/>
    <mergeCell ref="V41:AG41"/>
    <mergeCell ref="V42:AG42"/>
    <mergeCell ref="V43:AG43"/>
    <mergeCell ref="V44:AG44"/>
    <mergeCell ref="V45:AG45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3"/>
  <sheetViews>
    <sheetView zoomScale="110" zoomScaleNormal="110" workbookViewId="0">
      <selection activeCell="K4" sqref="A4:BA68"/>
    </sheetView>
  </sheetViews>
  <sheetFormatPr defaultRowHeight="12.75" customHeight="1"/>
  <cols>
    <col min="1" max="52" width="1.7109375" style="3" customWidth="1"/>
    <col min="53" max="53" width="2.28515625" style="3" customWidth="1"/>
    <col min="54" max="55" width="1.7109375" style="3" customWidth="1"/>
    <col min="56" max="56" width="7.7109375" style="3" customWidth="1"/>
    <col min="57" max="256" width="9.140625" style="3"/>
    <col min="257" max="311" width="1.7109375" style="3" customWidth="1"/>
    <col min="312" max="512" width="9.140625" style="3"/>
    <col min="513" max="567" width="1.7109375" style="3" customWidth="1"/>
    <col min="568" max="768" width="9.140625" style="3"/>
    <col min="769" max="823" width="1.7109375" style="3" customWidth="1"/>
    <col min="824" max="1024" width="9.140625" style="3"/>
    <col min="1025" max="1079" width="1.7109375" style="3" customWidth="1"/>
    <col min="1080" max="1280" width="9.140625" style="3"/>
    <col min="1281" max="1335" width="1.7109375" style="3" customWidth="1"/>
    <col min="1336" max="1536" width="9.140625" style="3"/>
    <col min="1537" max="1591" width="1.7109375" style="3" customWidth="1"/>
    <col min="1592" max="1792" width="9.140625" style="3"/>
    <col min="1793" max="1847" width="1.7109375" style="3" customWidth="1"/>
    <col min="1848" max="2048" width="9.140625" style="3"/>
    <col min="2049" max="2103" width="1.7109375" style="3" customWidth="1"/>
    <col min="2104" max="2304" width="9.140625" style="3"/>
    <col min="2305" max="2359" width="1.7109375" style="3" customWidth="1"/>
    <col min="2360" max="2560" width="9.140625" style="3"/>
    <col min="2561" max="2615" width="1.7109375" style="3" customWidth="1"/>
    <col min="2616" max="2816" width="9.140625" style="3"/>
    <col min="2817" max="2871" width="1.7109375" style="3" customWidth="1"/>
    <col min="2872" max="3072" width="9.140625" style="3"/>
    <col min="3073" max="3127" width="1.7109375" style="3" customWidth="1"/>
    <col min="3128" max="3328" width="9.140625" style="3"/>
    <col min="3329" max="3383" width="1.7109375" style="3" customWidth="1"/>
    <col min="3384" max="3584" width="9.140625" style="3"/>
    <col min="3585" max="3639" width="1.7109375" style="3" customWidth="1"/>
    <col min="3640" max="3840" width="9.140625" style="3"/>
    <col min="3841" max="3895" width="1.7109375" style="3" customWidth="1"/>
    <col min="3896" max="4096" width="9.140625" style="3"/>
    <col min="4097" max="4151" width="1.7109375" style="3" customWidth="1"/>
    <col min="4152" max="4352" width="9.140625" style="3"/>
    <col min="4353" max="4407" width="1.7109375" style="3" customWidth="1"/>
    <col min="4408" max="4608" width="9.140625" style="3"/>
    <col min="4609" max="4663" width="1.7109375" style="3" customWidth="1"/>
    <col min="4664" max="4864" width="9.140625" style="3"/>
    <col min="4865" max="4919" width="1.7109375" style="3" customWidth="1"/>
    <col min="4920" max="5120" width="9.140625" style="3"/>
    <col min="5121" max="5175" width="1.7109375" style="3" customWidth="1"/>
    <col min="5176" max="5376" width="9.140625" style="3"/>
    <col min="5377" max="5431" width="1.7109375" style="3" customWidth="1"/>
    <col min="5432" max="5632" width="9.140625" style="3"/>
    <col min="5633" max="5687" width="1.7109375" style="3" customWidth="1"/>
    <col min="5688" max="5888" width="9.140625" style="3"/>
    <col min="5889" max="5943" width="1.7109375" style="3" customWidth="1"/>
    <col min="5944" max="6144" width="9.140625" style="3"/>
    <col min="6145" max="6199" width="1.7109375" style="3" customWidth="1"/>
    <col min="6200" max="6400" width="9.140625" style="3"/>
    <col min="6401" max="6455" width="1.7109375" style="3" customWidth="1"/>
    <col min="6456" max="6656" width="9.140625" style="3"/>
    <col min="6657" max="6711" width="1.7109375" style="3" customWidth="1"/>
    <col min="6712" max="6912" width="9.140625" style="3"/>
    <col min="6913" max="6967" width="1.7109375" style="3" customWidth="1"/>
    <col min="6968" max="7168" width="9.140625" style="3"/>
    <col min="7169" max="7223" width="1.7109375" style="3" customWidth="1"/>
    <col min="7224" max="7424" width="9.140625" style="3"/>
    <col min="7425" max="7479" width="1.7109375" style="3" customWidth="1"/>
    <col min="7480" max="7680" width="9.140625" style="3"/>
    <col min="7681" max="7735" width="1.7109375" style="3" customWidth="1"/>
    <col min="7736" max="7936" width="9.140625" style="3"/>
    <col min="7937" max="7991" width="1.7109375" style="3" customWidth="1"/>
    <col min="7992" max="8192" width="9.140625" style="3"/>
    <col min="8193" max="8247" width="1.7109375" style="3" customWidth="1"/>
    <col min="8248" max="8448" width="9.140625" style="3"/>
    <col min="8449" max="8503" width="1.7109375" style="3" customWidth="1"/>
    <col min="8504" max="8704" width="9.140625" style="3"/>
    <col min="8705" max="8759" width="1.7109375" style="3" customWidth="1"/>
    <col min="8760" max="8960" width="9.140625" style="3"/>
    <col min="8961" max="9015" width="1.7109375" style="3" customWidth="1"/>
    <col min="9016" max="9216" width="9.140625" style="3"/>
    <col min="9217" max="9271" width="1.7109375" style="3" customWidth="1"/>
    <col min="9272" max="9472" width="9.140625" style="3"/>
    <col min="9473" max="9527" width="1.7109375" style="3" customWidth="1"/>
    <col min="9528" max="9728" width="9.140625" style="3"/>
    <col min="9729" max="9783" width="1.7109375" style="3" customWidth="1"/>
    <col min="9784" max="9984" width="9.140625" style="3"/>
    <col min="9985" max="10039" width="1.7109375" style="3" customWidth="1"/>
    <col min="10040" max="10240" width="9.140625" style="3"/>
    <col min="10241" max="10295" width="1.7109375" style="3" customWidth="1"/>
    <col min="10296" max="10496" width="9.140625" style="3"/>
    <col min="10497" max="10551" width="1.7109375" style="3" customWidth="1"/>
    <col min="10552" max="10752" width="9.140625" style="3"/>
    <col min="10753" max="10807" width="1.7109375" style="3" customWidth="1"/>
    <col min="10808" max="11008" width="9.140625" style="3"/>
    <col min="11009" max="11063" width="1.7109375" style="3" customWidth="1"/>
    <col min="11064" max="11264" width="9.140625" style="3"/>
    <col min="11265" max="11319" width="1.7109375" style="3" customWidth="1"/>
    <col min="11320" max="11520" width="9.140625" style="3"/>
    <col min="11521" max="11575" width="1.7109375" style="3" customWidth="1"/>
    <col min="11576" max="11776" width="9.140625" style="3"/>
    <col min="11777" max="11831" width="1.7109375" style="3" customWidth="1"/>
    <col min="11832" max="12032" width="9.140625" style="3"/>
    <col min="12033" max="12087" width="1.7109375" style="3" customWidth="1"/>
    <col min="12088" max="12288" width="9.140625" style="3"/>
    <col min="12289" max="12343" width="1.7109375" style="3" customWidth="1"/>
    <col min="12344" max="12544" width="9.140625" style="3"/>
    <col min="12545" max="12599" width="1.7109375" style="3" customWidth="1"/>
    <col min="12600" max="12800" width="9.140625" style="3"/>
    <col min="12801" max="12855" width="1.7109375" style="3" customWidth="1"/>
    <col min="12856" max="13056" width="9.140625" style="3"/>
    <col min="13057" max="13111" width="1.7109375" style="3" customWidth="1"/>
    <col min="13112" max="13312" width="9.140625" style="3"/>
    <col min="13313" max="13367" width="1.7109375" style="3" customWidth="1"/>
    <col min="13368" max="13568" width="9.140625" style="3"/>
    <col min="13569" max="13623" width="1.7109375" style="3" customWidth="1"/>
    <col min="13624" max="13824" width="9.140625" style="3"/>
    <col min="13825" max="13879" width="1.7109375" style="3" customWidth="1"/>
    <col min="13880" max="14080" width="9.140625" style="3"/>
    <col min="14081" max="14135" width="1.7109375" style="3" customWidth="1"/>
    <col min="14136" max="14336" width="9.140625" style="3"/>
    <col min="14337" max="14391" width="1.7109375" style="3" customWidth="1"/>
    <col min="14392" max="14592" width="9.140625" style="3"/>
    <col min="14593" max="14647" width="1.7109375" style="3" customWidth="1"/>
    <col min="14648" max="14848" width="9.140625" style="3"/>
    <col min="14849" max="14903" width="1.7109375" style="3" customWidth="1"/>
    <col min="14904" max="15104" width="9.140625" style="3"/>
    <col min="15105" max="15159" width="1.7109375" style="3" customWidth="1"/>
    <col min="15160" max="15360" width="9.140625" style="3"/>
    <col min="15361" max="15415" width="1.7109375" style="3" customWidth="1"/>
    <col min="15416" max="15616" width="9.140625" style="3"/>
    <col min="15617" max="15671" width="1.7109375" style="3" customWidth="1"/>
    <col min="15672" max="15872" width="9.140625" style="3"/>
    <col min="15873" max="15927" width="1.7109375" style="3" customWidth="1"/>
    <col min="15928" max="16128" width="9.140625" style="3"/>
    <col min="16129" max="16183" width="1.7109375" style="3" customWidth="1"/>
    <col min="16184" max="16384" width="9.140625" style="3"/>
  </cols>
  <sheetData>
    <row r="1" spans="1:55" ht="12" customHeight="1">
      <c r="A1" s="447" t="s">
        <v>30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447"/>
      <c r="S1" s="447"/>
      <c r="T1" s="447"/>
      <c r="U1" s="447"/>
      <c r="V1" s="447"/>
      <c r="W1" s="447"/>
      <c r="X1" s="447"/>
      <c r="Y1" s="447"/>
      <c r="Z1" s="447"/>
      <c r="AA1" s="447"/>
      <c r="AB1" s="447"/>
      <c r="AC1" s="447"/>
      <c r="AD1" s="447"/>
      <c r="AE1" s="447"/>
      <c r="AF1" s="447"/>
      <c r="AG1" s="447"/>
      <c r="AH1" s="447"/>
      <c r="AI1" s="447"/>
      <c r="AJ1" s="447"/>
      <c r="AK1" s="447"/>
      <c r="AL1" s="447"/>
      <c r="AM1" s="447"/>
      <c r="AN1" s="447"/>
      <c r="AO1" s="447"/>
      <c r="AP1" s="447"/>
      <c r="AQ1" s="447"/>
      <c r="AR1" s="447"/>
      <c r="AS1" s="447"/>
      <c r="AT1" s="447"/>
      <c r="AU1" s="447"/>
      <c r="AV1" s="447"/>
      <c r="AW1" s="447"/>
      <c r="AX1" s="447"/>
      <c r="AY1" s="447"/>
      <c r="AZ1" s="447"/>
      <c r="BA1" s="447"/>
      <c r="BB1" s="47"/>
      <c r="BC1" s="47"/>
    </row>
    <row r="2" spans="1:55" ht="12" customHeight="1">
      <c r="A2" s="447" t="s">
        <v>31</v>
      </c>
      <c r="B2" s="447"/>
      <c r="C2" s="447"/>
      <c r="D2" s="447"/>
      <c r="E2" s="447"/>
      <c r="F2" s="447"/>
      <c r="G2" s="447"/>
      <c r="H2" s="447"/>
      <c r="I2" s="447"/>
      <c r="J2" s="447"/>
      <c r="K2" s="447"/>
      <c r="L2" s="447"/>
      <c r="M2" s="447"/>
      <c r="N2" s="447"/>
      <c r="O2" s="447"/>
      <c r="P2" s="447"/>
      <c r="Q2" s="447"/>
      <c r="R2" s="447"/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7"/>
      <c r="AY2" s="447"/>
      <c r="AZ2" s="447"/>
      <c r="BA2" s="447"/>
      <c r="BB2" s="47"/>
      <c r="BC2" s="47"/>
    </row>
    <row r="3" spans="1:55" ht="9" customHeight="1">
      <c r="A3" s="448" t="s">
        <v>32</v>
      </c>
      <c r="B3" s="448"/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  <c r="Q3" s="448"/>
      <c r="R3" s="448"/>
      <c r="S3" s="448"/>
      <c r="T3" s="448"/>
      <c r="U3" s="448"/>
      <c r="V3" s="448"/>
      <c r="W3" s="448"/>
      <c r="X3" s="448"/>
      <c r="Y3" s="448"/>
      <c r="Z3" s="448"/>
      <c r="AA3" s="448"/>
      <c r="AB3" s="448"/>
      <c r="AC3" s="448"/>
      <c r="AD3" s="448"/>
      <c r="AE3" s="448"/>
      <c r="AF3" s="448"/>
      <c r="AG3" s="448"/>
      <c r="AH3" s="448"/>
      <c r="AI3" s="448"/>
      <c r="AJ3" s="448"/>
      <c r="AK3" s="448"/>
      <c r="AL3" s="448"/>
      <c r="AM3" s="448"/>
      <c r="AN3" s="448"/>
      <c r="AO3" s="448"/>
      <c r="AP3" s="448"/>
      <c r="AQ3" s="448"/>
      <c r="AR3" s="448"/>
      <c r="AS3" s="448"/>
      <c r="AT3" s="448"/>
      <c r="AU3" s="448"/>
      <c r="AV3" s="448"/>
      <c r="AW3" s="448"/>
      <c r="AX3" s="448"/>
      <c r="AY3" s="448"/>
      <c r="AZ3" s="448"/>
      <c r="BA3" s="448"/>
      <c r="BB3" s="47"/>
      <c r="BC3" s="47"/>
    </row>
    <row r="4" spans="1:55" ht="12" customHeight="1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</row>
    <row r="5" spans="1:55" ht="12" customHeight="1">
      <c r="A5" s="446" t="s">
        <v>228</v>
      </c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6"/>
      <c r="Q5" s="446"/>
      <c r="R5" s="446"/>
      <c r="S5" s="446"/>
      <c r="T5" s="446"/>
      <c r="U5" s="446"/>
      <c r="V5" s="446"/>
      <c r="W5" s="446"/>
      <c r="X5" s="446"/>
      <c r="Y5" s="446"/>
      <c r="Z5" s="446"/>
      <c r="AA5" s="446"/>
      <c r="AB5" s="446"/>
      <c r="AC5" s="446"/>
      <c r="AD5" s="47"/>
      <c r="AE5" s="47"/>
      <c r="AF5" s="449" t="s">
        <v>223</v>
      </c>
      <c r="AG5" s="449"/>
      <c r="AH5" s="449"/>
      <c r="AI5" s="449"/>
      <c r="AJ5" s="449"/>
      <c r="AK5" s="449"/>
      <c r="AL5" s="449"/>
      <c r="AM5" s="449"/>
      <c r="AN5" s="449"/>
      <c r="AO5" s="449"/>
      <c r="AP5" s="449"/>
      <c r="AQ5" s="449"/>
      <c r="AR5" s="449"/>
      <c r="AS5" s="449"/>
      <c r="AT5" s="449"/>
      <c r="AU5" s="449"/>
      <c r="AV5" s="449"/>
      <c r="AW5" s="449"/>
      <c r="AX5" s="449"/>
      <c r="AY5" s="449"/>
      <c r="AZ5" s="449"/>
      <c r="BA5" s="449"/>
      <c r="BB5" s="47"/>
      <c r="BC5" s="47"/>
    </row>
    <row r="6" spans="1:55" ht="12" customHeight="1">
      <c r="A6" s="446" t="s">
        <v>229</v>
      </c>
      <c r="B6" s="446"/>
      <c r="C6" s="446"/>
      <c r="D6" s="446"/>
      <c r="E6" s="446"/>
      <c r="F6" s="446"/>
      <c r="G6" s="446"/>
      <c r="H6" s="446"/>
      <c r="I6" s="446"/>
      <c r="J6" s="446"/>
      <c r="K6" s="446"/>
      <c r="L6" s="446"/>
      <c r="M6" s="446"/>
      <c r="N6" s="446"/>
      <c r="O6" s="446"/>
      <c r="P6" s="446"/>
      <c r="Q6" s="446"/>
      <c r="R6" s="446"/>
      <c r="S6" s="446"/>
      <c r="T6" s="446"/>
      <c r="U6" s="446"/>
      <c r="V6" s="446"/>
      <c r="W6" s="446"/>
      <c r="X6" s="446"/>
      <c r="Y6" s="446"/>
      <c r="Z6" s="446"/>
      <c r="AA6" s="446"/>
      <c r="AB6" s="446"/>
      <c r="AC6" s="446"/>
      <c r="AD6" s="47"/>
      <c r="AE6" s="47"/>
      <c r="AF6" s="449" t="s">
        <v>224</v>
      </c>
      <c r="AG6" s="449"/>
      <c r="AH6" s="449"/>
      <c r="AI6" s="449"/>
      <c r="AJ6" s="449"/>
      <c r="AK6" s="449"/>
      <c r="AL6" s="449"/>
      <c r="AM6" s="449"/>
      <c r="AN6" s="449"/>
      <c r="AO6" s="449"/>
      <c r="AP6" s="449"/>
      <c r="AQ6" s="449"/>
      <c r="AR6" s="449"/>
      <c r="AS6" s="449"/>
      <c r="AT6" s="449"/>
      <c r="AU6" s="449"/>
      <c r="AV6" s="449"/>
      <c r="AW6" s="449"/>
      <c r="AX6" s="449"/>
      <c r="AY6" s="449"/>
      <c r="AZ6" s="449"/>
      <c r="BA6" s="449"/>
      <c r="BB6" s="47"/>
      <c r="BC6" s="47"/>
    </row>
    <row r="7" spans="1:55" ht="12" customHeight="1">
      <c r="A7" s="446" t="s">
        <v>222</v>
      </c>
      <c r="B7" s="446"/>
      <c r="C7" s="446"/>
      <c r="D7" s="446"/>
      <c r="E7" s="446"/>
      <c r="F7" s="446"/>
      <c r="G7" s="446"/>
      <c r="H7" s="446"/>
      <c r="I7" s="446"/>
      <c r="J7" s="446"/>
      <c r="K7" s="446"/>
      <c r="L7" s="446"/>
      <c r="M7" s="446"/>
      <c r="N7" s="446"/>
      <c r="O7" s="446"/>
      <c r="P7" s="446"/>
      <c r="Q7" s="446"/>
      <c r="R7" s="446"/>
      <c r="S7" s="446"/>
      <c r="T7" s="446"/>
      <c r="U7" s="446"/>
      <c r="V7" s="184"/>
      <c r="W7" s="184"/>
      <c r="X7" s="184"/>
      <c r="Y7" s="184"/>
      <c r="Z7" s="184"/>
      <c r="AA7" s="184"/>
      <c r="AB7" s="184"/>
      <c r="AC7" s="184"/>
      <c r="AD7" s="47"/>
      <c r="AE7" s="47"/>
      <c r="AF7" s="449" t="s">
        <v>225</v>
      </c>
      <c r="AG7" s="449"/>
      <c r="AH7" s="449"/>
      <c r="AI7" s="449"/>
      <c r="AJ7" s="449"/>
      <c r="AK7" s="449"/>
      <c r="AL7" s="449"/>
      <c r="AM7" s="449"/>
      <c r="AN7" s="449"/>
      <c r="AO7" s="449"/>
      <c r="AP7" s="449"/>
      <c r="AQ7" s="449"/>
      <c r="AR7" s="449"/>
      <c r="AS7" s="449"/>
      <c r="AT7" s="449"/>
      <c r="AU7" s="449"/>
      <c r="AV7" s="449"/>
      <c r="AW7" s="449"/>
      <c r="AX7" s="449"/>
      <c r="AY7" s="449"/>
      <c r="AZ7" s="449"/>
      <c r="BA7" s="449"/>
      <c r="BB7" s="47"/>
      <c r="BC7" s="47"/>
    </row>
    <row r="8" spans="1:55" ht="12" customHeight="1">
      <c r="A8" s="453" t="s">
        <v>227</v>
      </c>
      <c r="B8" s="454"/>
      <c r="C8" s="454"/>
      <c r="D8" s="454"/>
      <c r="E8" s="454"/>
      <c r="F8" s="454"/>
      <c r="G8" s="454"/>
      <c r="H8" s="454"/>
      <c r="I8" s="454"/>
      <c r="J8" s="454"/>
      <c r="K8" s="454"/>
      <c r="L8" s="454"/>
      <c r="M8" s="454"/>
      <c r="N8" s="454"/>
      <c r="O8" s="454"/>
      <c r="P8" s="454"/>
      <c r="Q8" s="454"/>
      <c r="R8" s="454"/>
      <c r="S8" s="454"/>
      <c r="T8" s="454"/>
      <c r="U8" s="454"/>
      <c r="V8" s="454"/>
      <c r="W8" s="454"/>
      <c r="X8" s="454"/>
      <c r="Y8" s="454"/>
      <c r="Z8" s="454"/>
      <c r="AA8" s="454"/>
      <c r="AB8" s="454"/>
      <c r="AC8" s="454"/>
      <c r="AD8" s="47"/>
      <c r="AE8" s="47"/>
      <c r="AF8" s="450" t="s">
        <v>226</v>
      </c>
      <c r="AG8" s="450"/>
      <c r="AH8" s="450"/>
      <c r="AI8" s="450"/>
      <c r="AJ8" s="450"/>
      <c r="AK8" s="450"/>
      <c r="AL8" s="450"/>
      <c r="AM8" s="450"/>
      <c r="AN8" s="450"/>
      <c r="AO8" s="450"/>
      <c r="AP8" s="450"/>
      <c r="AQ8" s="450"/>
      <c r="AR8" s="450"/>
      <c r="AS8" s="450"/>
      <c r="AT8" s="450"/>
      <c r="AU8" s="450"/>
      <c r="AV8" s="450"/>
      <c r="AW8" s="450"/>
      <c r="AX8" s="450"/>
      <c r="AY8" s="450"/>
      <c r="AZ8" s="450"/>
      <c r="BA8" s="450"/>
      <c r="BB8" s="47"/>
      <c r="BC8" s="47"/>
    </row>
    <row r="9" spans="1:55" ht="12" customHeight="1">
      <c r="A9" s="453"/>
      <c r="B9" s="454"/>
      <c r="C9" s="454"/>
      <c r="D9" s="454"/>
      <c r="E9" s="454"/>
      <c r="F9" s="454"/>
      <c r="G9" s="454"/>
      <c r="H9" s="454"/>
      <c r="I9" s="454"/>
      <c r="J9" s="454"/>
      <c r="K9" s="454"/>
      <c r="L9" s="454"/>
      <c r="M9" s="454"/>
      <c r="N9" s="454"/>
      <c r="O9" s="454"/>
      <c r="P9" s="454"/>
      <c r="Q9" s="454"/>
      <c r="R9" s="454"/>
      <c r="S9" s="454"/>
      <c r="T9" s="454"/>
      <c r="U9" s="454"/>
      <c r="V9" s="454"/>
      <c r="W9" s="454"/>
      <c r="X9" s="454"/>
      <c r="Y9" s="454"/>
      <c r="Z9" s="454"/>
      <c r="AA9" s="454"/>
      <c r="AB9" s="454"/>
      <c r="AC9" s="454"/>
      <c r="AD9" s="47"/>
      <c r="AE9" s="47"/>
      <c r="AF9" s="47"/>
      <c r="AG9" s="455"/>
      <c r="AH9" s="455"/>
      <c r="AI9" s="455"/>
      <c r="AJ9" s="455"/>
      <c r="AK9" s="455"/>
      <c r="AL9" s="455"/>
      <c r="AM9" s="455"/>
      <c r="AN9" s="455"/>
      <c r="AO9" s="455"/>
      <c r="AP9" s="455"/>
      <c r="AQ9" s="455"/>
      <c r="AR9" s="455"/>
      <c r="AS9" s="455"/>
      <c r="AT9" s="455"/>
      <c r="AU9" s="455"/>
      <c r="AV9" s="455"/>
      <c r="AW9" s="455"/>
      <c r="AX9" s="455"/>
      <c r="AY9" s="455"/>
      <c r="AZ9" s="455"/>
      <c r="BA9" s="455"/>
      <c r="BB9" s="47"/>
      <c r="BC9" s="47"/>
    </row>
    <row r="10" spans="1:55" ht="7.5" customHeight="1" thickBot="1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7"/>
      <c r="BC10" s="47"/>
    </row>
    <row r="11" spans="1:55" ht="7.5" customHeight="1">
      <c r="A11" s="50"/>
      <c r="B11" s="51"/>
      <c r="C11" s="51"/>
      <c r="D11" s="51"/>
      <c r="E11" s="51"/>
      <c r="F11" s="51"/>
      <c r="G11" s="51"/>
      <c r="H11" s="51"/>
      <c r="I11" s="51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</row>
    <row r="12" spans="1:55" ht="15.75" customHeight="1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456" t="s">
        <v>33</v>
      </c>
      <c r="V12" s="456"/>
      <c r="W12" s="456"/>
      <c r="X12" s="456"/>
      <c r="Y12" s="456"/>
      <c r="Z12" s="456"/>
      <c r="AA12" s="456"/>
      <c r="AB12" s="456"/>
      <c r="AC12" s="456"/>
      <c r="AD12" s="456"/>
      <c r="AE12" s="457" t="str">
        <f xml:space="preserve"> Свидетельство!BF13</f>
        <v xml:space="preserve"> 73/426/2018</v>
      </c>
      <c r="AF12" s="458"/>
      <c r="AG12" s="458"/>
      <c r="AH12" s="458"/>
      <c r="AI12" s="458"/>
      <c r="AJ12" s="458"/>
      <c r="AK12" s="458"/>
      <c r="AL12" s="458"/>
      <c r="AM12" s="458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</row>
    <row r="13" spans="1:55" s="4" customFormat="1" ht="15" customHeight="1">
      <c r="A13" s="459" t="s">
        <v>260</v>
      </c>
      <c r="B13" s="459"/>
      <c r="C13" s="459"/>
      <c r="D13" s="459"/>
      <c r="E13" s="459"/>
      <c r="F13" s="459"/>
      <c r="G13" s="459"/>
      <c r="H13" s="459"/>
      <c r="I13" s="459"/>
      <c r="J13" s="459"/>
      <c r="K13" s="459"/>
      <c r="L13" s="459"/>
      <c r="M13" s="459"/>
      <c r="N13" s="459"/>
      <c r="O13" s="459"/>
      <c r="P13" s="459"/>
      <c r="Q13" s="459"/>
      <c r="R13" s="459"/>
      <c r="S13" s="459"/>
      <c r="T13" s="459"/>
      <c r="U13" s="459"/>
      <c r="V13" s="459"/>
      <c r="W13" s="459"/>
      <c r="X13" s="459"/>
      <c r="Y13" s="459"/>
      <c r="Z13" s="459"/>
      <c r="AA13" s="459"/>
      <c r="AB13" s="459"/>
      <c r="AC13" s="459"/>
      <c r="AD13" s="459"/>
      <c r="AE13" s="459"/>
      <c r="AF13" s="459"/>
      <c r="AG13" s="459"/>
      <c r="AH13" s="459"/>
      <c r="AI13" s="459"/>
      <c r="AJ13" s="459"/>
      <c r="AK13" s="459"/>
      <c r="AL13" s="459"/>
      <c r="AM13" s="459"/>
      <c r="AN13" s="459"/>
      <c r="AO13" s="459"/>
      <c r="AP13" s="459"/>
      <c r="AQ13" s="459"/>
      <c r="AR13" s="459"/>
      <c r="AS13" s="459"/>
      <c r="AT13" s="459"/>
      <c r="AU13" s="459"/>
      <c r="AV13" s="459"/>
      <c r="AW13" s="459"/>
      <c r="AX13" s="459"/>
      <c r="AY13" s="459"/>
      <c r="AZ13" s="459"/>
      <c r="BA13" s="459"/>
      <c r="BB13" s="53"/>
      <c r="BC13" s="53"/>
    </row>
    <row r="14" spans="1:55" s="4" customFormat="1" ht="6.75" customHeight="1">
      <c r="A14" s="52"/>
      <c r="B14" s="52"/>
      <c r="C14" s="52"/>
      <c r="D14" s="52"/>
      <c r="E14" s="52"/>
      <c r="F14" s="52"/>
      <c r="G14" s="52"/>
      <c r="H14" s="52"/>
      <c r="I14" s="52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</row>
    <row r="15" spans="1:55" s="4" customFormat="1" ht="15" customHeight="1">
      <c r="A15" s="433" t="s">
        <v>34</v>
      </c>
      <c r="B15" s="433"/>
      <c r="C15" s="433"/>
      <c r="D15" s="433"/>
      <c r="E15" s="433"/>
      <c r="F15" s="433"/>
      <c r="G15" s="433"/>
      <c r="H15" s="433"/>
      <c r="I15" s="433"/>
      <c r="J15" s="433"/>
      <c r="K15" s="433"/>
      <c r="L15" s="433"/>
      <c r="M15" s="433"/>
      <c r="N15" s="433"/>
      <c r="O15" s="433"/>
      <c r="P15" s="433"/>
      <c r="Q15" s="433"/>
      <c r="R15" s="433"/>
      <c r="S15" s="433"/>
      <c r="T15" s="433"/>
      <c r="U15" s="433"/>
      <c r="V15" s="433"/>
      <c r="W15" s="433"/>
      <c r="X15" s="433"/>
      <c r="Y15" s="433"/>
      <c r="Z15" s="433"/>
      <c r="AA15" s="433"/>
      <c r="AB15" s="433"/>
      <c r="AC15" s="433"/>
      <c r="AD15" s="433"/>
      <c r="AE15" s="433"/>
      <c r="AF15" s="433"/>
      <c r="AG15" s="433"/>
      <c r="AH15" s="433"/>
      <c r="AI15" s="433"/>
      <c r="AJ15" s="433"/>
      <c r="AK15" s="433"/>
      <c r="AL15" s="433"/>
      <c r="AM15" s="433"/>
      <c r="AN15" s="433"/>
      <c r="AO15" s="433"/>
      <c r="AP15" s="433"/>
      <c r="AQ15" s="433"/>
      <c r="AR15" s="433"/>
      <c r="AS15" s="433"/>
      <c r="AT15" s="433"/>
      <c r="AU15" s="433"/>
      <c r="AV15" s="433"/>
      <c r="AW15" s="433"/>
      <c r="AX15" s="433"/>
      <c r="AY15" s="433"/>
      <c r="AZ15" s="433"/>
      <c r="BA15" s="433"/>
      <c r="BB15" s="53"/>
      <c r="BC15" s="53"/>
    </row>
    <row r="16" spans="1:55" s="4" customFormat="1" ht="6.75" customHeight="1">
      <c r="A16" s="131"/>
      <c r="B16" s="131"/>
      <c r="C16" s="131"/>
      <c r="D16" s="131"/>
      <c r="E16" s="131"/>
      <c r="F16" s="131"/>
      <c r="G16" s="131"/>
      <c r="H16" s="131"/>
      <c r="I16" s="131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</row>
    <row r="17" spans="1:55" s="4" customFormat="1" ht="15" customHeight="1">
      <c r="A17" s="434" t="str">
        <f>Свидетельство!N16</f>
        <v xml:space="preserve">Гиря СП 1 кг 3К   </v>
      </c>
      <c r="B17" s="434"/>
      <c r="C17" s="434"/>
      <c r="D17" s="434"/>
      <c r="E17" s="434"/>
      <c r="F17" s="434"/>
      <c r="G17" s="434"/>
      <c r="H17" s="434"/>
      <c r="I17" s="434"/>
      <c r="J17" s="434"/>
      <c r="K17" s="434"/>
      <c r="L17" s="434"/>
      <c r="M17" s="434"/>
      <c r="N17" s="434"/>
      <c r="O17" s="434"/>
      <c r="P17" s="434"/>
      <c r="Q17" s="434"/>
      <c r="R17" s="434"/>
      <c r="S17" s="434"/>
      <c r="T17" s="434"/>
      <c r="U17" s="434"/>
      <c r="V17" s="434"/>
      <c r="W17" s="434"/>
      <c r="X17" s="434"/>
      <c r="Y17" s="434"/>
      <c r="Z17" s="434"/>
      <c r="AA17" s="434"/>
      <c r="AB17" s="434"/>
      <c r="AC17" s="434"/>
      <c r="AD17" s="434"/>
      <c r="AE17" s="434"/>
      <c r="AF17" s="434"/>
      <c r="AG17" s="434"/>
      <c r="AH17" s="434"/>
      <c r="AI17" s="434"/>
      <c r="AJ17" s="434"/>
      <c r="AK17" s="434"/>
      <c r="AL17" s="434"/>
      <c r="AM17" s="434"/>
      <c r="AN17" s="434"/>
      <c r="AO17" s="434"/>
      <c r="AP17" s="434"/>
      <c r="AQ17" s="434"/>
      <c r="AR17" s="434"/>
      <c r="AS17" s="434"/>
      <c r="AT17" s="434"/>
      <c r="AU17" s="434"/>
      <c r="AV17" s="434"/>
      <c r="AW17" s="434"/>
      <c r="AX17" s="434"/>
      <c r="AY17" s="434"/>
      <c r="AZ17" s="434"/>
      <c r="BA17" s="434"/>
      <c r="BB17" s="53"/>
      <c r="BC17" s="53"/>
    </row>
    <row r="18" spans="1:55" s="4" customFormat="1" ht="15" customHeight="1">
      <c r="A18" s="434"/>
      <c r="B18" s="434"/>
      <c r="C18" s="434"/>
      <c r="D18" s="434"/>
      <c r="E18" s="434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34"/>
      <c r="Q18" s="434"/>
      <c r="R18" s="434"/>
      <c r="S18" s="434"/>
      <c r="T18" s="434"/>
      <c r="U18" s="434"/>
      <c r="V18" s="434"/>
      <c r="W18" s="434"/>
      <c r="X18" s="434"/>
      <c r="Y18" s="434"/>
      <c r="Z18" s="434"/>
      <c r="AA18" s="434"/>
      <c r="AB18" s="434"/>
      <c r="AC18" s="434"/>
      <c r="AD18" s="434"/>
      <c r="AE18" s="434"/>
      <c r="AF18" s="434"/>
      <c r="AG18" s="434"/>
      <c r="AH18" s="434"/>
      <c r="AI18" s="434"/>
      <c r="AJ18" s="434"/>
      <c r="AK18" s="434"/>
      <c r="AL18" s="434"/>
      <c r="AM18" s="434"/>
      <c r="AN18" s="434"/>
      <c r="AO18" s="434"/>
      <c r="AP18" s="434"/>
      <c r="AQ18" s="434"/>
      <c r="AR18" s="434"/>
      <c r="AS18" s="434"/>
      <c r="AT18" s="434"/>
      <c r="AU18" s="434"/>
      <c r="AV18" s="434"/>
      <c r="AW18" s="434"/>
      <c r="AX18" s="434"/>
      <c r="AY18" s="434"/>
      <c r="AZ18" s="434"/>
      <c r="BA18" s="434"/>
      <c r="BB18" s="53"/>
      <c r="BC18" s="53"/>
    </row>
    <row r="19" spans="1:55" s="4" customFormat="1" ht="6.75" customHeight="1">
      <c r="A19" s="54"/>
      <c r="B19" s="54"/>
      <c r="C19" s="54"/>
      <c r="D19" s="54"/>
      <c r="E19" s="54"/>
      <c r="F19" s="54"/>
      <c r="G19" s="54"/>
      <c r="H19" s="54"/>
      <c r="I19" s="54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</row>
    <row r="20" spans="1:55" s="4" customFormat="1" ht="15" customHeight="1">
      <c r="A20" s="433" t="s">
        <v>35</v>
      </c>
      <c r="B20" s="433"/>
      <c r="C20" s="433"/>
      <c r="D20" s="433"/>
      <c r="E20" s="433"/>
      <c r="F20" s="433"/>
      <c r="G20" s="433"/>
      <c r="H20" s="433"/>
      <c r="I20" s="433"/>
      <c r="J20" s="433"/>
      <c r="K20" s="433"/>
      <c r="L20" s="433"/>
      <c r="M20" s="433"/>
      <c r="N20" s="433"/>
      <c r="O20" s="433"/>
      <c r="P20" s="433"/>
      <c r="Q20" s="451" t="str">
        <f>Свидетельство!R22</f>
        <v>4114208</v>
      </c>
      <c r="R20" s="452"/>
      <c r="S20" s="452"/>
      <c r="T20" s="452"/>
      <c r="U20" s="452"/>
      <c r="V20" s="452"/>
      <c r="W20" s="452"/>
      <c r="X20" s="452"/>
      <c r="Y20" s="452"/>
      <c r="Z20" s="452"/>
      <c r="AA20" s="452"/>
      <c r="AB20" s="452"/>
      <c r="AC20" s="452"/>
      <c r="AD20" s="452"/>
      <c r="AE20" s="452"/>
      <c r="AF20" s="452"/>
      <c r="AG20" s="452"/>
      <c r="AH20" s="452"/>
      <c r="AI20" s="452"/>
      <c r="AJ20" s="452"/>
      <c r="AK20" s="452"/>
      <c r="AL20" s="452"/>
      <c r="AM20" s="452"/>
      <c r="AN20" s="452"/>
      <c r="AO20" s="452"/>
      <c r="AP20" s="452"/>
      <c r="AQ20" s="452"/>
      <c r="AR20" s="452"/>
      <c r="AS20" s="452"/>
      <c r="AT20" s="452"/>
      <c r="AU20" s="452"/>
      <c r="AV20" s="452"/>
      <c r="AW20" s="452"/>
      <c r="AX20" s="452"/>
      <c r="AY20" s="452"/>
      <c r="AZ20" s="452"/>
      <c r="BA20" s="452"/>
      <c r="BB20" s="53"/>
      <c r="BC20" s="53"/>
    </row>
    <row r="21" spans="1:55" s="4" customFormat="1" ht="6.75" customHeight="1">
      <c r="A21" s="54"/>
      <c r="B21" s="54"/>
      <c r="C21" s="54"/>
      <c r="D21" s="54"/>
      <c r="E21" s="54"/>
      <c r="F21" s="54"/>
      <c r="G21" s="54"/>
      <c r="H21" s="54"/>
      <c r="I21" s="54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</row>
    <row r="22" spans="1:55" s="4" customFormat="1" ht="15" customHeight="1">
      <c r="A22" s="433" t="s">
        <v>36</v>
      </c>
      <c r="B22" s="433"/>
      <c r="C22" s="433"/>
      <c r="D22" s="433"/>
      <c r="E22" s="433"/>
      <c r="F22" s="433"/>
      <c r="G22" s="433"/>
      <c r="H22" s="433"/>
      <c r="I22" s="433"/>
      <c r="J22" s="433"/>
      <c r="K22" s="433"/>
      <c r="L22" s="433"/>
      <c r="M22" s="433"/>
      <c r="N22" s="433"/>
      <c r="O22" s="433"/>
      <c r="P22" s="433"/>
      <c r="Q22" s="433"/>
      <c r="R22" s="433"/>
      <c r="S22" s="433"/>
      <c r="T22" s="433"/>
      <c r="U22" s="433"/>
      <c r="V22" s="433"/>
      <c r="W22" s="433"/>
      <c r="X22" s="433"/>
      <c r="Y22" s="433"/>
      <c r="Z22" s="433"/>
      <c r="AA22" s="433"/>
      <c r="AB22" s="433"/>
      <c r="AC22" s="433"/>
      <c r="AD22" s="433"/>
      <c r="AE22" s="433"/>
      <c r="AF22" s="433"/>
      <c r="AG22" s="433"/>
      <c r="AH22" s="433"/>
      <c r="AI22" s="433"/>
      <c r="AJ22" s="433"/>
      <c r="AK22" s="433"/>
      <c r="AL22" s="433"/>
      <c r="AM22" s="433"/>
      <c r="AN22" s="433"/>
      <c r="AO22" s="433"/>
      <c r="AP22" s="433"/>
      <c r="AQ22" s="433"/>
      <c r="AR22" s="433"/>
      <c r="AS22" s="433"/>
      <c r="AT22" s="433"/>
      <c r="AU22" s="433"/>
      <c r="AV22" s="433"/>
      <c r="AW22" s="433"/>
      <c r="AX22" s="433"/>
      <c r="AY22" s="433"/>
      <c r="AZ22" s="433"/>
      <c r="BA22" s="433"/>
      <c r="BB22" s="53"/>
      <c r="BC22" s="53"/>
    </row>
    <row r="23" spans="1:55" s="4" customFormat="1" ht="6.75" customHeight="1">
      <c r="A23" s="131"/>
      <c r="B23" s="131"/>
      <c r="C23" s="131"/>
      <c r="D23" s="131"/>
      <c r="E23" s="131"/>
      <c r="F23" s="131"/>
      <c r="G23" s="131"/>
      <c r="H23" s="131"/>
      <c r="I23" s="131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</row>
    <row r="24" spans="1:55" s="4" customFormat="1" ht="15" customHeight="1">
      <c r="A24" s="443" t="str">
        <f>Свидетельство!BF29&amp;" "&amp;Свидетельство!BF32&amp;", "&amp;Свидетельство!BF35</f>
        <v>АО "НПО электромеханики" , Челябинская область, г. Миасс, ул. Менделеева, д. 31</v>
      </c>
      <c r="B24" s="443"/>
      <c r="C24" s="443"/>
      <c r="D24" s="443"/>
      <c r="E24" s="443"/>
      <c r="F24" s="443"/>
      <c r="G24" s="443"/>
      <c r="H24" s="443"/>
      <c r="I24" s="443"/>
      <c r="J24" s="443"/>
      <c r="K24" s="443"/>
      <c r="L24" s="443"/>
      <c r="M24" s="443"/>
      <c r="N24" s="443"/>
      <c r="O24" s="443"/>
      <c r="P24" s="443"/>
      <c r="Q24" s="443"/>
      <c r="R24" s="443"/>
      <c r="S24" s="443"/>
      <c r="T24" s="443"/>
      <c r="U24" s="443"/>
      <c r="V24" s="443"/>
      <c r="W24" s="443"/>
      <c r="X24" s="443"/>
      <c r="Y24" s="443"/>
      <c r="Z24" s="443"/>
      <c r="AA24" s="443"/>
      <c r="AB24" s="443"/>
      <c r="AC24" s="443"/>
      <c r="AD24" s="443"/>
      <c r="AE24" s="443"/>
      <c r="AF24" s="443"/>
      <c r="AG24" s="443"/>
      <c r="AH24" s="443"/>
      <c r="AI24" s="443"/>
      <c r="AJ24" s="443"/>
      <c r="AK24" s="443"/>
      <c r="AL24" s="443"/>
      <c r="AM24" s="443"/>
      <c r="AN24" s="443"/>
      <c r="AO24" s="443"/>
      <c r="AP24" s="443"/>
      <c r="AQ24" s="443"/>
      <c r="AR24" s="443"/>
      <c r="AS24" s="443"/>
      <c r="AT24" s="443"/>
      <c r="AU24" s="443"/>
      <c r="AV24" s="443"/>
      <c r="AW24" s="443"/>
      <c r="AX24" s="443"/>
      <c r="AY24" s="443"/>
      <c r="AZ24" s="443"/>
      <c r="BA24" s="443"/>
      <c r="BB24" s="53"/>
      <c r="BC24" s="53"/>
    </row>
    <row r="25" spans="1:55" s="4" customFormat="1" ht="15" customHeight="1">
      <c r="A25" s="443"/>
      <c r="B25" s="443"/>
      <c r="C25" s="443"/>
      <c r="D25" s="443"/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  <c r="V25" s="443"/>
      <c r="W25" s="443"/>
      <c r="X25" s="443"/>
      <c r="Y25" s="443"/>
      <c r="Z25" s="443"/>
      <c r="AA25" s="443"/>
      <c r="AB25" s="443"/>
      <c r="AC25" s="443"/>
      <c r="AD25" s="443"/>
      <c r="AE25" s="443"/>
      <c r="AF25" s="443"/>
      <c r="AG25" s="443"/>
      <c r="AH25" s="443"/>
      <c r="AI25" s="443"/>
      <c r="AJ25" s="443"/>
      <c r="AK25" s="443"/>
      <c r="AL25" s="443"/>
      <c r="AM25" s="443"/>
      <c r="AN25" s="443"/>
      <c r="AO25" s="443"/>
      <c r="AP25" s="443"/>
      <c r="AQ25" s="443"/>
      <c r="AR25" s="443"/>
      <c r="AS25" s="443"/>
      <c r="AT25" s="443"/>
      <c r="AU25" s="443"/>
      <c r="AV25" s="443"/>
      <c r="AW25" s="443"/>
      <c r="AX25" s="443"/>
      <c r="AY25" s="443"/>
      <c r="AZ25" s="443"/>
      <c r="BA25" s="443"/>
      <c r="BB25" s="53"/>
      <c r="BC25" s="53"/>
    </row>
    <row r="26" spans="1:55" s="4" customFormat="1" ht="15" customHeight="1">
      <c r="A26" s="444"/>
      <c r="B26" s="444"/>
      <c r="C26" s="444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  <c r="V26" s="444"/>
      <c r="W26" s="444"/>
      <c r="X26" s="444"/>
      <c r="Y26" s="444"/>
      <c r="Z26" s="444"/>
      <c r="AA26" s="444"/>
      <c r="AB26" s="444"/>
      <c r="AC26" s="444"/>
      <c r="AD26" s="444"/>
      <c r="AE26" s="444"/>
      <c r="AF26" s="444"/>
      <c r="AG26" s="444"/>
      <c r="AH26" s="444"/>
      <c r="AI26" s="444"/>
      <c r="AJ26" s="444"/>
      <c r="AK26" s="444"/>
      <c r="AL26" s="444"/>
      <c r="AM26" s="444"/>
      <c r="AN26" s="444"/>
      <c r="AO26" s="444"/>
      <c r="AP26" s="444"/>
      <c r="AQ26" s="444"/>
      <c r="AR26" s="444"/>
      <c r="AS26" s="444"/>
      <c r="AT26" s="444"/>
      <c r="AU26" s="444"/>
      <c r="AV26" s="444"/>
      <c r="AW26" s="444"/>
      <c r="AX26" s="444"/>
      <c r="AY26" s="444"/>
      <c r="AZ26" s="444"/>
      <c r="BA26" s="444"/>
      <c r="BB26" s="53"/>
      <c r="BC26" s="53"/>
    </row>
    <row r="27" spans="1:55" s="4" customFormat="1" ht="15" customHeight="1">
      <c r="A27" s="442" t="str">
        <f>"ИНН"&amp;" "&amp;Свидетельство!BG33</f>
        <v>ИНН 7415044181</v>
      </c>
      <c r="B27" s="442"/>
      <c r="C27" s="442"/>
      <c r="D27" s="442"/>
      <c r="E27" s="442"/>
      <c r="F27" s="442"/>
      <c r="G27" s="442"/>
      <c r="H27" s="442"/>
      <c r="I27" s="442"/>
      <c r="J27" s="442"/>
      <c r="K27" s="442"/>
      <c r="L27" s="442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</row>
    <row r="28" spans="1:55" s="4" customFormat="1" ht="6.75" customHeight="1">
      <c r="A28" s="55"/>
      <c r="B28" s="55"/>
      <c r="C28" s="55"/>
      <c r="D28" s="55"/>
      <c r="E28" s="55"/>
      <c r="F28" s="55"/>
      <c r="G28" s="55"/>
      <c r="H28" s="55"/>
      <c r="I28" s="55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</row>
    <row r="29" spans="1:55" s="4" customFormat="1" ht="15" customHeight="1">
      <c r="A29" s="433" t="s">
        <v>37</v>
      </c>
      <c r="B29" s="433"/>
      <c r="C29" s="433"/>
      <c r="D29" s="433"/>
      <c r="E29" s="433"/>
      <c r="F29" s="433"/>
      <c r="G29" s="433"/>
      <c r="H29" s="433"/>
      <c r="I29" s="433"/>
      <c r="J29" s="433"/>
      <c r="K29" s="433"/>
      <c r="L29" s="433"/>
      <c r="M29" s="433"/>
      <c r="N29" s="433"/>
      <c r="O29" s="433"/>
      <c r="P29" s="433"/>
      <c r="Q29" s="430"/>
      <c r="R29" s="430"/>
      <c r="S29" s="430"/>
      <c r="T29" s="430"/>
      <c r="U29" s="430"/>
      <c r="V29" s="430"/>
      <c r="W29" s="430"/>
      <c r="X29" s="430"/>
      <c r="Y29" s="430"/>
      <c r="Z29" s="430"/>
      <c r="AA29" s="430"/>
      <c r="AB29" s="430"/>
      <c r="AC29" s="430"/>
      <c r="AD29" s="430"/>
      <c r="AE29" s="430"/>
      <c r="AF29" s="430"/>
      <c r="AG29" s="430"/>
      <c r="AH29" s="430"/>
      <c r="AI29" s="430"/>
      <c r="AJ29" s="430"/>
      <c r="AK29" s="430"/>
      <c r="AL29" s="430"/>
      <c r="AM29" s="430"/>
      <c r="AN29" s="430"/>
      <c r="AO29" s="430"/>
      <c r="AP29" s="430"/>
      <c r="AQ29" s="430"/>
      <c r="AR29" s="430"/>
      <c r="AS29" s="430"/>
      <c r="AT29" s="430"/>
      <c r="AU29" s="430"/>
      <c r="AV29" s="430"/>
      <c r="AW29" s="430"/>
      <c r="AX29" s="430"/>
      <c r="AY29" s="430"/>
      <c r="AZ29" s="430"/>
      <c r="BA29" s="430"/>
      <c r="BB29" s="53"/>
      <c r="BC29" s="53"/>
    </row>
    <row r="30" spans="1:55" s="4" customFormat="1" ht="15" customHeight="1">
      <c r="A30" s="445" t="str">
        <f>Свидетельство!BF41</f>
        <v>ФБУ "Челябинский ЦСМ"</v>
      </c>
      <c r="B30" s="445"/>
      <c r="C30" s="445"/>
      <c r="D30" s="445"/>
      <c r="E30" s="445"/>
      <c r="F30" s="445"/>
      <c r="G30" s="445"/>
      <c r="H30" s="445"/>
      <c r="I30" s="445"/>
      <c r="J30" s="445"/>
      <c r="K30" s="445"/>
      <c r="L30" s="445"/>
      <c r="M30" s="445"/>
      <c r="N30" s="445"/>
      <c r="O30" s="445"/>
      <c r="P30" s="445"/>
      <c r="Q30" s="445"/>
      <c r="R30" s="445"/>
      <c r="S30" s="445"/>
      <c r="T30" s="445"/>
      <c r="U30" s="445"/>
      <c r="V30" s="445"/>
      <c r="W30" s="445"/>
      <c r="X30" s="445"/>
      <c r="Y30" s="445"/>
      <c r="Z30" s="445"/>
      <c r="AA30" s="445"/>
      <c r="AB30" s="445"/>
      <c r="AC30" s="445"/>
      <c r="AD30" s="445"/>
      <c r="AE30" s="445"/>
      <c r="AF30" s="445"/>
      <c r="AG30" s="445"/>
      <c r="AH30" s="445"/>
      <c r="AI30" s="445"/>
      <c r="AJ30" s="445"/>
      <c r="AK30" s="445"/>
      <c r="AL30" s="445"/>
      <c r="AM30" s="445"/>
      <c r="AN30" s="445"/>
      <c r="AO30" s="445"/>
      <c r="AP30" s="445"/>
      <c r="AQ30" s="445"/>
      <c r="AR30" s="445"/>
      <c r="AS30" s="445"/>
      <c r="AT30" s="445"/>
      <c r="AU30" s="445"/>
      <c r="AV30" s="445"/>
      <c r="AW30" s="445"/>
      <c r="AX30" s="445"/>
      <c r="AY30" s="445"/>
      <c r="AZ30" s="445"/>
      <c r="BA30" s="445"/>
      <c r="BB30" s="53"/>
      <c r="BC30" s="53"/>
    </row>
    <row r="31" spans="1:55" s="4" customFormat="1" ht="15" customHeight="1">
      <c r="A31" s="445" t="str">
        <f>Свидетельство!BF42</f>
        <v>г. Челяябинск, ул. Энгельса, д. 101</v>
      </c>
      <c r="B31" s="445"/>
      <c r="C31" s="445"/>
      <c r="D31" s="445"/>
      <c r="E31" s="445"/>
      <c r="F31" s="445"/>
      <c r="G31" s="445"/>
      <c r="H31" s="445"/>
      <c r="I31" s="445"/>
      <c r="J31" s="445"/>
      <c r="K31" s="445"/>
      <c r="L31" s="445"/>
      <c r="M31" s="445"/>
      <c r="N31" s="445"/>
      <c r="O31" s="445"/>
      <c r="P31" s="445"/>
      <c r="Q31" s="445"/>
      <c r="R31" s="445"/>
      <c r="S31" s="445"/>
      <c r="T31" s="445"/>
      <c r="U31" s="445"/>
      <c r="V31" s="445"/>
      <c r="W31" s="445"/>
      <c r="X31" s="445"/>
      <c r="Y31" s="445"/>
      <c r="Z31" s="445"/>
      <c r="AA31" s="445"/>
      <c r="AB31" s="445"/>
      <c r="AC31" s="445"/>
      <c r="AD31" s="445"/>
      <c r="AE31" s="445"/>
      <c r="AF31" s="445"/>
      <c r="AG31" s="445"/>
      <c r="AH31" s="445"/>
      <c r="AI31" s="445"/>
      <c r="AJ31" s="445"/>
      <c r="AK31" s="445"/>
      <c r="AL31" s="445"/>
      <c r="AM31" s="445"/>
      <c r="AN31" s="445"/>
      <c r="AO31" s="445"/>
      <c r="AP31" s="445"/>
      <c r="AQ31" s="445"/>
      <c r="AR31" s="445"/>
      <c r="AS31" s="445"/>
      <c r="AT31" s="445"/>
      <c r="AU31" s="445"/>
      <c r="AV31" s="445"/>
      <c r="AW31" s="445"/>
      <c r="AX31" s="445"/>
      <c r="AY31" s="445"/>
      <c r="AZ31" s="445"/>
      <c r="BA31" s="445"/>
      <c r="BB31" s="53"/>
      <c r="BC31" s="53"/>
    </row>
    <row r="32" spans="1:55" s="4" customFormat="1" ht="6.75" customHeight="1">
      <c r="A32" s="214"/>
      <c r="B32" s="131"/>
      <c r="C32" s="131"/>
      <c r="D32" s="131"/>
      <c r="E32" s="131"/>
      <c r="F32" s="131"/>
      <c r="G32" s="131"/>
      <c r="H32" s="131"/>
      <c r="I32" s="131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</row>
    <row r="33" spans="1:55" s="4" customFormat="1" ht="15" customHeight="1">
      <c r="A33" s="433" t="s">
        <v>38</v>
      </c>
      <c r="B33" s="433"/>
      <c r="C33" s="433"/>
      <c r="D33" s="433"/>
      <c r="E33" s="433"/>
      <c r="F33" s="433"/>
      <c r="G33" s="433"/>
      <c r="H33" s="433"/>
      <c r="I33" s="433"/>
      <c r="J33" s="433"/>
      <c r="K33" s="433"/>
      <c r="L33" s="433"/>
      <c r="M33" s="433"/>
      <c r="N33" s="433"/>
      <c r="O33" s="433"/>
      <c r="P33" s="433"/>
      <c r="Q33" s="433"/>
      <c r="R33" s="433"/>
      <c r="S33" s="433"/>
      <c r="T33" s="433"/>
      <c r="U33" s="433"/>
      <c r="V33" s="433"/>
      <c r="W33" s="433"/>
      <c r="X33" s="433"/>
      <c r="Y33" s="433"/>
      <c r="Z33" s="433"/>
      <c r="AA33" s="433"/>
      <c r="AB33" s="433"/>
      <c r="AC33" s="433"/>
      <c r="AD33" s="433"/>
      <c r="AE33" s="433"/>
      <c r="AF33" s="433"/>
      <c r="AG33" s="433"/>
      <c r="AH33" s="433"/>
      <c r="AI33" s="433"/>
      <c r="AJ33" s="433"/>
      <c r="AK33" s="433"/>
      <c r="AL33" s="433"/>
      <c r="AM33" s="433"/>
      <c r="AN33" s="433"/>
      <c r="AO33" s="433"/>
      <c r="AP33" s="433"/>
      <c r="AQ33" s="433"/>
      <c r="AR33" s="433"/>
      <c r="AS33" s="433"/>
      <c r="AT33" s="433"/>
      <c r="AU33" s="433"/>
      <c r="AV33" s="433"/>
      <c r="AW33" s="433"/>
      <c r="AX33" s="433"/>
      <c r="AY33" s="433"/>
      <c r="AZ33" s="433"/>
      <c r="BA33" s="433"/>
      <c r="BB33" s="53"/>
      <c r="BC33" s="53"/>
    </row>
    <row r="34" spans="1:55" s="4" customFormat="1" ht="6.75" customHeight="1">
      <c r="A34" s="131"/>
      <c r="B34" s="131"/>
      <c r="C34" s="131"/>
      <c r="D34" s="131"/>
      <c r="E34" s="131"/>
      <c r="F34" s="131"/>
      <c r="G34" s="131"/>
      <c r="H34" s="131"/>
      <c r="I34" s="131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</row>
    <row r="35" spans="1:55" s="4" customFormat="1" ht="15" customHeight="1">
      <c r="A35" s="434" t="str">
        <f>Свидетельство!R26&amp;" "&amp;Свидетельство!B28</f>
        <v>МИ 1747-87 "ГСИ. Меры массы образцовые и общего назначения. Методика поверки"</v>
      </c>
      <c r="B35" s="434"/>
      <c r="C35" s="434"/>
      <c r="D35" s="434"/>
      <c r="E35" s="434"/>
      <c r="F35" s="434"/>
      <c r="G35" s="434"/>
      <c r="H35" s="434"/>
      <c r="I35" s="434"/>
      <c r="J35" s="434"/>
      <c r="K35" s="434"/>
      <c r="L35" s="434"/>
      <c r="M35" s="434"/>
      <c r="N35" s="434"/>
      <c r="O35" s="434"/>
      <c r="P35" s="434"/>
      <c r="Q35" s="434"/>
      <c r="R35" s="434"/>
      <c r="S35" s="434"/>
      <c r="T35" s="434"/>
      <c r="U35" s="434"/>
      <c r="V35" s="434"/>
      <c r="W35" s="434"/>
      <c r="X35" s="434"/>
      <c r="Y35" s="434"/>
      <c r="Z35" s="434"/>
      <c r="AA35" s="434"/>
      <c r="AB35" s="434"/>
      <c r="AC35" s="434"/>
      <c r="AD35" s="434"/>
      <c r="AE35" s="434"/>
      <c r="AF35" s="434"/>
      <c r="AG35" s="434"/>
      <c r="AH35" s="434"/>
      <c r="AI35" s="434"/>
      <c r="AJ35" s="434"/>
      <c r="AK35" s="434"/>
      <c r="AL35" s="434"/>
      <c r="AM35" s="434"/>
      <c r="AN35" s="434"/>
      <c r="AO35" s="434"/>
      <c r="AP35" s="434"/>
      <c r="AQ35" s="434"/>
      <c r="AR35" s="434"/>
      <c r="AS35" s="434"/>
      <c r="AT35" s="434"/>
      <c r="AU35" s="434"/>
      <c r="AV35" s="434"/>
      <c r="AW35" s="434"/>
      <c r="AX35" s="434"/>
      <c r="AY35" s="434"/>
      <c r="AZ35" s="434"/>
      <c r="BA35" s="434"/>
      <c r="BB35" s="53"/>
      <c r="BC35" s="53"/>
    </row>
    <row r="36" spans="1:55" s="4" customFormat="1" ht="15" customHeight="1">
      <c r="A36" s="434"/>
      <c r="B36" s="434"/>
      <c r="C36" s="434"/>
      <c r="D36" s="434"/>
      <c r="E36" s="434"/>
      <c r="F36" s="434"/>
      <c r="G36" s="434"/>
      <c r="H36" s="434"/>
      <c r="I36" s="434"/>
      <c r="J36" s="434"/>
      <c r="K36" s="434"/>
      <c r="L36" s="434"/>
      <c r="M36" s="434"/>
      <c r="N36" s="434"/>
      <c r="O36" s="434"/>
      <c r="P36" s="434"/>
      <c r="Q36" s="434"/>
      <c r="R36" s="434"/>
      <c r="S36" s="434"/>
      <c r="T36" s="434"/>
      <c r="U36" s="434"/>
      <c r="V36" s="434"/>
      <c r="W36" s="434"/>
      <c r="X36" s="434"/>
      <c r="Y36" s="434"/>
      <c r="Z36" s="434"/>
      <c r="AA36" s="434"/>
      <c r="AB36" s="434"/>
      <c r="AC36" s="434"/>
      <c r="AD36" s="434"/>
      <c r="AE36" s="434"/>
      <c r="AF36" s="434"/>
      <c r="AG36" s="434"/>
      <c r="AH36" s="434"/>
      <c r="AI36" s="434"/>
      <c r="AJ36" s="434"/>
      <c r="AK36" s="434"/>
      <c r="AL36" s="434"/>
      <c r="AM36" s="434"/>
      <c r="AN36" s="434"/>
      <c r="AO36" s="434"/>
      <c r="AP36" s="434"/>
      <c r="AQ36" s="434"/>
      <c r="AR36" s="434"/>
      <c r="AS36" s="434"/>
      <c r="AT36" s="434"/>
      <c r="AU36" s="434"/>
      <c r="AV36" s="434"/>
      <c r="AW36" s="434"/>
      <c r="AX36" s="434"/>
      <c r="AY36" s="434"/>
      <c r="AZ36" s="434"/>
      <c r="BA36" s="434"/>
      <c r="BB36" s="53"/>
      <c r="BC36" s="53"/>
    </row>
    <row r="37" spans="1:55" s="4" customFormat="1" ht="6.75" customHeight="1">
      <c r="A37" s="211" t="s">
        <v>239</v>
      </c>
      <c r="B37" s="131"/>
      <c r="C37" s="131"/>
      <c r="D37" s="131"/>
      <c r="E37" s="131"/>
      <c r="F37" s="131"/>
      <c r="G37" s="131"/>
      <c r="H37" s="131"/>
      <c r="I37" s="131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</row>
    <row r="38" spans="1:55" s="4" customFormat="1" ht="15" customHeight="1">
      <c r="A38" s="433" t="s">
        <v>39</v>
      </c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3"/>
      <c r="N38" s="433"/>
      <c r="O38" s="433"/>
      <c r="P38" s="433"/>
      <c r="Q38" s="433"/>
      <c r="R38" s="433"/>
      <c r="S38" s="433"/>
      <c r="T38" s="433"/>
      <c r="U38" s="433"/>
      <c r="V38" s="433"/>
      <c r="W38" s="433"/>
      <c r="X38" s="433"/>
      <c r="Y38" s="433"/>
      <c r="Z38" s="433"/>
      <c r="AA38" s="433"/>
      <c r="AB38" s="433"/>
      <c r="AC38" s="433"/>
      <c r="AD38" s="433"/>
      <c r="AE38" s="433"/>
      <c r="AF38" s="433"/>
      <c r="AG38" s="433"/>
      <c r="AH38" s="433"/>
      <c r="AI38" s="433"/>
      <c r="AJ38" s="433"/>
      <c r="AK38" s="433"/>
      <c r="AL38" s="433"/>
      <c r="AM38" s="433"/>
      <c r="AN38" s="433"/>
      <c r="AO38" s="433"/>
      <c r="AP38" s="433"/>
      <c r="AQ38" s="433"/>
      <c r="AR38" s="433"/>
      <c r="AS38" s="433"/>
      <c r="AT38" s="433"/>
      <c r="AU38" s="433"/>
      <c r="AV38" s="433"/>
      <c r="AW38" s="433"/>
      <c r="AX38" s="433"/>
      <c r="AY38" s="433"/>
      <c r="AZ38" s="433"/>
      <c r="BA38" s="433"/>
      <c r="BB38" s="53"/>
      <c r="BC38" s="53"/>
    </row>
    <row r="39" spans="1:55" s="4" customFormat="1" ht="6.75" customHeight="1">
      <c r="A39" s="131"/>
      <c r="B39" s="131"/>
      <c r="C39" s="131"/>
      <c r="D39" s="131"/>
      <c r="E39" s="131"/>
      <c r="F39" s="131"/>
      <c r="G39" s="131"/>
      <c r="H39" s="131"/>
      <c r="I39" s="131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</row>
    <row r="40" spans="1:55" s="4" customFormat="1" ht="15" customHeight="1">
      <c r="A40" s="440" t="s">
        <v>40</v>
      </c>
      <c r="B40" s="440"/>
      <c r="C40" s="440"/>
      <c r="D40" s="440"/>
      <c r="E40" s="440"/>
      <c r="F40" s="440"/>
      <c r="G40" s="440"/>
      <c r="H40" s="440"/>
      <c r="I40" s="440"/>
      <c r="J40" s="440"/>
      <c r="K40" s="440"/>
      <c r="L40" s="440"/>
      <c r="M40" s="440"/>
      <c r="N40" s="440"/>
      <c r="O40" s="440"/>
      <c r="P40" s="440"/>
      <c r="Q40" s="441" t="s">
        <v>41</v>
      </c>
      <c r="R40" s="441"/>
      <c r="S40" s="441"/>
      <c r="T40" s="441"/>
      <c r="U40" s="441"/>
      <c r="V40" s="441"/>
      <c r="W40" s="441"/>
      <c r="X40" s="441"/>
      <c r="Y40" s="441"/>
      <c r="Z40" s="441"/>
      <c r="AA40" s="441"/>
      <c r="AB40" s="441"/>
      <c r="AC40" s="441"/>
      <c r="AD40" s="441"/>
      <c r="AE40" s="441"/>
      <c r="AF40" s="441"/>
      <c r="AG40" s="441" t="s">
        <v>42</v>
      </c>
      <c r="AH40" s="441"/>
      <c r="AI40" s="441"/>
      <c r="AJ40" s="441"/>
      <c r="AK40" s="441"/>
      <c r="AL40" s="441"/>
      <c r="AM40" s="441"/>
      <c r="AN40" s="441"/>
      <c r="AO40" s="441"/>
      <c r="AP40" s="441"/>
      <c r="AQ40" s="441"/>
      <c r="AR40" s="441"/>
      <c r="AS40" s="441"/>
      <c r="AT40" s="441"/>
      <c r="AU40" s="441"/>
      <c r="AV40" s="441"/>
      <c r="AW40" s="53"/>
      <c r="AX40" s="53"/>
      <c r="AY40" s="56"/>
      <c r="AZ40" s="53"/>
      <c r="BA40" s="53"/>
      <c r="BB40" s="53"/>
      <c r="BC40" s="53"/>
    </row>
    <row r="41" spans="1:55" s="4" customFormat="1" ht="15" customHeight="1">
      <c r="A41" s="431" t="str">
        <f>Свидетельство!BG18</f>
        <v>98</v>
      </c>
      <c r="B41" s="432"/>
      <c r="C41" s="432"/>
      <c r="D41" s="432"/>
      <c r="E41" s="432"/>
      <c r="F41" s="432"/>
      <c r="G41" s="432"/>
      <c r="H41" s="432"/>
      <c r="I41" s="432"/>
      <c r="J41" s="432"/>
      <c r="K41" s="432"/>
      <c r="L41" s="432"/>
      <c r="M41" s="432"/>
      <c r="N41" s="432"/>
      <c r="O41" s="432"/>
      <c r="P41" s="432"/>
      <c r="Q41" s="431" t="str">
        <f>Свидетельство!BH18</f>
        <v>52</v>
      </c>
      <c r="R41" s="432"/>
      <c r="S41" s="432"/>
      <c r="T41" s="432"/>
      <c r="U41" s="432"/>
      <c r="V41" s="432"/>
      <c r="W41" s="432"/>
      <c r="X41" s="432"/>
      <c r="Y41" s="432"/>
      <c r="Z41" s="432"/>
      <c r="AA41" s="432"/>
      <c r="AB41" s="432"/>
      <c r="AC41" s="432"/>
      <c r="AD41" s="432"/>
      <c r="AE41" s="432"/>
      <c r="AF41" s="432"/>
      <c r="AG41" s="431" t="str">
        <f>Свидетельство!BF18</f>
        <v>21</v>
      </c>
      <c r="AH41" s="432"/>
      <c r="AI41" s="432"/>
      <c r="AJ41" s="432"/>
      <c r="AK41" s="432"/>
      <c r="AL41" s="432"/>
      <c r="AM41" s="432"/>
      <c r="AN41" s="432"/>
      <c r="AO41" s="432"/>
      <c r="AP41" s="432"/>
      <c r="AQ41" s="432"/>
      <c r="AR41" s="432"/>
      <c r="AS41" s="432"/>
      <c r="AT41" s="432"/>
      <c r="AU41" s="432"/>
      <c r="AV41" s="432"/>
      <c r="AW41" s="53"/>
      <c r="AX41" s="53"/>
      <c r="AY41" s="56"/>
      <c r="AZ41" s="53"/>
      <c r="BA41" s="53"/>
      <c r="BB41" s="53"/>
      <c r="BC41" s="53"/>
    </row>
    <row r="42" spans="1:55" s="4" customFormat="1" ht="6.75" customHeight="1">
      <c r="A42" s="131"/>
      <c r="B42" s="131"/>
      <c r="C42" s="131"/>
      <c r="D42" s="131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</row>
    <row r="43" spans="1:55" s="4" customFormat="1" ht="15" customHeight="1">
      <c r="A43" s="433" t="s">
        <v>43</v>
      </c>
      <c r="B43" s="433"/>
      <c r="C43" s="433"/>
      <c r="D43" s="433"/>
      <c r="E43" s="433"/>
      <c r="F43" s="433"/>
      <c r="G43" s="433"/>
      <c r="H43" s="433"/>
      <c r="I43" s="433"/>
      <c r="J43" s="433"/>
      <c r="K43" s="433"/>
      <c r="L43" s="433"/>
      <c r="M43" s="433"/>
      <c r="N43" s="433"/>
      <c r="O43" s="433"/>
      <c r="P43" s="433"/>
      <c r="Q43" s="433"/>
      <c r="R43" s="433"/>
      <c r="S43" s="433"/>
      <c r="T43" s="433"/>
      <c r="U43" s="433"/>
      <c r="V43" s="433"/>
      <c r="W43" s="433"/>
      <c r="X43" s="433"/>
      <c r="Y43" s="433"/>
      <c r="Z43" s="433"/>
      <c r="AA43" s="433"/>
      <c r="AB43" s="433"/>
      <c r="AC43" s="433"/>
      <c r="AD43" s="433"/>
      <c r="AE43" s="433"/>
      <c r="AF43" s="433"/>
      <c r="AG43" s="433"/>
      <c r="AH43" s="433"/>
      <c r="AI43" s="433"/>
      <c r="AJ43" s="433"/>
      <c r="AK43" s="433"/>
      <c r="AL43" s="433"/>
      <c r="AM43" s="433"/>
      <c r="AN43" s="433"/>
      <c r="AO43" s="433"/>
      <c r="AP43" s="433"/>
      <c r="AQ43" s="433"/>
      <c r="AR43" s="433"/>
      <c r="AS43" s="433"/>
      <c r="AT43" s="433"/>
      <c r="AU43" s="433"/>
      <c r="AV43" s="433"/>
      <c r="AW43" s="433"/>
      <c r="AX43" s="433"/>
      <c r="AY43" s="433"/>
      <c r="AZ43" s="433"/>
      <c r="BA43" s="433"/>
      <c r="BB43" s="53"/>
      <c r="BC43" s="53"/>
    </row>
    <row r="44" spans="1:55" s="4" customFormat="1" ht="15" customHeight="1">
      <c r="A44" s="434" t="str">
        <f>Свидетельство!BF48&amp;" "&amp;Свидетельство!BF49&amp;" "&amp;Свидетельство!BF51&amp;" "&amp;Свидетельство!BF52&amp;" "&amp;Свидетельство!BF55&amp;" "&amp;Свидетельство!BF56&amp;" "&amp;Свидетельство!BF57&amp;" "&amp;Свидетельство!BF58&amp; " "&amp;Свидетельство!BF59</f>
        <v xml:space="preserve">  компаратор массы СС500 № 23301035, СКО 0,015 мг, компаратор массы СС5001 № 19210450, СКО 1 мг ,   гиря CП 2 кг II (КТ F1) № 90725162/1 (3.1.ZГА.0160.2013) 2 разряд,  гиря СП 5 кг II  (КТ F1) № 90725161/1 (3.1.ZГА.0160.2013) 2 разряд, барометр-анероид метеорологическийБАММ-1 № 698,   термогигрометр ТГЦ-МГ4  №514</v>
      </c>
      <c r="B44" s="434"/>
      <c r="C44" s="434"/>
      <c r="D44" s="434"/>
      <c r="E44" s="434"/>
      <c r="F44" s="434"/>
      <c r="G44" s="434"/>
      <c r="H44" s="434"/>
      <c r="I44" s="434"/>
      <c r="J44" s="434"/>
      <c r="K44" s="434"/>
      <c r="L44" s="434"/>
      <c r="M44" s="434"/>
      <c r="N44" s="434"/>
      <c r="O44" s="434"/>
      <c r="P44" s="434"/>
      <c r="Q44" s="434"/>
      <c r="R44" s="434"/>
      <c r="S44" s="434"/>
      <c r="T44" s="434"/>
      <c r="U44" s="434"/>
      <c r="V44" s="434"/>
      <c r="W44" s="434"/>
      <c r="X44" s="434"/>
      <c r="Y44" s="434"/>
      <c r="Z44" s="434"/>
      <c r="AA44" s="434"/>
      <c r="AB44" s="434"/>
      <c r="AC44" s="434"/>
      <c r="AD44" s="434"/>
      <c r="AE44" s="434"/>
      <c r="AF44" s="434"/>
      <c r="AG44" s="434"/>
      <c r="AH44" s="434"/>
      <c r="AI44" s="434"/>
      <c r="AJ44" s="434"/>
      <c r="AK44" s="434"/>
      <c r="AL44" s="434"/>
      <c r="AM44" s="434"/>
      <c r="AN44" s="434"/>
      <c r="AO44" s="434"/>
      <c r="AP44" s="434"/>
      <c r="AQ44" s="434"/>
      <c r="AR44" s="434"/>
      <c r="AS44" s="434"/>
      <c r="AT44" s="434"/>
      <c r="AU44" s="434"/>
      <c r="AV44" s="434"/>
      <c r="AW44" s="434"/>
      <c r="AX44" s="434"/>
      <c r="AY44" s="434"/>
      <c r="AZ44" s="434"/>
      <c r="BA44" s="434"/>
      <c r="BB44" s="53"/>
      <c r="BC44" s="53"/>
    </row>
    <row r="45" spans="1:55" s="4" customFormat="1" ht="15" customHeight="1">
      <c r="A45" s="434"/>
      <c r="B45" s="434"/>
      <c r="C45" s="434"/>
      <c r="D45" s="434"/>
      <c r="E45" s="434"/>
      <c r="F45" s="434"/>
      <c r="G45" s="434"/>
      <c r="H45" s="434"/>
      <c r="I45" s="434"/>
      <c r="J45" s="434"/>
      <c r="K45" s="434"/>
      <c r="L45" s="434"/>
      <c r="M45" s="434"/>
      <c r="N45" s="434"/>
      <c r="O45" s="434"/>
      <c r="P45" s="434"/>
      <c r="Q45" s="434"/>
      <c r="R45" s="434"/>
      <c r="S45" s="434"/>
      <c r="T45" s="434"/>
      <c r="U45" s="434"/>
      <c r="V45" s="434"/>
      <c r="W45" s="434"/>
      <c r="X45" s="434"/>
      <c r="Y45" s="434"/>
      <c r="Z45" s="434"/>
      <c r="AA45" s="434"/>
      <c r="AB45" s="434"/>
      <c r="AC45" s="434"/>
      <c r="AD45" s="434"/>
      <c r="AE45" s="434"/>
      <c r="AF45" s="434"/>
      <c r="AG45" s="434"/>
      <c r="AH45" s="434"/>
      <c r="AI45" s="434"/>
      <c r="AJ45" s="434"/>
      <c r="AK45" s="434"/>
      <c r="AL45" s="434"/>
      <c r="AM45" s="434"/>
      <c r="AN45" s="434"/>
      <c r="AO45" s="434"/>
      <c r="AP45" s="434"/>
      <c r="AQ45" s="434"/>
      <c r="AR45" s="434"/>
      <c r="AS45" s="434"/>
      <c r="AT45" s="434"/>
      <c r="AU45" s="434"/>
      <c r="AV45" s="434"/>
      <c r="AW45" s="434"/>
      <c r="AX45" s="434"/>
      <c r="AY45" s="434"/>
      <c r="AZ45" s="434"/>
      <c r="BA45" s="434"/>
      <c r="BB45" s="53"/>
      <c r="BC45" s="53"/>
    </row>
    <row r="46" spans="1:55" s="4" customFormat="1" ht="15" customHeight="1">
      <c r="A46" s="434"/>
      <c r="B46" s="434"/>
      <c r="C46" s="434"/>
      <c r="D46" s="434"/>
      <c r="E46" s="434"/>
      <c r="F46" s="434"/>
      <c r="G46" s="434"/>
      <c r="H46" s="434"/>
      <c r="I46" s="434"/>
      <c r="J46" s="434"/>
      <c r="K46" s="434"/>
      <c r="L46" s="434"/>
      <c r="M46" s="434"/>
      <c r="N46" s="434"/>
      <c r="O46" s="434"/>
      <c r="P46" s="434"/>
      <c r="Q46" s="434"/>
      <c r="R46" s="434"/>
      <c r="S46" s="434"/>
      <c r="T46" s="434"/>
      <c r="U46" s="434"/>
      <c r="V46" s="434"/>
      <c r="W46" s="434"/>
      <c r="X46" s="434"/>
      <c r="Y46" s="434"/>
      <c r="Z46" s="434"/>
      <c r="AA46" s="434"/>
      <c r="AB46" s="434"/>
      <c r="AC46" s="434"/>
      <c r="AD46" s="434"/>
      <c r="AE46" s="434"/>
      <c r="AF46" s="434"/>
      <c r="AG46" s="434"/>
      <c r="AH46" s="434"/>
      <c r="AI46" s="434"/>
      <c r="AJ46" s="434"/>
      <c r="AK46" s="434"/>
      <c r="AL46" s="434"/>
      <c r="AM46" s="434"/>
      <c r="AN46" s="434"/>
      <c r="AO46" s="434"/>
      <c r="AP46" s="434"/>
      <c r="AQ46" s="434"/>
      <c r="AR46" s="434"/>
      <c r="AS46" s="434"/>
      <c r="AT46" s="434"/>
      <c r="AU46" s="434"/>
      <c r="AV46" s="434"/>
      <c r="AW46" s="434"/>
      <c r="AX46" s="434"/>
      <c r="AY46" s="434"/>
      <c r="AZ46" s="434"/>
      <c r="BA46" s="434"/>
      <c r="BB46" s="53" t="s">
        <v>134</v>
      </c>
      <c r="BC46" s="53"/>
    </row>
    <row r="47" spans="1:55" s="4" customFormat="1" ht="15" customHeight="1">
      <c r="A47" s="434"/>
      <c r="B47" s="434"/>
      <c r="C47" s="434"/>
      <c r="D47" s="434"/>
      <c r="E47" s="434"/>
      <c r="F47" s="434"/>
      <c r="G47" s="434"/>
      <c r="H47" s="434"/>
      <c r="I47" s="434"/>
      <c r="J47" s="434"/>
      <c r="K47" s="434"/>
      <c r="L47" s="434"/>
      <c r="M47" s="434"/>
      <c r="N47" s="434"/>
      <c r="O47" s="434"/>
      <c r="P47" s="434"/>
      <c r="Q47" s="434"/>
      <c r="R47" s="434"/>
      <c r="S47" s="434"/>
      <c r="T47" s="434"/>
      <c r="U47" s="434"/>
      <c r="V47" s="434"/>
      <c r="W47" s="434"/>
      <c r="X47" s="434"/>
      <c r="Y47" s="434"/>
      <c r="Z47" s="434"/>
      <c r="AA47" s="434"/>
      <c r="AB47" s="434"/>
      <c r="AC47" s="434"/>
      <c r="AD47" s="434"/>
      <c r="AE47" s="434"/>
      <c r="AF47" s="434"/>
      <c r="AG47" s="434"/>
      <c r="AH47" s="434"/>
      <c r="AI47" s="434"/>
      <c r="AJ47" s="434"/>
      <c r="AK47" s="434"/>
      <c r="AL47" s="434"/>
      <c r="AM47" s="434"/>
      <c r="AN47" s="434"/>
      <c r="AO47" s="434"/>
      <c r="AP47" s="434"/>
      <c r="AQ47" s="434"/>
      <c r="AR47" s="434"/>
      <c r="AS47" s="434"/>
      <c r="AT47" s="434"/>
      <c r="AU47" s="434"/>
      <c r="AV47" s="434"/>
      <c r="AW47" s="434"/>
      <c r="AX47" s="434"/>
      <c r="AY47" s="434"/>
      <c r="AZ47" s="434"/>
      <c r="BA47" s="434"/>
      <c r="BB47" s="53"/>
      <c r="BC47" s="53"/>
    </row>
    <row r="48" spans="1:55" s="4" customFormat="1" ht="15" customHeight="1">
      <c r="A48" s="434"/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434"/>
      <c r="AA48" s="434"/>
      <c r="AB48" s="434"/>
      <c r="AC48" s="434"/>
      <c r="AD48" s="434"/>
      <c r="AE48" s="434"/>
      <c r="AF48" s="434"/>
      <c r="AG48" s="434"/>
      <c r="AH48" s="434"/>
      <c r="AI48" s="434"/>
      <c r="AJ48" s="434"/>
      <c r="AK48" s="434"/>
      <c r="AL48" s="434"/>
      <c r="AM48" s="434"/>
      <c r="AN48" s="434"/>
      <c r="AO48" s="434"/>
      <c r="AP48" s="434"/>
      <c r="AQ48" s="434"/>
      <c r="AR48" s="434"/>
      <c r="AS48" s="434"/>
      <c r="AT48" s="434"/>
      <c r="AU48" s="434"/>
      <c r="AV48" s="434"/>
      <c r="AW48" s="434"/>
      <c r="AX48" s="434"/>
      <c r="AY48" s="434"/>
      <c r="AZ48" s="434"/>
      <c r="BA48" s="434"/>
      <c r="BB48" s="53"/>
      <c r="BC48" s="53"/>
    </row>
    <row r="49" spans="1:55" s="4" customFormat="1" ht="15" customHeight="1">
      <c r="A49" s="434"/>
      <c r="B49" s="434"/>
      <c r="C49" s="434"/>
      <c r="D49" s="434"/>
      <c r="E49" s="434"/>
      <c r="F49" s="434"/>
      <c r="G49" s="434"/>
      <c r="H49" s="434"/>
      <c r="I49" s="434"/>
      <c r="J49" s="434"/>
      <c r="K49" s="434"/>
      <c r="L49" s="434"/>
      <c r="M49" s="434"/>
      <c r="N49" s="434"/>
      <c r="O49" s="434"/>
      <c r="P49" s="434"/>
      <c r="Q49" s="434"/>
      <c r="R49" s="434"/>
      <c r="S49" s="434"/>
      <c r="T49" s="434"/>
      <c r="U49" s="434"/>
      <c r="V49" s="434"/>
      <c r="W49" s="434"/>
      <c r="X49" s="434"/>
      <c r="Y49" s="434"/>
      <c r="Z49" s="434"/>
      <c r="AA49" s="434"/>
      <c r="AB49" s="434"/>
      <c r="AC49" s="434"/>
      <c r="AD49" s="434"/>
      <c r="AE49" s="434"/>
      <c r="AF49" s="434"/>
      <c r="AG49" s="434"/>
      <c r="AH49" s="434"/>
      <c r="AI49" s="434"/>
      <c r="AJ49" s="434"/>
      <c r="AK49" s="434"/>
      <c r="AL49" s="434"/>
      <c r="AM49" s="434"/>
      <c r="AN49" s="434"/>
      <c r="AO49" s="434"/>
      <c r="AP49" s="434"/>
      <c r="AQ49" s="434"/>
      <c r="AR49" s="434"/>
      <c r="AS49" s="434"/>
      <c r="AT49" s="434"/>
      <c r="AU49" s="434"/>
      <c r="AV49" s="434"/>
      <c r="AW49" s="434"/>
      <c r="AX49" s="434"/>
      <c r="AY49" s="434"/>
      <c r="AZ49" s="434"/>
      <c r="BA49" s="434"/>
      <c r="BB49" s="53"/>
      <c r="BC49" s="53"/>
    </row>
    <row r="50" spans="1:55" s="4" customFormat="1" ht="6.75" customHeight="1">
      <c r="A50" s="131"/>
      <c r="B50" s="131"/>
      <c r="C50" s="131"/>
      <c r="D50" s="131"/>
      <c r="E50" s="131"/>
      <c r="F50" s="131"/>
      <c r="G50" s="131"/>
      <c r="H50" s="131"/>
      <c r="I50" s="131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" t="s">
        <v>134</v>
      </c>
      <c r="BC50" s="53"/>
    </row>
    <row r="51" spans="1:55" s="5" customFormat="1" ht="15" customHeight="1">
      <c r="A51" s="435" t="s">
        <v>44</v>
      </c>
      <c r="B51" s="435"/>
      <c r="C51" s="435"/>
      <c r="D51" s="435"/>
      <c r="E51" s="435"/>
      <c r="F51" s="435"/>
      <c r="G51" s="435"/>
      <c r="H51" s="435"/>
      <c r="I51" s="435"/>
      <c r="J51" s="435"/>
      <c r="K51" s="435"/>
      <c r="L51" s="435"/>
      <c r="M51" s="435"/>
      <c r="N51" s="430"/>
      <c r="O51" s="430"/>
      <c r="P51" s="430"/>
      <c r="Q51" s="430"/>
      <c r="R51" s="430"/>
      <c r="S51" s="430"/>
      <c r="T51" s="430"/>
      <c r="U51" s="430"/>
      <c r="V51" s="430"/>
      <c r="W51" s="430"/>
      <c r="X51" s="430"/>
      <c r="Y51" s="430"/>
      <c r="Z51" s="430"/>
      <c r="AA51" s="430"/>
      <c r="AB51" s="430"/>
      <c r="AC51" s="430"/>
      <c r="AD51" s="430"/>
      <c r="AE51" s="430"/>
      <c r="AF51" s="430"/>
      <c r="AG51" s="430"/>
      <c r="AH51" s="430"/>
      <c r="AI51" s="430"/>
      <c r="AJ51" s="430"/>
      <c r="AK51" s="430"/>
      <c r="AL51" s="430"/>
      <c r="AM51" s="430"/>
      <c r="AN51" s="430"/>
      <c r="AO51" s="430"/>
      <c r="AP51" s="430"/>
      <c r="AQ51" s="430"/>
      <c r="AR51" s="430"/>
      <c r="AS51" s="430"/>
      <c r="AT51" s="430"/>
      <c r="AU51" s="430"/>
      <c r="AV51" s="430"/>
      <c r="AW51" s="430"/>
      <c r="AX51" s="430"/>
      <c r="AY51" s="430"/>
      <c r="AZ51" s="430"/>
      <c r="BA51" s="430"/>
      <c r="BB51" s="57"/>
      <c r="BC51" s="57"/>
    </row>
    <row r="52" spans="1:55" s="5" customFormat="1" ht="6.75" customHeight="1">
      <c r="A52" s="132"/>
      <c r="B52" s="132"/>
      <c r="C52" s="132"/>
      <c r="D52" s="130"/>
      <c r="E52" s="130"/>
      <c r="F52" s="130"/>
      <c r="G52" s="130"/>
      <c r="H52" s="130"/>
      <c r="I52" s="130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</row>
    <row r="53" spans="1:55" s="4" customFormat="1" ht="15" customHeight="1">
      <c r="A53" s="436" t="s">
        <v>45</v>
      </c>
      <c r="B53" s="436"/>
      <c r="C53" s="436"/>
      <c r="D53" s="436"/>
      <c r="E53" s="436"/>
      <c r="F53" s="436"/>
      <c r="G53" s="436"/>
      <c r="H53" s="436"/>
      <c r="I53" s="437" t="str">
        <f>Свидетельство!BH60</f>
        <v>годен</v>
      </c>
      <c r="J53" s="437"/>
      <c r="K53" s="437"/>
      <c r="L53" s="437"/>
      <c r="M53" s="437"/>
      <c r="N53" s="438" t="s">
        <v>47</v>
      </c>
      <c r="O53" s="438"/>
      <c r="P53" s="438"/>
      <c r="Q53" s="438"/>
      <c r="R53" s="438"/>
      <c r="S53" s="438"/>
      <c r="T53" s="438"/>
      <c r="U53" s="438"/>
      <c r="V53" s="438"/>
      <c r="W53" s="438"/>
      <c r="X53" s="438"/>
      <c r="Y53" s="438"/>
      <c r="Z53" s="438"/>
      <c r="AA53" s="438"/>
      <c r="AB53" s="438"/>
      <c r="AC53" s="438"/>
      <c r="AD53" s="438"/>
      <c r="AE53" s="438"/>
      <c r="AF53" s="438"/>
      <c r="AG53" s="438"/>
      <c r="AH53" s="438"/>
      <c r="AI53" s="438"/>
      <c r="AJ53" s="438"/>
      <c r="AK53" s="438"/>
      <c r="AL53" s="438"/>
      <c r="AM53" s="438"/>
      <c r="AN53" s="438"/>
      <c r="AO53" s="438"/>
      <c r="AP53" s="438"/>
      <c r="AQ53" s="438"/>
      <c r="AR53" s="438"/>
      <c r="AS53" s="438"/>
      <c r="AT53" s="438"/>
      <c r="AU53" s="438"/>
      <c r="AV53" s="438"/>
      <c r="AW53" s="439" t="str">
        <f>VLOOKUP(Свидетельство!BF8,СИ!A1:F200,3,FALSE)</f>
        <v>14852-01</v>
      </c>
      <c r="AX53" s="439"/>
      <c r="AY53" s="439"/>
      <c r="AZ53" s="439"/>
      <c r="BA53" s="439"/>
      <c r="BB53" s="53"/>
      <c r="BC53" s="53"/>
    </row>
    <row r="54" spans="1:55" s="4" customFormat="1" ht="6.75" customHeight="1">
      <c r="A54" s="58"/>
      <c r="B54" s="58"/>
      <c r="C54" s="58"/>
      <c r="D54" s="58"/>
      <c r="E54" s="58"/>
      <c r="F54" s="58"/>
      <c r="G54" s="59"/>
      <c r="H54" s="59"/>
      <c r="I54" s="129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</row>
    <row r="55" spans="1:55" s="4" customFormat="1" ht="15" customHeight="1">
      <c r="A55" s="415" t="s">
        <v>48</v>
      </c>
      <c r="B55" s="415"/>
      <c r="C55" s="415"/>
      <c r="D55" s="415"/>
      <c r="E55" s="415"/>
      <c r="F55" s="415"/>
      <c r="G55" s="415"/>
      <c r="H55" s="415"/>
      <c r="I55" s="415"/>
      <c r="J55" s="415"/>
      <c r="K55" s="415"/>
      <c r="L55" s="415"/>
      <c r="M55" s="415"/>
      <c r="N55" s="415"/>
      <c r="O55" s="415"/>
      <c r="P55" s="415"/>
      <c r="Q55" s="415"/>
      <c r="R55" s="415"/>
      <c r="S55" s="415"/>
      <c r="T55" s="415"/>
      <c r="U55" s="415"/>
      <c r="V55" s="415"/>
      <c r="W55" s="415"/>
      <c r="X55" s="415"/>
      <c r="Y55" s="415"/>
      <c r="Z55" s="415"/>
      <c r="AA55" s="415"/>
      <c r="AB55" s="415"/>
      <c r="AC55" s="415"/>
      <c r="AD55" s="415"/>
      <c r="AE55" s="415"/>
      <c r="AF55" s="415"/>
      <c r="AG55" s="415"/>
      <c r="AH55" s="415"/>
      <c r="AI55" s="415"/>
      <c r="AJ55" s="415"/>
      <c r="AK55" s="415"/>
      <c r="AL55" s="415"/>
      <c r="AM55" s="415"/>
      <c r="AN55" s="415"/>
      <c r="AO55" s="415"/>
      <c r="AP55" s="415"/>
      <c r="AQ55" s="415"/>
      <c r="AR55" s="415"/>
      <c r="AS55" s="415"/>
      <c r="AT55" s="415"/>
      <c r="AU55" s="415"/>
      <c r="AV55" s="415"/>
      <c r="AW55" s="415"/>
      <c r="AX55" s="415"/>
      <c r="AY55" s="415"/>
      <c r="AZ55" s="415"/>
      <c r="BA55" s="415"/>
      <c r="BB55" s="53"/>
      <c r="BC55" s="53"/>
    </row>
    <row r="56" spans="1:55" s="4" customFormat="1" ht="6.75" customHeight="1">
      <c r="A56" s="129"/>
      <c r="B56" s="129"/>
      <c r="C56" s="129"/>
      <c r="D56" s="129"/>
      <c r="E56" s="129"/>
      <c r="F56" s="129"/>
      <c r="G56" s="53"/>
      <c r="H56" s="131"/>
      <c r="I56" s="131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60"/>
      <c r="AM56" s="60"/>
      <c r="AN56" s="60"/>
      <c r="AO56" s="60"/>
      <c r="AP56" s="60"/>
      <c r="AQ56" s="60"/>
      <c r="AR56" s="60"/>
      <c r="AS56" s="60"/>
      <c r="AT56" s="60"/>
      <c r="AU56" s="61"/>
      <c r="AV56" s="61"/>
      <c r="AW56" s="62"/>
      <c r="AX56" s="62"/>
      <c r="AY56" s="63"/>
      <c r="AZ56" s="63"/>
      <c r="BA56" s="55"/>
      <c r="BB56" s="53"/>
      <c r="BC56" s="53"/>
    </row>
    <row r="57" spans="1:55" s="4" customFormat="1" ht="15" customHeight="1">
      <c r="A57" s="410" t="s">
        <v>49</v>
      </c>
      <c r="B57" s="410"/>
      <c r="C57" s="410"/>
      <c r="D57" s="410"/>
      <c r="E57" s="410"/>
      <c r="F57" s="410"/>
      <c r="G57" s="410"/>
      <c r="H57" s="410"/>
      <c r="I57" s="410"/>
      <c r="J57" s="410"/>
      <c r="K57" s="410"/>
      <c r="L57" s="410"/>
      <c r="M57" s="410"/>
      <c r="N57" s="410"/>
      <c r="O57" s="410"/>
      <c r="P57" s="410"/>
      <c r="Q57" s="410"/>
      <c r="R57" s="428" t="str">
        <f>Свидетельство!BF11&amp;Свидетельство!BH11</f>
        <v>23684/2018</v>
      </c>
      <c r="S57" s="428"/>
      <c r="T57" s="428"/>
      <c r="U57" s="428"/>
      <c r="V57" s="428"/>
      <c r="W57" s="428"/>
      <c r="X57" s="428"/>
      <c r="Y57" s="428"/>
      <c r="Z57" s="53"/>
      <c r="AA57" s="53"/>
      <c r="AB57" s="53"/>
      <c r="AC57" s="53"/>
      <c r="AD57" s="53"/>
      <c r="AE57" s="53"/>
      <c r="AF57" s="53"/>
      <c r="AG57" s="53"/>
      <c r="AH57" s="53"/>
      <c r="AI57" s="429" t="s">
        <v>50</v>
      </c>
      <c r="AJ57" s="429"/>
      <c r="AK57" s="429"/>
      <c r="AL57" s="429"/>
      <c r="AM57" s="429"/>
      <c r="AN57" s="429"/>
      <c r="AO57" s="429"/>
      <c r="AP57" s="429"/>
      <c r="AQ57" s="429"/>
      <c r="AR57" s="429"/>
      <c r="AS57" s="429"/>
      <c r="AT57" s="429"/>
      <c r="AU57" s="429"/>
      <c r="AV57" s="429"/>
      <c r="AW57" s="429"/>
      <c r="AX57" s="64">
        <f>Свидетельство!BF22</f>
        <v>1</v>
      </c>
      <c r="AY57" s="430" t="s">
        <v>1</v>
      </c>
      <c r="AZ57" s="430"/>
      <c r="BA57" s="430"/>
      <c r="BB57" s="53"/>
      <c r="BC57" s="53"/>
    </row>
    <row r="58" spans="1:55" s="4" customFormat="1" ht="6.75" customHeight="1">
      <c r="A58" s="53"/>
      <c r="B58" s="53"/>
      <c r="C58" s="53"/>
      <c r="D58" s="53"/>
      <c r="E58" s="53"/>
      <c r="F58" s="53"/>
      <c r="G58" s="53"/>
      <c r="H58" s="131"/>
      <c r="I58" s="131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419">
        <f>Свидетельство!BI11</f>
        <v>18001503543</v>
      </c>
      <c r="V58" s="420"/>
      <c r="W58" s="420"/>
      <c r="X58" s="420"/>
      <c r="Y58" s="420"/>
      <c r="Z58" s="420"/>
      <c r="AA58" s="420"/>
      <c r="AB58" s="420"/>
      <c r="AC58" s="420"/>
      <c r="AD58" s="420"/>
      <c r="AE58" s="420"/>
      <c r="AF58" s="420"/>
      <c r="AG58" s="420"/>
      <c r="AH58" s="421"/>
      <c r="AI58" s="53"/>
      <c r="AJ58" s="53"/>
      <c r="AK58" s="53"/>
      <c r="AL58" s="60"/>
      <c r="AM58" s="60"/>
      <c r="AN58" s="60"/>
      <c r="AO58" s="60"/>
      <c r="AP58" s="60"/>
      <c r="AQ58" s="60"/>
      <c r="AR58" s="60"/>
      <c r="AS58" s="60"/>
      <c r="AT58" s="60"/>
      <c r="AU58" s="61"/>
      <c r="AV58" s="61"/>
      <c r="AW58" s="62"/>
      <c r="AX58" s="62"/>
      <c r="AY58" s="63"/>
      <c r="AZ58" s="63"/>
      <c r="BA58" s="55"/>
      <c r="BB58" s="53"/>
      <c r="BC58" s="53"/>
    </row>
    <row r="59" spans="1:55" s="4" customFormat="1" ht="15" customHeight="1">
      <c r="A59" s="410" t="s">
        <v>51</v>
      </c>
      <c r="B59" s="410"/>
      <c r="C59" s="410"/>
      <c r="D59" s="410"/>
      <c r="E59" s="410"/>
      <c r="F59" s="410"/>
      <c r="G59" s="410"/>
      <c r="H59" s="410"/>
      <c r="I59" s="410"/>
      <c r="J59" s="410"/>
      <c r="K59" s="410"/>
      <c r="L59" s="410"/>
      <c r="M59" s="410"/>
      <c r="N59" s="410"/>
      <c r="O59" s="410"/>
      <c r="P59" s="410"/>
      <c r="Q59" s="410"/>
      <c r="R59" s="410"/>
      <c r="S59" s="65"/>
      <c r="T59" s="53"/>
      <c r="U59" s="422"/>
      <c r="V59" s="423"/>
      <c r="W59" s="423"/>
      <c r="X59" s="423"/>
      <c r="Y59" s="423"/>
      <c r="Z59" s="423"/>
      <c r="AA59" s="423"/>
      <c r="AB59" s="423"/>
      <c r="AC59" s="423"/>
      <c r="AD59" s="423"/>
      <c r="AE59" s="423"/>
      <c r="AF59" s="423"/>
      <c r="AG59" s="423"/>
      <c r="AH59" s="424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7"/>
      <c r="AV59" s="57"/>
      <c r="AW59" s="57"/>
      <c r="AX59" s="57"/>
      <c r="AY59" s="57"/>
      <c r="AZ59" s="57"/>
      <c r="BA59" s="53"/>
      <c r="BB59" s="53"/>
      <c r="BC59" s="53"/>
    </row>
    <row r="60" spans="1:55" s="4" customFormat="1" ht="11.25" customHeight="1">
      <c r="A60" s="53"/>
      <c r="B60" s="53"/>
      <c r="C60" s="53"/>
      <c r="D60" s="53"/>
      <c r="E60" s="53"/>
      <c r="F60" s="53"/>
      <c r="G60" s="66"/>
      <c r="H60" s="131"/>
      <c r="I60" s="131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425"/>
      <c r="V60" s="426"/>
      <c r="W60" s="426"/>
      <c r="X60" s="426"/>
      <c r="Y60" s="426"/>
      <c r="Z60" s="426"/>
      <c r="AA60" s="426"/>
      <c r="AB60" s="426"/>
      <c r="AC60" s="426"/>
      <c r="AD60" s="426"/>
      <c r="AE60" s="426"/>
      <c r="AF60" s="426"/>
      <c r="AG60" s="426"/>
      <c r="AH60" s="427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7"/>
      <c r="AV60" s="57"/>
      <c r="AW60" s="57"/>
      <c r="AX60" s="57"/>
      <c r="AY60" s="57"/>
      <c r="AZ60" s="57"/>
      <c r="BA60" s="53"/>
      <c r="BB60" s="53"/>
      <c r="BC60" s="53"/>
    </row>
    <row r="61" spans="1:55" s="4" customFormat="1" ht="15" customHeight="1">
      <c r="A61" s="411" t="s">
        <v>52</v>
      </c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2" t="str">
        <f>Свидетельство!BI13</f>
        <v>06810224</v>
      </c>
      <c r="P61" s="412"/>
      <c r="Q61" s="412"/>
      <c r="R61" s="412"/>
      <c r="S61" s="412"/>
      <c r="T61" s="412"/>
      <c r="U61" s="413"/>
      <c r="V61" s="413"/>
      <c r="W61" s="414">
        <f>Свидетельство!BL13</f>
        <v>43234</v>
      </c>
      <c r="X61" s="414"/>
      <c r="Y61" s="414"/>
      <c r="Z61" s="414"/>
      <c r="AA61" s="414"/>
      <c r="AB61" s="414"/>
      <c r="AC61" s="414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</row>
    <row r="62" spans="1:55" s="5" customFormat="1" ht="15" customHeight="1">
      <c r="A62" s="133"/>
      <c r="B62" s="133"/>
      <c r="C62" s="133"/>
      <c r="D62" s="53"/>
      <c r="E62" s="53"/>
      <c r="F62" s="53"/>
      <c r="G62" s="53"/>
      <c r="H62" s="132"/>
      <c r="I62" s="132"/>
      <c r="J62" s="57"/>
      <c r="K62" s="57"/>
      <c r="L62" s="57"/>
      <c r="M62" s="57"/>
      <c r="N62" s="57"/>
      <c r="O62" s="67"/>
      <c r="P62" s="67"/>
      <c r="Q62" s="67"/>
      <c r="R62" s="67"/>
      <c r="S62" s="67"/>
      <c r="T62" s="6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</row>
    <row r="63" spans="1:55" s="5" customFormat="1" ht="15" customHeight="1">
      <c r="A63" s="415" t="s">
        <v>54</v>
      </c>
      <c r="B63" s="415"/>
      <c r="C63" s="415"/>
      <c r="D63" s="415"/>
      <c r="E63" s="415"/>
      <c r="F63" s="415"/>
      <c r="G63" s="415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7" t="str">
        <f>Свидетельство!AQ52</f>
        <v>Е.В. Кулюшина</v>
      </c>
      <c r="T63" s="418"/>
      <c r="U63" s="418"/>
      <c r="V63" s="418"/>
      <c r="W63" s="418"/>
      <c r="X63" s="418"/>
      <c r="Y63" s="418"/>
      <c r="Z63" s="418"/>
      <c r="AA63" s="418"/>
      <c r="AB63" s="418"/>
      <c r="AC63" s="418"/>
      <c r="AD63" s="418"/>
      <c r="AE63" s="418"/>
      <c r="AF63" s="418"/>
      <c r="AG63" s="418"/>
      <c r="AH63" s="57"/>
      <c r="AI63" s="57"/>
      <c r="AJ63" s="57"/>
      <c r="AK63" s="57"/>
      <c r="AL63" s="57"/>
      <c r="AM63" s="406" t="s">
        <v>55</v>
      </c>
      <c r="AN63" s="406"/>
      <c r="AO63" s="406"/>
      <c r="AP63" s="406"/>
      <c r="AQ63" s="406"/>
      <c r="AR63" s="406"/>
      <c r="AS63" s="406"/>
      <c r="AT63" s="406"/>
      <c r="AU63" s="407">
        <f>Свидетельство!BF24</f>
        <v>43280</v>
      </c>
      <c r="AV63" s="407"/>
      <c r="AW63" s="407"/>
      <c r="AX63" s="407"/>
      <c r="AY63" s="407"/>
      <c r="AZ63" s="407"/>
      <c r="BA63" s="407"/>
      <c r="BB63" s="57"/>
      <c r="BC63" s="57"/>
    </row>
    <row r="64" spans="1:55" s="6" customFormat="1" ht="9" customHeight="1">
      <c r="A64" s="68"/>
      <c r="B64" s="68"/>
      <c r="C64" s="69"/>
      <c r="D64" s="69"/>
      <c r="E64" s="68"/>
      <c r="F64" s="68"/>
      <c r="G64" s="68"/>
      <c r="H64" s="408" t="s">
        <v>56</v>
      </c>
      <c r="I64" s="408"/>
      <c r="J64" s="408"/>
      <c r="K64" s="408"/>
      <c r="L64" s="408"/>
      <c r="M64" s="408"/>
      <c r="N64" s="408"/>
      <c r="O64" s="408"/>
      <c r="P64" s="408"/>
      <c r="Q64" s="408"/>
      <c r="R64" s="408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</row>
    <row r="65" spans="1:55" s="6" customFormat="1" ht="9" customHeight="1">
      <c r="A65" s="68"/>
      <c r="B65" s="68"/>
      <c r="C65" s="69"/>
      <c r="D65" s="69"/>
      <c r="E65" s="68"/>
      <c r="F65" s="68"/>
      <c r="G65" s="68"/>
      <c r="H65" s="70"/>
      <c r="I65" s="70"/>
      <c r="J65" s="70"/>
      <c r="K65" s="70"/>
      <c r="L65" s="70"/>
      <c r="M65" s="70"/>
      <c r="N65" s="70"/>
      <c r="O65" s="70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</row>
    <row r="66" spans="1:55" s="6" customFormat="1" ht="15" customHeight="1">
      <c r="A66" s="409" t="s">
        <v>57</v>
      </c>
      <c r="B66" s="409"/>
      <c r="C66" s="409"/>
      <c r="D66" s="409"/>
      <c r="E66" s="409"/>
      <c r="F66" s="409"/>
      <c r="G66" s="409"/>
      <c r="H66" s="40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409"/>
      <c r="T66" s="409"/>
      <c r="U66" s="409"/>
      <c r="V66" s="409"/>
      <c r="W66" s="409"/>
      <c r="X66" s="409"/>
      <c r="Y66" s="409"/>
      <c r="Z66" s="409"/>
      <c r="AA66" s="409"/>
      <c r="AB66" s="409"/>
      <c r="AC66" s="409"/>
      <c r="AD66" s="409"/>
      <c r="AE66" s="409"/>
      <c r="AF66" s="409"/>
      <c r="AG66" s="409"/>
      <c r="AH66" s="409"/>
      <c r="AI66" s="409"/>
      <c r="AJ66" s="409"/>
      <c r="AK66" s="409"/>
      <c r="AL66" s="409"/>
      <c r="AM66" s="409"/>
      <c r="AN66" s="409"/>
      <c r="AO66" s="409"/>
      <c r="AP66" s="409"/>
      <c r="AQ66" s="409"/>
      <c r="AR66" s="409"/>
      <c r="AS66" s="409"/>
      <c r="AT66" s="409"/>
      <c r="AU66" s="409"/>
      <c r="AV66" s="409"/>
      <c r="AW66" s="409"/>
      <c r="AX66" s="409"/>
      <c r="AY66" s="409"/>
      <c r="AZ66" s="409"/>
      <c r="BA66" s="409"/>
      <c r="BB66" s="69"/>
      <c r="BC66" s="69"/>
    </row>
    <row r="67" spans="1:55" s="6" customFormat="1" ht="15" customHeight="1">
      <c r="A67" s="409"/>
      <c r="B67" s="409"/>
      <c r="C67" s="409"/>
      <c r="D67" s="409"/>
      <c r="E67" s="409"/>
      <c r="F67" s="409"/>
      <c r="G67" s="409"/>
      <c r="H67" s="409"/>
      <c r="I67" s="409"/>
      <c r="J67" s="409"/>
      <c r="K67" s="409"/>
      <c r="L67" s="409"/>
      <c r="M67" s="409"/>
      <c r="N67" s="409"/>
      <c r="O67" s="409"/>
      <c r="P67" s="409"/>
      <c r="Q67" s="409"/>
      <c r="R67" s="409"/>
      <c r="S67" s="409"/>
      <c r="T67" s="409"/>
      <c r="U67" s="409"/>
      <c r="V67" s="409"/>
      <c r="W67" s="409"/>
      <c r="X67" s="409"/>
      <c r="Y67" s="409"/>
      <c r="Z67" s="409"/>
      <c r="AA67" s="409"/>
      <c r="AB67" s="409"/>
      <c r="AC67" s="409"/>
      <c r="AD67" s="409"/>
      <c r="AE67" s="409"/>
      <c r="AF67" s="409"/>
      <c r="AG67" s="409"/>
      <c r="AH67" s="409"/>
      <c r="AI67" s="409"/>
      <c r="AJ67" s="409"/>
      <c r="AK67" s="409"/>
      <c r="AL67" s="409"/>
      <c r="AM67" s="409"/>
      <c r="AN67" s="409"/>
      <c r="AO67" s="409"/>
      <c r="AP67" s="409"/>
      <c r="AQ67" s="409"/>
      <c r="AR67" s="409"/>
      <c r="AS67" s="409"/>
      <c r="AT67" s="409"/>
      <c r="AU67" s="409"/>
      <c r="AV67" s="409"/>
      <c r="AW67" s="409"/>
      <c r="AX67" s="409"/>
      <c r="AY67" s="409"/>
      <c r="AZ67" s="409"/>
      <c r="BA67" s="409"/>
      <c r="BB67" s="69"/>
      <c r="BC67" s="69"/>
    </row>
    <row r="68" spans="1:55" s="6" customFormat="1" ht="15" customHeight="1">
      <c r="A68" s="409"/>
      <c r="B68" s="409"/>
      <c r="C68" s="409"/>
      <c r="D68" s="409"/>
      <c r="E68" s="409"/>
      <c r="F68" s="409"/>
      <c r="G68" s="409"/>
      <c r="H68" s="409"/>
      <c r="I68" s="409"/>
      <c r="J68" s="409"/>
      <c r="K68" s="409"/>
      <c r="L68" s="409"/>
      <c r="M68" s="409"/>
      <c r="N68" s="409"/>
      <c r="O68" s="409"/>
      <c r="P68" s="409"/>
      <c r="Q68" s="409"/>
      <c r="R68" s="409"/>
      <c r="S68" s="409"/>
      <c r="T68" s="409"/>
      <c r="U68" s="409"/>
      <c r="V68" s="409"/>
      <c r="W68" s="409"/>
      <c r="X68" s="409"/>
      <c r="Y68" s="409"/>
      <c r="Z68" s="409"/>
      <c r="AA68" s="409"/>
      <c r="AB68" s="409"/>
      <c r="AC68" s="409"/>
      <c r="AD68" s="409"/>
      <c r="AE68" s="409"/>
      <c r="AF68" s="409"/>
      <c r="AG68" s="409"/>
      <c r="AH68" s="409"/>
      <c r="AI68" s="409"/>
      <c r="AJ68" s="409"/>
      <c r="AK68" s="409"/>
      <c r="AL68" s="409"/>
      <c r="AM68" s="409"/>
      <c r="AN68" s="409"/>
      <c r="AO68" s="409"/>
      <c r="AP68" s="409"/>
      <c r="AQ68" s="409"/>
      <c r="AR68" s="409"/>
      <c r="AS68" s="409"/>
      <c r="AT68" s="409"/>
      <c r="AU68" s="409"/>
      <c r="AV68" s="409"/>
      <c r="AW68" s="409"/>
      <c r="AX68" s="409"/>
      <c r="AY68" s="409"/>
      <c r="AZ68" s="409"/>
      <c r="BA68" s="409"/>
      <c r="BB68" s="69"/>
      <c r="BC68" s="69"/>
    </row>
    <row r="69" spans="1:55" s="6" customFormat="1" ht="7.5" customHeight="1">
      <c r="A69" s="138"/>
      <c r="B69" s="13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138"/>
      <c r="AN69" s="138"/>
      <c r="AO69" s="138"/>
      <c r="AP69" s="138"/>
      <c r="AQ69" s="138"/>
      <c r="AR69" s="138"/>
      <c r="AS69" s="138"/>
      <c r="AT69" s="138"/>
      <c r="AU69" s="138"/>
      <c r="AV69" s="138"/>
      <c r="AW69" s="138"/>
      <c r="AX69" s="138"/>
      <c r="AY69" s="138"/>
      <c r="AZ69" s="138"/>
      <c r="BA69" s="138"/>
    </row>
    <row r="83" spans="35:35" ht="12.75" customHeight="1">
      <c r="AI83" s="3" t="s">
        <v>134</v>
      </c>
    </row>
  </sheetData>
  <mergeCells count="62">
    <mergeCell ref="A22:BA22"/>
    <mergeCell ref="AF7:BA7"/>
    <mergeCell ref="AF8:BA8"/>
    <mergeCell ref="A7:U7"/>
    <mergeCell ref="A20:P20"/>
    <mergeCell ref="Q20:BA20"/>
    <mergeCell ref="A8:AC8"/>
    <mergeCell ref="A9:AC9"/>
    <mergeCell ref="AG9:BA9"/>
    <mergeCell ref="U12:AD12"/>
    <mergeCell ref="AE12:AM12"/>
    <mergeCell ref="A13:BA13"/>
    <mergeCell ref="A15:BA15"/>
    <mergeCell ref="A17:BA18"/>
    <mergeCell ref="A6:AC6"/>
    <mergeCell ref="A1:BA1"/>
    <mergeCell ref="A2:BA2"/>
    <mergeCell ref="A3:BA3"/>
    <mergeCell ref="A5:AC5"/>
    <mergeCell ref="AF6:BA6"/>
    <mergeCell ref="AF5:BA5"/>
    <mergeCell ref="A27:L27"/>
    <mergeCell ref="A29:P29"/>
    <mergeCell ref="Q29:BA29"/>
    <mergeCell ref="A24:BA26"/>
    <mergeCell ref="A33:BA33"/>
    <mergeCell ref="A30:BA30"/>
    <mergeCell ref="A31:BA31"/>
    <mergeCell ref="A35:BA36"/>
    <mergeCell ref="A38:BA38"/>
    <mergeCell ref="A40:P40"/>
    <mergeCell ref="Q40:AF40"/>
    <mergeCell ref="AG40:AV40"/>
    <mergeCell ref="A57:Q57"/>
    <mergeCell ref="R57:Y57"/>
    <mergeCell ref="AI57:AW57"/>
    <mergeCell ref="AY57:BA57"/>
    <mergeCell ref="A41:P41"/>
    <mergeCell ref="Q41:AF41"/>
    <mergeCell ref="AG41:AV41"/>
    <mergeCell ref="A43:BA43"/>
    <mergeCell ref="A44:BA49"/>
    <mergeCell ref="A51:M51"/>
    <mergeCell ref="N51:BA51"/>
    <mergeCell ref="A53:H53"/>
    <mergeCell ref="I53:M53"/>
    <mergeCell ref="N53:AV53"/>
    <mergeCell ref="AW53:BA53"/>
    <mergeCell ref="A55:BA55"/>
    <mergeCell ref="AM63:AT63"/>
    <mergeCell ref="AU63:BA63"/>
    <mergeCell ref="H64:R64"/>
    <mergeCell ref="A66:BA68"/>
    <mergeCell ref="A59:R59"/>
    <mergeCell ref="A61:N61"/>
    <mergeCell ref="O61:T61"/>
    <mergeCell ref="U61:V61"/>
    <mergeCell ref="W61:AC61"/>
    <mergeCell ref="A63:G63"/>
    <mergeCell ref="H63:R63"/>
    <mergeCell ref="S63:AG63"/>
    <mergeCell ref="U58:AH60"/>
  </mergeCells>
  <hyperlinks>
    <hyperlink ref="A7" r:id="rId1" display="www.chelcsm.ru"/>
  </hyperlinks>
  <printOptions horizontalCentered="1" verticalCentered="1"/>
  <pageMargins left="0" right="0" top="0.39370078740157483" bottom="0" header="0.51181102362204722" footer="0"/>
  <pageSetup paperSize="9" orientation="portrait" blackAndWhite="1" r:id="rId2"/>
  <headerFooter alignWithMargins="0">
    <oddFooter>&amp;RЛист 1 , листов 2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A59"/>
  <sheetViews>
    <sheetView workbookViewId="0">
      <selection activeCell="B5" sqref="B5:AD5"/>
    </sheetView>
  </sheetViews>
  <sheetFormatPr defaultRowHeight="12.75"/>
  <cols>
    <col min="1" max="1" width="0.85546875" style="1" customWidth="1"/>
    <col min="2" max="57" width="1.7109375" style="1" customWidth="1"/>
    <col min="58" max="251" width="9.140625" style="1"/>
    <col min="252" max="252" width="0.85546875" style="1" customWidth="1"/>
    <col min="253" max="308" width="1.7109375" style="1" customWidth="1"/>
    <col min="309" max="311" width="9.140625" style="1"/>
    <col min="312" max="312" width="0" style="1" hidden="1" customWidth="1"/>
    <col min="313" max="507" width="9.140625" style="1"/>
    <col min="508" max="508" width="0.85546875" style="1" customWidth="1"/>
    <col min="509" max="564" width="1.7109375" style="1" customWidth="1"/>
    <col min="565" max="567" width="9.140625" style="1"/>
    <col min="568" max="568" width="0" style="1" hidden="1" customWidth="1"/>
    <col min="569" max="763" width="9.140625" style="1"/>
    <col min="764" max="764" width="0.85546875" style="1" customWidth="1"/>
    <col min="765" max="820" width="1.7109375" style="1" customWidth="1"/>
    <col min="821" max="823" width="9.140625" style="1"/>
    <col min="824" max="824" width="0" style="1" hidden="1" customWidth="1"/>
    <col min="825" max="1019" width="9.140625" style="1"/>
    <col min="1020" max="1020" width="0.85546875" style="1" customWidth="1"/>
    <col min="1021" max="1076" width="1.7109375" style="1" customWidth="1"/>
    <col min="1077" max="1079" width="9.140625" style="1"/>
    <col min="1080" max="1080" width="0" style="1" hidden="1" customWidth="1"/>
    <col min="1081" max="1275" width="9.140625" style="1"/>
    <col min="1276" max="1276" width="0.85546875" style="1" customWidth="1"/>
    <col min="1277" max="1332" width="1.7109375" style="1" customWidth="1"/>
    <col min="1333" max="1335" width="9.140625" style="1"/>
    <col min="1336" max="1336" width="0" style="1" hidden="1" customWidth="1"/>
    <col min="1337" max="1531" width="9.140625" style="1"/>
    <col min="1532" max="1532" width="0.85546875" style="1" customWidth="1"/>
    <col min="1533" max="1588" width="1.7109375" style="1" customWidth="1"/>
    <col min="1589" max="1591" width="9.140625" style="1"/>
    <col min="1592" max="1592" width="0" style="1" hidden="1" customWidth="1"/>
    <col min="1593" max="1787" width="9.140625" style="1"/>
    <col min="1788" max="1788" width="0.85546875" style="1" customWidth="1"/>
    <col min="1789" max="1844" width="1.7109375" style="1" customWidth="1"/>
    <col min="1845" max="1847" width="9.140625" style="1"/>
    <col min="1848" max="1848" width="0" style="1" hidden="1" customWidth="1"/>
    <col min="1849" max="2043" width="9.140625" style="1"/>
    <col min="2044" max="2044" width="0.85546875" style="1" customWidth="1"/>
    <col min="2045" max="2100" width="1.7109375" style="1" customWidth="1"/>
    <col min="2101" max="2103" width="9.140625" style="1"/>
    <col min="2104" max="2104" width="0" style="1" hidden="1" customWidth="1"/>
    <col min="2105" max="2299" width="9.140625" style="1"/>
    <col min="2300" max="2300" width="0.85546875" style="1" customWidth="1"/>
    <col min="2301" max="2356" width="1.7109375" style="1" customWidth="1"/>
    <col min="2357" max="2359" width="9.140625" style="1"/>
    <col min="2360" max="2360" width="0" style="1" hidden="1" customWidth="1"/>
    <col min="2361" max="2555" width="9.140625" style="1"/>
    <col min="2556" max="2556" width="0.85546875" style="1" customWidth="1"/>
    <col min="2557" max="2612" width="1.7109375" style="1" customWidth="1"/>
    <col min="2613" max="2615" width="9.140625" style="1"/>
    <col min="2616" max="2616" width="0" style="1" hidden="1" customWidth="1"/>
    <col min="2617" max="2811" width="9.140625" style="1"/>
    <col min="2812" max="2812" width="0.85546875" style="1" customWidth="1"/>
    <col min="2813" max="2868" width="1.7109375" style="1" customWidth="1"/>
    <col min="2869" max="2871" width="9.140625" style="1"/>
    <col min="2872" max="2872" width="0" style="1" hidden="1" customWidth="1"/>
    <col min="2873" max="3067" width="9.140625" style="1"/>
    <col min="3068" max="3068" width="0.85546875" style="1" customWidth="1"/>
    <col min="3069" max="3124" width="1.7109375" style="1" customWidth="1"/>
    <col min="3125" max="3127" width="9.140625" style="1"/>
    <col min="3128" max="3128" width="0" style="1" hidden="1" customWidth="1"/>
    <col min="3129" max="3323" width="9.140625" style="1"/>
    <col min="3324" max="3324" width="0.85546875" style="1" customWidth="1"/>
    <col min="3325" max="3380" width="1.7109375" style="1" customWidth="1"/>
    <col min="3381" max="3383" width="9.140625" style="1"/>
    <col min="3384" max="3384" width="0" style="1" hidden="1" customWidth="1"/>
    <col min="3385" max="3579" width="9.140625" style="1"/>
    <col min="3580" max="3580" width="0.85546875" style="1" customWidth="1"/>
    <col min="3581" max="3636" width="1.7109375" style="1" customWidth="1"/>
    <col min="3637" max="3639" width="9.140625" style="1"/>
    <col min="3640" max="3640" width="0" style="1" hidden="1" customWidth="1"/>
    <col min="3641" max="3835" width="9.140625" style="1"/>
    <col min="3836" max="3836" width="0.85546875" style="1" customWidth="1"/>
    <col min="3837" max="3892" width="1.7109375" style="1" customWidth="1"/>
    <col min="3893" max="3895" width="9.140625" style="1"/>
    <col min="3896" max="3896" width="0" style="1" hidden="1" customWidth="1"/>
    <col min="3897" max="4091" width="9.140625" style="1"/>
    <col min="4092" max="4092" width="0.85546875" style="1" customWidth="1"/>
    <col min="4093" max="4148" width="1.7109375" style="1" customWidth="1"/>
    <col min="4149" max="4151" width="9.140625" style="1"/>
    <col min="4152" max="4152" width="0" style="1" hidden="1" customWidth="1"/>
    <col min="4153" max="4347" width="9.140625" style="1"/>
    <col min="4348" max="4348" width="0.85546875" style="1" customWidth="1"/>
    <col min="4349" max="4404" width="1.7109375" style="1" customWidth="1"/>
    <col min="4405" max="4407" width="9.140625" style="1"/>
    <col min="4408" max="4408" width="0" style="1" hidden="1" customWidth="1"/>
    <col min="4409" max="4603" width="9.140625" style="1"/>
    <col min="4604" max="4604" width="0.85546875" style="1" customWidth="1"/>
    <col min="4605" max="4660" width="1.7109375" style="1" customWidth="1"/>
    <col min="4661" max="4663" width="9.140625" style="1"/>
    <col min="4664" max="4664" width="0" style="1" hidden="1" customWidth="1"/>
    <col min="4665" max="4859" width="9.140625" style="1"/>
    <col min="4860" max="4860" width="0.85546875" style="1" customWidth="1"/>
    <col min="4861" max="4916" width="1.7109375" style="1" customWidth="1"/>
    <col min="4917" max="4919" width="9.140625" style="1"/>
    <col min="4920" max="4920" width="0" style="1" hidden="1" customWidth="1"/>
    <col min="4921" max="5115" width="9.140625" style="1"/>
    <col min="5116" max="5116" width="0.85546875" style="1" customWidth="1"/>
    <col min="5117" max="5172" width="1.7109375" style="1" customWidth="1"/>
    <col min="5173" max="5175" width="9.140625" style="1"/>
    <col min="5176" max="5176" width="0" style="1" hidden="1" customWidth="1"/>
    <col min="5177" max="5371" width="9.140625" style="1"/>
    <col min="5372" max="5372" width="0.85546875" style="1" customWidth="1"/>
    <col min="5373" max="5428" width="1.7109375" style="1" customWidth="1"/>
    <col min="5429" max="5431" width="9.140625" style="1"/>
    <col min="5432" max="5432" width="0" style="1" hidden="1" customWidth="1"/>
    <col min="5433" max="5627" width="9.140625" style="1"/>
    <col min="5628" max="5628" width="0.85546875" style="1" customWidth="1"/>
    <col min="5629" max="5684" width="1.7109375" style="1" customWidth="1"/>
    <col min="5685" max="5687" width="9.140625" style="1"/>
    <col min="5688" max="5688" width="0" style="1" hidden="1" customWidth="1"/>
    <col min="5689" max="5883" width="9.140625" style="1"/>
    <col min="5884" max="5884" width="0.85546875" style="1" customWidth="1"/>
    <col min="5885" max="5940" width="1.7109375" style="1" customWidth="1"/>
    <col min="5941" max="5943" width="9.140625" style="1"/>
    <col min="5944" max="5944" width="0" style="1" hidden="1" customWidth="1"/>
    <col min="5945" max="6139" width="9.140625" style="1"/>
    <col min="6140" max="6140" width="0.85546875" style="1" customWidth="1"/>
    <col min="6141" max="6196" width="1.7109375" style="1" customWidth="1"/>
    <col min="6197" max="6199" width="9.140625" style="1"/>
    <col min="6200" max="6200" width="0" style="1" hidden="1" customWidth="1"/>
    <col min="6201" max="6395" width="9.140625" style="1"/>
    <col min="6396" max="6396" width="0.85546875" style="1" customWidth="1"/>
    <col min="6397" max="6452" width="1.7109375" style="1" customWidth="1"/>
    <col min="6453" max="6455" width="9.140625" style="1"/>
    <col min="6456" max="6456" width="0" style="1" hidden="1" customWidth="1"/>
    <col min="6457" max="6651" width="9.140625" style="1"/>
    <col min="6652" max="6652" width="0.85546875" style="1" customWidth="1"/>
    <col min="6653" max="6708" width="1.7109375" style="1" customWidth="1"/>
    <col min="6709" max="6711" width="9.140625" style="1"/>
    <col min="6712" max="6712" width="0" style="1" hidden="1" customWidth="1"/>
    <col min="6713" max="6907" width="9.140625" style="1"/>
    <col min="6908" max="6908" width="0.85546875" style="1" customWidth="1"/>
    <col min="6909" max="6964" width="1.7109375" style="1" customWidth="1"/>
    <col min="6965" max="6967" width="9.140625" style="1"/>
    <col min="6968" max="6968" width="0" style="1" hidden="1" customWidth="1"/>
    <col min="6969" max="7163" width="9.140625" style="1"/>
    <col min="7164" max="7164" width="0.85546875" style="1" customWidth="1"/>
    <col min="7165" max="7220" width="1.7109375" style="1" customWidth="1"/>
    <col min="7221" max="7223" width="9.140625" style="1"/>
    <col min="7224" max="7224" width="0" style="1" hidden="1" customWidth="1"/>
    <col min="7225" max="7419" width="9.140625" style="1"/>
    <col min="7420" max="7420" width="0.85546875" style="1" customWidth="1"/>
    <col min="7421" max="7476" width="1.7109375" style="1" customWidth="1"/>
    <col min="7477" max="7479" width="9.140625" style="1"/>
    <col min="7480" max="7480" width="0" style="1" hidden="1" customWidth="1"/>
    <col min="7481" max="7675" width="9.140625" style="1"/>
    <col min="7676" max="7676" width="0.85546875" style="1" customWidth="1"/>
    <col min="7677" max="7732" width="1.7109375" style="1" customWidth="1"/>
    <col min="7733" max="7735" width="9.140625" style="1"/>
    <col min="7736" max="7736" width="0" style="1" hidden="1" customWidth="1"/>
    <col min="7737" max="7931" width="9.140625" style="1"/>
    <col min="7932" max="7932" width="0.85546875" style="1" customWidth="1"/>
    <col min="7933" max="7988" width="1.7109375" style="1" customWidth="1"/>
    <col min="7989" max="7991" width="9.140625" style="1"/>
    <col min="7992" max="7992" width="0" style="1" hidden="1" customWidth="1"/>
    <col min="7993" max="8187" width="9.140625" style="1"/>
    <col min="8188" max="8188" width="0.85546875" style="1" customWidth="1"/>
    <col min="8189" max="8244" width="1.7109375" style="1" customWidth="1"/>
    <col min="8245" max="8247" width="9.140625" style="1"/>
    <col min="8248" max="8248" width="0" style="1" hidden="1" customWidth="1"/>
    <col min="8249" max="8443" width="9.140625" style="1"/>
    <col min="8444" max="8444" width="0.85546875" style="1" customWidth="1"/>
    <col min="8445" max="8500" width="1.7109375" style="1" customWidth="1"/>
    <col min="8501" max="8503" width="9.140625" style="1"/>
    <col min="8504" max="8504" width="0" style="1" hidden="1" customWidth="1"/>
    <col min="8505" max="8699" width="9.140625" style="1"/>
    <col min="8700" max="8700" width="0.85546875" style="1" customWidth="1"/>
    <col min="8701" max="8756" width="1.7109375" style="1" customWidth="1"/>
    <col min="8757" max="8759" width="9.140625" style="1"/>
    <col min="8760" max="8760" width="0" style="1" hidden="1" customWidth="1"/>
    <col min="8761" max="8955" width="9.140625" style="1"/>
    <col min="8956" max="8956" width="0.85546875" style="1" customWidth="1"/>
    <col min="8957" max="9012" width="1.7109375" style="1" customWidth="1"/>
    <col min="9013" max="9015" width="9.140625" style="1"/>
    <col min="9016" max="9016" width="0" style="1" hidden="1" customWidth="1"/>
    <col min="9017" max="9211" width="9.140625" style="1"/>
    <col min="9212" max="9212" width="0.85546875" style="1" customWidth="1"/>
    <col min="9213" max="9268" width="1.7109375" style="1" customWidth="1"/>
    <col min="9269" max="9271" width="9.140625" style="1"/>
    <col min="9272" max="9272" width="0" style="1" hidden="1" customWidth="1"/>
    <col min="9273" max="9467" width="9.140625" style="1"/>
    <col min="9468" max="9468" width="0.85546875" style="1" customWidth="1"/>
    <col min="9469" max="9524" width="1.7109375" style="1" customWidth="1"/>
    <col min="9525" max="9527" width="9.140625" style="1"/>
    <col min="9528" max="9528" width="0" style="1" hidden="1" customWidth="1"/>
    <col min="9529" max="9723" width="9.140625" style="1"/>
    <col min="9724" max="9724" width="0.85546875" style="1" customWidth="1"/>
    <col min="9725" max="9780" width="1.7109375" style="1" customWidth="1"/>
    <col min="9781" max="9783" width="9.140625" style="1"/>
    <col min="9784" max="9784" width="0" style="1" hidden="1" customWidth="1"/>
    <col min="9785" max="9979" width="9.140625" style="1"/>
    <col min="9980" max="9980" width="0.85546875" style="1" customWidth="1"/>
    <col min="9981" max="10036" width="1.7109375" style="1" customWidth="1"/>
    <col min="10037" max="10039" width="9.140625" style="1"/>
    <col min="10040" max="10040" width="0" style="1" hidden="1" customWidth="1"/>
    <col min="10041" max="10235" width="9.140625" style="1"/>
    <col min="10236" max="10236" width="0.85546875" style="1" customWidth="1"/>
    <col min="10237" max="10292" width="1.7109375" style="1" customWidth="1"/>
    <col min="10293" max="10295" width="9.140625" style="1"/>
    <col min="10296" max="10296" width="0" style="1" hidden="1" customWidth="1"/>
    <col min="10297" max="10491" width="9.140625" style="1"/>
    <col min="10492" max="10492" width="0.85546875" style="1" customWidth="1"/>
    <col min="10493" max="10548" width="1.7109375" style="1" customWidth="1"/>
    <col min="10549" max="10551" width="9.140625" style="1"/>
    <col min="10552" max="10552" width="0" style="1" hidden="1" customWidth="1"/>
    <col min="10553" max="10747" width="9.140625" style="1"/>
    <col min="10748" max="10748" width="0.85546875" style="1" customWidth="1"/>
    <col min="10749" max="10804" width="1.7109375" style="1" customWidth="1"/>
    <col min="10805" max="10807" width="9.140625" style="1"/>
    <col min="10808" max="10808" width="0" style="1" hidden="1" customWidth="1"/>
    <col min="10809" max="11003" width="9.140625" style="1"/>
    <col min="11004" max="11004" width="0.85546875" style="1" customWidth="1"/>
    <col min="11005" max="11060" width="1.7109375" style="1" customWidth="1"/>
    <col min="11061" max="11063" width="9.140625" style="1"/>
    <col min="11064" max="11064" width="0" style="1" hidden="1" customWidth="1"/>
    <col min="11065" max="11259" width="9.140625" style="1"/>
    <col min="11260" max="11260" width="0.85546875" style="1" customWidth="1"/>
    <col min="11261" max="11316" width="1.7109375" style="1" customWidth="1"/>
    <col min="11317" max="11319" width="9.140625" style="1"/>
    <col min="11320" max="11320" width="0" style="1" hidden="1" customWidth="1"/>
    <col min="11321" max="11515" width="9.140625" style="1"/>
    <col min="11516" max="11516" width="0.85546875" style="1" customWidth="1"/>
    <col min="11517" max="11572" width="1.7109375" style="1" customWidth="1"/>
    <col min="11573" max="11575" width="9.140625" style="1"/>
    <col min="11576" max="11576" width="0" style="1" hidden="1" customWidth="1"/>
    <col min="11577" max="11771" width="9.140625" style="1"/>
    <col min="11772" max="11772" width="0.85546875" style="1" customWidth="1"/>
    <col min="11773" max="11828" width="1.7109375" style="1" customWidth="1"/>
    <col min="11829" max="11831" width="9.140625" style="1"/>
    <col min="11832" max="11832" width="0" style="1" hidden="1" customWidth="1"/>
    <col min="11833" max="12027" width="9.140625" style="1"/>
    <col min="12028" max="12028" width="0.85546875" style="1" customWidth="1"/>
    <col min="12029" max="12084" width="1.7109375" style="1" customWidth="1"/>
    <col min="12085" max="12087" width="9.140625" style="1"/>
    <col min="12088" max="12088" width="0" style="1" hidden="1" customWidth="1"/>
    <col min="12089" max="12283" width="9.140625" style="1"/>
    <col min="12284" max="12284" width="0.85546875" style="1" customWidth="1"/>
    <col min="12285" max="12340" width="1.7109375" style="1" customWidth="1"/>
    <col min="12341" max="12343" width="9.140625" style="1"/>
    <col min="12344" max="12344" width="0" style="1" hidden="1" customWidth="1"/>
    <col min="12345" max="12539" width="9.140625" style="1"/>
    <col min="12540" max="12540" width="0.85546875" style="1" customWidth="1"/>
    <col min="12541" max="12596" width="1.7109375" style="1" customWidth="1"/>
    <col min="12597" max="12599" width="9.140625" style="1"/>
    <col min="12600" max="12600" width="0" style="1" hidden="1" customWidth="1"/>
    <col min="12601" max="12795" width="9.140625" style="1"/>
    <col min="12796" max="12796" width="0.85546875" style="1" customWidth="1"/>
    <col min="12797" max="12852" width="1.7109375" style="1" customWidth="1"/>
    <col min="12853" max="12855" width="9.140625" style="1"/>
    <col min="12856" max="12856" width="0" style="1" hidden="1" customWidth="1"/>
    <col min="12857" max="13051" width="9.140625" style="1"/>
    <col min="13052" max="13052" width="0.85546875" style="1" customWidth="1"/>
    <col min="13053" max="13108" width="1.7109375" style="1" customWidth="1"/>
    <col min="13109" max="13111" width="9.140625" style="1"/>
    <col min="13112" max="13112" width="0" style="1" hidden="1" customWidth="1"/>
    <col min="13113" max="13307" width="9.140625" style="1"/>
    <col min="13308" max="13308" width="0.85546875" style="1" customWidth="1"/>
    <col min="13309" max="13364" width="1.7109375" style="1" customWidth="1"/>
    <col min="13365" max="13367" width="9.140625" style="1"/>
    <col min="13368" max="13368" width="0" style="1" hidden="1" customWidth="1"/>
    <col min="13369" max="13563" width="9.140625" style="1"/>
    <col min="13564" max="13564" width="0.85546875" style="1" customWidth="1"/>
    <col min="13565" max="13620" width="1.7109375" style="1" customWidth="1"/>
    <col min="13621" max="13623" width="9.140625" style="1"/>
    <col min="13624" max="13624" width="0" style="1" hidden="1" customWidth="1"/>
    <col min="13625" max="13819" width="9.140625" style="1"/>
    <col min="13820" max="13820" width="0.85546875" style="1" customWidth="1"/>
    <col min="13821" max="13876" width="1.7109375" style="1" customWidth="1"/>
    <col min="13877" max="13879" width="9.140625" style="1"/>
    <col min="13880" max="13880" width="0" style="1" hidden="1" customWidth="1"/>
    <col min="13881" max="14075" width="9.140625" style="1"/>
    <col min="14076" max="14076" width="0.85546875" style="1" customWidth="1"/>
    <col min="14077" max="14132" width="1.7109375" style="1" customWidth="1"/>
    <col min="14133" max="14135" width="9.140625" style="1"/>
    <col min="14136" max="14136" width="0" style="1" hidden="1" customWidth="1"/>
    <col min="14137" max="14331" width="9.140625" style="1"/>
    <col min="14332" max="14332" width="0.85546875" style="1" customWidth="1"/>
    <col min="14333" max="14388" width="1.7109375" style="1" customWidth="1"/>
    <col min="14389" max="14391" width="9.140625" style="1"/>
    <col min="14392" max="14392" width="0" style="1" hidden="1" customWidth="1"/>
    <col min="14393" max="14587" width="9.140625" style="1"/>
    <col min="14588" max="14588" width="0.85546875" style="1" customWidth="1"/>
    <col min="14589" max="14644" width="1.7109375" style="1" customWidth="1"/>
    <col min="14645" max="14647" width="9.140625" style="1"/>
    <col min="14648" max="14648" width="0" style="1" hidden="1" customWidth="1"/>
    <col min="14649" max="14843" width="9.140625" style="1"/>
    <col min="14844" max="14844" width="0.85546875" style="1" customWidth="1"/>
    <col min="14845" max="14900" width="1.7109375" style="1" customWidth="1"/>
    <col min="14901" max="14903" width="9.140625" style="1"/>
    <col min="14904" max="14904" width="0" style="1" hidden="1" customWidth="1"/>
    <col min="14905" max="15099" width="9.140625" style="1"/>
    <col min="15100" max="15100" width="0.85546875" style="1" customWidth="1"/>
    <col min="15101" max="15156" width="1.7109375" style="1" customWidth="1"/>
    <col min="15157" max="15159" width="9.140625" style="1"/>
    <col min="15160" max="15160" width="0" style="1" hidden="1" customWidth="1"/>
    <col min="15161" max="15355" width="9.140625" style="1"/>
    <col min="15356" max="15356" width="0.85546875" style="1" customWidth="1"/>
    <col min="15357" max="15412" width="1.7109375" style="1" customWidth="1"/>
    <col min="15413" max="15415" width="9.140625" style="1"/>
    <col min="15416" max="15416" width="0" style="1" hidden="1" customWidth="1"/>
    <col min="15417" max="15611" width="9.140625" style="1"/>
    <col min="15612" max="15612" width="0.85546875" style="1" customWidth="1"/>
    <col min="15613" max="15668" width="1.7109375" style="1" customWidth="1"/>
    <col min="15669" max="15671" width="9.140625" style="1"/>
    <col min="15672" max="15672" width="0" style="1" hidden="1" customWidth="1"/>
    <col min="15673" max="15867" width="9.140625" style="1"/>
    <col min="15868" max="15868" width="0.85546875" style="1" customWidth="1"/>
    <col min="15869" max="15924" width="1.7109375" style="1" customWidth="1"/>
    <col min="15925" max="15927" width="9.140625" style="1"/>
    <col min="15928" max="15928" width="0" style="1" hidden="1" customWidth="1"/>
    <col min="15929" max="16123" width="9.140625" style="1"/>
    <col min="16124" max="16124" width="0.85546875" style="1" customWidth="1"/>
    <col min="16125" max="16180" width="1.7109375" style="1" customWidth="1"/>
    <col min="16181" max="16183" width="9.140625" style="1"/>
    <col min="16184" max="16184" width="0" style="1" hidden="1" customWidth="1"/>
    <col min="16185" max="16384" width="9.140625" style="1"/>
  </cols>
  <sheetData>
    <row r="1" spans="1:105" s="9" customFormat="1" ht="12" customHeight="1">
      <c r="A1" s="1"/>
      <c r="B1" s="490" t="s">
        <v>30</v>
      </c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0"/>
      <c r="Z1" s="490"/>
      <c r="AA1" s="490"/>
      <c r="AB1" s="490"/>
      <c r="AC1" s="490"/>
      <c r="AD1" s="490"/>
      <c r="AE1" s="490"/>
      <c r="AF1" s="490"/>
      <c r="AG1" s="490"/>
      <c r="AH1" s="490"/>
      <c r="AI1" s="490"/>
      <c r="AJ1" s="490"/>
      <c r="AK1" s="490"/>
      <c r="AL1" s="490"/>
      <c r="AM1" s="490"/>
      <c r="AN1" s="490"/>
      <c r="AO1" s="490"/>
      <c r="AP1" s="490"/>
      <c r="AQ1" s="490"/>
      <c r="AR1" s="490"/>
      <c r="AS1" s="490"/>
      <c r="AT1" s="490"/>
      <c r="AU1" s="490"/>
      <c r="AV1" s="490"/>
      <c r="AW1" s="490"/>
      <c r="AX1" s="490"/>
      <c r="AY1" s="490"/>
      <c r="AZ1" s="490"/>
      <c r="BA1" s="490"/>
      <c r="BB1" s="490"/>
      <c r="BC1" s="490"/>
      <c r="BD1" s="490"/>
      <c r="BE1" s="490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</row>
    <row r="2" spans="1:105" s="9" customFormat="1" ht="12" customHeight="1">
      <c r="A2" s="1"/>
      <c r="B2" s="490" t="s">
        <v>31</v>
      </c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490"/>
      <c r="P2" s="490"/>
      <c r="Q2" s="490"/>
      <c r="R2" s="490"/>
      <c r="S2" s="490"/>
      <c r="T2" s="490"/>
      <c r="U2" s="490"/>
      <c r="V2" s="490"/>
      <c r="W2" s="490"/>
      <c r="X2" s="490"/>
      <c r="Y2" s="490"/>
      <c r="Z2" s="490"/>
      <c r="AA2" s="490"/>
      <c r="AB2" s="490"/>
      <c r="AC2" s="490"/>
      <c r="AD2" s="490"/>
      <c r="AE2" s="490"/>
      <c r="AF2" s="490"/>
      <c r="AG2" s="490"/>
      <c r="AH2" s="490"/>
      <c r="AI2" s="490"/>
      <c r="AJ2" s="490"/>
      <c r="AK2" s="490"/>
      <c r="AL2" s="490"/>
      <c r="AM2" s="490"/>
      <c r="AN2" s="490"/>
      <c r="AO2" s="490"/>
      <c r="AP2" s="490"/>
      <c r="AQ2" s="490"/>
      <c r="AR2" s="490"/>
      <c r="AS2" s="490"/>
      <c r="AT2" s="490"/>
      <c r="AU2" s="490"/>
      <c r="AV2" s="490"/>
      <c r="AW2" s="490"/>
      <c r="AX2" s="490"/>
      <c r="AY2" s="490"/>
      <c r="AZ2" s="490"/>
      <c r="BA2" s="490"/>
      <c r="BB2" s="490"/>
      <c r="BC2" s="490"/>
      <c r="BD2" s="490"/>
      <c r="BE2" s="490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</row>
    <row r="3" spans="1:105" s="9" customFormat="1" ht="12" customHeight="1">
      <c r="A3" s="1"/>
      <c r="B3" s="491" t="s">
        <v>32</v>
      </c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1"/>
      <c r="S3" s="491"/>
      <c r="T3" s="491"/>
      <c r="U3" s="491"/>
      <c r="V3" s="491"/>
      <c r="W3" s="491"/>
      <c r="X3" s="491"/>
      <c r="Y3" s="491"/>
      <c r="Z3" s="491"/>
      <c r="AA3" s="491"/>
      <c r="AB3" s="491"/>
      <c r="AC3" s="491"/>
      <c r="AD3" s="491"/>
      <c r="AE3" s="491"/>
      <c r="AF3" s="491"/>
      <c r="AG3" s="491"/>
      <c r="AH3" s="491"/>
      <c r="AI3" s="491"/>
      <c r="AJ3" s="491"/>
      <c r="AK3" s="491"/>
      <c r="AL3" s="491"/>
      <c r="AM3" s="491"/>
      <c r="AN3" s="491"/>
      <c r="AO3" s="491"/>
      <c r="AP3" s="491"/>
      <c r="AQ3" s="491"/>
      <c r="AR3" s="491"/>
      <c r="AS3" s="491"/>
      <c r="AT3" s="491"/>
      <c r="AU3" s="491"/>
      <c r="AV3" s="491"/>
      <c r="AW3" s="491"/>
      <c r="AX3" s="491"/>
      <c r="AY3" s="491"/>
      <c r="AZ3" s="491"/>
      <c r="BA3" s="491"/>
      <c r="BB3" s="491"/>
      <c r="BC3" s="491"/>
      <c r="BD3" s="491"/>
      <c r="BE3" s="49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</row>
    <row r="4" spans="1:105" s="9" customFormat="1" ht="12" customHeight="1">
      <c r="A4" s="270"/>
    </row>
    <row r="5" spans="1:105" s="9" customFormat="1" ht="12" customHeight="1">
      <c r="A5" s="1"/>
      <c r="B5" s="492" t="s">
        <v>445</v>
      </c>
      <c r="C5" s="492"/>
      <c r="D5" s="492"/>
      <c r="E5" s="492"/>
      <c r="F5" s="492"/>
      <c r="G5" s="492"/>
      <c r="H5" s="492"/>
      <c r="I5" s="492"/>
      <c r="J5" s="492"/>
      <c r="K5" s="492"/>
      <c r="L5" s="492"/>
      <c r="M5" s="492"/>
      <c r="N5" s="492"/>
      <c r="O5" s="492"/>
      <c r="P5" s="492"/>
      <c r="Q5" s="492"/>
      <c r="R5" s="492"/>
      <c r="S5" s="492"/>
      <c r="T5" s="492"/>
      <c r="U5" s="492"/>
      <c r="V5" s="492"/>
      <c r="W5" s="492"/>
      <c r="X5" s="492"/>
      <c r="Y5" s="492"/>
      <c r="Z5" s="492"/>
      <c r="AA5" s="492"/>
      <c r="AB5" s="492"/>
      <c r="AC5" s="492"/>
      <c r="AD5" s="492"/>
      <c r="AG5" s="1"/>
      <c r="AH5" s="271" t="s">
        <v>223</v>
      </c>
      <c r="AI5" s="1"/>
      <c r="AJ5" s="1"/>
      <c r="AK5" s="271"/>
      <c r="AL5" s="271"/>
      <c r="AM5" s="271"/>
      <c r="AN5" s="271"/>
      <c r="AO5" s="271"/>
      <c r="AP5" s="271"/>
      <c r="AQ5" s="271"/>
      <c r="AR5" s="271"/>
      <c r="AS5" s="271"/>
      <c r="AT5" s="271"/>
      <c r="AU5" s="271"/>
      <c r="AV5" s="271"/>
      <c r="AW5" s="271"/>
      <c r="AX5" s="271"/>
      <c r="AY5" s="271"/>
      <c r="AZ5" s="271"/>
      <c r="BA5" s="271"/>
      <c r="BB5" s="271"/>
      <c r="BC5" s="271"/>
      <c r="BD5" s="271"/>
      <c r="BE5" s="27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105" s="9" customFormat="1" ht="12" customHeight="1">
      <c r="A6" s="1"/>
      <c r="B6" s="492" t="s">
        <v>352</v>
      </c>
      <c r="C6" s="492"/>
      <c r="D6" s="492"/>
      <c r="E6" s="492"/>
      <c r="F6" s="492"/>
      <c r="G6" s="492"/>
      <c r="H6" s="492"/>
      <c r="I6" s="492"/>
      <c r="J6" s="492"/>
      <c r="K6" s="492"/>
      <c r="L6" s="492"/>
      <c r="M6" s="492"/>
      <c r="N6" s="492"/>
      <c r="O6" s="492"/>
      <c r="P6" s="492"/>
      <c r="Q6" s="492"/>
      <c r="R6" s="492"/>
      <c r="S6" s="492"/>
      <c r="T6" s="492"/>
      <c r="U6" s="492"/>
      <c r="V6" s="492"/>
      <c r="W6" s="492"/>
      <c r="X6" s="492"/>
      <c r="Y6" s="492"/>
      <c r="Z6" s="492"/>
      <c r="AA6" s="492"/>
      <c r="AB6" s="492"/>
      <c r="AC6" s="492"/>
      <c r="AD6" s="492"/>
      <c r="AG6" s="1"/>
      <c r="AH6" s="271" t="s">
        <v>224</v>
      </c>
      <c r="AI6" s="271"/>
      <c r="AJ6" s="271"/>
      <c r="AK6" s="271"/>
      <c r="AL6" s="271"/>
      <c r="AM6" s="271"/>
      <c r="AN6" s="271"/>
      <c r="AO6" s="271"/>
      <c r="AP6" s="271"/>
      <c r="AQ6" s="271"/>
      <c r="AR6" s="271"/>
      <c r="AS6" s="271"/>
      <c r="AT6" s="271"/>
      <c r="AU6" s="271"/>
      <c r="AV6" s="271"/>
      <c r="AW6" s="271"/>
      <c r="AX6" s="271"/>
      <c r="AY6" s="271"/>
      <c r="AZ6" s="271"/>
      <c r="BA6" s="271"/>
      <c r="BB6" s="271"/>
      <c r="BC6" s="271"/>
      <c r="BD6" s="271"/>
      <c r="BE6" s="27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</row>
    <row r="7" spans="1:105" s="9" customFormat="1" ht="12" customHeight="1">
      <c r="A7" s="1"/>
      <c r="B7" s="492" t="s">
        <v>353</v>
      </c>
      <c r="C7" s="492"/>
      <c r="D7" s="492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2"/>
      <c r="U7" s="492"/>
      <c r="V7" s="492"/>
      <c r="W7" s="492"/>
      <c r="X7" s="492"/>
      <c r="Y7" s="492"/>
      <c r="Z7" s="492"/>
      <c r="AA7" s="492"/>
      <c r="AB7" s="492"/>
      <c r="AC7" s="492"/>
      <c r="AD7" s="492"/>
      <c r="AG7" s="1"/>
      <c r="AH7" s="272" t="s">
        <v>345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</row>
    <row r="8" spans="1:105" s="9" customFormat="1" ht="12" customHeight="1">
      <c r="A8" s="1"/>
      <c r="B8" s="486" t="s">
        <v>227</v>
      </c>
      <c r="C8" s="487"/>
      <c r="D8" s="487"/>
      <c r="E8" s="487"/>
      <c r="F8" s="487"/>
      <c r="G8" s="487"/>
      <c r="H8" s="487"/>
      <c r="I8" s="487"/>
      <c r="J8" s="487"/>
      <c r="K8" s="487"/>
      <c r="L8" s="487"/>
      <c r="M8" s="487"/>
      <c r="N8" s="487"/>
      <c r="O8" s="487"/>
      <c r="P8" s="487"/>
      <c r="Q8" s="487"/>
      <c r="R8" s="487"/>
      <c r="S8" s="487"/>
      <c r="T8" s="487"/>
      <c r="U8" s="487"/>
      <c r="V8" s="487"/>
      <c r="W8" s="487"/>
      <c r="X8" s="487"/>
      <c r="Y8" s="487"/>
      <c r="Z8" s="487"/>
      <c r="AA8" s="487"/>
      <c r="AB8" s="487"/>
      <c r="AC8" s="487"/>
      <c r="AD8" s="487"/>
      <c r="AG8" s="1"/>
      <c r="AH8" s="272" t="s">
        <v>346</v>
      </c>
      <c r="AI8" s="1"/>
      <c r="AJ8" s="1"/>
      <c r="AK8" s="273"/>
      <c r="AL8" s="273"/>
      <c r="AM8" s="273"/>
      <c r="AN8" s="273"/>
      <c r="AO8" s="273"/>
      <c r="AP8" s="273"/>
      <c r="AQ8" s="273"/>
      <c r="AR8" s="273"/>
      <c r="AS8" s="273"/>
      <c r="AT8" s="273"/>
      <c r="AU8" s="273"/>
      <c r="AV8" s="273"/>
      <c r="AW8" s="273"/>
      <c r="AX8" s="273"/>
      <c r="AY8" s="273"/>
      <c r="AZ8" s="273"/>
      <c r="BA8" s="273"/>
      <c r="BB8" s="273"/>
      <c r="BC8" s="273"/>
      <c r="BD8" s="273"/>
      <c r="BE8" s="273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</row>
    <row r="9" spans="1:105" s="9" customFormat="1" ht="12" customHeight="1">
      <c r="A9" s="1"/>
      <c r="B9" s="274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/>
      <c r="AG9" s="1"/>
      <c r="AH9" s="272"/>
      <c r="AI9" s="1"/>
      <c r="AJ9" s="1"/>
      <c r="AK9" s="273"/>
      <c r="AL9" s="273"/>
      <c r="AM9" s="273"/>
      <c r="AN9" s="273"/>
      <c r="AO9" s="273"/>
      <c r="AP9" s="273"/>
      <c r="AQ9" s="273"/>
      <c r="AR9" s="273"/>
      <c r="AS9" s="273"/>
      <c r="AT9" s="273"/>
      <c r="AU9" s="273"/>
      <c r="AV9" s="273"/>
      <c r="AW9" s="273"/>
      <c r="AX9" s="273"/>
      <c r="AY9" s="273"/>
      <c r="AZ9" s="273"/>
      <c r="BA9" s="273"/>
      <c r="BB9" s="273"/>
      <c r="BC9" s="273"/>
      <c r="BD9" s="273"/>
      <c r="BE9" s="273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</row>
    <row r="10" spans="1:105" s="9" customFormat="1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76"/>
      <c r="Q10" s="276"/>
      <c r="R10" s="276"/>
      <c r="S10" s="276"/>
      <c r="T10" s="276"/>
      <c r="U10" s="276"/>
      <c r="V10" s="276"/>
      <c r="W10" s="488" t="s">
        <v>79</v>
      </c>
      <c r="X10" s="488"/>
      <c r="Y10" s="488"/>
      <c r="Z10" s="488"/>
      <c r="AA10" s="488"/>
      <c r="AB10" s="488"/>
      <c r="AC10" s="488"/>
      <c r="AD10" s="488"/>
      <c r="AE10" s="488"/>
      <c r="AF10" s="488"/>
      <c r="AG10" s="488"/>
      <c r="AH10" s="488"/>
      <c r="AI10" s="488"/>
      <c r="AJ10" s="488"/>
      <c r="AK10" s="276"/>
      <c r="AL10" s="276"/>
      <c r="AM10" s="276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</row>
    <row r="11" spans="1:105" s="9" customFormat="1" ht="18.75" customHeight="1">
      <c r="A11" s="1"/>
      <c r="B11" s="277"/>
      <c r="C11" s="277"/>
      <c r="D11" s="277"/>
      <c r="E11" s="277"/>
      <c r="F11" s="277"/>
      <c r="G11" s="277"/>
      <c r="H11" s="277"/>
      <c r="I11" s="277"/>
      <c r="J11" s="305" t="str">
        <f>CONCATENATE("о непригодности к применению № ",Свидетельство!BF11,Свидетельство!BH11)</f>
        <v>о непригодности к применению № 23684/2018</v>
      </c>
      <c r="K11" s="305"/>
      <c r="L11" s="305"/>
      <c r="M11" s="305"/>
      <c r="N11" s="305"/>
      <c r="O11" s="305"/>
      <c r="P11" s="305"/>
      <c r="Q11" s="305"/>
      <c r="R11" s="305"/>
      <c r="S11" s="305"/>
      <c r="T11" s="305"/>
      <c r="U11" s="305"/>
      <c r="V11" s="305"/>
      <c r="W11" s="305"/>
      <c r="X11" s="305"/>
      <c r="Y11" s="305"/>
      <c r="Z11" s="305"/>
      <c r="AA11" s="305"/>
      <c r="AB11" s="305"/>
      <c r="AC11" s="305"/>
      <c r="AD11" s="305"/>
      <c r="AE11" s="305"/>
      <c r="AF11" s="305"/>
      <c r="AG11" s="305"/>
      <c r="AH11" s="305"/>
      <c r="AI11" s="305"/>
      <c r="AJ11" s="305"/>
      <c r="AK11" s="305"/>
      <c r="AL11" s="305"/>
      <c r="AM11" s="305"/>
      <c r="AN11" s="305"/>
      <c r="AO11" s="305"/>
      <c r="AP11" s="305"/>
      <c r="AQ11" s="305"/>
      <c r="AR11" s="305"/>
      <c r="AS11" s="305"/>
      <c r="AT11" s="305"/>
      <c r="AU11" s="305"/>
      <c r="AV11" s="305"/>
      <c r="AW11" s="305"/>
      <c r="AX11" s="305"/>
      <c r="AY11" s="305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</row>
    <row r="12" spans="1:105" s="9" customFormat="1" ht="12" customHeight="1">
      <c r="A12" s="1"/>
      <c r="B12" s="277"/>
      <c r="C12" s="277"/>
      <c r="D12" s="277"/>
      <c r="E12" s="277"/>
      <c r="F12" s="277"/>
      <c r="G12" s="277"/>
      <c r="H12" s="277"/>
      <c r="I12" s="277"/>
      <c r="J12" s="278"/>
      <c r="K12" s="278"/>
      <c r="L12" s="278"/>
      <c r="M12" s="278"/>
      <c r="N12" s="278"/>
      <c r="O12" s="278"/>
      <c r="P12" s="278"/>
      <c r="Q12" s="278"/>
      <c r="R12" s="278"/>
      <c r="S12" s="278"/>
      <c r="T12" s="278"/>
      <c r="U12" s="278"/>
      <c r="V12" s="278"/>
      <c r="W12" s="278"/>
      <c r="X12" s="278"/>
      <c r="Y12" s="278"/>
      <c r="Z12" s="278"/>
      <c r="AA12" s="278"/>
      <c r="AB12" s="278"/>
      <c r="AC12" s="278"/>
      <c r="AD12" s="278"/>
      <c r="AE12" s="278"/>
      <c r="AF12" s="278"/>
      <c r="AG12" s="278"/>
      <c r="AH12" s="278"/>
      <c r="AI12" s="278"/>
      <c r="AJ12" s="278"/>
      <c r="AK12" s="278"/>
      <c r="AL12" s="278"/>
      <c r="AM12" s="278"/>
      <c r="AN12" s="278"/>
      <c r="AO12" s="278"/>
      <c r="AP12" s="278"/>
      <c r="AQ12" s="278"/>
      <c r="AR12" s="278"/>
      <c r="AS12" s="278"/>
      <c r="AT12" s="278"/>
      <c r="AU12" s="278"/>
      <c r="AV12" s="278"/>
      <c r="AW12" s="278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</row>
    <row r="13" spans="1:105" ht="18.75" customHeight="1">
      <c r="B13" s="489" t="s">
        <v>354</v>
      </c>
      <c r="C13" s="489"/>
      <c r="D13" s="489"/>
      <c r="E13" s="489"/>
      <c r="F13" s="489"/>
      <c r="G13" s="489"/>
      <c r="H13" s="489"/>
      <c r="I13" s="489"/>
      <c r="J13" s="489"/>
      <c r="K13" s="489"/>
      <c r="L13" s="489"/>
      <c r="M13" s="489"/>
      <c r="N13" s="333" t="str">
        <f>Свидетельство!N16</f>
        <v xml:space="preserve">Гиря СП 1 кг 3К   </v>
      </c>
      <c r="O13" s="333"/>
      <c r="P13" s="333"/>
      <c r="Q13" s="333"/>
      <c r="R13" s="333"/>
      <c r="S13" s="333"/>
      <c r="T13" s="333"/>
      <c r="U13" s="333"/>
      <c r="V13" s="333"/>
      <c r="W13" s="333"/>
      <c r="X13" s="333"/>
      <c r="Y13" s="333"/>
      <c r="Z13" s="333"/>
      <c r="AA13" s="333"/>
      <c r="AB13" s="333"/>
      <c r="AC13" s="333"/>
      <c r="AD13" s="333"/>
      <c r="AE13" s="333"/>
      <c r="AF13" s="333"/>
      <c r="AG13" s="333"/>
      <c r="AH13" s="333"/>
      <c r="AI13" s="333"/>
      <c r="AJ13" s="333"/>
      <c r="AK13" s="333"/>
      <c r="AL13" s="333"/>
      <c r="AM13" s="333"/>
      <c r="AN13" s="333"/>
      <c r="AO13" s="333"/>
      <c r="AP13" s="333"/>
      <c r="AQ13" s="333"/>
      <c r="AR13" s="333"/>
      <c r="AS13" s="333"/>
      <c r="AT13" s="333"/>
      <c r="AU13" s="333"/>
      <c r="AV13" s="333"/>
      <c r="AW13" s="333"/>
      <c r="AX13" s="333"/>
      <c r="AY13" s="333"/>
      <c r="AZ13" s="333"/>
      <c r="BA13" s="333"/>
      <c r="BB13" s="333"/>
      <c r="BC13" s="333"/>
      <c r="BD13" s="333"/>
      <c r="BE13" s="333"/>
      <c r="BF13" s="39"/>
      <c r="BG13" s="39"/>
      <c r="BH13" s="39"/>
    </row>
    <row r="14" spans="1:105" ht="9.75" customHeight="1">
      <c r="B14" s="478"/>
      <c r="C14" s="478"/>
      <c r="D14" s="478"/>
      <c r="E14" s="478"/>
      <c r="F14" s="478"/>
      <c r="G14" s="478"/>
      <c r="H14" s="478"/>
      <c r="I14" s="478"/>
      <c r="J14" s="478"/>
      <c r="K14" s="478"/>
      <c r="L14" s="478"/>
      <c r="M14" s="478"/>
      <c r="N14" s="323" t="s">
        <v>8</v>
      </c>
      <c r="O14" s="323"/>
      <c r="P14" s="323"/>
      <c r="Q14" s="323"/>
      <c r="R14" s="323"/>
      <c r="S14" s="323"/>
      <c r="T14" s="323"/>
      <c r="U14" s="323"/>
      <c r="V14" s="323"/>
      <c r="W14" s="323"/>
      <c r="X14" s="323"/>
      <c r="Y14" s="323"/>
      <c r="Z14" s="323"/>
      <c r="AA14" s="323"/>
      <c r="AB14" s="323"/>
      <c r="AC14" s="323"/>
      <c r="AD14" s="323"/>
      <c r="AE14" s="323"/>
      <c r="AF14" s="323"/>
      <c r="AG14" s="323"/>
      <c r="AH14" s="323"/>
      <c r="AI14" s="323"/>
      <c r="AJ14" s="323"/>
      <c r="AK14" s="323"/>
      <c r="AL14" s="323"/>
      <c r="AM14" s="323"/>
      <c r="AN14" s="323"/>
      <c r="AO14" s="323"/>
      <c r="AP14" s="323"/>
      <c r="AQ14" s="323"/>
      <c r="AR14" s="323"/>
      <c r="AS14" s="323"/>
      <c r="AT14" s="323"/>
      <c r="AU14" s="323"/>
      <c r="AV14" s="323"/>
      <c r="AW14" s="323"/>
      <c r="AX14" s="323"/>
      <c r="AY14" s="323"/>
      <c r="AZ14" s="323"/>
      <c r="BA14" s="323"/>
      <c r="BB14" s="323"/>
      <c r="BC14" s="323"/>
      <c r="BD14" s="323"/>
      <c r="BE14" s="323"/>
      <c r="BF14" s="39"/>
      <c r="BG14" s="39"/>
      <c r="BH14" s="39"/>
    </row>
    <row r="15" spans="1:105" ht="18.75" customHeight="1">
      <c r="B15" s="331" t="str">
        <f>Свидетельство!B18</f>
        <v>Г/р СИ № 14852-01</v>
      </c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  <c r="Q15" s="331"/>
      <c r="R15" s="331"/>
      <c r="S15" s="331"/>
      <c r="T15" s="331"/>
      <c r="U15" s="331"/>
      <c r="V15" s="331"/>
      <c r="W15" s="331"/>
      <c r="X15" s="331"/>
      <c r="Y15" s="331"/>
      <c r="Z15" s="331"/>
      <c r="AA15" s="331"/>
      <c r="AB15" s="331"/>
      <c r="AC15" s="331"/>
      <c r="AD15" s="331"/>
      <c r="AE15" s="331"/>
      <c r="AF15" s="331"/>
      <c r="AG15" s="331"/>
      <c r="AH15" s="331"/>
      <c r="AI15" s="331"/>
      <c r="AJ15" s="331"/>
      <c r="AK15" s="331"/>
      <c r="AL15" s="331"/>
      <c r="AM15" s="331"/>
      <c r="AN15" s="331"/>
      <c r="AO15" s="331"/>
      <c r="AP15" s="331"/>
      <c r="AQ15" s="331"/>
      <c r="AR15" s="331"/>
      <c r="AS15" s="331"/>
      <c r="AT15" s="331"/>
      <c r="AU15" s="331"/>
      <c r="AV15" s="331"/>
      <c r="AW15" s="331"/>
      <c r="AX15" s="331"/>
      <c r="AY15" s="331"/>
      <c r="AZ15" s="331"/>
      <c r="BA15" s="331"/>
      <c r="BB15" s="331"/>
      <c r="BC15" s="331"/>
      <c r="BD15" s="331"/>
      <c r="BE15" s="331"/>
      <c r="BF15" s="39"/>
      <c r="BG15" s="39"/>
      <c r="BH15" s="39"/>
    </row>
    <row r="16" spans="1:105" ht="9.75" customHeight="1">
      <c r="B16" s="484" t="s">
        <v>342</v>
      </c>
      <c r="C16" s="484"/>
      <c r="D16" s="484"/>
      <c r="E16" s="484"/>
      <c r="F16" s="484"/>
      <c r="G16" s="484"/>
      <c r="H16" s="484"/>
      <c r="I16" s="484"/>
      <c r="J16" s="484"/>
      <c r="K16" s="484"/>
      <c r="L16" s="484"/>
      <c r="M16" s="484"/>
      <c r="N16" s="484"/>
      <c r="O16" s="484"/>
      <c r="P16" s="484"/>
      <c r="Q16" s="484"/>
      <c r="R16" s="484"/>
      <c r="S16" s="484"/>
      <c r="T16" s="484"/>
      <c r="U16" s="484"/>
      <c r="V16" s="484"/>
      <c r="W16" s="484"/>
      <c r="X16" s="484"/>
      <c r="Y16" s="484"/>
      <c r="Z16" s="484"/>
      <c r="AA16" s="484"/>
      <c r="AB16" s="484"/>
      <c r="AC16" s="484"/>
      <c r="AD16" s="484"/>
      <c r="AE16" s="484"/>
      <c r="AF16" s="484"/>
      <c r="AG16" s="484"/>
      <c r="AH16" s="484"/>
      <c r="AI16" s="484"/>
      <c r="AJ16" s="484"/>
      <c r="AK16" s="484"/>
      <c r="AL16" s="484"/>
      <c r="AM16" s="484"/>
      <c r="AN16" s="484"/>
      <c r="AO16" s="484"/>
      <c r="AP16" s="484"/>
      <c r="AQ16" s="484"/>
      <c r="AR16" s="484"/>
      <c r="AS16" s="484"/>
      <c r="AT16" s="484"/>
      <c r="AU16" s="484"/>
      <c r="AV16" s="484"/>
      <c r="AW16" s="484"/>
      <c r="AX16" s="484"/>
      <c r="AY16" s="484"/>
      <c r="AZ16" s="484"/>
      <c r="BA16" s="484"/>
      <c r="BB16" s="484"/>
      <c r="BC16" s="484"/>
      <c r="BD16" s="484"/>
      <c r="BE16" s="484"/>
      <c r="BF16" s="39"/>
      <c r="BG16" s="39"/>
      <c r="BH16" s="39"/>
    </row>
    <row r="17" spans="2:60" ht="18.75" customHeight="1">
      <c r="B17" s="485" t="s">
        <v>323</v>
      </c>
      <c r="C17" s="331"/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  <c r="Q17" s="331"/>
      <c r="R17" s="331"/>
      <c r="S17" s="331"/>
      <c r="T17" s="331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1"/>
      <c r="AJ17" s="331"/>
      <c r="AK17" s="331"/>
      <c r="AL17" s="331"/>
      <c r="AM17" s="331"/>
      <c r="AN17" s="331"/>
      <c r="AO17" s="331"/>
      <c r="AP17" s="331"/>
      <c r="AQ17" s="331"/>
      <c r="AR17" s="331"/>
      <c r="AS17" s="331"/>
      <c r="AT17" s="331"/>
      <c r="AU17" s="331"/>
      <c r="AV17" s="331"/>
      <c r="AW17" s="331"/>
      <c r="AX17" s="331"/>
      <c r="AY17" s="331"/>
      <c r="AZ17" s="331"/>
      <c r="BA17" s="331"/>
      <c r="BB17" s="331"/>
      <c r="BC17" s="331"/>
      <c r="BD17" s="331"/>
      <c r="BE17" s="331"/>
      <c r="BF17" s="39"/>
      <c r="BG17" s="39"/>
      <c r="BH17" s="39"/>
    </row>
    <row r="18" spans="2:60" ht="9.75" customHeight="1">
      <c r="B18" s="323" t="s">
        <v>340</v>
      </c>
      <c r="C18" s="323"/>
      <c r="D18" s="323"/>
      <c r="E18" s="323"/>
      <c r="F18" s="323"/>
      <c r="G18" s="323"/>
      <c r="H18" s="323"/>
      <c r="I18" s="323"/>
      <c r="J18" s="323"/>
      <c r="K18" s="323"/>
      <c r="L18" s="323"/>
      <c r="M18" s="323"/>
      <c r="N18" s="323"/>
      <c r="O18" s="323"/>
      <c r="P18" s="323"/>
      <c r="Q18" s="323"/>
      <c r="R18" s="323"/>
      <c r="S18" s="323"/>
      <c r="T18" s="323"/>
      <c r="U18" s="323"/>
      <c r="V18" s="323"/>
      <c r="W18" s="323"/>
      <c r="X18" s="323"/>
      <c r="Y18" s="323"/>
      <c r="Z18" s="323"/>
      <c r="AA18" s="323"/>
      <c r="AB18" s="323"/>
      <c r="AC18" s="323"/>
      <c r="AD18" s="323"/>
      <c r="AE18" s="323"/>
      <c r="AF18" s="323"/>
      <c r="AG18" s="323"/>
      <c r="AH18" s="323"/>
      <c r="AI18" s="323"/>
      <c r="AJ18" s="323"/>
      <c r="AK18" s="323"/>
      <c r="AL18" s="323"/>
      <c r="AM18" s="323"/>
      <c r="AN18" s="323"/>
      <c r="AO18" s="323"/>
      <c r="AP18" s="323"/>
      <c r="AQ18" s="323"/>
      <c r="AR18" s="323"/>
      <c r="AS18" s="323"/>
      <c r="AT18" s="323"/>
      <c r="AU18" s="323"/>
      <c r="AV18" s="323"/>
      <c r="AW18" s="323"/>
      <c r="AX18" s="323"/>
      <c r="AY18" s="323"/>
      <c r="AZ18" s="323"/>
      <c r="BA18" s="323"/>
      <c r="BB18" s="323"/>
      <c r="BC18" s="323"/>
      <c r="BD18" s="323"/>
      <c r="BE18" s="323"/>
      <c r="BF18" s="39"/>
      <c r="BG18" s="39"/>
      <c r="BH18" s="39"/>
    </row>
    <row r="19" spans="2:60" ht="18.75" customHeight="1">
      <c r="B19" s="476" t="s">
        <v>14</v>
      </c>
      <c r="C19" s="476"/>
      <c r="D19" s="476"/>
      <c r="E19" s="476"/>
      <c r="F19" s="476"/>
      <c r="G19" s="476"/>
      <c r="H19" s="476"/>
      <c r="I19" s="476"/>
      <c r="J19" s="476"/>
      <c r="K19" s="476"/>
      <c r="L19" s="476"/>
      <c r="M19" s="476"/>
      <c r="N19" s="476"/>
      <c r="O19" s="476"/>
      <c r="P19" s="476"/>
      <c r="Q19" s="476"/>
      <c r="R19" s="311" t="str">
        <f>Свидетельство!R22</f>
        <v>4114208</v>
      </c>
      <c r="S19" s="311"/>
      <c r="T19" s="311"/>
      <c r="U19" s="311"/>
      <c r="V19" s="311"/>
      <c r="W19" s="311"/>
      <c r="X19" s="311"/>
      <c r="Y19" s="311"/>
      <c r="Z19" s="311"/>
      <c r="AA19" s="311"/>
      <c r="AB19" s="311"/>
      <c r="AC19" s="311"/>
      <c r="AD19" s="311"/>
      <c r="AE19" s="311"/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/>
      <c r="AY19" s="311"/>
      <c r="AZ19" s="311"/>
      <c r="BA19" s="311"/>
      <c r="BB19" s="311"/>
      <c r="BC19" s="311"/>
      <c r="BD19" s="311"/>
      <c r="BE19" s="311"/>
      <c r="BF19" s="39"/>
      <c r="BG19" s="39"/>
      <c r="BH19" s="39"/>
    </row>
    <row r="20" spans="2:60" ht="9.75" customHeight="1">
      <c r="B20" s="483"/>
      <c r="C20" s="483"/>
      <c r="D20" s="483"/>
      <c r="E20" s="483"/>
      <c r="F20" s="483"/>
      <c r="G20" s="483"/>
      <c r="H20" s="483"/>
      <c r="I20" s="483"/>
      <c r="J20" s="483"/>
      <c r="K20" s="483"/>
      <c r="L20" s="483"/>
      <c r="M20" s="483"/>
      <c r="N20" s="483"/>
      <c r="O20" s="483"/>
      <c r="P20" s="483"/>
      <c r="Q20" s="483"/>
      <c r="R20" s="475"/>
      <c r="S20" s="475"/>
      <c r="T20" s="475"/>
      <c r="U20" s="475"/>
      <c r="V20" s="475"/>
      <c r="W20" s="475"/>
      <c r="X20" s="475"/>
      <c r="Y20" s="475"/>
      <c r="Z20" s="475"/>
      <c r="AA20" s="475"/>
      <c r="AB20" s="475"/>
      <c r="AC20" s="475"/>
      <c r="AD20" s="475"/>
      <c r="AE20" s="475"/>
      <c r="AF20" s="475"/>
      <c r="AG20" s="475"/>
      <c r="AH20" s="475"/>
      <c r="AI20" s="475"/>
      <c r="AJ20" s="475"/>
      <c r="AK20" s="475"/>
      <c r="AL20" s="475"/>
      <c r="AM20" s="475"/>
      <c r="AN20" s="475"/>
      <c r="AO20" s="475"/>
      <c r="AP20" s="475"/>
      <c r="AQ20" s="475"/>
      <c r="AR20" s="475"/>
      <c r="AS20" s="475"/>
      <c r="AT20" s="475"/>
      <c r="AU20" s="475"/>
      <c r="AV20" s="475"/>
      <c r="AW20" s="475"/>
      <c r="AX20" s="475"/>
      <c r="AY20" s="475"/>
      <c r="AZ20" s="475"/>
      <c r="BA20" s="475"/>
      <c r="BB20" s="475"/>
      <c r="BC20" s="475"/>
      <c r="BD20" s="475"/>
      <c r="BE20" s="475"/>
    </row>
    <row r="21" spans="2:60" ht="18.75" customHeight="1">
      <c r="B21" s="476" t="s">
        <v>16</v>
      </c>
      <c r="C21" s="476"/>
      <c r="D21" s="476"/>
      <c r="E21" s="476"/>
      <c r="F21" s="476"/>
      <c r="G21" s="476"/>
      <c r="H21" s="476"/>
      <c r="I21" s="476"/>
      <c r="J21" s="476"/>
      <c r="K21" s="476"/>
      <c r="L21" s="333" t="str">
        <f>Свидетельство!BF29</f>
        <v>АО "НПО электромеханики"</v>
      </c>
      <c r="M21" s="333"/>
      <c r="N21" s="333"/>
      <c r="O21" s="333"/>
      <c r="P21" s="333"/>
      <c r="Q21" s="333"/>
      <c r="R21" s="333"/>
      <c r="S21" s="333"/>
      <c r="T21" s="333"/>
      <c r="U21" s="333"/>
      <c r="V21" s="333"/>
      <c r="W21" s="333"/>
      <c r="X21" s="333"/>
      <c r="Y21" s="333"/>
      <c r="Z21" s="333"/>
      <c r="AA21" s="333"/>
      <c r="AB21" s="333"/>
      <c r="AC21" s="333"/>
      <c r="AD21" s="333"/>
      <c r="AE21" s="333"/>
      <c r="AF21" s="333"/>
      <c r="AG21" s="333"/>
      <c r="AH21" s="333"/>
      <c r="AI21" s="333"/>
      <c r="AJ21" s="333"/>
      <c r="AK21" s="333"/>
      <c r="AL21" s="333"/>
      <c r="AM21" s="333"/>
      <c r="AN21" s="333"/>
      <c r="AO21" s="333"/>
      <c r="AP21" s="333"/>
      <c r="AQ21" s="333"/>
      <c r="AR21" s="333"/>
      <c r="AS21" s="333"/>
      <c r="AT21" s="333"/>
      <c r="AU21" s="333"/>
      <c r="AV21" s="333"/>
      <c r="AW21" s="333"/>
      <c r="AX21" s="333"/>
      <c r="AY21" s="333"/>
      <c r="AZ21" s="333"/>
      <c r="BA21" s="333"/>
      <c r="BB21" s="333"/>
      <c r="BC21" s="333"/>
      <c r="BD21" s="333"/>
      <c r="BE21" s="333"/>
    </row>
    <row r="22" spans="2:60" ht="9.75" customHeight="1">
      <c r="B22" s="478"/>
      <c r="C22" s="478"/>
      <c r="D22" s="478"/>
      <c r="E22" s="478"/>
      <c r="F22" s="478"/>
      <c r="G22" s="478"/>
      <c r="H22" s="478"/>
      <c r="I22" s="478"/>
      <c r="J22" s="478"/>
      <c r="K22" s="478"/>
      <c r="L22" s="340" t="s">
        <v>17</v>
      </c>
      <c r="M22" s="340"/>
      <c r="N22" s="340"/>
      <c r="O22" s="340"/>
      <c r="P22" s="340"/>
      <c r="Q22" s="340"/>
      <c r="R22" s="340"/>
      <c r="S22" s="340"/>
      <c r="T22" s="340"/>
      <c r="U22" s="340"/>
      <c r="V22" s="340"/>
      <c r="W22" s="340"/>
      <c r="X22" s="340"/>
      <c r="Y22" s="340"/>
      <c r="Z22" s="340"/>
      <c r="AA22" s="340"/>
      <c r="AB22" s="340"/>
      <c r="AC22" s="340"/>
      <c r="AD22" s="340"/>
      <c r="AE22" s="340"/>
      <c r="AF22" s="340"/>
      <c r="AG22" s="340"/>
      <c r="AH22" s="340"/>
      <c r="AI22" s="340"/>
      <c r="AJ22" s="340"/>
      <c r="AK22" s="340"/>
      <c r="AL22" s="340"/>
      <c r="AM22" s="340"/>
      <c r="AN22" s="340"/>
      <c r="AO22" s="340"/>
      <c r="AP22" s="340"/>
      <c r="AQ22" s="340"/>
      <c r="AR22" s="340"/>
      <c r="AS22" s="340"/>
      <c r="AT22" s="340"/>
      <c r="AU22" s="340"/>
      <c r="AV22" s="340"/>
      <c r="AW22" s="340"/>
      <c r="AX22" s="340"/>
      <c r="AY22" s="340"/>
      <c r="AZ22" s="340"/>
      <c r="BA22" s="340"/>
      <c r="BB22" s="340"/>
      <c r="BC22" s="340"/>
      <c r="BD22" s="340"/>
      <c r="BE22" s="340"/>
    </row>
    <row r="23" spans="2:60" ht="18.75" customHeight="1">
      <c r="B23" s="481" t="str">
        <f>Свидетельство!BF32&amp;"  "&amp;" "&amp;Свидетельство!BG33</f>
        <v xml:space="preserve">   7415044181</v>
      </c>
      <c r="C23" s="481"/>
      <c r="D23" s="481"/>
      <c r="E23" s="481"/>
      <c r="F23" s="481"/>
      <c r="G23" s="481"/>
      <c r="H23" s="481"/>
      <c r="I23" s="481"/>
      <c r="J23" s="481"/>
      <c r="K23" s="481"/>
      <c r="L23" s="481"/>
      <c r="M23" s="481"/>
      <c r="N23" s="481"/>
      <c r="O23" s="481"/>
      <c r="P23" s="481"/>
      <c r="Q23" s="481"/>
      <c r="R23" s="481"/>
      <c r="S23" s="481"/>
      <c r="T23" s="481"/>
      <c r="U23" s="481"/>
      <c r="V23" s="481"/>
      <c r="W23" s="481"/>
      <c r="X23" s="481"/>
      <c r="Y23" s="481"/>
      <c r="Z23" s="481"/>
      <c r="AA23" s="481"/>
      <c r="AB23" s="481"/>
      <c r="AC23" s="481"/>
      <c r="AD23" s="481"/>
      <c r="AE23" s="481"/>
      <c r="AF23" s="481"/>
      <c r="AG23" s="481"/>
      <c r="AH23" s="481"/>
      <c r="AI23" s="481"/>
      <c r="AJ23" s="481"/>
      <c r="AK23" s="481"/>
      <c r="AL23" s="481"/>
      <c r="AM23" s="481"/>
      <c r="AN23" s="481"/>
      <c r="AO23" s="481"/>
      <c r="AP23" s="481"/>
      <c r="AQ23" s="481"/>
      <c r="AR23" s="481"/>
      <c r="AS23" s="481"/>
      <c r="AT23" s="481"/>
      <c r="AU23" s="481"/>
      <c r="AV23" s="481"/>
      <c r="AW23" s="481"/>
      <c r="AX23" s="481"/>
      <c r="AY23" s="481"/>
      <c r="AZ23" s="481"/>
      <c r="BA23" s="481"/>
      <c r="BB23" s="481"/>
      <c r="BC23" s="481"/>
      <c r="BD23" s="481"/>
      <c r="BE23" s="481"/>
    </row>
    <row r="24" spans="2:60" ht="9.75" customHeight="1">
      <c r="B24" s="475"/>
      <c r="C24" s="475"/>
      <c r="D24" s="475"/>
      <c r="E24" s="475"/>
      <c r="F24" s="475"/>
      <c r="G24" s="475"/>
      <c r="H24" s="475"/>
      <c r="I24" s="475"/>
      <c r="J24" s="475"/>
      <c r="K24" s="475"/>
      <c r="L24" s="475"/>
      <c r="M24" s="475"/>
      <c r="N24" s="475"/>
      <c r="O24" s="475"/>
      <c r="P24" s="475"/>
      <c r="Q24" s="475"/>
      <c r="R24" s="475"/>
      <c r="S24" s="475"/>
      <c r="T24" s="475"/>
      <c r="U24" s="475"/>
      <c r="V24" s="475"/>
      <c r="W24" s="475"/>
      <c r="X24" s="475"/>
      <c r="Y24" s="475"/>
      <c r="Z24" s="475"/>
      <c r="AA24" s="475"/>
      <c r="AB24" s="475"/>
      <c r="AC24" s="475"/>
      <c r="AD24" s="475"/>
      <c r="AE24" s="475"/>
      <c r="AF24" s="475"/>
      <c r="AG24" s="475"/>
      <c r="AH24" s="475"/>
      <c r="AI24" s="475"/>
      <c r="AJ24" s="475"/>
      <c r="AK24" s="475"/>
      <c r="AL24" s="475"/>
      <c r="AM24" s="475"/>
      <c r="AN24" s="475"/>
      <c r="AO24" s="475"/>
      <c r="AP24" s="475"/>
      <c r="AQ24" s="475"/>
      <c r="AR24" s="475"/>
      <c r="AS24" s="475"/>
      <c r="AT24" s="475"/>
      <c r="AU24" s="475"/>
      <c r="AV24" s="475"/>
      <c r="AW24" s="475"/>
      <c r="AX24" s="475"/>
      <c r="AY24" s="475"/>
      <c r="AZ24" s="475"/>
      <c r="BA24" s="475"/>
      <c r="BB24" s="475"/>
      <c r="BC24" s="475"/>
      <c r="BD24" s="475"/>
      <c r="BE24" s="475"/>
    </row>
    <row r="25" spans="2:60" ht="18.75" customHeight="1">
      <c r="B25" s="476" t="s">
        <v>18</v>
      </c>
      <c r="C25" s="476"/>
      <c r="D25" s="476"/>
      <c r="E25" s="476"/>
      <c r="F25" s="476"/>
      <c r="G25" s="476"/>
      <c r="H25" s="476"/>
      <c r="I25" s="476"/>
      <c r="J25" s="476"/>
      <c r="K25" s="476"/>
      <c r="L25" s="476"/>
      <c r="M25" s="476"/>
      <c r="N25" s="476"/>
      <c r="O25" s="476"/>
      <c r="P25" s="476"/>
      <c r="Q25" s="476"/>
      <c r="R25" s="482" t="str">
        <f>Свидетельство!R26</f>
        <v>МИ 1747-87 "ГСИ. Меры массы образцовые и общего назначения.</v>
      </c>
      <c r="S25" s="482"/>
      <c r="T25" s="482"/>
      <c r="U25" s="482"/>
      <c r="V25" s="482"/>
      <c r="W25" s="482"/>
      <c r="X25" s="482"/>
      <c r="Y25" s="482"/>
      <c r="Z25" s="482"/>
      <c r="AA25" s="482"/>
      <c r="AB25" s="482"/>
      <c r="AC25" s="482"/>
      <c r="AD25" s="482"/>
      <c r="AE25" s="482"/>
      <c r="AF25" s="482"/>
      <c r="AG25" s="482"/>
      <c r="AH25" s="482"/>
      <c r="AI25" s="482"/>
      <c r="AJ25" s="482"/>
      <c r="AK25" s="482"/>
      <c r="AL25" s="482"/>
      <c r="AM25" s="482"/>
      <c r="AN25" s="482"/>
      <c r="AO25" s="482"/>
      <c r="AP25" s="482"/>
      <c r="AQ25" s="482"/>
      <c r="AR25" s="482"/>
      <c r="AS25" s="482"/>
      <c r="AT25" s="482"/>
      <c r="AU25" s="482"/>
      <c r="AV25" s="482"/>
      <c r="AW25" s="482"/>
      <c r="AX25" s="482"/>
      <c r="AY25" s="482"/>
      <c r="AZ25" s="482"/>
      <c r="BA25" s="482"/>
      <c r="BB25" s="482"/>
      <c r="BC25" s="482"/>
      <c r="BD25" s="482"/>
      <c r="BE25" s="482"/>
    </row>
    <row r="26" spans="2:60" ht="9.75" customHeight="1">
      <c r="B26" s="478"/>
      <c r="C26" s="478"/>
      <c r="D26" s="478"/>
      <c r="E26" s="478"/>
      <c r="F26" s="478"/>
      <c r="G26" s="478"/>
      <c r="H26" s="478"/>
      <c r="I26" s="478"/>
      <c r="J26" s="478"/>
      <c r="K26" s="478"/>
      <c r="L26" s="478"/>
      <c r="M26" s="478"/>
      <c r="N26" s="478"/>
      <c r="O26" s="478"/>
      <c r="P26" s="478"/>
      <c r="Q26" s="478"/>
      <c r="R26" s="323" t="s">
        <v>347</v>
      </c>
      <c r="S26" s="323"/>
      <c r="T26" s="323"/>
      <c r="U26" s="323"/>
      <c r="V26" s="323"/>
      <c r="W26" s="323"/>
      <c r="X26" s="323"/>
      <c r="Y26" s="323"/>
      <c r="Z26" s="323"/>
      <c r="AA26" s="323"/>
      <c r="AB26" s="323"/>
      <c r="AC26" s="323"/>
      <c r="AD26" s="323"/>
      <c r="AE26" s="323"/>
      <c r="AF26" s="323"/>
      <c r="AG26" s="323"/>
      <c r="AH26" s="323"/>
      <c r="AI26" s="323"/>
      <c r="AJ26" s="323"/>
      <c r="AK26" s="323"/>
      <c r="AL26" s="323"/>
      <c r="AM26" s="323"/>
      <c r="AN26" s="323"/>
      <c r="AO26" s="323"/>
      <c r="AP26" s="323"/>
      <c r="AQ26" s="323"/>
      <c r="AR26" s="323"/>
      <c r="AS26" s="323"/>
      <c r="AT26" s="323"/>
      <c r="AU26" s="323"/>
      <c r="AV26" s="323"/>
      <c r="AW26" s="323"/>
      <c r="AX26" s="323"/>
      <c r="AY26" s="323"/>
      <c r="AZ26" s="323"/>
      <c r="BA26" s="323"/>
      <c r="BB26" s="323"/>
      <c r="BC26" s="323"/>
      <c r="BD26" s="323"/>
      <c r="BE26" s="323"/>
    </row>
    <row r="27" spans="2:60" ht="18.75" customHeight="1">
      <c r="B27" s="474" t="str">
        <f>Свидетельство!B28</f>
        <v>Методика поверки"</v>
      </c>
      <c r="C27" s="474"/>
      <c r="D27" s="474"/>
      <c r="E27" s="474"/>
      <c r="F27" s="474"/>
      <c r="G27" s="474"/>
      <c r="H27" s="474"/>
      <c r="I27" s="474"/>
      <c r="J27" s="474"/>
      <c r="K27" s="474"/>
      <c r="L27" s="474"/>
      <c r="M27" s="474"/>
      <c r="N27" s="474"/>
      <c r="O27" s="474"/>
      <c r="P27" s="474"/>
      <c r="Q27" s="474"/>
      <c r="R27" s="474"/>
      <c r="S27" s="474"/>
      <c r="T27" s="474"/>
      <c r="U27" s="474"/>
      <c r="V27" s="474"/>
      <c r="W27" s="474"/>
      <c r="X27" s="474"/>
      <c r="Y27" s="474"/>
      <c r="Z27" s="474"/>
      <c r="AA27" s="474"/>
      <c r="AB27" s="474"/>
      <c r="AC27" s="474"/>
      <c r="AD27" s="474"/>
      <c r="AE27" s="474"/>
      <c r="AF27" s="474"/>
      <c r="AG27" s="474"/>
      <c r="AH27" s="474"/>
      <c r="AI27" s="474"/>
      <c r="AJ27" s="474"/>
      <c r="AK27" s="474"/>
      <c r="AL27" s="474"/>
      <c r="AM27" s="474"/>
      <c r="AN27" s="474"/>
      <c r="AO27" s="474"/>
      <c r="AP27" s="474"/>
      <c r="AQ27" s="474"/>
      <c r="AR27" s="474"/>
      <c r="AS27" s="474"/>
      <c r="AT27" s="474"/>
      <c r="AU27" s="474"/>
      <c r="AV27" s="474"/>
      <c r="AW27" s="474"/>
      <c r="AX27" s="474"/>
      <c r="AY27" s="474"/>
      <c r="AZ27" s="474"/>
      <c r="BA27" s="474"/>
      <c r="BB27" s="474"/>
      <c r="BC27" s="474"/>
      <c r="BD27" s="474"/>
      <c r="BE27" s="474"/>
    </row>
    <row r="28" spans="2:60" ht="9" customHeight="1">
      <c r="B28" s="475"/>
      <c r="C28" s="475"/>
      <c r="D28" s="475"/>
      <c r="E28" s="475"/>
      <c r="F28" s="475"/>
      <c r="G28" s="475"/>
      <c r="H28" s="475"/>
      <c r="I28" s="475"/>
      <c r="J28" s="475"/>
      <c r="K28" s="475"/>
      <c r="L28" s="475"/>
      <c r="M28" s="475"/>
      <c r="N28" s="475"/>
      <c r="O28" s="475"/>
      <c r="P28" s="475"/>
      <c r="Q28" s="475"/>
      <c r="R28" s="475" t="s">
        <v>20</v>
      </c>
      <c r="S28" s="475"/>
      <c r="T28" s="475"/>
      <c r="U28" s="475"/>
      <c r="V28" s="475"/>
      <c r="W28" s="475"/>
      <c r="X28" s="475"/>
      <c r="Y28" s="475"/>
      <c r="Z28" s="475"/>
      <c r="AA28" s="475"/>
      <c r="AB28" s="475"/>
      <c r="AC28" s="475"/>
      <c r="AD28" s="475"/>
      <c r="AE28" s="475"/>
      <c r="AF28" s="475"/>
      <c r="AG28" s="475"/>
      <c r="AH28" s="475"/>
      <c r="AI28" s="475"/>
      <c r="AJ28" s="475"/>
      <c r="AK28" s="475"/>
      <c r="AL28" s="475"/>
      <c r="AM28" s="475"/>
      <c r="AN28" s="475"/>
      <c r="AO28" s="475"/>
      <c r="AP28" s="475"/>
      <c r="AQ28" s="475"/>
      <c r="AR28" s="475"/>
      <c r="AS28" s="475"/>
      <c r="AT28" s="475"/>
      <c r="AU28" s="475"/>
      <c r="AV28" s="475"/>
      <c r="AW28" s="475"/>
      <c r="AX28" s="475"/>
      <c r="AY28" s="475"/>
      <c r="AZ28" s="475"/>
      <c r="BA28" s="475"/>
      <c r="BB28" s="475"/>
      <c r="BC28" s="475"/>
      <c r="BD28" s="475"/>
      <c r="BE28" s="475"/>
    </row>
    <row r="29" spans="2:60" ht="18.75" customHeight="1">
      <c r="B29" s="476" t="s">
        <v>355</v>
      </c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7">
        <f>Свидетельство!R30</f>
        <v>0</v>
      </c>
      <c r="S29" s="477"/>
      <c r="T29" s="477"/>
      <c r="U29" s="477"/>
      <c r="V29" s="477"/>
      <c r="W29" s="477"/>
      <c r="X29" s="477"/>
      <c r="Y29" s="477"/>
      <c r="Z29" s="477"/>
      <c r="AA29" s="477"/>
      <c r="AB29" s="477"/>
      <c r="AC29" s="477"/>
      <c r="AD29" s="477"/>
      <c r="AE29" s="477"/>
      <c r="AF29" s="477"/>
      <c r="AG29" s="477"/>
      <c r="AH29" s="477"/>
      <c r="AI29" s="477"/>
      <c r="AJ29" s="477"/>
      <c r="AK29" s="477"/>
      <c r="AL29" s="477"/>
      <c r="AM29" s="477"/>
      <c r="AN29" s="477"/>
      <c r="AO29" s="477"/>
      <c r="AP29" s="477"/>
      <c r="AQ29" s="477"/>
      <c r="AR29" s="477"/>
      <c r="AS29" s="477"/>
      <c r="AT29" s="477"/>
      <c r="AU29" s="477"/>
      <c r="AV29" s="477"/>
      <c r="AW29" s="477"/>
      <c r="AX29" s="477"/>
      <c r="AY29" s="477"/>
      <c r="AZ29" s="477"/>
      <c r="BA29" s="477"/>
      <c r="BB29" s="477"/>
      <c r="BC29" s="477"/>
      <c r="BD29" s="477"/>
      <c r="BE29" s="477"/>
    </row>
    <row r="30" spans="2:60" ht="9.75" customHeight="1">
      <c r="B30" s="478"/>
      <c r="C30" s="478"/>
      <c r="D30" s="478"/>
      <c r="E30" s="478"/>
      <c r="F30" s="478"/>
      <c r="G30" s="478"/>
      <c r="H30" s="478"/>
      <c r="I30" s="478"/>
      <c r="J30" s="478"/>
      <c r="K30" s="478"/>
      <c r="L30" s="478"/>
      <c r="M30" s="478"/>
      <c r="N30" s="478"/>
      <c r="O30" s="478"/>
      <c r="P30" s="478"/>
      <c r="Q30" s="478"/>
      <c r="R30" s="323" t="s">
        <v>348</v>
      </c>
      <c r="S30" s="323"/>
      <c r="T30" s="323"/>
      <c r="U30" s="323"/>
      <c r="V30" s="323"/>
      <c r="W30" s="323"/>
      <c r="X30" s="323"/>
      <c r="Y30" s="323"/>
      <c r="Z30" s="323"/>
      <c r="AA30" s="323"/>
      <c r="AB30" s="323"/>
      <c r="AC30" s="323"/>
      <c r="AD30" s="323"/>
      <c r="AE30" s="323"/>
      <c r="AF30" s="323"/>
      <c r="AG30" s="323"/>
      <c r="AH30" s="323"/>
      <c r="AI30" s="323"/>
      <c r="AJ30" s="323"/>
      <c r="AK30" s="323"/>
      <c r="AL30" s="323"/>
      <c r="AM30" s="323"/>
      <c r="AN30" s="323"/>
      <c r="AO30" s="323"/>
      <c r="AP30" s="323"/>
      <c r="AQ30" s="323"/>
      <c r="AR30" s="323"/>
      <c r="AS30" s="323"/>
      <c r="AT30" s="323"/>
      <c r="AU30" s="323"/>
      <c r="AV30" s="323"/>
      <c r="AW30" s="323"/>
      <c r="AX30" s="323"/>
      <c r="AY30" s="323"/>
      <c r="AZ30" s="323"/>
      <c r="BA30" s="323"/>
      <c r="BB30" s="323"/>
      <c r="BC30" s="323"/>
      <c r="BD30" s="323"/>
      <c r="BE30" s="323"/>
    </row>
    <row r="31" spans="2:60" ht="18.75" customHeight="1">
      <c r="B31" s="479" t="str">
        <f>Свидетельство!B32</f>
        <v>компаратор массы СС500 № 23301035, СКО 0,015 мг,</v>
      </c>
      <c r="C31" s="479"/>
      <c r="D31" s="479"/>
      <c r="E31" s="479"/>
      <c r="F31" s="479"/>
      <c r="G31" s="479"/>
      <c r="H31" s="479"/>
      <c r="I31" s="479"/>
      <c r="J31" s="479"/>
      <c r="K31" s="479"/>
      <c r="L31" s="479"/>
      <c r="M31" s="479"/>
      <c r="N31" s="479"/>
      <c r="O31" s="479"/>
      <c r="P31" s="479"/>
      <c r="Q31" s="479"/>
      <c r="R31" s="479"/>
      <c r="S31" s="479"/>
      <c r="T31" s="479"/>
      <c r="U31" s="479"/>
      <c r="V31" s="479"/>
      <c r="W31" s="479"/>
      <c r="X31" s="479"/>
      <c r="Y31" s="479"/>
      <c r="Z31" s="479"/>
      <c r="AA31" s="479"/>
      <c r="AB31" s="479"/>
      <c r="AC31" s="479"/>
      <c r="AD31" s="479"/>
      <c r="AE31" s="479"/>
      <c r="AF31" s="479"/>
      <c r="AG31" s="479"/>
      <c r="AH31" s="479"/>
      <c r="AI31" s="479"/>
      <c r="AJ31" s="479"/>
      <c r="AK31" s="479"/>
      <c r="AL31" s="479"/>
      <c r="AM31" s="479"/>
      <c r="AN31" s="479"/>
      <c r="AO31" s="479"/>
      <c r="AP31" s="479"/>
      <c r="AQ31" s="479"/>
      <c r="AR31" s="479"/>
      <c r="AS31" s="479"/>
      <c r="AT31" s="479"/>
      <c r="AU31" s="479"/>
      <c r="AV31" s="479"/>
      <c r="AW31" s="479"/>
      <c r="AX31" s="479"/>
      <c r="AY31" s="479"/>
      <c r="AZ31" s="479"/>
      <c r="BA31" s="479"/>
      <c r="BB31" s="479"/>
      <c r="BC31" s="479"/>
      <c r="BD31" s="479"/>
      <c r="BE31" s="479"/>
    </row>
    <row r="32" spans="2:60" ht="9" customHeight="1">
      <c r="B32" s="323" t="s">
        <v>349</v>
      </c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23"/>
      <c r="P32" s="323"/>
      <c r="Q32" s="323"/>
      <c r="R32" s="323"/>
      <c r="S32" s="323"/>
      <c r="T32" s="323"/>
      <c r="U32" s="323"/>
      <c r="V32" s="323"/>
      <c r="W32" s="323"/>
      <c r="X32" s="323"/>
      <c r="Y32" s="323"/>
      <c r="Z32" s="323"/>
      <c r="AA32" s="323"/>
      <c r="AB32" s="323"/>
      <c r="AC32" s="323"/>
      <c r="AD32" s="323"/>
      <c r="AE32" s="323"/>
      <c r="AF32" s="323"/>
      <c r="AG32" s="323"/>
      <c r="AH32" s="323"/>
      <c r="AI32" s="323"/>
      <c r="AJ32" s="323"/>
      <c r="AK32" s="323"/>
      <c r="AL32" s="323"/>
      <c r="AM32" s="323"/>
      <c r="AN32" s="323"/>
      <c r="AO32" s="323"/>
      <c r="AP32" s="323"/>
      <c r="AQ32" s="323"/>
      <c r="AR32" s="323"/>
      <c r="AS32" s="323"/>
      <c r="AT32" s="323"/>
      <c r="AU32" s="323"/>
      <c r="AV32" s="323"/>
      <c r="AW32" s="323"/>
      <c r="AX32" s="323"/>
      <c r="AY32" s="323"/>
      <c r="AZ32" s="323"/>
      <c r="BA32" s="323"/>
      <c r="BB32" s="323"/>
      <c r="BC32" s="323"/>
      <c r="BD32" s="323"/>
      <c r="BE32" s="323"/>
    </row>
    <row r="33" spans="2:57" ht="18.75" customHeight="1">
      <c r="B33" s="480"/>
      <c r="C33" s="480"/>
      <c r="D33" s="480"/>
      <c r="E33" s="480"/>
      <c r="F33" s="480"/>
      <c r="G33" s="480"/>
      <c r="H33" s="480"/>
      <c r="I33" s="480"/>
      <c r="J33" s="480"/>
      <c r="K33" s="480"/>
      <c r="L33" s="480"/>
      <c r="M33" s="480"/>
      <c r="N33" s="480"/>
      <c r="O33" s="480"/>
      <c r="P33" s="480"/>
      <c r="Q33" s="480"/>
      <c r="R33" s="480"/>
      <c r="S33" s="480"/>
      <c r="T33" s="480"/>
      <c r="U33" s="480"/>
      <c r="V33" s="480"/>
      <c r="W33" s="480"/>
      <c r="X33" s="480"/>
      <c r="Y33" s="480"/>
      <c r="Z33" s="480"/>
      <c r="AA33" s="480"/>
      <c r="AB33" s="480"/>
      <c r="AC33" s="480"/>
      <c r="AD33" s="480"/>
      <c r="AE33" s="480"/>
      <c r="AF33" s="480"/>
      <c r="AG33" s="480"/>
      <c r="AH33" s="480"/>
      <c r="AI33" s="480"/>
      <c r="AJ33" s="480"/>
      <c r="AK33" s="480"/>
      <c r="AL33" s="480"/>
      <c r="AM33" s="480"/>
      <c r="AN33" s="480"/>
      <c r="AO33" s="480"/>
      <c r="AP33" s="480"/>
      <c r="AQ33" s="480"/>
      <c r="AR33" s="480"/>
      <c r="AS33" s="480"/>
      <c r="AT33" s="480"/>
      <c r="AU33" s="480"/>
      <c r="AV33" s="480"/>
      <c r="AW33" s="480"/>
      <c r="AX33" s="480"/>
      <c r="AY33" s="480"/>
      <c r="AZ33" s="480"/>
      <c r="BA33" s="480"/>
      <c r="BB33" s="480"/>
      <c r="BC33" s="480"/>
      <c r="BD33" s="480"/>
      <c r="BE33" s="480"/>
    </row>
    <row r="34" spans="2:57" ht="9.75" customHeight="1">
      <c r="B34" s="471"/>
      <c r="C34" s="471"/>
      <c r="D34" s="471"/>
      <c r="E34" s="471"/>
      <c r="F34" s="471"/>
      <c r="G34" s="471"/>
      <c r="H34" s="471"/>
      <c r="I34" s="471"/>
      <c r="J34" s="471"/>
      <c r="K34" s="471"/>
      <c r="L34" s="471"/>
      <c r="M34" s="471"/>
      <c r="N34" s="471"/>
      <c r="O34" s="471"/>
      <c r="P34" s="471"/>
      <c r="Q34" s="471"/>
      <c r="R34" s="471"/>
      <c r="S34" s="471"/>
      <c r="T34" s="471"/>
      <c r="U34" s="471"/>
      <c r="V34" s="471"/>
      <c r="W34" s="471"/>
      <c r="X34" s="471"/>
      <c r="Y34" s="471"/>
      <c r="Z34" s="471"/>
      <c r="AA34" s="471"/>
      <c r="AB34" s="471"/>
      <c r="AC34" s="471"/>
      <c r="AD34" s="471"/>
      <c r="AE34" s="471"/>
      <c r="AF34" s="471"/>
      <c r="AG34" s="471"/>
      <c r="AH34" s="471"/>
      <c r="AI34" s="471"/>
      <c r="AJ34" s="471"/>
      <c r="AK34" s="471"/>
      <c r="AL34" s="471"/>
      <c r="AM34" s="471"/>
      <c r="AN34" s="471"/>
      <c r="AO34" s="471"/>
      <c r="AP34" s="471"/>
      <c r="AQ34" s="471"/>
      <c r="AR34" s="471"/>
      <c r="AS34" s="471"/>
      <c r="AT34" s="471"/>
      <c r="AU34" s="471"/>
      <c r="AV34" s="471"/>
      <c r="AW34" s="471"/>
      <c r="AX34" s="471"/>
      <c r="AY34" s="471"/>
      <c r="AZ34" s="471"/>
      <c r="BA34" s="471"/>
      <c r="BB34" s="471"/>
      <c r="BC34" s="471"/>
      <c r="BD34" s="471"/>
      <c r="BE34" s="471"/>
    </row>
    <row r="35" spans="2:57" ht="18.75" customHeight="1">
      <c r="B35" s="480"/>
      <c r="C35" s="480"/>
      <c r="D35" s="480"/>
      <c r="E35" s="480"/>
      <c r="F35" s="480"/>
      <c r="G35" s="480"/>
      <c r="H35" s="480"/>
      <c r="I35" s="480"/>
      <c r="J35" s="480"/>
      <c r="K35" s="480"/>
      <c r="L35" s="480"/>
      <c r="M35" s="480"/>
      <c r="N35" s="480"/>
      <c r="O35" s="480"/>
      <c r="P35" s="480"/>
      <c r="Q35" s="480"/>
      <c r="R35" s="480"/>
      <c r="S35" s="480"/>
      <c r="T35" s="480"/>
      <c r="U35" s="480"/>
      <c r="V35" s="480"/>
      <c r="W35" s="480"/>
      <c r="X35" s="480"/>
      <c r="Y35" s="480"/>
      <c r="Z35" s="480"/>
      <c r="AA35" s="480"/>
      <c r="AB35" s="480"/>
      <c r="AC35" s="480"/>
      <c r="AD35" s="480"/>
      <c r="AE35" s="480"/>
      <c r="AF35" s="480"/>
      <c r="AG35" s="480"/>
      <c r="AH35" s="480"/>
      <c r="AI35" s="480"/>
      <c r="AJ35" s="480"/>
      <c r="AK35" s="480"/>
      <c r="AL35" s="480"/>
      <c r="AM35" s="480"/>
      <c r="AN35" s="480"/>
      <c r="AO35" s="480"/>
      <c r="AP35" s="480"/>
      <c r="AQ35" s="480"/>
      <c r="AR35" s="480"/>
      <c r="AS35" s="480"/>
      <c r="AT35" s="480"/>
      <c r="AU35" s="480"/>
      <c r="AV35" s="480"/>
      <c r="AW35" s="480"/>
      <c r="AX35" s="480"/>
      <c r="AY35" s="480"/>
      <c r="AZ35" s="480"/>
      <c r="BA35" s="480"/>
      <c r="BB35" s="480"/>
      <c r="BC35" s="480"/>
      <c r="BD35" s="480"/>
      <c r="BE35" s="480"/>
    </row>
    <row r="36" spans="2:57" ht="9.75" customHeight="1">
      <c r="B36" s="471"/>
      <c r="C36" s="471"/>
      <c r="D36" s="471"/>
      <c r="E36" s="471"/>
      <c r="F36" s="471"/>
      <c r="G36" s="471"/>
      <c r="H36" s="471"/>
      <c r="I36" s="471"/>
      <c r="J36" s="471"/>
      <c r="K36" s="471"/>
      <c r="L36" s="471"/>
      <c r="M36" s="471"/>
      <c r="N36" s="471"/>
      <c r="O36" s="471"/>
      <c r="P36" s="471"/>
      <c r="Q36" s="471"/>
      <c r="R36" s="471"/>
      <c r="S36" s="471"/>
      <c r="T36" s="471"/>
      <c r="U36" s="471"/>
      <c r="V36" s="471"/>
      <c r="W36" s="471"/>
      <c r="X36" s="471"/>
      <c r="Y36" s="471"/>
      <c r="Z36" s="471"/>
      <c r="AA36" s="471"/>
      <c r="AB36" s="471"/>
      <c r="AC36" s="471"/>
      <c r="AD36" s="471"/>
      <c r="AE36" s="471"/>
      <c r="AF36" s="471"/>
      <c r="AG36" s="471"/>
      <c r="AH36" s="471"/>
      <c r="AI36" s="471"/>
      <c r="AJ36" s="471"/>
      <c r="AK36" s="471"/>
      <c r="AL36" s="471"/>
      <c r="AM36" s="471"/>
      <c r="AN36" s="471"/>
      <c r="AO36" s="471"/>
      <c r="AP36" s="471"/>
      <c r="AQ36" s="471"/>
      <c r="AR36" s="471"/>
      <c r="AS36" s="471"/>
      <c r="AT36" s="471"/>
      <c r="AU36" s="471"/>
      <c r="AV36" s="471"/>
      <c r="AW36" s="471"/>
      <c r="AX36" s="471"/>
      <c r="AY36" s="471"/>
      <c r="AZ36" s="471"/>
      <c r="BA36" s="471"/>
      <c r="BB36" s="471"/>
      <c r="BC36" s="471"/>
      <c r="BD36" s="471"/>
      <c r="BE36" s="471"/>
    </row>
    <row r="37" spans="2:57" ht="18.75" customHeight="1">
      <c r="B37" s="461" t="s">
        <v>23</v>
      </c>
      <c r="C37" s="461"/>
      <c r="D37" s="461"/>
      <c r="E37" s="461"/>
      <c r="F37" s="461"/>
      <c r="G37" s="461"/>
      <c r="H37" s="461"/>
      <c r="I37" s="461"/>
      <c r="J37" s="461"/>
      <c r="K37" s="461"/>
      <c r="L37" s="461"/>
      <c r="M37" s="461"/>
      <c r="N37" s="461"/>
      <c r="O37" s="461"/>
      <c r="P37" s="461"/>
      <c r="Q37" s="461"/>
      <c r="R37" s="461"/>
      <c r="S37" s="461"/>
      <c r="T37" s="461"/>
      <c r="U37" s="461"/>
      <c r="V37" s="461"/>
      <c r="W37" s="461"/>
      <c r="X37" s="461"/>
      <c r="Y37" s="461"/>
      <c r="Z37" s="461"/>
      <c r="AA37" s="461"/>
      <c r="AB37" s="461"/>
      <c r="AC37" s="461"/>
      <c r="AD37" s="461"/>
      <c r="AE37" s="333" t="str">
        <f>Свидетельство!AE39</f>
        <v>температура воздуха 21 °С;</v>
      </c>
      <c r="AF37" s="333"/>
      <c r="AG37" s="333"/>
      <c r="AH37" s="333"/>
      <c r="AI37" s="333"/>
      <c r="AJ37" s="333"/>
      <c r="AK37" s="333"/>
      <c r="AL37" s="333"/>
      <c r="AM37" s="333"/>
      <c r="AN37" s="333"/>
      <c r="AO37" s="333"/>
      <c r="AP37" s="333"/>
      <c r="AQ37" s="333"/>
      <c r="AR37" s="333"/>
      <c r="AS37" s="333"/>
      <c r="AT37" s="333"/>
      <c r="AU37" s="333"/>
      <c r="AV37" s="333"/>
      <c r="AW37" s="333"/>
      <c r="AX37" s="333"/>
      <c r="AY37" s="333"/>
      <c r="AZ37" s="333"/>
      <c r="BA37" s="333"/>
      <c r="BB37" s="333"/>
      <c r="BC37" s="333"/>
      <c r="BD37" s="333"/>
      <c r="BE37" s="333"/>
    </row>
    <row r="38" spans="2:57" ht="9.75" customHeight="1">
      <c r="B38" s="465"/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5"/>
      <c r="O38" s="465"/>
      <c r="P38" s="465"/>
      <c r="Q38" s="465"/>
      <c r="R38" s="465"/>
      <c r="S38" s="465"/>
      <c r="T38" s="465"/>
      <c r="U38" s="465"/>
      <c r="V38" s="465"/>
      <c r="W38" s="465"/>
      <c r="X38" s="465"/>
      <c r="Y38" s="465"/>
      <c r="Z38" s="465"/>
      <c r="AA38" s="465"/>
      <c r="AB38" s="465"/>
      <c r="AC38" s="465"/>
      <c r="AD38" s="465"/>
      <c r="AE38" s="340" t="s">
        <v>343</v>
      </c>
      <c r="AF38" s="340"/>
      <c r="AG38" s="340"/>
      <c r="AH38" s="340"/>
      <c r="AI38" s="340"/>
      <c r="AJ38" s="340"/>
      <c r="AK38" s="340"/>
      <c r="AL38" s="340"/>
      <c r="AM38" s="340"/>
      <c r="AN38" s="340"/>
      <c r="AO38" s="340"/>
      <c r="AP38" s="340"/>
      <c r="AQ38" s="340"/>
      <c r="AR38" s="340"/>
      <c r="AS38" s="340"/>
      <c r="AT38" s="340"/>
      <c r="AU38" s="340"/>
      <c r="AV38" s="340"/>
      <c r="AW38" s="340"/>
      <c r="AX38" s="340"/>
      <c r="AY38" s="340"/>
      <c r="AZ38" s="340"/>
      <c r="BA38" s="340"/>
      <c r="BB38" s="340"/>
      <c r="BC38" s="340"/>
      <c r="BD38" s="340"/>
      <c r="BE38" s="340"/>
    </row>
    <row r="39" spans="2:57" ht="18.75" customHeight="1">
      <c r="B39" s="333" t="str">
        <f>Свидетельство!B41</f>
        <v>атмосферное давление 98 кПа; относительная влажность 52 %</v>
      </c>
      <c r="C39" s="333"/>
      <c r="D39" s="333"/>
      <c r="E39" s="333"/>
      <c r="F39" s="333"/>
      <c r="G39" s="333"/>
      <c r="H39" s="333"/>
      <c r="I39" s="333"/>
      <c r="J39" s="333"/>
      <c r="K39" s="333"/>
      <c r="L39" s="333"/>
      <c r="M39" s="333"/>
      <c r="N39" s="333"/>
      <c r="O39" s="333"/>
      <c r="P39" s="333"/>
      <c r="Q39" s="333"/>
      <c r="R39" s="333"/>
      <c r="S39" s="333"/>
      <c r="T39" s="333"/>
      <c r="U39" s="333"/>
      <c r="V39" s="333"/>
      <c r="W39" s="333"/>
      <c r="X39" s="333"/>
      <c r="Y39" s="333"/>
      <c r="Z39" s="333"/>
      <c r="AA39" s="333"/>
      <c r="AB39" s="333"/>
      <c r="AC39" s="333"/>
      <c r="AD39" s="333"/>
      <c r="AE39" s="333"/>
      <c r="AF39" s="333"/>
      <c r="AG39" s="333"/>
      <c r="AH39" s="333"/>
      <c r="AI39" s="333"/>
      <c r="AJ39" s="333"/>
      <c r="AK39" s="333"/>
      <c r="AL39" s="333"/>
      <c r="AM39" s="333"/>
      <c r="AN39" s="333"/>
      <c r="AO39" s="333"/>
      <c r="AP39" s="333"/>
      <c r="AQ39" s="333"/>
      <c r="AR39" s="333"/>
      <c r="AS39" s="333"/>
      <c r="AT39" s="333"/>
      <c r="AU39" s="333"/>
      <c r="AV39" s="333"/>
      <c r="AW39" s="333"/>
      <c r="AX39" s="333"/>
      <c r="AY39" s="333"/>
      <c r="AZ39" s="333"/>
      <c r="BA39" s="333"/>
      <c r="BB39" s="333"/>
      <c r="BC39" s="333"/>
      <c r="BD39" s="333"/>
      <c r="BE39" s="333"/>
    </row>
    <row r="40" spans="2:57" ht="9.75" customHeight="1">
      <c r="B40" s="323" t="s">
        <v>344</v>
      </c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23"/>
      <c r="P40" s="323"/>
      <c r="Q40" s="323"/>
      <c r="R40" s="323"/>
      <c r="S40" s="323"/>
      <c r="T40" s="323"/>
      <c r="U40" s="323"/>
      <c r="V40" s="323"/>
      <c r="W40" s="323"/>
      <c r="X40" s="323"/>
      <c r="Y40" s="323"/>
      <c r="Z40" s="323"/>
      <c r="AA40" s="323"/>
      <c r="AB40" s="323"/>
      <c r="AC40" s="323"/>
      <c r="AD40" s="323"/>
      <c r="AE40" s="323"/>
      <c r="AF40" s="323"/>
      <c r="AG40" s="323"/>
      <c r="AH40" s="323"/>
      <c r="AI40" s="323"/>
      <c r="AJ40" s="323"/>
      <c r="AK40" s="323"/>
      <c r="AL40" s="323"/>
      <c r="AM40" s="323"/>
      <c r="AN40" s="323"/>
      <c r="AO40" s="323"/>
      <c r="AP40" s="323"/>
      <c r="AQ40" s="323"/>
      <c r="AR40" s="323"/>
      <c r="AS40" s="323"/>
      <c r="AT40" s="323"/>
      <c r="AU40" s="323"/>
      <c r="AV40" s="323"/>
      <c r="AW40" s="323"/>
      <c r="AX40" s="323"/>
      <c r="AY40" s="323"/>
      <c r="AZ40" s="323"/>
      <c r="BA40" s="323"/>
      <c r="BB40" s="323"/>
      <c r="BC40" s="323"/>
      <c r="BD40" s="323"/>
      <c r="BE40" s="323"/>
    </row>
    <row r="41" spans="2:57" ht="9.75" customHeight="1">
      <c r="B41" s="340"/>
      <c r="C41" s="340"/>
      <c r="D41" s="340"/>
      <c r="E41" s="340"/>
      <c r="F41" s="340"/>
      <c r="G41" s="340"/>
      <c r="H41" s="340"/>
      <c r="I41" s="340"/>
      <c r="J41" s="340"/>
      <c r="K41" s="340"/>
      <c r="L41" s="340"/>
      <c r="M41" s="340"/>
      <c r="N41" s="340"/>
      <c r="O41" s="340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  <c r="AA41" s="340"/>
      <c r="AB41" s="340"/>
      <c r="AC41" s="340"/>
      <c r="AD41" s="340"/>
      <c r="AE41" s="340"/>
      <c r="AF41" s="340"/>
      <c r="AG41" s="340"/>
      <c r="AH41" s="340"/>
      <c r="AI41" s="340"/>
      <c r="AJ41" s="340"/>
      <c r="AK41" s="340"/>
      <c r="AL41" s="340"/>
      <c r="AM41" s="340"/>
      <c r="AN41" s="340"/>
      <c r="AO41" s="340"/>
      <c r="AP41" s="340"/>
      <c r="AQ41" s="340"/>
      <c r="AR41" s="340"/>
      <c r="AS41" s="340"/>
      <c r="AT41" s="340"/>
      <c r="AU41" s="340"/>
      <c r="AV41" s="340"/>
      <c r="AW41" s="340"/>
      <c r="AX41" s="340"/>
      <c r="AY41" s="340"/>
      <c r="AZ41" s="340"/>
      <c r="BA41" s="340"/>
      <c r="BB41" s="340"/>
      <c r="BC41" s="340"/>
      <c r="BD41" s="340"/>
      <c r="BE41" s="340"/>
    </row>
    <row r="42" spans="2:57" ht="14.25" customHeight="1">
      <c r="B42" s="461" t="s">
        <v>97</v>
      </c>
      <c r="C42" s="461"/>
      <c r="D42" s="461"/>
      <c r="E42" s="461"/>
      <c r="F42" s="461"/>
      <c r="G42" s="461"/>
      <c r="H42" s="461"/>
      <c r="I42" s="461"/>
      <c r="J42" s="461"/>
      <c r="K42" s="461"/>
      <c r="L42" s="461"/>
      <c r="M42" s="461"/>
      <c r="N42" s="461"/>
      <c r="O42" s="461"/>
      <c r="P42" s="461"/>
      <c r="Q42" s="461"/>
      <c r="R42" s="461"/>
      <c r="S42" s="461"/>
      <c r="T42" s="461"/>
      <c r="U42" s="461"/>
      <c r="V42" s="461"/>
      <c r="W42" s="461"/>
      <c r="X42" s="461"/>
      <c r="Y42" s="461"/>
      <c r="Z42" s="461"/>
      <c r="AA42" s="461"/>
      <c r="AB42" s="461"/>
      <c r="AC42" s="461"/>
      <c r="AD42" s="461"/>
      <c r="AE42" s="461"/>
      <c r="AF42" s="461"/>
      <c r="AG42" s="461"/>
      <c r="AH42" s="461"/>
      <c r="AI42" s="461"/>
      <c r="AJ42" s="461"/>
      <c r="AK42" s="461"/>
      <c r="AL42" s="461"/>
      <c r="AM42" s="461"/>
      <c r="AN42" s="461"/>
      <c r="AO42" s="461"/>
      <c r="AP42" s="461"/>
      <c r="AQ42" s="461"/>
      <c r="AR42" s="461"/>
      <c r="AS42" s="461"/>
      <c r="AT42" s="461"/>
      <c r="AU42" s="461"/>
      <c r="AV42" s="461"/>
      <c r="AW42" s="461"/>
      <c r="AX42" s="461"/>
      <c r="AY42" s="461"/>
      <c r="AZ42" s="461"/>
      <c r="BA42" s="461"/>
      <c r="BB42" s="461"/>
      <c r="BC42" s="461"/>
      <c r="BD42" s="461"/>
      <c r="BE42" s="461"/>
    </row>
    <row r="43" spans="2:57" ht="14.25" customHeight="1">
      <c r="B43" s="461" t="s">
        <v>98</v>
      </c>
      <c r="C43" s="461"/>
      <c r="D43" s="461"/>
      <c r="E43" s="461"/>
      <c r="F43" s="461"/>
      <c r="G43" s="461"/>
      <c r="H43" s="461"/>
      <c r="I43" s="461"/>
      <c r="J43" s="461"/>
      <c r="K43" s="461"/>
      <c r="L43" s="461"/>
      <c r="M43" s="461"/>
      <c r="N43" s="461"/>
      <c r="O43" s="461"/>
      <c r="P43" s="461"/>
      <c r="Q43" s="461"/>
      <c r="R43" s="461"/>
      <c r="S43" s="461"/>
      <c r="T43" s="461"/>
      <c r="U43" s="461"/>
      <c r="V43" s="461"/>
      <c r="W43" s="461"/>
      <c r="X43" s="461"/>
      <c r="Y43" s="461"/>
      <c r="Z43" s="461"/>
      <c r="AA43" s="461"/>
      <c r="AB43" s="461"/>
      <c r="AC43" s="461"/>
      <c r="AD43" s="461"/>
      <c r="AE43" s="461"/>
      <c r="AF43" s="461"/>
      <c r="AG43" s="461"/>
      <c r="AH43" s="461"/>
      <c r="AI43" s="461"/>
      <c r="AJ43" s="461"/>
      <c r="AK43" s="461"/>
      <c r="AL43" s="461"/>
      <c r="AM43" s="461"/>
      <c r="AN43" s="461"/>
      <c r="AO43" s="461"/>
      <c r="AP43" s="461"/>
      <c r="AQ43" s="461"/>
      <c r="AR43" s="461"/>
      <c r="AS43" s="461"/>
      <c r="AT43" s="461"/>
      <c r="AU43" s="461"/>
      <c r="AV43" s="461"/>
      <c r="AW43" s="461"/>
      <c r="AX43" s="461"/>
      <c r="AY43" s="461"/>
      <c r="AZ43" s="461"/>
      <c r="BA43" s="461"/>
      <c r="BB43" s="461"/>
      <c r="BC43" s="461"/>
      <c r="BD43" s="461"/>
      <c r="BE43" s="461"/>
    </row>
    <row r="44" spans="2:57" ht="14.25" customHeight="1">
      <c r="B44" s="461" t="s">
        <v>99</v>
      </c>
      <c r="C44" s="461"/>
      <c r="D44" s="461"/>
      <c r="E44" s="461"/>
      <c r="F44" s="461"/>
      <c r="G44" s="461"/>
      <c r="H44" s="461"/>
      <c r="I44" s="461"/>
      <c r="J44" s="461"/>
      <c r="K44" s="461"/>
      <c r="L44" s="461"/>
      <c r="M44" s="461"/>
      <c r="N44" s="461"/>
      <c r="O44" s="461"/>
      <c r="P44" s="461"/>
      <c r="Q44" s="461"/>
      <c r="R44" s="461"/>
      <c r="S44" s="461"/>
      <c r="T44" s="461"/>
      <c r="U44" s="461"/>
      <c r="V44" s="461"/>
      <c r="W44" s="461"/>
      <c r="X44" s="461"/>
      <c r="Y44" s="461"/>
      <c r="Z44" s="461"/>
      <c r="AA44" s="461"/>
      <c r="AB44" s="461"/>
      <c r="AC44" s="461"/>
      <c r="AD44" s="461"/>
      <c r="AE44" s="461"/>
      <c r="AF44" s="461"/>
      <c r="AG44" s="461"/>
      <c r="AH44" s="461"/>
      <c r="AI44" s="461"/>
      <c r="AJ44" s="461"/>
      <c r="AK44" s="461"/>
      <c r="AL44" s="461"/>
      <c r="AM44" s="461"/>
      <c r="AN44" s="461"/>
      <c r="AO44" s="461"/>
      <c r="AP44" s="461"/>
      <c r="AQ44" s="461"/>
      <c r="AR44" s="461"/>
      <c r="AS44" s="461"/>
      <c r="AT44" s="461"/>
      <c r="AU44" s="461"/>
      <c r="AV44" s="461"/>
      <c r="AW44" s="461"/>
      <c r="AX44" s="461"/>
      <c r="AY44" s="461"/>
      <c r="AZ44" s="461"/>
      <c r="BA44" s="461"/>
      <c r="BB44" s="461"/>
      <c r="BC44" s="461"/>
      <c r="BD44" s="461"/>
      <c r="BE44" s="461"/>
    </row>
    <row r="45" spans="2:57" ht="9.75" customHeight="1">
      <c r="B45" s="466"/>
      <c r="C45" s="466"/>
      <c r="D45" s="466"/>
      <c r="E45" s="466"/>
      <c r="F45" s="466"/>
      <c r="G45" s="466"/>
      <c r="H45" s="466"/>
      <c r="I45" s="466"/>
      <c r="J45" s="466"/>
      <c r="K45" s="466"/>
      <c r="L45" s="466"/>
      <c r="M45" s="466"/>
      <c r="N45" s="466"/>
      <c r="O45" s="466"/>
      <c r="P45" s="466"/>
      <c r="Q45" s="466"/>
      <c r="R45" s="466"/>
      <c r="S45" s="466"/>
      <c r="T45" s="466"/>
      <c r="U45" s="466"/>
      <c r="V45" s="466"/>
      <c r="W45" s="466"/>
      <c r="X45" s="466"/>
      <c r="Y45" s="466"/>
      <c r="Z45" s="466"/>
      <c r="AA45" s="466"/>
      <c r="AB45" s="466"/>
      <c r="AC45" s="466"/>
      <c r="AD45" s="466"/>
      <c r="AE45" s="466"/>
      <c r="AF45" s="466"/>
      <c r="AG45" s="466"/>
      <c r="AH45" s="466"/>
      <c r="AI45" s="466"/>
      <c r="AJ45" s="466"/>
      <c r="AK45" s="466"/>
      <c r="AL45" s="466"/>
      <c r="AM45" s="466"/>
      <c r="AN45" s="466"/>
      <c r="AO45" s="466"/>
      <c r="AP45" s="466"/>
      <c r="AQ45" s="466"/>
      <c r="AR45" s="466"/>
      <c r="AS45" s="466"/>
      <c r="AT45" s="466"/>
      <c r="AU45" s="466"/>
      <c r="AV45" s="466"/>
      <c r="AW45" s="466"/>
      <c r="AX45" s="466"/>
      <c r="AY45" s="466"/>
      <c r="AZ45" s="466"/>
      <c r="BA45" s="466"/>
      <c r="BB45" s="466"/>
      <c r="BC45" s="466"/>
      <c r="BD45" s="466"/>
      <c r="BE45" s="466"/>
    </row>
    <row r="46" spans="2:57" ht="18.75" customHeight="1">
      <c r="B46" s="464" t="s">
        <v>80</v>
      </c>
      <c r="C46" s="464"/>
      <c r="D46" s="464"/>
      <c r="E46" s="464"/>
      <c r="F46" s="464"/>
      <c r="G46" s="464"/>
      <c r="H46" s="464"/>
      <c r="I46" s="464"/>
      <c r="J46" s="464"/>
      <c r="K46" s="464"/>
      <c r="L46" s="464"/>
      <c r="M46" s="464"/>
      <c r="N46" s="464"/>
      <c r="O46" s="464"/>
      <c r="P46" s="464"/>
      <c r="Q46" s="311" t="s">
        <v>356</v>
      </c>
      <c r="R46" s="311"/>
      <c r="S46" s="311"/>
      <c r="T46" s="311"/>
      <c r="U46" s="311"/>
      <c r="V46" s="311"/>
      <c r="W46" s="311"/>
      <c r="X46" s="311"/>
      <c r="Y46" s="311"/>
      <c r="Z46" s="311"/>
      <c r="AA46" s="311"/>
      <c r="AB46" s="311"/>
      <c r="AC46" s="311"/>
      <c r="AD46" s="311"/>
      <c r="AE46" s="311"/>
      <c r="AF46" s="311"/>
      <c r="AG46" s="311"/>
      <c r="AH46" s="311"/>
      <c r="AI46" s="311"/>
      <c r="AJ46" s="311"/>
      <c r="AK46" s="311"/>
      <c r="AL46" s="311"/>
      <c r="AM46" s="311"/>
      <c r="AN46" s="311"/>
      <c r="AO46" s="311"/>
      <c r="AP46" s="311"/>
      <c r="AQ46" s="311"/>
      <c r="AR46" s="311"/>
      <c r="AS46" s="311"/>
      <c r="AT46" s="311"/>
      <c r="AU46" s="311"/>
      <c r="AV46" s="311"/>
      <c r="AW46" s="311"/>
      <c r="AX46" s="311"/>
      <c r="AY46" s="311"/>
      <c r="AZ46" s="311"/>
      <c r="BA46" s="311"/>
      <c r="BB46" s="311"/>
      <c r="BC46" s="311"/>
      <c r="BD46" s="311"/>
      <c r="BE46" s="311"/>
    </row>
    <row r="47" spans="2:57" ht="9.75" customHeight="1">
      <c r="B47" s="470"/>
      <c r="C47" s="470"/>
      <c r="D47" s="470"/>
      <c r="E47" s="470"/>
      <c r="F47" s="470"/>
      <c r="G47" s="470"/>
      <c r="H47" s="470"/>
      <c r="I47" s="470"/>
      <c r="J47" s="470"/>
      <c r="K47" s="470"/>
      <c r="L47" s="470"/>
      <c r="M47" s="470"/>
      <c r="N47" s="470"/>
      <c r="O47" s="470"/>
      <c r="P47" s="470"/>
      <c r="Q47" s="471"/>
      <c r="R47" s="471"/>
      <c r="S47" s="471"/>
      <c r="T47" s="471"/>
      <c r="U47" s="471"/>
      <c r="V47" s="471"/>
      <c r="W47" s="471"/>
      <c r="X47" s="471"/>
      <c r="Y47" s="471"/>
      <c r="Z47" s="471"/>
      <c r="AA47" s="471"/>
      <c r="AB47" s="471"/>
      <c r="AC47" s="471"/>
      <c r="AD47" s="471"/>
      <c r="AE47" s="471"/>
      <c r="AF47" s="471"/>
      <c r="AG47" s="471"/>
      <c r="AH47" s="471"/>
      <c r="AI47" s="471"/>
      <c r="AJ47" s="471"/>
      <c r="AK47" s="471"/>
      <c r="AL47" s="471"/>
      <c r="AM47" s="471"/>
      <c r="AN47" s="471"/>
      <c r="AO47" s="471"/>
      <c r="AP47" s="471"/>
      <c r="AQ47" s="471"/>
      <c r="AR47" s="471"/>
      <c r="AS47" s="471"/>
      <c r="AT47" s="471"/>
      <c r="AU47" s="471"/>
      <c r="AV47" s="471"/>
      <c r="AW47" s="471"/>
      <c r="AX47" s="471"/>
      <c r="AY47" s="471"/>
      <c r="AZ47" s="471"/>
      <c r="BA47" s="471"/>
      <c r="BB47" s="471"/>
      <c r="BC47" s="471"/>
      <c r="BD47" s="471"/>
      <c r="BE47" s="471"/>
    </row>
    <row r="48" spans="2:57" ht="18.75" customHeight="1"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72"/>
      <c r="AB48" s="472"/>
      <c r="AC48" s="472"/>
      <c r="AD48" s="472"/>
      <c r="AE48" s="472"/>
      <c r="AF48" s="472"/>
      <c r="AG48" s="472"/>
      <c r="AH48" s="472"/>
      <c r="AI48" s="472"/>
      <c r="AJ48" s="472"/>
      <c r="AK48" s="472"/>
      <c r="AL48" s="472"/>
      <c r="AM48" s="472"/>
      <c r="AN48" s="472"/>
      <c r="AO48" s="472"/>
      <c r="AP48" s="472"/>
      <c r="AQ48" s="472"/>
      <c r="AR48" s="472"/>
      <c r="AS48" s="472"/>
      <c r="AT48" s="472"/>
      <c r="AU48" s="472"/>
      <c r="AV48" s="472"/>
      <c r="AW48" s="472"/>
      <c r="AX48" s="472"/>
      <c r="AY48" s="472"/>
      <c r="AZ48" s="472"/>
      <c r="BA48" s="472"/>
      <c r="BB48" s="472"/>
      <c r="BC48" s="472"/>
      <c r="BD48" s="472"/>
      <c r="BE48" s="472"/>
    </row>
    <row r="49" spans="2:57" ht="9.75" customHeight="1">
      <c r="B49" s="473"/>
      <c r="C49" s="473"/>
      <c r="D49" s="473"/>
      <c r="E49" s="473"/>
      <c r="F49" s="473"/>
      <c r="G49" s="473"/>
      <c r="H49" s="473"/>
      <c r="I49" s="473"/>
      <c r="J49" s="473"/>
      <c r="K49" s="473"/>
      <c r="L49" s="473"/>
      <c r="M49" s="473"/>
      <c r="N49" s="473"/>
      <c r="O49" s="473"/>
      <c r="P49" s="473"/>
      <c r="Q49" s="473"/>
      <c r="R49" s="473"/>
      <c r="S49" s="473"/>
      <c r="T49" s="473"/>
      <c r="U49" s="473"/>
      <c r="V49" s="473"/>
      <c r="W49" s="473"/>
      <c r="X49" s="473"/>
      <c r="Y49" s="473"/>
      <c r="Z49" s="473"/>
      <c r="AA49" s="473"/>
      <c r="AB49" s="473"/>
      <c r="AC49" s="473"/>
      <c r="AD49" s="473"/>
      <c r="AE49" s="473"/>
      <c r="AF49" s="473"/>
      <c r="AG49" s="473"/>
      <c r="AH49" s="473"/>
      <c r="AI49" s="473"/>
      <c r="AJ49" s="473"/>
      <c r="AK49" s="473"/>
      <c r="AL49" s="473"/>
      <c r="AM49" s="473"/>
      <c r="AN49" s="473"/>
      <c r="AO49" s="473"/>
      <c r="AP49" s="473"/>
      <c r="AQ49" s="473"/>
      <c r="AR49" s="473"/>
      <c r="AS49" s="473"/>
      <c r="AT49" s="473"/>
      <c r="AU49" s="473"/>
      <c r="AV49" s="473"/>
      <c r="AW49" s="473"/>
      <c r="AX49" s="473"/>
      <c r="AY49" s="473"/>
      <c r="AZ49" s="473"/>
      <c r="BA49" s="473"/>
      <c r="BB49" s="473"/>
      <c r="BC49" s="473"/>
      <c r="BD49" s="473"/>
      <c r="BE49" s="473"/>
    </row>
    <row r="50" spans="2:57" ht="18.75" customHeight="1">
      <c r="B50" s="472"/>
      <c r="C50" s="472"/>
      <c r="D50" s="472"/>
      <c r="E50" s="472"/>
      <c r="F50" s="472"/>
      <c r="G50" s="472"/>
      <c r="H50" s="472"/>
      <c r="I50" s="472"/>
      <c r="J50" s="472"/>
      <c r="K50" s="472"/>
      <c r="L50" s="472"/>
      <c r="M50" s="472"/>
      <c r="N50" s="472"/>
      <c r="O50" s="472"/>
      <c r="P50" s="472"/>
      <c r="Q50" s="472"/>
      <c r="R50" s="472"/>
      <c r="S50" s="472"/>
      <c r="T50" s="472"/>
      <c r="U50" s="472"/>
      <c r="V50" s="472"/>
      <c r="W50" s="472"/>
      <c r="X50" s="472"/>
      <c r="Y50" s="472"/>
      <c r="Z50" s="472"/>
      <c r="AA50" s="472"/>
      <c r="AB50" s="472"/>
      <c r="AC50" s="472"/>
      <c r="AD50" s="472"/>
      <c r="AE50" s="472"/>
      <c r="AF50" s="472"/>
      <c r="AG50" s="472"/>
      <c r="AH50" s="472"/>
      <c r="AI50" s="472"/>
      <c r="AJ50" s="472"/>
      <c r="AK50" s="472"/>
      <c r="AL50" s="472"/>
      <c r="AM50" s="472"/>
      <c r="AN50" s="472"/>
      <c r="AO50" s="472"/>
      <c r="AP50" s="472"/>
      <c r="AQ50" s="472"/>
      <c r="AR50" s="472"/>
      <c r="AS50" s="472"/>
      <c r="AT50" s="472"/>
      <c r="AU50" s="472"/>
      <c r="AV50" s="472"/>
      <c r="AW50" s="472"/>
      <c r="AX50" s="472"/>
      <c r="AY50" s="472"/>
      <c r="AZ50" s="472"/>
      <c r="BA50" s="472"/>
      <c r="BB50" s="472"/>
      <c r="BC50" s="472"/>
      <c r="BD50" s="472"/>
      <c r="BE50" s="472"/>
    </row>
    <row r="51" spans="2:57" ht="9.75" customHeight="1">
      <c r="B51" s="473"/>
      <c r="C51" s="473"/>
      <c r="D51" s="473"/>
      <c r="E51" s="473"/>
      <c r="F51" s="473"/>
      <c r="G51" s="473"/>
      <c r="H51" s="473"/>
      <c r="I51" s="473"/>
      <c r="J51" s="473"/>
      <c r="K51" s="473"/>
      <c r="L51" s="473"/>
      <c r="M51" s="473"/>
      <c r="N51" s="473"/>
      <c r="O51" s="473"/>
      <c r="P51" s="473"/>
      <c r="Q51" s="473"/>
      <c r="R51" s="473"/>
      <c r="S51" s="473"/>
      <c r="T51" s="473"/>
      <c r="U51" s="473"/>
      <c r="V51" s="473"/>
      <c r="W51" s="473"/>
      <c r="X51" s="473"/>
      <c r="Y51" s="473"/>
      <c r="Z51" s="473"/>
      <c r="AA51" s="473"/>
      <c r="AB51" s="473"/>
      <c r="AC51" s="473"/>
      <c r="AD51" s="473"/>
      <c r="AE51" s="473"/>
      <c r="AF51" s="473"/>
      <c r="AG51" s="473"/>
      <c r="AH51" s="473"/>
      <c r="AI51" s="473"/>
      <c r="AJ51" s="473"/>
      <c r="AK51" s="473"/>
      <c r="AL51" s="473"/>
      <c r="AM51" s="473"/>
      <c r="AN51" s="473"/>
      <c r="AO51" s="473"/>
      <c r="AP51" s="473"/>
      <c r="AQ51" s="473"/>
      <c r="AR51" s="473"/>
      <c r="AS51" s="473"/>
      <c r="AT51" s="473"/>
      <c r="AU51" s="473"/>
      <c r="AV51" s="473"/>
      <c r="AW51" s="473"/>
      <c r="AX51" s="473"/>
      <c r="AY51" s="473"/>
      <c r="AZ51" s="473"/>
      <c r="BA51" s="473"/>
      <c r="BB51" s="473"/>
      <c r="BC51" s="473"/>
      <c r="BD51" s="473"/>
      <c r="BE51" s="473"/>
    </row>
    <row r="52" spans="2:57" ht="9.75" customHeight="1"/>
    <row r="53" spans="2:57" ht="18.75" customHeight="1">
      <c r="B53" s="467" t="str">
        <f>Свидетельство!B49</f>
        <v>Главный метролог</v>
      </c>
      <c r="C53" s="467"/>
      <c r="D53" s="467"/>
      <c r="E53" s="467"/>
      <c r="F53" s="467"/>
      <c r="G53" s="467"/>
      <c r="H53" s="467"/>
      <c r="I53" s="467"/>
      <c r="J53" s="467"/>
      <c r="K53" s="467"/>
      <c r="L53" s="467"/>
      <c r="M53" s="467"/>
      <c r="Y53" s="469"/>
      <c r="Z53" s="469"/>
      <c r="AA53" s="469"/>
      <c r="AB53" s="469"/>
      <c r="AC53" s="469"/>
      <c r="AD53" s="469"/>
      <c r="AE53" s="469"/>
      <c r="AF53" s="469"/>
      <c r="AG53" s="469"/>
      <c r="AH53" s="39"/>
      <c r="AI53" s="39"/>
      <c r="AJ53" s="39"/>
      <c r="AQ53" s="396" t="str">
        <f>Свидетельство!AQ49</f>
        <v>А.В. Николаев</v>
      </c>
      <c r="AR53" s="396"/>
      <c r="AS53" s="396"/>
      <c r="AT53" s="396"/>
      <c r="AU53" s="396"/>
      <c r="AV53" s="396"/>
      <c r="AW53" s="396"/>
      <c r="AX53" s="396"/>
      <c r="AY53" s="396"/>
      <c r="AZ53" s="396"/>
      <c r="BA53" s="396"/>
      <c r="BB53" s="396"/>
      <c r="BC53" s="396"/>
    </row>
    <row r="54" spans="2:57" ht="9.75" customHeight="1">
      <c r="Y54" s="460" t="s">
        <v>26</v>
      </c>
      <c r="Z54" s="460"/>
      <c r="AA54" s="460"/>
      <c r="AB54" s="460"/>
      <c r="AC54" s="460"/>
      <c r="AD54" s="460"/>
      <c r="AE54" s="460"/>
      <c r="AF54" s="460"/>
      <c r="AG54" s="460"/>
      <c r="AH54" s="39"/>
      <c r="AI54" s="39"/>
      <c r="AJ54" s="39"/>
      <c r="AQ54" s="460" t="s">
        <v>27</v>
      </c>
      <c r="AR54" s="460"/>
      <c r="AS54" s="460"/>
      <c r="AT54" s="460"/>
      <c r="AU54" s="460"/>
      <c r="AV54" s="460"/>
      <c r="AW54" s="460"/>
      <c r="AX54" s="460"/>
      <c r="AY54" s="460"/>
      <c r="AZ54" s="460"/>
      <c r="BA54" s="460"/>
      <c r="BB54" s="460"/>
      <c r="BC54" s="460"/>
    </row>
    <row r="55" spans="2:57" ht="15.75">
      <c r="C55" s="251"/>
      <c r="D55" s="251"/>
      <c r="Y55" s="252"/>
      <c r="Z55" s="252"/>
      <c r="AA55" s="253"/>
      <c r="AB55" s="252"/>
      <c r="AC55" s="252"/>
      <c r="AE55" s="39"/>
      <c r="AF55" s="39"/>
      <c r="AG55" s="39"/>
      <c r="AH55" s="39"/>
      <c r="AI55" s="39"/>
      <c r="AJ55" s="39"/>
      <c r="AT55" s="254"/>
      <c r="AU55" s="254"/>
      <c r="AV55" s="254"/>
    </row>
    <row r="56" spans="2:57" ht="18.75" customHeight="1">
      <c r="B56" s="467" t="s">
        <v>28</v>
      </c>
      <c r="C56" s="467"/>
      <c r="D56" s="467"/>
      <c r="E56" s="467"/>
      <c r="F56" s="467"/>
      <c r="G56" s="467"/>
      <c r="H56" s="467"/>
      <c r="I56" s="467"/>
      <c r="Y56" s="468"/>
      <c r="Z56" s="468"/>
      <c r="AA56" s="468"/>
      <c r="AB56" s="468"/>
      <c r="AC56" s="468"/>
      <c r="AD56" s="468"/>
      <c r="AE56" s="468"/>
      <c r="AF56" s="468"/>
      <c r="AG56" s="468"/>
      <c r="AH56" s="39"/>
      <c r="AI56" s="39"/>
      <c r="AJ56" s="39"/>
      <c r="AQ56" s="396" t="str">
        <f>Свидетельство!AQ52</f>
        <v>Е.В. Кулюшина</v>
      </c>
      <c r="AR56" s="396"/>
      <c r="AS56" s="396"/>
      <c r="AT56" s="396"/>
      <c r="AU56" s="396"/>
      <c r="AV56" s="396"/>
      <c r="AW56" s="396"/>
      <c r="AX56" s="396"/>
      <c r="AY56" s="396"/>
      <c r="AZ56" s="396"/>
      <c r="BA56" s="396"/>
      <c r="BB56" s="396"/>
      <c r="BC56" s="396"/>
    </row>
    <row r="57" spans="2:57" ht="9.75" customHeight="1">
      <c r="C57" s="255"/>
      <c r="D57" s="255"/>
      <c r="E57" s="247"/>
      <c r="F57" s="256"/>
      <c r="H57" s="247"/>
      <c r="I57" s="247"/>
      <c r="Y57" s="460" t="s">
        <v>26</v>
      </c>
      <c r="Z57" s="460"/>
      <c r="AA57" s="460"/>
      <c r="AB57" s="460"/>
      <c r="AC57" s="460"/>
      <c r="AD57" s="460"/>
      <c r="AE57" s="460"/>
      <c r="AF57" s="460"/>
      <c r="AG57" s="460"/>
      <c r="AH57" s="39"/>
      <c r="AI57" s="39"/>
      <c r="AJ57" s="39"/>
      <c r="AQ57" s="460" t="s">
        <v>27</v>
      </c>
      <c r="AR57" s="460"/>
      <c r="AS57" s="460"/>
      <c r="AT57" s="460"/>
      <c r="AU57" s="460"/>
      <c r="AV57" s="460"/>
      <c r="AW57" s="460"/>
      <c r="AX57" s="460"/>
      <c r="AY57" s="460"/>
      <c r="AZ57" s="460"/>
      <c r="BA57" s="460"/>
      <c r="BB57" s="460"/>
      <c r="BC57" s="460"/>
    </row>
    <row r="58" spans="2:57">
      <c r="C58" s="256"/>
      <c r="D58" s="256"/>
      <c r="E58" s="247"/>
      <c r="F58" s="256"/>
      <c r="G58" s="247"/>
      <c r="H58" s="247"/>
      <c r="I58" s="247"/>
      <c r="J58" s="247"/>
      <c r="K58" s="247"/>
      <c r="L58" s="247"/>
      <c r="AE58" s="39"/>
      <c r="AF58" s="39"/>
      <c r="AG58" s="39"/>
      <c r="AH58" s="39"/>
      <c r="AI58" s="39"/>
      <c r="AJ58" s="39"/>
    </row>
    <row r="59" spans="2:57" ht="15.75">
      <c r="B59" s="461" t="s">
        <v>29</v>
      </c>
      <c r="C59" s="461"/>
      <c r="D59" s="461"/>
      <c r="E59" s="461"/>
      <c r="F59" s="461"/>
      <c r="G59" s="461"/>
      <c r="H59" s="461"/>
      <c r="I59" s="461"/>
      <c r="J59" s="461"/>
      <c r="K59" s="462">
        <f>Свидетельство!BF24</f>
        <v>43280</v>
      </c>
      <c r="L59" s="462"/>
      <c r="M59" s="462"/>
      <c r="N59" s="462"/>
      <c r="O59" s="462"/>
      <c r="P59" s="462"/>
      <c r="Q59" s="462"/>
      <c r="R59" s="462"/>
      <c r="S59" s="463">
        <f>YEAR(Свидетельство!BF24)</f>
        <v>2018</v>
      </c>
      <c r="T59" s="463"/>
      <c r="U59" s="463"/>
      <c r="V59" s="463"/>
      <c r="W59" s="248" t="s">
        <v>3</v>
      </c>
      <c r="X59" s="257"/>
      <c r="Y59" s="257"/>
      <c r="Z59" s="257"/>
      <c r="AA59" s="257"/>
      <c r="AB59" s="258"/>
      <c r="AE59" s="249"/>
      <c r="AF59" s="250"/>
    </row>
  </sheetData>
  <sheetProtection selectLockedCells="1" selectUnlockedCells="1"/>
  <mergeCells count="74">
    <mergeCell ref="B8:AD8"/>
    <mergeCell ref="W10:AJ10"/>
    <mergeCell ref="B13:M13"/>
    <mergeCell ref="N13:BE13"/>
    <mergeCell ref="B1:BE1"/>
    <mergeCell ref="B2:BE2"/>
    <mergeCell ref="B3:BE3"/>
    <mergeCell ref="B5:AD5"/>
    <mergeCell ref="B6:AD6"/>
    <mergeCell ref="B7:AD7"/>
    <mergeCell ref="J11:AY11"/>
    <mergeCell ref="B14:M14"/>
    <mergeCell ref="N14:BE14"/>
    <mergeCell ref="B15:BE15"/>
    <mergeCell ref="B16:BE16"/>
    <mergeCell ref="B17:BE17"/>
    <mergeCell ref="B21:K21"/>
    <mergeCell ref="L21:BE21"/>
    <mergeCell ref="B22:K22"/>
    <mergeCell ref="L22:BE22"/>
    <mergeCell ref="B18:BE18"/>
    <mergeCell ref="B19:Q19"/>
    <mergeCell ref="R19:BE19"/>
    <mergeCell ref="B20:BE20"/>
    <mergeCell ref="B23:BE23"/>
    <mergeCell ref="B24:BE24"/>
    <mergeCell ref="B25:Q25"/>
    <mergeCell ref="R25:BE25"/>
    <mergeCell ref="B26:Q26"/>
    <mergeCell ref="R26:BE26"/>
    <mergeCell ref="B36:BE36"/>
    <mergeCell ref="B27:BE27"/>
    <mergeCell ref="B28:BE28"/>
    <mergeCell ref="B29:Q29"/>
    <mergeCell ref="R29:BE29"/>
    <mergeCell ref="B30:Q30"/>
    <mergeCell ref="R30:BE30"/>
    <mergeCell ref="B31:BE31"/>
    <mergeCell ref="B32:BE32"/>
    <mergeCell ref="B33:BE33"/>
    <mergeCell ref="B34:BE34"/>
    <mergeCell ref="B35:BE35"/>
    <mergeCell ref="B56:I56"/>
    <mergeCell ref="Y56:AG56"/>
    <mergeCell ref="AQ56:BC56"/>
    <mergeCell ref="Y53:AG53"/>
    <mergeCell ref="B47:P47"/>
    <mergeCell ref="Q47:BE47"/>
    <mergeCell ref="B48:BE48"/>
    <mergeCell ref="B49:BE49"/>
    <mergeCell ref="B50:BE50"/>
    <mergeCell ref="B51:BE51"/>
    <mergeCell ref="B53:M53"/>
    <mergeCell ref="AQ53:BC53"/>
    <mergeCell ref="Y54:AG54"/>
    <mergeCell ref="AQ54:BC54"/>
    <mergeCell ref="B46:P46"/>
    <mergeCell ref="Q46:BE46"/>
    <mergeCell ref="B37:AD37"/>
    <mergeCell ref="AE37:BE37"/>
    <mergeCell ref="B38:AD38"/>
    <mergeCell ref="AE38:BE38"/>
    <mergeCell ref="B41:BE41"/>
    <mergeCell ref="B42:BE42"/>
    <mergeCell ref="B43:BE43"/>
    <mergeCell ref="B44:BE44"/>
    <mergeCell ref="B45:BE45"/>
    <mergeCell ref="B39:BE39"/>
    <mergeCell ref="B40:BE40"/>
    <mergeCell ref="Y57:AG57"/>
    <mergeCell ref="AQ57:BC57"/>
    <mergeCell ref="B59:J59"/>
    <mergeCell ref="K59:R59"/>
    <mergeCell ref="S59:V59"/>
  </mergeCells>
  <dataValidations count="1008">
    <dataValidation type="list" allowBlank="1" showInputMessage="1" sqref="KW19:KY19">
      <formula1>#REF!</formula1>
    </dataValidation>
    <dataValidation type="list" allowBlank="1" showInputMessage="1" sqref="WXI983059:WXK983059">
      <formula1>#REF!</formula1>
    </dataValidation>
    <dataValidation type="list" allowBlank="1" showInputMessage="1" sqref="WNM983059:WNO983059">
      <formula1>#REF!</formula1>
    </dataValidation>
    <dataValidation type="list" allowBlank="1" showInputMessage="1" sqref="WDQ983059:WDS983059">
      <formula1>#REF!</formula1>
    </dataValidation>
    <dataValidation type="list" allowBlank="1" showInputMessage="1" sqref="VTU983059:VTW983059">
      <formula1>#REF!</formula1>
    </dataValidation>
    <dataValidation type="list" allowBlank="1" showInputMessage="1" sqref="VJY983059:VKA983059">
      <formula1>#REF!</formula1>
    </dataValidation>
    <dataValidation type="list" allowBlank="1" showInputMessage="1" sqref="VAC983059:VAE983059">
      <formula1>#REF!</formula1>
    </dataValidation>
    <dataValidation type="list" allowBlank="1" showInputMessage="1" sqref="UQG983059:UQI983059">
      <formula1>#REF!</formula1>
    </dataValidation>
    <dataValidation type="list" allowBlank="1" showInputMessage="1" sqref="UGK983059:UGM983059">
      <formula1>#REF!</formula1>
    </dataValidation>
    <dataValidation type="list" allowBlank="1" showInputMessage="1" sqref="TWO983059:TWQ983059">
      <formula1>#REF!</formula1>
    </dataValidation>
    <dataValidation type="list" allowBlank="1" showInputMessage="1" sqref="TMS983059:TMU983059">
      <formula1>#REF!</formula1>
    </dataValidation>
    <dataValidation type="list" allowBlank="1" showInputMessage="1" sqref="TCW983059:TCY983059">
      <formula1>#REF!</formula1>
    </dataValidation>
    <dataValidation type="list" allowBlank="1" showInputMessage="1" sqref="STA983059:STC983059">
      <formula1>#REF!</formula1>
    </dataValidation>
    <dataValidation type="list" allowBlank="1" showInputMessage="1" sqref="SJE983059:SJG983059">
      <formula1>#REF!</formula1>
    </dataValidation>
    <dataValidation type="list" allowBlank="1" showInputMessage="1" sqref="RZI983059:RZK983059">
      <formula1>#REF!</formula1>
    </dataValidation>
    <dataValidation type="list" allowBlank="1" showInputMessage="1" sqref="RPM983059:RPO983059">
      <formula1>#REF!</formula1>
    </dataValidation>
    <dataValidation type="list" allowBlank="1" showInputMessage="1" sqref="RFQ983059:RFS983059">
      <formula1>#REF!</formula1>
    </dataValidation>
    <dataValidation type="list" allowBlank="1" showInputMessage="1" sqref="QVU983059:QVW983059">
      <formula1>#REF!</formula1>
    </dataValidation>
    <dataValidation type="list" allowBlank="1" showInputMessage="1" sqref="QLY983059:QMA983059">
      <formula1>#REF!</formula1>
    </dataValidation>
    <dataValidation type="list" allowBlank="1" showInputMessage="1" sqref="QCC983059:QCE983059">
      <formula1>#REF!</formula1>
    </dataValidation>
    <dataValidation type="list" allowBlank="1" showInputMessage="1" sqref="PSG983059:PSI983059">
      <formula1>#REF!</formula1>
    </dataValidation>
    <dataValidation type="list" allowBlank="1" showInputMessage="1" sqref="PIK983059:PIM983059">
      <formula1>#REF!</formula1>
    </dataValidation>
    <dataValidation type="list" allowBlank="1" showInputMessage="1" sqref="OYO983059:OYQ983059">
      <formula1>#REF!</formula1>
    </dataValidation>
    <dataValidation type="list" allowBlank="1" showInputMessage="1" sqref="OOS983059:OOU983059">
      <formula1>#REF!</formula1>
    </dataValidation>
    <dataValidation type="list" allowBlank="1" showInputMessage="1" sqref="OEW983059:OEY983059">
      <formula1>#REF!</formula1>
    </dataValidation>
    <dataValidation type="list" allowBlank="1" showInputMessage="1" sqref="NVA983059:NVC983059">
      <formula1>#REF!</formula1>
    </dataValidation>
    <dataValidation type="list" allowBlank="1" showInputMessage="1" sqref="NLE983059:NLG983059">
      <formula1>#REF!</formula1>
    </dataValidation>
    <dataValidation type="list" allowBlank="1" showInputMessage="1" sqref="NBI983059:NBK983059">
      <formula1>#REF!</formula1>
    </dataValidation>
    <dataValidation type="list" allowBlank="1" showInputMessage="1" sqref="MRM983059:MRO983059">
      <formula1>#REF!</formula1>
    </dataValidation>
    <dataValidation type="list" allowBlank="1" showInputMessage="1" sqref="MHQ983059:MHS983059">
      <formula1>#REF!</formula1>
    </dataValidation>
    <dataValidation type="list" allowBlank="1" showInputMessage="1" sqref="LXU983059:LXW983059">
      <formula1>#REF!</formula1>
    </dataValidation>
    <dataValidation type="list" allowBlank="1" showInputMessage="1" sqref="LNY983059:LOA983059">
      <formula1>#REF!</formula1>
    </dataValidation>
    <dataValidation type="list" allowBlank="1" showInputMessage="1" sqref="LEC983059:LEE983059">
      <formula1>#REF!</formula1>
    </dataValidation>
    <dataValidation type="list" allowBlank="1" showInputMessage="1" sqref="KUG983059:KUI983059">
      <formula1>#REF!</formula1>
    </dataValidation>
    <dataValidation type="list" allowBlank="1" showInputMessage="1" sqref="KKK983059:KKM983059">
      <formula1>#REF!</formula1>
    </dataValidation>
    <dataValidation type="list" allowBlank="1" showInputMessage="1" sqref="KAO983059:KAQ983059">
      <formula1>#REF!</formula1>
    </dataValidation>
    <dataValidation type="list" allowBlank="1" showInputMessage="1" sqref="JQS983059:JQU983059">
      <formula1>#REF!</formula1>
    </dataValidation>
    <dataValidation type="list" allowBlank="1" showInputMessage="1" sqref="JGW983059:JGY983059">
      <formula1>#REF!</formula1>
    </dataValidation>
    <dataValidation type="list" allowBlank="1" showInputMessage="1" sqref="IXA983059:IXC983059">
      <formula1>#REF!</formula1>
    </dataValidation>
    <dataValidation type="list" allowBlank="1" showInputMessage="1" sqref="INE983059:ING983059">
      <formula1>#REF!</formula1>
    </dataValidation>
    <dataValidation type="list" allowBlank="1" showInputMessage="1" sqref="IDI983059:IDK983059">
      <formula1>#REF!</formula1>
    </dataValidation>
    <dataValidation type="list" allowBlank="1" showInputMessage="1" sqref="HTM983059:HTO983059">
      <formula1>#REF!</formula1>
    </dataValidation>
    <dataValidation type="list" allowBlank="1" showInputMessage="1" sqref="HJQ983059:HJS983059">
      <formula1>#REF!</formula1>
    </dataValidation>
    <dataValidation type="list" allowBlank="1" showInputMessage="1" sqref="GZU983059:GZW983059">
      <formula1>#REF!</formula1>
    </dataValidation>
    <dataValidation type="list" allowBlank="1" showInputMessage="1" sqref="GPY983059:GQA983059">
      <formula1>#REF!</formula1>
    </dataValidation>
    <dataValidation type="list" allowBlank="1" showInputMessage="1" sqref="GGC983059:GGE983059">
      <formula1>#REF!</formula1>
    </dataValidation>
    <dataValidation type="list" allowBlank="1" showInputMessage="1" sqref="FWG983059:FWI983059">
      <formula1>#REF!</formula1>
    </dataValidation>
    <dataValidation type="list" allowBlank="1" showInputMessage="1" sqref="FMK983059:FMM983059">
      <formula1>#REF!</formula1>
    </dataValidation>
    <dataValidation type="list" allowBlank="1" showInputMessage="1" sqref="FCO983059:FCQ983059">
      <formula1>#REF!</formula1>
    </dataValidation>
    <dataValidation type="list" allowBlank="1" showInputMessage="1" sqref="ESS983059:ESU983059">
      <formula1>#REF!</formula1>
    </dataValidation>
    <dataValidation type="list" allowBlank="1" showInputMessage="1" sqref="EIW983059:EIY983059">
      <formula1>#REF!</formula1>
    </dataValidation>
    <dataValidation type="list" allowBlank="1" showInputMessage="1" sqref="DZA983059:DZC983059">
      <formula1>#REF!</formula1>
    </dataValidation>
    <dataValidation type="list" allowBlank="1" showInputMessage="1" sqref="DPE983059:DPG983059">
      <formula1>#REF!</formula1>
    </dataValidation>
    <dataValidation type="list" allowBlank="1" showInputMessage="1" sqref="DFI983059:DFK983059">
      <formula1>#REF!</formula1>
    </dataValidation>
    <dataValidation type="list" allowBlank="1" showInputMessage="1" sqref="CVM983059:CVO983059">
      <formula1>#REF!</formula1>
    </dataValidation>
    <dataValidation type="list" allowBlank="1" showInputMessage="1" sqref="CLQ983059:CLS983059">
      <formula1>#REF!</formula1>
    </dataValidation>
    <dataValidation type="list" allowBlank="1" showInputMessage="1" sqref="CBU983059:CBW983059">
      <formula1>#REF!</formula1>
    </dataValidation>
    <dataValidation type="list" allowBlank="1" showInputMessage="1" sqref="BRY983059:BSA983059">
      <formula1>#REF!</formula1>
    </dataValidation>
    <dataValidation type="list" allowBlank="1" showInputMessage="1" sqref="BIC983059:BIE983059">
      <formula1>#REF!</formula1>
    </dataValidation>
    <dataValidation type="list" allowBlank="1" showInputMessage="1" sqref="AYG983059:AYI983059">
      <formula1>#REF!</formula1>
    </dataValidation>
    <dataValidation type="list" allowBlank="1" showInputMessage="1" sqref="AOK983059:AOM983059">
      <formula1>#REF!</formula1>
    </dataValidation>
    <dataValidation type="list" allowBlank="1" showInputMessage="1" sqref="AEO983059:AEQ983059">
      <formula1>#REF!</formula1>
    </dataValidation>
    <dataValidation type="list" allowBlank="1" showInputMessage="1" sqref="US983059:UU983059">
      <formula1>#REF!</formula1>
    </dataValidation>
    <dataValidation type="list" allowBlank="1" showInputMessage="1" sqref="KW983059:KY983059">
      <formula1>#REF!</formula1>
    </dataValidation>
    <dataValidation type="list" allowBlank="1" showInputMessage="1" sqref="WXI917523:WXK917523">
      <formula1>#REF!</formula1>
    </dataValidation>
    <dataValidation type="list" allowBlank="1" showInputMessage="1" sqref="WNM917523:WNO917523">
      <formula1>#REF!</formula1>
    </dataValidation>
    <dataValidation type="list" allowBlank="1" showInputMessage="1" sqref="WDQ917523:WDS917523">
      <formula1>#REF!</formula1>
    </dataValidation>
    <dataValidation type="list" allowBlank="1" showInputMessage="1" sqref="VTU917523:VTW917523">
      <formula1>#REF!</formula1>
    </dataValidation>
    <dataValidation type="list" allowBlank="1" showInputMessage="1" sqref="VJY917523:VKA917523">
      <formula1>#REF!</formula1>
    </dataValidation>
    <dataValidation type="list" allowBlank="1" showInputMessage="1" sqref="VAC917523:VAE917523">
      <formula1>#REF!</formula1>
    </dataValidation>
    <dataValidation type="list" allowBlank="1" showInputMessage="1" sqref="UQG917523:UQI917523">
      <formula1>#REF!</formula1>
    </dataValidation>
    <dataValidation type="list" allowBlank="1" showInputMessage="1" sqref="UGK917523:UGM917523">
      <formula1>#REF!</formula1>
    </dataValidation>
    <dataValidation type="list" allowBlank="1" showInputMessage="1" sqref="TWO917523:TWQ917523">
      <formula1>#REF!</formula1>
    </dataValidation>
    <dataValidation type="list" allowBlank="1" showInputMessage="1" sqref="TMS917523:TMU917523">
      <formula1>#REF!</formula1>
    </dataValidation>
    <dataValidation type="list" allowBlank="1" showInputMessage="1" sqref="TCW917523:TCY917523">
      <formula1>#REF!</formula1>
    </dataValidation>
    <dataValidation type="list" allowBlank="1" showInputMessage="1" sqref="STA917523:STC917523">
      <formula1>#REF!</formula1>
    </dataValidation>
    <dataValidation type="list" allowBlank="1" showInputMessage="1" sqref="SJE917523:SJG917523">
      <formula1>#REF!</formula1>
    </dataValidation>
    <dataValidation type="list" allowBlank="1" showInputMessage="1" sqref="RZI917523:RZK917523">
      <formula1>#REF!</formula1>
    </dataValidation>
    <dataValidation type="list" allowBlank="1" showInputMessage="1" sqref="RPM917523:RPO917523">
      <formula1>#REF!</formula1>
    </dataValidation>
    <dataValidation type="list" allowBlank="1" showInputMessage="1" sqref="RFQ917523:RFS917523">
      <formula1>#REF!</formula1>
    </dataValidation>
    <dataValidation type="list" allowBlank="1" showInputMessage="1" sqref="QVU917523:QVW917523">
      <formula1>#REF!</formula1>
    </dataValidation>
    <dataValidation type="list" allowBlank="1" showInputMessage="1" sqref="QLY917523:QMA917523">
      <formula1>#REF!</formula1>
    </dataValidation>
    <dataValidation type="list" allowBlank="1" showInputMessage="1" sqref="QCC917523:QCE917523">
      <formula1>#REF!</formula1>
    </dataValidation>
    <dataValidation type="list" allowBlank="1" showInputMessage="1" sqref="PSG917523:PSI917523">
      <formula1>#REF!</formula1>
    </dataValidation>
    <dataValidation type="list" allowBlank="1" showInputMessage="1" sqref="PIK917523:PIM917523">
      <formula1>#REF!</formula1>
    </dataValidation>
    <dataValidation type="list" allowBlank="1" showInputMessage="1" sqref="OYO917523:OYQ917523">
      <formula1>#REF!</formula1>
    </dataValidation>
    <dataValidation type="list" allowBlank="1" showInputMessage="1" sqref="OOS917523:OOU917523">
      <formula1>#REF!</formula1>
    </dataValidation>
    <dataValidation type="list" allowBlank="1" showInputMessage="1" sqref="OEW917523:OEY917523">
      <formula1>#REF!</formula1>
    </dataValidation>
    <dataValidation type="list" allowBlank="1" showInputMessage="1" sqref="NVA917523:NVC917523">
      <formula1>#REF!</formula1>
    </dataValidation>
    <dataValidation type="list" allowBlank="1" showInputMessage="1" sqref="NLE917523:NLG917523">
      <formula1>#REF!</formula1>
    </dataValidation>
    <dataValidation type="list" allowBlank="1" showInputMessage="1" sqref="NBI917523:NBK917523">
      <formula1>#REF!</formula1>
    </dataValidation>
    <dataValidation type="list" allowBlank="1" showInputMessage="1" sqref="MRM917523:MRO917523">
      <formula1>#REF!</formula1>
    </dataValidation>
    <dataValidation type="list" allowBlank="1" showInputMessage="1" sqref="MHQ917523:MHS917523">
      <formula1>#REF!</formula1>
    </dataValidation>
    <dataValidation type="list" allowBlank="1" showInputMessage="1" sqref="LXU917523:LXW917523">
      <formula1>#REF!</formula1>
    </dataValidation>
    <dataValidation type="list" allowBlank="1" showInputMessage="1" sqref="LNY917523:LOA917523">
      <formula1>#REF!</formula1>
    </dataValidation>
    <dataValidation type="list" allowBlank="1" showInputMessage="1" sqref="LEC917523:LEE917523">
      <formula1>#REF!</formula1>
    </dataValidation>
    <dataValidation type="list" allowBlank="1" showInputMessage="1" sqref="KUG917523:KUI917523">
      <formula1>#REF!</formula1>
    </dataValidation>
    <dataValidation type="list" allowBlank="1" showInputMessage="1" sqref="KKK917523:KKM917523">
      <formula1>#REF!</formula1>
    </dataValidation>
    <dataValidation type="list" allowBlank="1" showInputMessage="1" sqref="KAO917523:KAQ917523">
      <formula1>#REF!</formula1>
    </dataValidation>
    <dataValidation type="list" allowBlank="1" showInputMessage="1" sqref="JQS917523:JQU917523">
      <formula1>#REF!</formula1>
    </dataValidation>
    <dataValidation type="list" allowBlank="1" showInputMessage="1" sqref="JGW917523:JGY917523">
      <formula1>#REF!</formula1>
    </dataValidation>
    <dataValidation type="list" allowBlank="1" showInputMessage="1" sqref="IXA917523:IXC917523">
      <formula1>#REF!</formula1>
    </dataValidation>
    <dataValidation type="list" allowBlank="1" showInputMessage="1" sqref="INE917523:ING917523">
      <formula1>#REF!</formula1>
    </dataValidation>
    <dataValidation type="list" allowBlank="1" showInputMessage="1" sqref="IDI917523:IDK917523">
      <formula1>#REF!</formula1>
    </dataValidation>
    <dataValidation type="list" allowBlank="1" showInputMessage="1" sqref="HTM917523:HTO917523">
      <formula1>#REF!</formula1>
    </dataValidation>
    <dataValidation type="list" allowBlank="1" showInputMessage="1" sqref="HJQ917523:HJS917523">
      <formula1>#REF!</formula1>
    </dataValidation>
    <dataValidation type="list" allowBlank="1" showInputMessage="1" sqref="GZU917523:GZW917523">
      <formula1>#REF!</formula1>
    </dataValidation>
    <dataValidation type="list" allowBlank="1" showInputMessage="1" sqref="GPY917523:GQA917523">
      <formula1>#REF!</formula1>
    </dataValidation>
    <dataValidation type="list" allowBlank="1" showInputMessage="1" sqref="GGC917523:GGE917523">
      <formula1>#REF!</formula1>
    </dataValidation>
    <dataValidation type="list" allowBlank="1" showInputMessage="1" sqref="FWG917523:FWI917523">
      <formula1>#REF!</formula1>
    </dataValidation>
    <dataValidation type="list" allowBlank="1" showInputMessage="1" sqref="FMK917523:FMM917523">
      <formula1>#REF!</formula1>
    </dataValidation>
    <dataValidation type="list" allowBlank="1" showInputMessage="1" sqref="FCO917523:FCQ917523">
      <formula1>#REF!</formula1>
    </dataValidation>
    <dataValidation type="list" allowBlank="1" showInputMessage="1" sqref="ESS917523:ESU917523">
      <formula1>#REF!</formula1>
    </dataValidation>
    <dataValidation type="list" allowBlank="1" showInputMessage="1" sqref="EIW917523:EIY917523">
      <formula1>#REF!</formula1>
    </dataValidation>
    <dataValidation type="list" allowBlank="1" showInputMessage="1" sqref="DZA917523:DZC917523">
      <formula1>#REF!</formula1>
    </dataValidation>
    <dataValidation type="list" allowBlank="1" showInputMessage="1" sqref="DPE917523:DPG917523">
      <formula1>#REF!</formula1>
    </dataValidation>
    <dataValidation type="list" allowBlank="1" showInputMessage="1" sqref="DFI917523:DFK917523">
      <formula1>#REF!</formula1>
    </dataValidation>
    <dataValidation type="list" allowBlank="1" showInputMessage="1" sqref="CVM917523:CVO917523">
      <formula1>#REF!</formula1>
    </dataValidation>
    <dataValidation type="list" allowBlank="1" showInputMessage="1" sqref="CLQ917523:CLS917523">
      <formula1>#REF!</formula1>
    </dataValidation>
    <dataValidation type="list" allowBlank="1" showInputMessage="1" sqref="CBU917523:CBW917523">
      <formula1>#REF!</formula1>
    </dataValidation>
    <dataValidation type="list" allowBlank="1" showInputMessage="1" sqref="BRY917523:BSA917523">
      <formula1>#REF!</formula1>
    </dataValidation>
    <dataValidation type="list" allowBlank="1" showInputMessage="1" sqref="BIC917523:BIE917523">
      <formula1>#REF!</formula1>
    </dataValidation>
    <dataValidation type="list" allowBlank="1" showInputMessage="1" sqref="AYG917523:AYI917523">
      <formula1>#REF!</formula1>
    </dataValidation>
    <dataValidation type="list" allowBlank="1" showInputMessage="1" sqref="AOK917523:AOM917523">
      <formula1>#REF!</formula1>
    </dataValidation>
    <dataValidation type="list" allowBlank="1" showInputMessage="1" sqref="AEO917523:AEQ917523">
      <formula1>#REF!</formula1>
    </dataValidation>
    <dataValidation type="list" allowBlank="1" showInputMessage="1" sqref="US917523:UU917523">
      <formula1>#REF!</formula1>
    </dataValidation>
    <dataValidation type="list" allowBlank="1" showInputMessage="1" sqref="KW917523:KY917523">
      <formula1>#REF!</formula1>
    </dataValidation>
    <dataValidation type="list" allowBlank="1" showInputMessage="1" sqref="WXI851987:WXK851987">
      <formula1>#REF!</formula1>
    </dataValidation>
    <dataValidation type="list" allowBlank="1" showInputMessage="1" sqref="WNM851987:WNO851987">
      <formula1>#REF!</formula1>
    </dataValidation>
    <dataValidation type="list" allowBlank="1" showInputMessage="1" sqref="WDQ851987:WDS851987">
      <formula1>#REF!</formula1>
    </dataValidation>
    <dataValidation type="list" allowBlank="1" showInputMessage="1" sqref="VTU851987:VTW851987">
      <formula1>#REF!</formula1>
    </dataValidation>
    <dataValidation type="list" allowBlank="1" showInputMessage="1" sqref="VJY851987:VKA851987">
      <formula1>#REF!</formula1>
    </dataValidation>
    <dataValidation type="list" allowBlank="1" showInputMessage="1" sqref="VAC851987:VAE851987">
      <formula1>#REF!</formula1>
    </dataValidation>
    <dataValidation type="list" allowBlank="1" showInputMessage="1" sqref="UQG851987:UQI851987">
      <formula1>#REF!</formula1>
    </dataValidation>
    <dataValidation type="list" allowBlank="1" showInputMessage="1" sqref="UGK851987:UGM851987">
      <formula1>#REF!</formula1>
    </dataValidation>
    <dataValidation type="list" allowBlank="1" showInputMessage="1" sqref="TWO851987:TWQ851987">
      <formula1>#REF!</formula1>
    </dataValidation>
    <dataValidation type="list" allowBlank="1" showInputMessage="1" sqref="TMS851987:TMU851987">
      <formula1>#REF!</formula1>
    </dataValidation>
    <dataValidation type="list" allowBlank="1" showInputMessage="1" sqref="TCW851987:TCY851987">
      <formula1>#REF!</formula1>
    </dataValidation>
    <dataValidation type="list" allowBlank="1" showInputMessage="1" sqref="STA851987:STC851987">
      <formula1>#REF!</formula1>
    </dataValidation>
    <dataValidation type="list" allowBlank="1" showInputMessage="1" sqref="SJE851987:SJG851987">
      <formula1>#REF!</formula1>
    </dataValidation>
    <dataValidation type="list" allowBlank="1" showInputMessage="1" sqref="RZI851987:RZK851987">
      <formula1>#REF!</formula1>
    </dataValidation>
    <dataValidation type="list" allowBlank="1" showInputMessage="1" sqref="RPM851987:RPO851987">
      <formula1>#REF!</formula1>
    </dataValidation>
    <dataValidation type="list" allowBlank="1" showInputMessage="1" sqref="RFQ851987:RFS851987">
      <formula1>#REF!</formula1>
    </dataValidation>
    <dataValidation type="list" allowBlank="1" showInputMessage="1" sqref="QVU851987:QVW851987">
      <formula1>#REF!</formula1>
    </dataValidation>
    <dataValidation type="list" allowBlank="1" showInputMessage="1" sqref="QLY851987:QMA851987">
      <formula1>#REF!</formula1>
    </dataValidation>
    <dataValidation type="list" allowBlank="1" showInputMessage="1" sqref="QCC851987:QCE851987">
      <formula1>#REF!</formula1>
    </dataValidation>
    <dataValidation type="list" allowBlank="1" showInputMessage="1" sqref="PSG851987:PSI851987">
      <formula1>#REF!</formula1>
    </dataValidation>
    <dataValidation type="list" allowBlank="1" showInputMessage="1" sqref="PIK851987:PIM851987">
      <formula1>#REF!</formula1>
    </dataValidation>
    <dataValidation type="list" allowBlank="1" showInputMessage="1" sqref="OYO851987:OYQ851987">
      <formula1>#REF!</formula1>
    </dataValidation>
    <dataValidation type="list" allowBlank="1" showInputMessage="1" sqref="OOS851987:OOU851987">
      <formula1>#REF!</formula1>
    </dataValidation>
    <dataValidation type="list" allowBlank="1" showInputMessage="1" sqref="OEW851987:OEY851987">
      <formula1>#REF!</formula1>
    </dataValidation>
    <dataValidation type="list" allowBlank="1" showInputMessage="1" sqref="NVA851987:NVC851987">
      <formula1>#REF!</formula1>
    </dataValidation>
    <dataValidation type="list" allowBlank="1" showInputMessage="1" sqref="NLE851987:NLG851987">
      <formula1>#REF!</formula1>
    </dataValidation>
    <dataValidation type="list" allowBlank="1" showInputMessage="1" sqref="NBI851987:NBK851987">
      <formula1>#REF!</formula1>
    </dataValidation>
    <dataValidation type="list" allowBlank="1" showInputMessage="1" sqref="MRM851987:MRO851987">
      <formula1>#REF!</formula1>
    </dataValidation>
    <dataValidation type="list" allowBlank="1" showInputMessage="1" sqref="MHQ851987:MHS851987">
      <formula1>#REF!</formula1>
    </dataValidation>
    <dataValidation type="list" allowBlank="1" showInputMessage="1" sqref="LXU851987:LXW851987">
      <formula1>#REF!</formula1>
    </dataValidation>
    <dataValidation type="list" allowBlank="1" showInputMessage="1" sqref="LNY851987:LOA851987">
      <formula1>#REF!</formula1>
    </dataValidation>
    <dataValidation type="list" allowBlank="1" showInputMessage="1" sqref="LEC851987:LEE851987">
      <formula1>#REF!</formula1>
    </dataValidation>
    <dataValidation type="list" allowBlank="1" showInputMessage="1" sqref="KUG851987:KUI851987">
      <formula1>#REF!</formula1>
    </dataValidation>
    <dataValidation type="list" allowBlank="1" showInputMessage="1" sqref="KKK851987:KKM851987">
      <formula1>#REF!</formula1>
    </dataValidation>
    <dataValidation type="list" allowBlank="1" showInputMessage="1" sqref="KAO851987:KAQ851987">
      <formula1>#REF!</formula1>
    </dataValidation>
    <dataValidation type="list" allowBlank="1" showInputMessage="1" sqref="JQS851987:JQU851987">
      <formula1>#REF!</formula1>
    </dataValidation>
    <dataValidation type="list" allowBlank="1" showInputMessage="1" sqref="JGW851987:JGY851987">
      <formula1>#REF!</formula1>
    </dataValidation>
    <dataValidation type="list" allowBlank="1" showInputMessage="1" sqref="IXA851987:IXC851987">
      <formula1>#REF!</formula1>
    </dataValidation>
    <dataValidation type="list" allowBlank="1" showInputMessage="1" sqref="INE851987:ING851987">
      <formula1>#REF!</formula1>
    </dataValidation>
    <dataValidation type="list" allowBlank="1" showInputMessage="1" sqref="IDI851987:IDK851987">
      <formula1>#REF!</formula1>
    </dataValidation>
    <dataValidation type="list" allowBlank="1" showInputMessage="1" sqref="HTM851987:HTO851987">
      <formula1>#REF!</formula1>
    </dataValidation>
    <dataValidation type="list" allowBlank="1" showInputMessage="1" sqref="HJQ851987:HJS851987">
      <formula1>#REF!</formula1>
    </dataValidation>
    <dataValidation type="list" allowBlank="1" showInputMessage="1" sqref="GZU851987:GZW851987">
      <formula1>#REF!</formula1>
    </dataValidation>
    <dataValidation type="list" allowBlank="1" showInputMessage="1" sqref="GPY851987:GQA851987">
      <formula1>#REF!</formula1>
    </dataValidation>
    <dataValidation type="list" allowBlank="1" showInputMessage="1" sqref="GGC851987:GGE851987">
      <formula1>#REF!</formula1>
    </dataValidation>
    <dataValidation type="list" allowBlank="1" showInputMessage="1" sqref="FWG851987:FWI851987">
      <formula1>#REF!</formula1>
    </dataValidation>
    <dataValidation type="list" allowBlank="1" showInputMessage="1" sqref="FMK851987:FMM851987">
      <formula1>#REF!</formula1>
    </dataValidation>
    <dataValidation type="list" allowBlank="1" showInputMessage="1" sqref="FCO851987:FCQ851987">
      <formula1>#REF!</formula1>
    </dataValidation>
    <dataValidation type="list" allowBlank="1" showInputMessage="1" sqref="ESS851987:ESU851987">
      <formula1>#REF!</formula1>
    </dataValidation>
    <dataValidation type="list" allowBlank="1" showInputMessage="1" sqref="EIW851987:EIY851987">
      <formula1>#REF!</formula1>
    </dataValidation>
    <dataValidation type="list" allowBlank="1" showInputMessage="1" sqref="DZA851987:DZC851987">
      <formula1>#REF!</formula1>
    </dataValidation>
    <dataValidation type="list" allowBlank="1" showInputMessage="1" sqref="DPE851987:DPG851987">
      <formula1>#REF!</formula1>
    </dataValidation>
    <dataValidation type="list" allowBlank="1" showInputMessage="1" sqref="DFI851987:DFK851987">
      <formula1>#REF!</formula1>
    </dataValidation>
    <dataValidation type="list" allowBlank="1" showInputMessage="1" sqref="CVM851987:CVO851987">
      <formula1>#REF!</formula1>
    </dataValidation>
    <dataValidation type="list" allowBlank="1" showInputMessage="1" sqref="CLQ851987:CLS851987">
      <formula1>#REF!</formula1>
    </dataValidation>
    <dataValidation type="list" allowBlank="1" showInputMessage="1" sqref="CBU851987:CBW851987">
      <formula1>#REF!</formula1>
    </dataValidation>
    <dataValidation type="list" allowBlank="1" showInputMessage="1" sqref="BRY851987:BSA851987">
      <formula1>#REF!</formula1>
    </dataValidation>
    <dataValidation type="list" allowBlank="1" showInputMessage="1" sqref="BIC851987:BIE851987">
      <formula1>#REF!</formula1>
    </dataValidation>
    <dataValidation type="list" allowBlank="1" showInputMessage="1" sqref="AYG851987:AYI851987">
      <formula1>#REF!</formula1>
    </dataValidation>
    <dataValidation type="list" allowBlank="1" showInputMessage="1" sqref="AOK851987:AOM851987">
      <formula1>#REF!</formula1>
    </dataValidation>
    <dataValidation type="list" allowBlank="1" showInputMessage="1" sqref="AEO851987:AEQ851987">
      <formula1>#REF!</formula1>
    </dataValidation>
    <dataValidation type="list" allowBlank="1" showInputMessage="1" sqref="US851987:UU851987">
      <formula1>#REF!</formula1>
    </dataValidation>
    <dataValidation type="list" allowBlank="1" showInputMessage="1" sqref="KW851987:KY851987">
      <formula1>#REF!</formula1>
    </dataValidation>
    <dataValidation type="list" allowBlank="1" showInputMessage="1" sqref="WXI786451:WXK786451">
      <formula1>#REF!</formula1>
    </dataValidation>
    <dataValidation type="list" allowBlank="1" showInputMessage="1" sqref="WNM786451:WNO786451">
      <formula1>#REF!</formula1>
    </dataValidation>
    <dataValidation type="list" allowBlank="1" showInputMessage="1" sqref="WDQ786451:WDS786451">
      <formula1>#REF!</formula1>
    </dataValidation>
    <dataValidation type="list" allowBlank="1" showInputMessage="1" sqref="VTU786451:VTW786451">
      <formula1>#REF!</formula1>
    </dataValidation>
    <dataValidation type="list" allowBlank="1" showInputMessage="1" sqref="VJY786451:VKA786451">
      <formula1>#REF!</formula1>
    </dataValidation>
    <dataValidation type="list" allowBlank="1" showInputMessage="1" sqref="VAC786451:VAE786451">
      <formula1>#REF!</formula1>
    </dataValidation>
    <dataValidation type="list" allowBlank="1" showInputMessage="1" sqref="UQG786451:UQI786451">
      <formula1>#REF!</formula1>
    </dataValidation>
    <dataValidation type="list" allowBlank="1" showInputMessage="1" sqref="UGK786451:UGM786451">
      <formula1>#REF!</formula1>
    </dataValidation>
    <dataValidation type="list" allowBlank="1" showInputMessage="1" sqref="TWO786451:TWQ786451">
      <formula1>#REF!</formula1>
    </dataValidation>
    <dataValidation type="list" allowBlank="1" showInputMessage="1" sqref="TMS786451:TMU786451">
      <formula1>#REF!</formula1>
    </dataValidation>
    <dataValidation type="list" allowBlank="1" showInputMessage="1" sqref="TCW786451:TCY786451">
      <formula1>#REF!</formula1>
    </dataValidation>
    <dataValidation type="list" allowBlank="1" showInputMessage="1" sqref="STA786451:STC786451">
      <formula1>#REF!</formula1>
    </dataValidation>
    <dataValidation type="list" allowBlank="1" showInputMessage="1" sqref="SJE786451:SJG786451">
      <formula1>#REF!</formula1>
    </dataValidation>
    <dataValidation type="list" allowBlank="1" showInputMessage="1" sqref="RZI786451:RZK786451">
      <formula1>#REF!</formula1>
    </dataValidation>
    <dataValidation type="list" allowBlank="1" showInputMessage="1" sqref="RPM786451:RPO786451">
      <formula1>#REF!</formula1>
    </dataValidation>
    <dataValidation type="list" allowBlank="1" showInputMessage="1" sqref="RFQ786451:RFS786451">
      <formula1>#REF!</formula1>
    </dataValidation>
    <dataValidation type="list" allowBlank="1" showInputMessage="1" sqref="QVU786451:QVW786451">
      <formula1>#REF!</formula1>
    </dataValidation>
    <dataValidation type="list" allowBlank="1" showInputMessage="1" sqref="QLY786451:QMA786451">
      <formula1>#REF!</formula1>
    </dataValidation>
    <dataValidation type="list" allowBlank="1" showInputMessage="1" sqref="QCC786451:QCE786451">
      <formula1>#REF!</formula1>
    </dataValidation>
    <dataValidation type="list" allowBlank="1" showInputMessage="1" sqref="PSG786451:PSI786451">
      <formula1>#REF!</formula1>
    </dataValidation>
    <dataValidation type="list" allowBlank="1" showInputMessage="1" sqref="PIK786451:PIM786451">
      <formula1>#REF!</formula1>
    </dataValidation>
    <dataValidation type="list" allowBlank="1" showInputMessage="1" sqref="OYO786451:OYQ786451">
      <formula1>#REF!</formula1>
    </dataValidation>
    <dataValidation type="list" allowBlank="1" showInputMessage="1" sqref="OOS786451:OOU786451">
      <formula1>#REF!</formula1>
    </dataValidation>
    <dataValidation type="list" allowBlank="1" showInputMessage="1" sqref="OEW786451:OEY786451">
      <formula1>#REF!</formula1>
    </dataValidation>
    <dataValidation type="list" allowBlank="1" showInputMessage="1" sqref="NVA786451:NVC786451">
      <formula1>#REF!</formula1>
    </dataValidation>
    <dataValidation type="list" allowBlank="1" showInputMessage="1" sqref="NLE786451:NLG786451">
      <formula1>#REF!</formula1>
    </dataValidation>
    <dataValidation type="list" allowBlank="1" showInputMessage="1" sqref="NBI786451:NBK786451">
      <formula1>#REF!</formula1>
    </dataValidation>
    <dataValidation type="list" allowBlank="1" showInputMessage="1" sqref="MRM786451:MRO786451">
      <formula1>#REF!</formula1>
    </dataValidation>
    <dataValidation type="list" allowBlank="1" showInputMessage="1" sqref="MHQ786451:MHS786451">
      <formula1>#REF!</formula1>
    </dataValidation>
    <dataValidation type="list" allowBlank="1" showInputMessage="1" sqref="LXU786451:LXW786451">
      <formula1>#REF!</formula1>
    </dataValidation>
    <dataValidation type="list" allowBlank="1" showInputMessage="1" sqref="LNY786451:LOA786451">
      <formula1>#REF!</formula1>
    </dataValidation>
    <dataValidation type="list" allowBlank="1" showInputMessage="1" sqref="LEC786451:LEE786451">
      <formula1>#REF!</formula1>
    </dataValidation>
    <dataValidation type="list" allowBlank="1" showInputMessage="1" sqref="KUG786451:KUI786451">
      <formula1>#REF!</formula1>
    </dataValidation>
    <dataValidation type="list" allowBlank="1" showInputMessage="1" sqref="KKK786451:KKM786451">
      <formula1>#REF!</formula1>
    </dataValidation>
    <dataValidation type="list" allowBlank="1" showInputMessage="1" sqref="KAO786451:KAQ786451">
      <formula1>#REF!</formula1>
    </dataValidation>
    <dataValidation type="list" allowBlank="1" showInputMessage="1" sqref="JQS786451:JQU786451">
      <formula1>#REF!</formula1>
    </dataValidation>
    <dataValidation type="list" allowBlank="1" showInputMessage="1" sqref="JGW786451:JGY786451">
      <formula1>#REF!</formula1>
    </dataValidation>
    <dataValidation type="list" allowBlank="1" showInputMessage="1" sqref="IXA786451:IXC786451">
      <formula1>#REF!</formula1>
    </dataValidation>
    <dataValidation type="list" allowBlank="1" showInputMessage="1" sqref="INE786451:ING786451">
      <formula1>#REF!</formula1>
    </dataValidation>
    <dataValidation type="list" allowBlank="1" showInputMessage="1" sqref="IDI786451:IDK786451">
      <formula1>#REF!</formula1>
    </dataValidation>
    <dataValidation type="list" allowBlank="1" showInputMessage="1" sqref="HTM786451:HTO786451">
      <formula1>#REF!</formula1>
    </dataValidation>
    <dataValidation type="list" allowBlank="1" showInputMessage="1" sqref="HJQ786451:HJS786451">
      <formula1>#REF!</formula1>
    </dataValidation>
    <dataValidation type="list" allowBlank="1" showInputMessage="1" sqref="GZU786451:GZW786451">
      <formula1>#REF!</formula1>
    </dataValidation>
    <dataValidation type="list" allowBlank="1" showInputMessage="1" sqref="GPY786451:GQA786451">
      <formula1>#REF!</formula1>
    </dataValidation>
    <dataValidation type="list" allowBlank="1" showInputMessage="1" sqref="GGC786451:GGE786451">
      <formula1>#REF!</formula1>
    </dataValidation>
    <dataValidation type="list" allowBlank="1" showInputMessage="1" sqref="FWG786451:FWI786451">
      <formula1>#REF!</formula1>
    </dataValidation>
    <dataValidation type="list" allowBlank="1" showInputMessage="1" sqref="FMK786451:FMM786451">
      <formula1>#REF!</formula1>
    </dataValidation>
    <dataValidation type="list" allowBlank="1" showInputMessage="1" sqref="FCO786451:FCQ786451">
      <formula1>#REF!</formula1>
    </dataValidation>
    <dataValidation type="list" allowBlank="1" showInputMessage="1" sqref="ESS786451:ESU786451">
      <formula1>#REF!</formula1>
    </dataValidation>
    <dataValidation type="list" allowBlank="1" showInputMessage="1" sqref="EIW786451:EIY786451">
      <formula1>#REF!</formula1>
    </dataValidation>
    <dataValidation type="list" allowBlank="1" showInputMessage="1" sqref="DZA786451:DZC786451">
      <formula1>#REF!</formula1>
    </dataValidation>
    <dataValidation type="list" allowBlank="1" showInputMessage="1" sqref="DPE786451:DPG786451">
      <formula1>#REF!</formula1>
    </dataValidation>
    <dataValidation type="list" allowBlank="1" showInputMessage="1" sqref="DFI786451:DFK786451">
      <formula1>#REF!</formula1>
    </dataValidation>
    <dataValidation type="list" allowBlank="1" showInputMessage="1" sqref="CVM786451:CVO786451">
      <formula1>#REF!</formula1>
    </dataValidation>
    <dataValidation type="list" allowBlank="1" showInputMessage="1" sqref="CLQ786451:CLS786451">
      <formula1>#REF!</formula1>
    </dataValidation>
    <dataValidation type="list" allowBlank="1" showInputMessage="1" sqref="CBU786451:CBW786451">
      <formula1>#REF!</formula1>
    </dataValidation>
    <dataValidation type="list" allowBlank="1" showInputMessage="1" sqref="BRY786451:BSA786451">
      <formula1>#REF!</formula1>
    </dataValidation>
    <dataValidation type="list" allowBlank="1" showInputMessage="1" sqref="BIC786451:BIE786451">
      <formula1>#REF!</formula1>
    </dataValidation>
    <dataValidation type="list" allowBlank="1" showInputMessage="1" sqref="AYG786451:AYI786451">
      <formula1>#REF!</formula1>
    </dataValidation>
    <dataValidation type="list" allowBlank="1" showInputMessage="1" sqref="AOK786451:AOM786451">
      <formula1>#REF!</formula1>
    </dataValidation>
    <dataValidation type="list" allowBlank="1" showInputMessage="1" sqref="AEO786451:AEQ786451">
      <formula1>#REF!</formula1>
    </dataValidation>
    <dataValidation type="list" allowBlank="1" showInputMessage="1" sqref="US786451:UU786451">
      <formula1>#REF!</formula1>
    </dataValidation>
    <dataValidation type="list" allowBlank="1" showInputMessage="1" sqref="KW786451:KY786451">
      <formula1>#REF!</formula1>
    </dataValidation>
    <dataValidation type="list" allowBlank="1" showInputMessage="1" sqref="WXI720915:WXK720915">
      <formula1>#REF!</formula1>
    </dataValidation>
    <dataValidation type="list" allowBlank="1" showInputMessage="1" sqref="WNM720915:WNO720915">
      <formula1>#REF!</formula1>
    </dataValidation>
    <dataValidation type="list" allowBlank="1" showInputMessage="1" sqref="WDQ720915:WDS720915">
      <formula1>#REF!</formula1>
    </dataValidation>
    <dataValidation type="list" allowBlank="1" showInputMessage="1" sqref="VTU720915:VTW720915">
      <formula1>#REF!</formula1>
    </dataValidation>
    <dataValidation type="list" allowBlank="1" showInputMessage="1" sqref="VJY720915:VKA720915">
      <formula1>#REF!</formula1>
    </dataValidation>
    <dataValidation type="list" allowBlank="1" showInputMessage="1" sqref="VAC720915:VAE720915">
      <formula1>#REF!</formula1>
    </dataValidation>
    <dataValidation type="list" allowBlank="1" showInputMessage="1" sqref="UQG720915:UQI720915">
      <formula1>#REF!</formula1>
    </dataValidation>
    <dataValidation type="list" allowBlank="1" showInputMessage="1" sqref="UGK720915:UGM720915">
      <formula1>#REF!</formula1>
    </dataValidation>
    <dataValidation type="list" allowBlank="1" showInputMessage="1" sqref="TWO720915:TWQ720915">
      <formula1>#REF!</formula1>
    </dataValidation>
    <dataValidation type="list" allowBlank="1" showInputMessage="1" sqref="TMS720915:TMU720915">
      <formula1>#REF!</formula1>
    </dataValidation>
    <dataValidation type="list" allowBlank="1" showInputMessage="1" sqref="TCW720915:TCY720915">
      <formula1>#REF!</formula1>
    </dataValidation>
    <dataValidation type="list" allowBlank="1" showInputMessage="1" sqref="STA720915:STC720915">
      <formula1>#REF!</formula1>
    </dataValidation>
    <dataValidation type="list" allowBlank="1" showInputMessage="1" sqref="SJE720915:SJG720915">
      <formula1>#REF!</formula1>
    </dataValidation>
    <dataValidation type="list" allowBlank="1" showInputMessage="1" sqref="RZI720915:RZK720915">
      <formula1>#REF!</formula1>
    </dataValidation>
    <dataValidation type="list" allowBlank="1" showInputMessage="1" sqref="RPM720915:RPO720915">
      <formula1>#REF!</formula1>
    </dataValidation>
    <dataValidation type="list" allowBlank="1" showInputMessage="1" sqref="RFQ720915:RFS720915">
      <formula1>#REF!</formula1>
    </dataValidation>
    <dataValidation type="list" allowBlank="1" showInputMessage="1" sqref="QVU720915:QVW720915">
      <formula1>#REF!</formula1>
    </dataValidation>
    <dataValidation type="list" allowBlank="1" showInputMessage="1" sqref="QLY720915:QMA720915">
      <formula1>#REF!</formula1>
    </dataValidation>
    <dataValidation type="list" allowBlank="1" showInputMessage="1" sqref="QCC720915:QCE720915">
      <formula1>#REF!</formula1>
    </dataValidation>
    <dataValidation type="list" allowBlank="1" showInputMessage="1" sqref="PSG720915:PSI720915">
      <formula1>#REF!</formula1>
    </dataValidation>
    <dataValidation type="list" allowBlank="1" showInputMessage="1" sqref="PIK720915:PIM720915">
      <formula1>#REF!</formula1>
    </dataValidation>
    <dataValidation type="list" allowBlank="1" showInputMessage="1" sqref="OYO720915:OYQ720915">
      <formula1>#REF!</formula1>
    </dataValidation>
    <dataValidation type="list" allowBlank="1" showInputMessage="1" sqref="OOS720915:OOU720915">
      <formula1>#REF!</formula1>
    </dataValidation>
    <dataValidation type="list" allowBlank="1" showInputMessage="1" sqref="OEW720915:OEY720915">
      <formula1>#REF!</formula1>
    </dataValidation>
    <dataValidation type="list" allowBlank="1" showInputMessage="1" sqref="NVA720915:NVC720915">
      <formula1>#REF!</formula1>
    </dataValidation>
    <dataValidation type="list" allowBlank="1" showInputMessage="1" sqref="NLE720915:NLG720915">
      <formula1>#REF!</formula1>
    </dataValidation>
    <dataValidation type="list" allowBlank="1" showInputMessage="1" sqref="NBI720915:NBK720915">
      <formula1>#REF!</formula1>
    </dataValidation>
    <dataValidation type="list" allowBlank="1" showInputMessage="1" sqref="MRM720915:MRO720915">
      <formula1>#REF!</formula1>
    </dataValidation>
    <dataValidation type="list" allowBlank="1" showInputMessage="1" sqref="MHQ720915:MHS720915">
      <formula1>#REF!</formula1>
    </dataValidation>
    <dataValidation type="list" allowBlank="1" showInputMessage="1" sqref="LXU720915:LXW720915">
      <formula1>#REF!</formula1>
    </dataValidation>
    <dataValidation type="list" allowBlank="1" showInputMessage="1" sqref="LNY720915:LOA720915">
      <formula1>#REF!</formula1>
    </dataValidation>
    <dataValidation type="list" allowBlank="1" showInputMessage="1" sqref="LEC720915:LEE720915">
      <formula1>#REF!</formula1>
    </dataValidation>
    <dataValidation type="list" allowBlank="1" showInputMessage="1" sqref="KUG720915:KUI720915">
      <formula1>#REF!</formula1>
    </dataValidation>
    <dataValidation type="list" allowBlank="1" showInputMessage="1" sqref="KKK720915:KKM720915">
      <formula1>#REF!</formula1>
    </dataValidation>
    <dataValidation type="list" allowBlank="1" showInputMessage="1" sqref="KAO720915:KAQ720915">
      <formula1>#REF!</formula1>
    </dataValidation>
    <dataValidation type="list" allowBlank="1" showInputMessage="1" sqref="JQS720915:JQU720915">
      <formula1>#REF!</formula1>
    </dataValidation>
    <dataValidation type="list" allowBlank="1" showInputMessage="1" sqref="JGW720915:JGY720915">
      <formula1>#REF!</formula1>
    </dataValidation>
    <dataValidation type="list" allowBlank="1" showInputMessage="1" sqref="IXA720915:IXC720915">
      <formula1>#REF!</formula1>
    </dataValidation>
    <dataValidation type="list" allowBlank="1" showInputMessage="1" sqref="INE720915:ING720915">
      <formula1>#REF!</formula1>
    </dataValidation>
    <dataValidation type="list" allowBlank="1" showInputMessage="1" sqref="IDI720915:IDK720915">
      <formula1>#REF!</formula1>
    </dataValidation>
    <dataValidation type="list" allowBlank="1" showInputMessage="1" sqref="HTM720915:HTO720915">
      <formula1>#REF!</formula1>
    </dataValidation>
    <dataValidation type="list" allowBlank="1" showInputMessage="1" sqref="HJQ720915:HJS720915">
      <formula1>#REF!</formula1>
    </dataValidation>
    <dataValidation type="list" allowBlank="1" showInputMessage="1" sqref="GZU720915:GZW720915">
      <formula1>#REF!</formula1>
    </dataValidation>
    <dataValidation type="list" allowBlank="1" showInputMessage="1" sqref="GPY720915:GQA720915">
      <formula1>#REF!</formula1>
    </dataValidation>
    <dataValidation type="list" allowBlank="1" showInputMessage="1" sqref="GGC720915:GGE720915">
      <formula1>#REF!</formula1>
    </dataValidation>
    <dataValidation type="list" allowBlank="1" showInputMessage="1" sqref="FWG720915:FWI720915">
      <formula1>#REF!</formula1>
    </dataValidation>
    <dataValidation type="list" allowBlank="1" showInputMessage="1" sqref="FMK720915:FMM720915">
      <formula1>#REF!</formula1>
    </dataValidation>
    <dataValidation type="list" allowBlank="1" showInputMessage="1" sqref="FCO720915:FCQ720915">
      <formula1>#REF!</formula1>
    </dataValidation>
    <dataValidation type="list" allowBlank="1" showInputMessage="1" sqref="ESS720915:ESU720915">
      <formula1>#REF!</formula1>
    </dataValidation>
    <dataValidation type="list" allowBlank="1" showInputMessage="1" sqref="EIW720915:EIY720915">
      <formula1>#REF!</formula1>
    </dataValidation>
    <dataValidation type="list" allowBlank="1" showInputMessage="1" sqref="DZA720915:DZC720915">
      <formula1>#REF!</formula1>
    </dataValidation>
    <dataValidation type="list" allowBlank="1" showInputMessage="1" sqref="DPE720915:DPG720915">
      <formula1>#REF!</formula1>
    </dataValidation>
    <dataValidation type="list" allowBlank="1" showInputMessage="1" sqref="DFI720915:DFK720915">
      <formula1>#REF!</formula1>
    </dataValidation>
    <dataValidation type="list" allowBlank="1" showInputMessage="1" sqref="CVM720915:CVO720915">
      <formula1>#REF!</formula1>
    </dataValidation>
    <dataValidation type="list" allowBlank="1" showInputMessage="1" sqref="CLQ720915:CLS720915">
      <formula1>#REF!</formula1>
    </dataValidation>
    <dataValidation type="list" allowBlank="1" showInputMessage="1" sqref="CBU720915:CBW720915">
      <formula1>#REF!</formula1>
    </dataValidation>
    <dataValidation type="list" allowBlank="1" showInputMessage="1" sqref="BRY720915:BSA720915">
      <formula1>#REF!</formula1>
    </dataValidation>
    <dataValidation type="list" allowBlank="1" showInputMessage="1" sqref="BIC720915:BIE720915">
      <formula1>#REF!</formula1>
    </dataValidation>
    <dataValidation type="list" allowBlank="1" showInputMessage="1" sqref="AYG720915:AYI720915">
      <formula1>#REF!</formula1>
    </dataValidation>
    <dataValidation type="list" allowBlank="1" showInputMessage="1" sqref="AOK720915:AOM720915">
      <formula1>#REF!</formula1>
    </dataValidation>
    <dataValidation type="list" allowBlank="1" showInputMessage="1" sqref="AEO720915:AEQ720915">
      <formula1>#REF!</formula1>
    </dataValidation>
    <dataValidation type="list" allowBlank="1" showInputMessage="1" sqref="US720915:UU720915">
      <formula1>#REF!</formula1>
    </dataValidation>
    <dataValidation type="list" allowBlank="1" showInputMessage="1" sqref="KW720915:KY720915">
      <formula1>#REF!</formula1>
    </dataValidation>
    <dataValidation type="list" allowBlank="1" showInputMessage="1" sqref="WXI655379:WXK655379">
      <formula1>#REF!</formula1>
    </dataValidation>
    <dataValidation type="list" allowBlank="1" showInputMessage="1" sqref="WNM655379:WNO655379">
      <formula1>#REF!</formula1>
    </dataValidation>
    <dataValidation type="list" allowBlank="1" showInputMessage="1" sqref="WDQ655379:WDS655379">
      <formula1>#REF!</formula1>
    </dataValidation>
    <dataValidation type="list" allowBlank="1" showInputMessage="1" sqref="VTU655379:VTW655379">
      <formula1>#REF!</formula1>
    </dataValidation>
    <dataValidation type="list" allowBlank="1" showInputMessage="1" sqref="VJY655379:VKA655379">
      <formula1>#REF!</formula1>
    </dataValidation>
    <dataValidation type="list" allowBlank="1" showInputMessage="1" sqref="VAC655379:VAE655379">
      <formula1>#REF!</formula1>
    </dataValidation>
    <dataValidation type="list" allowBlank="1" showInputMessage="1" sqref="UQG655379:UQI655379">
      <formula1>#REF!</formula1>
    </dataValidation>
    <dataValidation type="list" allowBlank="1" showInputMessage="1" sqref="UGK655379:UGM655379">
      <formula1>#REF!</formula1>
    </dataValidation>
    <dataValidation type="list" allowBlank="1" showInputMessage="1" sqref="TWO655379:TWQ655379">
      <formula1>#REF!</formula1>
    </dataValidation>
    <dataValidation type="list" allowBlank="1" showInputMessage="1" sqref="TMS655379:TMU655379">
      <formula1>#REF!</formula1>
    </dataValidation>
    <dataValidation type="list" allowBlank="1" showInputMessage="1" sqref="TCW655379:TCY655379">
      <formula1>#REF!</formula1>
    </dataValidation>
    <dataValidation type="list" allowBlank="1" showInputMessage="1" sqref="STA655379:STC655379">
      <formula1>#REF!</formula1>
    </dataValidation>
    <dataValidation type="list" allowBlank="1" showInputMessage="1" sqref="SJE655379:SJG655379">
      <formula1>#REF!</formula1>
    </dataValidation>
    <dataValidation type="list" allowBlank="1" showInputMessage="1" sqref="RZI655379:RZK655379">
      <formula1>#REF!</formula1>
    </dataValidation>
    <dataValidation type="list" allowBlank="1" showInputMessage="1" sqref="RPM655379:RPO655379">
      <formula1>#REF!</formula1>
    </dataValidation>
    <dataValidation type="list" allowBlank="1" showInputMessage="1" sqref="RFQ655379:RFS655379">
      <formula1>#REF!</formula1>
    </dataValidation>
    <dataValidation type="list" allowBlank="1" showInputMessage="1" sqref="QVU655379:QVW655379">
      <formula1>#REF!</formula1>
    </dataValidation>
    <dataValidation type="list" allowBlank="1" showInputMessage="1" sqref="QLY655379:QMA655379">
      <formula1>#REF!</formula1>
    </dataValidation>
    <dataValidation type="list" allowBlank="1" showInputMessage="1" sqref="QCC655379:QCE655379">
      <formula1>#REF!</formula1>
    </dataValidation>
    <dataValidation type="list" allowBlank="1" showInputMessage="1" sqref="PSG655379:PSI655379">
      <formula1>#REF!</formula1>
    </dataValidation>
    <dataValidation type="list" allowBlank="1" showInputMessage="1" sqref="PIK655379:PIM655379">
      <formula1>#REF!</formula1>
    </dataValidation>
    <dataValidation type="list" allowBlank="1" showInputMessage="1" sqref="OYO655379:OYQ655379">
      <formula1>#REF!</formula1>
    </dataValidation>
    <dataValidation type="list" allowBlank="1" showInputMessage="1" sqref="OOS655379:OOU655379">
      <formula1>#REF!</formula1>
    </dataValidation>
    <dataValidation type="list" allowBlank="1" showInputMessage="1" sqref="OEW655379:OEY655379">
      <formula1>#REF!</formula1>
    </dataValidation>
    <dataValidation type="list" allowBlank="1" showInputMessage="1" sqref="NVA655379:NVC655379">
      <formula1>#REF!</formula1>
    </dataValidation>
    <dataValidation type="list" allowBlank="1" showInputMessage="1" sqref="NLE655379:NLG655379">
      <formula1>#REF!</formula1>
    </dataValidation>
    <dataValidation type="list" allowBlank="1" showInputMessage="1" sqref="NBI655379:NBK655379">
      <formula1>#REF!</formula1>
    </dataValidation>
    <dataValidation type="list" allowBlank="1" showInputMessage="1" sqref="MRM655379:MRO655379">
      <formula1>#REF!</formula1>
    </dataValidation>
    <dataValidation type="list" allowBlank="1" showInputMessage="1" sqref="MHQ655379:MHS655379">
      <formula1>#REF!</formula1>
    </dataValidation>
    <dataValidation type="list" allowBlank="1" showInputMessage="1" sqref="LXU655379:LXW655379">
      <formula1>#REF!</formula1>
    </dataValidation>
    <dataValidation type="list" allowBlank="1" showInputMessage="1" sqref="LNY655379:LOA655379">
      <formula1>#REF!</formula1>
    </dataValidation>
    <dataValidation type="list" allowBlank="1" showInputMessage="1" sqref="LEC655379:LEE655379">
      <formula1>#REF!</formula1>
    </dataValidation>
    <dataValidation type="list" allowBlank="1" showInputMessage="1" sqref="KUG655379:KUI655379">
      <formula1>#REF!</formula1>
    </dataValidation>
    <dataValidation type="list" allowBlank="1" showInputMessage="1" sqref="KKK655379:KKM655379">
      <formula1>#REF!</formula1>
    </dataValidation>
    <dataValidation type="list" allowBlank="1" showInputMessage="1" sqref="KAO655379:KAQ655379">
      <formula1>#REF!</formula1>
    </dataValidation>
    <dataValidation type="list" allowBlank="1" showInputMessage="1" sqref="JQS655379:JQU655379">
      <formula1>#REF!</formula1>
    </dataValidation>
    <dataValidation type="list" allowBlank="1" showInputMessage="1" sqref="JGW655379:JGY655379">
      <formula1>#REF!</formula1>
    </dataValidation>
    <dataValidation type="list" allowBlank="1" showInputMessage="1" sqref="IXA655379:IXC655379">
      <formula1>#REF!</formula1>
    </dataValidation>
    <dataValidation type="list" allowBlank="1" showInputMessage="1" sqref="INE655379:ING655379">
      <formula1>#REF!</formula1>
    </dataValidation>
    <dataValidation type="list" allowBlank="1" showInputMessage="1" sqref="IDI655379:IDK655379">
      <formula1>#REF!</formula1>
    </dataValidation>
    <dataValidation type="list" allowBlank="1" showInputMessage="1" sqref="HTM655379:HTO655379">
      <formula1>#REF!</formula1>
    </dataValidation>
    <dataValidation type="list" allowBlank="1" showInputMessage="1" sqref="HJQ655379:HJS655379">
      <formula1>#REF!</formula1>
    </dataValidation>
    <dataValidation type="list" allowBlank="1" showInputMessage="1" sqref="GZU655379:GZW655379">
      <formula1>#REF!</formula1>
    </dataValidation>
    <dataValidation type="list" allowBlank="1" showInputMessage="1" sqref="GPY655379:GQA655379">
      <formula1>#REF!</formula1>
    </dataValidation>
    <dataValidation type="list" allowBlank="1" showInputMessage="1" sqref="GGC655379:GGE655379">
      <formula1>#REF!</formula1>
    </dataValidation>
    <dataValidation type="list" allowBlank="1" showInputMessage="1" sqref="FWG655379:FWI655379">
      <formula1>#REF!</formula1>
    </dataValidation>
    <dataValidation type="list" allowBlank="1" showInputMessage="1" sqref="FMK655379:FMM655379">
      <formula1>#REF!</formula1>
    </dataValidation>
    <dataValidation type="list" allowBlank="1" showInputMessage="1" sqref="FCO655379:FCQ655379">
      <formula1>#REF!</formula1>
    </dataValidation>
    <dataValidation type="list" allowBlank="1" showInputMessage="1" sqref="ESS655379:ESU655379">
      <formula1>#REF!</formula1>
    </dataValidation>
    <dataValidation type="list" allowBlank="1" showInputMessage="1" sqref="EIW655379:EIY655379">
      <formula1>#REF!</formula1>
    </dataValidation>
    <dataValidation type="list" allowBlank="1" showInputMessage="1" sqref="DZA655379:DZC655379">
      <formula1>#REF!</formula1>
    </dataValidation>
    <dataValidation type="list" allowBlank="1" showInputMessage="1" sqref="DPE655379:DPG655379">
      <formula1>#REF!</formula1>
    </dataValidation>
    <dataValidation type="list" allowBlank="1" showInputMessage="1" sqref="DFI655379:DFK655379">
      <formula1>#REF!</formula1>
    </dataValidation>
    <dataValidation type="list" allowBlank="1" showInputMessage="1" sqref="CVM655379:CVO655379">
      <formula1>#REF!</formula1>
    </dataValidation>
    <dataValidation type="list" allowBlank="1" showInputMessage="1" sqref="CLQ655379:CLS655379">
      <formula1>#REF!</formula1>
    </dataValidation>
    <dataValidation type="list" allowBlank="1" showInputMessage="1" sqref="CBU655379:CBW655379">
      <formula1>#REF!</formula1>
    </dataValidation>
    <dataValidation type="list" allowBlank="1" showInputMessage="1" sqref="BRY655379:BSA655379">
      <formula1>#REF!</formula1>
    </dataValidation>
    <dataValidation type="list" allowBlank="1" showInputMessage="1" sqref="BIC655379:BIE655379">
      <formula1>#REF!</formula1>
    </dataValidation>
    <dataValidation type="list" allowBlank="1" showInputMessage="1" sqref="AYG655379:AYI655379">
      <formula1>#REF!</formula1>
    </dataValidation>
    <dataValidation type="list" allowBlank="1" showInputMessage="1" sqref="AOK655379:AOM655379">
      <formula1>#REF!</formula1>
    </dataValidation>
    <dataValidation type="list" allowBlank="1" showInputMessage="1" sqref="AEO655379:AEQ655379">
      <formula1>#REF!</formula1>
    </dataValidation>
    <dataValidation type="list" allowBlank="1" showInputMessage="1" sqref="US655379:UU655379">
      <formula1>#REF!</formula1>
    </dataValidation>
    <dataValidation type="list" allowBlank="1" showInputMessage="1" sqref="KW655379:KY655379">
      <formula1>#REF!</formula1>
    </dataValidation>
    <dataValidation type="list" allowBlank="1" showInputMessage="1" sqref="WXI589843:WXK589843">
      <formula1>#REF!</formula1>
    </dataValidation>
    <dataValidation type="list" allowBlank="1" showInputMessage="1" sqref="WNM589843:WNO589843">
      <formula1>#REF!</formula1>
    </dataValidation>
    <dataValidation type="list" allowBlank="1" showInputMessage="1" sqref="WDQ589843:WDS589843">
      <formula1>#REF!</formula1>
    </dataValidation>
    <dataValidation type="list" allowBlank="1" showInputMessage="1" sqref="VTU589843:VTW589843">
      <formula1>#REF!</formula1>
    </dataValidation>
    <dataValidation type="list" allowBlank="1" showInputMessage="1" sqref="VJY589843:VKA589843">
      <formula1>#REF!</formula1>
    </dataValidation>
    <dataValidation type="list" allowBlank="1" showInputMessage="1" sqref="VAC589843:VAE589843">
      <formula1>#REF!</formula1>
    </dataValidation>
    <dataValidation type="list" allowBlank="1" showInputMessage="1" sqref="UQG589843:UQI589843">
      <formula1>#REF!</formula1>
    </dataValidation>
    <dataValidation type="list" allowBlank="1" showInputMessage="1" sqref="UGK589843:UGM589843">
      <formula1>#REF!</formula1>
    </dataValidation>
    <dataValidation type="list" allowBlank="1" showInputMessage="1" sqref="TWO589843:TWQ589843">
      <formula1>#REF!</formula1>
    </dataValidation>
    <dataValidation type="list" allowBlank="1" showInputMessage="1" sqref="TMS589843:TMU589843">
      <formula1>#REF!</formula1>
    </dataValidation>
    <dataValidation type="list" allowBlank="1" showInputMessage="1" sqref="TCW589843:TCY589843">
      <formula1>#REF!</formula1>
    </dataValidation>
    <dataValidation type="list" allowBlank="1" showInputMessage="1" sqref="STA589843:STC589843">
      <formula1>#REF!</formula1>
    </dataValidation>
    <dataValidation type="list" allowBlank="1" showInputMessage="1" sqref="SJE589843:SJG589843">
      <formula1>#REF!</formula1>
    </dataValidation>
    <dataValidation type="list" allowBlank="1" showInputMessage="1" sqref="RZI589843:RZK589843">
      <formula1>#REF!</formula1>
    </dataValidation>
    <dataValidation type="list" allowBlank="1" showInputMessage="1" sqref="RPM589843:RPO589843">
      <formula1>#REF!</formula1>
    </dataValidation>
    <dataValidation type="list" allowBlank="1" showInputMessage="1" sqref="RFQ589843:RFS589843">
      <formula1>#REF!</formula1>
    </dataValidation>
    <dataValidation type="list" allowBlank="1" showInputMessage="1" sqref="QVU589843:QVW589843">
      <formula1>#REF!</formula1>
    </dataValidation>
    <dataValidation type="list" allowBlank="1" showInputMessage="1" sqref="QLY589843:QMA589843">
      <formula1>#REF!</formula1>
    </dataValidation>
    <dataValidation type="list" allowBlank="1" showInputMessage="1" sqref="QCC589843:QCE589843">
      <formula1>#REF!</formula1>
    </dataValidation>
    <dataValidation type="list" allowBlank="1" showInputMessage="1" sqref="PSG589843:PSI589843">
      <formula1>#REF!</formula1>
    </dataValidation>
    <dataValidation type="list" allowBlank="1" showInputMessage="1" sqref="PIK589843:PIM589843">
      <formula1>#REF!</formula1>
    </dataValidation>
    <dataValidation type="list" allowBlank="1" showInputMessage="1" sqref="OYO589843:OYQ589843">
      <formula1>#REF!</formula1>
    </dataValidation>
    <dataValidation type="list" allowBlank="1" showInputMessage="1" sqref="OOS589843:OOU589843">
      <formula1>#REF!</formula1>
    </dataValidation>
    <dataValidation type="list" allowBlank="1" showInputMessage="1" sqref="OEW589843:OEY589843">
      <formula1>#REF!</formula1>
    </dataValidation>
    <dataValidation type="list" allowBlank="1" showInputMessage="1" sqref="NVA589843:NVC589843">
      <formula1>#REF!</formula1>
    </dataValidation>
    <dataValidation type="list" allowBlank="1" showInputMessage="1" sqref="NLE589843:NLG589843">
      <formula1>#REF!</formula1>
    </dataValidation>
    <dataValidation type="list" allowBlank="1" showInputMessage="1" sqref="NBI589843:NBK589843">
      <formula1>#REF!</formula1>
    </dataValidation>
    <dataValidation type="list" allowBlank="1" showInputMessage="1" sqref="MRM589843:MRO589843">
      <formula1>#REF!</formula1>
    </dataValidation>
    <dataValidation type="list" allowBlank="1" showInputMessage="1" sqref="MHQ589843:MHS589843">
      <formula1>#REF!</formula1>
    </dataValidation>
    <dataValidation type="list" allowBlank="1" showInputMessage="1" sqref="LXU589843:LXW589843">
      <formula1>#REF!</formula1>
    </dataValidation>
    <dataValidation type="list" allowBlank="1" showInputMessage="1" sqref="LNY589843:LOA589843">
      <formula1>#REF!</formula1>
    </dataValidation>
    <dataValidation type="list" allowBlank="1" showInputMessage="1" sqref="LEC589843:LEE589843">
      <formula1>#REF!</formula1>
    </dataValidation>
    <dataValidation type="list" allowBlank="1" showInputMessage="1" sqref="KUG589843:KUI589843">
      <formula1>#REF!</formula1>
    </dataValidation>
    <dataValidation type="list" allowBlank="1" showInputMessage="1" sqref="KKK589843:KKM589843">
      <formula1>#REF!</formula1>
    </dataValidation>
    <dataValidation type="list" allowBlank="1" showInputMessage="1" sqref="KAO589843:KAQ589843">
      <formula1>#REF!</formula1>
    </dataValidation>
    <dataValidation type="list" allowBlank="1" showInputMessage="1" sqref="JQS589843:JQU589843">
      <formula1>#REF!</formula1>
    </dataValidation>
    <dataValidation type="list" allowBlank="1" showInputMessage="1" sqref="JGW589843:JGY589843">
      <formula1>#REF!</formula1>
    </dataValidation>
    <dataValidation type="list" allowBlank="1" showInputMessage="1" sqref="IXA589843:IXC589843">
      <formula1>#REF!</formula1>
    </dataValidation>
    <dataValidation type="list" allowBlank="1" showInputMessage="1" sqref="INE589843:ING589843">
      <formula1>#REF!</formula1>
    </dataValidation>
    <dataValidation type="list" allowBlank="1" showInputMessage="1" sqref="IDI589843:IDK589843">
      <formula1>#REF!</formula1>
    </dataValidation>
    <dataValidation type="list" allowBlank="1" showInputMessage="1" sqref="HTM589843:HTO589843">
      <formula1>#REF!</formula1>
    </dataValidation>
    <dataValidation type="list" allowBlank="1" showInputMessage="1" sqref="HJQ589843:HJS589843">
      <formula1>#REF!</formula1>
    </dataValidation>
    <dataValidation type="list" allowBlank="1" showInputMessage="1" sqref="GZU589843:GZW589843">
      <formula1>#REF!</formula1>
    </dataValidation>
    <dataValidation type="list" allowBlank="1" showInputMessage="1" sqref="GPY589843:GQA589843">
      <formula1>#REF!</formula1>
    </dataValidation>
    <dataValidation type="list" allowBlank="1" showInputMessage="1" sqref="GGC589843:GGE589843">
      <formula1>#REF!</formula1>
    </dataValidation>
    <dataValidation type="list" allowBlank="1" showInputMessage="1" sqref="FWG589843:FWI589843">
      <formula1>#REF!</formula1>
    </dataValidation>
    <dataValidation type="list" allowBlank="1" showInputMessage="1" sqref="FMK589843:FMM589843">
      <formula1>#REF!</formula1>
    </dataValidation>
    <dataValidation type="list" allowBlank="1" showInputMessage="1" sqref="FCO589843:FCQ589843">
      <formula1>#REF!</formula1>
    </dataValidation>
    <dataValidation type="list" allowBlank="1" showInputMessage="1" sqref="ESS589843:ESU589843">
      <formula1>#REF!</formula1>
    </dataValidation>
    <dataValidation type="list" allowBlank="1" showInputMessage="1" sqref="EIW589843:EIY589843">
      <formula1>#REF!</formula1>
    </dataValidation>
    <dataValidation type="list" allowBlank="1" showInputMessage="1" sqref="DZA589843:DZC589843">
      <formula1>#REF!</formula1>
    </dataValidation>
    <dataValidation type="list" allowBlank="1" showInputMessage="1" sqref="DPE589843:DPG589843">
      <formula1>#REF!</formula1>
    </dataValidation>
    <dataValidation type="list" allowBlank="1" showInputMessage="1" sqref="DFI589843:DFK589843">
      <formula1>#REF!</formula1>
    </dataValidation>
    <dataValidation type="list" allowBlank="1" showInputMessage="1" sqref="CVM589843:CVO589843">
      <formula1>#REF!</formula1>
    </dataValidation>
    <dataValidation type="list" allowBlank="1" showInputMessage="1" sqref="CLQ589843:CLS589843">
      <formula1>#REF!</formula1>
    </dataValidation>
    <dataValidation type="list" allowBlank="1" showInputMessage="1" sqref="CBU589843:CBW589843">
      <formula1>#REF!</formula1>
    </dataValidation>
    <dataValidation type="list" allowBlank="1" showInputMessage="1" sqref="BRY589843:BSA589843">
      <formula1>#REF!</formula1>
    </dataValidation>
    <dataValidation type="list" allowBlank="1" showInputMessage="1" sqref="BIC589843:BIE589843">
      <formula1>#REF!</formula1>
    </dataValidation>
    <dataValidation type="list" allowBlank="1" showInputMessage="1" sqref="AYG589843:AYI589843">
      <formula1>#REF!</formula1>
    </dataValidation>
    <dataValidation type="list" allowBlank="1" showInputMessage="1" sqref="AOK589843:AOM589843">
      <formula1>#REF!</formula1>
    </dataValidation>
    <dataValidation type="list" allowBlank="1" showInputMessage="1" sqref="AEO589843:AEQ589843">
      <formula1>#REF!</formula1>
    </dataValidation>
    <dataValidation type="list" allowBlank="1" showInputMessage="1" sqref="US589843:UU589843">
      <formula1>#REF!</formula1>
    </dataValidation>
    <dataValidation type="list" allowBlank="1" showInputMessage="1" sqref="KW589843:KY589843">
      <formula1>#REF!</formula1>
    </dataValidation>
    <dataValidation type="list" allowBlank="1" showInputMessage="1" sqref="WXI524307:WXK524307">
      <formula1>#REF!</formula1>
    </dataValidation>
    <dataValidation type="list" allowBlank="1" showInputMessage="1" sqref="WNM524307:WNO524307">
      <formula1>#REF!</formula1>
    </dataValidation>
    <dataValidation type="list" allowBlank="1" showInputMessage="1" sqref="WDQ524307:WDS524307">
      <formula1>#REF!</formula1>
    </dataValidation>
    <dataValidation type="list" allowBlank="1" showInputMessage="1" sqref="VTU524307:VTW524307">
      <formula1>#REF!</formula1>
    </dataValidation>
    <dataValidation type="list" allowBlank="1" showInputMessage="1" sqref="VJY524307:VKA524307">
      <formula1>#REF!</formula1>
    </dataValidation>
    <dataValidation type="list" allowBlank="1" showInputMessage="1" sqref="VAC524307:VAE524307">
      <formula1>#REF!</formula1>
    </dataValidation>
    <dataValidation type="list" allowBlank="1" showInputMessage="1" sqref="UQG524307:UQI524307">
      <formula1>#REF!</formula1>
    </dataValidation>
    <dataValidation type="list" allowBlank="1" showInputMessage="1" sqref="UGK524307:UGM524307">
      <formula1>#REF!</formula1>
    </dataValidation>
    <dataValidation type="list" allowBlank="1" showInputMessage="1" sqref="TWO524307:TWQ524307">
      <formula1>#REF!</formula1>
    </dataValidation>
    <dataValidation type="list" allowBlank="1" showInputMessage="1" sqref="TMS524307:TMU524307">
      <formula1>#REF!</formula1>
    </dataValidation>
    <dataValidation type="list" allowBlank="1" showInputMessage="1" sqref="TCW524307:TCY524307">
      <formula1>#REF!</formula1>
    </dataValidation>
    <dataValidation type="list" allowBlank="1" showInputMessage="1" sqref="STA524307:STC524307">
      <formula1>#REF!</formula1>
    </dataValidation>
    <dataValidation type="list" allowBlank="1" showInputMessage="1" sqref="SJE524307:SJG524307">
      <formula1>#REF!</formula1>
    </dataValidation>
    <dataValidation type="list" allowBlank="1" showInputMessage="1" sqref="RZI524307:RZK524307">
      <formula1>#REF!</formula1>
    </dataValidation>
    <dataValidation type="list" allowBlank="1" showInputMessage="1" sqref="RPM524307:RPO524307">
      <formula1>#REF!</formula1>
    </dataValidation>
    <dataValidation type="list" allowBlank="1" showInputMessage="1" sqref="RFQ524307:RFS524307">
      <formula1>#REF!</formula1>
    </dataValidation>
    <dataValidation type="list" allowBlank="1" showInputMessage="1" sqref="QVU524307:QVW524307">
      <formula1>#REF!</formula1>
    </dataValidation>
    <dataValidation type="list" allowBlank="1" showInputMessage="1" sqref="QLY524307:QMA524307">
      <formula1>#REF!</formula1>
    </dataValidation>
    <dataValidation type="list" allowBlank="1" showInputMessage="1" sqref="QCC524307:QCE524307">
      <formula1>#REF!</formula1>
    </dataValidation>
    <dataValidation type="list" allowBlank="1" showInputMessage="1" sqref="PSG524307:PSI524307">
      <formula1>#REF!</formula1>
    </dataValidation>
    <dataValidation type="list" allowBlank="1" showInputMessage="1" sqref="PIK524307:PIM524307">
      <formula1>#REF!</formula1>
    </dataValidation>
    <dataValidation type="list" allowBlank="1" showInputMessage="1" sqref="OYO524307:OYQ524307">
      <formula1>#REF!</formula1>
    </dataValidation>
    <dataValidation type="list" allowBlank="1" showInputMessage="1" sqref="OOS524307:OOU524307">
      <formula1>#REF!</formula1>
    </dataValidation>
    <dataValidation type="list" allowBlank="1" showInputMessage="1" sqref="OEW524307:OEY524307">
      <formula1>#REF!</formula1>
    </dataValidation>
    <dataValidation type="list" allowBlank="1" showInputMessage="1" sqref="NVA524307:NVC524307">
      <formula1>#REF!</formula1>
    </dataValidation>
    <dataValidation type="list" allowBlank="1" showInputMessage="1" sqref="NLE524307:NLG524307">
      <formula1>#REF!</formula1>
    </dataValidation>
    <dataValidation type="list" allowBlank="1" showInputMessage="1" sqref="NBI524307:NBK524307">
      <formula1>#REF!</formula1>
    </dataValidation>
    <dataValidation type="list" allowBlank="1" showInputMessage="1" sqref="MRM524307:MRO524307">
      <formula1>#REF!</formula1>
    </dataValidation>
    <dataValidation type="list" allowBlank="1" showInputMessage="1" sqref="MHQ524307:MHS524307">
      <formula1>#REF!</formula1>
    </dataValidation>
    <dataValidation type="list" allowBlank="1" showInputMessage="1" sqref="LXU524307:LXW524307">
      <formula1>#REF!</formula1>
    </dataValidation>
    <dataValidation type="list" allowBlank="1" showInputMessage="1" sqref="LNY524307:LOA524307">
      <formula1>#REF!</formula1>
    </dataValidation>
    <dataValidation type="list" allowBlank="1" showInputMessage="1" sqref="LEC524307:LEE524307">
      <formula1>#REF!</formula1>
    </dataValidation>
    <dataValidation type="list" allowBlank="1" showInputMessage="1" sqref="KUG524307:KUI524307">
      <formula1>#REF!</formula1>
    </dataValidation>
    <dataValidation type="list" allowBlank="1" showInputMessage="1" sqref="KKK524307:KKM524307">
      <formula1>#REF!</formula1>
    </dataValidation>
    <dataValidation type="list" allowBlank="1" showInputMessage="1" sqref="KAO524307:KAQ524307">
      <formula1>#REF!</formula1>
    </dataValidation>
    <dataValidation type="list" allowBlank="1" showInputMessage="1" sqref="JQS524307:JQU524307">
      <formula1>#REF!</formula1>
    </dataValidation>
    <dataValidation type="list" allowBlank="1" showInputMessage="1" sqref="JGW524307:JGY524307">
      <formula1>#REF!</formula1>
    </dataValidation>
    <dataValidation type="list" allowBlank="1" showInputMessage="1" sqref="IXA524307:IXC524307">
      <formula1>#REF!</formula1>
    </dataValidation>
    <dataValidation type="list" allowBlank="1" showInputMessage="1" sqref="INE524307:ING524307">
      <formula1>#REF!</formula1>
    </dataValidation>
    <dataValidation type="list" allowBlank="1" showInputMessage="1" sqref="IDI524307:IDK524307">
      <formula1>#REF!</formula1>
    </dataValidation>
    <dataValidation type="list" allowBlank="1" showInputMessage="1" sqref="HTM524307:HTO524307">
      <formula1>#REF!</formula1>
    </dataValidation>
    <dataValidation type="list" allowBlank="1" showInputMessage="1" sqref="HJQ524307:HJS524307">
      <formula1>#REF!</formula1>
    </dataValidation>
    <dataValidation type="list" allowBlank="1" showInputMessage="1" sqref="GZU524307:GZW524307">
      <formula1>#REF!</formula1>
    </dataValidation>
    <dataValidation type="list" allowBlank="1" showInputMessage="1" sqref="GPY524307:GQA524307">
      <formula1>#REF!</formula1>
    </dataValidation>
    <dataValidation type="list" allowBlank="1" showInputMessage="1" sqref="GGC524307:GGE524307">
      <formula1>#REF!</formula1>
    </dataValidation>
    <dataValidation type="list" allowBlank="1" showInputMessage="1" sqref="FWG524307:FWI524307">
      <formula1>#REF!</formula1>
    </dataValidation>
    <dataValidation type="list" allowBlank="1" showInputMessage="1" sqref="FMK524307:FMM524307">
      <formula1>#REF!</formula1>
    </dataValidation>
    <dataValidation type="list" allowBlank="1" showInputMessage="1" sqref="FCO524307:FCQ524307">
      <formula1>#REF!</formula1>
    </dataValidation>
    <dataValidation type="list" allowBlank="1" showInputMessage="1" sqref="ESS524307:ESU524307">
      <formula1>#REF!</formula1>
    </dataValidation>
    <dataValidation type="list" allowBlank="1" showInputMessage="1" sqref="EIW524307:EIY524307">
      <formula1>#REF!</formula1>
    </dataValidation>
    <dataValidation type="list" allowBlank="1" showInputMessage="1" sqref="DZA524307:DZC524307">
      <formula1>#REF!</formula1>
    </dataValidation>
    <dataValidation type="list" allowBlank="1" showInputMessage="1" sqref="DPE524307:DPG524307">
      <formula1>#REF!</formula1>
    </dataValidation>
    <dataValidation type="list" allowBlank="1" showInputMessage="1" sqref="DFI524307:DFK524307">
      <formula1>#REF!</formula1>
    </dataValidation>
    <dataValidation type="list" allowBlank="1" showInputMessage="1" sqref="CVM524307:CVO524307">
      <formula1>#REF!</formula1>
    </dataValidation>
    <dataValidation type="list" allowBlank="1" showInputMessage="1" sqref="CLQ524307:CLS524307">
      <formula1>#REF!</formula1>
    </dataValidation>
    <dataValidation type="list" allowBlank="1" showInputMessage="1" sqref="CBU524307:CBW524307">
      <formula1>#REF!</formula1>
    </dataValidation>
    <dataValidation type="list" allowBlank="1" showInputMessage="1" sqref="BRY524307:BSA524307">
      <formula1>#REF!</formula1>
    </dataValidation>
    <dataValidation type="list" allowBlank="1" showInputMessage="1" sqref="BIC524307:BIE524307">
      <formula1>#REF!</formula1>
    </dataValidation>
    <dataValidation type="list" allowBlank="1" showInputMessage="1" sqref="AYG524307:AYI524307">
      <formula1>#REF!</formula1>
    </dataValidation>
    <dataValidation type="list" allowBlank="1" showInputMessage="1" sqref="AOK524307:AOM524307">
      <formula1>#REF!</formula1>
    </dataValidation>
    <dataValidation type="list" allowBlank="1" showInputMessage="1" sqref="AEO524307:AEQ524307">
      <formula1>#REF!</formula1>
    </dataValidation>
    <dataValidation type="list" allowBlank="1" showInputMessage="1" sqref="US524307:UU524307">
      <formula1>#REF!</formula1>
    </dataValidation>
    <dataValidation type="list" allowBlank="1" showInputMessage="1" sqref="KW524307:KY524307">
      <formula1>#REF!</formula1>
    </dataValidation>
    <dataValidation type="list" allowBlank="1" showInputMessage="1" sqref="WXI458771:WXK458771">
      <formula1>#REF!</formula1>
    </dataValidation>
    <dataValidation type="list" allowBlank="1" showInputMessage="1" sqref="WNM458771:WNO458771">
      <formula1>#REF!</formula1>
    </dataValidation>
    <dataValidation type="list" allowBlank="1" showInputMessage="1" sqref="WDQ458771:WDS458771">
      <formula1>#REF!</formula1>
    </dataValidation>
    <dataValidation type="list" allowBlank="1" showInputMessage="1" sqref="VTU458771:VTW458771">
      <formula1>#REF!</formula1>
    </dataValidation>
    <dataValidation type="list" allowBlank="1" showInputMessage="1" sqref="VJY458771:VKA458771">
      <formula1>#REF!</formula1>
    </dataValidation>
    <dataValidation type="list" allowBlank="1" showInputMessage="1" sqref="VAC458771:VAE458771">
      <formula1>#REF!</formula1>
    </dataValidation>
    <dataValidation type="list" allowBlank="1" showInputMessage="1" sqref="UQG458771:UQI458771">
      <formula1>#REF!</formula1>
    </dataValidation>
    <dataValidation type="list" allowBlank="1" showInputMessage="1" sqref="UGK458771:UGM458771">
      <formula1>#REF!</formula1>
    </dataValidation>
    <dataValidation type="list" allowBlank="1" showInputMessage="1" sqref="TWO458771:TWQ458771">
      <formula1>#REF!</formula1>
    </dataValidation>
    <dataValidation type="list" allowBlank="1" showInputMessage="1" sqref="TMS458771:TMU458771">
      <formula1>#REF!</formula1>
    </dataValidation>
    <dataValidation type="list" allowBlank="1" showInputMessage="1" sqref="TCW458771:TCY458771">
      <formula1>#REF!</formula1>
    </dataValidation>
    <dataValidation type="list" allowBlank="1" showInputMessage="1" sqref="STA458771:STC458771">
      <formula1>#REF!</formula1>
    </dataValidation>
    <dataValidation type="list" allowBlank="1" showInputMessage="1" sqref="SJE458771:SJG458771">
      <formula1>#REF!</formula1>
    </dataValidation>
    <dataValidation type="list" allowBlank="1" showInputMessage="1" sqref="RZI458771:RZK458771">
      <formula1>#REF!</formula1>
    </dataValidation>
    <dataValidation type="list" allowBlank="1" showInputMessage="1" sqref="RPM458771:RPO458771">
      <formula1>#REF!</formula1>
    </dataValidation>
    <dataValidation type="list" allowBlank="1" showInputMessage="1" sqref="RFQ458771:RFS458771">
      <formula1>#REF!</formula1>
    </dataValidation>
    <dataValidation type="list" allowBlank="1" showInputMessage="1" sqref="QVU458771:QVW458771">
      <formula1>#REF!</formula1>
    </dataValidation>
    <dataValidation type="list" allowBlank="1" showInputMessage="1" sqref="QLY458771:QMA458771">
      <formula1>#REF!</formula1>
    </dataValidation>
    <dataValidation type="list" allowBlank="1" showInputMessage="1" sqref="QCC458771:QCE458771">
      <formula1>#REF!</formula1>
    </dataValidation>
    <dataValidation type="list" allowBlank="1" showInputMessage="1" sqref="PSG458771:PSI458771">
      <formula1>#REF!</formula1>
    </dataValidation>
    <dataValidation type="list" allowBlank="1" showInputMessage="1" sqref="PIK458771:PIM458771">
      <formula1>#REF!</formula1>
    </dataValidation>
    <dataValidation type="list" allowBlank="1" showInputMessage="1" sqref="OYO458771:OYQ458771">
      <formula1>#REF!</formula1>
    </dataValidation>
    <dataValidation type="list" allowBlank="1" showInputMessage="1" sqref="OOS458771:OOU458771">
      <formula1>#REF!</formula1>
    </dataValidation>
    <dataValidation type="list" allowBlank="1" showInputMessage="1" sqref="OEW458771:OEY458771">
      <formula1>#REF!</formula1>
    </dataValidation>
    <dataValidation type="list" allowBlank="1" showInputMessage="1" sqref="NVA458771:NVC458771">
      <formula1>#REF!</formula1>
    </dataValidation>
    <dataValidation type="list" allowBlank="1" showInputMessage="1" sqref="NLE458771:NLG458771">
      <formula1>#REF!</formula1>
    </dataValidation>
    <dataValidation type="list" allowBlank="1" showInputMessage="1" sqref="NBI458771:NBK458771">
      <formula1>#REF!</formula1>
    </dataValidation>
    <dataValidation type="list" allowBlank="1" showInputMessage="1" sqref="MRM458771:MRO458771">
      <formula1>#REF!</formula1>
    </dataValidation>
    <dataValidation type="list" allowBlank="1" showInputMessage="1" sqref="MHQ458771:MHS458771">
      <formula1>#REF!</formula1>
    </dataValidation>
    <dataValidation type="list" allowBlank="1" showInputMessage="1" sqref="LXU458771:LXW458771">
      <formula1>#REF!</formula1>
    </dataValidation>
    <dataValidation type="list" allowBlank="1" showInputMessage="1" sqref="LNY458771:LOA458771">
      <formula1>#REF!</formula1>
    </dataValidation>
    <dataValidation type="list" allowBlank="1" showInputMessage="1" sqref="LEC458771:LEE458771">
      <formula1>#REF!</formula1>
    </dataValidation>
    <dataValidation type="list" allowBlank="1" showInputMessage="1" sqref="KUG458771:KUI458771">
      <formula1>#REF!</formula1>
    </dataValidation>
    <dataValidation type="list" allowBlank="1" showInputMessage="1" sqref="KKK458771:KKM458771">
      <formula1>#REF!</formula1>
    </dataValidation>
    <dataValidation type="list" allowBlank="1" showInputMessage="1" sqref="KAO458771:KAQ458771">
      <formula1>#REF!</formula1>
    </dataValidation>
    <dataValidation type="list" allowBlank="1" showInputMessage="1" sqref="JQS458771:JQU458771">
      <formula1>#REF!</formula1>
    </dataValidation>
    <dataValidation type="list" allowBlank="1" showInputMessage="1" sqref="JGW458771:JGY458771">
      <formula1>#REF!</formula1>
    </dataValidation>
    <dataValidation type="list" allowBlank="1" showInputMessage="1" sqref="IXA458771:IXC458771">
      <formula1>#REF!</formula1>
    </dataValidation>
    <dataValidation type="list" allowBlank="1" showInputMessage="1" sqref="INE458771:ING458771">
      <formula1>#REF!</formula1>
    </dataValidation>
    <dataValidation type="list" allowBlank="1" showInputMessage="1" sqref="IDI458771:IDK458771">
      <formula1>#REF!</formula1>
    </dataValidation>
    <dataValidation type="list" allowBlank="1" showInputMessage="1" sqref="HTM458771:HTO458771">
      <formula1>#REF!</formula1>
    </dataValidation>
    <dataValidation type="list" allowBlank="1" showInputMessage="1" sqref="HJQ458771:HJS458771">
      <formula1>#REF!</formula1>
    </dataValidation>
    <dataValidation type="list" allowBlank="1" showInputMessage="1" sqref="GZU458771:GZW458771">
      <formula1>#REF!</formula1>
    </dataValidation>
    <dataValidation type="list" allowBlank="1" showInputMessage="1" sqref="GPY458771:GQA458771">
      <formula1>#REF!</formula1>
    </dataValidation>
    <dataValidation type="list" allowBlank="1" showInputMessage="1" sqref="GGC458771:GGE458771">
      <formula1>#REF!</formula1>
    </dataValidation>
    <dataValidation type="list" allowBlank="1" showInputMessage="1" sqref="FWG458771:FWI458771">
      <formula1>#REF!</formula1>
    </dataValidation>
    <dataValidation type="list" allowBlank="1" showInputMessage="1" sqref="FMK458771:FMM458771">
      <formula1>#REF!</formula1>
    </dataValidation>
    <dataValidation type="list" allowBlank="1" showInputMessage="1" sqref="FCO458771:FCQ458771">
      <formula1>#REF!</formula1>
    </dataValidation>
    <dataValidation type="list" allowBlank="1" showInputMessage="1" sqref="ESS458771:ESU458771">
      <formula1>#REF!</formula1>
    </dataValidation>
    <dataValidation type="list" allowBlank="1" showInputMessage="1" sqref="EIW458771:EIY458771">
      <formula1>#REF!</formula1>
    </dataValidation>
    <dataValidation type="list" allowBlank="1" showInputMessage="1" sqref="DZA458771:DZC458771">
      <formula1>#REF!</formula1>
    </dataValidation>
    <dataValidation type="list" allowBlank="1" showInputMessage="1" sqref="DPE458771:DPG458771">
      <formula1>#REF!</formula1>
    </dataValidation>
    <dataValidation type="list" allowBlank="1" showInputMessage="1" sqref="DFI458771:DFK458771">
      <formula1>#REF!</formula1>
    </dataValidation>
    <dataValidation type="list" allowBlank="1" showInputMessage="1" sqref="CVM458771:CVO458771">
      <formula1>#REF!</formula1>
    </dataValidation>
    <dataValidation type="list" allowBlank="1" showInputMessage="1" sqref="CLQ458771:CLS458771">
      <formula1>#REF!</formula1>
    </dataValidation>
    <dataValidation type="list" allowBlank="1" showInputMessage="1" sqref="CBU458771:CBW458771">
      <formula1>#REF!</formula1>
    </dataValidation>
    <dataValidation type="list" allowBlank="1" showInputMessage="1" sqref="BRY458771:BSA458771">
      <formula1>#REF!</formula1>
    </dataValidation>
    <dataValidation type="list" allowBlank="1" showInputMessage="1" sqref="BIC458771:BIE458771">
      <formula1>#REF!</formula1>
    </dataValidation>
    <dataValidation type="list" allowBlank="1" showInputMessage="1" sqref="AYG458771:AYI458771">
      <formula1>#REF!</formula1>
    </dataValidation>
    <dataValidation type="list" allowBlank="1" showInputMessage="1" sqref="AOK458771:AOM458771">
      <formula1>#REF!</formula1>
    </dataValidation>
    <dataValidation type="list" allowBlank="1" showInputMessage="1" sqref="AEO458771:AEQ458771">
      <formula1>#REF!</formula1>
    </dataValidation>
    <dataValidation type="list" allowBlank="1" showInputMessage="1" sqref="US458771:UU458771">
      <formula1>#REF!</formula1>
    </dataValidation>
    <dataValidation type="list" allowBlank="1" showInputMessage="1" sqref="KW458771:KY458771">
      <formula1>#REF!</formula1>
    </dataValidation>
    <dataValidation type="list" allowBlank="1" showInputMessage="1" sqref="WXI393235:WXK393235">
      <formula1>#REF!</formula1>
    </dataValidation>
    <dataValidation type="list" allowBlank="1" showInputMessage="1" sqref="WNM393235:WNO393235">
      <formula1>#REF!</formula1>
    </dataValidation>
    <dataValidation type="list" allowBlank="1" showInputMessage="1" sqref="WDQ393235:WDS393235">
      <formula1>#REF!</formula1>
    </dataValidation>
    <dataValidation type="list" allowBlank="1" showInputMessage="1" sqref="VTU393235:VTW393235">
      <formula1>#REF!</formula1>
    </dataValidation>
    <dataValidation type="list" allowBlank="1" showInputMessage="1" sqref="VJY393235:VKA393235">
      <formula1>#REF!</formula1>
    </dataValidation>
    <dataValidation type="list" allowBlank="1" showInputMessage="1" sqref="VAC393235:VAE393235">
      <formula1>#REF!</formula1>
    </dataValidation>
    <dataValidation type="list" allowBlank="1" showInputMessage="1" sqref="UQG393235:UQI393235">
      <formula1>#REF!</formula1>
    </dataValidation>
    <dataValidation type="list" allowBlank="1" showInputMessage="1" sqref="UGK393235:UGM393235">
      <formula1>#REF!</formula1>
    </dataValidation>
    <dataValidation type="list" allowBlank="1" showInputMessage="1" sqref="TWO393235:TWQ393235">
      <formula1>#REF!</formula1>
    </dataValidation>
    <dataValidation type="list" allowBlank="1" showInputMessage="1" sqref="TMS393235:TMU393235">
      <formula1>#REF!</formula1>
    </dataValidation>
    <dataValidation type="list" allowBlank="1" showInputMessage="1" sqref="TCW393235:TCY393235">
      <formula1>#REF!</formula1>
    </dataValidation>
    <dataValidation type="list" allowBlank="1" showInputMessage="1" sqref="STA393235:STC393235">
      <formula1>#REF!</formula1>
    </dataValidation>
    <dataValidation type="list" allowBlank="1" showInputMessage="1" sqref="SJE393235:SJG393235">
      <formula1>#REF!</formula1>
    </dataValidation>
    <dataValidation type="list" allowBlank="1" showInputMessage="1" sqref="RZI393235:RZK393235">
      <formula1>#REF!</formula1>
    </dataValidation>
    <dataValidation type="list" allowBlank="1" showInputMessage="1" sqref="RPM393235:RPO393235">
      <formula1>#REF!</formula1>
    </dataValidation>
    <dataValidation type="list" allowBlank="1" showInputMessage="1" sqref="RFQ393235:RFS393235">
      <formula1>#REF!</formula1>
    </dataValidation>
    <dataValidation type="list" allowBlank="1" showInputMessage="1" sqref="QVU393235:QVW393235">
      <formula1>#REF!</formula1>
    </dataValidation>
    <dataValidation type="list" allowBlank="1" showInputMessage="1" sqref="QLY393235:QMA393235">
      <formula1>#REF!</formula1>
    </dataValidation>
    <dataValidation type="list" allowBlank="1" showInputMessage="1" sqref="QCC393235:QCE393235">
      <formula1>#REF!</formula1>
    </dataValidation>
    <dataValidation type="list" allowBlank="1" showInputMessage="1" sqref="PSG393235:PSI393235">
      <formula1>#REF!</formula1>
    </dataValidation>
    <dataValidation type="list" allowBlank="1" showInputMessage="1" sqref="PIK393235:PIM393235">
      <formula1>#REF!</formula1>
    </dataValidation>
    <dataValidation type="list" allowBlank="1" showInputMessage="1" sqref="OYO393235:OYQ393235">
      <formula1>#REF!</formula1>
    </dataValidation>
    <dataValidation type="list" allowBlank="1" showInputMessage="1" sqref="OOS393235:OOU393235">
      <formula1>#REF!</formula1>
    </dataValidation>
    <dataValidation type="list" allowBlank="1" showInputMessage="1" sqref="OEW393235:OEY393235">
      <formula1>#REF!</formula1>
    </dataValidation>
    <dataValidation type="list" allowBlank="1" showInputMessage="1" sqref="NVA393235:NVC393235">
      <formula1>#REF!</formula1>
    </dataValidation>
    <dataValidation type="list" allowBlank="1" showInputMessage="1" sqref="NLE393235:NLG393235">
      <formula1>#REF!</formula1>
    </dataValidation>
    <dataValidation type="list" allowBlank="1" showInputMessage="1" sqref="NBI393235:NBK393235">
      <formula1>#REF!</formula1>
    </dataValidation>
    <dataValidation type="list" allowBlank="1" showInputMessage="1" sqref="MRM393235:MRO393235">
      <formula1>#REF!</formula1>
    </dataValidation>
    <dataValidation type="list" allowBlank="1" showInputMessage="1" sqref="MHQ393235:MHS393235">
      <formula1>#REF!</formula1>
    </dataValidation>
    <dataValidation type="list" allowBlank="1" showInputMessage="1" sqref="LXU393235:LXW393235">
      <formula1>#REF!</formula1>
    </dataValidation>
    <dataValidation type="list" allowBlank="1" showInputMessage="1" sqref="LNY393235:LOA393235">
      <formula1>#REF!</formula1>
    </dataValidation>
    <dataValidation type="list" allowBlank="1" showInputMessage="1" sqref="LEC393235:LEE393235">
      <formula1>#REF!</formula1>
    </dataValidation>
    <dataValidation type="list" allowBlank="1" showInputMessage="1" sqref="KUG393235:KUI393235">
      <formula1>#REF!</formula1>
    </dataValidation>
    <dataValidation type="list" allowBlank="1" showInputMessage="1" sqref="KKK393235:KKM393235">
      <formula1>#REF!</formula1>
    </dataValidation>
    <dataValidation type="list" allowBlank="1" showInputMessage="1" sqref="KAO393235:KAQ393235">
      <formula1>#REF!</formula1>
    </dataValidation>
    <dataValidation type="list" allowBlank="1" showInputMessage="1" sqref="JQS393235:JQU393235">
      <formula1>#REF!</formula1>
    </dataValidation>
    <dataValidation type="list" allowBlank="1" showInputMessage="1" sqref="JGW393235:JGY393235">
      <formula1>#REF!</formula1>
    </dataValidation>
    <dataValidation type="list" allowBlank="1" showInputMessage="1" sqref="IXA393235:IXC393235">
      <formula1>#REF!</formula1>
    </dataValidation>
    <dataValidation type="list" allowBlank="1" showInputMessage="1" sqref="INE393235:ING393235">
      <formula1>#REF!</formula1>
    </dataValidation>
    <dataValidation type="list" allowBlank="1" showInputMessage="1" sqref="IDI393235:IDK393235">
      <formula1>#REF!</formula1>
    </dataValidation>
    <dataValidation type="list" allowBlank="1" showInputMessage="1" sqref="HTM393235:HTO393235">
      <formula1>#REF!</formula1>
    </dataValidation>
    <dataValidation type="list" allowBlank="1" showInputMessage="1" sqref="HJQ393235:HJS393235">
      <formula1>#REF!</formula1>
    </dataValidation>
    <dataValidation type="list" allowBlank="1" showInputMessage="1" sqref="GZU393235:GZW393235">
      <formula1>#REF!</formula1>
    </dataValidation>
    <dataValidation type="list" allowBlank="1" showInputMessage="1" sqref="GPY393235:GQA393235">
      <formula1>#REF!</formula1>
    </dataValidation>
    <dataValidation type="list" allowBlank="1" showInputMessage="1" sqref="GGC393235:GGE393235">
      <formula1>#REF!</formula1>
    </dataValidation>
    <dataValidation type="list" allowBlank="1" showInputMessage="1" sqref="FWG393235:FWI393235">
      <formula1>#REF!</formula1>
    </dataValidation>
    <dataValidation type="list" allowBlank="1" showInputMessage="1" sqref="FMK393235:FMM393235">
      <formula1>#REF!</formula1>
    </dataValidation>
    <dataValidation type="list" allowBlank="1" showInputMessage="1" sqref="FCO393235:FCQ393235">
      <formula1>#REF!</formula1>
    </dataValidation>
    <dataValidation type="list" allowBlank="1" showInputMessage="1" sqref="ESS393235:ESU393235">
      <formula1>#REF!</formula1>
    </dataValidation>
    <dataValidation type="list" allowBlank="1" showInputMessage="1" sqref="EIW393235:EIY393235">
      <formula1>#REF!</formula1>
    </dataValidation>
    <dataValidation type="list" allowBlank="1" showInputMessage="1" sqref="DZA393235:DZC393235">
      <formula1>#REF!</formula1>
    </dataValidation>
    <dataValidation type="list" allowBlank="1" showInputMessage="1" sqref="DPE393235:DPG393235">
      <formula1>#REF!</formula1>
    </dataValidation>
    <dataValidation type="list" allowBlank="1" showInputMessage="1" sqref="DFI393235:DFK393235">
      <formula1>#REF!</formula1>
    </dataValidation>
    <dataValidation type="list" allowBlank="1" showInputMessage="1" sqref="CVM393235:CVO393235">
      <formula1>#REF!</formula1>
    </dataValidation>
    <dataValidation type="list" allowBlank="1" showInputMessage="1" sqref="CLQ393235:CLS393235">
      <formula1>#REF!</formula1>
    </dataValidation>
    <dataValidation type="list" allowBlank="1" showInputMessage="1" sqref="CBU393235:CBW393235">
      <formula1>#REF!</formula1>
    </dataValidation>
    <dataValidation type="list" allowBlank="1" showInputMessage="1" sqref="BRY393235:BSA393235">
      <formula1>#REF!</formula1>
    </dataValidation>
    <dataValidation type="list" allowBlank="1" showInputMessage="1" sqref="BIC393235:BIE393235">
      <formula1>#REF!</formula1>
    </dataValidation>
    <dataValidation type="list" allowBlank="1" showInputMessage="1" sqref="AYG393235:AYI393235">
      <formula1>#REF!</formula1>
    </dataValidation>
    <dataValidation type="list" allowBlank="1" showInputMessage="1" sqref="AOK393235:AOM393235">
      <formula1>#REF!</formula1>
    </dataValidation>
    <dataValidation type="list" allowBlank="1" showInputMessage="1" sqref="AEO393235:AEQ393235">
      <formula1>#REF!</formula1>
    </dataValidation>
    <dataValidation type="list" allowBlank="1" showInputMessage="1" sqref="US393235:UU393235">
      <formula1>#REF!</formula1>
    </dataValidation>
    <dataValidation type="list" allowBlank="1" showInputMessage="1" sqref="KW393235:KY393235">
      <formula1>#REF!</formula1>
    </dataValidation>
    <dataValidation type="list" allowBlank="1" showInputMessage="1" sqref="WXI327699:WXK327699">
      <formula1>#REF!</formula1>
    </dataValidation>
    <dataValidation type="list" allowBlank="1" showInputMessage="1" sqref="WNM327699:WNO327699">
      <formula1>#REF!</formula1>
    </dataValidation>
    <dataValidation type="list" allowBlank="1" showInputMessage="1" sqref="WDQ327699:WDS327699">
      <formula1>#REF!</formula1>
    </dataValidation>
    <dataValidation type="list" allowBlank="1" showInputMessage="1" sqref="VTU327699:VTW327699">
      <formula1>#REF!</formula1>
    </dataValidation>
    <dataValidation type="list" allowBlank="1" showInputMessage="1" sqref="VJY327699:VKA327699">
      <formula1>#REF!</formula1>
    </dataValidation>
    <dataValidation type="list" allowBlank="1" showInputMessage="1" sqref="VAC327699:VAE327699">
      <formula1>#REF!</formula1>
    </dataValidation>
    <dataValidation type="list" allowBlank="1" showInputMessage="1" sqref="UQG327699:UQI327699">
      <formula1>#REF!</formula1>
    </dataValidation>
    <dataValidation type="list" allowBlank="1" showInputMessage="1" sqref="UGK327699:UGM327699">
      <formula1>#REF!</formula1>
    </dataValidation>
    <dataValidation type="list" allowBlank="1" showInputMessage="1" sqref="TWO327699:TWQ327699">
      <formula1>#REF!</formula1>
    </dataValidation>
    <dataValidation type="list" allowBlank="1" showInputMessage="1" sqref="TMS327699:TMU327699">
      <formula1>#REF!</formula1>
    </dataValidation>
    <dataValidation type="list" allowBlank="1" showInputMessage="1" sqref="TCW327699:TCY327699">
      <formula1>#REF!</formula1>
    </dataValidation>
    <dataValidation type="list" allowBlank="1" showInputMessage="1" sqref="STA327699:STC327699">
      <formula1>#REF!</formula1>
    </dataValidation>
    <dataValidation type="list" allowBlank="1" showInputMessage="1" sqref="SJE327699:SJG327699">
      <formula1>#REF!</formula1>
    </dataValidation>
    <dataValidation type="list" allowBlank="1" showInputMessage="1" sqref="RZI327699:RZK327699">
      <formula1>#REF!</formula1>
    </dataValidation>
    <dataValidation type="list" allowBlank="1" showInputMessage="1" sqref="RPM327699:RPO327699">
      <formula1>#REF!</formula1>
    </dataValidation>
    <dataValidation type="list" allowBlank="1" showInputMessage="1" sqref="RFQ327699:RFS327699">
      <formula1>#REF!</formula1>
    </dataValidation>
    <dataValidation type="list" allowBlank="1" showInputMessage="1" sqref="QVU327699:QVW327699">
      <formula1>#REF!</formula1>
    </dataValidation>
    <dataValidation type="list" allowBlank="1" showInputMessage="1" sqref="QLY327699:QMA327699">
      <formula1>#REF!</formula1>
    </dataValidation>
    <dataValidation type="list" allowBlank="1" showInputMessage="1" sqref="QCC327699:QCE327699">
      <formula1>#REF!</formula1>
    </dataValidation>
    <dataValidation type="list" allowBlank="1" showInputMessage="1" sqref="PSG327699:PSI327699">
      <formula1>#REF!</formula1>
    </dataValidation>
    <dataValidation type="list" allowBlank="1" showInputMessage="1" sqref="PIK327699:PIM327699">
      <formula1>#REF!</formula1>
    </dataValidation>
    <dataValidation type="list" allowBlank="1" showInputMessage="1" sqref="OYO327699:OYQ327699">
      <formula1>#REF!</formula1>
    </dataValidation>
    <dataValidation type="list" allowBlank="1" showInputMessage="1" sqref="OOS327699:OOU327699">
      <formula1>#REF!</formula1>
    </dataValidation>
    <dataValidation type="list" allowBlank="1" showInputMessage="1" sqref="OEW327699:OEY327699">
      <formula1>#REF!</formula1>
    </dataValidation>
    <dataValidation type="list" allowBlank="1" showInputMessage="1" sqref="NVA327699:NVC327699">
      <formula1>#REF!</formula1>
    </dataValidation>
    <dataValidation type="list" allowBlank="1" showInputMessage="1" sqref="NLE327699:NLG327699">
      <formula1>#REF!</formula1>
    </dataValidation>
    <dataValidation type="list" allowBlank="1" showInputMessage="1" sqref="NBI327699:NBK327699">
      <formula1>#REF!</formula1>
    </dataValidation>
    <dataValidation type="list" allowBlank="1" showInputMessage="1" sqref="MRM327699:MRO327699">
      <formula1>#REF!</formula1>
    </dataValidation>
    <dataValidation type="list" allowBlank="1" showInputMessage="1" sqref="MHQ327699:MHS327699">
      <formula1>#REF!</formula1>
    </dataValidation>
    <dataValidation type="list" allowBlank="1" showInputMessage="1" sqref="LXU327699:LXW327699">
      <formula1>#REF!</formula1>
    </dataValidation>
    <dataValidation type="list" allowBlank="1" showInputMessage="1" sqref="LNY327699:LOA327699">
      <formula1>#REF!</formula1>
    </dataValidation>
    <dataValidation type="list" allowBlank="1" showInputMessage="1" sqref="LEC327699:LEE327699">
      <formula1>#REF!</formula1>
    </dataValidation>
    <dataValidation type="list" allowBlank="1" showInputMessage="1" sqref="KUG327699:KUI327699">
      <formula1>#REF!</formula1>
    </dataValidation>
    <dataValidation type="list" allowBlank="1" showInputMessage="1" sqref="KKK327699:KKM327699">
      <formula1>#REF!</formula1>
    </dataValidation>
    <dataValidation type="list" allowBlank="1" showInputMessage="1" sqref="KAO327699:KAQ327699">
      <formula1>#REF!</formula1>
    </dataValidation>
    <dataValidation type="list" allowBlank="1" showInputMessage="1" sqref="JQS327699:JQU327699">
      <formula1>#REF!</formula1>
    </dataValidation>
    <dataValidation type="list" allowBlank="1" showInputMessage="1" sqref="JGW327699:JGY327699">
      <formula1>#REF!</formula1>
    </dataValidation>
    <dataValidation type="list" allowBlank="1" showInputMessage="1" sqref="IXA327699:IXC327699">
      <formula1>#REF!</formula1>
    </dataValidation>
    <dataValidation type="list" allowBlank="1" showInputMessage="1" sqref="INE327699:ING327699">
      <formula1>#REF!</formula1>
    </dataValidation>
    <dataValidation type="list" allowBlank="1" showInputMessage="1" sqref="IDI327699:IDK327699">
      <formula1>#REF!</formula1>
    </dataValidation>
    <dataValidation type="list" allowBlank="1" showInputMessage="1" sqref="HTM327699:HTO327699">
      <formula1>#REF!</formula1>
    </dataValidation>
    <dataValidation type="list" allowBlank="1" showInputMessage="1" sqref="HJQ327699:HJS327699">
      <formula1>#REF!</formula1>
    </dataValidation>
    <dataValidation type="list" allowBlank="1" showInputMessage="1" sqref="GZU327699:GZW327699">
      <formula1>#REF!</formula1>
    </dataValidation>
    <dataValidation type="list" allowBlank="1" showInputMessage="1" sqref="GPY327699:GQA327699">
      <formula1>#REF!</formula1>
    </dataValidation>
    <dataValidation type="list" allowBlank="1" showInputMessage="1" sqref="GGC327699:GGE327699">
      <formula1>#REF!</formula1>
    </dataValidation>
    <dataValidation type="list" allowBlank="1" showInputMessage="1" sqref="FWG327699:FWI327699">
      <formula1>#REF!</formula1>
    </dataValidation>
    <dataValidation type="list" allowBlank="1" showInputMessage="1" sqref="FMK327699:FMM327699">
      <formula1>#REF!</formula1>
    </dataValidation>
    <dataValidation type="list" allowBlank="1" showInputMessage="1" sqref="FCO327699:FCQ327699">
      <formula1>#REF!</formula1>
    </dataValidation>
    <dataValidation type="list" allowBlank="1" showInputMessage="1" sqref="ESS327699:ESU327699">
      <formula1>#REF!</formula1>
    </dataValidation>
    <dataValidation type="list" allowBlank="1" showInputMessage="1" sqref="EIW327699:EIY327699">
      <formula1>#REF!</formula1>
    </dataValidation>
    <dataValidation type="list" allowBlank="1" showInputMessage="1" sqref="DZA327699:DZC327699">
      <formula1>#REF!</formula1>
    </dataValidation>
    <dataValidation type="list" allowBlank="1" showInputMessage="1" sqref="DPE327699:DPG327699">
      <formula1>#REF!</formula1>
    </dataValidation>
    <dataValidation type="list" allowBlank="1" showInputMessage="1" sqref="DFI327699:DFK327699">
      <formula1>#REF!</formula1>
    </dataValidation>
    <dataValidation type="list" allowBlank="1" showInputMessage="1" sqref="CVM327699:CVO327699">
      <formula1>#REF!</formula1>
    </dataValidation>
    <dataValidation type="list" allowBlank="1" showInputMessage="1" sqref="CLQ327699:CLS327699">
      <formula1>#REF!</formula1>
    </dataValidation>
    <dataValidation type="list" allowBlank="1" showInputMessage="1" sqref="CBU327699:CBW327699">
      <formula1>#REF!</formula1>
    </dataValidation>
    <dataValidation type="list" allowBlank="1" showInputMessage="1" sqref="BRY327699:BSA327699">
      <formula1>#REF!</formula1>
    </dataValidation>
    <dataValidation type="list" allowBlank="1" showInputMessage="1" sqref="BIC327699:BIE327699">
      <formula1>#REF!</formula1>
    </dataValidation>
    <dataValidation type="list" allowBlank="1" showInputMessage="1" sqref="AYG327699:AYI327699">
      <formula1>#REF!</formula1>
    </dataValidation>
    <dataValidation type="list" allowBlank="1" showInputMessage="1" sqref="AOK327699:AOM327699">
      <formula1>#REF!</formula1>
    </dataValidation>
    <dataValidation type="list" allowBlank="1" showInputMessage="1" sqref="AEO327699:AEQ327699">
      <formula1>#REF!</formula1>
    </dataValidation>
    <dataValidation type="list" allowBlank="1" showInputMessage="1" sqref="US327699:UU327699">
      <formula1>#REF!</formula1>
    </dataValidation>
    <dataValidation type="list" allowBlank="1" showInputMessage="1" sqref="KW327699:KY327699">
      <formula1>#REF!</formula1>
    </dataValidation>
    <dataValidation type="list" allowBlank="1" showInputMessage="1" sqref="WXI262163:WXK262163">
      <formula1>#REF!</formula1>
    </dataValidation>
    <dataValidation type="list" allowBlank="1" showInputMessage="1" sqref="WNM262163:WNO262163">
      <formula1>#REF!</formula1>
    </dataValidation>
    <dataValidation type="list" allowBlank="1" showInputMessage="1" sqref="WDQ262163:WDS262163">
      <formula1>#REF!</formula1>
    </dataValidation>
    <dataValidation type="list" allowBlank="1" showInputMessage="1" sqref="VTU262163:VTW262163">
      <formula1>#REF!</formula1>
    </dataValidation>
    <dataValidation type="list" allowBlank="1" showInputMessage="1" sqref="VJY262163:VKA262163">
      <formula1>#REF!</formula1>
    </dataValidation>
    <dataValidation type="list" allowBlank="1" showInputMessage="1" sqref="VAC262163:VAE262163">
      <formula1>#REF!</formula1>
    </dataValidation>
    <dataValidation type="list" allowBlank="1" showInputMessage="1" sqref="UQG262163:UQI262163">
      <formula1>#REF!</formula1>
    </dataValidation>
    <dataValidation type="list" allowBlank="1" showInputMessage="1" sqref="UGK262163:UGM262163">
      <formula1>#REF!</formula1>
    </dataValidation>
    <dataValidation type="list" allowBlank="1" showInputMessage="1" sqref="TWO262163:TWQ262163">
      <formula1>#REF!</formula1>
    </dataValidation>
    <dataValidation type="list" allowBlank="1" showInputMessage="1" sqref="TMS262163:TMU262163">
      <formula1>#REF!</formula1>
    </dataValidation>
    <dataValidation type="list" allowBlank="1" showInputMessage="1" sqref="TCW262163:TCY262163">
      <formula1>#REF!</formula1>
    </dataValidation>
    <dataValidation type="list" allowBlank="1" showInputMessage="1" sqref="STA262163:STC262163">
      <formula1>#REF!</formula1>
    </dataValidation>
    <dataValidation type="list" allowBlank="1" showInputMessage="1" sqref="SJE262163:SJG262163">
      <formula1>#REF!</formula1>
    </dataValidation>
    <dataValidation type="list" allowBlank="1" showInputMessage="1" sqref="RZI262163:RZK262163">
      <formula1>#REF!</formula1>
    </dataValidation>
    <dataValidation type="list" allowBlank="1" showInputMessage="1" sqref="RPM262163:RPO262163">
      <formula1>#REF!</formula1>
    </dataValidation>
    <dataValidation type="list" allowBlank="1" showInputMessage="1" sqref="RFQ262163:RFS262163">
      <formula1>#REF!</formula1>
    </dataValidation>
    <dataValidation type="list" allowBlank="1" showInputMessage="1" sqref="QVU262163:QVW262163">
      <formula1>#REF!</formula1>
    </dataValidation>
    <dataValidation type="list" allowBlank="1" showInputMessage="1" sqref="QLY262163:QMA262163">
      <formula1>#REF!</formula1>
    </dataValidation>
    <dataValidation type="list" allowBlank="1" showInputMessage="1" sqref="QCC262163:QCE262163">
      <formula1>#REF!</formula1>
    </dataValidation>
    <dataValidation type="list" allowBlank="1" showInputMessage="1" sqref="PSG262163:PSI262163">
      <formula1>#REF!</formula1>
    </dataValidation>
    <dataValidation type="list" allowBlank="1" showInputMessage="1" sqref="PIK262163:PIM262163">
      <formula1>#REF!</formula1>
    </dataValidation>
    <dataValidation type="list" allowBlank="1" showInputMessage="1" sqref="OYO262163:OYQ262163">
      <formula1>#REF!</formula1>
    </dataValidation>
    <dataValidation type="list" allowBlank="1" showInputMessage="1" sqref="OOS262163:OOU262163">
      <formula1>#REF!</formula1>
    </dataValidation>
    <dataValidation type="list" allowBlank="1" showInputMessage="1" sqref="OEW262163:OEY262163">
      <formula1>#REF!</formula1>
    </dataValidation>
    <dataValidation type="list" allowBlank="1" showInputMessage="1" sqref="NVA262163:NVC262163">
      <formula1>#REF!</formula1>
    </dataValidation>
    <dataValidation type="list" allowBlank="1" showInputMessage="1" sqref="NLE262163:NLG262163">
      <formula1>#REF!</formula1>
    </dataValidation>
    <dataValidation type="list" allowBlank="1" showInputMessage="1" sqref="NBI262163:NBK262163">
      <formula1>#REF!</formula1>
    </dataValidation>
    <dataValidation type="list" allowBlank="1" showInputMessage="1" sqref="MRM262163:MRO262163">
      <formula1>#REF!</formula1>
    </dataValidation>
    <dataValidation type="list" allowBlank="1" showInputMessage="1" sqref="MHQ262163:MHS262163">
      <formula1>#REF!</formula1>
    </dataValidation>
    <dataValidation type="list" allowBlank="1" showInputMessage="1" sqref="LXU262163:LXW262163">
      <formula1>#REF!</formula1>
    </dataValidation>
    <dataValidation type="list" allowBlank="1" showInputMessage="1" sqref="LNY262163:LOA262163">
      <formula1>#REF!</formula1>
    </dataValidation>
    <dataValidation type="list" allowBlank="1" showInputMessage="1" sqref="LEC262163:LEE262163">
      <formula1>#REF!</formula1>
    </dataValidation>
    <dataValidation type="list" allowBlank="1" showInputMessage="1" sqref="KUG262163:KUI262163">
      <formula1>#REF!</formula1>
    </dataValidation>
    <dataValidation type="list" allowBlank="1" showInputMessage="1" sqref="KKK262163:KKM262163">
      <formula1>#REF!</formula1>
    </dataValidation>
    <dataValidation type="list" allowBlank="1" showInputMessage="1" sqref="KAO262163:KAQ262163">
      <formula1>#REF!</formula1>
    </dataValidation>
    <dataValidation type="list" allowBlank="1" showInputMessage="1" sqref="JQS262163:JQU262163">
      <formula1>#REF!</formula1>
    </dataValidation>
    <dataValidation type="list" allowBlank="1" showInputMessage="1" sqref="JGW262163:JGY262163">
      <formula1>#REF!</formula1>
    </dataValidation>
    <dataValidation type="list" allowBlank="1" showInputMessage="1" sqref="IXA262163:IXC262163">
      <formula1>#REF!</formula1>
    </dataValidation>
    <dataValidation type="list" allowBlank="1" showInputMessage="1" sqref="INE262163:ING262163">
      <formula1>#REF!</formula1>
    </dataValidation>
    <dataValidation type="list" allowBlank="1" showInputMessage="1" sqref="IDI262163:IDK262163">
      <formula1>#REF!</formula1>
    </dataValidation>
    <dataValidation type="list" allowBlank="1" showInputMessage="1" sqref="HTM262163:HTO262163">
      <formula1>#REF!</formula1>
    </dataValidation>
    <dataValidation type="list" allowBlank="1" showInputMessage="1" sqref="HJQ262163:HJS262163">
      <formula1>#REF!</formula1>
    </dataValidation>
    <dataValidation type="list" allowBlank="1" showInputMessage="1" sqref="GZU262163:GZW262163">
      <formula1>#REF!</formula1>
    </dataValidation>
    <dataValidation type="list" allowBlank="1" showInputMessage="1" sqref="GPY262163:GQA262163">
      <formula1>#REF!</formula1>
    </dataValidation>
    <dataValidation type="list" allowBlank="1" showInputMessage="1" sqref="GGC262163:GGE262163">
      <formula1>#REF!</formula1>
    </dataValidation>
    <dataValidation type="list" allowBlank="1" showInputMessage="1" sqref="FWG262163:FWI262163">
      <formula1>#REF!</formula1>
    </dataValidation>
    <dataValidation type="list" allowBlank="1" showInputMessage="1" sqref="FMK262163:FMM262163">
      <formula1>#REF!</formula1>
    </dataValidation>
    <dataValidation type="list" allowBlank="1" showInputMessage="1" sqref="FCO262163:FCQ262163">
      <formula1>#REF!</formula1>
    </dataValidation>
    <dataValidation type="list" allowBlank="1" showInputMessage="1" sqref="ESS262163:ESU262163">
      <formula1>#REF!</formula1>
    </dataValidation>
    <dataValidation type="list" allowBlank="1" showInputMessage="1" sqref="EIW262163:EIY262163">
      <formula1>#REF!</formula1>
    </dataValidation>
    <dataValidation type="list" allowBlank="1" showInputMessage="1" sqref="DZA262163:DZC262163">
      <formula1>#REF!</formula1>
    </dataValidation>
    <dataValidation type="list" allowBlank="1" showInputMessage="1" sqref="DPE262163:DPG262163">
      <formula1>#REF!</formula1>
    </dataValidation>
    <dataValidation type="list" allowBlank="1" showInputMessage="1" sqref="DFI262163:DFK262163">
      <formula1>#REF!</formula1>
    </dataValidation>
    <dataValidation type="list" allowBlank="1" showInputMessage="1" sqref="CVM262163:CVO262163">
      <formula1>#REF!</formula1>
    </dataValidation>
    <dataValidation type="list" allowBlank="1" showInputMessage="1" sqref="CLQ262163:CLS262163">
      <formula1>#REF!</formula1>
    </dataValidation>
    <dataValidation type="list" allowBlank="1" showInputMessage="1" sqref="CBU262163:CBW262163">
      <formula1>#REF!</formula1>
    </dataValidation>
    <dataValidation type="list" allowBlank="1" showInputMessage="1" sqref="BRY262163:BSA262163">
      <formula1>#REF!</formula1>
    </dataValidation>
    <dataValidation type="list" allowBlank="1" showInputMessage="1" sqref="BIC262163:BIE262163">
      <formula1>#REF!</formula1>
    </dataValidation>
    <dataValidation type="list" allowBlank="1" showInputMessage="1" sqref="AYG262163:AYI262163">
      <formula1>#REF!</formula1>
    </dataValidation>
    <dataValidation type="list" allowBlank="1" showInputMessage="1" sqref="AOK262163:AOM262163">
      <formula1>#REF!</formula1>
    </dataValidation>
    <dataValidation type="list" allowBlank="1" showInputMessage="1" sqref="AEO262163:AEQ262163">
      <formula1>#REF!</formula1>
    </dataValidation>
    <dataValidation type="list" allowBlank="1" showInputMessage="1" sqref="US262163:UU262163">
      <formula1>#REF!</formula1>
    </dataValidation>
    <dataValidation type="list" allowBlank="1" showInputMessage="1" sqref="KW262163:KY262163">
      <formula1>#REF!</formula1>
    </dataValidation>
    <dataValidation type="list" allowBlank="1" showInputMessage="1" sqref="WXI196627:WXK196627">
      <formula1>#REF!</formula1>
    </dataValidation>
    <dataValidation type="list" allowBlank="1" showInputMessage="1" sqref="WNM196627:WNO196627">
      <formula1>#REF!</formula1>
    </dataValidation>
    <dataValidation type="list" allowBlank="1" showInputMessage="1" sqref="WDQ196627:WDS196627">
      <formula1>#REF!</formula1>
    </dataValidation>
    <dataValidation type="list" allowBlank="1" showInputMessage="1" sqref="VTU196627:VTW196627">
      <formula1>#REF!</formula1>
    </dataValidation>
    <dataValidation type="list" allowBlank="1" showInputMessage="1" sqref="VJY196627:VKA196627">
      <formula1>#REF!</formula1>
    </dataValidation>
    <dataValidation type="list" allowBlank="1" showInputMessage="1" sqref="VAC196627:VAE196627">
      <formula1>#REF!</formula1>
    </dataValidation>
    <dataValidation type="list" allowBlank="1" showInputMessage="1" sqref="UQG196627:UQI196627">
      <formula1>#REF!</formula1>
    </dataValidation>
    <dataValidation type="list" allowBlank="1" showInputMessage="1" sqref="UGK196627:UGM196627">
      <formula1>#REF!</formula1>
    </dataValidation>
    <dataValidation type="list" allowBlank="1" showInputMessage="1" sqref="TWO196627:TWQ196627">
      <formula1>#REF!</formula1>
    </dataValidation>
    <dataValidation type="list" allowBlank="1" showInputMessage="1" sqref="TMS196627:TMU196627">
      <formula1>#REF!</formula1>
    </dataValidation>
    <dataValidation type="list" allowBlank="1" showInputMessage="1" sqref="TCW196627:TCY196627">
      <formula1>#REF!</formula1>
    </dataValidation>
    <dataValidation type="list" allowBlank="1" showInputMessage="1" sqref="STA196627:STC196627">
      <formula1>#REF!</formula1>
    </dataValidation>
    <dataValidation type="list" allowBlank="1" showInputMessage="1" sqref="SJE196627:SJG196627">
      <formula1>#REF!</formula1>
    </dataValidation>
    <dataValidation type="list" allowBlank="1" showInputMessage="1" sqref="RZI196627:RZK196627">
      <formula1>#REF!</formula1>
    </dataValidation>
    <dataValidation type="list" allowBlank="1" showInputMessage="1" sqref="RPM196627:RPO196627">
      <formula1>#REF!</formula1>
    </dataValidation>
    <dataValidation type="list" allowBlank="1" showInputMessage="1" sqref="RFQ196627:RFS196627">
      <formula1>#REF!</formula1>
    </dataValidation>
    <dataValidation type="list" allowBlank="1" showInputMessage="1" sqref="QVU196627:QVW196627">
      <formula1>#REF!</formula1>
    </dataValidation>
    <dataValidation type="list" allowBlank="1" showInputMessage="1" sqref="QLY196627:QMA196627">
      <formula1>#REF!</formula1>
    </dataValidation>
    <dataValidation type="list" allowBlank="1" showInputMessage="1" sqref="QCC196627:QCE196627">
      <formula1>#REF!</formula1>
    </dataValidation>
    <dataValidation type="list" allowBlank="1" showInputMessage="1" sqref="PSG196627:PSI196627">
      <formula1>#REF!</formula1>
    </dataValidation>
    <dataValidation type="list" allowBlank="1" showInputMessage="1" sqref="PIK196627:PIM196627">
      <formula1>#REF!</formula1>
    </dataValidation>
    <dataValidation type="list" allowBlank="1" showInputMessage="1" sqref="OYO196627:OYQ196627">
      <formula1>#REF!</formula1>
    </dataValidation>
    <dataValidation type="list" allowBlank="1" showInputMessage="1" sqref="OOS196627:OOU196627">
      <formula1>#REF!</formula1>
    </dataValidation>
    <dataValidation type="list" allowBlank="1" showInputMessage="1" sqref="OEW196627:OEY196627">
      <formula1>#REF!</formula1>
    </dataValidation>
    <dataValidation type="list" allowBlank="1" showInputMessage="1" sqref="NVA196627:NVC196627">
      <formula1>#REF!</formula1>
    </dataValidation>
    <dataValidation type="list" allowBlank="1" showInputMessage="1" sqref="NLE196627:NLG196627">
      <formula1>#REF!</formula1>
    </dataValidation>
    <dataValidation type="list" allowBlank="1" showInputMessage="1" sqref="NBI196627:NBK196627">
      <formula1>#REF!</formula1>
    </dataValidation>
    <dataValidation type="list" allowBlank="1" showInputMessage="1" sqref="MRM196627:MRO196627">
      <formula1>#REF!</formula1>
    </dataValidation>
    <dataValidation type="list" allowBlank="1" showInputMessage="1" sqref="MHQ196627:MHS196627">
      <formula1>#REF!</formula1>
    </dataValidation>
    <dataValidation type="list" allowBlank="1" showInputMessage="1" sqref="LXU196627:LXW196627">
      <formula1>#REF!</formula1>
    </dataValidation>
    <dataValidation type="list" allowBlank="1" showInputMessage="1" sqref="LNY196627:LOA196627">
      <formula1>#REF!</formula1>
    </dataValidation>
    <dataValidation type="list" allowBlank="1" showInputMessage="1" sqref="LEC196627:LEE196627">
      <formula1>#REF!</formula1>
    </dataValidation>
    <dataValidation type="list" allowBlank="1" showInputMessage="1" sqref="KUG196627:KUI196627">
      <formula1>#REF!</formula1>
    </dataValidation>
    <dataValidation type="list" allowBlank="1" showInputMessage="1" sqref="KKK196627:KKM196627">
      <formula1>#REF!</formula1>
    </dataValidation>
    <dataValidation type="list" allowBlank="1" showInputMessage="1" sqref="KAO196627:KAQ196627">
      <formula1>#REF!</formula1>
    </dataValidation>
    <dataValidation type="list" allowBlank="1" showInputMessage="1" sqref="JQS196627:JQU196627">
      <formula1>#REF!</formula1>
    </dataValidation>
    <dataValidation type="list" allowBlank="1" showInputMessage="1" sqref="JGW196627:JGY196627">
      <formula1>#REF!</formula1>
    </dataValidation>
    <dataValidation type="list" allowBlank="1" showInputMessage="1" sqref="IXA196627:IXC196627">
      <formula1>#REF!</formula1>
    </dataValidation>
    <dataValidation type="list" allowBlank="1" showInputMessage="1" sqref="INE196627:ING196627">
      <formula1>#REF!</formula1>
    </dataValidation>
    <dataValidation type="list" allowBlank="1" showInputMessage="1" sqref="IDI196627:IDK196627">
      <formula1>#REF!</formula1>
    </dataValidation>
    <dataValidation type="list" allowBlank="1" showInputMessage="1" sqref="HTM196627:HTO196627">
      <formula1>#REF!</formula1>
    </dataValidation>
    <dataValidation type="list" allowBlank="1" showInputMessage="1" sqref="HJQ196627:HJS196627">
      <formula1>#REF!</formula1>
    </dataValidation>
    <dataValidation type="list" allowBlank="1" showInputMessage="1" sqref="GZU196627:GZW196627">
      <formula1>#REF!</formula1>
    </dataValidation>
    <dataValidation type="list" allowBlank="1" showInputMessage="1" sqref="GPY196627:GQA196627">
      <formula1>#REF!</formula1>
    </dataValidation>
    <dataValidation type="list" allowBlank="1" showInputMessage="1" sqref="GGC196627:GGE196627">
      <formula1>#REF!</formula1>
    </dataValidation>
    <dataValidation type="list" allowBlank="1" showInputMessage="1" sqref="FWG196627:FWI196627">
      <formula1>#REF!</formula1>
    </dataValidation>
    <dataValidation type="list" allowBlank="1" showInputMessage="1" sqref="FMK196627:FMM196627">
      <formula1>#REF!</formula1>
    </dataValidation>
    <dataValidation type="list" allowBlank="1" showInputMessage="1" sqref="FCO196627:FCQ196627">
      <formula1>#REF!</formula1>
    </dataValidation>
    <dataValidation type="list" allowBlank="1" showInputMessage="1" sqref="ESS196627:ESU196627">
      <formula1>#REF!</formula1>
    </dataValidation>
    <dataValidation type="list" allowBlank="1" showInputMessage="1" sqref="EIW196627:EIY196627">
      <formula1>#REF!</formula1>
    </dataValidation>
    <dataValidation type="list" allowBlank="1" showInputMessage="1" sqref="DZA196627:DZC196627">
      <formula1>#REF!</formula1>
    </dataValidation>
    <dataValidation type="list" allowBlank="1" showInputMessage="1" sqref="DPE196627:DPG196627">
      <formula1>#REF!</formula1>
    </dataValidation>
    <dataValidation type="list" allowBlank="1" showInputMessage="1" sqref="DFI196627:DFK196627">
      <formula1>#REF!</formula1>
    </dataValidation>
    <dataValidation type="list" allowBlank="1" showInputMessage="1" sqref="CVM196627:CVO196627">
      <formula1>#REF!</formula1>
    </dataValidation>
    <dataValidation type="list" allowBlank="1" showInputMessage="1" sqref="CLQ196627:CLS196627">
      <formula1>#REF!</formula1>
    </dataValidation>
    <dataValidation type="list" allowBlank="1" showInputMessage="1" sqref="CBU196627:CBW196627">
      <formula1>#REF!</formula1>
    </dataValidation>
    <dataValidation type="list" allowBlank="1" showInputMessage="1" sqref="BRY196627:BSA196627">
      <formula1>#REF!</formula1>
    </dataValidation>
    <dataValidation type="list" allowBlank="1" showInputMessage="1" sqref="BIC196627:BIE196627">
      <formula1>#REF!</formula1>
    </dataValidation>
    <dataValidation type="list" allowBlank="1" showInputMessage="1" sqref="AYG196627:AYI196627">
      <formula1>#REF!</formula1>
    </dataValidation>
    <dataValidation type="list" allowBlank="1" showInputMessage="1" sqref="AOK196627:AOM196627">
      <formula1>#REF!</formula1>
    </dataValidation>
    <dataValidation type="list" allowBlank="1" showInputMessage="1" sqref="AEO196627:AEQ196627">
      <formula1>#REF!</formula1>
    </dataValidation>
    <dataValidation type="list" allowBlank="1" showInputMessage="1" sqref="US196627:UU196627">
      <formula1>#REF!</formula1>
    </dataValidation>
    <dataValidation type="list" allowBlank="1" showInputMessage="1" sqref="KW196627:KY196627">
      <formula1>#REF!</formula1>
    </dataValidation>
    <dataValidation type="list" allowBlank="1" showInputMessage="1" sqref="WXI131091:WXK131091">
      <formula1>#REF!</formula1>
    </dataValidation>
    <dataValidation type="list" allowBlank="1" showInputMessage="1" sqref="WNM131091:WNO131091">
      <formula1>#REF!</formula1>
    </dataValidation>
    <dataValidation type="list" allowBlank="1" showInputMessage="1" sqref="WDQ131091:WDS131091">
      <formula1>#REF!</formula1>
    </dataValidation>
    <dataValidation type="list" allowBlank="1" showInputMessage="1" sqref="VTU131091:VTW131091">
      <formula1>#REF!</formula1>
    </dataValidation>
    <dataValidation type="list" allowBlank="1" showInputMessage="1" sqref="VJY131091:VKA131091">
      <formula1>#REF!</formula1>
    </dataValidation>
    <dataValidation type="list" allowBlank="1" showInputMessage="1" sqref="VAC131091:VAE131091">
      <formula1>#REF!</formula1>
    </dataValidation>
    <dataValidation type="list" allowBlank="1" showInputMessage="1" sqref="UQG131091:UQI131091">
      <formula1>#REF!</formula1>
    </dataValidation>
    <dataValidation type="list" allowBlank="1" showInputMessage="1" sqref="UGK131091:UGM131091">
      <formula1>#REF!</formula1>
    </dataValidation>
    <dataValidation type="list" allowBlank="1" showInputMessage="1" sqref="TWO131091:TWQ131091">
      <formula1>#REF!</formula1>
    </dataValidation>
    <dataValidation type="list" allowBlank="1" showInputMessage="1" sqref="TMS131091:TMU131091">
      <formula1>#REF!</formula1>
    </dataValidation>
    <dataValidation type="list" allowBlank="1" showInputMessage="1" sqref="TCW131091:TCY131091">
      <formula1>#REF!</formula1>
    </dataValidation>
    <dataValidation type="list" allowBlank="1" showInputMessage="1" sqref="STA131091:STC131091">
      <formula1>#REF!</formula1>
    </dataValidation>
    <dataValidation type="list" allowBlank="1" showInputMessage="1" sqref="SJE131091:SJG131091">
      <formula1>#REF!</formula1>
    </dataValidation>
    <dataValidation type="list" allowBlank="1" showInputMessage="1" sqref="RZI131091:RZK131091">
      <formula1>#REF!</formula1>
    </dataValidation>
    <dataValidation type="list" allowBlank="1" showInputMessage="1" sqref="RPM131091:RPO131091">
      <formula1>#REF!</formula1>
    </dataValidation>
    <dataValidation type="list" allowBlank="1" showInputMessage="1" sqref="RFQ131091:RFS131091">
      <formula1>#REF!</formula1>
    </dataValidation>
    <dataValidation type="list" allowBlank="1" showInputMessage="1" sqref="QVU131091:QVW131091">
      <formula1>#REF!</formula1>
    </dataValidation>
    <dataValidation type="list" allowBlank="1" showInputMessage="1" sqref="QLY131091:QMA131091">
      <formula1>#REF!</formula1>
    </dataValidation>
    <dataValidation type="list" allowBlank="1" showInputMessage="1" sqref="QCC131091:QCE131091">
      <formula1>#REF!</formula1>
    </dataValidation>
    <dataValidation type="list" allowBlank="1" showInputMessage="1" sqref="PSG131091:PSI131091">
      <formula1>#REF!</formula1>
    </dataValidation>
    <dataValidation type="list" allowBlank="1" showInputMessage="1" sqref="PIK131091:PIM131091">
      <formula1>#REF!</formula1>
    </dataValidation>
    <dataValidation type="list" allowBlank="1" showInputMessage="1" sqref="OYO131091:OYQ131091">
      <formula1>#REF!</formula1>
    </dataValidation>
    <dataValidation type="list" allowBlank="1" showInputMessage="1" sqref="OOS131091:OOU131091">
      <formula1>#REF!</formula1>
    </dataValidation>
    <dataValidation type="list" allowBlank="1" showInputMessage="1" sqref="OEW131091:OEY131091">
      <formula1>#REF!</formula1>
    </dataValidation>
    <dataValidation type="list" allowBlank="1" showInputMessage="1" sqref="NVA131091:NVC131091">
      <formula1>#REF!</formula1>
    </dataValidation>
    <dataValidation type="list" allowBlank="1" showInputMessage="1" sqref="NLE131091:NLG131091">
      <formula1>#REF!</formula1>
    </dataValidation>
    <dataValidation type="list" allowBlank="1" showInputMessage="1" sqref="NBI131091:NBK131091">
      <formula1>#REF!</formula1>
    </dataValidation>
    <dataValidation type="list" allowBlank="1" showInputMessage="1" sqref="MRM131091:MRO131091">
      <formula1>#REF!</formula1>
    </dataValidation>
    <dataValidation type="list" allowBlank="1" showInputMessage="1" sqref="MHQ131091:MHS131091">
      <formula1>#REF!</formula1>
    </dataValidation>
    <dataValidation type="list" allowBlank="1" showInputMessage="1" sqref="LXU131091:LXW131091">
      <formula1>#REF!</formula1>
    </dataValidation>
    <dataValidation type="list" allowBlank="1" showInputMessage="1" sqref="LNY131091:LOA131091">
      <formula1>#REF!</formula1>
    </dataValidation>
    <dataValidation type="list" allowBlank="1" showInputMessage="1" sqref="LEC131091:LEE131091">
      <formula1>#REF!</formula1>
    </dataValidation>
    <dataValidation type="list" allowBlank="1" showInputMessage="1" sqref="KUG131091:KUI131091">
      <formula1>#REF!</formula1>
    </dataValidation>
    <dataValidation type="list" allowBlank="1" showInputMessage="1" sqref="KKK131091:KKM131091">
      <formula1>#REF!</formula1>
    </dataValidation>
    <dataValidation type="list" allowBlank="1" showInputMessage="1" sqref="KAO131091:KAQ131091">
      <formula1>#REF!</formula1>
    </dataValidation>
    <dataValidation type="list" allowBlank="1" showInputMessage="1" sqref="JQS131091:JQU131091">
      <formula1>#REF!</formula1>
    </dataValidation>
    <dataValidation type="list" allowBlank="1" showInputMessage="1" sqref="JGW131091:JGY131091">
      <formula1>#REF!</formula1>
    </dataValidation>
    <dataValidation type="list" allowBlank="1" showInputMessage="1" sqref="IXA131091:IXC131091">
      <formula1>#REF!</formula1>
    </dataValidation>
    <dataValidation type="list" allowBlank="1" showInputMessage="1" sqref="INE131091:ING131091">
      <formula1>#REF!</formula1>
    </dataValidation>
    <dataValidation type="list" allowBlank="1" showInputMessage="1" sqref="IDI131091:IDK131091">
      <formula1>#REF!</formula1>
    </dataValidation>
    <dataValidation type="list" allowBlank="1" showInputMessage="1" sqref="HTM131091:HTO131091">
      <formula1>#REF!</formula1>
    </dataValidation>
    <dataValidation type="list" allowBlank="1" showInputMessage="1" sqref="HJQ131091:HJS131091">
      <formula1>#REF!</formula1>
    </dataValidation>
    <dataValidation type="list" allowBlank="1" showInputMessage="1" sqref="GZU131091:GZW131091">
      <formula1>#REF!</formula1>
    </dataValidation>
    <dataValidation type="list" allowBlank="1" showInputMessage="1" sqref="GPY131091:GQA131091">
      <formula1>#REF!</formula1>
    </dataValidation>
    <dataValidation type="list" allowBlank="1" showInputMessage="1" sqref="GGC131091:GGE131091">
      <formula1>#REF!</formula1>
    </dataValidation>
    <dataValidation type="list" allowBlank="1" showInputMessage="1" sqref="FWG131091:FWI131091">
      <formula1>#REF!</formula1>
    </dataValidation>
    <dataValidation type="list" allowBlank="1" showInputMessage="1" sqref="FMK131091:FMM131091">
      <formula1>#REF!</formula1>
    </dataValidation>
    <dataValidation type="list" allowBlank="1" showInputMessage="1" sqref="FCO131091:FCQ131091">
      <formula1>#REF!</formula1>
    </dataValidation>
    <dataValidation type="list" allowBlank="1" showInputMessage="1" sqref="ESS131091:ESU131091">
      <formula1>#REF!</formula1>
    </dataValidation>
    <dataValidation type="list" allowBlank="1" showInputMessage="1" sqref="EIW131091:EIY131091">
      <formula1>#REF!</formula1>
    </dataValidation>
    <dataValidation type="list" allowBlank="1" showInputMessage="1" sqref="DZA131091:DZC131091">
      <formula1>#REF!</formula1>
    </dataValidation>
    <dataValidation type="list" allowBlank="1" showInputMessage="1" sqref="DPE131091:DPG131091">
      <formula1>#REF!</formula1>
    </dataValidation>
    <dataValidation type="list" allowBlank="1" showInputMessage="1" sqref="DFI131091:DFK131091">
      <formula1>#REF!</formula1>
    </dataValidation>
    <dataValidation type="list" allowBlank="1" showInputMessage="1" sqref="CVM131091:CVO131091">
      <formula1>#REF!</formula1>
    </dataValidation>
    <dataValidation type="list" allowBlank="1" showInputMessage="1" sqref="CLQ131091:CLS131091">
      <formula1>#REF!</formula1>
    </dataValidation>
    <dataValidation type="list" allowBlank="1" showInputMessage="1" sqref="CBU131091:CBW131091">
      <formula1>#REF!</formula1>
    </dataValidation>
    <dataValidation type="list" allowBlank="1" showInputMessage="1" sqref="BRY131091:BSA131091">
      <formula1>#REF!</formula1>
    </dataValidation>
    <dataValidation type="list" allowBlank="1" showInputMessage="1" sqref="BIC131091:BIE131091">
      <formula1>#REF!</formula1>
    </dataValidation>
    <dataValidation type="list" allowBlank="1" showInputMessage="1" sqref="AYG131091:AYI131091">
      <formula1>#REF!</formula1>
    </dataValidation>
    <dataValidation type="list" allowBlank="1" showInputMessage="1" sqref="AOK131091:AOM131091">
      <formula1>#REF!</formula1>
    </dataValidation>
    <dataValidation type="list" allowBlank="1" showInputMessage="1" sqref="AEO131091:AEQ131091">
      <formula1>#REF!</formula1>
    </dataValidation>
    <dataValidation type="list" allowBlank="1" showInputMessage="1" sqref="US131091:UU131091">
      <formula1>#REF!</formula1>
    </dataValidation>
    <dataValidation type="list" allowBlank="1" showInputMessage="1" sqref="KW131091:KY131091">
      <formula1>#REF!</formula1>
    </dataValidation>
    <dataValidation type="list" allowBlank="1" showInputMessage="1" sqref="WXI65555:WXK65555">
      <formula1>#REF!</formula1>
    </dataValidation>
    <dataValidation type="list" allowBlank="1" showInputMessage="1" sqref="WNM65555:WNO65555">
      <formula1>#REF!</formula1>
    </dataValidation>
    <dataValidation type="list" allowBlank="1" showInputMessage="1" sqref="WDQ65555:WDS65555">
      <formula1>#REF!</formula1>
    </dataValidation>
    <dataValidation type="list" allowBlank="1" showInputMessage="1" sqref="VTU65555:VTW65555">
      <formula1>#REF!</formula1>
    </dataValidation>
    <dataValidation type="list" allowBlank="1" showInputMessage="1" sqref="VJY65555:VKA65555">
      <formula1>#REF!</formula1>
    </dataValidation>
    <dataValidation type="list" allowBlank="1" showInputMessage="1" sqref="VAC65555:VAE65555">
      <formula1>#REF!</formula1>
    </dataValidation>
    <dataValidation type="list" allowBlank="1" showInputMessage="1" sqref="UQG65555:UQI65555">
      <formula1>#REF!</formula1>
    </dataValidation>
    <dataValidation type="list" allowBlank="1" showInputMessage="1" sqref="UGK65555:UGM65555">
      <formula1>#REF!</formula1>
    </dataValidation>
    <dataValidation type="list" allowBlank="1" showInputMessage="1" sqref="TWO65555:TWQ65555">
      <formula1>#REF!</formula1>
    </dataValidation>
    <dataValidation type="list" allowBlank="1" showInputMessage="1" sqref="TMS65555:TMU65555">
      <formula1>#REF!</formula1>
    </dataValidation>
    <dataValidation type="list" allowBlank="1" showInputMessage="1" sqref="TCW65555:TCY65555">
      <formula1>#REF!</formula1>
    </dataValidation>
    <dataValidation type="list" allowBlank="1" showInputMessage="1" sqref="STA65555:STC65555">
      <formula1>#REF!</formula1>
    </dataValidation>
    <dataValidation type="list" allowBlank="1" showInputMessage="1" sqref="SJE65555:SJG65555">
      <formula1>#REF!</formula1>
    </dataValidation>
    <dataValidation type="list" allowBlank="1" showInputMessage="1" sqref="RZI65555:RZK65555">
      <formula1>#REF!</formula1>
    </dataValidation>
    <dataValidation type="list" allowBlank="1" showInputMessage="1" sqref="RPM65555:RPO65555">
      <formula1>#REF!</formula1>
    </dataValidation>
    <dataValidation type="list" allowBlank="1" showInputMessage="1" sqref="RFQ65555:RFS65555">
      <formula1>#REF!</formula1>
    </dataValidation>
    <dataValidation type="list" allowBlank="1" showInputMessage="1" sqref="QVU65555:QVW65555">
      <formula1>#REF!</formula1>
    </dataValidation>
    <dataValidation type="list" allowBlank="1" showInputMessage="1" sqref="QLY65555:QMA65555">
      <formula1>#REF!</formula1>
    </dataValidation>
    <dataValidation type="list" allowBlank="1" showInputMessage="1" sqref="QCC65555:QCE65555">
      <formula1>#REF!</formula1>
    </dataValidation>
    <dataValidation type="list" allowBlank="1" showInputMessage="1" sqref="PSG65555:PSI65555">
      <formula1>#REF!</formula1>
    </dataValidation>
    <dataValidation type="list" allowBlank="1" showInputMessage="1" sqref="PIK65555:PIM65555">
      <formula1>#REF!</formula1>
    </dataValidation>
    <dataValidation type="list" allowBlank="1" showInputMessage="1" sqref="OYO65555:OYQ65555">
      <formula1>#REF!</formula1>
    </dataValidation>
    <dataValidation type="list" allowBlank="1" showInputMessage="1" sqref="OOS65555:OOU65555">
      <formula1>#REF!</formula1>
    </dataValidation>
    <dataValidation type="list" allowBlank="1" showInputMessage="1" sqref="OEW65555:OEY65555">
      <formula1>#REF!</formula1>
    </dataValidation>
    <dataValidation type="list" allowBlank="1" showInputMessage="1" sqref="NVA65555:NVC65555">
      <formula1>#REF!</formula1>
    </dataValidation>
    <dataValidation type="list" allowBlank="1" showInputMessage="1" sqref="NLE65555:NLG65555">
      <formula1>#REF!</formula1>
    </dataValidation>
    <dataValidation type="list" allowBlank="1" showInputMessage="1" sqref="NBI65555:NBK65555">
      <formula1>#REF!</formula1>
    </dataValidation>
    <dataValidation type="list" allowBlank="1" showInputMessage="1" sqref="MRM65555:MRO65555">
      <formula1>#REF!</formula1>
    </dataValidation>
    <dataValidation type="list" allowBlank="1" showInputMessage="1" sqref="MHQ65555:MHS65555">
      <formula1>#REF!</formula1>
    </dataValidation>
    <dataValidation type="list" allowBlank="1" showInputMessage="1" sqref="LXU65555:LXW65555">
      <formula1>#REF!</formula1>
    </dataValidation>
    <dataValidation type="list" allowBlank="1" showInputMessage="1" sqref="LNY65555:LOA65555">
      <formula1>#REF!</formula1>
    </dataValidation>
    <dataValidation type="list" allowBlank="1" showInputMessage="1" sqref="LEC65555:LEE65555">
      <formula1>#REF!</formula1>
    </dataValidation>
    <dataValidation type="list" allowBlank="1" showInputMessage="1" sqref="KUG65555:KUI65555">
      <formula1>#REF!</formula1>
    </dataValidation>
    <dataValidation type="list" allowBlank="1" showInputMessage="1" sqref="KKK65555:KKM65555">
      <formula1>#REF!</formula1>
    </dataValidation>
    <dataValidation type="list" allowBlank="1" showInputMessage="1" sqref="KAO65555:KAQ65555">
      <formula1>#REF!</formula1>
    </dataValidation>
    <dataValidation type="list" allowBlank="1" showInputMessage="1" sqref="JQS65555:JQU65555">
      <formula1>#REF!</formula1>
    </dataValidation>
    <dataValidation type="list" allowBlank="1" showInputMessage="1" sqref="JGW65555:JGY65555">
      <formula1>#REF!</formula1>
    </dataValidation>
    <dataValidation type="list" allowBlank="1" showInputMessage="1" sqref="IXA65555:IXC65555">
      <formula1>#REF!</formula1>
    </dataValidation>
    <dataValidation type="list" allowBlank="1" showInputMessage="1" sqref="INE65555:ING65555">
      <formula1>#REF!</formula1>
    </dataValidation>
    <dataValidation type="list" allowBlank="1" showInputMessage="1" sqref="IDI65555:IDK65555">
      <formula1>#REF!</formula1>
    </dataValidation>
    <dataValidation type="list" allowBlank="1" showInputMessage="1" sqref="HTM65555:HTO65555">
      <formula1>#REF!</formula1>
    </dataValidation>
    <dataValidation type="list" allowBlank="1" showInputMessage="1" sqref="HJQ65555:HJS65555">
      <formula1>#REF!</formula1>
    </dataValidation>
    <dataValidation type="list" allowBlank="1" showInputMessage="1" sqref="GZU65555:GZW65555">
      <formula1>#REF!</formula1>
    </dataValidation>
    <dataValidation type="list" allowBlank="1" showInputMessage="1" sqref="GPY65555:GQA65555">
      <formula1>#REF!</formula1>
    </dataValidation>
    <dataValidation type="list" allowBlank="1" showInputMessage="1" sqref="GGC65555:GGE65555">
      <formula1>#REF!</formula1>
    </dataValidation>
    <dataValidation type="list" allowBlank="1" showInputMessage="1" sqref="FWG65555:FWI65555">
      <formula1>#REF!</formula1>
    </dataValidation>
    <dataValidation type="list" allowBlank="1" showInputMessage="1" sqref="FMK65555:FMM65555">
      <formula1>#REF!</formula1>
    </dataValidation>
    <dataValidation type="list" allowBlank="1" showInputMessage="1" sqref="FCO65555:FCQ65555">
      <formula1>#REF!</formula1>
    </dataValidation>
    <dataValidation type="list" allowBlank="1" showInputMessage="1" sqref="ESS65555:ESU65555">
      <formula1>#REF!</formula1>
    </dataValidation>
    <dataValidation type="list" allowBlank="1" showInputMessage="1" sqref="EIW65555:EIY65555">
      <formula1>#REF!</formula1>
    </dataValidation>
    <dataValidation type="list" allowBlank="1" showInputMessage="1" sqref="DZA65555:DZC65555">
      <formula1>#REF!</formula1>
    </dataValidation>
    <dataValidation type="list" allowBlank="1" showInputMessage="1" sqref="DPE65555:DPG65555">
      <formula1>#REF!</formula1>
    </dataValidation>
    <dataValidation type="list" allowBlank="1" showInputMessage="1" sqref="DFI65555:DFK65555">
      <formula1>#REF!</formula1>
    </dataValidation>
    <dataValidation type="list" allowBlank="1" showInputMessage="1" sqref="CVM65555:CVO65555">
      <formula1>#REF!</formula1>
    </dataValidation>
    <dataValidation type="list" allowBlank="1" showInputMessage="1" sqref="CLQ65555:CLS65555">
      <formula1>#REF!</formula1>
    </dataValidation>
    <dataValidation type="list" allowBlank="1" showInputMessage="1" sqref="CBU65555:CBW65555">
      <formula1>#REF!</formula1>
    </dataValidation>
    <dataValidation type="list" allowBlank="1" showInputMessage="1" sqref="BRY65555:BSA65555">
      <formula1>#REF!</formula1>
    </dataValidation>
    <dataValidation type="list" allowBlank="1" showInputMessage="1" sqref="BIC65555:BIE65555">
      <formula1>#REF!</formula1>
    </dataValidation>
    <dataValidation type="list" allowBlank="1" showInputMessage="1" sqref="AYG65555:AYI65555">
      <formula1>#REF!</formula1>
    </dataValidation>
    <dataValidation type="list" allowBlank="1" showInputMessage="1" sqref="AOK65555:AOM65555">
      <formula1>#REF!</formula1>
    </dataValidation>
    <dataValidation type="list" allowBlank="1" showInputMessage="1" sqref="AEO65555:AEQ65555">
      <formula1>#REF!</formula1>
    </dataValidation>
    <dataValidation type="list" allowBlank="1" showInputMessage="1" sqref="US65555:UU65555">
      <formula1>#REF!</formula1>
    </dataValidation>
    <dataValidation type="list" allowBlank="1" showInputMessage="1" sqref="KW65555:KY65555">
      <formula1>#REF!</formula1>
    </dataValidation>
    <dataValidation type="list" allowBlank="1" showInputMessage="1" sqref="WXI19:WXK19">
      <formula1>#REF!</formula1>
    </dataValidation>
    <dataValidation type="list" allowBlank="1" showInputMessage="1" sqref="WNM19:WNO19">
      <formula1>#REF!</formula1>
    </dataValidation>
    <dataValidation type="list" allowBlank="1" showInputMessage="1" sqref="WDQ19:WDS19">
      <formula1>#REF!</formula1>
    </dataValidation>
    <dataValidation type="list" allowBlank="1" showInputMessage="1" sqref="VTU19:VTW19">
      <formula1>#REF!</formula1>
    </dataValidation>
    <dataValidation type="list" allowBlank="1" showInputMessage="1" sqref="VJY19:VKA19">
      <formula1>#REF!</formula1>
    </dataValidation>
    <dataValidation type="list" allowBlank="1" showInputMessage="1" sqref="VAC19:VAE19">
      <formula1>#REF!</formula1>
    </dataValidation>
    <dataValidation type="list" allowBlank="1" showInputMessage="1" sqref="UQG19:UQI19">
      <formula1>#REF!</formula1>
    </dataValidation>
    <dataValidation type="list" allowBlank="1" showInputMessage="1" sqref="UGK19:UGM19">
      <formula1>#REF!</formula1>
    </dataValidation>
    <dataValidation type="list" allowBlank="1" showInputMessage="1" sqref="TWO19:TWQ19">
      <formula1>#REF!</formula1>
    </dataValidation>
    <dataValidation type="list" allowBlank="1" showInputMessage="1" sqref="TMS19:TMU19">
      <formula1>#REF!</formula1>
    </dataValidation>
    <dataValidation type="list" allowBlank="1" showInputMessage="1" sqref="TCW19:TCY19">
      <formula1>#REF!</formula1>
    </dataValidation>
    <dataValidation type="list" allowBlank="1" showInputMessage="1" sqref="STA19:STC19">
      <formula1>#REF!</formula1>
    </dataValidation>
    <dataValidation type="list" allowBlank="1" showInputMessage="1" sqref="SJE19:SJG19">
      <formula1>#REF!</formula1>
    </dataValidation>
    <dataValidation type="list" allowBlank="1" showInputMessage="1" sqref="RZI19:RZK19">
      <formula1>#REF!</formula1>
    </dataValidation>
    <dataValidation type="list" allowBlank="1" showInputMessage="1" sqref="RPM19:RPO19">
      <formula1>#REF!</formula1>
    </dataValidation>
    <dataValidation type="list" allowBlank="1" showInputMessage="1" sqref="RFQ19:RFS19">
      <formula1>#REF!</formula1>
    </dataValidation>
    <dataValidation type="list" allowBlank="1" showInputMessage="1" sqref="QVU19:QVW19">
      <formula1>#REF!</formula1>
    </dataValidation>
    <dataValidation type="list" allowBlank="1" showInputMessage="1" sqref="QLY19:QMA19">
      <formula1>#REF!</formula1>
    </dataValidation>
    <dataValidation type="list" allowBlank="1" showInputMessage="1" sqref="QCC19:QCE19">
      <formula1>#REF!</formula1>
    </dataValidation>
    <dataValidation type="list" allowBlank="1" showInputMessage="1" sqref="PSG19:PSI19">
      <formula1>#REF!</formula1>
    </dataValidation>
    <dataValidation type="list" allowBlank="1" showInputMessage="1" sqref="PIK19:PIM19">
      <formula1>#REF!</formula1>
    </dataValidation>
    <dataValidation type="list" allowBlank="1" showInputMessage="1" sqref="OYO19:OYQ19">
      <formula1>#REF!</formula1>
    </dataValidation>
    <dataValidation type="list" allowBlank="1" showInputMessage="1" sqref="OOS19:OOU19">
      <formula1>#REF!</formula1>
    </dataValidation>
    <dataValidation type="list" allowBlank="1" showInputMessage="1" sqref="OEW19:OEY19">
      <formula1>#REF!</formula1>
    </dataValidation>
    <dataValidation type="list" allowBlank="1" showInputMessage="1" sqref="NVA19:NVC19">
      <formula1>#REF!</formula1>
    </dataValidation>
    <dataValidation type="list" allowBlank="1" showInputMessage="1" sqref="NLE19:NLG19">
      <formula1>#REF!</formula1>
    </dataValidation>
    <dataValidation type="list" allowBlank="1" showInputMessage="1" sqref="NBI19:NBK19">
      <formula1>#REF!</formula1>
    </dataValidation>
    <dataValidation type="list" allowBlank="1" showInputMessage="1" sqref="MRM19:MRO19">
      <formula1>#REF!</formula1>
    </dataValidation>
    <dataValidation type="list" allowBlank="1" showInputMessage="1" sqref="MHQ19:MHS19">
      <formula1>#REF!</formula1>
    </dataValidation>
    <dataValidation type="list" allowBlank="1" showInputMessage="1" sqref="LXU19:LXW19">
      <formula1>#REF!</formula1>
    </dataValidation>
    <dataValidation type="list" allowBlank="1" showInputMessage="1" sqref="LNY19:LOA19">
      <formula1>#REF!</formula1>
    </dataValidation>
    <dataValidation type="list" allowBlank="1" showInputMessage="1" sqref="LEC19:LEE19">
      <formula1>#REF!</formula1>
    </dataValidation>
    <dataValidation type="list" allowBlank="1" showInputMessage="1" sqref="KUG19:KUI19">
      <formula1>#REF!</formula1>
    </dataValidation>
    <dataValidation type="list" allowBlank="1" showInputMessage="1" sqref="KKK19:KKM19">
      <formula1>#REF!</formula1>
    </dataValidation>
    <dataValidation type="list" allowBlank="1" showInputMessage="1" sqref="KAO19:KAQ19">
      <formula1>#REF!</formula1>
    </dataValidation>
    <dataValidation type="list" allowBlank="1" showInputMessage="1" sqref="JQS19:JQU19">
      <formula1>#REF!</formula1>
    </dataValidation>
    <dataValidation type="list" allowBlank="1" showInputMessage="1" sqref="JGW19:JGY19">
      <formula1>#REF!</formula1>
    </dataValidation>
    <dataValidation type="list" allowBlank="1" showInputMessage="1" sqref="IXA19:IXC19">
      <formula1>#REF!</formula1>
    </dataValidation>
    <dataValidation type="list" allowBlank="1" showInputMessage="1" sqref="INE19:ING19">
      <formula1>#REF!</formula1>
    </dataValidation>
    <dataValidation type="list" allowBlank="1" showInputMessage="1" sqref="IDI19:IDK19">
      <formula1>#REF!</formula1>
    </dataValidation>
    <dataValidation type="list" allowBlank="1" showInputMessage="1" sqref="HTM19:HTO19">
      <formula1>#REF!</formula1>
    </dataValidation>
    <dataValidation type="list" allowBlank="1" showInputMessage="1" sqref="HJQ19:HJS19">
      <formula1>#REF!</formula1>
    </dataValidation>
    <dataValidation type="list" allowBlank="1" showInputMessage="1" sqref="GZU19:GZW19">
      <formula1>#REF!</formula1>
    </dataValidation>
    <dataValidation type="list" allowBlank="1" showInputMessage="1" sqref="GPY19:GQA19">
      <formula1>#REF!</formula1>
    </dataValidation>
    <dataValidation type="list" allowBlank="1" showInputMessage="1" sqref="GGC19:GGE19">
      <formula1>#REF!</formula1>
    </dataValidation>
    <dataValidation type="list" allowBlank="1" showInputMessage="1" sqref="FWG19:FWI19">
      <formula1>#REF!</formula1>
    </dataValidation>
    <dataValidation type="list" allowBlank="1" showInputMessage="1" sqref="FMK19:FMM19">
      <formula1>#REF!</formula1>
    </dataValidation>
    <dataValidation type="list" allowBlank="1" showInputMessage="1" sqref="FCO19:FCQ19">
      <formula1>#REF!</formula1>
    </dataValidation>
    <dataValidation type="list" allowBlank="1" showInputMessage="1" sqref="ESS19:ESU19">
      <formula1>#REF!</formula1>
    </dataValidation>
    <dataValidation type="list" allowBlank="1" showInputMessage="1" sqref="EIW19:EIY19">
      <formula1>#REF!</formula1>
    </dataValidation>
    <dataValidation type="list" allowBlank="1" showInputMessage="1" sqref="DZA19:DZC19">
      <formula1>#REF!</formula1>
    </dataValidation>
    <dataValidation type="list" allowBlank="1" showInputMessage="1" sqref="DPE19:DPG19">
      <formula1>#REF!</formula1>
    </dataValidation>
    <dataValidation type="list" allowBlank="1" showInputMessage="1" sqref="DFI19:DFK19">
      <formula1>#REF!</formula1>
    </dataValidation>
    <dataValidation type="list" allowBlank="1" showInputMessage="1" sqref="CVM19:CVO19">
      <formula1>#REF!</formula1>
    </dataValidation>
    <dataValidation type="list" allowBlank="1" showInputMessage="1" sqref="CLQ19:CLS19">
      <formula1>#REF!</formula1>
    </dataValidation>
    <dataValidation type="list" allowBlank="1" showInputMessage="1" sqref="CBU19:CBW19">
      <formula1>#REF!</formula1>
    </dataValidation>
    <dataValidation type="list" allowBlank="1" showInputMessage="1" sqref="BRY19:BSA19">
      <formula1>#REF!</formula1>
    </dataValidation>
    <dataValidation type="list" allowBlank="1" showInputMessage="1" sqref="BIC19:BIE19">
      <formula1>#REF!</formula1>
    </dataValidation>
    <dataValidation type="list" allowBlank="1" showInputMessage="1" sqref="AYG19:AYI19">
      <formula1>#REF!</formula1>
    </dataValidation>
    <dataValidation type="list" allowBlank="1" showInputMessage="1" sqref="AOK19:AOM19">
      <formula1>#REF!</formula1>
    </dataValidation>
    <dataValidation type="list" allowBlank="1" showInputMessage="1" sqref="AEO19:AEQ19">
      <formula1>#REF!</formula1>
    </dataValidation>
    <dataValidation type="list" allowBlank="1" showInputMessage="1" sqref="US19:UU19">
      <formula1>#REF!</formula1>
    </dataValidation>
  </dataValidations>
  <hyperlinks>
    <hyperlink ref="B8" r:id="rId1"/>
  </hyperlinks>
  <pageMargins left="0.27559055118110237" right="0.27559055118110237" top="0.39370078740157483" bottom="0.39370078740157483" header="0.51181102362204722" footer="0.51181102362204722"/>
  <pageSetup paperSize="9" firstPageNumber="0" orientation="portrait" horizontalDpi="300" verticalDpi="300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74"/>
  <sheetViews>
    <sheetView workbookViewId="0">
      <selection activeCell="B37" sqref="B37:AM44"/>
    </sheetView>
  </sheetViews>
  <sheetFormatPr defaultColWidth="1.7109375" defaultRowHeight="12.75"/>
  <cols>
    <col min="1" max="1" width="6" style="75" customWidth="1"/>
    <col min="2" max="38" width="2.42578125" style="75" customWidth="1"/>
    <col min="39" max="39" width="0.5703125" style="75" customWidth="1"/>
    <col min="40" max="40" width="2.42578125" style="75" customWidth="1"/>
    <col min="41" max="41" width="3.5703125" style="75" customWidth="1"/>
    <col min="42" max="256" width="1.7109375" style="75"/>
    <col min="257" max="296" width="2.42578125" style="75" customWidth="1"/>
    <col min="297" max="297" width="2" style="75" bestFit="1" customWidth="1"/>
    <col min="298" max="512" width="1.7109375" style="75"/>
    <col min="513" max="552" width="2.42578125" style="75" customWidth="1"/>
    <col min="553" max="553" width="2" style="75" bestFit="1" customWidth="1"/>
    <col min="554" max="768" width="1.7109375" style="75"/>
    <col min="769" max="808" width="2.42578125" style="75" customWidth="1"/>
    <col min="809" max="809" width="2" style="75" bestFit="1" customWidth="1"/>
    <col min="810" max="1024" width="1.7109375" style="75"/>
    <col min="1025" max="1064" width="2.42578125" style="75" customWidth="1"/>
    <col min="1065" max="1065" width="2" style="75" bestFit="1" customWidth="1"/>
    <col min="1066" max="1280" width="1.7109375" style="75"/>
    <col min="1281" max="1320" width="2.42578125" style="75" customWidth="1"/>
    <col min="1321" max="1321" width="2" style="75" bestFit="1" customWidth="1"/>
    <col min="1322" max="1536" width="1.7109375" style="75"/>
    <col min="1537" max="1576" width="2.42578125" style="75" customWidth="1"/>
    <col min="1577" max="1577" width="2" style="75" bestFit="1" customWidth="1"/>
    <col min="1578" max="1792" width="1.7109375" style="75"/>
    <col min="1793" max="1832" width="2.42578125" style="75" customWidth="1"/>
    <col min="1833" max="1833" width="2" style="75" bestFit="1" customWidth="1"/>
    <col min="1834" max="2048" width="1.7109375" style="75"/>
    <col min="2049" max="2088" width="2.42578125" style="75" customWidth="1"/>
    <col min="2089" max="2089" width="2" style="75" bestFit="1" customWidth="1"/>
    <col min="2090" max="2304" width="1.7109375" style="75"/>
    <col min="2305" max="2344" width="2.42578125" style="75" customWidth="1"/>
    <col min="2345" max="2345" width="2" style="75" bestFit="1" customWidth="1"/>
    <col min="2346" max="2560" width="1.7109375" style="75"/>
    <col min="2561" max="2600" width="2.42578125" style="75" customWidth="1"/>
    <col min="2601" max="2601" width="2" style="75" bestFit="1" customWidth="1"/>
    <col min="2602" max="2816" width="1.7109375" style="75"/>
    <col min="2817" max="2856" width="2.42578125" style="75" customWidth="1"/>
    <col min="2857" max="2857" width="2" style="75" bestFit="1" customWidth="1"/>
    <col min="2858" max="3072" width="1.7109375" style="75"/>
    <col min="3073" max="3112" width="2.42578125" style="75" customWidth="1"/>
    <col min="3113" max="3113" width="2" style="75" bestFit="1" customWidth="1"/>
    <col min="3114" max="3328" width="1.7109375" style="75"/>
    <col min="3329" max="3368" width="2.42578125" style="75" customWidth="1"/>
    <col min="3369" max="3369" width="2" style="75" bestFit="1" customWidth="1"/>
    <col min="3370" max="3584" width="1.7109375" style="75"/>
    <col min="3585" max="3624" width="2.42578125" style="75" customWidth="1"/>
    <col min="3625" max="3625" width="2" style="75" bestFit="1" customWidth="1"/>
    <col min="3626" max="3840" width="1.7109375" style="75"/>
    <col min="3841" max="3880" width="2.42578125" style="75" customWidth="1"/>
    <col min="3881" max="3881" width="2" style="75" bestFit="1" customWidth="1"/>
    <col min="3882" max="4096" width="1.7109375" style="75"/>
    <col min="4097" max="4136" width="2.42578125" style="75" customWidth="1"/>
    <col min="4137" max="4137" width="2" style="75" bestFit="1" customWidth="1"/>
    <col min="4138" max="4352" width="1.7109375" style="75"/>
    <col min="4353" max="4392" width="2.42578125" style="75" customWidth="1"/>
    <col min="4393" max="4393" width="2" style="75" bestFit="1" customWidth="1"/>
    <col min="4394" max="4608" width="1.7109375" style="75"/>
    <col min="4609" max="4648" width="2.42578125" style="75" customWidth="1"/>
    <col min="4649" max="4649" width="2" style="75" bestFit="1" customWidth="1"/>
    <col min="4650" max="4864" width="1.7109375" style="75"/>
    <col min="4865" max="4904" width="2.42578125" style="75" customWidth="1"/>
    <col min="4905" max="4905" width="2" style="75" bestFit="1" customWidth="1"/>
    <col min="4906" max="5120" width="1.7109375" style="75"/>
    <col min="5121" max="5160" width="2.42578125" style="75" customWidth="1"/>
    <col min="5161" max="5161" width="2" style="75" bestFit="1" customWidth="1"/>
    <col min="5162" max="5376" width="1.7109375" style="75"/>
    <col min="5377" max="5416" width="2.42578125" style="75" customWidth="1"/>
    <col min="5417" max="5417" width="2" style="75" bestFit="1" customWidth="1"/>
    <col min="5418" max="5632" width="1.7109375" style="75"/>
    <col min="5633" max="5672" width="2.42578125" style="75" customWidth="1"/>
    <col min="5673" max="5673" width="2" style="75" bestFit="1" customWidth="1"/>
    <col min="5674" max="5888" width="1.7109375" style="75"/>
    <col min="5889" max="5928" width="2.42578125" style="75" customWidth="1"/>
    <col min="5929" max="5929" width="2" style="75" bestFit="1" customWidth="1"/>
    <col min="5930" max="6144" width="1.7109375" style="75"/>
    <col min="6145" max="6184" width="2.42578125" style="75" customWidth="1"/>
    <col min="6185" max="6185" width="2" style="75" bestFit="1" customWidth="1"/>
    <col min="6186" max="6400" width="1.7109375" style="75"/>
    <col min="6401" max="6440" width="2.42578125" style="75" customWidth="1"/>
    <col min="6441" max="6441" width="2" style="75" bestFit="1" customWidth="1"/>
    <col min="6442" max="6656" width="1.7109375" style="75"/>
    <col min="6657" max="6696" width="2.42578125" style="75" customWidth="1"/>
    <col min="6697" max="6697" width="2" style="75" bestFit="1" customWidth="1"/>
    <col min="6698" max="6912" width="1.7109375" style="75"/>
    <col min="6913" max="6952" width="2.42578125" style="75" customWidth="1"/>
    <col min="6953" max="6953" width="2" style="75" bestFit="1" customWidth="1"/>
    <col min="6954" max="7168" width="1.7109375" style="75"/>
    <col min="7169" max="7208" width="2.42578125" style="75" customWidth="1"/>
    <col min="7209" max="7209" width="2" style="75" bestFit="1" customWidth="1"/>
    <col min="7210" max="7424" width="1.7109375" style="75"/>
    <col min="7425" max="7464" width="2.42578125" style="75" customWidth="1"/>
    <col min="7465" max="7465" width="2" style="75" bestFit="1" customWidth="1"/>
    <col min="7466" max="7680" width="1.7109375" style="75"/>
    <col min="7681" max="7720" width="2.42578125" style="75" customWidth="1"/>
    <col min="7721" max="7721" width="2" style="75" bestFit="1" customWidth="1"/>
    <col min="7722" max="7936" width="1.7109375" style="75"/>
    <col min="7937" max="7976" width="2.42578125" style="75" customWidth="1"/>
    <col min="7977" max="7977" width="2" style="75" bestFit="1" customWidth="1"/>
    <col min="7978" max="8192" width="1.7109375" style="75"/>
    <col min="8193" max="8232" width="2.42578125" style="75" customWidth="1"/>
    <col min="8233" max="8233" width="2" style="75" bestFit="1" customWidth="1"/>
    <col min="8234" max="8448" width="1.7109375" style="75"/>
    <col min="8449" max="8488" width="2.42578125" style="75" customWidth="1"/>
    <col min="8489" max="8489" width="2" style="75" bestFit="1" customWidth="1"/>
    <col min="8490" max="8704" width="1.7109375" style="75"/>
    <col min="8705" max="8744" width="2.42578125" style="75" customWidth="1"/>
    <col min="8745" max="8745" width="2" style="75" bestFit="1" customWidth="1"/>
    <col min="8746" max="8960" width="1.7109375" style="75"/>
    <col min="8961" max="9000" width="2.42578125" style="75" customWidth="1"/>
    <col min="9001" max="9001" width="2" style="75" bestFit="1" customWidth="1"/>
    <col min="9002" max="9216" width="1.7109375" style="75"/>
    <col min="9217" max="9256" width="2.42578125" style="75" customWidth="1"/>
    <col min="9257" max="9257" width="2" style="75" bestFit="1" customWidth="1"/>
    <col min="9258" max="9472" width="1.7109375" style="75"/>
    <col min="9473" max="9512" width="2.42578125" style="75" customWidth="1"/>
    <col min="9513" max="9513" width="2" style="75" bestFit="1" customWidth="1"/>
    <col min="9514" max="9728" width="1.7109375" style="75"/>
    <col min="9729" max="9768" width="2.42578125" style="75" customWidth="1"/>
    <col min="9769" max="9769" width="2" style="75" bestFit="1" customWidth="1"/>
    <col min="9770" max="9984" width="1.7109375" style="75"/>
    <col min="9985" max="10024" width="2.42578125" style="75" customWidth="1"/>
    <col min="10025" max="10025" width="2" style="75" bestFit="1" customWidth="1"/>
    <col min="10026" max="10240" width="1.7109375" style="75"/>
    <col min="10241" max="10280" width="2.42578125" style="75" customWidth="1"/>
    <col min="10281" max="10281" width="2" style="75" bestFit="1" customWidth="1"/>
    <col min="10282" max="10496" width="1.7109375" style="75"/>
    <col min="10497" max="10536" width="2.42578125" style="75" customWidth="1"/>
    <col min="10537" max="10537" width="2" style="75" bestFit="1" customWidth="1"/>
    <col min="10538" max="10752" width="1.7109375" style="75"/>
    <col min="10753" max="10792" width="2.42578125" style="75" customWidth="1"/>
    <col min="10793" max="10793" width="2" style="75" bestFit="1" customWidth="1"/>
    <col min="10794" max="11008" width="1.7109375" style="75"/>
    <col min="11009" max="11048" width="2.42578125" style="75" customWidth="1"/>
    <col min="11049" max="11049" width="2" style="75" bestFit="1" customWidth="1"/>
    <col min="11050" max="11264" width="1.7109375" style="75"/>
    <col min="11265" max="11304" width="2.42578125" style="75" customWidth="1"/>
    <col min="11305" max="11305" width="2" style="75" bestFit="1" customWidth="1"/>
    <col min="11306" max="11520" width="1.7109375" style="75"/>
    <col min="11521" max="11560" width="2.42578125" style="75" customWidth="1"/>
    <col min="11561" max="11561" width="2" style="75" bestFit="1" customWidth="1"/>
    <col min="11562" max="11776" width="1.7109375" style="75"/>
    <col min="11777" max="11816" width="2.42578125" style="75" customWidth="1"/>
    <col min="11817" max="11817" width="2" style="75" bestFit="1" customWidth="1"/>
    <col min="11818" max="12032" width="1.7109375" style="75"/>
    <col min="12033" max="12072" width="2.42578125" style="75" customWidth="1"/>
    <col min="12073" max="12073" width="2" style="75" bestFit="1" customWidth="1"/>
    <col min="12074" max="12288" width="1.7109375" style="75"/>
    <col min="12289" max="12328" width="2.42578125" style="75" customWidth="1"/>
    <col min="12329" max="12329" width="2" style="75" bestFit="1" customWidth="1"/>
    <col min="12330" max="12544" width="1.7109375" style="75"/>
    <col min="12545" max="12584" width="2.42578125" style="75" customWidth="1"/>
    <col min="12585" max="12585" width="2" style="75" bestFit="1" customWidth="1"/>
    <col min="12586" max="12800" width="1.7109375" style="75"/>
    <col min="12801" max="12840" width="2.42578125" style="75" customWidth="1"/>
    <col min="12841" max="12841" width="2" style="75" bestFit="1" customWidth="1"/>
    <col min="12842" max="13056" width="1.7109375" style="75"/>
    <col min="13057" max="13096" width="2.42578125" style="75" customWidth="1"/>
    <col min="13097" max="13097" width="2" style="75" bestFit="1" customWidth="1"/>
    <col min="13098" max="13312" width="1.7109375" style="75"/>
    <col min="13313" max="13352" width="2.42578125" style="75" customWidth="1"/>
    <col min="13353" max="13353" width="2" style="75" bestFit="1" customWidth="1"/>
    <col min="13354" max="13568" width="1.7109375" style="75"/>
    <col min="13569" max="13608" width="2.42578125" style="75" customWidth="1"/>
    <col min="13609" max="13609" width="2" style="75" bestFit="1" customWidth="1"/>
    <col min="13610" max="13824" width="1.7109375" style="75"/>
    <col min="13825" max="13864" width="2.42578125" style="75" customWidth="1"/>
    <col min="13865" max="13865" width="2" style="75" bestFit="1" customWidth="1"/>
    <col min="13866" max="14080" width="1.7109375" style="75"/>
    <col min="14081" max="14120" width="2.42578125" style="75" customWidth="1"/>
    <col min="14121" max="14121" width="2" style="75" bestFit="1" customWidth="1"/>
    <col min="14122" max="14336" width="1.7109375" style="75"/>
    <col min="14337" max="14376" width="2.42578125" style="75" customWidth="1"/>
    <col min="14377" max="14377" width="2" style="75" bestFit="1" customWidth="1"/>
    <col min="14378" max="14592" width="1.7109375" style="75"/>
    <col min="14593" max="14632" width="2.42578125" style="75" customWidth="1"/>
    <col min="14633" max="14633" width="2" style="75" bestFit="1" customWidth="1"/>
    <col min="14634" max="14848" width="1.7109375" style="75"/>
    <col min="14849" max="14888" width="2.42578125" style="75" customWidth="1"/>
    <col min="14889" max="14889" width="2" style="75" bestFit="1" customWidth="1"/>
    <col min="14890" max="15104" width="1.7109375" style="75"/>
    <col min="15105" max="15144" width="2.42578125" style="75" customWidth="1"/>
    <col min="15145" max="15145" width="2" style="75" bestFit="1" customWidth="1"/>
    <col min="15146" max="15360" width="1.7109375" style="75"/>
    <col min="15361" max="15400" width="2.42578125" style="75" customWidth="1"/>
    <col min="15401" max="15401" width="2" style="75" bestFit="1" customWidth="1"/>
    <col min="15402" max="15616" width="1.7109375" style="75"/>
    <col min="15617" max="15656" width="2.42578125" style="75" customWidth="1"/>
    <col min="15657" max="15657" width="2" style="75" bestFit="1" customWidth="1"/>
    <col min="15658" max="15872" width="1.7109375" style="75"/>
    <col min="15873" max="15912" width="2.42578125" style="75" customWidth="1"/>
    <col min="15913" max="15913" width="2" style="75" bestFit="1" customWidth="1"/>
    <col min="15914" max="16128" width="1.7109375" style="75"/>
    <col min="16129" max="16168" width="2.42578125" style="75" customWidth="1"/>
    <col min="16169" max="16169" width="2" style="75" bestFit="1" customWidth="1"/>
    <col min="16170" max="16384" width="1.7109375" style="75"/>
  </cols>
  <sheetData>
    <row r="1" spans="1:56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</row>
    <row r="2" spans="1:56">
      <c r="A2" s="82"/>
      <c r="B2" s="292" t="s">
        <v>92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</row>
    <row r="3" spans="1:56" ht="3" customHeight="1">
      <c r="A3" s="82"/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  <c r="AI3" s="292"/>
      <c r="AJ3" s="292"/>
      <c r="AK3" s="292"/>
      <c r="AL3" s="292"/>
      <c r="AM3" s="29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</row>
    <row r="4" spans="1:56" ht="3" customHeight="1">
      <c r="A4" s="82"/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2"/>
      <c r="AK4" s="292"/>
      <c r="AL4" s="292"/>
      <c r="AM4" s="29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</row>
    <row r="5" spans="1:56" ht="3" customHeight="1">
      <c r="A5" s="82"/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2"/>
      <c r="U5" s="292"/>
      <c r="V5" s="292"/>
      <c r="W5" s="292"/>
      <c r="X5" s="292"/>
      <c r="Y5" s="292"/>
      <c r="Z5" s="292"/>
      <c r="AA5" s="292"/>
      <c r="AB5" s="292"/>
      <c r="AC5" s="292"/>
      <c r="AD5" s="292"/>
      <c r="AE5" s="292"/>
      <c r="AF5" s="292"/>
      <c r="AG5" s="292"/>
      <c r="AH5" s="292"/>
      <c r="AI5" s="292"/>
      <c r="AJ5" s="292"/>
      <c r="AK5" s="292"/>
      <c r="AL5" s="292"/>
      <c r="AM5" s="29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</row>
    <row r="6" spans="1:56" ht="12.75" customHeight="1">
      <c r="A6" s="82"/>
      <c r="B6" s="293" t="str">
        <f>'Протокол калибровки'!A48</f>
        <v xml:space="preserve">  компаратор массы СС500 № 23301035, СКО 0,015 мг набор гирь (1 мг - 1 кг)  КТ Е1  № 159350 (3.1.ZГА.0138.2012) 1 разряд,        термогигрометр ТГЦ-МГ4, №514 (св-во о поверке № 2590/2017 от  27.01.2017 г.), барометр-анероид метеорологическийБАММ-1 № 698, (св-во о поверке № 34387/2017 от 30.09.2017г.)</v>
      </c>
      <c r="C6" s="293"/>
      <c r="D6" s="293"/>
      <c r="E6" s="293"/>
      <c r="F6" s="293"/>
      <c r="G6" s="293"/>
      <c r="H6" s="293"/>
      <c r="I6" s="293"/>
      <c r="J6" s="293"/>
      <c r="K6" s="293"/>
      <c r="L6" s="29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  <c r="AI6" s="293"/>
      <c r="AJ6" s="293"/>
      <c r="AK6" s="293"/>
      <c r="AL6" s="293"/>
      <c r="AM6" s="293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</row>
    <row r="7" spans="1:56" ht="12.75" customHeight="1">
      <c r="A7" s="82"/>
      <c r="B7" s="293"/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  <c r="AI7" s="293"/>
      <c r="AJ7" s="293"/>
      <c r="AK7" s="293"/>
      <c r="AL7" s="293"/>
      <c r="AM7" s="293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</row>
    <row r="8" spans="1:56" ht="12.75" customHeight="1">
      <c r="A8" s="82"/>
      <c r="B8" s="293"/>
      <c r="C8" s="293"/>
      <c r="D8" s="293"/>
      <c r="E8" s="293"/>
      <c r="F8" s="293"/>
      <c r="G8" s="293"/>
      <c r="H8" s="293"/>
      <c r="I8" s="293"/>
      <c r="J8" s="293"/>
      <c r="K8" s="293"/>
      <c r="L8" s="29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  <c r="AI8" s="293"/>
      <c r="AJ8" s="293"/>
      <c r="AK8" s="293"/>
      <c r="AL8" s="293"/>
      <c r="AM8" s="293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</row>
    <row r="9" spans="1:56" ht="12.75" customHeight="1">
      <c r="A9" s="82"/>
      <c r="B9" s="293"/>
      <c r="C9" s="293"/>
      <c r="D9" s="293"/>
      <c r="E9" s="293"/>
      <c r="F9" s="293"/>
      <c r="G9" s="293"/>
      <c r="H9" s="293"/>
      <c r="I9" s="293"/>
      <c r="J9" s="293"/>
      <c r="K9" s="293"/>
      <c r="L9" s="29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  <c r="AI9" s="293"/>
      <c r="AJ9" s="293"/>
      <c r="AK9" s="293"/>
      <c r="AL9" s="293"/>
      <c r="AM9" s="293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</row>
    <row r="10" spans="1:56" ht="12.75" customHeight="1">
      <c r="A10" s="82"/>
      <c r="B10" s="293"/>
      <c r="C10" s="293"/>
      <c r="D10" s="293"/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  <c r="AI10" s="293"/>
      <c r="AJ10" s="293"/>
      <c r="AK10" s="293"/>
      <c r="AL10" s="293"/>
      <c r="AM10" s="293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</row>
    <row r="11" spans="1:56" ht="12.75" customHeight="1">
      <c r="A11" s="82"/>
      <c r="B11" s="293"/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  <c r="AI11" s="293"/>
      <c r="AJ11" s="293"/>
      <c r="AK11" s="293"/>
      <c r="AL11" s="293"/>
      <c r="AM11" s="293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</row>
    <row r="12" spans="1:56" ht="21.75" customHeight="1">
      <c r="A12" s="82"/>
      <c r="B12" s="293"/>
      <c r="C12" s="293"/>
      <c r="D12" s="293"/>
      <c r="E12" s="293"/>
      <c r="F12" s="293"/>
      <c r="G12" s="293"/>
      <c r="H12" s="293"/>
      <c r="I12" s="293"/>
      <c r="J12" s="293"/>
      <c r="K12" s="293"/>
      <c r="L12" s="29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  <c r="AI12" s="293"/>
      <c r="AJ12" s="293"/>
      <c r="AK12" s="293"/>
      <c r="AL12" s="293"/>
      <c r="AM12" s="293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</row>
    <row r="13" spans="1:56" ht="17.25" customHeight="1">
      <c r="A13" s="82"/>
      <c r="B13" s="196"/>
      <c r="C13" s="196"/>
      <c r="D13" s="196"/>
      <c r="E13" s="196"/>
      <c r="F13" s="196"/>
      <c r="G13" s="196"/>
      <c r="H13" s="196"/>
      <c r="I13" s="294" t="s">
        <v>284</v>
      </c>
      <c r="J13" s="294"/>
      <c r="K13" s="294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  <c r="AA13" s="294"/>
      <c r="AB13" s="294"/>
      <c r="AC13" s="294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</row>
    <row r="14" spans="1:56" ht="6.75" customHeight="1">
      <c r="A14" s="82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</row>
    <row r="15" spans="1:56" ht="3" customHeight="1">
      <c r="A15" s="82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196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</row>
    <row r="16" spans="1:56" ht="6" customHeight="1">
      <c r="A16" s="82"/>
      <c r="B16" s="289" t="s">
        <v>403</v>
      </c>
      <c r="C16" s="289"/>
      <c r="D16" s="289"/>
      <c r="E16" s="289"/>
      <c r="F16" s="289"/>
      <c r="G16" s="289"/>
      <c r="H16" s="289"/>
      <c r="I16" s="289"/>
      <c r="J16" s="289"/>
      <c r="K16" s="289"/>
      <c r="L16" s="289" t="s">
        <v>404</v>
      </c>
      <c r="M16" s="289"/>
      <c r="N16" s="289"/>
      <c r="O16" s="289"/>
      <c r="P16" s="289"/>
      <c r="Q16" s="289"/>
      <c r="R16" s="289"/>
      <c r="S16" s="289"/>
      <c r="T16" s="289"/>
      <c r="U16" s="289"/>
      <c r="V16" s="289" t="s">
        <v>358</v>
      </c>
      <c r="W16" s="289"/>
      <c r="X16" s="289"/>
      <c r="Y16" s="289"/>
      <c r="Z16" s="289"/>
      <c r="AA16" s="289"/>
      <c r="AB16" s="289"/>
      <c r="AC16" s="289"/>
      <c r="AD16" s="289"/>
      <c r="AE16" s="289" t="s">
        <v>366</v>
      </c>
      <c r="AF16" s="289"/>
      <c r="AG16" s="289"/>
      <c r="AH16" s="289"/>
      <c r="AI16" s="289"/>
      <c r="AJ16" s="289"/>
      <c r="AK16" s="289"/>
      <c r="AL16" s="289"/>
      <c r="AM16" s="289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</row>
    <row r="17" spans="1:56" ht="2.25" customHeight="1">
      <c r="A17" s="82"/>
      <c r="B17" s="289"/>
      <c r="C17" s="289"/>
      <c r="D17" s="289"/>
      <c r="E17" s="289"/>
      <c r="F17" s="289"/>
      <c r="G17" s="289"/>
      <c r="H17" s="289"/>
      <c r="I17" s="289"/>
      <c r="J17" s="289"/>
      <c r="K17" s="289"/>
      <c r="L17" s="289"/>
      <c r="M17" s="289"/>
      <c r="N17" s="289"/>
      <c r="O17" s="289"/>
      <c r="P17" s="289"/>
      <c r="Q17" s="289"/>
      <c r="R17" s="289"/>
      <c r="S17" s="289"/>
      <c r="T17" s="289"/>
      <c r="U17" s="289"/>
      <c r="V17" s="289"/>
      <c r="W17" s="289"/>
      <c r="X17" s="289"/>
      <c r="Y17" s="289"/>
      <c r="Z17" s="289"/>
      <c r="AA17" s="289"/>
      <c r="AB17" s="289"/>
      <c r="AC17" s="289"/>
      <c r="AD17" s="289"/>
      <c r="AE17" s="289"/>
      <c r="AF17" s="289"/>
      <c r="AG17" s="289"/>
      <c r="AH17" s="289"/>
      <c r="AI17" s="289"/>
      <c r="AJ17" s="289"/>
      <c r="AK17" s="289"/>
      <c r="AL17" s="289"/>
      <c r="AM17" s="289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</row>
    <row r="18" spans="1:56" ht="3" customHeight="1">
      <c r="A18" s="82"/>
      <c r="B18" s="289"/>
      <c r="C18" s="289"/>
      <c r="D18" s="289"/>
      <c r="E18" s="289"/>
      <c r="F18" s="289"/>
      <c r="G18" s="289"/>
      <c r="H18" s="289"/>
      <c r="I18" s="289"/>
      <c r="J18" s="289"/>
      <c r="K18" s="289"/>
      <c r="L18" s="289"/>
      <c r="M18" s="289"/>
      <c r="N18" s="289"/>
      <c r="O18" s="289"/>
      <c r="P18" s="289"/>
      <c r="Q18" s="289"/>
      <c r="R18" s="289"/>
      <c r="S18" s="289"/>
      <c r="T18" s="289"/>
      <c r="U18" s="289"/>
      <c r="V18" s="289"/>
      <c r="W18" s="289"/>
      <c r="X18" s="289"/>
      <c r="Y18" s="289"/>
      <c r="Z18" s="289"/>
      <c r="AA18" s="289"/>
      <c r="AB18" s="289"/>
      <c r="AC18" s="289"/>
      <c r="AD18" s="289"/>
      <c r="AE18" s="289"/>
      <c r="AF18" s="289"/>
      <c r="AG18" s="289"/>
      <c r="AH18" s="289"/>
      <c r="AI18" s="289"/>
      <c r="AJ18" s="289"/>
      <c r="AK18" s="289"/>
      <c r="AL18" s="289"/>
      <c r="AM18" s="289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</row>
    <row r="19" spans="1:56" ht="3" customHeight="1">
      <c r="A19" s="82"/>
      <c r="B19" s="289"/>
      <c r="C19" s="289"/>
      <c r="D19" s="289"/>
      <c r="E19" s="289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289"/>
      <c r="AA19" s="289"/>
      <c r="AB19" s="289"/>
      <c r="AC19" s="289"/>
      <c r="AD19" s="289"/>
      <c r="AE19" s="289"/>
      <c r="AF19" s="289"/>
      <c r="AG19" s="289"/>
      <c r="AH19" s="289"/>
      <c r="AI19" s="289"/>
      <c r="AJ19" s="289"/>
      <c r="AK19" s="289"/>
      <c r="AL19" s="289"/>
      <c r="AM19" s="289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</row>
    <row r="20" spans="1:56" ht="3" customHeight="1">
      <c r="A20" s="82"/>
      <c r="B20" s="289"/>
      <c r="C20" s="289"/>
      <c r="D20" s="289"/>
      <c r="E20" s="289"/>
      <c r="F20" s="289"/>
      <c r="G20" s="289"/>
      <c r="H20" s="289"/>
      <c r="I20" s="289"/>
      <c r="J20" s="289"/>
      <c r="K20" s="289"/>
      <c r="L20" s="289"/>
      <c r="M20" s="289"/>
      <c r="N20" s="289"/>
      <c r="O20" s="289"/>
      <c r="P20" s="289"/>
      <c r="Q20" s="289"/>
      <c r="R20" s="289"/>
      <c r="S20" s="289"/>
      <c r="T20" s="289"/>
      <c r="U20" s="289"/>
      <c r="V20" s="289"/>
      <c r="W20" s="289"/>
      <c r="X20" s="289"/>
      <c r="Y20" s="289"/>
      <c r="Z20" s="289"/>
      <c r="AA20" s="289"/>
      <c r="AB20" s="289"/>
      <c r="AC20" s="289"/>
      <c r="AD20" s="289"/>
      <c r="AE20" s="289"/>
      <c r="AF20" s="289"/>
      <c r="AG20" s="289"/>
      <c r="AH20" s="289"/>
      <c r="AI20" s="289"/>
      <c r="AJ20" s="289"/>
      <c r="AK20" s="289"/>
      <c r="AL20" s="289"/>
      <c r="AM20" s="289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</row>
    <row r="21" spans="1:56" ht="6" customHeight="1">
      <c r="A21" s="82"/>
      <c r="B21" s="289"/>
      <c r="C21" s="289"/>
      <c r="D21" s="289"/>
      <c r="E21" s="289"/>
      <c r="F21" s="289"/>
      <c r="G21" s="289"/>
      <c r="H21" s="289"/>
      <c r="I21" s="289"/>
      <c r="J21" s="289"/>
      <c r="K21" s="289"/>
      <c r="L21" s="289"/>
      <c r="M21" s="289"/>
      <c r="N21" s="289"/>
      <c r="O21" s="289"/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289"/>
      <c r="AA21" s="289"/>
      <c r="AB21" s="289"/>
      <c r="AC21" s="289"/>
      <c r="AD21" s="289"/>
      <c r="AE21" s="289"/>
      <c r="AF21" s="289"/>
      <c r="AG21" s="289"/>
      <c r="AH21" s="289"/>
      <c r="AI21" s="289"/>
      <c r="AJ21" s="289"/>
      <c r="AK21" s="289"/>
      <c r="AL21" s="289"/>
      <c r="AM21" s="289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</row>
    <row r="22" spans="1:56" ht="3" customHeight="1">
      <c r="A22" s="82"/>
      <c r="B22" s="289"/>
      <c r="C22" s="289"/>
      <c r="D22" s="289"/>
      <c r="E22" s="289"/>
      <c r="F22" s="289"/>
      <c r="G22" s="289"/>
      <c r="H22" s="289"/>
      <c r="I22" s="289"/>
      <c r="J22" s="289"/>
      <c r="K22" s="289"/>
      <c r="L22" s="289"/>
      <c r="M22" s="289"/>
      <c r="N22" s="289"/>
      <c r="O22" s="289"/>
      <c r="P22" s="289"/>
      <c r="Q22" s="289"/>
      <c r="R22" s="289"/>
      <c r="S22" s="289"/>
      <c r="T22" s="289"/>
      <c r="U22" s="289"/>
      <c r="V22" s="289"/>
      <c r="W22" s="289"/>
      <c r="X22" s="289"/>
      <c r="Y22" s="289"/>
      <c r="Z22" s="289"/>
      <c r="AA22" s="289"/>
      <c r="AB22" s="289"/>
      <c r="AC22" s="289"/>
      <c r="AD22" s="289"/>
      <c r="AE22" s="289"/>
      <c r="AF22" s="289"/>
      <c r="AG22" s="289"/>
      <c r="AH22" s="289"/>
      <c r="AI22" s="289"/>
      <c r="AJ22" s="289"/>
      <c r="AK22" s="289"/>
      <c r="AL22" s="289"/>
      <c r="AM22" s="289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</row>
    <row r="23" spans="1:56" ht="3" customHeight="1">
      <c r="A23" s="82"/>
      <c r="B23" s="289"/>
      <c r="C23" s="289"/>
      <c r="D23" s="289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289"/>
      <c r="P23" s="289"/>
      <c r="Q23" s="289"/>
      <c r="R23" s="289"/>
      <c r="S23" s="289"/>
      <c r="T23" s="289"/>
      <c r="U23" s="289"/>
      <c r="V23" s="289"/>
      <c r="W23" s="289"/>
      <c r="X23" s="289"/>
      <c r="Y23" s="289"/>
      <c r="Z23" s="289"/>
      <c r="AA23" s="289"/>
      <c r="AB23" s="289"/>
      <c r="AC23" s="289"/>
      <c r="AD23" s="289"/>
      <c r="AE23" s="289"/>
      <c r="AF23" s="289"/>
      <c r="AG23" s="289"/>
      <c r="AH23" s="289"/>
      <c r="AI23" s="289"/>
      <c r="AJ23" s="289"/>
      <c r="AK23" s="289"/>
      <c r="AL23" s="289"/>
      <c r="AM23" s="289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</row>
    <row r="24" spans="1:56" ht="3" customHeight="1">
      <c r="A24" s="82"/>
      <c r="B24" s="289"/>
      <c r="C24" s="289"/>
      <c r="D24" s="289"/>
      <c r="E24" s="289"/>
      <c r="F24" s="289"/>
      <c r="G24" s="289"/>
      <c r="H24" s="289"/>
      <c r="I24" s="289"/>
      <c r="J24" s="289"/>
      <c r="K24" s="289"/>
      <c r="L24" s="289"/>
      <c r="M24" s="289"/>
      <c r="N24" s="289"/>
      <c r="O24" s="289"/>
      <c r="P24" s="289"/>
      <c r="Q24" s="289"/>
      <c r="R24" s="289"/>
      <c r="S24" s="289"/>
      <c r="T24" s="289"/>
      <c r="U24" s="289"/>
      <c r="V24" s="289"/>
      <c r="W24" s="289"/>
      <c r="X24" s="289"/>
      <c r="Y24" s="289"/>
      <c r="Z24" s="289"/>
      <c r="AA24" s="289"/>
      <c r="AB24" s="289"/>
      <c r="AC24" s="289"/>
      <c r="AD24" s="289"/>
      <c r="AE24" s="289"/>
      <c r="AF24" s="289"/>
      <c r="AG24" s="289"/>
      <c r="AH24" s="289"/>
      <c r="AI24" s="289"/>
      <c r="AJ24" s="289"/>
      <c r="AK24" s="289"/>
      <c r="AL24" s="289"/>
      <c r="AM24" s="289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</row>
    <row r="25" spans="1:56" ht="30.75" customHeight="1">
      <c r="A25" s="82"/>
      <c r="B25" s="289"/>
      <c r="C25" s="289"/>
      <c r="D25" s="289"/>
      <c r="E25" s="289"/>
      <c r="F25" s="289"/>
      <c r="G25" s="289"/>
      <c r="H25" s="289"/>
      <c r="I25" s="289"/>
      <c r="J25" s="289"/>
      <c r="K25" s="289"/>
      <c r="L25" s="289"/>
      <c r="M25" s="289"/>
      <c r="N25" s="289"/>
      <c r="O25" s="289"/>
      <c r="P25" s="289"/>
      <c r="Q25" s="289"/>
      <c r="R25" s="289"/>
      <c r="S25" s="289"/>
      <c r="T25" s="289"/>
      <c r="U25" s="289"/>
      <c r="V25" s="289"/>
      <c r="W25" s="289"/>
      <c r="X25" s="289"/>
      <c r="Y25" s="289"/>
      <c r="Z25" s="289"/>
      <c r="AA25" s="289"/>
      <c r="AB25" s="289"/>
      <c r="AC25" s="289"/>
      <c r="AD25" s="289"/>
      <c r="AE25" s="289"/>
      <c r="AF25" s="289"/>
      <c r="AG25" s="289"/>
      <c r="AH25" s="289"/>
      <c r="AI25" s="289"/>
      <c r="AJ25" s="289"/>
      <c r="AK25" s="289"/>
      <c r="AL25" s="289"/>
      <c r="AM25" s="289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</row>
    <row r="26" spans="1:56" ht="3.75" customHeight="1">
      <c r="A26" s="82"/>
      <c r="B26" s="289"/>
      <c r="C26" s="289"/>
      <c r="D26" s="289"/>
      <c r="E26" s="289"/>
      <c r="F26" s="289"/>
      <c r="G26" s="289"/>
      <c r="H26" s="289"/>
      <c r="I26" s="289"/>
      <c r="J26" s="289"/>
      <c r="K26" s="289"/>
      <c r="L26" s="289"/>
      <c r="M26" s="289"/>
      <c r="N26" s="289"/>
      <c r="O26" s="289"/>
      <c r="P26" s="289"/>
      <c r="Q26" s="289"/>
      <c r="R26" s="289"/>
      <c r="S26" s="289"/>
      <c r="T26" s="289"/>
      <c r="U26" s="289"/>
      <c r="V26" s="289"/>
      <c r="W26" s="289"/>
      <c r="X26" s="289"/>
      <c r="Y26" s="289"/>
      <c r="Z26" s="289"/>
      <c r="AA26" s="289"/>
      <c r="AB26" s="289"/>
      <c r="AC26" s="289"/>
      <c r="AD26" s="289"/>
      <c r="AE26" s="289"/>
      <c r="AF26" s="289"/>
      <c r="AG26" s="289"/>
      <c r="AH26" s="289"/>
      <c r="AI26" s="289"/>
      <c r="AJ26" s="289"/>
      <c r="AK26" s="289"/>
      <c r="AL26" s="289"/>
      <c r="AM26" s="289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</row>
    <row r="27" spans="1:56" ht="3" hidden="1" customHeight="1">
      <c r="A27" s="82"/>
      <c r="B27" s="289"/>
      <c r="C27" s="289"/>
      <c r="D27" s="289"/>
      <c r="E27" s="289"/>
      <c r="F27" s="289"/>
      <c r="G27" s="289"/>
      <c r="H27" s="289"/>
      <c r="I27" s="289"/>
      <c r="J27" s="289"/>
      <c r="K27" s="289"/>
      <c r="L27" s="289"/>
      <c r="M27" s="289"/>
      <c r="N27" s="289"/>
      <c r="O27" s="289"/>
      <c r="P27" s="289"/>
      <c r="Q27" s="289"/>
      <c r="R27" s="289"/>
      <c r="S27" s="289"/>
      <c r="T27" s="289"/>
      <c r="U27" s="289"/>
      <c r="V27" s="289"/>
      <c r="W27" s="289"/>
      <c r="X27" s="289"/>
      <c r="Y27" s="289"/>
      <c r="Z27" s="289"/>
      <c r="AA27" s="289"/>
      <c r="AB27" s="289"/>
      <c r="AC27" s="289"/>
      <c r="AD27" s="289"/>
      <c r="AE27" s="289"/>
      <c r="AF27" s="289"/>
      <c r="AG27" s="289"/>
      <c r="AH27" s="289"/>
      <c r="AI27" s="289"/>
      <c r="AJ27" s="289"/>
      <c r="AK27" s="289"/>
      <c r="AL27" s="289"/>
      <c r="AM27" s="289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</row>
    <row r="28" spans="1:56" ht="3" hidden="1" customHeight="1">
      <c r="A28" s="82"/>
      <c r="B28" s="287"/>
      <c r="C28" s="287"/>
      <c r="D28" s="287"/>
      <c r="E28" s="287"/>
      <c r="F28" s="287"/>
      <c r="G28" s="287"/>
      <c r="H28" s="287"/>
      <c r="I28" s="287"/>
      <c r="J28" s="287"/>
      <c r="K28" s="287"/>
      <c r="L28" s="495"/>
      <c r="M28" s="495"/>
      <c r="N28" s="495"/>
      <c r="O28" s="495"/>
      <c r="P28" s="495"/>
      <c r="Q28" s="495"/>
      <c r="R28" s="495"/>
      <c r="S28" s="495"/>
      <c r="T28" s="495"/>
      <c r="U28" s="495"/>
      <c r="V28" s="286"/>
      <c r="W28" s="286"/>
      <c r="X28" s="286"/>
      <c r="Y28" s="286"/>
      <c r="Z28" s="286"/>
      <c r="AA28" s="286"/>
      <c r="AB28" s="286"/>
      <c r="AC28" s="286"/>
      <c r="AD28" s="286"/>
      <c r="AE28" s="287"/>
      <c r="AF28" s="287"/>
      <c r="AG28" s="287"/>
      <c r="AH28" s="287"/>
      <c r="AI28" s="287"/>
      <c r="AJ28" s="287"/>
      <c r="AK28" s="287"/>
      <c r="AL28" s="287"/>
      <c r="AM28" s="287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</row>
    <row r="29" spans="1:56" ht="3" hidden="1" customHeight="1">
      <c r="A29" s="82"/>
      <c r="B29" s="287"/>
      <c r="C29" s="287"/>
      <c r="D29" s="287"/>
      <c r="E29" s="287"/>
      <c r="F29" s="287"/>
      <c r="G29" s="287"/>
      <c r="H29" s="287"/>
      <c r="I29" s="287"/>
      <c r="J29" s="287"/>
      <c r="K29" s="287"/>
      <c r="L29" s="495"/>
      <c r="M29" s="495"/>
      <c r="N29" s="495"/>
      <c r="O29" s="495"/>
      <c r="P29" s="495"/>
      <c r="Q29" s="495"/>
      <c r="R29" s="495"/>
      <c r="S29" s="495"/>
      <c r="T29" s="495"/>
      <c r="U29" s="495"/>
      <c r="V29" s="286"/>
      <c r="W29" s="286"/>
      <c r="X29" s="286"/>
      <c r="Y29" s="286"/>
      <c r="Z29" s="286"/>
      <c r="AA29" s="286"/>
      <c r="AB29" s="286"/>
      <c r="AC29" s="286"/>
      <c r="AD29" s="286"/>
      <c r="AE29" s="287"/>
      <c r="AF29" s="287"/>
      <c r="AG29" s="287"/>
      <c r="AH29" s="287"/>
      <c r="AI29" s="287"/>
      <c r="AJ29" s="287"/>
      <c r="AK29" s="287"/>
      <c r="AL29" s="287"/>
      <c r="AM29" s="287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</row>
    <row r="30" spans="1:56" ht="3" hidden="1" customHeight="1">
      <c r="A30" s="82"/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495"/>
      <c r="M30" s="495"/>
      <c r="N30" s="495"/>
      <c r="O30" s="495"/>
      <c r="P30" s="495"/>
      <c r="Q30" s="495"/>
      <c r="R30" s="495"/>
      <c r="S30" s="495"/>
      <c r="T30" s="495"/>
      <c r="U30" s="495"/>
      <c r="V30" s="286"/>
      <c r="W30" s="286"/>
      <c r="X30" s="286"/>
      <c r="Y30" s="286"/>
      <c r="Z30" s="286"/>
      <c r="AA30" s="286"/>
      <c r="AB30" s="286"/>
      <c r="AC30" s="286"/>
      <c r="AD30" s="286"/>
      <c r="AE30" s="287"/>
      <c r="AF30" s="287"/>
      <c r="AG30" s="287"/>
      <c r="AH30" s="287"/>
      <c r="AI30" s="287"/>
      <c r="AJ30" s="287"/>
      <c r="AK30" s="287"/>
      <c r="AL30" s="287"/>
      <c r="AM30" s="287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</row>
    <row r="31" spans="1:56" ht="9.75" hidden="1" customHeight="1">
      <c r="A31" s="82"/>
      <c r="B31" s="287"/>
      <c r="C31" s="287"/>
      <c r="D31" s="287"/>
      <c r="E31" s="287"/>
      <c r="F31" s="287"/>
      <c r="G31" s="287"/>
      <c r="H31" s="287"/>
      <c r="I31" s="287"/>
      <c r="J31" s="287"/>
      <c r="K31" s="287"/>
      <c r="L31" s="495"/>
      <c r="M31" s="495"/>
      <c r="N31" s="495"/>
      <c r="O31" s="495"/>
      <c r="P31" s="495"/>
      <c r="Q31" s="495"/>
      <c r="R31" s="495"/>
      <c r="S31" s="495"/>
      <c r="T31" s="495"/>
      <c r="U31" s="495"/>
      <c r="V31" s="286"/>
      <c r="W31" s="286"/>
      <c r="X31" s="286"/>
      <c r="Y31" s="286"/>
      <c r="Z31" s="286"/>
      <c r="AA31" s="286"/>
      <c r="AB31" s="286"/>
      <c r="AC31" s="286"/>
      <c r="AD31" s="286"/>
      <c r="AE31" s="287"/>
      <c r="AF31" s="287"/>
      <c r="AG31" s="287"/>
      <c r="AH31" s="287"/>
      <c r="AI31" s="287"/>
      <c r="AJ31" s="287"/>
      <c r="AK31" s="287"/>
      <c r="AL31" s="287"/>
      <c r="AM31" s="287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</row>
    <row r="32" spans="1:56" ht="3" hidden="1" customHeight="1">
      <c r="A32" s="82"/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495"/>
      <c r="M32" s="495"/>
      <c r="N32" s="495"/>
      <c r="O32" s="495"/>
      <c r="P32" s="495"/>
      <c r="Q32" s="495"/>
      <c r="R32" s="495"/>
      <c r="S32" s="495"/>
      <c r="T32" s="495"/>
      <c r="U32" s="495"/>
      <c r="V32" s="286"/>
      <c r="W32" s="286"/>
      <c r="X32" s="286"/>
      <c r="Y32" s="286"/>
      <c r="Z32" s="286"/>
      <c r="AA32" s="286"/>
      <c r="AB32" s="286"/>
      <c r="AC32" s="286"/>
      <c r="AD32" s="286"/>
      <c r="AE32" s="287"/>
      <c r="AF32" s="287"/>
      <c r="AG32" s="287"/>
      <c r="AH32" s="287"/>
      <c r="AI32" s="287"/>
      <c r="AJ32" s="287"/>
      <c r="AK32" s="287"/>
      <c r="AL32" s="287"/>
      <c r="AM32" s="287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</row>
    <row r="33" spans="1:56" s="284" customFormat="1" ht="14.1" customHeight="1">
      <c r="A33" s="82"/>
      <c r="B33" s="496">
        <v>100</v>
      </c>
      <c r="C33" s="497"/>
      <c r="D33" s="497"/>
      <c r="E33" s="497"/>
      <c r="F33" s="497"/>
      <c r="G33" s="497"/>
      <c r="H33" s="497"/>
      <c r="I33" s="497"/>
      <c r="J33" s="497"/>
      <c r="K33" s="498"/>
      <c r="L33" s="499">
        <v>100.00001399999999</v>
      </c>
      <c r="M33" s="500"/>
      <c r="N33" s="500"/>
      <c r="O33" s="500"/>
      <c r="P33" s="500"/>
      <c r="Q33" s="500"/>
      <c r="R33" s="500"/>
      <c r="S33" s="500"/>
      <c r="T33" s="500"/>
      <c r="U33" s="501"/>
      <c r="V33" s="502" t="s">
        <v>431</v>
      </c>
      <c r="W33" s="503"/>
      <c r="X33" s="503"/>
      <c r="Y33" s="503"/>
      <c r="Z33" s="503"/>
      <c r="AA33" s="503"/>
      <c r="AB33" s="503"/>
      <c r="AC33" s="503"/>
      <c r="AD33" s="504"/>
      <c r="AE33" s="505">
        <v>3.1E-2</v>
      </c>
      <c r="AF33" s="506"/>
      <c r="AG33" s="506"/>
      <c r="AH33" s="506"/>
      <c r="AI33" s="506"/>
      <c r="AJ33" s="506"/>
      <c r="AK33" s="506"/>
      <c r="AL33" s="506"/>
      <c r="AM33" s="507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</row>
    <row r="34" spans="1:56" s="284" customFormat="1" ht="14.1" customHeight="1">
      <c r="A34" s="82"/>
      <c r="B34" s="291"/>
      <c r="C34" s="291"/>
      <c r="D34" s="291"/>
      <c r="E34" s="291"/>
      <c r="F34" s="291"/>
      <c r="G34" s="291"/>
      <c r="H34" s="291"/>
      <c r="I34" s="291"/>
      <c r="J34" s="291"/>
      <c r="K34" s="291"/>
      <c r="L34" s="291"/>
      <c r="M34" s="291"/>
      <c r="N34" s="291"/>
      <c r="O34" s="291"/>
      <c r="P34" s="291"/>
      <c r="Q34" s="291"/>
      <c r="R34" s="291"/>
      <c r="S34" s="291"/>
      <c r="T34" s="291"/>
      <c r="U34" s="291"/>
      <c r="V34" s="508"/>
      <c r="W34" s="508"/>
      <c r="X34" s="508"/>
      <c r="Y34" s="508"/>
      <c r="Z34" s="508"/>
      <c r="AA34" s="508"/>
      <c r="AB34" s="508"/>
      <c r="AC34" s="508"/>
      <c r="AD34" s="508"/>
      <c r="AE34" s="509"/>
      <c r="AF34" s="509"/>
      <c r="AG34" s="509"/>
      <c r="AH34" s="509"/>
      <c r="AI34" s="509"/>
      <c r="AJ34" s="509"/>
      <c r="AK34" s="509"/>
      <c r="AL34" s="509"/>
      <c r="AM34" s="509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</row>
    <row r="35" spans="1:56" s="284" customFormat="1" ht="14.1" customHeight="1">
      <c r="A35" s="82"/>
      <c r="B35" s="291"/>
      <c r="C35" s="291"/>
      <c r="D35" s="291"/>
      <c r="E35" s="291"/>
      <c r="F35" s="291"/>
      <c r="G35" s="291"/>
      <c r="H35" s="291"/>
      <c r="I35" s="291"/>
      <c r="J35" s="291"/>
      <c r="K35" s="291"/>
      <c r="L35" s="291"/>
      <c r="M35" s="291"/>
      <c r="N35" s="291"/>
      <c r="O35" s="291"/>
      <c r="P35" s="291"/>
      <c r="Q35" s="291"/>
      <c r="R35" s="291"/>
      <c r="S35" s="291"/>
      <c r="T35" s="291"/>
      <c r="U35" s="291"/>
      <c r="V35" s="508"/>
      <c r="W35" s="508"/>
      <c r="X35" s="508"/>
      <c r="Y35" s="508"/>
      <c r="Z35" s="508"/>
      <c r="AA35" s="508"/>
      <c r="AB35" s="508"/>
      <c r="AC35" s="508"/>
      <c r="AD35" s="508"/>
      <c r="AE35" s="509"/>
      <c r="AF35" s="509"/>
      <c r="AG35" s="509"/>
      <c r="AH35" s="509"/>
      <c r="AI35" s="509"/>
      <c r="AJ35" s="509"/>
      <c r="AK35" s="509"/>
      <c r="AL35" s="509"/>
      <c r="AM35" s="509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</row>
    <row r="36" spans="1:56" s="284" customFormat="1" ht="14.1" customHeight="1">
      <c r="A36" s="82"/>
      <c r="B36" s="291"/>
      <c r="C36" s="291"/>
      <c r="D36" s="291"/>
      <c r="E36" s="291"/>
      <c r="F36" s="291"/>
      <c r="G36" s="291"/>
      <c r="H36" s="291"/>
      <c r="I36" s="291"/>
      <c r="J36" s="291"/>
      <c r="K36" s="291"/>
      <c r="L36" s="291"/>
      <c r="M36" s="291"/>
      <c r="N36" s="291"/>
      <c r="O36" s="291"/>
      <c r="P36" s="291"/>
      <c r="Q36" s="291"/>
      <c r="R36" s="291"/>
      <c r="S36" s="291"/>
      <c r="T36" s="291"/>
      <c r="U36" s="291"/>
      <c r="V36" s="508"/>
      <c r="W36" s="508"/>
      <c r="X36" s="508"/>
      <c r="Y36" s="508"/>
      <c r="Z36" s="508"/>
      <c r="AA36" s="508"/>
      <c r="AB36" s="508"/>
      <c r="AC36" s="508"/>
      <c r="AD36" s="508"/>
      <c r="AE36" s="509"/>
      <c r="AF36" s="509"/>
      <c r="AG36" s="509"/>
      <c r="AH36" s="509"/>
      <c r="AI36" s="509"/>
      <c r="AJ36" s="509"/>
      <c r="AK36" s="509"/>
      <c r="AL36" s="509"/>
      <c r="AM36" s="509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</row>
    <row r="37" spans="1:56" ht="15.95" customHeight="1">
      <c r="A37" s="82"/>
      <c r="B37" s="494" t="s">
        <v>432</v>
      </c>
      <c r="C37" s="494"/>
      <c r="D37" s="494"/>
      <c r="E37" s="494"/>
      <c r="F37" s="494"/>
      <c r="G37" s="494"/>
      <c r="H37" s="494"/>
      <c r="I37" s="494"/>
      <c r="J37" s="494"/>
      <c r="K37" s="494"/>
      <c r="L37" s="494"/>
      <c r="M37" s="494"/>
      <c r="N37" s="494"/>
      <c r="O37" s="494"/>
      <c r="P37" s="494"/>
      <c r="Q37" s="494"/>
      <c r="R37" s="494"/>
      <c r="S37" s="494"/>
      <c r="T37" s="494"/>
      <c r="U37" s="494"/>
      <c r="V37" s="494"/>
      <c r="W37" s="494"/>
      <c r="X37" s="494"/>
      <c r="Y37" s="494"/>
      <c r="Z37" s="494"/>
      <c r="AA37" s="494"/>
      <c r="AB37" s="494"/>
      <c r="AC37" s="494"/>
      <c r="AD37" s="494"/>
      <c r="AE37" s="494"/>
      <c r="AF37" s="494"/>
      <c r="AG37" s="494"/>
      <c r="AH37" s="494"/>
      <c r="AI37" s="494"/>
      <c r="AJ37" s="494"/>
      <c r="AK37" s="494"/>
      <c r="AL37" s="494"/>
      <c r="AM37" s="494"/>
      <c r="AN37" s="82"/>
      <c r="AO37" s="82"/>
      <c r="AP37" s="82"/>
      <c r="AQ37" s="82"/>
      <c r="AR37" s="82"/>
      <c r="AS37" s="82"/>
      <c r="AT37" s="87"/>
      <c r="AU37" s="87"/>
      <c r="AV37" s="82"/>
      <c r="AW37" s="82"/>
      <c r="AX37" s="82"/>
      <c r="AY37" s="82"/>
      <c r="AZ37" s="82"/>
      <c r="BA37" s="82"/>
      <c r="BB37" s="82"/>
      <c r="BC37" s="82"/>
      <c r="BD37" s="82"/>
    </row>
    <row r="38" spans="1:56" ht="15.95" customHeight="1">
      <c r="A38" s="82"/>
      <c r="B38" s="494"/>
      <c r="C38" s="494"/>
      <c r="D38" s="494"/>
      <c r="E38" s="494"/>
      <c r="F38" s="494"/>
      <c r="G38" s="494"/>
      <c r="H38" s="494"/>
      <c r="I38" s="494"/>
      <c r="J38" s="494"/>
      <c r="K38" s="494"/>
      <c r="L38" s="494"/>
      <c r="M38" s="494"/>
      <c r="N38" s="494"/>
      <c r="O38" s="494"/>
      <c r="P38" s="494"/>
      <c r="Q38" s="494"/>
      <c r="R38" s="494"/>
      <c r="S38" s="494"/>
      <c r="T38" s="494"/>
      <c r="U38" s="494"/>
      <c r="V38" s="494"/>
      <c r="W38" s="494"/>
      <c r="X38" s="494"/>
      <c r="Y38" s="494"/>
      <c r="Z38" s="494"/>
      <c r="AA38" s="494"/>
      <c r="AB38" s="494"/>
      <c r="AC38" s="494"/>
      <c r="AD38" s="494"/>
      <c r="AE38" s="494"/>
      <c r="AF38" s="494"/>
      <c r="AG38" s="494"/>
      <c r="AH38" s="494"/>
      <c r="AI38" s="494"/>
      <c r="AJ38" s="494"/>
      <c r="AK38" s="494"/>
      <c r="AL38" s="494"/>
      <c r="AM38" s="494"/>
      <c r="AN38" s="82"/>
      <c r="AO38" s="82"/>
      <c r="AP38" s="82"/>
      <c r="AQ38" s="82"/>
      <c r="AR38" s="82"/>
      <c r="AS38" s="82"/>
      <c r="AT38" s="87"/>
      <c r="AU38" s="87"/>
      <c r="AV38" s="82"/>
      <c r="AW38" s="82"/>
      <c r="AX38" s="82"/>
      <c r="AY38" s="82"/>
      <c r="AZ38" s="82"/>
      <c r="BA38" s="82"/>
      <c r="BB38" s="82"/>
      <c r="BC38" s="82"/>
      <c r="BD38" s="82"/>
    </row>
    <row r="39" spans="1:56" ht="15.95" customHeight="1">
      <c r="A39" s="82"/>
      <c r="B39" s="494"/>
      <c r="C39" s="494"/>
      <c r="D39" s="494"/>
      <c r="E39" s="494"/>
      <c r="F39" s="494"/>
      <c r="G39" s="494"/>
      <c r="H39" s="494"/>
      <c r="I39" s="494"/>
      <c r="J39" s="494"/>
      <c r="K39" s="494"/>
      <c r="L39" s="494"/>
      <c r="M39" s="494"/>
      <c r="N39" s="494"/>
      <c r="O39" s="494"/>
      <c r="P39" s="494"/>
      <c r="Q39" s="494"/>
      <c r="R39" s="494"/>
      <c r="S39" s="494"/>
      <c r="T39" s="494"/>
      <c r="U39" s="494"/>
      <c r="V39" s="494"/>
      <c r="W39" s="494"/>
      <c r="X39" s="494"/>
      <c r="Y39" s="494"/>
      <c r="Z39" s="494"/>
      <c r="AA39" s="494"/>
      <c r="AB39" s="494"/>
      <c r="AC39" s="494"/>
      <c r="AD39" s="494"/>
      <c r="AE39" s="494"/>
      <c r="AF39" s="494"/>
      <c r="AG39" s="494"/>
      <c r="AH39" s="494"/>
      <c r="AI39" s="494"/>
      <c r="AJ39" s="494"/>
      <c r="AK39" s="494"/>
      <c r="AL39" s="494"/>
      <c r="AM39" s="494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</row>
    <row r="40" spans="1:56" ht="15.95" customHeight="1">
      <c r="A40" s="197"/>
      <c r="B40" s="494"/>
      <c r="C40" s="494"/>
      <c r="D40" s="494"/>
      <c r="E40" s="494"/>
      <c r="F40" s="494"/>
      <c r="G40" s="494"/>
      <c r="H40" s="494"/>
      <c r="I40" s="494"/>
      <c r="J40" s="494"/>
      <c r="K40" s="494"/>
      <c r="L40" s="494"/>
      <c r="M40" s="494"/>
      <c r="N40" s="494"/>
      <c r="O40" s="494"/>
      <c r="P40" s="494"/>
      <c r="Q40" s="494"/>
      <c r="R40" s="494"/>
      <c r="S40" s="494"/>
      <c r="T40" s="494"/>
      <c r="U40" s="494"/>
      <c r="V40" s="494"/>
      <c r="W40" s="494"/>
      <c r="X40" s="494"/>
      <c r="Y40" s="494"/>
      <c r="Z40" s="494"/>
      <c r="AA40" s="494"/>
      <c r="AB40" s="494"/>
      <c r="AC40" s="494"/>
      <c r="AD40" s="494"/>
      <c r="AE40" s="494"/>
      <c r="AF40" s="494"/>
      <c r="AG40" s="494"/>
      <c r="AH40" s="494"/>
      <c r="AI40" s="494"/>
      <c r="AJ40" s="494"/>
      <c r="AK40" s="494"/>
      <c r="AL40" s="494"/>
      <c r="AM40" s="494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</row>
    <row r="41" spans="1:56" ht="15.95" customHeight="1">
      <c r="A41" s="197"/>
      <c r="B41" s="494"/>
      <c r="C41" s="494"/>
      <c r="D41" s="494"/>
      <c r="E41" s="494"/>
      <c r="F41" s="494"/>
      <c r="G41" s="494"/>
      <c r="H41" s="494"/>
      <c r="I41" s="494"/>
      <c r="J41" s="494"/>
      <c r="K41" s="494"/>
      <c r="L41" s="494"/>
      <c r="M41" s="494"/>
      <c r="N41" s="494"/>
      <c r="O41" s="494"/>
      <c r="P41" s="494"/>
      <c r="Q41" s="494"/>
      <c r="R41" s="494"/>
      <c r="S41" s="494"/>
      <c r="T41" s="494"/>
      <c r="U41" s="494"/>
      <c r="V41" s="494"/>
      <c r="W41" s="494"/>
      <c r="X41" s="494"/>
      <c r="Y41" s="494"/>
      <c r="Z41" s="494"/>
      <c r="AA41" s="494"/>
      <c r="AB41" s="494"/>
      <c r="AC41" s="494"/>
      <c r="AD41" s="494"/>
      <c r="AE41" s="494"/>
      <c r="AF41" s="494"/>
      <c r="AG41" s="494"/>
      <c r="AH41" s="494"/>
      <c r="AI41" s="494"/>
      <c r="AJ41" s="494"/>
      <c r="AK41" s="494"/>
      <c r="AL41" s="494"/>
      <c r="AM41" s="494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198"/>
      <c r="BB41" s="82"/>
      <c r="BC41" s="82"/>
      <c r="BD41" s="82"/>
    </row>
    <row r="42" spans="1:56" ht="15.95" customHeight="1">
      <c r="A42" s="197"/>
      <c r="B42" s="494"/>
      <c r="C42" s="494"/>
      <c r="D42" s="494"/>
      <c r="E42" s="494"/>
      <c r="F42" s="494"/>
      <c r="G42" s="494"/>
      <c r="H42" s="494"/>
      <c r="I42" s="494"/>
      <c r="J42" s="494"/>
      <c r="K42" s="494"/>
      <c r="L42" s="494"/>
      <c r="M42" s="494"/>
      <c r="N42" s="494"/>
      <c r="O42" s="494"/>
      <c r="P42" s="494"/>
      <c r="Q42" s="494"/>
      <c r="R42" s="494"/>
      <c r="S42" s="494"/>
      <c r="T42" s="494"/>
      <c r="U42" s="494"/>
      <c r="V42" s="494"/>
      <c r="W42" s="494"/>
      <c r="X42" s="494"/>
      <c r="Y42" s="494"/>
      <c r="Z42" s="494"/>
      <c r="AA42" s="494"/>
      <c r="AB42" s="494"/>
      <c r="AC42" s="494"/>
      <c r="AD42" s="494"/>
      <c r="AE42" s="494"/>
      <c r="AF42" s="494"/>
      <c r="AG42" s="494"/>
      <c r="AH42" s="494"/>
      <c r="AI42" s="494"/>
      <c r="AJ42" s="494"/>
      <c r="AK42" s="494"/>
      <c r="AL42" s="494"/>
      <c r="AM42" s="494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</row>
    <row r="43" spans="1:56" ht="15.95" customHeight="1">
      <c r="A43" s="197"/>
      <c r="B43" s="494"/>
      <c r="C43" s="494"/>
      <c r="D43" s="494"/>
      <c r="E43" s="494"/>
      <c r="F43" s="494"/>
      <c r="G43" s="494"/>
      <c r="H43" s="494"/>
      <c r="I43" s="494"/>
      <c r="J43" s="494"/>
      <c r="K43" s="494"/>
      <c r="L43" s="494"/>
      <c r="M43" s="494"/>
      <c r="N43" s="494"/>
      <c r="O43" s="494"/>
      <c r="P43" s="494"/>
      <c r="Q43" s="494"/>
      <c r="R43" s="494"/>
      <c r="S43" s="494"/>
      <c r="T43" s="494"/>
      <c r="U43" s="494"/>
      <c r="V43" s="494"/>
      <c r="W43" s="494"/>
      <c r="X43" s="494"/>
      <c r="Y43" s="494"/>
      <c r="Z43" s="494"/>
      <c r="AA43" s="494"/>
      <c r="AB43" s="494"/>
      <c r="AC43" s="494"/>
      <c r="AD43" s="494"/>
      <c r="AE43" s="494"/>
      <c r="AF43" s="494"/>
      <c r="AG43" s="494"/>
      <c r="AH43" s="494"/>
      <c r="AI43" s="494"/>
      <c r="AJ43" s="494"/>
      <c r="AK43" s="494"/>
      <c r="AL43" s="494"/>
      <c r="AM43" s="494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</row>
    <row r="44" spans="1:56" ht="15.95" customHeight="1">
      <c r="A44" s="197"/>
      <c r="B44" s="494"/>
      <c r="C44" s="494"/>
      <c r="D44" s="494"/>
      <c r="E44" s="494"/>
      <c r="F44" s="494"/>
      <c r="G44" s="494"/>
      <c r="H44" s="494"/>
      <c r="I44" s="494"/>
      <c r="J44" s="494"/>
      <c r="K44" s="494"/>
      <c r="L44" s="494"/>
      <c r="M44" s="494"/>
      <c r="N44" s="494"/>
      <c r="O44" s="494"/>
      <c r="P44" s="494"/>
      <c r="Q44" s="494"/>
      <c r="R44" s="494"/>
      <c r="S44" s="494"/>
      <c r="T44" s="494"/>
      <c r="U44" s="494"/>
      <c r="V44" s="494"/>
      <c r="W44" s="494"/>
      <c r="X44" s="494"/>
      <c r="Y44" s="494"/>
      <c r="Z44" s="494"/>
      <c r="AA44" s="494"/>
      <c r="AB44" s="494"/>
      <c r="AC44" s="494"/>
      <c r="AD44" s="494"/>
      <c r="AE44" s="494"/>
      <c r="AF44" s="494"/>
      <c r="AG44" s="494"/>
      <c r="AH44" s="494"/>
      <c r="AI44" s="494"/>
      <c r="AJ44" s="494"/>
      <c r="AK44" s="494"/>
      <c r="AL44" s="494"/>
      <c r="AM44" s="494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</row>
    <row r="45" spans="1:56" ht="12.75" customHeight="1">
      <c r="A45" s="197"/>
      <c r="B45" s="493" t="s">
        <v>376</v>
      </c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  <c r="AA45" s="493"/>
      <c r="AB45" s="493"/>
      <c r="AC45" s="493"/>
      <c r="AD45" s="493"/>
      <c r="AE45" s="493"/>
      <c r="AF45" s="493"/>
      <c r="AG45" s="493"/>
      <c r="AH45" s="493"/>
      <c r="AI45" s="493"/>
      <c r="AJ45" s="493"/>
      <c r="AK45" s="493"/>
      <c r="AL45" s="493"/>
      <c r="AM45" s="493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</row>
    <row r="46" spans="1:56" ht="12.75" customHeight="1">
      <c r="A46" s="197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  <c r="AA46" s="493"/>
      <c r="AB46" s="493"/>
      <c r="AC46" s="493"/>
      <c r="AD46" s="493"/>
      <c r="AE46" s="493"/>
      <c r="AF46" s="493"/>
      <c r="AG46" s="493"/>
      <c r="AH46" s="493"/>
      <c r="AI46" s="493"/>
      <c r="AJ46" s="493"/>
      <c r="AK46" s="493"/>
      <c r="AL46" s="493"/>
      <c r="AM46" s="493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</row>
    <row r="47" spans="1:56" ht="12.75" customHeight="1">
      <c r="A47" s="197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  <c r="AA47" s="493"/>
      <c r="AB47" s="493"/>
      <c r="AC47" s="493"/>
      <c r="AD47" s="493"/>
      <c r="AE47" s="493"/>
      <c r="AF47" s="493"/>
      <c r="AG47" s="493"/>
      <c r="AH47" s="493"/>
      <c r="AI47" s="493"/>
      <c r="AJ47" s="493"/>
      <c r="AK47" s="493"/>
      <c r="AL47" s="493"/>
      <c r="AM47" s="493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</row>
    <row r="48" spans="1:56" ht="12.75" customHeight="1">
      <c r="A48" s="82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  <c r="AA48" s="493"/>
      <c r="AB48" s="493"/>
      <c r="AC48" s="493"/>
      <c r="AD48" s="493"/>
      <c r="AE48" s="493"/>
      <c r="AF48" s="493"/>
      <c r="AG48" s="493"/>
      <c r="AH48" s="493"/>
      <c r="AI48" s="493"/>
      <c r="AJ48" s="493"/>
      <c r="AK48" s="493"/>
      <c r="AL48" s="493"/>
      <c r="AM48" s="493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</row>
    <row r="49" spans="1:56" ht="12.75" customHeight="1">
      <c r="A49" s="82"/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</row>
    <row r="50" spans="1:56" ht="12.75" customHeight="1">
      <c r="A50" s="8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2"/>
      <c r="AM50" s="20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</row>
    <row r="51" spans="1:56" ht="12.75" customHeight="1">
      <c r="A51" s="82"/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</row>
    <row r="52" spans="1:56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</row>
    <row r="53" spans="1:56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</row>
    <row r="54" spans="1:56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</row>
    <row r="55" spans="1:56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</row>
    <row r="56" spans="1:56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</row>
    <row r="57" spans="1:56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</row>
    <row r="58" spans="1:56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</row>
    <row r="59" spans="1:56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</row>
    <row r="60" spans="1:56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</row>
    <row r="61" spans="1:56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</row>
    <row r="62" spans="1:56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</row>
    <row r="63" spans="1:56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</row>
    <row r="64" spans="1:56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</row>
    <row r="65" spans="1:56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</row>
    <row r="66" spans="1:56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</row>
    <row r="67" spans="1:56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</row>
    <row r="68" spans="1:56" ht="15.75">
      <c r="A68" s="82"/>
      <c r="B68" s="190"/>
      <c r="C68" s="190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90"/>
      <c r="AM68" s="190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</row>
    <row r="69" spans="1:56" ht="15.75">
      <c r="A69" s="82"/>
      <c r="B69" s="190"/>
      <c r="C69" s="190"/>
      <c r="D69" s="190"/>
      <c r="E69" s="190"/>
      <c r="F69" s="190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0"/>
      <c r="AF69" s="190"/>
      <c r="AG69" s="190"/>
      <c r="AH69" s="190"/>
      <c r="AI69" s="190"/>
      <c r="AJ69" s="190"/>
      <c r="AK69" s="190"/>
      <c r="AL69" s="190"/>
      <c r="AM69" s="190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</row>
    <row r="70" spans="1:56" ht="15.75">
      <c r="A70" s="82"/>
      <c r="B70" s="190"/>
      <c r="C70" s="190"/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</row>
    <row r="71" spans="1:56" ht="15.75">
      <c r="A71" s="82"/>
      <c r="B71" s="190"/>
      <c r="C71" s="190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90"/>
      <c r="AM71" s="190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</row>
    <row r="72" spans="1:56" ht="15.75">
      <c r="A72" s="82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</row>
    <row r="73" spans="1:56" ht="15.75">
      <c r="A73" s="82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</row>
    <row r="74" spans="1:56" ht="15.75">
      <c r="A74" s="82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</row>
    <row r="75" spans="1:56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6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</row>
    <row r="76" spans="1:56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6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</row>
    <row r="77" spans="1:56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6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</row>
    <row r="78" spans="1:56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6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</row>
    <row r="79" spans="1:56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6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</row>
    <row r="80" spans="1:56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6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</row>
    <row r="81" spans="1:56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6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</row>
    <row r="82" spans="1:56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</row>
    <row r="83" spans="1:56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</row>
    <row r="84" spans="1:56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</row>
    <row r="85" spans="1:56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</row>
    <row r="86" spans="1:56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</row>
    <row r="87" spans="1:56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</row>
    <row r="88" spans="1:56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</row>
    <row r="89" spans="1:56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</row>
    <row r="90" spans="1:56" ht="15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146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</row>
    <row r="91" spans="1:56" ht="15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146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</row>
    <row r="92" spans="1:56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</row>
    <row r="93" spans="1:56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</row>
    <row r="94" spans="1:56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</row>
    <row r="95" spans="1:56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</row>
    <row r="96" spans="1:56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</row>
    <row r="97" spans="1:56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</row>
    <row r="98" spans="1:56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</row>
    <row r="99" spans="1:56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2"/>
      <c r="BB99" s="82"/>
      <c r="BC99" s="82"/>
      <c r="BD99" s="82"/>
    </row>
    <row r="100" spans="1:56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</row>
    <row r="101" spans="1:56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</row>
    <row r="102" spans="1:56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</row>
    <row r="103" spans="1:56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</row>
    <row r="104" spans="1:56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</row>
    <row r="105" spans="1:56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82"/>
      <c r="AV105" s="82"/>
      <c r="AW105" s="82"/>
      <c r="AX105" s="82"/>
      <c r="AY105" s="82"/>
      <c r="AZ105" s="82"/>
      <c r="BA105" s="82"/>
      <c r="BB105" s="82"/>
      <c r="BC105" s="82"/>
      <c r="BD105" s="82"/>
    </row>
    <row r="106" spans="1:56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B106" s="82"/>
      <c r="BC106" s="82"/>
      <c r="BD106" s="82"/>
    </row>
    <row r="107" spans="1:56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2"/>
      <c r="BC107" s="82"/>
      <c r="BD107" s="82"/>
    </row>
    <row r="108" spans="1:56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  <c r="AR108" s="82"/>
      <c r="AS108" s="82"/>
      <c r="AT108" s="82"/>
      <c r="AU108" s="82"/>
      <c r="AV108" s="82"/>
      <c r="AW108" s="82"/>
      <c r="AX108" s="82"/>
      <c r="AY108" s="82"/>
      <c r="AZ108" s="82"/>
      <c r="BA108" s="82"/>
      <c r="BB108" s="82"/>
      <c r="BC108" s="82"/>
      <c r="BD108" s="82"/>
    </row>
    <row r="109" spans="1:56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7"/>
      <c r="AF109" s="87"/>
      <c r="AG109" s="87"/>
      <c r="AH109" s="87"/>
      <c r="AI109" s="87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  <c r="BC109" s="82"/>
      <c r="BD109" s="82"/>
    </row>
    <row r="110" spans="1:56" s="1" customFormat="1" ht="15.75">
      <c r="A110" s="13"/>
      <c r="B110" s="13"/>
      <c r="C110" s="13"/>
      <c r="D110" s="13"/>
      <c r="E110" s="13"/>
      <c r="F110" s="13"/>
      <c r="G110" s="13"/>
      <c r="H110" s="13"/>
      <c r="I110" s="13"/>
      <c r="J110" s="1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8"/>
      <c r="AF110" s="194"/>
      <c r="AG110" s="194"/>
      <c r="AH110" s="18"/>
      <c r="AI110" s="18"/>
      <c r="AJ110" s="18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</row>
    <row r="111" spans="1:56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  <c r="AY111" s="82"/>
      <c r="AZ111" s="82"/>
      <c r="BA111" s="82"/>
      <c r="BB111" s="82"/>
      <c r="BC111" s="82"/>
      <c r="BD111" s="82"/>
    </row>
    <row r="112" spans="1:56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  <c r="AQ112" s="82"/>
      <c r="AR112" s="82"/>
      <c r="AS112" s="82"/>
      <c r="AT112" s="82"/>
      <c r="AU112" s="82"/>
      <c r="AV112" s="82"/>
      <c r="AW112" s="82"/>
      <c r="AX112" s="82"/>
      <c r="AY112" s="82"/>
      <c r="AZ112" s="82"/>
      <c r="BA112" s="82"/>
      <c r="BB112" s="82"/>
      <c r="BC112" s="82"/>
      <c r="BD112" s="82"/>
    </row>
    <row r="113" spans="1:56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2"/>
      <c r="BC113" s="82"/>
      <c r="BD113" s="82"/>
    </row>
    <row r="114" spans="1:56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  <c r="BC114" s="82"/>
      <c r="BD114" s="82"/>
    </row>
    <row r="115" spans="1:56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</row>
    <row r="116" spans="1:56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  <c r="AR116" s="82"/>
      <c r="AS116" s="82"/>
      <c r="AT116" s="82"/>
      <c r="AU116" s="82"/>
      <c r="AV116" s="82"/>
      <c r="AW116" s="82"/>
      <c r="AX116" s="82"/>
      <c r="AY116" s="82"/>
      <c r="AZ116" s="82"/>
      <c r="BA116" s="82"/>
      <c r="BB116" s="82"/>
      <c r="BC116" s="82"/>
      <c r="BD116" s="82"/>
    </row>
    <row r="117" spans="1:56" ht="12.75" customHeight="1">
      <c r="A117" s="82"/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201"/>
      <c r="AB117" s="201"/>
      <c r="AC117" s="201"/>
      <c r="AD117" s="201"/>
      <c r="AE117" s="201"/>
      <c r="AF117" s="201"/>
      <c r="AG117" s="201"/>
      <c r="AH117" s="201"/>
      <c r="AI117" s="201"/>
      <c r="AJ117" s="201"/>
      <c r="AK117" s="201"/>
      <c r="AL117" s="201"/>
      <c r="AM117" s="201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2"/>
      <c r="BC117" s="82"/>
      <c r="BD117" s="82"/>
    </row>
    <row r="118" spans="1:56" ht="12.75" customHeight="1">
      <c r="A118" s="82"/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  <c r="AK118" s="201"/>
      <c r="AL118" s="201"/>
      <c r="AM118" s="201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  <c r="AX118" s="82"/>
      <c r="AY118" s="82"/>
      <c r="AZ118" s="82"/>
      <c r="BA118" s="82"/>
      <c r="BB118" s="82"/>
      <c r="BC118" s="82"/>
      <c r="BD118" s="82"/>
    </row>
    <row r="119" spans="1:56" ht="12.75" customHeight="1">
      <c r="A119" s="82"/>
      <c r="B119" s="201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201"/>
      <c r="X119" s="201"/>
      <c r="Y119" s="201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  <c r="AK119" s="201"/>
      <c r="AL119" s="201"/>
      <c r="AM119" s="201"/>
      <c r="AN119" s="82"/>
      <c r="AO119" s="82"/>
      <c r="AP119" s="82"/>
      <c r="AQ119" s="82"/>
      <c r="AR119" s="82"/>
      <c r="AS119" s="82"/>
      <c r="AT119" s="82"/>
      <c r="AU119" s="82"/>
      <c r="AV119" s="82"/>
      <c r="AW119" s="82"/>
      <c r="AX119" s="82"/>
      <c r="AY119" s="82"/>
      <c r="AZ119" s="82"/>
      <c r="BA119" s="82"/>
      <c r="BB119" s="82"/>
      <c r="BC119" s="82"/>
      <c r="BD119" s="82"/>
    </row>
    <row r="120" spans="1:56" ht="12.75" customHeight="1">
      <c r="A120" s="82"/>
      <c r="B120" s="201"/>
      <c r="C120" s="201"/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201"/>
      <c r="X120" s="201"/>
      <c r="Y120" s="201"/>
      <c r="Z120" s="201"/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  <c r="AK120" s="201"/>
      <c r="AL120" s="201"/>
      <c r="AM120" s="201"/>
      <c r="AN120" s="82"/>
      <c r="AO120" s="82"/>
      <c r="AP120" s="82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  <c r="BB120" s="82"/>
      <c r="BC120" s="82"/>
      <c r="BD120" s="82"/>
    </row>
    <row r="121" spans="1:56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2"/>
      <c r="AO121" s="82"/>
      <c r="AP121" s="82"/>
      <c r="AQ121" s="82"/>
      <c r="AR121" s="82"/>
      <c r="AS121" s="82"/>
      <c r="AT121" s="82"/>
      <c r="AU121" s="82"/>
      <c r="AV121" s="82"/>
      <c r="AW121" s="82"/>
      <c r="AX121" s="82"/>
      <c r="AY121" s="82"/>
      <c r="AZ121" s="82"/>
      <c r="BA121" s="82"/>
      <c r="BB121" s="82"/>
      <c r="BC121" s="82"/>
      <c r="BD121" s="82"/>
    </row>
    <row r="122" spans="1:56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82"/>
      <c r="AU122" s="82"/>
      <c r="AV122" s="82"/>
      <c r="AW122" s="82"/>
      <c r="AX122" s="82"/>
      <c r="AY122" s="82"/>
      <c r="AZ122" s="82"/>
      <c r="BA122" s="82"/>
      <c r="BB122" s="82"/>
      <c r="BC122" s="82"/>
      <c r="BD122" s="82"/>
    </row>
    <row r="123" spans="1:56" ht="12.75" customHeight="1">
      <c r="A123" s="82"/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02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2"/>
      <c r="AO123" s="82"/>
      <c r="AP123" s="82"/>
      <c r="AQ123" s="82"/>
      <c r="AR123" s="82"/>
      <c r="AS123" s="82"/>
      <c r="AT123" s="82"/>
      <c r="AU123" s="82"/>
      <c r="AV123" s="82"/>
      <c r="AW123" s="82"/>
      <c r="AX123" s="82"/>
      <c r="AY123" s="82"/>
      <c r="AZ123" s="82"/>
      <c r="BA123" s="82"/>
      <c r="BB123" s="82"/>
      <c r="BC123" s="82"/>
      <c r="BD123" s="82"/>
    </row>
    <row r="124" spans="1:56" ht="12.75" customHeight="1">
      <c r="A124" s="82"/>
      <c r="B124" s="202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02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  <c r="BC124" s="82"/>
      <c r="BD124" s="82"/>
    </row>
    <row r="125" spans="1:56" ht="12.75" customHeight="1">
      <c r="A125" s="82"/>
      <c r="B125" s="202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02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  <c r="AX125" s="82"/>
      <c r="AY125" s="82"/>
      <c r="AZ125" s="82"/>
      <c r="BA125" s="82"/>
      <c r="BB125" s="82"/>
      <c r="BC125" s="82"/>
      <c r="BD125" s="82"/>
    </row>
    <row r="126" spans="1:56" ht="12.75" customHeight="1">
      <c r="A126" s="82"/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2"/>
      <c r="AO126" s="82"/>
      <c r="AP126" s="82"/>
      <c r="AQ126" s="82"/>
      <c r="AR126" s="82"/>
      <c r="AS126" s="82"/>
      <c r="AT126" s="82"/>
      <c r="AU126" s="82"/>
      <c r="AV126" s="82"/>
      <c r="AW126" s="82"/>
      <c r="AX126" s="82"/>
      <c r="AY126" s="82"/>
      <c r="AZ126" s="82"/>
      <c r="BA126" s="82"/>
      <c r="BB126" s="82"/>
      <c r="BC126" s="82"/>
      <c r="BD126" s="82"/>
    </row>
    <row r="127" spans="1:56" ht="12.75" customHeight="1">
      <c r="A127" s="82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3"/>
      <c r="O127" s="203"/>
      <c r="P127" s="203"/>
      <c r="Q127" s="203"/>
      <c r="R127" s="203"/>
      <c r="S127" s="203"/>
      <c r="T127" s="203"/>
      <c r="U127" s="203"/>
      <c r="V127" s="203"/>
      <c r="W127" s="203"/>
      <c r="X127" s="203"/>
      <c r="Y127" s="203"/>
      <c r="Z127" s="203"/>
      <c r="AA127" s="203"/>
      <c r="AB127" s="203"/>
      <c r="AC127" s="203"/>
      <c r="AD127" s="203"/>
      <c r="AE127" s="203"/>
      <c r="AF127" s="203"/>
      <c r="AG127" s="203"/>
      <c r="AH127" s="203"/>
      <c r="AI127" s="203"/>
      <c r="AJ127" s="203"/>
      <c r="AK127" s="203"/>
      <c r="AL127" s="203"/>
      <c r="AM127" s="203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  <c r="BC127" s="82"/>
      <c r="BD127" s="82"/>
    </row>
    <row r="128" spans="1:56" ht="12.75" customHeight="1">
      <c r="A128" s="82"/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203"/>
      <c r="AA128" s="203"/>
      <c r="AB128" s="203"/>
      <c r="AC128" s="203"/>
      <c r="AD128" s="203"/>
      <c r="AE128" s="203"/>
      <c r="AF128" s="203"/>
      <c r="AG128" s="203"/>
      <c r="AH128" s="203"/>
      <c r="AI128" s="203"/>
      <c r="AJ128" s="203"/>
      <c r="AK128" s="203"/>
      <c r="AL128" s="203"/>
      <c r="AM128" s="203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  <c r="AX128" s="82"/>
      <c r="AY128" s="82"/>
      <c r="AZ128" s="82"/>
      <c r="BA128" s="82"/>
      <c r="BB128" s="82"/>
      <c r="BC128" s="82"/>
      <c r="BD128" s="82"/>
    </row>
    <row r="129" spans="1:56" ht="12.75" customHeight="1">
      <c r="A129" s="82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203"/>
      <c r="AB129" s="203"/>
      <c r="AC129" s="203"/>
      <c r="AD129" s="203"/>
      <c r="AE129" s="203"/>
      <c r="AF129" s="203"/>
      <c r="AG129" s="203"/>
      <c r="AH129" s="203"/>
      <c r="AI129" s="203"/>
      <c r="AJ129" s="203"/>
      <c r="AK129" s="203"/>
      <c r="AL129" s="203"/>
      <c r="AM129" s="203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  <c r="BC129" s="82"/>
      <c r="BD129" s="82"/>
    </row>
    <row r="130" spans="1:56" ht="12.75" customHeight="1">
      <c r="A130" s="82"/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  <c r="AH130" s="203"/>
      <c r="AI130" s="203"/>
      <c r="AJ130" s="203"/>
      <c r="AK130" s="203"/>
      <c r="AL130" s="203"/>
      <c r="AM130" s="203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</row>
    <row r="131" spans="1:56" ht="12.75" customHeight="1">
      <c r="A131" s="82"/>
      <c r="B131" s="204"/>
      <c r="C131" s="204"/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4"/>
      <c r="V131" s="204"/>
      <c r="W131" s="204"/>
      <c r="X131" s="204"/>
      <c r="Y131" s="204"/>
      <c r="Z131" s="204"/>
      <c r="AA131" s="204"/>
      <c r="AB131" s="204"/>
      <c r="AC131" s="204"/>
      <c r="AD131" s="204"/>
      <c r="AE131" s="204"/>
      <c r="AF131" s="204"/>
      <c r="AG131" s="204"/>
      <c r="AH131" s="204"/>
      <c r="AI131" s="204"/>
      <c r="AJ131" s="204"/>
      <c r="AK131" s="204"/>
      <c r="AL131" s="204"/>
      <c r="AM131" s="204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</row>
    <row r="132" spans="1:56" ht="12.75" customHeight="1">
      <c r="A132" s="8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4"/>
      <c r="AH132" s="204"/>
      <c r="AI132" s="204"/>
      <c r="AJ132" s="204"/>
      <c r="AK132" s="204"/>
      <c r="AL132" s="204"/>
      <c r="AM132" s="204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  <c r="BB132" s="82"/>
      <c r="BC132" s="82"/>
      <c r="BD132" s="82"/>
    </row>
    <row r="133" spans="1:56" ht="12.75" customHeight="1">
      <c r="A133" s="82"/>
      <c r="B133" s="204"/>
      <c r="C133" s="204"/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4"/>
      <c r="V133" s="204"/>
      <c r="W133" s="204"/>
      <c r="X133" s="204"/>
      <c r="Y133" s="204"/>
      <c r="Z133" s="204"/>
      <c r="AA133" s="204"/>
      <c r="AB133" s="204"/>
      <c r="AC133" s="204"/>
      <c r="AD133" s="204"/>
      <c r="AE133" s="204"/>
      <c r="AF133" s="204"/>
      <c r="AG133" s="204"/>
      <c r="AH133" s="204"/>
      <c r="AI133" s="204"/>
      <c r="AJ133" s="204"/>
      <c r="AK133" s="204"/>
      <c r="AL133" s="204"/>
      <c r="AM133" s="204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  <c r="BC133" s="82"/>
      <c r="BD133" s="82"/>
    </row>
    <row r="134" spans="1:56" ht="12.75" customHeight="1">
      <c r="A134" s="8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4"/>
      <c r="V134" s="204"/>
      <c r="W134" s="204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82"/>
      <c r="AO134" s="82"/>
      <c r="AP134" s="82"/>
      <c r="AQ134" s="82"/>
      <c r="AR134" s="82"/>
      <c r="AS134" s="82"/>
      <c r="AT134" s="82"/>
      <c r="AU134" s="82"/>
      <c r="AV134" s="82"/>
      <c r="AW134" s="82"/>
      <c r="AX134" s="82"/>
      <c r="AY134" s="82"/>
      <c r="AZ134" s="82"/>
      <c r="BA134" s="82"/>
      <c r="BB134" s="82"/>
      <c r="BC134" s="82"/>
      <c r="BD134" s="82"/>
    </row>
    <row r="135" spans="1:56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  <c r="BC135" s="82"/>
      <c r="BD135" s="82"/>
    </row>
    <row r="136" spans="1:56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  <c r="BB136" s="82"/>
      <c r="BC136" s="82"/>
      <c r="BD136" s="82"/>
    </row>
    <row r="137" spans="1:56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193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  <c r="AI137" s="82"/>
      <c r="AJ137" s="82"/>
      <c r="AK137" s="82"/>
      <c r="AL137" s="82"/>
      <c r="AM137" s="82"/>
      <c r="AN137" s="82"/>
      <c r="AO137" s="82"/>
      <c r="AP137" s="82"/>
      <c r="AQ137" s="82"/>
      <c r="AR137" s="82"/>
      <c r="AS137" s="82"/>
      <c r="AT137" s="82"/>
      <c r="AU137" s="82"/>
      <c r="AV137" s="82"/>
      <c r="AW137" s="82"/>
      <c r="AX137" s="82"/>
      <c r="AY137" s="82"/>
      <c r="AZ137" s="82"/>
      <c r="BA137" s="82"/>
      <c r="BB137" s="82"/>
      <c r="BC137" s="82"/>
      <c r="BD137" s="82"/>
    </row>
    <row r="138" spans="1:56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193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  <c r="AX138" s="82"/>
      <c r="AY138" s="82"/>
      <c r="AZ138" s="82"/>
      <c r="BA138" s="82"/>
      <c r="BB138" s="82"/>
      <c r="BC138" s="82"/>
      <c r="BD138" s="82"/>
    </row>
    <row r="139" spans="1:56" ht="12.75" customHeight="1">
      <c r="A139" s="205"/>
      <c r="B139" s="195"/>
      <c r="C139" s="195"/>
      <c r="D139" s="195"/>
      <c r="E139" s="195"/>
      <c r="F139" s="195"/>
      <c r="G139" s="195"/>
      <c r="H139" s="195"/>
      <c r="I139" s="195"/>
      <c r="J139" s="77"/>
      <c r="K139" s="77"/>
      <c r="L139" s="77"/>
      <c r="M139" s="77"/>
      <c r="N139" s="77"/>
      <c r="O139" s="193"/>
      <c r="P139" s="87"/>
      <c r="Q139" s="206"/>
      <c r="R139" s="206"/>
      <c r="S139" s="206"/>
      <c r="T139" s="206"/>
      <c r="U139" s="206"/>
      <c r="V139" s="206"/>
      <c r="W139" s="206"/>
      <c r="X139" s="206"/>
      <c r="Y139" s="206"/>
      <c r="Z139" s="206"/>
      <c r="AA139" s="206"/>
      <c r="AB139" s="206"/>
      <c r="AC139" s="206"/>
      <c r="AD139" s="206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  <c r="AR139" s="82"/>
      <c r="AS139" s="82"/>
      <c r="AT139" s="82"/>
      <c r="AU139" s="82"/>
      <c r="AV139" s="82"/>
      <c r="AW139" s="82"/>
      <c r="AX139" s="82"/>
      <c r="AY139" s="82"/>
      <c r="AZ139" s="82"/>
      <c r="BA139" s="82"/>
      <c r="BB139" s="82"/>
      <c r="BC139" s="82"/>
      <c r="BD139" s="82"/>
    </row>
    <row r="140" spans="1:56" ht="12.75" customHeight="1">
      <c r="A140" s="195"/>
      <c r="B140" s="195"/>
      <c r="C140" s="195"/>
      <c r="D140" s="195"/>
      <c r="E140" s="195"/>
      <c r="F140" s="195"/>
      <c r="G140" s="195"/>
      <c r="H140" s="195"/>
      <c r="I140" s="195"/>
      <c r="J140" s="77"/>
      <c r="K140" s="77"/>
      <c r="L140" s="77"/>
      <c r="M140" s="77"/>
      <c r="N140" s="77"/>
      <c r="O140" s="193"/>
      <c r="P140" s="87"/>
      <c r="Q140" s="206"/>
      <c r="R140" s="206"/>
      <c r="S140" s="206"/>
      <c r="T140" s="206"/>
      <c r="U140" s="206"/>
      <c r="V140" s="206"/>
      <c r="W140" s="206"/>
      <c r="X140" s="206"/>
      <c r="Y140" s="206"/>
      <c r="Z140" s="206"/>
      <c r="AA140" s="206"/>
      <c r="AB140" s="206"/>
      <c r="AC140" s="206"/>
      <c r="AD140" s="206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</row>
    <row r="141" spans="1:56" ht="12.75" customHeight="1">
      <c r="A141" s="195"/>
      <c r="B141" s="195"/>
      <c r="C141" s="195"/>
      <c r="D141" s="195"/>
      <c r="E141" s="195"/>
      <c r="F141" s="195"/>
      <c r="G141" s="195"/>
      <c r="H141" s="195"/>
      <c r="I141" s="195"/>
      <c r="J141" s="77"/>
      <c r="K141" s="77"/>
      <c r="L141" s="77"/>
      <c r="M141" s="77"/>
      <c r="N141" s="77"/>
      <c r="O141" s="191"/>
      <c r="P141" s="87"/>
      <c r="Q141" s="206"/>
      <c r="R141" s="206"/>
      <c r="S141" s="206"/>
      <c r="T141" s="206"/>
      <c r="U141" s="206"/>
      <c r="V141" s="206"/>
      <c r="W141" s="206"/>
      <c r="X141" s="206"/>
      <c r="Y141" s="206"/>
      <c r="Z141" s="206"/>
      <c r="AA141" s="206"/>
      <c r="AB141" s="206"/>
      <c r="AC141" s="206"/>
      <c r="AD141" s="206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</row>
    <row r="142" spans="1:56" ht="12.75" customHeight="1">
      <c r="A142" s="195"/>
      <c r="B142" s="195"/>
      <c r="C142" s="195"/>
      <c r="D142" s="195"/>
      <c r="E142" s="195"/>
      <c r="F142" s="195"/>
      <c r="G142" s="195"/>
      <c r="H142" s="195"/>
      <c r="I142" s="195"/>
      <c r="J142" s="77"/>
      <c r="K142" s="77"/>
      <c r="L142" s="77"/>
      <c r="M142" s="77"/>
      <c r="N142" s="77"/>
      <c r="O142" s="191"/>
      <c r="P142" s="87"/>
      <c r="Q142" s="206"/>
      <c r="R142" s="206"/>
      <c r="S142" s="206"/>
      <c r="T142" s="206"/>
      <c r="U142" s="206"/>
      <c r="V142" s="206"/>
      <c r="W142" s="206"/>
      <c r="X142" s="206"/>
      <c r="Y142" s="206"/>
      <c r="Z142" s="206"/>
      <c r="AA142" s="206"/>
      <c r="AB142" s="206"/>
      <c r="AC142" s="206"/>
      <c r="AD142" s="206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2"/>
      <c r="BD142" s="82"/>
    </row>
    <row r="143" spans="1:56" ht="12.75" customHeight="1">
      <c r="A143" s="195"/>
      <c r="B143" s="195"/>
      <c r="C143" s="195"/>
      <c r="D143" s="195"/>
      <c r="E143" s="195"/>
      <c r="F143" s="195"/>
      <c r="G143" s="195"/>
      <c r="H143" s="195"/>
      <c r="I143" s="195"/>
      <c r="J143" s="207"/>
      <c r="K143" s="207"/>
      <c r="L143" s="207"/>
      <c r="M143" s="207"/>
      <c r="N143" s="207"/>
      <c r="O143" s="82"/>
      <c r="P143" s="82"/>
      <c r="Q143" s="208"/>
      <c r="R143" s="208"/>
      <c r="S143" s="208"/>
      <c r="T143" s="208"/>
      <c r="U143" s="208"/>
      <c r="V143" s="208"/>
      <c r="W143" s="208"/>
      <c r="X143" s="208"/>
      <c r="Y143" s="208"/>
      <c r="Z143" s="208"/>
      <c r="AA143" s="208"/>
      <c r="AB143" s="208"/>
      <c r="AC143" s="208"/>
      <c r="AD143" s="208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</row>
    <row r="144" spans="1:56" ht="12.75" customHeight="1">
      <c r="A144" s="195"/>
      <c r="B144" s="195"/>
      <c r="C144" s="195"/>
      <c r="D144" s="195"/>
      <c r="E144" s="195"/>
      <c r="F144" s="195"/>
      <c r="G144" s="195"/>
      <c r="H144" s="195"/>
      <c r="I144" s="195"/>
      <c r="J144" s="207"/>
      <c r="K144" s="207"/>
      <c r="L144" s="207"/>
      <c r="M144" s="207"/>
      <c r="N144" s="207"/>
      <c r="O144" s="82"/>
      <c r="P144" s="82"/>
      <c r="Q144" s="208"/>
      <c r="R144" s="208"/>
      <c r="S144" s="208"/>
      <c r="T144" s="208"/>
      <c r="U144" s="208"/>
      <c r="V144" s="208"/>
      <c r="W144" s="208"/>
      <c r="X144" s="208"/>
      <c r="Y144" s="208"/>
      <c r="Z144" s="208"/>
      <c r="AA144" s="208"/>
      <c r="AB144" s="208"/>
      <c r="AC144" s="208"/>
      <c r="AD144" s="208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</row>
    <row r="145" spans="1:56" ht="12.75" customHeight="1">
      <c r="A145" s="195"/>
      <c r="B145" s="195"/>
      <c r="C145" s="195"/>
      <c r="D145" s="195"/>
      <c r="E145" s="195"/>
      <c r="F145" s="195"/>
      <c r="G145" s="195"/>
      <c r="H145" s="195"/>
      <c r="I145" s="195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</row>
    <row r="146" spans="1:56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</row>
    <row r="147" spans="1:56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</row>
    <row r="148" spans="1:56" ht="15.75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209"/>
      <c r="AB148" s="209"/>
      <c r="AC148" s="209"/>
      <c r="AD148" s="209"/>
      <c r="AE148" s="82"/>
      <c r="AF148" s="82"/>
      <c r="AG148" s="82"/>
      <c r="AH148" s="82"/>
      <c r="AI148" s="82"/>
      <c r="AJ148" s="82"/>
      <c r="AK148" s="82"/>
      <c r="AL148" s="82"/>
      <c r="AM148" s="82"/>
      <c r="AN148" s="192"/>
      <c r="AO148" s="192"/>
      <c r="AP148" s="192"/>
      <c r="AQ148" s="192"/>
      <c r="AR148" s="192"/>
      <c r="AS148" s="192"/>
      <c r="AT148" s="19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</row>
    <row r="149" spans="1:56" ht="15.75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209"/>
      <c r="R149" s="209"/>
      <c r="S149" s="209"/>
      <c r="T149" s="209"/>
      <c r="U149" s="209"/>
      <c r="V149" s="209"/>
      <c r="W149" s="209"/>
      <c r="X149" s="209"/>
      <c r="Y149" s="209"/>
      <c r="Z149" s="209"/>
      <c r="AA149" s="209"/>
      <c r="AB149" s="209"/>
      <c r="AC149" s="209"/>
      <c r="AD149" s="209"/>
      <c r="AE149" s="82"/>
      <c r="AF149" s="82"/>
      <c r="AG149" s="82"/>
      <c r="AH149" s="82"/>
      <c r="AI149" s="82"/>
      <c r="AJ149" s="82"/>
      <c r="AK149" s="82"/>
      <c r="AL149" s="82"/>
      <c r="AM149" s="82"/>
      <c r="AN149" s="192"/>
      <c r="AO149" s="192"/>
      <c r="AP149" s="192"/>
      <c r="AQ149" s="192"/>
      <c r="AR149" s="192"/>
      <c r="AS149" s="192"/>
      <c r="AT149" s="19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</row>
    <row r="150" spans="1:56" ht="15.75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209"/>
      <c r="R150" s="209"/>
      <c r="S150" s="209"/>
      <c r="T150" s="209"/>
      <c r="U150" s="209"/>
      <c r="V150" s="209"/>
      <c r="W150" s="209"/>
      <c r="X150" s="209"/>
      <c r="Y150" s="209"/>
      <c r="Z150" s="209"/>
      <c r="AA150" s="209"/>
      <c r="AB150" s="209"/>
      <c r="AC150" s="209"/>
      <c r="AD150" s="209"/>
      <c r="AE150" s="82"/>
      <c r="AF150" s="82"/>
      <c r="AG150" s="82"/>
      <c r="AH150" s="82"/>
      <c r="AI150" s="82"/>
      <c r="AJ150" s="82"/>
      <c r="AK150" s="82"/>
      <c r="AL150" s="82"/>
      <c r="AM150" s="82"/>
      <c r="AN150" s="192"/>
      <c r="AO150" s="192"/>
      <c r="AP150" s="192"/>
      <c r="AQ150" s="192"/>
      <c r="AR150" s="192"/>
      <c r="AS150" s="192"/>
      <c r="AT150" s="19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</row>
    <row r="151" spans="1:56" ht="15.75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209"/>
      <c r="R151" s="209"/>
      <c r="S151" s="209"/>
      <c r="T151" s="209"/>
      <c r="U151" s="209"/>
      <c r="V151" s="209"/>
      <c r="W151" s="209"/>
      <c r="X151" s="209"/>
      <c r="Y151" s="209"/>
      <c r="Z151" s="209"/>
      <c r="AA151" s="209"/>
      <c r="AB151" s="209"/>
      <c r="AC151" s="209"/>
      <c r="AD151" s="209"/>
      <c r="AE151" s="82"/>
      <c r="AF151" s="82"/>
      <c r="AG151" s="82"/>
      <c r="AH151" s="82"/>
      <c r="AI151" s="82"/>
      <c r="AJ151" s="82"/>
      <c r="AK151" s="82"/>
      <c r="AL151" s="82"/>
      <c r="AM151" s="82"/>
      <c r="AN151" s="192"/>
      <c r="AO151" s="192"/>
      <c r="AP151" s="192"/>
      <c r="AQ151" s="192"/>
      <c r="AR151" s="192"/>
      <c r="AS151" s="192"/>
      <c r="AT151" s="19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</row>
    <row r="152" spans="1:56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</row>
    <row r="153" spans="1:56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2"/>
      <c r="BD153" s="82"/>
    </row>
    <row r="154" spans="1:56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  <c r="BB154" s="82"/>
      <c r="BC154" s="82"/>
      <c r="BD154" s="82"/>
    </row>
    <row r="155" spans="1:56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  <c r="BB155" s="82"/>
      <c r="BC155" s="82"/>
      <c r="BD155" s="82"/>
    </row>
    <row r="156" spans="1:56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2"/>
      <c r="AX156" s="82"/>
      <c r="AY156" s="82"/>
      <c r="AZ156" s="82"/>
      <c r="BA156" s="82"/>
      <c r="BB156" s="82"/>
      <c r="BC156" s="82"/>
      <c r="BD156" s="82"/>
    </row>
    <row r="157" spans="1:56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2"/>
      <c r="BB157" s="82"/>
      <c r="BC157" s="82"/>
      <c r="BD157" s="82"/>
    </row>
    <row r="158" spans="1:56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  <c r="BB158" s="82"/>
      <c r="BC158" s="82"/>
      <c r="BD158" s="82"/>
    </row>
    <row r="159" spans="1:56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2"/>
      <c r="AX159" s="82"/>
      <c r="AY159" s="82"/>
      <c r="AZ159" s="82"/>
      <c r="BA159" s="82"/>
      <c r="BB159" s="82"/>
      <c r="BC159" s="82"/>
      <c r="BD159" s="82"/>
    </row>
    <row r="160" spans="1:56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  <c r="AX160" s="82"/>
      <c r="AY160" s="82"/>
      <c r="AZ160" s="82"/>
      <c r="BA160" s="82"/>
      <c r="BB160" s="82"/>
      <c r="BC160" s="82"/>
      <c r="BD160" s="82"/>
    </row>
    <row r="161" spans="1:56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  <c r="BB161" s="82"/>
      <c r="BC161" s="82"/>
      <c r="BD161" s="82"/>
    </row>
    <row r="162" spans="1:56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2"/>
      <c r="BD162" s="82"/>
    </row>
    <row r="163" spans="1:56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</row>
    <row r="164" spans="1:56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  <c r="BB164" s="82"/>
      <c r="BC164" s="82"/>
      <c r="BD164" s="82"/>
    </row>
    <row r="165" spans="1:56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  <c r="BB165" s="82"/>
      <c r="BC165" s="82"/>
      <c r="BD165" s="82"/>
    </row>
    <row r="166" spans="1:56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  <c r="BB166" s="82"/>
      <c r="BC166" s="82"/>
      <c r="BD166" s="82"/>
    </row>
    <row r="167" spans="1:56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  <c r="AW167" s="82"/>
      <c r="AX167" s="82"/>
      <c r="AY167" s="82"/>
      <c r="AZ167" s="82"/>
      <c r="BA167" s="82"/>
      <c r="BB167" s="82"/>
      <c r="BC167" s="82"/>
      <c r="BD167" s="82"/>
    </row>
    <row r="168" spans="1:56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  <c r="BC168" s="82"/>
      <c r="BD168" s="82"/>
    </row>
    <row r="169" spans="1:56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  <c r="BB169" s="82"/>
      <c r="BC169" s="82"/>
      <c r="BD169" s="82"/>
    </row>
    <row r="170" spans="1:56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/>
      <c r="AW170" s="82"/>
      <c r="AX170" s="82"/>
      <c r="AY170" s="82"/>
      <c r="AZ170" s="82"/>
      <c r="BA170" s="82"/>
      <c r="BB170" s="82"/>
      <c r="BC170" s="82"/>
      <c r="BD170" s="82"/>
    </row>
    <row r="171" spans="1:56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</row>
    <row r="172" spans="1:56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</row>
    <row r="173" spans="1:56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</row>
    <row r="174" spans="1:56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</row>
  </sheetData>
  <mergeCells count="29">
    <mergeCell ref="B35:K35"/>
    <mergeCell ref="L35:U35"/>
    <mergeCell ref="V35:AD35"/>
    <mergeCell ref="AE35:AM35"/>
    <mergeCell ref="B36:K36"/>
    <mergeCell ref="L36:U36"/>
    <mergeCell ref="V36:AD36"/>
    <mergeCell ref="AE36:AM36"/>
    <mergeCell ref="AE33:AM33"/>
    <mergeCell ref="B34:K34"/>
    <mergeCell ref="L34:U34"/>
    <mergeCell ref="V34:AD34"/>
    <mergeCell ref="AE34:AM34"/>
    <mergeCell ref="I13:AC13"/>
    <mergeCell ref="B6:AM12"/>
    <mergeCell ref="B2:AM5"/>
    <mergeCell ref="B45:AM48"/>
    <mergeCell ref="B37:AM44"/>
    <mergeCell ref="AE16:AM27"/>
    <mergeCell ref="B28:K32"/>
    <mergeCell ref="L28:U32"/>
    <mergeCell ref="V28:AD32"/>
    <mergeCell ref="AE28:AM32"/>
    <mergeCell ref="B16:K27"/>
    <mergeCell ref="L16:U27"/>
    <mergeCell ref="V16:AD27"/>
    <mergeCell ref="B33:K33"/>
    <mergeCell ref="L33:U33"/>
    <mergeCell ref="V33:AD33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3"/>
  <sheetViews>
    <sheetView tabSelected="1" topLeftCell="A16" workbookViewId="0">
      <selection activeCell="R17" sqref="R17:BE17"/>
    </sheetView>
  </sheetViews>
  <sheetFormatPr defaultRowHeight="12.75"/>
  <cols>
    <col min="1" max="1" width="0.85546875" style="1" customWidth="1"/>
    <col min="2" max="57" width="1.7109375" style="1" customWidth="1"/>
    <col min="58" max="62" width="9.140625" style="1" customWidth="1"/>
    <col min="63" max="256" width="9.140625" style="1"/>
    <col min="257" max="257" width="0.85546875" style="1" customWidth="1"/>
    <col min="258" max="313" width="1.7109375" style="1" customWidth="1"/>
    <col min="314" max="318" width="9.140625" style="1" customWidth="1"/>
    <col min="319" max="512" width="9.140625" style="1"/>
    <col min="513" max="513" width="0.85546875" style="1" customWidth="1"/>
    <col min="514" max="569" width="1.7109375" style="1" customWidth="1"/>
    <col min="570" max="574" width="9.140625" style="1" customWidth="1"/>
    <col min="575" max="768" width="9.140625" style="1"/>
    <col min="769" max="769" width="0.85546875" style="1" customWidth="1"/>
    <col min="770" max="825" width="1.7109375" style="1" customWidth="1"/>
    <col min="826" max="830" width="9.140625" style="1" customWidth="1"/>
    <col min="831" max="1024" width="9.140625" style="1"/>
    <col min="1025" max="1025" width="0.85546875" style="1" customWidth="1"/>
    <col min="1026" max="1081" width="1.7109375" style="1" customWidth="1"/>
    <col min="1082" max="1086" width="9.140625" style="1" customWidth="1"/>
    <col min="1087" max="1280" width="9.140625" style="1"/>
    <col min="1281" max="1281" width="0.85546875" style="1" customWidth="1"/>
    <col min="1282" max="1337" width="1.7109375" style="1" customWidth="1"/>
    <col min="1338" max="1342" width="9.140625" style="1" customWidth="1"/>
    <col min="1343" max="1536" width="9.140625" style="1"/>
    <col min="1537" max="1537" width="0.85546875" style="1" customWidth="1"/>
    <col min="1538" max="1593" width="1.7109375" style="1" customWidth="1"/>
    <col min="1594" max="1598" width="9.140625" style="1" customWidth="1"/>
    <col min="1599" max="1792" width="9.140625" style="1"/>
    <col min="1793" max="1793" width="0.85546875" style="1" customWidth="1"/>
    <col min="1794" max="1849" width="1.7109375" style="1" customWidth="1"/>
    <col min="1850" max="1854" width="9.140625" style="1" customWidth="1"/>
    <col min="1855" max="2048" width="9.140625" style="1"/>
    <col min="2049" max="2049" width="0.85546875" style="1" customWidth="1"/>
    <col min="2050" max="2105" width="1.7109375" style="1" customWidth="1"/>
    <col min="2106" max="2110" width="9.140625" style="1" customWidth="1"/>
    <col min="2111" max="2304" width="9.140625" style="1"/>
    <col min="2305" max="2305" width="0.85546875" style="1" customWidth="1"/>
    <col min="2306" max="2361" width="1.7109375" style="1" customWidth="1"/>
    <col min="2362" max="2366" width="9.140625" style="1" customWidth="1"/>
    <col min="2367" max="2560" width="9.140625" style="1"/>
    <col min="2561" max="2561" width="0.85546875" style="1" customWidth="1"/>
    <col min="2562" max="2617" width="1.7109375" style="1" customWidth="1"/>
    <col min="2618" max="2622" width="9.140625" style="1" customWidth="1"/>
    <col min="2623" max="2816" width="9.140625" style="1"/>
    <col min="2817" max="2817" width="0.85546875" style="1" customWidth="1"/>
    <col min="2818" max="2873" width="1.7109375" style="1" customWidth="1"/>
    <col min="2874" max="2878" width="9.140625" style="1" customWidth="1"/>
    <col min="2879" max="3072" width="9.140625" style="1"/>
    <col min="3073" max="3073" width="0.85546875" style="1" customWidth="1"/>
    <col min="3074" max="3129" width="1.7109375" style="1" customWidth="1"/>
    <col min="3130" max="3134" width="9.140625" style="1" customWidth="1"/>
    <col min="3135" max="3328" width="9.140625" style="1"/>
    <col min="3329" max="3329" width="0.85546875" style="1" customWidth="1"/>
    <col min="3330" max="3385" width="1.7109375" style="1" customWidth="1"/>
    <col min="3386" max="3390" width="9.140625" style="1" customWidth="1"/>
    <col min="3391" max="3584" width="9.140625" style="1"/>
    <col min="3585" max="3585" width="0.85546875" style="1" customWidth="1"/>
    <col min="3586" max="3641" width="1.7109375" style="1" customWidth="1"/>
    <col min="3642" max="3646" width="9.140625" style="1" customWidth="1"/>
    <col min="3647" max="3840" width="9.140625" style="1"/>
    <col min="3841" max="3841" width="0.85546875" style="1" customWidth="1"/>
    <col min="3842" max="3897" width="1.7109375" style="1" customWidth="1"/>
    <col min="3898" max="3902" width="9.140625" style="1" customWidth="1"/>
    <col min="3903" max="4096" width="9.140625" style="1"/>
    <col min="4097" max="4097" width="0.85546875" style="1" customWidth="1"/>
    <col min="4098" max="4153" width="1.7109375" style="1" customWidth="1"/>
    <col min="4154" max="4158" width="9.140625" style="1" customWidth="1"/>
    <col min="4159" max="4352" width="9.140625" style="1"/>
    <col min="4353" max="4353" width="0.85546875" style="1" customWidth="1"/>
    <col min="4354" max="4409" width="1.7109375" style="1" customWidth="1"/>
    <col min="4410" max="4414" width="9.140625" style="1" customWidth="1"/>
    <col min="4415" max="4608" width="9.140625" style="1"/>
    <col min="4609" max="4609" width="0.85546875" style="1" customWidth="1"/>
    <col min="4610" max="4665" width="1.7109375" style="1" customWidth="1"/>
    <col min="4666" max="4670" width="9.140625" style="1" customWidth="1"/>
    <col min="4671" max="4864" width="9.140625" style="1"/>
    <col min="4865" max="4865" width="0.85546875" style="1" customWidth="1"/>
    <col min="4866" max="4921" width="1.7109375" style="1" customWidth="1"/>
    <col min="4922" max="4926" width="9.140625" style="1" customWidth="1"/>
    <col min="4927" max="5120" width="9.140625" style="1"/>
    <col min="5121" max="5121" width="0.85546875" style="1" customWidth="1"/>
    <col min="5122" max="5177" width="1.7109375" style="1" customWidth="1"/>
    <col min="5178" max="5182" width="9.140625" style="1" customWidth="1"/>
    <col min="5183" max="5376" width="9.140625" style="1"/>
    <col min="5377" max="5377" width="0.85546875" style="1" customWidth="1"/>
    <col min="5378" max="5433" width="1.7109375" style="1" customWidth="1"/>
    <col min="5434" max="5438" width="9.140625" style="1" customWidth="1"/>
    <col min="5439" max="5632" width="9.140625" style="1"/>
    <col min="5633" max="5633" width="0.85546875" style="1" customWidth="1"/>
    <col min="5634" max="5689" width="1.7109375" style="1" customWidth="1"/>
    <col min="5690" max="5694" width="9.140625" style="1" customWidth="1"/>
    <col min="5695" max="5888" width="9.140625" style="1"/>
    <col min="5889" max="5889" width="0.85546875" style="1" customWidth="1"/>
    <col min="5890" max="5945" width="1.7109375" style="1" customWidth="1"/>
    <col min="5946" max="5950" width="9.140625" style="1" customWidth="1"/>
    <col min="5951" max="6144" width="9.140625" style="1"/>
    <col min="6145" max="6145" width="0.85546875" style="1" customWidth="1"/>
    <col min="6146" max="6201" width="1.7109375" style="1" customWidth="1"/>
    <col min="6202" max="6206" width="9.140625" style="1" customWidth="1"/>
    <col min="6207" max="6400" width="9.140625" style="1"/>
    <col min="6401" max="6401" width="0.85546875" style="1" customWidth="1"/>
    <col min="6402" max="6457" width="1.7109375" style="1" customWidth="1"/>
    <col min="6458" max="6462" width="9.140625" style="1" customWidth="1"/>
    <col min="6463" max="6656" width="9.140625" style="1"/>
    <col min="6657" max="6657" width="0.85546875" style="1" customWidth="1"/>
    <col min="6658" max="6713" width="1.7109375" style="1" customWidth="1"/>
    <col min="6714" max="6718" width="9.140625" style="1" customWidth="1"/>
    <col min="6719" max="6912" width="9.140625" style="1"/>
    <col min="6913" max="6913" width="0.85546875" style="1" customWidth="1"/>
    <col min="6914" max="6969" width="1.7109375" style="1" customWidth="1"/>
    <col min="6970" max="6974" width="9.140625" style="1" customWidth="1"/>
    <col min="6975" max="7168" width="9.140625" style="1"/>
    <col min="7169" max="7169" width="0.85546875" style="1" customWidth="1"/>
    <col min="7170" max="7225" width="1.7109375" style="1" customWidth="1"/>
    <col min="7226" max="7230" width="9.140625" style="1" customWidth="1"/>
    <col min="7231" max="7424" width="9.140625" style="1"/>
    <col min="7425" max="7425" width="0.85546875" style="1" customWidth="1"/>
    <col min="7426" max="7481" width="1.7109375" style="1" customWidth="1"/>
    <col min="7482" max="7486" width="9.140625" style="1" customWidth="1"/>
    <col min="7487" max="7680" width="9.140625" style="1"/>
    <col min="7681" max="7681" width="0.85546875" style="1" customWidth="1"/>
    <col min="7682" max="7737" width="1.7109375" style="1" customWidth="1"/>
    <col min="7738" max="7742" width="9.140625" style="1" customWidth="1"/>
    <col min="7743" max="7936" width="9.140625" style="1"/>
    <col min="7937" max="7937" width="0.85546875" style="1" customWidth="1"/>
    <col min="7938" max="7993" width="1.7109375" style="1" customWidth="1"/>
    <col min="7994" max="7998" width="9.140625" style="1" customWidth="1"/>
    <col min="7999" max="8192" width="9.140625" style="1"/>
    <col min="8193" max="8193" width="0.85546875" style="1" customWidth="1"/>
    <col min="8194" max="8249" width="1.7109375" style="1" customWidth="1"/>
    <col min="8250" max="8254" width="9.140625" style="1" customWidth="1"/>
    <col min="8255" max="8448" width="9.140625" style="1"/>
    <col min="8449" max="8449" width="0.85546875" style="1" customWidth="1"/>
    <col min="8450" max="8505" width="1.7109375" style="1" customWidth="1"/>
    <col min="8506" max="8510" width="9.140625" style="1" customWidth="1"/>
    <col min="8511" max="8704" width="9.140625" style="1"/>
    <col min="8705" max="8705" width="0.85546875" style="1" customWidth="1"/>
    <col min="8706" max="8761" width="1.7109375" style="1" customWidth="1"/>
    <col min="8762" max="8766" width="9.140625" style="1" customWidth="1"/>
    <col min="8767" max="8960" width="9.140625" style="1"/>
    <col min="8961" max="8961" width="0.85546875" style="1" customWidth="1"/>
    <col min="8962" max="9017" width="1.7109375" style="1" customWidth="1"/>
    <col min="9018" max="9022" width="9.140625" style="1" customWidth="1"/>
    <col min="9023" max="9216" width="9.140625" style="1"/>
    <col min="9217" max="9217" width="0.85546875" style="1" customWidth="1"/>
    <col min="9218" max="9273" width="1.7109375" style="1" customWidth="1"/>
    <col min="9274" max="9278" width="9.140625" style="1" customWidth="1"/>
    <col min="9279" max="9472" width="9.140625" style="1"/>
    <col min="9473" max="9473" width="0.85546875" style="1" customWidth="1"/>
    <col min="9474" max="9529" width="1.7109375" style="1" customWidth="1"/>
    <col min="9530" max="9534" width="9.140625" style="1" customWidth="1"/>
    <col min="9535" max="9728" width="9.140625" style="1"/>
    <col min="9729" max="9729" width="0.85546875" style="1" customWidth="1"/>
    <col min="9730" max="9785" width="1.7109375" style="1" customWidth="1"/>
    <col min="9786" max="9790" width="9.140625" style="1" customWidth="1"/>
    <col min="9791" max="9984" width="9.140625" style="1"/>
    <col min="9985" max="9985" width="0.85546875" style="1" customWidth="1"/>
    <col min="9986" max="10041" width="1.7109375" style="1" customWidth="1"/>
    <col min="10042" max="10046" width="9.140625" style="1" customWidth="1"/>
    <col min="10047" max="10240" width="9.140625" style="1"/>
    <col min="10241" max="10241" width="0.85546875" style="1" customWidth="1"/>
    <col min="10242" max="10297" width="1.7109375" style="1" customWidth="1"/>
    <col min="10298" max="10302" width="9.140625" style="1" customWidth="1"/>
    <col min="10303" max="10496" width="9.140625" style="1"/>
    <col min="10497" max="10497" width="0.85546875" style="1" customWidth="1"/>
    <col min="10498" max="10553" width="1.7109375" style="1" customWidth="1"/>
    <col min="10554" max="10558" width="9.140625" style="1" customWidth="1"/>
    <col min="10559" max="10752" width="9.140625" style="1"/>
    <col min="10753" max="10753" width="0.85546875" style="1" customWidth="1"/>
    <col min="10754" max="10809" width="1.7109375" style="1" customWidth="1"/>
    <col min="10810" max="10814" width="9.140625" style="1" customWidth="1"/>
    <col min="10815" max="11008" width="9.140625" style="1"/>
    <col min="11009" max="11009" width="0.85546875" style="1" customWidth="1"/>
    <col min="11010" max="11065" width="1.7109375" style="1" customWidth="1"/>
    <col min="11066" max="11070" width="9.140625" style="1" customWidth="1"/>
    <col min="11071" max="11264" width="9.140625" style="1"/>
    <col min="11265" max="11265" width="0.85546875" style="1" customWidth="1"/>
    <col min="11266" max="11321" width="1.7109375" style="1" customWidth="1"/>
    <col min="11322" max="11326" width="9.140625" style="1" customWidth="1"/>
    <col min="11327" max="11520" width="9.140625" style="1"/>
    <col min="11521" max="11521" width="0.85546875" style="1" customWidth="1"/>
    <col min="11522" max="11577" width="1.7109375" style="1" customWidth="1"/>
    <col min="11578" max="11582" width="9.140625" style="1" customWidth="1"/>
    <col min="11583" max="11776" width="9.140625" style="1"/>
    <col min="11777" max="11777" width="0.85546875" style="1" customWidth="1"/>
    <col min="11778" max="11833" width="1.7109375" style="1" customWidth="1"/>
    <col min="11834" max="11838" width="9.140625" style="1" customWidth="1"/>
    <col min="11839" max="12032" width="9.140625" style="1"/>
    <col min="12033" max="12033" width="0.85546875" style="1" customWidth="1"/>
    <col min="12034" max="12089" width="1.7109375" style="1" customWidth="1"/>
    <col min="12090" max="12094" width="9.140625" style="1" customWidth="1"/>
    <col min="12095" max="12288" width="9.140625" style="1"/>
    <col min="12289" max="12289" width="0.85546875" style="1" customWidth="1"/>
    <col min="12290" max="12345" width="1.7109375" style="1" customWidth="1"/>
    <col min="12346" max="12350" width="9.140625" style="1" customWidth="1"/>
    <col min="12351" max="12544" width="9.140625" style="1"/>
    <col min="12545" max="12545" width="0.85546875" style="1" customWidth="1"/>
    <col min="12546" max="12601" width="1.7109375" style="1" customWidth="1"/>
    <col min="12602" max="12606" width="9.140625" style="1" customWidth="1"/>
    <col min="12607" max="12800" width="9.140625" style="1"/>
    <col min="12801" max="12801" width="0.85546875" style="1" customWidth="1"/>
    <col min="12802" max="12857" width="1.7109375" style="1" customWidth="1"/>
    <col min="12858" max="12862" width="9.140625" style="1" customWidth="1"/>
    <col min="12863" max="13056" width="9.140625" style="1"/>
    <col min="13057" max="13057" width="0.85546875" style="1" customWidth="1"/>
    <col min="13058" max="13113" width="1.7109375" style="1" customWidth="1"/>
    <col min="13114" max="13118" width="9.140625" style="1" customWidth="1"/>
    <col min="13119" max="13312" width="9.140625" style="1"/>
    <col min="13313" max="13313" width="0.85546875" style="1" customWidth="1"/>
    <col min="13314" max="13369" width="1.7109375" style="1" customWidth="1"/>
    <col min="13370" max="13374" width="9.140625" style="1" customWidth="1"/>
    <col min="13375" max="13568" width="9.140625" style="1"/>
    <col min="13569" max="13569" width="0.85546875" style="1" customWidth="1"/>
    <col min="13570" max="13625" width="1.7109375" style="1" customWidth="1"/>
    <col min="13626" max="13630" width="9.140625" style="1" customWidth="1"/>
    <col min="13631" max="13824" width="9.140625" style="1"/>
    <col min="13825" max="13825" width="0.85546875" style="1" customWidth="1"/>
    <col min="13826" max="13881" width="1.7109375" style="1" customWidth="1"/>
    <col min="13882" max="13886" width="9.140625" style="1" customWidth="1"/>
    <col min="13887" max="14080" width="9.140625" style="1"/>
    <col min="14081" max="14081" width="0.85546875" style="1" customWidth="1"/>
    <col min="14082" max="14137" width="1.7109375" style="1" customWidth="1"/>
    <col min="14138" max="14142" width="9.140625" style="1" customWidth="1"/>
    <col min="14143" max="14336" width="9.140625" style="1"/>
    <col min="14337" max="14337" width="0.85546875" style="1" customWidth="1"/>
    <col min="14338" max="14393" width="1.7109375" style="1" customWidth="1"/>
    <col min="14394" max="14398" width="9.140625" style="1" customWidth="1"/>
    <col min="14399" max="14592" width="9.140625" style="1"/>
    <col min="14593" max="14593" width="0.85546875" style="1" customWidth="1"/>
    <col min="14594" max="14649" width="1.7109375" style="1" customWidth="1"/>
    <col min="14650" max="14654" width="9.140625" style="1" customWidth="1"/>
    <col min="14655" max="14848" width="9.140625" style="1"/>
    <col min="14849" max="14849" width="0.85546875" style="1" customWidth="1"/>
    <col min="14850" max="14905" width="1.7109375" style="1" customWidth="1"/>
    <col min="14906" max="14910" width="9.140625" style="1" customWidth="1"/>
    <col min="14911" max="15104" width="9.140625" style="1"/>
    <col min="15105" max="15105" width="0.85546875" style="1" customWidth="1"/>
    <col min="15106" max="15161" width="1.7109375" style="1" customWidth="1"/>
    <col min="15162" max="15166" width="9.140625" style="1" customWidth="1"/>
    <col min="15167" max="15360" width="9.140625" style="1"/>
    <col min="15361" max="15361" width="0.85546875" style="1" customWidth="1"/>
    <col min="15362" max="15417" width="1.7109375" style="1" customWidth="1"/>
    <col min="15418" max="15422" width="9.140625" style="1" customWidth="1"/>
    <col min="15423" max="15616" width="9.140625" style="1"/>
    <col min="15617" max="15617" width="0.85546875" style="1" customWidth="1"/>
    <col min="15618" max="15673" width="1.7109375" style="1" customWidth="1"/>
    <col min="15674" max="15678" width="9.140625" style="1" customWidth="1"/>
    <col min="15679" max="15872" width="9.140625" style="1"/>
    <col min="15873" max="15873" width="0.85546875" style="1" customWidth="1"/>
    <col min="15874" max="15929" width="1.7109375" style="1" customWidth="1"/>
    <col min="15930" max="15934" width="9.140625" style="1" customWidth="1"/>
    <col min="15935" max="16128" width="9.140625" style="1"/>
    <col min="16129" max="16129" width="0.85546875" style="1" customWidth="1"/>
    <col min="16130" max="16185" width="1.7109375" style="1" customWidth="1"/>
    <col min="16186" max="16190" width="9.140625" style="1" customWidth="1"/>
    <col min="16191" max="16384" width="9.140625" style="1"/>
  </cols>
  <sheetData>
    <row r="1" spans="1:70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</row>
    <row r="2" spans="1:70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</row>
    <row r="3" spans="1:70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313" t="s">
        <v>166</v>
      </c>
      <c r="BG3" s="313"/>
      <c r="BH3" s="13"/>
      <c r="BI3" s="13"/>
      <c r="BJ3" s="13"/>
      <c r="BK3" s="13"/>
      <c r="BL3" s="13" t="s">
        <v>167</v>
      </c>
      <c r="BM3" s="13" t="s">
        <v>168</v>
      </c>
      <c r="BO3" s="13"/>
      <c r="BP3" s="13"/>
      <c r="BQ3" s="13"/>
      <c r="BR3" s="13"/>
    </row>
    <row r="4" spans="1:70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315" t="s">
        <v>245</v>
      </c>
      <c r="BG4" s="315"/>
      <c r="BH4" s="315"/>
      <c r="BI4" s="315"/>
      <c r="BJ4" s="315"/>
      <c r="BK4" s="120"/>
      <c r="BL4" s="144"/>
      <c r="BM4" s="124"/>
      <c r="BO4" s="13"/>
      <c r="BP4" s="13"/>
      <c r="BQ4" s="13"/>
      <c r="BR4" s="13"/>
    </row>
    <row r="5" spans="1:70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86"/>
      <c r="BJ5" s="13"/>
      <c r="BK5" s="13"/>
      <c r="BL5" s="13"/>
      <c r="BM5" s="13"/>
      <c r="BN5" s="13"/>
      <c r="BO5" s="13"/>
      <c r="BP5" s="13"/>
      <c r="BQ5" s="13"/>
      <c r="BR5" s="13"/>
    </row>
    <row r="6" spans="1:70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347" t="s">
        <v>133</v>
      </c>
      <c r="BG6" s="347"/>
      <c r="BH6" s="127" t="s">
        <v>1</v>
      </c>
      <c r="BI6" s="126"/>
      <c r="BJ6" s="126"/>
      <c r="BK6" s="126"/>
      <c r="BL6" s="13"/>
      <c r="BM6" s="13"/>
      <c r="BN6" s="13"/>
      <c r="BO6" s="13"/>
      <c r="BP6" s="13"/>
      <c r="BQ6" s="13"/>
      <c r="BR6" s="13"/>
    </row>
    <row r="7" spans="1:70" ht="25.5">
      <c r="A7" s="13"/>
      <c r="B7" s="13"/>
      <c r="C7" s="14"/>
      <c r="D7" s="13"/>
      <c r="E7" s="13"/>
      <c r="F7" s="13"/>
      <c r="G7" s="13"/>
      <c r="H7" s="13"/>
      <c r="I7" s="305" t="str">
        <f>CONCATENATE("СЕРТИФИКАТ О КАЛИБРОВКЕ № ",BF7,BH7)</f>
        <v>СЕРТИФИКАТ О КАЛИБРОВКЕ № ЧБ.К.6212-18</v>
      </c>
      <c r="J7" s="305"/>
      <c r="K7" s="305"/>
      <c r="L7" s="305"/>
      <c r="M7" s="305"/>
      <c r="N7" s="305"/>
      <c r="O7" s="305"/>
      <c r="P7" s="305"/>
      <c r="Q7" s="305"/>
      <c r="R7" s="305"/>
      <c r="S7" s="305"/>
      <c r="T7" s="305"/>
      <c r="U7" s="305"/>
      <c r="V7" s="305"/>
      <c r="W7" s="305"/>
      <c r="X7" s="305"/>
      <c r="Y7" s="305"/>
      <c r="Z7" s="305"/>
      <c r="AA7" s="305"/>
      <c r="AB7" s="305"/>
      <c r="AC7" s="305"/>
      <c r="AD7" s="305"/>
      <c r="AE7" s="305"/>
      <c r="AF7" s="305"/>
      <c r="AG7" s="305"/>
      <c r="AH7" s="305"/>
      <c r="AI7" s="305"/>
      <c r="AJ7" s="305"/>
      <c r="AK7" s="305"/>
      <c r="AL7" s="305"/>
      <c r="AM7" s="305"/>
      <c r="AN7" s="305"/>
      <c r="AO7" s="305"/>
      <c r="AP7" s="305"/>
      <c r="AQ7" s="305"/>
      <c r="AR7" s="305"/>
      <c r="AS7" s="305"/>
      <c r="AT7" s="305"/>
      <c r="AU7" s="305"/>
      <c r="AV7" s="305"/>
      <c r="AW7" s="305"/>
      <c r="AX7" s="13"/>
      <c r="AY7" s="13"/>
      <c r="AZ7" s="13"/>
      <c r="BA7" s="13"/>
      <c r="BB7" s="13"/>
      <c r="BC7" s="13"/>
      <c r="BD7" s="13"/>
      <c r="BE7" s="13"/>
      <c r="BF7" s="348" t="s">
        <v>429</v>
      </c>
      <c r="BG7" s="348"/>
      <c r="BH7" s="128">
        <v>18</v>
      </c>
      <c r="BI7" s="109"/>
      <c r="BJ7" s="109"/>
      <c r="BK7" s="109"/>
      <c r="BL7" s="13"/>
      <c r="BM7" s="13"/>
      <c r="BN7" s="13"/>
      <c r="BO7" s="13"/>
      <c r="BP7" s="13"/>
      <c r="BQ7" s="13"/>
      <c r="BR7" s="13"/>
    </row>
    <row r="8" spans="1:70">
      <c r="A8" s="13"/>
      <c r="B8" s="13"/>
      <c r="C8" s="14"/>
      <c r="D8" s="14"/>
      <c r="E8" s="14"/>
      <c r="F8" s="14"/>
      <c r="G8" s="14"/>
      <c r="H8" s="14"/>
      <c r="I8" s="14"/>
      <c r="J8" s="15"/>
      <c r="K8" s="14"/>
      <c r="L8" s="14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358" t="s">
        <v>58</v>
      </c>
      <c r="BG8" s="358"/>
      <c r="BH8" s="13"/>
      <c r="BI8" s="308" t="s">
        <v>65</v>
      </c>
      <c r="BJ8" s="308"/>
      <c r="BK8" s="308"/>
      <c r="BL8" s="13"/>
      <c r="BM8" s="13"/>
      <c r="BN8" s="13"/>
      <c r="BO8" s="13"/>
      <c r="BP8" s="13"/>
      <c r="BQ8" s="13"/>
      <c r="BR8" s="13"/>
    </row>
    <row r="9" spans="1:70" ht="15.75">
      <c r="A9" s="13"/>
      <c r="B9" s="13"/>
      <c r="C9" s="14"/>
      <c r="D9" s="14"/>
      <c r="E9" s="14"/>
      <c r="F9" s="1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8"/>
      <c r="AA9" s="514"/>
      <c r="AB9" s="514"/>
      <c r="AC9" s="514"/>
      <c r="AD9" s="514"/>
      <c r="AE9" s="514"/>
      <c r="AF9" s="514"/>
      <c r="AG9" s="514"/>
      <c r="AH9" s="514"/>
      <c r="AI9" s="514"/>
      <c r="AJ9" s="514"/>
      <c r="AK9" s="514"/>
      <c r="AL9" s="514"/>
      <c r="AM9" s="514"/>
      <c r="AN9" s="515"/>
      <c r="AO9" s="515"/>
      <c r="AP9" s="515"/>
      <c r="AQ9" s="515"/>
      <c r="AR9" s="515"/>
      <c r="AS9" s="515"/>
      <c r="AT9" s="515"/>
      <c r="AU9" s="515"/>
      <c r="AV9" s="318"/>
      <c r="AW9" s="318"/>
      <c r="AX9" s="318"/>
      <c r="AY9" s="318"/>
      <c r="AZ9" s="122"/>
      <c r="BA9" s="18"/>
      <c r="BB9" s="18"/>
      <c r="BC9" s="13"/>
      <c r="BD9" s="13"/>
      <c r="BE9" s="13"/>
      <c r="BF9" s="516" t="str">
        <f>CONCATENATE(BF7,BH7)</f>
        <v>ЧБ.К.6212-18</v>
      </c>
      <c r="BG9" s="516"/>
      <c r="BH9" s="13"/>
      <c r="BI9" s="309" t="s">
        <v>426</v>
      </c>
      <c r="BJ9" s="309"/>
      <c r="BK9" s="16" t="s">
        <v>53</v>
      </c>
      <c r="BL9" s="364">
        <v>43231</v>
      </c>
      <c r="BM9" s="365"/>
      <c r="BN9" s="13"/>
      <c r="BO9" s="13"/>
      <c r="BP9" s="13"/>
      <c r="BQ9" s="13"/>
      <c r="BR9" s="13"/>
    </row>
    <row r="10" spans="1:70">
      <c r="A10" s="13"/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7"/>
      <c r="BJ10" s="13"/>
      <c r="BK10" s="13"/>
      <c r="BL10" s="13"/>
      <c r="BM10" s="13"/>
      <c r="BN10" s="13"/>
      <c r="BO10" s="13"/>
      <c r="BP10" s="13"/>
      <c r="BQ10" s="13"/>
      <c r="BR10" s="13"/>
    </row>
    <row r="11" spans="1:70">
      <c r="A11" s="13"/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353" t="s">
        <v>5</v>
      </c>
      <c r="BG11" s="353" t="s">
        <v>6</v>
      </c>
      <c r="BH11" s="353" t="s">
        <v>7</v>
      </c>
      <c r="BI11" s="18"/>
      <c r="BJ11" s="18"/>
      <c r="BK11" s="18"/>
      <c r="BL11" s="18"/>
      <c r="BM11" s="18"/>
      <c r="BN11" s="13"/>
      <c r="BO11" s="13"/>
      <c r="BP11" s="13"/>
      <c r="BQ11" s="13"/>
      <c r="BR11" s="13"/>
    </row>
    <row r="12" spans="1:70" ht="15.75">
      <c r="A12" s="13"/>
      <c r="B12" s="517" t="s">
        <v>101</v>
      </c>
      <c r="C12" s="517"/>
      <c r="D12" s="517"/>
      <c r="E12" s="517"/>
      <c r="F12" s="517"/>
      <c r="G12" s="517"/>
      <c r="H12" s="517"/>
      <c r="I12" s="517"/>
      <c r="J12" s="517"/>
      <c r="K12" s="517"/>
      <c r="L12" s="517"/>
      <c r="M12" s="517"/>
      <c r="N12" s="320" t="str">
        <f>BF4&amp;" "&amp;BL4&amp;" "&amp;BM4&amp;""</f>
        <v xml:space="preserve">Гиря 100 Е2  </v>
      </c>
      <c r="O12" s="320"/>
      <c r="P12" s="320"/>
      <c r="Q12" s="320"/>
      <c r="R12" s="320"/>
      <c r="S12" s="320"/>
      <c r="T12" s="320"/>
      <c r="U12" s="320"/>
      <c r="V12" s="320"/>
      <c r="W12" s="320"/>
      <c r="X12" s="320"/>
      <c r="Y12" s="320"/>
      <c r="Z12" s="320"/>
      <c r="AA12" s="320"/>
      <c r="AB12" s="320"/>
      <c r="AC12" s="320"/>
      <c r="AD12" s="320"/>
      <c r="AE12" s="320"/>
      <c r="AF12" s="320"/>
      <c r="AG12" s="320"/>
      <c r="AH12" s="320"/>
      <c r="AI12" s="320"/>
      <c r="AJ12" s="320"/>
      <c r="AK12" s="320"/>
      <c r="AL12" s="320"/>
      <c r="AM12" s="320"/>
      <c r="AN12" s="320"/>
      <c r="AO12" s="320"/>
      <c r="AP12" s="320"/>
      <c r="AQ12" s="320"/>
      <c r="AR12" s="320"/>
      <c r="AS12" s="320"/>
      <c r="AT12" s="320"/>
      <c r="AU12" s="320"/>
      <c r="AV12" s="320"/>
      <c r="AW12" s="320"/>
      <c r="AX12" s="320"/>
      <c r="AY12" s="320"/>
      <c r="AZ12" s="320"/>
      <c r="BA12" s="320"/>
      <c r="BB12" s="320"/>
      <c r="BC12" s="320"/>
      <c r="BD12" s="320"/>
      <c r="BE12" s="320"/>
      <c r="BF12" s="353"/>
      <c r="BG12" s="353"/>
      <c r="BH12" s="353"/>
      <c r="BI12" s="18"/>
      <c r="BJ12" s="18"/>
      <c r="BK12" s="18"/>
      <c r="BL12" s="18"/>
      <c r="BM12" s="18"/>
      <c r="BN12" s="13"/>
      <c r="BO12" s="13"/>
      <c r="BP12" s="13"/>
      <c r="BQ12" s="13"/>
      <c r="BR12" s="13"/>
    </row>
    <row r="13" spans="1:70" ht="15.7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341" t="s">
        <v>102</v>
      </c>
      <c r="O13" s="341"/>
      <c r="P13" s="341"/>
      <c r="Q13" s="341"/>
      <c r="R13" s="341"/>
      <c r="S13" s="341"/>
      <c r="T13" s="341"/>
      <c r="U13" s="341"/>
      <c r="V13" s="341"/>
      <c r="W13" s="341"/>
      <c r="X13" s="341"/>
      <c r="Y13" s="341"/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41"/>
      <c r="AL13" s="341"/>
      <c r="AM13" s="341"/>
      <c r="AN13" s="341"/>
      <c r="AO13" s="341"/>
      <c r="AP13" s="341"/>
      <c r="AQ13" s="341"/>
      <c r="AR13" s="341"/>
      <c r="AS13" s="341"/>
      <c r="AT13" s="341"/>
      <c r="AU13" s="341"/>
      <c r="AV13" s="341"/>
      <c r="AW13" s="341"/>
      <c r="AX13" s="341"/>
      <c r="AY13" s="341"/>
      <c r="AZ13" s="341"/>
      <c r="BA13" s="341"/>
      <c r="BB13" s="341"/>
      <c r="BC13" s="341"/>
      <c r="BD13" s="341"/>
      <c r="BE13" s="341"/>
      <c r="BF13" s="7" t="s">
        <v>142</v>
      </c>
      <c r="BG13" s="281" t="s">
        <v>380</v>
      </c>
      <c r="BH13" s="281" t="s">
        <v>423</v>
      </c>
      <c r="BI13" s="18"/>
      <c r="BJ13" s="18"/>
      <c r="BK13" s="18"/>
      <c r="BL13" s="18"/>
      <c r="BM13" s="18"/>
      <c r="BN13" s="13"/>
      <c r="BO13" s="13"/>
      <c r="BP13" s="13"/>
      <c r="BQ13" s="13"/>
      <c r="BR13" s="13"/>
    </row>
    <row r="14" spans="1:70" ht="15.75">
      <c r="A14" s="13"/>
      <c r="B14" s="513"/>
      <c r="C14" s="513"/>
      <c r="D14" s="513"/>
      <c r="E14" s="513"/>
      <c r="F14" s="513"/>
      <c r="G14" s="513"/>
      <c r="H14" s="513"/>
      <c r="I14" s="513"/>
      <c r="J14" s="513"/>
      <c r="K14" s="513"/>
      <c r="L14" s="513"/>
      <c r="M14" s="513"/>
      <c r="N14" s="513"/>
      <c r="O14" s="513"/>
      <c r="P14" s="513"/>
      <c r="Q14" s="513"/>
      <c r="R14" s="513"/>
      <c r="S14" s="513"/>
      <c r="T14" s="513"/>
      <c r="U14" s="513"/>
      <c r="V14" s="513"/>
      <c r="W14" s="513"/>
      <c r="X14" s="513"/>
      <c r="Y14" s="513"/>
      <c r="Z14" s="513"/>
      <c r="AA14" s="513"/>
      <c r="AB14" s="513"/>
      <c r="AC14" s="513"/>
      <c r="AD14" s="513"/>
      <c r="AE14" s="513"/>
      <c r="AF14" s="513"/>
      <c r="AG14" s="513"/>
      <c r="AH14" s="513"/>
      <c r="AI14" s="513"/>
      <c r="AJ14" s="513"/>
      <c r="AK14" s="513"/>
      <c r="AL14" s="513"/>
      <c r="AM14" s="513"/>
      <c r="AN14" s="513"/>
      <c r="AO14" s="513"/>
      <c r="AP14" s="513"/>
      <c r="AQ14" s="513"/>
      <c r="AR14" s="513"/>
      <c r="AS14" s="513"/>
      <c r="AT14" s="513"/>
      <c r="AU14" s="513"/>
      <c r="AV14" s="513"/>
      <c r="AW14" s="513"/>
      <c r="AX14" s="513"/>
      <c r="AY14" s="513"/>
      <c r="AZ14" s="513"/>
      <c r="BA14" s="513"/>
      <c r="BB14" s="513"/>
      <c r="BC14" s="513"/>
      <c r="BD14" s="513"/>
      <c r="BE14" s="513"/>
      <c r="BF14" s="19" t="s">
        <v>10</v>
      </c>
      <c r="BG14" s="19" t="s">
        <v>11</v>
      </c>
      <c r="BH14" s="20" t="s">
        <v>12</v>
      </c>
      <c r="BI14" s="18"/>
      <c r="BJ14" s="18"/>
      <c r="BK14" s="18"/>
      <c r="BL14" s="18"/>
      <c r="BM14" s="18"/>
      <c r="BN14" s="13"/>
      <c r="BO14" s="13"/>
      <c r="BP14" s="13"/>
      <c r="BQ14" s="13"/>
      <c r="BR14" s="13"/>
    </row>
    <row r="15" spans="1:70" ht="12" customHeight="1">
      <c r="A15" s="13"/>
      <c r="B15" s="341" t="s">
        <v>9</v>
      </c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1"/>
      <c r="N15" s="341"/>
      <c r="O15" s="341"/>
      <c r="P15" s="341"/>
      <c r="Q15" s="341"/>
      <c r="R15" s="341"/>
      <c r="S15" s="341"/>
      <c r="T15" s="341"/>
      <c r="U15" s="341"/>
      <c r="V15" s="341"/>
      <c r="W15" s="341"/>
      <c r="X15" s="341"/>
      <c r="Y15" s="341"/>
      <c r="Z15" s="341"/>
      <c r="AA15" s="341"/>
      <c r="AB15" s="341"/>
      <c r="AC15" s="341"/>
      <c r="AD15" s="341"/>
      <c r="AE15" s="341"/>
      <c r="AF15" s="341"/>
      <c r="AG15" s="341"/>
      <c r="AH15" s="341"/>
      <c r="AI15" s="341"/>
      <c r="AJ15" s="341"/>
      <c r="AK15" s="341"/>
      <c r="AL15" s="341"/>
      <c r="AM15" s="341"/>
      <c r="AN15" s="341"/>
      <c r="AO15" s="341"/>
      <c r="AP15" s="341"/>
      <c r="AQ15" s="341"/>
      <c r="AR15" s="341"/>
      <c r="AS15" s="341"/>
      <c r="AT15" s="341"/>
      <c r="AU15" s="341"/>
      <c r="AV15" s="341"/>
      <c r="AW15" s="341"/>
      <c r="AX15" s="341"/>
      <c r="AY15" s="341"/>
      <c r="AZ15" s="341"/>
      <c r="BA15" s="341"/>
      <c r="BB15" s="341"/>
      <c r="BC15" s="341"/>
      <c r="BD15" s="341"/>
      <c r="BE15" s="341"/>
      <c r="BF15" s="13"/>
      <c r="BG15" s="13"/>
      <c r="BH15" s="13"/>
      <c r="BI15" s="18"/>
      <c r="BJ15" s="18"/>
      <c r="BK15" s="18"/>
      <c r="BL15" s="18"/>
      <c r="BM15" s="18"/>
      <c r="BN15" s="13"/>
      <c r="BO15" s="13"/>
      <c r="BP15" s="13"/>
      <c r="BQ15" s="13"/>
      <c r="BR15" s="13"/>
    </row>
    <row r="16" spans="1:70" ht="11.25" customHeight="1">
      <c r="A16" s="13"/>
      <c r="B16" s="522"/>
      <c r="C16" s="522"/>
      <c r="D16" s="522"/>
      <c r="E16" s="522"/>
      <c r="F16" s="522"/>
      <c r="G16" s="522"/>
      <c r="H16" s="522"/>
      <c r="I16" s="522"/>
      <c r="J16" s="522"/>
      <c r="K16" s="522"/>
      <c r="L16" s="522"/>
      <c r="M16" s="522"/>
      <c r="N16" s="522"/>
      <c r="O16" s="522"/>
      <c r="P16" s="522"/>
      <c r="Q16" s="522"/>
      <c r="R16" s="522"/>
      <c r="S16" s="522"/>
      <c r="T16" s="522"/>
      <c r="U16" s="522"/>
      <c r="V16" s="522"/>
      <c r="W16" s="522"/>
      <c r="X16" s="522"/>
      <c r="Y16" s="522"/>
      <c r="Z16" s="522"/>
      <c r="AA16" s="522"/>
      <c r="AB16" s="522"/>
      <c r="AC16" s="522"/>
      <c r="AD16" s="522"/>
      <c r="AE16" s="522"/>
      <c r="AF16" s="522"/>
      <c r="AG16" s="522"/>
      <c r="AH16" s="522"/>
      <c r="AI16" s="522"/>
      <c r="AJ16" s="522"/>
      <c r="AK16" s="522"/>
      <c r="AL16" s="522"/>
      <c r="AM16" s="522"/>
      <c r="AN16" s="522"/>
      <c r="AO16" s="522"/>
      <c r="AP16" s="522"/>
      <c r="AQ16" s="522"/>
      <c r="AR16" s="522"/>
      <c r="AS16" s="522"/>
      <c r="AT16" s="522"/>
      <c r="AU16" s="522"/>
      <c r="AV16" s="522"/>
      <c r="AW16" s="522"/>
      <c r="AX16" s="522"/>
      <c r="AY16" s="522"/>
      <c r="AZ16" s="522"/>
      <c r="BA16" s="522"/>
      <c r="BB16" s="522"/>
      <c r="BC16" s="522"/>
      <c r="BD16" s="522"/>
      <c r="BE16" s="522"/>
      <c r="BF16" s="533" t="s">
        <v>137</v>
      </c>
      <c r="BG16" s="362"/>
      <c r="BH16" s="362"/>
      <c r="BI16" s="362"/>
      <c r="BJ16" s="18"/>
      <c r="BK16" s="18"/>
      <c r="BL16" s="18"/>
      <c r="BM16" s="18"/>
      <c r="BN16" s="13"/>
      <c r="BO16" s="13"/>
      <c r="BP16" s="13"/>
      <c r="BQ16" s="13"/>
      <c r="BR16" s="13"/>
    </row>
    <row r="17" spans="1:74" ht="15" customHeight="1">
      <c r="A17" s="13"/>
      <c r="B17" s="122" t="s">
        <v>103</v>
      </c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523" t="s">
        <v>430</v>
      </c>
      <c r="S17" s="524"/>
      <c r="T17" s="524"/>
      <c r="U17" s="524"/>
      <c r="V17" s="524"/>
      <c r="W17" s="524"/>
      <c r="X17" s="524"/>
      <c r="Y17" s="524"/>
      <c r="Z17" s="524"/>
      <c r="AA17" s="524"/>
      <c r="AB17" s="524"/>
      <c r="AC17" s="524"/>
      <c r="AD17" s="524"/>
      <c r="AE17" s="524"/>
      <c r="AF17" s="524"/>
      <c r="AG17" s="524"/>
      <c r="AH17" s="524"/>
      <c r="AI17" s="524"/>
      <c r="AJ17" s="524"/>
      <c r="AK17" s="524"/>
      <c r="AL17" s="524"/>
      <c r="AM17" s="524"/>
      <c r="AN17" s="524"/>
      <c r="AO17" s="524"/>
      <c r="AP17" s="524"/>
      <c r="AQ17" s="524"/>
      <c r="AR17" s="524"/>
      <c r="AS17" s="524"/>
      <c r="AT17" s="524"/>
      <c r="AU17" s="524"/>
      <c r="AV17" s="524"/>
      <c r="AW17" s="524"/>
      <c r="AX17" s="524"/>
      <c r="AY17" s="524"/>
      <c r="AZ17" s="524"/>
      <c r="BA17" s="524"/>
      <c r="BB17" s="524"/>
      <c r="BC17" s="524"/>
      <c r="BD17" s="524"/>
      <c r="BE17" s="524"/>
      <c r="BF17" s="534">
        <f>BF19</f>
        <v>43280</v>
      </c>
      <c r="BG17" s="535"/>
      <c r="BH17" s="535"/>
      <c r="BI17" s="13"/>
      <c r="BJ17" s="13"/>
      <c r="BK17" s="13"/>
      <c r="BL17" s="13"/>
      <c r="BM17" s="18"/>
      <c r="BN17" s="13"/>
      <c r="BO17" s="13"/>
      <c r="BP17" s="13"/>
      <c r="BQ17" s="13"/>
      <c r="BR17" s="13"/>
    </row>
    <row r="18" spans="1:74" ht="16.5" customHeight="1">
      <c r="A18" s="13"/>
      <c r="B18" s="310" t="s">
        <v>104</v>
      </c>
      <c r="C18" s="542"/>
      <c r="D18" s="542"/>
      <c r="E18" s="542"/>
      <c r="F18" s="542"/>
      <c r="G18" s="542"/>
      <c r="H18" s="542"/>
      <c r="I18" s="542"/>
      <c r="J18" s="542"/>
      <c r="K18" s="542"/>
      <c r="L18" s="542"/>
      <c r="M18" s="542"/>
      <c r="N18" s="542"/>
      <c r="O18" s="542"/>
      <c r="P18" s="542"/>
      <c r="Q18" s="542"/>
      <c r="R18" s="542"/>
      <c r="S18" s="542"/>
      <c r="T18" s="542"/>
      <c r="U18" s="542"/>
      <c r="V18" s="543">
        <f>BF17</f>
        <v>43280</v>
      </c>
      <c r="W18" s="543"/>
      <c r="X18" s="543"/>
      <c r="Y18" s="543"/>
      <c r="Z18" s="543"/>
      <c r="AA18" s="543"/>
      <c r="AB18" s="543"/>
      <c r="AC18" s="543"/>
      <c r="AD18" s="543"/>
      <c r="AE18" s="543"/>
      <c r="AF18" s="543"/>
      <c r="AG18" s="543"/>
      <c r="AH18" s="543"/>
      <c r="AI18" s="543"/>
      <c r="AJ18" s="543"/>
      <c r="AK18" s="543"/>
      <c r="AL18" s="543"/>
      <c r="AM18" s="543"/>
      <c r="AN18" s="543"/>
      <c r="AO18" s="543"/>
      <c r="AP18" s="543"/>
      <c r="AQ18" s="543"/>
      <c r="AR18" s="543"/>
      <c r="AS18" s="543"/>
      <c r="AT18" s="543"/>
      <c r="AU18" s="543"/>
      <c r="AV18" s="543"/>
      <c r="AW18" s="543"/>
      <c r="AX18" s="543"/>
      <c r="AY18" s="543"/>
      <c r="AZ18" s="543"/>
      <c r="BA18" s="543"/>
      <c r="BB18" s="543"/>
      <c r="BC18" s="543"/>
      <c r="BD18" s="543"/>
      <c r="BE18" s="543"/>
      <c r="BF18" s="532" t="s">
        <v>15</v>
      </c>
      <c r="BG18" s="532"/>
      <c r="BH18" s="532"/>
      <c r="BI18" s="18"/>
      <c r="BJ18" s="13"/>
      <c r="BK18" s="13"/>
      <c r="BL18" s="13"/>
      <c r="BM18" s="18"/>
      <c r="BN18" s="13"/>
      <c r="BO18" s="13"/>
      <c r="BP18" s="13"/>
      <c r="BQ18" s="13"/>
      <c r="BR18" s="13"/>
    </row>
    <row r="19" spans="1:74" ht="19.5" customHeight="1">
      <c r="A19" s="13"/>
      <c r="B19" s="539" t="s">
        <v>105</v>
      </c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40" t="e">
        <f>BF26</f>
        <v>#N/A</v>
      </c>
      <c r="W19" s="540"/>
      <c r="X19" s="540"/>
      <c r="Y19" s="540"/>
      <c r="Z19" s="540"/>
      <c r="AA19" s="540"/>
      <c r="AB19" s="540"/>
      <c r="AC19" s="540"/>
      <c r="AD19" s="540"/>
      <c r="AE19" s="540"/>
      <c r="AF19" s="540"/>
      <c r="AG19" s="540"/>
      <c r="AH19" s="540"/>
      <c r="AI19" s="540"/>
      <c r="AJ19" s="540"/>
      <c r="AK19" s="540"/>
      <c r="AL19" s="540"/>
      <c r="AM19" s="540"/>
      <c r="AN19" s="540"/>
      <c r="AO19" s="540"/>
      <c r="AP19" s="540"/>
      <c r="AQ19" s="540"/>
      <c r="AR19" s="540"/>
      <c r="AS19" s="540"/>
      <c r="AT19" s="540"/>
      <c r="AU19" s="540"/>
      <c r="AV19" s="540"/>
      <c r="AW19" s="540"/>
      <c r="AX19" s="540"/>
      <c r="AY19" s="540"/>
      <c r="AZ19" s="540"/>
      <c r="BA19" s="540"/>
      <c r="BB19" s="540"/>
      <c r="BC19" s="540"/>
      <c r="BD19" s="540"/>
      <c r="BE19" s="540"/>
      <c r="BF19" s="541">
        <v>43280</v>
      </c>
      <c r="BG19" s="541"/>
      <c r="BH19" s="541"/>
      <c r="BI19" s="13"/>
      <c r="BJ19" s="13"/>
      <c r="BL19" s="13"/>
      <c r="BM19" s="18"/>
      <c r="BN19" s="13"/>
      <c r="BO19" s="13"/>
      <c r="BP19" s="13"/>
      <c r="BQ19" s="13"/>
      <c r="BR19" s="13"/>
    </row>
    <row r="20" spans="1:74" s="92" customFormat="1" ht="10.5" customHeight="1">
      <c r="A20" s="135"/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526" t="s">
        <v>17</v>
      </c>
      <c r="X20" s="527"/>
      <c r="Y20" s="527"/>
      <c r="Z20" s="527"/>
      <c r="AA20" s="527"/>
      <c r="AB20" s="527"/>
      <c r="AC20" s="527"/>
      <c r="AD20" s="527"/>
      <c r="AE20" s="527"/>
      <c r="AF20" s="527"/>
      <c r="AG20" s="527"/>
      <c r="AH20" s="527"/>
      <c r="AI20" s="527"/>
      <c r="AJ20" s="527"/>
      <c r="AK20" s="527"/>
      <c r="AL20" s="527"/>
      <c r="AM20" s="527"/>
      <c r="AN20" s="527"/>
      <c r="AO20" s="527"/>
      <c r="AP20" s="527"/>
      <c r="AQ20" s="527"/>
      <c r="AR20" s="527"/>
      <c r="AS20" s="527"/>
      <c r="AT20" s="527"/>
      <c r="AU20" s="527"/>
      <c r="AV20" s="527"/>
      <c r="AW20" s="527"/>
      <c r="AX20" s="527"/>
      <c r="AY20" s="527"/>
      <c r="AZ20" s="527"/>
      <c r="BA20" s="527"/>
      <c r="BB20" s="527"/>
      <c r="BC20" s="527"/>
      <c r="BD20" s="527"/>
      <c r="BE20" s="527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135"/>
      <c r="BQ20" s="135"/>
      <c r="BR20" s="135"/>
    </row>
    <row r="21" spans="1:74" ht="15.75">
      <c r="A21" s="13"/>
      <c r="B21" s="331" t="e">
        <f>BG29</f>
        <v>#N/A</v>
      </c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331"/>
      <c r="Y21" s="331"/>
      <c r="Z21" s="331"/>
      <c r="AA21" s="331"/>
      <c r="AB21" s="331"/>
      <c r="AC21" s="331"/>
      <c r="AD21" s="331"/>
      <c r="AE21" s="331"/>
      <c r="AF21" s="331"/>
      <c r="AG21" s="331"/>
      <c r="AH21" s="331"/>
      <c r="AI21" s="331"/>
      <c r="AJ21" s="331"/>
      <c r="AK21" s="331"/>
      <c r="AL21" s="331"/>
      <c r="AM21" s="331"/>
      <c r="AN21" s="331"/>
      <c r="AO21" s="331"/>
      <c r="AP21" s="331"/>
      <c r="AQ21" s="331"/>
      <c r="AR21" s="331"/>
      <c r="AS21" s="331"/>
      <c r="AT21" s="331"/>
      <c r="AU21" s="331"/>
      <c r="AV21" s="331"/>
      <c r="AW21" s="331"/>
      <c r="AX21" s="331"/>
      <c r="AY21" s="331"/>
      <c r="AZ21" s="331"/>
      <c r="BA21" s="331"/>
      <c r="BB21" s="331"/>
      <c r="BC21" s="331"/>
      <c r="BD21" s="331"/>
      <c r="BE21" s="331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</row>
    <row r="22" spans="1:74" ht="21.75" hidden="1" customHeight="1">
      <c r="A22" s="13"/>
      <c r="B22" s="518" t="s">
        <v>106</v>
      </c>
      <c r="C22" s="519"/>
      <c r="D22" s="519"/>
      <c r="E22" s="519"/>
      <c r="F22" s="519"/>
      <c r="G22" s="519"/>
      <c r="H22" s="519"/>
      <c r="I22" s="519"/>
      <c r="J22" s="519"/>
      <c r="K22" s="519"/>
      <c r="L22" s="519"/>
      <c r="M22" s="519"/>
      <c r="N22" s="519"/>
      <c r="O22" s="519"/>
      <c r="P22" s="519"/>
      <c r="Q22" s="519"/>
      <c r="R22" s="519"/>
      <c r="S22" s="519"/>
      <c r="T22" s="519"/>
      <c r="U22" s="519"/>
      <c r="V22" s="530" t="str">
        <f>BF36</f>
        <v>ФБУ "Челябинский ЦСМ"</v>
      </c>
      <c r="W22" s="531"/>
      <c r="X22" s="531"/>
      <c r="Y22" s="531"/>
      <c r="Z22" s="531"/>
      <c r="AA22" s="531"/>
      <c r="AB22" s="531"/>
      <c r="AC22" s="531"/>
      <c r="AD22" s="531"/>
      <c r="AE22" s="531"/>
      <c r="AF22" s="531"/>
      <c r="AG22" s="531"/>
      <c r="AH22" s="531"/>
      <c r="AI22" s="531"/>
      <c r="AJ22" s="531"/>
      <c r="AK22" s="531"/>
      <c r="AL22" s="531"/>
      <c r="AM22" s="531"/>
      <c r="AN22" s="531"/>
      <c r="AO22" s="531"/>
      <c r="AP22" s="531"/>
      <c r="AQ22" s="531"/>
      <c r="AR22" s="531"/>
      <c r="AS22" s="531"/>
      <c r="AT22" s="531"/>
      <c r="AU22" s="531"/>
      <c r="AV22" s="531"/>
      <c r="AW22" s="531"/>
      <c r="AX22" s="531"/>
      <c r="AY22" s="531"/>
      <c r="AZ22" s="531"/>
      <c r="BA22" s="531"/>
      <c r="BB22" s="531"/>
      <c r="BC22" s="531"/>
      <c r="BD22" s="531"/>
      <c r="BE22" s="531"/>
      <c r="BF22" s="13"/>
      <c r="BG22" s="93"/>
      <c r="BH22" s="94"/>
      <c r="BI22" s="93"/>
      <c r="BJ22" s="13"/>
      <c r="BK22" s="13"/>
      <c r="BL22" s="13"/>
      <c r="BM22" s="13"/>
      <c r="BN22" s="13"/>
      <c r="BO22" s="13"/>
      <c r="BP22" s="13"/>
      <c r="BQ22" s="13"/>
      <c r="BR22" s="13"/>
    </row>
    <row r="23" spans="1:74" ht="27.75" customHeight="1">
      <c r="A23" s="13"/>
      <c r="B23" s="520" t="s">
        <v>107</v>
      </c>
      <c r="C23" s="521"/>
      <c r="D23" s="521"/>
      <c r="E23" s="521"/>
      <c r="F23" s="521"/>
      <c r="G23" s="521"/>
      <c r="H23" s="521"/>
      <c r="I23" s="521"/>
      <c r="J23" s="521"/>
      <c r="K23" s="521"/>
      <c r="L23" s="521"/>
      <c r="M23" s="521"/>
      <c r="N23" s="521"/>
      <c r="O23" s="521"/>
      <c r="P23" s="521"/>
      <c r="Q23" s="521"/>
      <c r="R23" s="521"/>
      <c r="S23" s="521"/>
      <c r="T23" s="521"/>
      <c r="U23" s="521"/>
      <c r="V23" s="528">
        <f>BF19</f>
        <v>43280</v>
      </c>
      <c r="W23" s="529"/>
      <c r="X23" s="529"/>
      <c r="Y23" s="529"/>
      <c r="Z23" s="529"/>
      <c r="AA23" s="529"/>
      <c r="AB23" s="529"/>
      <c r="AC23" s="529"/>
      <c r="AD23" s="529"/>
      <c r="AE23" s="529"/>
      <c r="AF23" s="529"/>
      <c r="AG23" s="529"/>
      <c r="AH23" s="529"/>
      <c r="AI23" s="529"/>
      <c r="AJ23" s="529"/>
      <c r="AK23" s="529"/>
      <c r="AL23" s="529"/>
      <c r="AM23" s="529"/>
      <c r="AN23" s="529"/>
      <c r="AO23" s="529"/>
      <c r="AP23" s="529"/>
      <c r="AQ23" s="529"/>
      <c r="AR23" s="529"/>
      <c r="AS23" s="529"/>
      <c r="AT23" s="529"/>
      <c r="AU23" s="529"/>
      <c r="AV23" s="529"/>
      <c r="AW23" s="529"/>
      <c r="AX23" s="529"/>
      <c r="AY23" s="529"/>
      <c r="AZ23" s="529"/>
      <c r="BA23" s="529"/>
      <c r="BB23" s="529"/>
      <c r="BC23" s="529"/>
      <c r="BD23" s="529"/>
      <c r="BE23" s="529"/>
      <c r="BF23" s="536" t="s">
        <v>59</v>
      </c>
      <c r="BG23" s="536"/>
      <c r="BH23" s="536"/>
      <c r="BI23" s="104"/>
      <c r="BJ23" s="104"/>
      <c r="BK23" s="104"/>
      <c r="BL23" s="104"/>
      <c r="BM23" s="104"/>
      <c r="BN23" s="13"/>
      <c r="BO23" s="13"/>
      <c r="BP23" s="13"/>
      <c r="BQ23" s="13"/>
      <c r="BR23" s="13"/>
    </row>
    <row r="24" spans="1:74" s="92" customFormat="1" ht="25.5" customHeight="1">
      <c r="A24" s="135"/>
      <c r="B24" s="520" t="s">
        <v>108</v>
      </c>
      <c r="C24" s="520"/>
      <c r="D24" s="520"/>
      <c r="E24" s="520"/>
      <c r="F24" s="520"/>
      <c r="G24" s="520"/>
      <c r="H24" s="520"/>
      <c r="I24" s="520"/>
      <c r="J24" s="520"/>
      <c r="K24" s="520"/>
      <c r="L24" s="520"/>
      <c r="M24" s="520"/>
      <c r="N24" s="520"/>
      <c r="O24" s="520"/>
      <c r="P24" s="520"/>
      <c r="Q24" s="520"/>
      <c r="R24" s="525" t="e">
        <f>IF(ISBLANK(VLOOKUP(BF4,КСИ!A1:C101,2,0)),"",VLOOKUP(BF4,КСИ!A1:C101,2,0))</f>
        <v>#N/A</v>
      </c>
      <c r="S24" s="525"/>
      <c r="T24" s="525"/>
      <c r="U24" s="525"/>
      <c r="V24" s="525"/>
      <c r="W24" s="525"/>
      <c r="X24" s="525"/>
      <c r="Y24" s="525"/>
      <c r="Z24" s="525"/>
      <c r="AA24" s="525"/>
      <c r="AB24" s="525"/>
      <c r="AC24" s="525"/>
      <c r="AD24" s="525"/>
      <c r="AE24" s="525"/>
      <c r="AF24" s="525"/>
      <c r="AG24" s="525"/>
      <c r="AH24" s="525"/>
      <c r="AI24" s="525"/>
      <c r="AJ24" s="525"/>
      <c r="AK24" s="525"/>
      <c r="AL24" s="525"/>
      <c r="AM24" s="525"/>
      <c r="AN24" s="525"/>
      <c r="AO24" s="525"/>
      <c r="AP24" s="525"/>
      <c r="AQ24" s="525"/>
      <c r="AR24" s="525"/>
      <c r="AS24" s="525"/>
      <c r="AT24" s="525"/>
      <c r="AU24" s="525"/>
      <c r="AV24" s="525"/>
      <c r="AW24" s="525"/>
      <c r="AX24" s="525"/>
      <c r="AY24" s="525"/>
      <c r="AZ24" s="525"/>
      <c r="BA24" s="525"/>
      <c r="BB24" s="525"/>
      <c r="BC24" s="525"/>
      <c r="BD24" s="525"/>
      <c r="BE24" s="525"/>
      <c r="BF24" s="511" t="s">
        <v>427</v>
      </c>
      <c r="BG24" s="511"/>
      <c r="BH24" s="511"/>
      <c r="BI24" s="511"/>
      <c r="BJ24" s="511"/>
      <c r="BK24" s="511"/>
      <c r="BL24" s="511"/>
      <c r="BM24" s="511"/>
      <c r="BN24" s="106"/>
      <c r="BO24" s="106"/>
      <c r="BP24" s="106"/>
      <c r="BQ24" s="106"/>
      <c r="BR24" s="106"/>
      <c r="BS24" s="102"/>
      <c r="BT24" s="95"/>
      <c r="BU24" s="95"/>
      <c r="BV24" s="96"/>
    </row>
    <row r="25" spans="1:74" ht="15.75">
      <c r="A25" s="13"/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41" t="s">
        <v>19</v>
      </c>
      <c r="S25" s="341"/>
      <c r="T25" s="341"/>
      <c r="U25" s="341"/>
      <c r="V25" s="341"/>
      <c r="W25" s="341"/>
      <c r="X25" s="341"/>
      <c r="Y25" s="341"/>
      <c r="Z25" s="341"/>
      <c r="AA25" s="341"/>
      <c r="AB25" s="341"/>
      <c r="AC25" s="341"/>
      <c r="AD25" s="341"/>
      <c r="AE25" s="341"/>
      <c r="AF25" s="341"/>
      <c r="AG25" s="341"/>
      <c r="AH25" s="341"/>
      <c r="AI25" s="341"/>
      <c r="AJ25" s="341"/>
      <c r="AK25" s="341"/>
      <c r="AL25" s="341"/>
      <c r="AM25" s="341"/>
      <c r="AN25" s="341"/>
      <c r="AO25" s="341"/>
      <c r="AP25" s="341"/>
      <c r="AQ25" s="341"/>
      <c r="AR25" s="341"/>
      <c r="AS25" s="341"/>
      <c r="AT25" s="341"/>
      <c r="AU25" s="341"/>
      <c r="AV25" s="341"/>
      <c r="AW25" s="341"/>
      <c r="AX25" s="341"/>
      <c r="AY25" s="341"/>
      <c r="AZ25" s="341"/>
      <c r="BA25" s="341"/>
      <c r="BB25" s="341"/>
      <c r="BC25" s="341"/>
      <c r="BD25" s="341"/>
      <c r="BE25" s="341"/>
      <c r="BF25" s="13"/>
      <c r="BG25" s="13"/>
      <c r="BH25" s="13"/>
      <c r="BI25" s="13"/>
      <c r="BJ25" s="13"/>
      <c r="BK25" s="13"/>
      <c r="BL25" s="13"/>
      <c r="BM25" s="13"/>
      <c r="BN25" s="136"/>
      <c r="BO25" s="13"/>
      <c r="BP25" s="13"/>
      <c r="BQ25" s="13"/>
      <c r="BR25" s="13"/>
    </row>
    <row r="26" spans="1:74" ht="15.75">
      <c r="A26" s="13"/>
      <c r="B26" s="342" t="e">
        <f>IF(ISBLANK(VLOOKUP(BF4,КСИ!A1:C101,3,0)),"",VLOOKUP(BF4,КСИ!A1:C101,3,0))</f>
        <v>#N/A</v>
      </c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42"/>
      <c r="AB26" s="342"/>
      <c r="AC26" s="342"/>
      <c r="AD26" s="342"/>
      <c r="AE26" s="342"/>
      <c r="AF26" s="342"/>
      <c r="AG26" s="342"/>
      <c r="AH26" s="342"/>
      <c r="AI26" s="342"/>
      <c r="AJ26" s="342"/>
      <c r="AK26" s="342"/>
      <c r="AL26" s="342"/>
      <c r="AM26" s="342"/>
      <c r="AN26" s="342"/>
      <c r="AO26" s="342"/>
      <c r="AP26" s="342"/>
      <c r="AQ26" s="342"/>
      <c r="AR26" s="342"/>
      <c r="AS26" s="342"/>
      <c r="AT26" s="342"/>
      <c r="AU26" s="342"/>
      <c r="AV26" s="342"/>
      <c r="AW26" s="342"/>
      <c r="AX26" s="342"/>
      <c r="AY26" s="342"/>
      <c r="AZ26" s="342"/>
      <c r="BA26" s="342"/>
      <c r="BB26" s="342"/>
      <c r="BC26" s="342"/>
      <c r="BD26" s="342"/>
      <c r="BE26" s="342"/>
      <c r="BF26" s="354" t="e">
        <f>IF(ISBLANK(VLOOKUP(BF24,Заказчики!A1:E1000,2,0)),"",VLOOKUP(BF24,Заказчики!A1:E1000,2,0))</f>
        <v>#N/A</v>
      </c>
      <c r="BG26" s="537"/>
      <c r="BH26" s="537"/>
      <c r="BI26" s="537"/>
      <c r="BJ26" s="537"/>
      <c r="BK26" s="537"/>
      <c r="BL26" s="106"/>
      <c r="BM26" s="106"/>
      <c r="BN26" s="88"/>
      <c r="BO26" s="13"/>
      <c r="BP26" s="13"/>
      <c r="BQ26" s="13"/>
      <c r="BR26" s="13"/>
    </row>
    <row r="27" spans="1:74" ht="15.75">
      <c r="A27" s="13"/>
      <c r="B27" s="336"/>
      <c r="C27" s="336"/>
      <c r="D27" s="336"/>
      <c r="E27" s="336"/>
      <c r="F27" s="336"/>
      <c r="G27" s="336"/>
      <c r="H27" s="336"/>
      <c r="I27" s="336"/>
      <c r="J27" s="336"/>
      <c r="K27" s="336"/>
      <c r="L27" s="336"/>
      <c r="M27" s="336"/>
      <c r="N27" s="336"/>
      <c r="O27" s="336"/>
      <c r="P27" s="336"/>
      <c r="Q27" s="336"/>
      <c r="R27" s="336" t="s">
        <v>20</v>
      </c>
      <c r="S27" s="336"/>
      <c r="T27" s="336"/>
      <c r="U27" s="336"/>
      <c r="V27" s="336"/>
      <c r="W27" s="336"/>
      <c r="X27" s="336"/>
      <c r="Y27" s="336"/>
      <c r="Z27" s="336"/>
      <c r="AA27" s="336"/>
      <c r="AB27" s="336"/>
      <c r="AC27" s="336"/>
      <c r="AD27" s="336"/>
      <c r="AE27" s="336"/>
      <c r="AF27" s="336"/>
      <c r="AG27" s="336"/>
      <c r="AH27" s="336"/>
      <c r="AI27" s="336"/>
      <c r="AJ27" s="336"/>
      <c r="AK27" s="336"/>
      <c r="AL27" s="336"/>
      <c r="AM27" s="336"/>
      <c r="AN27" s="336"/>
      <c r="AO27" s="336"/>
      <c r="AP27" s="336"/>
      <c r="AQ27" s="336"/>
      <c r="AR27" s="336"/>
      <c r="AS27" s="336"/>
      <c r="AT27" s="336"/>
      <c r="AU27" s="336"/>
      <c r="AV27" s="336"/>
      <c r="AW27" s="336"/>
      <c r="AX27" s="336"/>
      <c r="AY27" s="336"/>
      <c r="AZ27" s="336"/>
      <c r="BA27" s="336"/>
      <c r="BB27" s="336"/>
      <c r="BC27" s="336"/>
      <c r="BD27" s="336"/>
      <c r="BE27" s="336"/>
      <c r="BF27" s="351"/>
      <c r="BG27" s="553"/>
      <c r="BH27" s="553"/>
      <c r="BI27" s="553"/>
      <c r="BJ27" s="553"/>
      <c r="BK27" s="553"/>
      <c r="BL27" s="553"/>
      <c r="BM27" s="553"/>
      <c r="BN27" s="13"/>
      <c r="BO27" s="13"/>
      <c r="BP27" s="13"/>
      <c r="BQ27" s="13"/>
      <c r="BR27" s="13"/>
    </row>
    <row r="28" spans="1:74" ht="16.5" customHeight="1">
      <c r="A28" s="13"/>
      <c r="B28" s="310" t="s">
        <v>109</v>
      </c>
      <c r="C28" s="362"/>
      <c r="D28" s="362"/>
      <c r="E28" s="362"/>
      <c r="F28" s="362"/>
      <c r="G28" s="362"/>
      <c r="H28" s="362"/>
      <c r="I28" s="362"/>
      <c r="J28" s="362"/>
      <c r="K28" s="362"/>
      <c r="L28" s="362"/>
      <c r="M28" s="362"/>
      <c r="N28" s="362"/>
      <c r="O28" s="362"/>
      <c r="P28" s="362"/>
      <c r="Q28" s="362"/>
      <c r="R28" s="362"/>
      <c r="S28" s="362"/>
      <c r="T28" s="362"/>
      <c r="U28" s="362"/>
      <c r="V28" s="362"/>
      <c r="W28" s="362"/>
      <c r="X28" s="362"/>
      <c r="Y28" s="362"/>
      <c r="Z28" s="362"/>
      <c r="AA28" s="362"/>
      <c r="AB28" s="362"/>
      <c r="AC28" s="362"/>
      <c r="AD28" s="362"/>
      <c r="AE28" s="97"/>
      <c r="AF28" s="123"/>
      <c r="AG28" s="556"/>
      <c r="AH28" s="556"/>
      <c r="AI28" s="556"/>
      <c r="AJ28" s="556"/>
      <c r="AK28" s="556"/>
      <c r="AL28" s="556"/>
      <c r="AM28" s="556"/>
      <c r="AN28" s="556"/>
      <c r="AO28" s="556"/>
      <c r="AP28" s="556"/>
      <c r="AQ28" s="556"/>
      <c r="AR28" s="556"/>
      <c r="AS28" s="556"/>
      <c r="AT28" s="556"/>
      <c r="AU28" s="556"/>
      <c r="AV28" s="556"/>
      <c r="AW28" s="556"/>
      <c r="AX28" s="556"/>
      <c r="AY28" s="556"/>
      <c r="AZ28" s="556"/>
      <c r="BA28" s="556"/>
      <c r="BB28" s="556"/>
      <c r="BC28" s="556"/>
      <c r="BD28" s="556"/>
      <c r="BE28" s="556"/>
      <c r="BF28" s="18"/>
      <c r="BG28" s="18"/>
      <c r="BH28" s="18"/>
      <c r="BI28" s="18"/>
      <c r="BJ28" s="18"/>
      <c r="BK28" s="18"/>
      <c r="BL28" s="18"/>
      <c r="BM28" s="18"/>
      <c r="BN28" s="13"/>
      <c r="BO28" s="13"/>
      <c r="BP28" s="13"/>
      <c r="BQ28" s="13"/>
      <c r="BR28" s="13"/>
    </row>
    <row r="29" spans="1:74" ht="15" customHeight="1">
      <c r="A29" s="13"/>
      <c r="B29" s="330"/>
      <c r="C29" s="330"/>
      <c r="D29" s="330"/>
      <c r="E29" s="330"/>
      <c r="F29" s="330"/>
      <c r="G29" s="330"/>
      <c r="H29" s="330"/>
      <c r="I29" s="330"/>
      <c r="J29" s="330"/>
      <c r="K29" s="330"/>
      <c r="L29" s="330"/>
      <c r="M29" s="330"/>
      <c r="N29" s="330"/>
      <c r="O29" s="330"/>
      <c r="P29" s="330"/>
      <c r="Q29" s="330"/>
      <c r="R29" s="558" t="s">
        <v>22</v>
      </c>
      <c r="S29" s="558"/>
      <c r="T29" s="558"/>
      <c r="U29" s="558"/>
      <c r="V29" s="558"/>
      <c r="W29" s="558"/>
      <c r="X29" s="558"/>
      <c r="Y29" s="558"/>
      <c r="Z29" s="558"/>
      <c r="AA29" s="558"/>
      <c r="AB29" s="558"/>
      <c r="AC29" s="558"/>
      <c r="AD29" s="558"/>
      <c r="AE29" s="558"/>
      <c r="AF29" s="558"/>
      <c r="AG29" s="558"/>
      <c r="AH29" s="558"/>
      <c r="AI29" s="558"/>
      <c r="AJ29" s="558"/>
      <c r="AK29" s="558"/>
      <c r="AL29" s="558"/>
      <c r="AM29" s="558"/>
      <c r="AN29" s="558"/>
      <c r="AO29" s="558"/>
      <c r="AP29" s="558"/>
      <c r="AQ29" s="558"/>
      <c r="AR29" s="558"/>
      <c r="AS29" s="558"/>
      <c r="AT29" s="558"/>
      <c r="AU29" s="558"/>
      <c r="AV29" s="558"/>
      <c r="AW29" s="558"/>
      <c r="AX29" s="558"/>
      <c r="AY29" s="558"/>
      <c r="AZ29" s="558"/>
      <c r="BA29" s="558"/>
      <c r="BB29" s="558"/>
      <c r="BC29" s="558"/>
      <c r="BD29" s="558"/>
      <c r="BE29" s="558"/>
      <c r="BF29" s="79" t="s">
        <v>61</v>
      </c>
      <c r="BG29" s="367" t="e">
        <f>IF(ISBLANK(VLOOKUP(BF24,Заказчики!A1:E1000,4,0)),"",VLOOKUP(BF24,Заказчики!A1:E1000,4,0))</f>
        <v>#N/A</v>
      </c>
      <c r="BH29" s="367"/>
      <c r="BI29" s="13"/>
      <c r="BJ29" s="13"/>
      <c r="BK29" s="13"/>
      <c r="BL29" s="13"/>
      <c r="BM29" s="13"/>
      <c r="BN29" s="13"/>
      <c r="BO29" s="13"/>
      <c r="BP29" s="13"/>
      <c r="BQ29" s="13"/>
      <c r="BR29" s="13"/>
    </row>
    <row r="30" spans="1:74" ht="15">
      <c r="A30" s="13"/>
      <c r="B30" s="479" t="str">
        <f>BF43</f>
        <v>компаратор массы СС500 № 23301035, СКО 0,015 мг</v>
      </c>
      <c r="C30" s="479"/>
      <c r="D30" s="479"/>
      <c r="E30" s="479"/>
      <c r="F30" s="479"/>
      <c r="G30" s="479"/>
      <c r="H30" s="479"/>
      <c r="I30" s="479"/>
      <c r="J30" s="479"/>
      <c r="K30" s="479"/>
      <c r="L30" s="479"/>
      <c r="M30" s="479"/>
      <c r="N30" s="479"/>
      <c r="O30" s="479"/>
      <c r="P30" s="479"/>
      <c r="Q30" s="479"/>
      <c r="R30" s="479"/>
      <c r="S30" s="479"/>
      <c r="T30" s="479"/>
      <c r="U30" s="479"/>
      <c r="V30" s="479"/>
      <c r="W30" s="479"/>
      <c r="X30" s="479"/>
      <c r="Y30" s="479"/>
      <c r="Z30" s="479"/>
      <c r="AA30" s="479"/>
      <c r="AB30" s="479"/>
      <c r="AC30" s="479"/>
      <c r="AD30" s="479"/>
      <c r="AE30" s="479"/>
      <c r="AF30" s="479"/>
      <c r="AG30" s="479"/>
      <c r="AH30" s="479"/>
      <c r="AI30" s="479"/>
      <c r="AJ30" s="479"/>
      <c r="AK30" s="479"/>
      <c r="AL30" s="479"/>
      <c r="AM30" s="479"/>
      <c r="AN30" s="479"/>
      <c r="AO30" s="479"/>
      <c r="AP30" s="479"/>
      <c r="AQ30" s="479"/>
      <c r="AR30" s="479"/>
      <c r="AS30" s="479"/>
      <c r="AT30" s="479"/>
      <c r="AU30" s="479"/>
      <c r="AV30" s="479"/>
      <c r="AW30" s="479"/>
      <c r="AX30" s="479"/>
      <c r="AY30" s="479"/>
      <c r="AZ30" s="479"/>
      <c r="BA30" s="479"/>
      <c r="BB30" s="479"/>
      <c r="BC30" s="479"/>
      <c r="BD30" s="479"/>
      <c r="BE30" s="479"/>
      <c r="BF30" s="18"/>
      <c r="BG30" s="18"/>
      <c r="BH30" s="18"/>
      <c r="BI30" s="18"/>
      <c r="BJ30" s="18"/>
      <c r="BK30" s="18"/>
      <c r="BL30" s="18"/>
      <c r="BM30" s="18"/>
      <c r="BN30" s="13"/>
      <c r="BO30" s="13"/>
      <c r="BP30" s="13"/>
      <c r="BQ30" s="13"/>
      <c r="BR30" s="13"/>
    </row>
    <row r="31" spans="1:74">
      <c r="A31" s="13"/>
      <c r="B31" s="341" t="s">
        <v>233</v>
      </c>
      <c r="C31" s="341"/>
      <c r="D31" s="341"/>
      <c r="E31" s="341"/>
      <c r="F31" s="341"/>
      <c r="G31" s="341"/>
      <c r="H31" s="341"/>
      <c r="I31" s="341"/>
      <c r="J31" s="341"/>
      <c r="K31" s="341"/>
      <c r="L31" s="341"/>
      <c r="M31" s="341"/>
      <c r="N31" s="341"/>
      <c r="O31" s="341"/>
      <c r="P31" s="341"/>
      <c r="Q31" s="341"/>
      <c r="R31" s="341"/>
      <c r="S31" s="341"/>
      <c r="T31" s="341"/>
      <c r="U31" s="341"/>
      <c r="V31" s="341"/>
      <c r="W31" s="341"/>
      <c r="X31" s="341"/>
      <c r="Y31" s="341"/>
      <c r="Z31" s="341"/>
      <c r="AA31" s="341"/>
      <c r="AB31" s="341"/>
      <c r="AC31" s="341"/>
      <c r="AD31" s="341"/>
      <c r="AE31" s="341"/>
      <c r="AF31" s="341"/>
      <c r="AG31" s="341"/>
      <c r="AH31" s="341"/>
      <c r="AI31" s="341"/>
      <c r="AJ31" s="341"/>
      <c r="AK31" s="341"/>
      <c r="AL31" s="341"/>
      <c r="AM31" s="341"/>
      <c r="AN31" s="341"/>
      <c r="AO31" s="341"/>
      <c r="AP31" s="341"/>
      <c r="AQ31" s="341"/>
      <c r="AR31" s="341"/>
      <c r="AS31" s="341"/>
      <c r="AT31" s="341"/>
      <c r="AU31" s="341"/>
      <c r="AV31" s="341"/>
      <c r="AW31" s="341"/>
      <c r="AX31" s="341"/>
      <c r="AY31" s="341"/>
      <c r="AZ31" s="341"/>
      <c r="BA31" s="341"/>
      <c r="BB31" s="341"/>
      <c r="BC31" s="341"/>
      <c r="BD31" s="341"/>
      <c r="BE31" s="341"/>
      <c r="BF31" s="344" t="s">
        <v>60</v>
      </c>
      <c r="BG31" s="344"/>
      <c r="BH31" s="344"/>
      <c r="BI31" s="22"/>
      <c r="BJ31" s="22"/>
      <c r="BK31" s="22"/>
      <c r="BL31" s="22"/>
      <c r="BM31" s="22"/>
      <c r="BN31" s="13"/>
      <c r="BO31" s="13"/>
      <c r="BP31" s="13"/>
      <c r="BQ31" s="13"/>
      <c r="BR31" s="13"/>
    </row>
    <row r="32" spans="1:74" ht="15">
      <c r="A32" s="13"/>
      <c r="B32" s="479" t="str">
        <f>BF44</f>
        <v>набор гирь (1 мг - 1 кг)  КТ Е1  № 159350 (3.1.ZГА.0138.2012) 1 разряд,</v>
      </c>
      <c r="C32" s="479"/>
      <c r="D32" s="479"/>
      <c r="E32" s="479"/>
      <c r="F32" s="479"/>
      <c r="G32" s="479"/>
      <c r="H32" s="479"/>
      <c r="I32" s="479"/>
      <c r="J32" s="479"/>
      <c r="K32" s="479"/>
      <c r="L32" s="479"/>
      <c r="M32" s="479"/>
      <c r="N32" s="479"/>
      <c r="O32" s="479"/>
      <c r="P32" s="479"/>
      <c r="Q32" s="479"/>
      <c r="R32" s="479"/>
      <c r="S32" s="479"/>
      <c r="T32" s="479"/>
      <c r="U32" s="479"/>
      <c r="V32" s="479"/>
      <c r="W32" s="479"/>
      <c r="X32" s="479"/>
      <c r="Y32" s="479"/>
      <c r="Z32" s="479"/>
      <c r="AA32" s="479"/>
      <c r="AB32" s="479"/>
      <c r="AC32" s="479"/>
      <c r="AD32" s="479"/>
      <c r="AE32" s="479"/>
      <c r="AF32" s="479"/>
      <c r="AG32" s="479"/>
      <c r="AH32" s="479"/>
      <c r="AI32" s="479"/>
      <c r="AJ32" s="479"/>
      <c r="AK32" s="479"/>
      <c r="AL32" s="479"/>
      <c r="AM32" s="479"/>
      <c r="AN32" s="479"/>
      <c r="AO32" s="479"/>
      <c r="AP32" s="479"/>
      <c r="AQ32" s="479"/>
      <c r="AR32" s="479"/>
      <c r="AS32" s="479"/>
      <c r="AT32" s="479"/>
      <c r="AU32" s="479"/>
      <c r="AV32" s="479"/>
      <c r="AW32" s="479"/>
      <c r="AX32" s="479"/>
      <c r="AY32" s="479"/>
      <c r="AZ32" s="479"/>
      <c r="BA32" s="479"/>
      <c r="BB32" s="479"/>
      <c r="BC32" s="479"/>
      <c r="BD32" s="479"/>
      <c r="BE32" s="479"/>
      <c r="BF32" s="343" t="e">
        <f>IF(ISBLANK(VLOOKUP(BF24,Заказчики!A1:E1000,5,0)),"",VLOOKUP(BF24,Заказчики!A1:E1000,5,0))</f>
        <v>#N/A</v>
      </c>
      <c r="BG32" s="343"/>
      <c r="BH32" s="343"/>
      <c r="BI32" s="343"/>
      <c r="BJ32" s="343"/>
      <c r="BK32" s="343"/>
      <c r="BL32" s="343"/>
      <c r="BM32" s="343"/>
      <c r="BN32" s="13"/>
      <c r="BO32" s="13"/>
      <c r="BP32" s="13"/>
      <c r="BQ32" s="13"/>
      <c r="BR32" s="13"/>
    </row>
    <row r="33" spans="1:70" ht="15" customHeight="1">
      <c r="A33" s="13"/>
      <c r="B33" s="557" t="s">
        <v>339</v>
      </c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57"/>
      <c r="AB33" s="557"/>
      <c r="AC33" s="557"/>
      <c r="AD33" s="557"/>
      <c r="AE33" s="557"/>
      <c r="AF33" s="557"/>
      <c r="AG33" s="557"/>
      <c r="AH33" s="557"/>
      <c r="AI33" s="557"/>
      <c r="AJ33" s="557"/>
      <c r="AK33" s="557"/>
      <c r="AL33" s="557"/>
      <c r="AM33" s="557"/>
      <c r="AN33" s="557"/>
      <c r="AO33" s="557"/>
      <c r="AP33" s="557"/>
      <c r="AQ33" s="557"/>
      <c r="AR33" s="557"/>
      <c r="AS33" s="557"/>
      <c r="AT33" s="557"/>
      <c r="AU33" s="557"/>
      <c r="AV33" s="557"/>
      <c r="AW33" s="557"/>
      <c r="AX33" s="557"/>
      <c r="AY33" s="557"/>
      <c r="AZ33" s="557"/>
      <c r="BA33" s="557"/>
      <c r="BB33" s="557"/>
      <c r="BC33" s="557"/>
      <c r="BD33" s="557"/>
      <c r="BE33" s="557"/>
      <c r="BF33" s="343"/>
      <c r="BG33" s="343"/>
      <c r="BH33" s="343"/>
      <c r="BI33" s="343"/>
      <c r="BJ33" s="343"/>
      <c r="BK33" s="343"/>
      <c r="BL33" s="343"/>
      <c r="BM33" s="343"/>
      <c r="BN33" s="13"/>
      <c r="BO33" s="13"/>
      <c r="BP33" s="13"/>
      <c r="BQ33" s="13"/>
      <c r="BR33" s="13"/>
    </row>
    <row r="34" spans="1:70" ht="19.5" customHeight="1">
      <c r="A34" s="13"/>
      <c r="B34" s="101" t="s">
        <v>110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525" t="str">
        <f>CONCATENATE("температура воздуха ",BF13," ",BF14)</f>
        <v>температура воздуха 21 °С;</v>
      </c>
      <c r="X34" s="529"/>
      <c r="Y34" s="529"/>
      <c r="Z34" s="529"/>
      <c r="AA34" s="529"/>
      <c r="AB34" s="529"/>
      <c r="AC34" s="529"/>
      <c r="AD34" s="529"/>
      <c r="AE34" s="529"/>
      <c r="AF34" s="529"/>
      <c r="AG34" s="529"/>
      <c r="AH34" s="529"/>
      <c r="AI34" s="529"/>
      <c r="AJ34" s="529"/>
      <c r="AK34" s="529"/>
      <c r="AL34" s="529"/>
      <c r="AM34" s="529"/>
      <c r="AN34" s="529"/>
      <c r="AO34" s="529"/>
      <c r="AP34" s="529"/>
      <c r="AQ34" s="529"/>
      <c r="AR34" s="529"/>
      <c r="AS34" s="529"/>
      <c r="AT34" s="529"/>
      <c r="AU34" s="529"/>
      <c r="AV34" s="529"/>
      <c r="AW34" s="529"/>
      <c r="AX34" s="529"/>
      <c r="AY34" s="529"/>
      <c r="AZ34" s="529"/>
      <c r="BA34" s="529"/>
      <c r="BB34" s="529"/>
      <c r="BC34" s="529"/>
      <c r="BD34" s="529"/>
      <c r="BE34" s="529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</row>
    <row r="35" spans="1:70">
      <c r="A35" s="13"/>
      <c r="B35" s="339"/>
      <c r="C35" s="339"/>
      <c r="D35" s="339"/>
      <c r="E35" s="339"/>
      <c r="F35" s="339"/>
      <c r="G35" s="339"/>
      <c r="H35" s="339"/>
      <c r="I35" s="339"/>
      <c r="J35" s="339"/>
      <c r="K35" s="339"/>
      <c r="L35" s="339"/>
      <c r="M35" s="339"/>
      <c r="N35" s="339"/>
      <c r="O35" s="339"/>
      <c r="P35" s="339"/>
      <c r="Q35" s="339"/>
      <c r="R35" s="339"/>
      <c r="S35" s="339"/>
      <c r="T35" s="339"/>
      <c r="U35" s="339"/>
      <c r="V35" s="339"/>
      <c r="W35" s="339"/>
      <c r="X35" s="339"/>
      <c r="Y35" s="339"/>
      <c r="Z35" s="339"/>
      <c r="AA35" s="339"/>
      <c r="AB35" s="339"/>
      <c r="AC35" s="339"/>
      <c r="AD35" s="339"/>
      <c r="AE35" s="522" t="s">
        <v>24</v>
      </c>
      <c r="AF35" s="522"/>
      <c r="AG35" s="522"/>
      <c r="AH35" s="522"/>
      <c r="AI35" s="522"/>
      <c r="AJ35" s="522"/>
      <c r="AK35" s="522"/>
      <c r="AL35" s="522"/>
      <c r="AM35" s="522"/>
      <c r="AN35" s="522"/>
      <c r="AO35" s="522"/>
      <c r="AP35" s="522"/>
      <c r="AQ35" s="522"/>
      <c r="AR35" s="522"/>
      <c r="AS35" s="522"/>
      <c r="AT35" s="522"/>
      <c r="AU35" s="522"/>
      <c r="AV35" s="522"/>
      <c r="AW35" s="522"/>
      <c r="AX35" s="522"/>
      <c r="AY35" s="522"/>
      <c r="AZ35" s="522"/>
      <c r="BA35" s="522"/>
      <c r="BB35" s="522"/>
      <c r="BC35" s="522"/>
      <c r="BD35" s="522"/>
      <c r="BE35" s="522"/>
      <c r="BF35" s="536" t="s">
        <v>62</v>
      </c>
      <c r="BG35" s="536"/>
      <c r="BH35" s="536"/>
      <c r="BI35" s="104"/>
      <c r="BJ35" s="104"/>
      <c r="BK35" s="104"/>
      <c r="BL35" s="104"/>
      <c r="BM35" s="104"/>
      <c r="BN35" s="13"/>
      <c r="BO35" s="13"/>
      <c r="BP35" s="13"/>
      <c r="BQ35" s="13"/>
      <c r="BR35" s="13"/>
    </row>
    <row r="36" spans="1:70" ht="15.75" customHeight="1">
      <c r="A36" s="13"/>
      <c r="B36" s="333" t="str">
        <f>CONCATENATE("атмосферное давление ",BG13," ",BG14, " относительная влажность ",BH13," ",BH14)</f>
        <v>атмосферное давление 98 кПа; относительная влажность 52 %</v>
      </c>
      <c r="C36" s="333"/>
      <c r="D36" s="333"/>
      <c r="E36" s="333"/>
      <c r="F36" s="333"/>
      <c r="G36" s="333"/>
      <c r="H36" s="333"/>
      <c r="I36" s="333"/>
      <c r="J36" s="333"/>
      <c r="K36" s="333"/>
      <c r="L36" s="333"/>
      <c r="M36" s="333"/>
      <c r="N36" s="333"/>
      <c r="O36" s="333"/>
      <c r="P36" s="333"/>
      <c r="Q36" s="333"/>
      <c r="R36" s="333"/>
      <c r="S36" s="333"/>
      <c r="T36" s="333"/>
      <c r="U36" s="333"/>
      <c r="V36" s="333"/>
      <c r="W36" s="333"/>
      <c r="X36" s="333"/>
      <c r="Y36" s="333"/>
      <c r="Z36" s="333"/>
      <c r="AA36" s="333"/>
      <c r="AB36" s="333"/>
      <c r="AC36" s="333"/>
      <c r="AD36" s="333"/>
      <c r="AE36" s="333"/>
      <c r="AF36" s="333"/>
      <c r="AG36" s="333"/>
      <c r="AH36" s="333"/>
      <c r="AI36" s="333"/>
      <c r="AJ36" s="333"/>
      <c r="AK36" s="333"/>
      <c r="AL36" s="333"/>
      <c r="AM36" s="333"/>
      <c r="AN36" s="333"/>
      <c r="AO36" s="333"/>
      <c r="AP36" s="333"/>
      <c r="AQ36" s="333"/>
      <c r="AR36" s="333"/>
      <c r="AS36" s="333"/>
      <c r="AT36" s="333"/>
      <c r="AU36" s="333"/>
      <c r="AV36" s="333"/>
      <c r="AW36" s="333"/>
      <c r="AX36" s="333"/>
      <c r="AY36" s="333"/>
      <c r="AZ36" s="333"/>
      <c r="BA36" s="333"/>
      <c r="BB36" s="333"/>
      <c r="BC36" s="333"/>
      <c r="BD36" s="333"/>
      <c r="BE36" s="333"/>
      <c r="BF36" s="510" t="s">
        <v>63</v>
      </c>
      <c r="BG36" s="510"/>
      <c r="BH36" s="510"/>
      <c r="BI36" s="510"/>
      <c r="BJ36" s="510"/>
      <c r="BK36" s="510"/>
      <c r="BL36" s="510"/>
      <c r="BM36" s="510"/>
      <c r="BN36" s="13"/>
      <c r="BO36" s="13"/>
      <c r="BP36" s="13"/>
      <c r="BQ36" s="13"/>
      <c r="BR36" s="13"/>
    </row>
    <row r="37" spans="1:70">
      <c r="A37" s="13"/>
      <c r="B37" s="341" t="s">
        <v>25</v>
      </c>
      <c r="C37" s="341"/>
      <c r="D37" s="341"/>
      <c r="E37" s="341"/>
      <c r="F37" s="341"/>
      <c r="G37" s="341"/>
      <c r="H37" s="341"/>
      <c r="I37" s="341"/>
      <c r="J37" s="341"/>
      <c r="K37" s="341"/>
      <c r="L37" s="341"/>
      <c r="M37" s="341"/>
      <c r="N37" s="341"/>
      <c r="O37" s="341"/>
      <c r="P37" s="341"/>
      <c r="Q37" s="341"/>
      <c r="R37" s="341"/>
      <c r="S37" s="341"/>
      <c r="T37" s="341"/>
      <c r="U37" s="341"/>
      <c r="V37" s="341"/>
      <c r="W37" s="341"/>
      <c r="X37" s="341"/>
      <c r="Y37" s="341"/>
      <c r="Z37" s="341"/>
      <c r="AA37" s="341"/>
      <c r="AB37" s="341"/>
      <c r="AC37" s="341"/>
      <c r="AD37" s="341"/>
      <c r="AE37" s="341"/>
      <c r="AF37" s="341"/>
      <c r="AG37" s="341"/>
      <c r="AH37" s="341"/>
      <c r="AI37" s="341"/>
      <c r="AJ37" s="341"/>
      <c r="AK37" s="341"/>
      <c r="AL37" s="341"/>
      <c r="AM37" s="341"/>
      <c r="AN37" s="341"/>
      <c r="AO37" s="341"/>
      <c r="AP37" s="341"/>
      <c r="AQ37" s="341"/>
      <c r="AR37" s="341"/>
      <c r="AS37" s="341"/>
      <c r="AT37" s="341"/>
      <c r="AU37" s="341"/>
      <c r="AV37" s="341"/>
      <c r="AW37" s="341"/>
      <c r="AX37" s="341"/>
      <c r="AY37" s="341"/>
      <c r="AZ37" s="341"/>
      <c r="BA37" s="341"/>
      <c r="BB37" s="341"/>
      <c r="BC37" s="341"/>
      <c r="BD37" s="341"/>
      <c r="BE37" s="341"/>
      <c r="BF37" s="510" t="s">
        <v>235</v>
      </c>
      <c r="BG37" s="510"/>
      <c r="BH37" s="510"/>
      <c r="BI37" s="510"/>
      <c r="BJ37" s="510"/>
      <c r="BK37" s="510"/>
      <c r="BL37" s="510"/>
      <c r="BM37" s="510"/>
      <c r="BN37" s="13"/>
      <c r="BO37" s="13"/>
      <c r="BP37" s="13"/>
      <c r="BQ37" s="13"/>
      <c r="BR37" s="13"/>
    </row>
    <row r="38" spans="1:70" ht="15">
      <c r="A38" s="13"/>
      <c r="B38" s="482"/>
      <c r="C38" s="482"/>
      <c r="D38" s="482"/>
      <c r="E38" s="482"/>
      <c r="F38" s="482"/>
      <c r="G38" s="482"/>
      <c r="H38" s="482"/>
      <c r="I38" s="482"/>
      <c r="J38" s="482"/>
      <c r="K38" s="482"/>
      <c r="L38" s="482"/>
      <c r="M38" s="482"/>
      <c r="N38" s="482"/>
      <c r="O38" s="482"/>
      <c r="P38" s="482"/>
      <c r="Q38" s="482"/>
      <c r="R38" s="482"/>
      <c r="S38" s="482"/>
      <c r="T38" s="482"/>
      <c r="U38" s="482"/>
      <c r="V38" s="482"/>
      <c r="W38" s="482"/>
      <c r="X38" s="482"/>
      <c r="Y38" s="482"/>
      <c r="Z38" s="482"/>
      <c r="AA38" s="482"/>
      <c r="AB38" s="482"/>
      <c r="AC38" s="482"/>
      <c r="AD38" s="482"/>
      <c r="AE38" s="482"/>
      <c r="AF38" s="482"/>
      <c r="AG38" s="482"/>
      <c r="AH38" s="482"/>
      <c r="AI38" s="482"/>
      <c r="AJ38" s="482"/>
      <c r="AK38" s="482"/>
      <c r="AL38" s="482"/>
      <c r="AM38" s="482"/>
      <c r="AN38" s="482"/>
      <c r="AO38" s="482"/>
      <c r="AP38" s="482"/>
      <c r="AQ38" s="482"/>
      <c r="AR38" s="482"/>
      <c r="AS38" s="482"/>
      <c r="AT38" s="482"/>
      <c r="AU38" s="482"/>
      <c r="AV38" s="482"/>
      <c r="AW38" s="482"/>
      <c r="AX38" s="482"/>
      <c r="AY38" s="482"/>
      <c r="AZ38" s="482"/>
      <c r="BA38" s="482"/>
      <c r="BB38" s="482"/>
      <c r="BC38" s="482"/>
      <c r="BD38" s="482"/>
      <c r="BE38" s="482"/>
      <c r="BF38" s="77"/>
      <c r="BG38" s="77"/>
      <c r="BH38" s="77"/>
      <c r="BI38" s="126"/>
      <c r="BJ38" s="126"/>
      <c r="BK38" s="126"/>
      <c r="BL38" s="126"/>
      <c r="BM38" s="126"/>
      <c r="BN38" s="13"/>
      <c r="BO38" s="13"/>
      <c r="BP38" s="13"/>
      <c r="BQ38" s="13"/>
      <c r="BR38" s="13"/>
    </row>
    <row r="39" spans="1:70" ht="15.75">
      <c r="A39" s="13"/>
      <c r="B39" s="547" t="s">
        <v>135</v>
      </c>
      <c r="C39" s="547"/>
      <c r="D39" s="547"/>
      <c r="E39" s="547"/>
      <c r="F39" s="547"/>
      <c r="G39" s="547"/>
      <c r="H39" s="547"/>
      <c r="I39" s="547"/>
      <c r="J39" s="547"/>
      <c r="K39" s="547"/>
      <c r="L39" s="547"/>
      <c r="M39" s="547"/>
      <c r="N39" s="547"/>
      <c r="O39" s="547"/>
      <c r="P39" s="547"/>
      <c r="Q39" s="547"/>
      <c r="R39" s="547"/>
      <c r="S39" s="547"/>
      <c r="T39" s="547"/>
      <c r="U39" s="547"/>
      <c r="V39" s="547"/>
      <c r="W39" s="547"/>
      <c r="X39" s="311" t="s">
        <v>111</v>
      </c>
      <c r="Y39" s="551"/>
      <c r="Z39" s="551"/>
      <c r="AA39" s="551"/>
      <c r="AB39" s="551"/>
      <c r="AC39" s="551"/>
      <c r="AD39" s="551"/>
      <c r="AE39" s="551"/>
      <c r="AF39" s="551"/>
      <c r="AG39" s="551"/>
      <c r="AH39" s="551"/>
      <c r="AI39" s="551"/>
      <c r="AJ39" s="551"/>
      <c r="AK39" s="551"/>
      <c r="AL39" s="551"/>
      <c r="AM39" s="551"/>
      <c r="AN39" s="551"/>
      <c r="AO39" s="551"/>
      <c r="AP39" s="551"/>
      <c r="AQ39" s="551"/>
      <c r="AR39" s="551"/>
      <c r="AS39" s="551"/>
      <c r="AT39" s="551"/>
      <c r="AU39" s="551"/>
      <c r="AV39" s="551"/>
      <c r="AW39" s="551"/>
      <c r="AX39" s="551"/>
      <c r="AY39" s="551"/>
      <c r="AZ39" s="551"/>
      <c r="BA39" s="551"/>
      <c r="BB39" s="551"/>
      <c r="BC39" s="551"/>
      <c r="BD39" s="551"/>
      <c r="BE39" s="551"/>
      <c r="BF39" s="550" t="s">
        <v>66</v>
      </c>
      <c r="BG39" s="550"/>
      <c r="BH39" s="550"/>
      <c r="BI39" s="105"/>
      <c r="BJ39" s="105"/>
      <c r="BK39" s="105"/>
      <c r="BL39" s="105"/>
      <c r="BM39" s="105"/>
      <c r="BN39" s="13"/>
      <c r="BO39" s="13"/>
      <c r="BP39" s="13"/>
      <c r="BQ39" s="13"/>
      <c r="BR39" s="13"/>
    </row>
    <row r="40" spans="1:70" ht="15.75">
      <c r="A40" s="13"/>
      <c r="B40" s="548"/>
      <c r="C40" s="548"/>
      <c r="D40" s="548"/>
      <c r="E40" s="548"/>
      <c r="F40" s="548"/>
      <c r="G40" s="548"/>
      <c r="H40" s="548"/>
      <c r="I40" s="548"/>
      <c r="J40" s="548"/>
      <c r="K40" s="548"/>
      <c r="L40" s="548"/>
      <c r="M40" s="548"/>
      <c r="N40" s="548"/>
      <c r="O40" s="548"/>
      <c r="P40" s="548"/>
      <c r="Q40" s="548"/>
      <c r="R40" s="548"/>
      <c r="S40" s="548"/>
      <c r="T40" s="548"/>
      <c r="U40" s="548"/>
      <c r="V40" s="548"/>
      <c r="W40" s="548"/>
      <c r="X40" s="548"/>
      <c r="Y40" s="548"/>
      <c r="Z40" s="548"/>
      <c r="AA40" s="548"/>
      <c r="AB40" s="548"/>
      <c r="AC40" s="548"/>
      <c r="AD40" s="548"/>
      <c r="AE40" s="548"/>
      <c r="AF40" s="548"/>
      <c r="AG40" s="548"/>
      <c r="AH40" s="548"/>
      <c r="AI40" s="548"/>
      <c r="AJ40" s="548"/>
      <c r="AK40" s="548"/>
      <c r="AL40" s="548"/>
      <c r="AM40" s="548"/>
      <c r="AN40" s="548"/>
      <c r="AO40" s="548"/>
      <c r="AP40" s="548"/>
      <c r="AQ40" s="548"/>
      <c r="AR40" s="548"/>
      <c r="AS40" s="548"/>
      <c r="AT40" s="548"/>
      <c r="AU40" s="548"/>
      <c r="AV40" s="548"/>
      <c r="AW40" s="548"/>
      <c r="AX40" s="548"/>
      <c r="AY40" s="548"/>
      <c r="AZ40" s="548"/>
      <c r="BA40" s="548"/>
      <c r="BB40" s="548"/>
      <c r="BC40" s="548"/>
      <c r="BD40" s="548"/>
      <c r="BE40" s="548"/>
      <c r="BF40" s="554"/>
      <c r="BG40" s="554"/>
      <c r="BH40" s="554"/>
      <c r="BI40" s="554"/>
      <c r="BJ40" s="554"/>
      <c r="BK40" s="554"/>
      <c r="BL40" s="554"/>
      <c r="BM40" s="554"/>
      <c r="BN40" s="13"/>
      <c r="BO40" s="13"/>
      <c r="BP40" s="13"/>
      <c r="BQ40" s="13"/>
      <c r="BR40" s="13"/>
    </row>
    <row r="41" spans="1:70" ht="15.75">
      <c r="A41" s="13"/>
      <c r="B41" s="552" t="s">
        <v>85</v>
      </c>
      <c r="C41" s="552"/>
      <c r="D41" s="552"/>
      <c r="E41" s="552"/>
      <c r="F41" s="552"/>
      <c r="G41" s="552"/>
      <c r="H41" s="552"/>
      <c r="I41" s="552"/>
      <c r="J41" s="552"/>
      <c r="K41" s="552"/>
      <c r="L41" s="552"/>
      <c r="M41" s="552"/>
      <c r="N41" s="552"/>
      <c r="O41" s="552"/>
      <c r="P41" s="552"/>
      <c r="Q41" s="552"/>
      <c r="R41" s="552"/>
      <c r="S41" s="552"/>
      <c r="T41" s="147"/>
      <c r="U41" s="512" t="s">
        <v>147</v>
      </c>
      <c r="V41" s="512"/>
      <c r="W41" s="512"/>
      <c r="X41" s="512"/>
      <c r="Y41" s="512"/>
      <c r="Z41" s="512"/>
      <c r="AA41" s="512"/>
      <c r="AB41" s="512"/>
      <c r="AC41" s="512"/>
      <c r="AD41" s="512"/>
      <c r="AE41" s="512"/>
      <c r="AF41" s="512"/>
      <c r="AG41" s="512"/>
      <c r="AH41" s="512"/>
      <c r="AI41" s="512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549"/>
      <c r="AU41" s="549"/>
      <c r="AV41" s="549"/>
      <c r="AW41" s="549"/>
      <c r="AX41" s="549"/>
      <c r="AY41" s="549"/>
      <c r="AZ41" s="549"/>
      <c r="BA41" s="549"/>
      <c r="BB41" s="549"/>
      <c r="BC41" s="549"/>
      <c r="BD41" s="549"/>
      <c r="BE41" s="98"/>
      <c r="BF41" s="554"/>
      <c r="BG41" s="554"/>
      <c r="BH41" s="554"/>
      <c r="BI41" s="554"/>
      <c r="BJ41" s="554"/>
      <c r="BK41" s="554"/>
      <c r="BL41" s="554"/>
      <c r="BM41" s="554"/>
      <c r="BN41" s="13"/>
      <c r="BO41" s="13"/>
      <c r="BP41" s="13"/>
      <c r="BQ41" s="13"/>
      <c r="BR41" s="13"/>
    </row>
    <row r="42" spans="1:70" s="2" customFormat="1" ht="15.75">
      <c r="A42" s="23"/>
      <c r="B42" s="99" t="e">
        <f>IF(ISBLANK(#REF!),"",#REF!)</f>
        <v>#REF!</v>
      </c>
      <c r="C42" s="522" t="s">
        <v>112</v>
      </c>
      <c r="D42" s="522"/>
      <c r="E42" s="522"/>
      <c r="F42" s="522"/>
      <c r="G42" s="522"/>
      <c r="H42" s="522"/>
      <c r="I42" s="522"/>
      <c r="J42" s="522"/>
      <c r="K42" s="522"/>
      <c r="L42" s="522"/>
      <c r="M42" s="522"/>
      <c r="N42" s="522"/>
      <c r="O42" s="522"/>
      <c r="P42" s="522"/>
      <c r="Q42" s="522"/>
      <c r="R42" s="522"/>
      <c r="S42" s="341"/>
      <c r="T42" s="341"/>
      <c r="U42" s="341"/>
      <c r="V42" s="341"/>
      <c r="W42" s="341"/>
      <c r="X42" s="341"/>
      <c r="Y42" s="341"/>
      <c r="Z42" s="341"/>
      <c r="AA42" s="341"/>
      <c r="AB42" s="341"/>
      <c r="AC42" s="341"/>
      <c r="AD42" s="341"/>
      <c r="AE42" s="341"/>
      <c r="AF42" s="341"/>
      <c r="AG42" s="341"/>
      <c r="AH42" s="341"/>
      <c r="AI42" s="341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341" t="s">
        <v>26</v>
      </c>
      <c r="AU42" s="341"/>
      <c r="AV42" s="341"/>
      <c r="AW42" s="341"/>
      <c r="AX42" s="341"/>
      <c r="AY42" s="341"/>
      <c r="AZ42" s="341"/>
      <c r="BA42" s="341"/>
      <c r="BB42" s="341"/>
      <c r="BC42" s="341"/>
      <c r="BD42" s="341"/>
      <c r="BE42" s="99"/>
      <c r="BF42" s="555" t="s">
        <v>143</v>
      </c>
      <c r="BG42" s="555"/>
      <c r="BH42" s="100"/>
      <c r="BI42" s="100"/>
      <c r="BJ42" s="100"/>
      <c r="BK42" s="100"/>
      <c r="BL42" s="100"/>
      <c r="BM42" s="100"/>
      <c r="BN42" s="23"/>
      <c r="BO42" s="23"/>
      <c r="BP42" s="23"/>
      <c r="BQ42" s="23"/>
      <c r="BR42" s="23"/>
    </row>
    <row r="43" spans="1:70" ht="18.75" customHeight="1">
      <c r="A43" s="13"/>
      <c r="B43" s="13"/>
      <c r="C43" s="25"/>
      <c r="D43" s="25"/>
      <c r="E43" s="14"/>
      <c r="F43" s="25"/>
      <c r="G43" s="14"/>
      <c r="H43" s="14"/>
      <c r="I43" s="14"/>
      <c r="J43" s="14"/>
      <c r="K43" s="14"/>
      <c r="L43" s="14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8"/>
      <c r="AF43" s="18"/>
      <c r="AG43" s="18"/>
      <c r="AH43" s="18"/>
      <c r="AI43" s="18"/>
      <c r="AJ43" s="18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23"/>
      <c r="BF43" s="546" t="s">
        <v>425</v>
      </c>
      <c r="BG43" s="546"/>
      <c r="BH43" s="546"/>
      <c r="BI43" s="546"/>
      <c r="BJ43" s="546"/>
      <c r="BK43" s="546"/>
      <c r="BL43" s="546"/>
      <c r="BM43" s="546"/>
      <c r="BN43" s="13"/>
      <c r="BO43" s="13"/>
      <c r="BP43" s="13"/>
      <c r="BQ43" s="13"/>
      <c r="BR43" s="13"/>
    </row>
    <row r="44" spans="1:70" ht="15.75">
      <c r="A44" s="13"/>
      <c r="B44" s="338" t="s">
        <v>136</v>
      </c>
      <c r="C44" s="362"/>
      <c r="D44" s="362"/>
      <c r="E44" s="362"/>
      <c r="F44" s="362"/>
      <c r="G44" s="362"/>
      <c r="H44" s="362"/>
      <c r="I44" s="362"/>
      <c r="J44" s="362"/>
      <c r="K44" s="362"/>
      <c r="L44" s="362"/>
      <c r="M44" s="362"/>
      <c r="N44" s="362"/>
      <c r="O44" s="362"/>
      <c r="P44" s="362"/>
      <c r="Q44" s="362"/>
      <c r="R44" s="362"/>
      <c r="S44" s="362"/>
      <c r="T44" s="362"/>
      <c r="U44" s="362"/>
      <c r="V44" s="362"/>
      <c r="W44" s="362"/>
      <c r="X44" s="362"/>
      <c r="Y44" s="362"/>
      <c r="Z44" s="362"/>
      <c r="AA44" s="362"/>
      <c r="AB44" s="362"/>
      <c r="AC44" s="13"/>
      <c r="AD44" s="13"/>
      <c r="AE44" s="13"/>
      <c r="AF44" s="544">
        <f>BF19+365</f>
        <v>43645</v>
      </c>
      <c r="AG44" s="544"/>
      <c r="AH44" s="544"/>
      <c r="AI44" s="544"/>
      <c r="AJ44" s="544"/>
      <c r="AK44" s="544"/>
      <c r="AL44" s="544"/>
      <c r="AM44" s="544"/>
      <c r="AN44" s="545"/>
      <c r="AO44" s="545"/>
      <c r="AP44" s="545"/>
      <c r="AQ44" s="545"/>
      <c r="AR44" s="545"/>
      <c r="AS44" s="545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23"/>
      <c r="BF44" s="546" t="s">
        <v>428</v>
      </c>
      <c r="BG44" s="546"/>
      <c r="BH44" s="546"/>
      <c r="BI44" s="546"/>
      <c r="BJ44" s="546"/>
      <c r="BK44" s="546"/>
      <c r="BL44" s="546"/>
      <c r="BM44" s="546"/>
      <c r="BN44" s="13"/>
      <c r="BO44" s="13"/>
      <c r="BP44" s="13"/>
      <c r="BQ44" s="13"/>
      <c r="BR44" s="13"/>
    </row>
    <row r="45" spans="1:70" s="2" customFormat="1" ht="15.75">
      <c r="A45" s="23"/>
      <c r="B45" s="13"/>
      <c r="C45" s="26"/>
      <c r="D45" s="26"/>
      <c r="E45" s="26"/>
      <c r="F45" s="26"/>
      <c r="G45" s="26"/>
      <c r="H45" s="26"/>
      <c r="I45" s="26"/>
      <c r="J45" s="30"/>
      <c r="K45" s="30"/>
      <c r="L45" s="30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23"/>
      <c r="BF45" s="538"/>
      <c r="BG45" s="538"/>
      <c r="BH45" s="538"/>
      <c r="BI45" s="137"/>
      <c r="BJ45" s="137"/>
      <c r="BK45" s="137"/>
      <c r="BL45" s="137"/>
      <c r="BM45" s="137"/>
      <c r="BN45" s="23"/>
      <c r="BO45" s="23"/>
      <c r="BP45" s="23"/>
      <c r="BQ45" s="23"/>
      <c r="BR45" s="23"/>
    </row>
    <row r="46" spans="1:70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373"/>
      <c r="BG46" s="373"/>
      <c r="BH46" s="373"/>
      <c r="BI46" s="373"/>
      <c r="BJ46" s="373"/>
      <c r="BK46" s="373"/>
      <c r="BL46" s="373"/>
      <c r="BM46" s="373"/>
      <c r="BN46" s="107"/>
      <c r="BO46" s="13"/>
      <c r="BP46" s="13"/>
      <c r="BQ46" s="13"/>
      <c r="BR46" s="13"/>
    </row>
    <row r="47" spans="1:70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5"/>
      <c r="AW47" s="135"/>
      <c r="AX47" s="135"/>
      <c r="AY47" s="135"/>
      <c r="AZ47" s="135"/>
      <c r="BA47" s="135"/>
      <c r="BB47" s="135"/>
      <c r="BC47" s="135"/>
      <c r="BD47" s="135"/>
      <c r="BE47" s="135"/>
      <c r="BF47" s="373"/>
      <c r="BG47" s="373"/>
      <c r="BH47" s="373"/>
      <c r="BI47" s="373"/>
      <c r="BJ47" s="373"/>
      <c r="BK47" s="373"/>
      <c r="BL47" s="373"/>
      <c r="BM47" s="373"/>
      <c r="BN47" s="13"/>
      <c r="BO47" s="13"/>
      <c r="BP47" s="13"/>
      <c r="BQ47" s="13"/>
      <c r="BR47" s="13"/>
    </row>
    <row r="48" spans="1:70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71"/>
      <c r="AV48" s="71"/>
      <c r="AW48" s="71"/>
      <c r="AX48" s="118"/>
      <c r="AY48" s="118"/>
      <c r="AZ48" s="118"/>
      <c r="BA48" s="118"/>
      <c r="BB48" s="118"/>
      <c r="BC48" s="118"/>
      <c r="BD48" s="118"/>
      <c r="BE48" s="72"/>
      <c r="BF48" s="373" t="s">
        <v>368</v>
      </c>
      <c r="BG48" s="373"/>
      <c r="BH48" s="373"/>
      <c r="BI48" s="373"/>
      <c r="BJ48" s="373"/>
      <c r="BK48" s="373"/>
      <c r="BL48" s="373"/>
      <c r="BM48" s="373"/>
      <c r="BN48" s="13"/>
      <c r="BO48" s="13"/>
      <c r="BP48" s="13"/>
      <c r="BQ48" s="13"/>
      <c r="BR48" s="13"/>
    </row>
    <row r="49" spans="1:70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72"/>
      <c r="AW49" s="72"/>
      <c r="AX49" s="119"/>
      <c r="AY49" s="119"/>
      <c r="AZ49" s="119"/>
      <c r="BA49" s="119"/>
      <c r="BB49" s="119"/>
      <c r="BC49" s="119"/>
      <c r="BD49" s="119"/>
      <c r="BE49" s="72"/>
      <c r="BF49" s="373" t="s">
        <v>327</v>
      </c>
      <c r="BG49" s="373"/>
      <c r="BH49" s="373"/>
      <c r="BI49" s="373"/>
      <c r="BJ49" s="373"/>
      <c r="BK49" s="373"/>
      <c r="BL49" s="373"/>
      <c r="BM49" s="373"/>
      <c r="BN49" s="13"/>
      <c r="BO49" s="13"/>
      <c r="BP49" s="13"/>
      <c r="BQ49" s="13"/>
      <c r="BR49" s="13"/>
    </row>
    <row r="50" spans="1:7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72"/>
      <c r="AW50" s="72"/>
      <c r="AX50" s="119"/>
      <c r="AY50" s="119"/>
      <c r="AZ50" s="119"/>
      <c r="BA50" s="119"/>
      <c r="BB50" s="119"/>
      <c r="BC50" s="119"/>
      <c r="BD50" s="119"/>
      <c r="BE50" s="72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</row>
    <row r="51" spans="1:70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 t="s">
        <v>134</v>
      </c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</row>
    <row r="52" spans="1:70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5"/>
      <c r="AW52" s="135"/>
      <c r="AX52" s="135"/>
      <c r="AY52" s="135"/>
      <c r="AZ52" s="135"/>
      <c r="BA52" s="135"/>
      <c r="BB52" s="72"/>
      <c r="BC52" s="72"/>
      <c r="BD52" s="72"/>
      <c r="BE52" s="72"/>
      <c r="BF52" s="108"/>
      <c r="BG52" s="108"/>
      <c r="BH52" s="108"/>
      <c r="BI52" s="108"/>
      <c r="BJ52" s="108"/>
      <c r="BK52" s="108"/>
      <c r="BL52" s="108"/>
      <c r="BM52" s="108"/>
      <c r="BN52" s="72"/>
      <c r="BO52" s="13"/>
      <c r="BP52" s="13"/>
      <c r="BQ52" s="13"/>
      <c r="BR52" s="13"/>
    </row>
    <row r="53" spans="1:70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45"/>
      <c r="BG53" s="45"/>
      <c r="BH53" s="45"/>
      <c r="BI53" s="45"/>
      <c r="BJ53" s="45"/>
      <c r="BK53" s="45"/>
      <c r="BL53" s="45"/>
      <c r="BM53" s="45"/>
      <c r="BN53" s="13"/>
      <c r="BO53" s="13"/>
      <c r="BP53" s="13"/>
      <c r="BQ53" s="13"/>
      <c r="BR53" s="13"/>
    </row>
    <row r="54" spans="1:70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03"/>
      <c r="BF54" s="125"/>
      <c r="BG54" s="125"/>
      <c r="BH54" s="125"/>
      <c r="BI54" s="125"/>
      <c r="BJ54" s="45"/>
      <c r="BK54" s="45"/>
      <c r="BL54" s="45"/>
      <c r="BM54" s="45"/>
      <c r="BN54" s="13"/>
      <c r="BO54" s="13"/>
      <c r="BP54" s="13"/>
      <c r="BQ54" s="13"/>
      <c r="BR54" s="13"/>
    </row>
    <row r="55" spans="1:70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03"/>
      <c r="BF55" s="148"/>
      <c r="BG55" s="148"/>
      <c r="BH55" s="148"/>
      <c r="BI55" s="148"/>
      <c r="BJ55" s="148"/>
      <c r="BK55" s="148"/>
      <c r="BL55" s="148"/>
      <c r="BM55" s="71"/>
      <c r="BN55" s="13"/>
      <c r="BO55" s="13"/>
      <c r="BP55" s="13"/>
      <c r="BQ55" s="13"/>
      <c r="BR55" s="13"/>
    </row>
    <row r="56" spans="1:70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18"/>
      <c r="BF56" s="118"/>
      <c r="BG56" s="118"/>
      <c r="BH56" s="118"/>
      <c r="BI56" s="118"/>
      <c r="BJ56" s="118"/>
      <c r="BK56" s="118"/>
      <c r="BL56" s="118"/>
      <c r="BM56" s="118"/>
      <c r="BN56" s="71"/>
      <c r="BO56" s="13"/>
      <c r="BP56" s="13"/>
      <c r="BQ56" s="13"/>
      <c r="BR56" s="13"/>
    </row>
    <row r="57" spans="1:70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19"/>
      <c r="BF57" s="119"/>
      <c r="BG57" s="119"/>
      <c r="BH57" s="119"/>
      <c r="BI57" s="119"/>
      <c r="BJ57" s="119"/>
      <c r="BK57" s="119"/>
      <c r="BL57" s="119"/>
      <c r="BM57" s="119"/>
      <c r="BN57" s="13"/>
      <c r="BO57" s="13"/>
      <c r="BP57" s="13"/>
      <c r="BQ57" s="13"/>
      <c r="BR57" s="13"/>
    </row>
    <row r="58" spans="1:70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19"/>
      <c r="BF58" s="119"/>
      <c r="BG58" s="119"/>
      <c r="BH58" s="119"/>
      <c r="BI58" s="119"/>
      <c r="BJ58" s="119"/>
      <c r="BK58" s="119"/>
      <c r="BL58" s="119"/>
      <c r="BM58" s="119"/>
      <c r="BN58" s="13"/>
      <c r="BO58" s="13"/>
      <c r="BP58" s="13"/>
      <c r="BQ58" s="13"/>
      <c r="BR58" s="13"/>
    </row>
    <row r="59" spans="1:70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72"/>
      <c r="BG59" s="72"/>
      <c r="BH59" s="72"/>
      <c r="BI59" s="72"/>
      <c r="BJ59" s="72"/>
      <c r="BK59" s="72"/>
      <c r="BL59" s="72"/>
      <c r="BM59" s="72"/>
      <c r="BN59" s="13"/>
      <c r="BO59" s="13"/>
      <c r="BP59" s="13"/>
      <c r="BQ59" s="13"/>
      <c r="BR59" s="13"/>
    </row>
    <row r="60" spans="1:7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72"/>
      <c r="BG60" s="72"/>
      <c r="BH60" s="72"/>
      <c r="BI60" s="73"/>
      <c r="BJ60" s="73"/>
      <c r="BK60" s="73"/>
      <c r="BL60" s="73"/>
      <c r="BM60" s="73"/>
      <c r="BN60" s="13"/>
      <c r="BO60" s="13"/>
      <c r="BP60" s="13"/>
      <c r="BQ60" s="13"/>
      <c r="BR60" s="13"/>
    </row>
    <row r="61" spans="1:70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72"/>
      <c r="BG61" s="72"/>
      <c r="BH61" s="72"/>
      <c r="BI61" s="72"/>
      <c r="BJ61" s="72"/>
      <c r="BK61" s="72"/>
      <c r="BL61" s="72"/>
      <c r="BM61" s="72"/>
      <c r="BN61" s="13"/>
      <c r="BO61" s="13"/>
      <c r="BP61" s="13"/>
      <c r="BQ61" s="13"/>
      <c r="BR61" s="13"/>
    </row>
    <row r="62" spans="1:70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72"/>
      <c r="BG62" s="72"/>
      <c r="BH62" s="72"/>
      <c r="BI62" s="73"/>
      <c r="BJ62" s="73"/>
      <c r="BK62" s="73"/>
      <c r="BL62" s="73"/>
      <c r="BM62" s="73"/>
      <c r="BN62" s="13"/>
      <c r="BO62" s="13"/>
      <c r="BP62" s="13"/>
      <c r="BQ62" s="13"/>
      <c r="BR62" s="13"/>
    </row>
    <row r="63" spans="1:70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72"/>
      <c r="BG63" s="72"/>
      <c r="BH63" s="72"/>
      <c r="BI63" s="72"/>
      <c r="BJ63" s="72"/>
      <c r="BK63" s="72"/>
      <c r="BL63" s="72"/>
      <c r="BM63" s="72"/>
      <c r="BN63" s="13"/>
      <c r="BO63" s="13"/>
      <c r="BP63" s="13"/>
      <c r="BQ63" s="13"/>
      <c r="BR63" s="13"/>
    </row>
  </sheetData>
  <mergeCells count="88">
    <mergeCell ref="B33:BE33"/>
    <mergeCell ref="B29:Q29"/>
    <mergeCell ref="R29:BE29"/>
    <mergeCell ref="B30:BE30"/>
    <mergeCell ref="B31:BE31"/>
    <mergeCell ref="B32:BE32"/>
    <mergeCell ref="B36:BE36"/>
    <mergeCell ref="B37:BE37"/>
    <mergeCell ref="B38:BE38"/>
    <mergeCell ref="BF27:BM27"/>
    <mergeCell ref="C42:AI42"/>
    <mergeCell ref="AT42:BD42"/>
    <mergeCell ref="BF40:BM40"/>
    <mergeCell ref="BF41:BM41"/>
    <mergeCell ref="BF42:BG42"/>
    <mergeCell ref="B35:AD35"/>
    <mergeCell ref="AE35:BE35"/>
    <mergeCell ref="BF35:BH35"/>
    <mergeCell ref="B28:AD28"/>
    <mergeCell ref="AG28:BE28"/>
    <mergeCell ref="BF31:BH31"/>
    <mergeCell ref="W34:BE34"/>
    <mergeCell ref="AF44:AS44"/>
    <mergeCell ref="BF43:BM43"/>
    <mergeCell ref="BF44:BM44"/>
    <mergeCell ref="B44:AB44"/>
    <mergeCell ref="B39:W39"/>
    <mergeCell ref="B40:BE40"/>
    <mergeCell ref="AT41:BD41"/>
    <mergeCell ref="BF39:BH39"/>
    <mergeCell ref="X39:BE39"/>
    <mergeCell ref="B41:S41"/>
    <mergeCell ref="N12:BE12"/>
    <mergeCell ref="N13:BE13"/>
    <mergeCell ref="BF11:BF12"/>
    <mergeCell ref="BG11:BG12"/>
    <mergeCell ref="B19:U19"/>
    <mergeCell ref="V19:BE19"/>
    <mergeCell ref="BF19:BH19"/>
    <mergeCell ref="B18:U18"/>
    <mergeCell ref="V18:BE18"/>
    <mergeCell ref="BF48:BM48"/>
    <mergeCell ref="BF49:BM49"/>
    <mergeCell ref="BI9:BJ9"/>
    <mergeCell ref="BL9:BM9"/>
    <mergeCell ref="BF18:BH18"/>
    <mergeCell ref="BF16:BI16"/>
    <mergeCell ref="BF17:BH17"/>
    <mergeCell ref="BF23:BH23"/>
    <mergeCell ref="BF26:BK26"/>
    <mergeCell ref="BH11:BH12"/>
    <mergeCell ref="BF32:BM33"/>
    <mergeCell ref="BG29:BH29"/>
    <mergeCell ref="BF45:BH45"/>
    <mergeCell ref="BF46:BM46"/>
    <mergeCell ref="BF47:BM47"/>
    <mergeCell ref="BF36:BM36"/>
    <mergeCell ref="B21:BE21"/>
    <mergeCell ref="B15:BE15"/>
    <mergeCell ref="B16:BE16"/>
    <mergeCell ref="R17:BE17"/>
    <mergeCell ref="B24:Q24"/>
    <mergeCell ref="R24:BE24"/>
    <mergeCell ref="W20:BE20"/>
    <mergeCell ref="V23:BE23"/>
    <mergeCell ref="V22:BE22"/>
    <mergeCell ref="B27:BE27"/>
    <mergeCell ref="B22:U22"/>
    <mergeCell ref="B23:U23"/>
    <mergeCell ref="B25:Q25"/>
    <mergeCell ref="R25:BE25"/>
    <mergeCell ref="B26:BE26"/>
    <mergeCell ref="BF37:BM37"/>
    <mergeCell ref="BF3:BG3"/>
    <mergeCell ref="BF4:BJ4"/>
    <mergeCell ref="BF24:BM24"/>
    <mergeCell ref="U41:AI41"/>
    <mergeCell ref="BF6:BG6"/>
    <mergeCell ref="I7:AW7"/>
    <mergeCell ref="BF7:BG7"/>
    <mergeCell ref="BF8:BG8"/>
    <mergeCell ref="BI8:BK8"/>
    <mergeCell ref="B14:BE14"/>
    <mergeCell ref="AA9:AM9"/>
    <mergeCell ref="AN9:AU9"/>
    <mergeCell ref="AV9:AY9"/>
    <mergeCell ref="BF9:BG9"/>
    <mergeCell ref="B12:M12"/>
  </mergeCells>
  <dataValidations count="9">
    <dataValidation type="list" allowBlank="1" showInputMessage="1" showErrorMessage="1" sqref="BM4">
      <formula1>Едизм</formula1>
    </dataValidation>
    <dataValidation type="list" allowBlank="1" showInputMessage="1" showErrorMessage="1" sqref="BL4">
      <formula1>Номинал</formula1>
    </dataValidation>
    <dataValidation type="list" allowBlank="1" showInputMessage="1" showErrorMessage="1" sqref="B41">
      <formula1>Спец</formula1>
    </dataValidation>
    <dataValidation type="list" allowBlank="1" showInputMessage="1" showErrorMessage="1" sqref="U41">
      <formula1>Пов</formula1>
    </dataValidation>
    <dataValidation type="list" allowBlank="1" showInputMessage="1" showErrorMessage="1" sqref="BF4:BJ4">
      <formula1>НаименованиеК</formula1>
    </dataValidation>
    <dataValidation type="list" allowBlank="1" showInputMessage="1" showErrorMessage="1" sqref="BF24:BM24">
      <formula1>Заказчики</formula1>
    </dataValidation>
    <dataValidation type="list" allowBlank="1" showInputMessage="1" showErrorMessage="1" sqref="BF40:BM41">
      <formula1>Эталонн</formula1>
    </dataValidation>
    <dataValidation type="list" allowBlank="1" showInputMessage="1" showErrorMessage="1" sqref="BF43:BM44">
      <formula1>Эталонн</formula1>
    </dataValidation>
    <dataValidation type="list" allowBlank="1" showInputMessage="1" showErrorMessage="1" sqref="BF46:BM49">
      <formula1>Эталонн</formula1>
    </dataValidation>
  </dataValidations>
  <pageMargins left="0.78740157480314965" right="0.70866141732283472" top="1.7716535433070868" bottom="0.74803149606299213" header="0.31496062992125984" footer="0.31496062992125984"/>
  <pageSetup paperSize="9" scale="89" orientation="portrait" blackAndWhite="1" r:id="rId1"/>
  <rowBreaks count="1" manualBreakCount="1">
    <brk id="45" max="16383" man="1"/>
  </rowBreaks>
  <colBreaks count="1" manualBreakCount="1">
    <brk id="57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5"/>
  <sheetViews>
    <sheetView topLeftCell="A17" zoomScaleSheetLayoutView="80" workbookViewId="0">
      <selection activeCell="A22" sqref="A22:BA22"/>
    </sheetView>
  </sheetViews>
  <sheetFormatPr defaultRowHeight="12.75" customHeight="1"/>
  <cols>
    <col min="1" max="52" width="1.7109375" style="3" customWidth="1"/>
    <col min="53" max="53" width="0.28515625" style="3" customWidth="1"/>
    <col min="54" max="55" width="1.7109375" style="3" customWidth="1"/>
    <col min="56" max="56" width="9.140625" style="3"/>
    <col min="57" max="57" width="16" style="3" bestFit="1" customWidth="1"/>
    <col min="58" max="58" width="0" style="3" hidden="1" customWidth="1"/>
    <col min="59" max="256" width="9.140625" style="3"/>
    <col min="257" max="311" width="1.7109375" style="3" customWidth="1"/>
    <col min="312" max="312" width="9.140625" style="3"/>
    <col min="313" max="313" width="16" style="3" bestFit="1" customWidth="1"/>
    <col min="314" max="314" width="0" style="3" hidden="1" customWidth="1"/>
    <col min="315" max="512" width="9.140625" style="3"/>
    <col min="513" max="567" width="1.7109375" style="3" customWidth="1"/>
    <col min="568" max="568" width="9.140625" style="3"/>
    <col min="569" max="569" width="16" style="3" bestFit="1" customWidth="1"/>
    <col min="570" max="570" width="0" style="3" hidden="1" customWidth="1"/>
    <col min="571" max="768" width="9.140625" style="3"/>
    <col min="769" max="823" width="1.7109375" style="3" customWidth="1"/>
    <col min="824" max="824" width="9.140625" style="3"/>
    <col min="825" max="825" width="16" style="3" bestFit="1" customWidth="1"/>
    <col min="826" max="826" width="0" style="3" hidden="1" customWidth="1"/>
    <col min="827" max="1024" width="9.140625" style="3"/>
    <col min="1025" max="1079" width="1.7109375" style="3" customWidth="1"/>
    <col min="1080" max="1080" width="9.140625" style="3"/>
    <col min="1081" max="1081" width="16" style="3" bestFit="1" customWidth="1"/>
    <col min="1082" max="1082" width="0" style="3" hidden="1" customWidth="1"/>
    <col min="1083" max="1280" width="9.140625" style="3"/>
    <col min="1281" max="1335" width="1.7109375" style="3" customWidth="1"/>
    <col min="1336" max="1336" width="9.140625" style="3"/>
    <col min="1337" max="1337" width="16" style="3" bestFit="1" customWidth="1"/>
    <col min="1338" max="1338" width="0" style="3" hidden="1" customWidth="1"/>
    <col min="1339" max="1536" width="9.140625" style="3"/>
    <col min="1537" max="1591" width="1.7109375" style="3" customWidth="1"/>
    <col min="1592" max="1592" width="9.140625" style="3"/>
    <col min="1593" max="1593" width="16" style="3" bestFit="1" customWidth="1"/>
    <col min="1594" max="1594" width="0" style="3" hidden="1" customWidth="1"/>
    <col min="1595" max="1792" width="9.140625" style="3"/>
    <col min="1793" max="1847" width="1.7109375" style="3" customWidth="1"/>
    <col min="1848" max="1848" width="9.140625" style="3"/>
    <col min="1849" max="1849" width="16" style="3" bestFit="1" customWidth="1"/>
    <col min="1850" max="1850" width="0" style="3" hidden="1" customWidth="1"/>
    <col min="1851" max="2048" width="9.140625" style="3"/>
    <col min="2049" max="2103" width="1.7109375" style="3" customWidth="1"/>
    <col min="2104" max="2104" width="9.140625" style="3"/>
    <col min="2105" max="2105" width="16" style="3" bestFit="1" customWidth="1"/>
    <col min="2106" max="2106" width="0" style="3" hidden="1" customWidth="1"/>
    <col min="2107" max="2304" width="9.140625" style="3"/>
    <col min="2305" max="2359" width="1.7109375" style="3" customWidth="1"/>
    <col min="2360" max="2360" width="9.140625" style="3"/>
    <col min="2361" max="2361" width="16" style="3" bestFit="1" customWidth="1"/>
    <col min="2362" max="2362" width="0" style="3" hidden="1" customWidth="1"/>
    <col min="2363" max="2560" width="9.140625" style="3"/>
    <col min="2561" max="2615" width="1.7109375" style="3" customWidth="1"/>
    <col min="2616" max="2616" width="9.140625" style="3"/>
    <col min="2617" max="2617" width="16" style="3" bestFit="1" customWidth="1"/>
    <col min="2618" max="2618" width="0" style="3" hidden="1" customWidth="1"/>
    <col min="2619" max="2816" width="9.140625" style="3"/>
    <col min="2817" max="2871" width="1.7109375" style="3" customWidth="1"/>
    <col min="2872" max="2872" width="9.140625" style="3"/>
    <col min="2873" max="2873" width="16" style="3" bestFit="1" customWidth="1"/>
    <col min="2874" max="2874" width="0" style="3" hidden="1" customWidth="1"/>
    <col min="2875" max="3072" width="9.140625" style="3"/>
    <col min="3073" max="3127" width="1.7109375" style="3" customWidth="1"/>
    <col min="3128" max="3128" width="9.140625" style="3"/>
    <col min="3129" max="3129" width="16" style="3" bestFit="1" customWidth="1"/>
    <col min="3130" max="3130" width="0" style="3" hidden="1" customWidth="1"/>
    <col min="3131" max="3328" width="9.140625" style="3"/>
    <col min="3329" max="3383" width="1.7109375" style="3" customWidth="1"/>
    <col min="3384" max="3384" width="9.140625" style="3"/>
    <col min="3385" max="3385" width="16" style="3" bestFit="1" customWidth="1"/>
    <col min="3386" max="3386" width="0" style="3" hidden="1" customWidth="1"/>
    <col min="3387" max="3584" width="9.140625" style="3"/>
    <col min="3585" max="3639" width="1.7109375" style="3" customWidth="1"/>
    <col min="3640" max="3640" width="9.140625" style="3"/>
    <col min="3641" max="3641" width="16" style="3" bestFit="1" customWidth="1"/>
    <col min="3642" max="3642" width="0" style="3" hidden="1" customWidth="1"/>
    <col min="3643" max="3840" width="9.140625" style="3"/>
    <col min="3841" max="3895" width="1.7109375" style="3" customWidth="1"/>
    <col min="3896" max="3896" width="9.140625" style="3"/>
    <col min="3897" max="3897" width="16" style="3" bestFit="1" customWidth="1"/>
    <col min="3898" max="3898" width="0" style="3" hidden="1" customWidth="1"/>
    <col min="3899" max="4096" width="9.140625" style="3"/>
    <col min="4097" max="4151" width="1.7109375" style="3" customWidth="1"/>
    <col min="4152" max="4152" width="9.140625" style="3"/>
    <col min="4153" max="4153" width="16" style="3" bestFit="1" customWidth="1"/>
    <col min="4154" max="4154" width="0" style="3" hidden="1" customWidth="1"/>
    <col min="4155" max="4352" width="9.140625" style="3"/>
    <col min="4353" max="4407" width="1.7109375" style="3" customWidth="1"/>
    <col min="4408" max="4408" width="9.140625" style="3"/>
    <col min="4409" max="4409" width="16" style="3" bestFit="1" customWidth="1"/>
    <col min="4410" max="4410" width="0" style="3" hidden="1" customWidth="1"/>
    <col min="4411" max="4608" width="9.140625" style="3"/>
    <col min="4609" max="4663" width="1.7109375" style="3" customWidth="1"/>
    <col min="4664" max="4664" width="9.140625" style="3"/>
    <col min="4665" max="4665" width="16" style="3" bestFit="1" customWidth="1"/>
    <col min="4666" max="4666" width="0" style="3" hidden="1" customWidth="1"/>
    <col min="4667" max="4864" width="9.140625" style="3"/>
    <col min="4865" max="4919" width="1.7109375" style="3" customWidth="1"/>
    <col min="4920" max="4920" width="9.140625" style="3"/>
    <col min="4921" max="4921" width="16" style="3" bestFit="1" customWidth="1"/>
    <col min="4922" max="4922" width="0" style="3" hidden="1" customWidth="1"/>
    <col min="4923" max="5120" width="9.140625" style="3"/>
    <col min="5121" max="5175" width="1.7109375" style="3" customWidth="1"/>
    <col min="5176" max="5176" width="9.140625" style="3"/>
    <col min="5177" max="5177" width="16" style="3" bestFit="1" customWidth="1"/>
    <col min="5178" max="5178" width="0" style="3" hidden="1" customWidth="1"/>
    <col min="5179" max="5376" width="9.140625" style="3"/>
    <col min="5377" max="5431" width="1.7109375" style="3" customWidth="1"/>
    <col min="5432" max="5432" width="9.140625" style="3"/>
    <col min="5433" max="5433" width="16" style="3" bestFit="1" customWidth="1"/>
    <col min="5434" max="5434" width="0" style="3" hidden="1" customWidth="1"/>
    <col min="5435" max="5632" width="9.140625" style="3"/>
    <col min="5633" max="5687" width="1.7109375" style="3" customWidth="1"/>
    <col min="5688" max="5688" width="9.140625" style="3"/>
    <col min="5689" max="5689" width="16" style="3" bestFit="1" customWidth="1"/>
    <col min="5690" max="5690" width="0" style="3" hidden="1" customWidth="1"/>
    <col min="5691" max="5888" width="9.140625" style="3"/>
    <col min="5889" max="5943" width="1.7109375" style="3" customWidth="1"/>
    <col min="5944" max="5944" width="9.140625" style="3"/>
    <col min="5945" max="5945" width="16" style="3" bestFit="1" customWidth="1"/>
    <col min="5946" max="5946" width="0" style="3" hidden="1" customWidth="1"/>
    <col min="5947" max="6144" width="9.140625" style="3"/>
    <col min="6145" max="6199" width="1.7109375" style="3" customWidth="1"/>
    <col min="6200" max="6200" width="9.140625" style="3"/>
    <col min="6201" max="6201" width="16" style="3" bestFit="1" customWidth="1"/>
    <col min="6202" max="6202" width="0" style="3" hidden="1" customWidth="1"/>
    <col min="6203" max="6400" width="9.140625" style="3"/>
    <col min="6401" max="6455" width="1.7109375" style="3" customWidth="1"/>
    <col min="6456" max="6456" width="9.140625" style="3"/>
    <col min="6457" max="6457" width="16" style="3" bestFit="1" customWidth="1"/>
    <col min="6458" max="6458" width="0" style="3" hidden="1" customWidth="1"/>
    <col min="6459" max="6656" width="9.140625" style="3"/>
    <col min="6657" max="6711" width="1.7109375" style="3" customWidth="1"/>
    <col min="6712" max="6712" width="9.140625" style="3"/>
    <col min="6713" max="6713" width="16" style="3" bestFit="1" customWidth="1"/>
    <col min="6714" max="6714" width="0" style="3" hidden="1" customWidth="1"/>
    <col min="6715" max="6912" width="9.140625" style="3"/>
    <col min="6913" max="6967" width="1.7109375" style="3" customWidth="1"/>
    <col min="6968" max="6968" width="9.140625" style="3"/>
    <col min="6969" max="6969" width="16" style="3" bestFit="1" customWidth="1"/>
    <col min="6970" max="6970" width="0" style="3" hidden="1" customWidth="1"/>
    <col min="6971" max="7168" width="9.140625" style="3"/>
    <col min="7169" max="7223" width="1.7109375" style="3" customWidth="1"/>
    <col min="7224" max="7224" width="9.140625" style="3"/>
    <col min="7225" max="7225" width="16" style="3" bestFit="1" customWidth="1"/>
    <col min="7226" max="7226" width="0" style="3" hidden="1" customWidth="1"/>
    <col min="7227" max="7424" width="9.140625" style="3"/>
    <col min="7425" max="7479" width="1.7109375" style="3" customWidth="1"/>
    <col min="7480" max="7480" width="9.140625" style="3"/>
    <col min="7481" max="7481" width="16" style="3" bestFit="1" customWidth="1"/>
    <col min="7482" max="7482" width="0" style="3" hidden="1" customWidth="1"/>
    <col min="7483" max="7680" width="9.140625" style="3"/>
    <col min="7681" max="7735" width="1.7109375" style="3" customWidth="1"/>
    <col min="7736" max="7736" width="9.140625" style="3"/>
    <col min="7737" max="7737" width="16" style="3" bestFit="1" customWidth="1"/>
    <col min="7738" max="7738" width="0" style="3" hidden="1" customWidth="1"/>
    <col min="7739" max="7936" width="9.140625" style="3"/>
    <col min="7937" max="7991" width="1.7109375" style="3" customWidth="1"/>
    <col min="7992" max="7992" width="9.140625" style="3"/>
    <col min="7993" max="7993" width="16" style="3" bestFit="1" customWidth="1"/>
    <col min="7994" max="7994" width="0" style="3" hidden="1" customWidth="1"/>
    <col min="7995" max="8192" width="9.140625" style="3"/>
    <col min="8193" max="8247" width="1.7109375" style="3" customWidth="1"/>
    <col min="8248" max="8248" width="9.140625" style="3"/>
    <col min="8249" max="8249" width="16" style="3" bestFit="1" customWidth="1"/>
    <col min="8250" max="8250" width="0" style="3" hidden="1" customWidth="1"/>
    <col min="8251" max="8448" width="9.140625" style="3"/>
    <col min="8449" max="8503" width="1.7109375" style="3" customWidth="1"/>
    <col min="8504" max="8504" width="9.140625" style="3"/>
    <col min="8505" max="8505" width="16" style="3" bestFit="1" customWidth="1"/>
    <col min="8506" max="8506" width="0" style="3" hidden="1" customWidth="1"/>
    <col min="8507" max="8704" width="9.140625" style="3"/>
    <col min="8705" max="8759" width="1.7109375" style="3" customWidth="1"/>
    <col min="8760" max="8760" width="9.140625" style="3"/>
    <col min="8761" max="8761" width="16" style="3" bestFit="1" customWidth="1"/>
    <col min="8762" max="8762" width="0" style="3" hidden="1" customWidth="1"/>
    <col min="8763" max="8960" width="9.140625" style="3"/>
    <col min="8961" max="9015" width="1.7109375" style="3" customWidth="1"/>
    <col min="9016" max="9016" width="9.140625" style="3"/>
    <col min="9017" max="9017" width="16" style="3" bestFit="1" customWidth="1"/>
    <col min="9018" max="9018" width="0" style="3" hidden="1" customWidth="1"/>
    <col min="9019" max="9216" width="9.140625" style="3"/>
    <col min="9217" max="9271" width="1.7109375" style="3" customWidth="1"/>
    <col min="9272" max="9272" width="9.140625" style="3"/>
    <col min="9273" max="9273" width="16" style="3" bestFit="1" customWidth="1"/>
    <col min="9274" max="9274" width="0" style="3" hidden="1" customWidth="1"/>
    <col min="9275" max="9472" width="9.140625" style="3"/>
    <col min="9473" max="9527" width="1.7109375" style="3" customWidth="1"/>
    <col min="9528" max="9528" width="9.140625" style="3"/>
    <col min="9529" max="9529" width="16" style="3" bestFit="1" customWidth="1"/>
    <col min="9530" max="9530" width="0" style="3" hidden="1" customWidth="1"/>
    <col min="9531" max="9728" width="9.140625" style="3"/>
    <col min="9729" max="9783" width="1.7109375" style="3" customWidth="1"/>
    <col min="9784" max="9784" width="9.140625" style="3"/>
    <col min="9785" max="9785" width="16" style="3" bestFit="1" customWidth="1"/>
    <col min="9786" max="9786" width="0" style="3" hidden="1" customWidth="1"/>
    <col min="9787" max="9984" width="9.140625" style="3"/>
    <col min="9985" max="10039" width="1.7109375" style="3" customWidth="1"/>
    <col min="10040" max="10040" width="9.140625" style="3"/>
    <col min="10041" max="10041" width="16" style="3" bestFit="1" customWidth="1"/>
    <col min="10042" max="10042" width="0" style="3" hidden="1" customWidth="1"/>
    <col min="10043" max="10240" width="9.140625" style="3"/>
    <col min="10241" max="10295" width="1.7109375" style="3" customWidth="1"/>
    <col min="10296" max="10296" width="9.140625" style="3"/>
    <col min="10297" max="10297" width="16" style="3" bestFit="1" customWidth="1"/>
    <col min="10298" max="10298" width="0" style="3" hidden="1" customWidth="1"/>
    <col min="10299" max="10496" width="9.140625" style="3"/>
    <col min="10497" max="10551" width="1.7109375" style="3" customWidth="1"/>
    <col min="10552" max="10552" width="9.140625" style="3"/>
    <col min="10553" max="10553" width="16" style="3" bestFit="1" customWidth="1"/>
    <col min="10554" max="10554" width="0" style="3" hidden="1" customWidth="1"/>
    <col min="10555" max="10752" width="9.140625" style="3"/>
    <col min="10753" max="10807" width="1.7109375" style="3" customWidth="1"/>
    <col min="10808" max="10808" width="9.140625" style="3"/>
    <col min="10809" max="10809" width="16" style="3" bestFit="1" customWidth="1"/>
    <col min="10810" max="10810" width="0" style="3" hidden="1" customWidth="1"/>
    <col min="10811" max="11008" width="9.140625" style="3"/>
    <col min="11009" max="11063" width="1.7109375" style="3" customWidth="1"/>
    <col min="11064" max="11064" width="9.140625" style="3"/>
    <col min="11065" max="11065" width="16" style="3" bestFit="1" customWidth="1"/>
    <col min="11066" max="11066" width="0" style="3" hidden="1" customWidth="1"/>
    <col min="11067" max="11264" width="9.140625" style="3"/>
    <col min="11265" max="11319" width="1.7109375" style="3" customWidth="1"/>
    <col min="11320" max="11320" width="9.140625" style="3"/>
    <col min="11321" max="11321" width="16" style="3" bestFit="1" customWidth="1"/>
    <col min="11322" max="11322" width="0" style="3" hidden="1" customWidth="1"/>
    <col min="11323" max="11520" width="9.140625" style="3"/>
    <col min="11521" max="11575" width="1.7109375" style="3" customWidth="1"/>
    <col min="11576" max="11576" width="9.140625" style="3"/>
    <col min="11577" max="11577" width="16" style="3" bestFit="1" customWidth="1"/>
    <col min="11578" max="11578" width="0" style="3" hidden="1" customWidth="1"/>
    <col min="11579" max="11776" width="9.140625" style="3"/>
    <col min="11777" max="11831" width="1.7109375" style="3" customWidth="1"/>
    <col min="11832" max="11832" width="9.140625" style="3"/>
    <col min="11833" max="11833" width="16" style="3" bestFit="1" customWidth="1"/>
    <col min="11834" max="11834" width="0" style="3" hidden="1" customWidth="1"/>
    <col min="11835" max="12032" width="9.140625" style="3"/>
    <col min="12033" max="12087" width="1.7109375" style="3" customWidth="1"/>
    <col min="12088" max="12088" width="9.140625" style="3"/>
    <col min="12089" max="12089" width="16" style="3" bestFit="1" customWidth="1"/>
    <col min="12090" max="12090" width="0" style="3" hidden="1" customWidth="1"/>
    <col min="12091" max="12288" width="9.140625" style="3"/>
    <col min="12289" max="12343" width="1.7109375" style="3" customWidth="1"/>
    <col min="12344" max="12344" width="9.140625" style="3"/>
    <col min="12345" max="12345" width="16" style="3" bestFit="1" customWidth="1"/>
    <col min="12346" max="12346" width="0" style="3" hidden="1" customWidth="1"/>
    <col min="12347" max="12544" width="9.140625" style="3"/>
    <col min="12545" max="12599" width="1.7109375" style="3" customWidth="1"/>
    <col min="12600" max="12600" width="9.140625" style="3"/>
    <col min="12601" max="12601" width="16" style="3" bestFit="1" customWidth="1"/>
    <col min="12602" max="12602" width="0" style="3" hidden="1" customWidth="1"/>
    <col min="12603" max="12800" width="9.140625" style="3"/>
    <col min="12801" max="12855" width="1.7109375" style="3" customWidth="1"/>
    <col min="12856" max="12856" width="9.140625" style="3"/>
    <col min="12857" max="12857" width="16" style="3" bestFit="1" customWidth="1"/>
    <col min="12858" max="12858" width="0" style="3" hidden="1" customWidth="1"/>
    <col min="12859" max="13056" width="9.140625" style="3"/>
    <col min="13057" max="13111" width="1.7109375" style="3" customWidth="1"/>
    <col min="13112" max="13112" width="9.140625" style="3"/>
    <col min="13113" max="13113" width="16" style="3" bestFit="1" customWidth="1"/>
    <col min="13114" max="13114" width="0" style="3" hidden="1" customWidth="1"/>
    <col min="13115" max="13312" width="9.140625" style="3"/>
    <col min="13313" max="13367" width="1.7109375" style="3" customWidth="1"/>
    <col min="13368" max="13368" width="9.140625" style="3"/>
    <col min="13369" max="13369" width="16" style="3" bestFit="1" customWidth="1"/>
    <col min="13370" max="13370" width="0" style="3" hidden="1" customWidth="1"/>
    <col min="13371" max="13568" width="9.140625" style="3"/>
    <col min="13569" max="13623" width="1.7109375" style="3" customWidth="1"/>
    <col min="13624" max="13624" width="9.140625" style="3"/>
    <col min="13625" max="13625" width="16" style="3" bestFit="1" customWidth="1"/>
    <col min="13626" max="13626" width="0" style="3" hidden="1" customWidth="1"/>
    <col min="13627" max="13824" width="9.140625" style="3"/>
    <col min="13825" max="13879" width="1.7109375" style="3" customWidth="1"/>
    <col min="13880" max="13880" width="9.140625" style="3"/>
    <col min="13881" max="13881" width="16" style="3" bestFit="1" customWidth="1"/>
    <col min="13882" max="13882" width="0" style="3" hidden="1" customWidth="1"/>
    <col min="13883" max="14080" width="9.140625" style="3"/>
    <col min="14081" max="14135" width="1.7109375" style="3" customWidth="1"/>
    <col min="14136" max="14136" width="9.140625" style="3"/>
    <col min="14137" max="14137" width="16" style="3" bestFit="1" customWidth="1"/>
    <col min="14138" max="14138" width="0" style="3" hidden="1" customWidth="1"/>
    <col min="14139" max="14336" width="9.140625" style="3"/>
    <col min="14337" max="14391" width="1.7109375" style="3" customWidth="1"/>
    <col min="14392" max="14392" width="9.140625" style="3"/>
    <col min="14393" max="14393" width="16" style="3" bestFit="1" customWidth="1"/>
    <col min="14394" max="14394" width="0" style="3" hidden="1" customWidth="1"/>
    <col min="14395" max="14592" width="9.140625" style="3"/>
    <col min="14593" max="14647" width="1.7109375" style="3" customWidth="1"/>
    <col min="14648" max="14648" width="9.140625" style="3"/>
    <col min="14649" max="14649" width="16" style="3" bestFit="1" customWidth="1"/>
    <col min="14650" max="14650" width="0" style="3" hidden="1" customWidth="1"/>
    <col min="14651" max="14848" width="9.140625" style="3"/>
    <col min="14849" max="14903" width="1.7109375" style="3" customWidth="1"/>
    <col min="14904" max="14904" width="9.140625" style="3"/>
    <col min="14905" max="14905" width="16" style="3" bestFit="1" customWidth="1"/>
    <col min="14906" max="14906" width="0" style="3" hidden="1" customWidth="1"/>
    <col min="14907" max="15104" width="9.140625" style="3"/>
    <col min="15105" max="15159" width="1.7109375" style="3" customWidth="1"/>
    <col min="15160" max="15160" width="9.140625" style="3"/>
    <col min="15161" max="15161" width="16" style="3" bestFit="1" customWidth="1"/>
    <col min="15162" max="15162" width="0" style="3" hidden="1" customWidth="1"/>
    <col min="15163" max="15360" width="9.140625" style="3"/>
    <col min="15361" max="15415" width="1.7109375" style="3" customWidth="1"/>
    <col min="15416" max="15416" width="9.140625" style="3"/>
    <col min="15417" max="15417" width="16" style="3" bestFit="1" customWidth="1"/>
    <col min="15418" max="15418" width="0" style="3" hidden="1" customWidth="1"/>
    <col min="15419" max="15616" width="9.140625" style="3"/>
    <col min="15617" max="15671" width="1.7109375" style="3" customWidth="1"/>
    <col min="15672" max="15672" width="9.140625" style="3"/>
    <col min="15673" max="15673" width="16" style="3" bestFit="1" customWidth="1"/>
    <col min="15674" max="15674" width="0" style="3" hidden="1" customWidth="1"/>
    <col min="15675" max="15872" width="9.140625" style="3"/>
    <col min="15873" max="15927" width="1.7109375" style="3" customWidth="1"/>
    <col min="15928" max="15928" width="9.140625" style="3"/>
    <col min="15929" max="15929" width="16" style="3" bestFit="1" customWidth="1"/>
    <col min="15930" max="15930" width="0" style="3" hidden="1" customWidth="1"/>
    <col min="15931" max="16128" width="9.140625" style="3"/>
    <col min="16129" max="16183" width="1.7109375" style="3" customWidth="1"/>
    <col min="16184" max="16184" width="9.140625" style="3"/>
    <col min="16185" max="16185" width="16" style="3" bestFit="1" customWidth="1"/>
    <col min="16186" max="16186" width="0" style="3" hidden="1" customWidth="1"/>
    <col min="16187" max="16384" width="9.140625" style="3"/>
  </cols>
  <sheetData>
    <row r="1" spans="1:57" ht="12" customHeight="1">
      <c r="A1" s="561" t="s">
        <v>113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  <c r="S1" s="561"/>
      <c r="T1" s="561"/>
      <c r="U1" s="561"/>
      <c r="V1" s="561"/>
      <c r="W1" s="561"/>
      <c r="X1" s="561"/>
      <c r="Y1" s="561"/>
      <c r="Z1" s="561"/>
      <c r="AA1" s="561"/>
      <c r="AB1" s="561"/>
      <c r="AC1" s="561"/>
      <c r="AD1" s="561"/>
      <c r="AE1" s="561"/>
      <c r="AF1" s="561"/>
      <c r="AG1" s="561"/>
      <c r="AH1" s="561"/>
      <c r="AI1" s="561"/>
      <c r="AJ1" s="561"/>
      <c r="AK1" s="561"/>
      <c r="AL1" s="561"/>
      <c r="AM1" s="561"/>
      <c r="AN1" s="561"/>
      <c r="AO1" s="561"/>
      <c r="AP1" s="561"/>
      <c r="AQ1" s="561"/>
      <c r="AR1" s="561"/>
      <c r="AS1" s="561"/>
      <c r="AT1" s="561"/>
      <c r="AU1" s="561"/>
      <c r="AV1" s="561"/>
      <c r="AW1" s="561"/>
      <c r="AX1" s="561"/>
      <c r="AY1" s="561"/>
      <c r="AZ1" s="561"/>
      <c r="BA1" s="561"/>
      <c r="BB1" s="47"/>
      <c r="BC1" s="47"/>
      <c r="BD1" s="47"/>
      <c r="BE1" s="47"/>
    </row>
    <row r="2" spans="1:57" ht="12" customHeight="1">
      <c r="A2" s="47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47"/>
      <c r="AN2" s="149" t="s">
        <v>114</v>
      </c>
      <c r="AO2" s="562" t="str">
        <f>CONCATENATE(Сертификат!BF7,Сертификат!BH7)</f>
        <v>ЧБ.К.6212-18</v>
      </c>
      <c r="AP2" s="562"/>
      <c r="AQ2" s="562"/>
      <c r="AR2" s="562"/>
      <c r="AS2" s="562"/>
      <c r="AT2" s="562"/>
      <c r="AU2" s="562"/>
      <c r="AV2" s="562"/>
      <c r="AW2" s="562"/>
      <c r="AX2" s="562"/>
      <c r="AY2" s="562"/>
      <c r="AZ2" s="562"/>
      <c r="BA2" s="562"/>
      <c r="BB2" s="150"/>
      <c r="BC2" s="47"/>
      <c r="BD2" s="47"/>
      <c r="BE2" s="151"/>
    </row>
    <row r="3" spans="1:57" ht="12" customHeight="1">
      <c r="A3" s="149" t="s">
        <v>115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47"/>
      <c r="AN3" s="149" t="s">
        <v>53</v>
      </c>
      <c r="AO3" s="563">
        <f>Сертификат!BF19</f>
        <v>43280</v>
      </c>
      <c r="AP3" s="563"/>
      <c r="AQ3" s="563"/>
      <c r="AR3" s="563"/>
      <c r="AS3" s="563"/>
      <c r="AT3" s="563"/>
      <c r="AU3" s="563"/>
      <c r="AV3" s="563"/>
      <c r="AW3" s="563"/>
      <c r="AX3" s="563"/>
      <c r="AY3" s="563"/>
      <c r="AZ3" s="563"/>
      <c r="BA3" s="563"/>
      <c r="BB3" s="152"/>
      <c r="BC3" s="47"/>
      <c r="BD3" s="47"/>
      <c r="BE3" s="47"/>
    </row>
    <row r="4" spans="1:57" ht="12" customHeight="1">
      <c r="A4" s="447" t="s">
        <v>30</v>
      </c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7"/>
      <c r="M4" s="447"/>
      <c r="N4" s="447"/>
      <c r="O4" s="447"/>
      <c r="P4" s="447"/>
      <c r="Q4" s="447"/>
      <c r="R4" s="447"/>
      <c r="S4" s="447"/>
      <c r="T4" s="447"/>
      <c r="U4" s="447"/>
      <c r="V4" s="447"/>
      <c r="W4" s="447"/>
      <c r="X4" s="447"/>
      <c r="Y4" s="447"/>
      <c r="Z4" s="447"/>
      <c r="AA4" s="447"/>
      <c r="AB4" s="447"/>
      <c r="AC4" s="447"/>
      <c r="AD4" s="447"/>
      <c r="AE4" s="447"/>
      <c r="AF4" s="447"/>
      <c r="AG4" s="447"/>
      <c r="AH4" s="447"/>
      <c r="AI4" s="447"/>
      <c r="AJ4" s="447"/>
      <c r="AK4" s="447"/>
      <c r="AL4" s="447"/>
      <c r="AM4" s="447"/>
      <c r="AN4" s="447"/>
      <c r="AO4" s="447"/>
      <c r="AP4" s="447"/>
      <c r="AQ4" s="447"/>
      <c r="AR4" s="447"/>
      <c r="AS4" s="447"/>
      <c r="AT4" s="447"/>
      <c r="AU4" s="447"/>
      <c r="AV4" s="447"/>
      <c r="AW4" s="447"/>
      <c r="AX4" s="447"/>
      <c r="AY4" s="447"/>
      <c r="AZ4" s="447"/>
      <c r="BA4" s="447"/>
      <c r="BB4" s="47"/>
      <c r="BC4" s="47"/>
      <c r="BD4" s="47"/>
      <c r="BE4" s="47"/>
    </row>
    <row r="5" spans="1:57" ht="12" customHeight="1">
      <c r="A5" s="447" t="s">
        <v>31</v>
      </c>
      <c r="B5" s="447"/>
      <c r="C5" s="447"/>
      <c r="D5" s="447"/>
      <c r="E5" s="447"/>
      <c r="F5" s="447"/>
      <c r="G5" s="447"/>
      <c r="H5" s="447"/>
      <c r="I5" s="447"/>
      <c r="J5" s="447"/>
      <c r="K5" s="447"/>
      <c r="L5" s="447"/>
      <c r="M5" s="447"/>
      <c r="N5" s="447"/>
      <c r="O5" s="447"/>
      <c r="P5" s="447"/>
      <c r="Q5" s="447"/>
      <c r="R5" s="447"/>
      <c r="S5" s="447"/>
      <c r="T5" s="447"/>
      <c r="U5" s="447"/>
      <c r="V5" s="447"/>
      <c r="W5" s="447"/>
      <c r="X5" s="447"/>
      <c r="Y5" s="447"/>
      <c r="Z5" s="447"/>
      <c r="AA5" s="447"/>
      <c r="AB5" s="447"/>
      <c r="AC5" s="447"/>
      <c r="AD5" s="447"/>
      <c r="AE5" s="447"/>
      <c r="AF5" s="447"/>
      <c r="AG5" s="447"/>
      <c r="AH5" s="447"/>
      <c r="AI5" s="447"/>
      <c r="AJ5" s="447"/>
      <c r="AK5" s="447"/>
      <c r="AL5" s="447"/>
      <c r="AM5" s="447"/>
      <c r="AN5" s="447"/>
      <c r="AO5" s="447"/>
      <c r="AP5" s="447"/>
      <c r="AQ5" s="447"/>
      <c r="AR5" s="447"/>
      <c r="AS5" s="447"/>
      <c r="AT5" s="447"/>
      <c r="AU5" s="447"/>
      <c r="AV5" s="447"/>
      <c r="AW5" s="447"/>
      <c r="AX5" s="447"/>
      <c r="AY5" s="447"/>
      <c r="AZ5" s="447"/>
      <c r="BA5" s="447"/>
      <c r="BB5" s="47"/>
      <c r="BC5" s="47"/>
      <c r="BD5" s="47"/>
      <c r="BE5" s="47"/>
    </row>
    <row r="6" spans="1:57" ht="12" customHeight="1">
      <c r="A6" s="448" t="s">
        <v>32</v>
      </c>
      <c r="B6" s="448"/>
      <c r="C6" s="448"/>
      <c r="D6" s="448"/>
      <c r="E6" s="448"/>
      <c r="F6" s="448"/>
      <c r="G6" s="448"/>
      <c r="H6" s="448"/>
      <c r="I6" s="448"/>
      <c r="J6" s="448"/>
      <c r="K6" s="448"/>
      <c r="L6" s="448"/>
      <c r="M6" s="448"/>
      <c r="N6" s="448"/>
      <c r="O6" s="448"/>
      <c r="P6" s="448"/>
      <c r="Q6" s="448"/>
      <c r="R6" s="448"/>
      <c r="S6" s="448"/>
      <c r="T6" s="448"/>
      <c r="U6" s="448"/>
      <c r="V6" s="448"/>
      <c r="W6" s="448"/>
      <c r="X6" s="448"/>
      <c r="Y6" s="448"/>
      <c r="Z6" s="448"/>
      <c r="AA6" s="448"/>
      <c r="AB6" s="448"/>
      <c r="AC6" s="448"/>
      <c r="AD6" s="448"/>
      <c r="AE6" s="448"/>
      <c r="AF6" s="448"/>
      <c r="AG6" s="448"/>
      <c r="AH6" s="448"/>
      <c r="AI6" s="448"/>
      <c r="AJ6" s="448"/>
      <c r="AK6" s="448"/>
      <c r="AL6" s="448"/>
      <c r="AM6" s="448"/>
      <c r="AN6" s="448"/>
      <c r="AO6" s="448"/>
      <c r="AP6" s="448"/>
      <c r="AQ6" s="448"/>
      <c r="AR6" s="448"/>
      <c r="AS6" s="448"/>
      <c r="AT6" s="448"/>
      <c r="AU6" s="448"/>
      <c r="AV6" s="448"/>
      <c r="AW6" s="448"/>
      <c r="AX6" s="448"/>
      <c r="AY6" s="448"/>
      <c r="AZ6" s="448"/>
      <c r="BA6" s="448"/>
      <c r="BB6" s="47"/>
      <c r="BC6" s="47"/>
      <c r="BD6" s="47"/>
      <c r="BE6" s="47"/>
    </row>
    <row r="7" spans="1:57" ht="12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</row>
    <row r="8" spans="1:57" ht="12" customHeight="1">
      <c r="A8" s="559" t="s">
        <v>228</v>
      </c>
      <c r="B8" s="559"/>
      <c r="C8" s="559"/>
      <c r="D8" s="559"/>
      <c r="E8" s="559"/>
      <c r="F8" s="559"/>
      <c r="G8" s="559"/>
      <c r="H8" s="559"/>
      <c r="I8" s="559"/>
      <c r="J8" s="559"/>
      <c r="K8" s="559"/>
      <c r="L8" s="559"/>
      <c r="M8" s="559"/>
      <c r="N8" s="559"/>
      <c r="O8" s="559"/>
      <c r="P8" s="559"/>
      <c r="Q8" s="559"/>
      <c r="R8" s="559"/>
      <c r="S8" s="559"/>
      <c r="T8" s="559"/>
      <c r="U8" s="559"/>
      <c r="V8" s="559"/>
      <c r="W8" s="559"/>
      <c r="X8" s="559"/>
      <c r="Y8" s="559"/>
      <c r="Z8" s="559"/>
      <c r="AA8" s="559"/>
      <c r="AB8" s="559"/>
      <c r="AC8" s="559"/>
      <c r="AD8" s="47"/>
      <c r="AE8" s="47"/>
      <c r="AF8" s="47"/>
      <c r="AG8" s="560" t="s">
        <v>116</v>
      </c>
      <c r="AH8" s="560"/>
      <c r="AI8" s="560"/>
      <c r="AJ8" s="560"/>
      <c r="AK8" s="560"/>
      <c r="AL8" s="560"/>
      <c r="AM8" s="560"/>
      <c r="AN8" s="560"/>
      <c r="AO8" s="560"/>
      <c r="AP8" s="560"/>
      <c r="AQ8" s="560"/>
      <c r="AR8" s="560"/>
      <c r="AS8" s="560"/>
      <c r="AT8" s="560"/>
      <c r="AU8" s="560"/>
      <c r="AV8" s="560"/>
      <c r="AW8" s="560"/>
      <c r="AX8" s="560"/>
      <c r="AY8" s="560"/>
      <c r="AZ8" s="560"/>
      <c r="BA8" s="560"/>
      <c r="BB8" s="47"/>
      <c r="BC8" s="47"/>
      <c r="BD8" s="47"/>
      <c r="BE8" s="47"/>
    </row>
    <row r="9" spans="1:57" ht="12" customHeight="1">
      <c r="A9" s="559" t="s">
        <v>229</v>
      </c>
      <c r="B9" s="559"/>
      <c r="C9" s="559"/>
      <c r="D9" s="559"/>
      <c r="E9" s="559"/>
      <c r="F9" s="559"/>
      <c r="G9" s="559"/>
      <c r="H9" s="559"/>
      <c r="I9" s="559"/>
      <c r="J9" s="559"/>
      <c r="K9" s="559"/>
      <c r="L9" s="559"/>
      <c r="M9" s="559"/>
      <c r="N9" s="559"/>
      <c r="O9" s="559"/>
      <c r="P9" s="559"/>
      <c r="Q9" s="559"/>
      <c r="R9" s="559"/>
      <c r="S9" s="559"/>
      <c r="T9" s="559"/>
      <c r="U9" s="559"/>
      <c r="V9" s="559"/>
      <c r="W9" s="559"/>
      <c r="X9" s="559"/>
      <c r="Y9" s="559"/>
      <c r="Z9" s="559"/>
      <c r="AA9" s="559"/>
      <c r="AB9" s="559"/>
      <c r="AC9" s="559"/>
      <c r="AD9" s="47"/>
      <c r="AE9" s="47"/>
      <c r="AF9" s="47"/>
      <c r="AG9" s="560" t="s">
        <v>117</v>
      </c>
      <c r="AH9" s="560"/>
      <c r="AI9" s="560"/>
      <c r="AJ9" s="560"/>
      <c r="AK9" s="560"/>
      <c r="AL9" s="560"/>
      <c r="AM9" s="560"/>
      <c r="AN9" s="560"/>
      <c r="AO9" s="560"/>
      <c r="AP9" s="560"/>
      <c r="AQ9" s="560"/>
      <c r="AR9" s="560"/>
      <c r="AS9" s="560"/>
      <c r="AT9" s="560"/>
      <c r="AU9" s="560"/>
      <c r="AV9" s="560"/>
      <c r="AW9" s="560"/>
      <c r="AX9" s="560"/>
      <c r="AY9" s="560"/>
      <c r="AZ9" s="560"/>
      <c r="BA9" s="560"/>
      <c r="BB9" s="47"/>
      <c r="BC9" s="47"/>
      <c r="BD9" s="47"/>
      <c r="BE9" s="47"/>
    </row>
    <row r="10" spans="1:57" ht="12" customHeight="1">
      <c r="A10" s="559" t="s">
        <v>222</v>
      </c>
      <c r="B10" s="559"/>
      <c r="C10" s="559"/>
      <c r="D10" s="559"/>
      <c r="E10" s="559"/>
      <c r="F10" s="559"/>
      <c r="G10" s="559"/>
      <c r="H10" s="559"/>
      <c r="I10" s="559"/>
      <c r="J10" s="559"/>
      <c r="K10" s="559"/>
      <c r="L10" s="559"/>
      <c r="M10" s="559"/>
      <c r="N10" s="559"/>
      <c r="O10" s="559"/>
      <c r="P10" s="559"/>
      <c r="Q10" s="559"/>
      <c r="R10" s="559"/>
      <c r="S10" s="559"/>
      <c r="T10" s="559"/>
      <c r="U10" s="559"/>
      <c r="V10" s="183"/>
      <c r="W10" s="183"/>
      <c r="X10" s="183"/>
      <c r="Y10" s="183"/>
      <c r="Z10" s="183"/>
      <c r="AA10" s="183"/>
      <c r="AB10" s="183"/>
      <c r="AC10" s="183"/>
      <c r="AD10" s="47"/>
      <c r="AE10" s="47"/>
      <c r="AF10" s="47"/>
      <c r="AG10" s="560" t="s">
        <v>118</v>
      </c>
      <c r="AH10" s="560"/>
      <c r="AI10" s="560"/>
      <c r="AJ10" s="560"/>
      <c r="AK10" s="560"/>
      <c r="AL10" s="560"/>
      <c r="AM10" s="560"/>
      <c r="AN10" s="560"/>
      <c r="AO10" s="560"/>
      <c r="AP10" s="560"/>
      <c r="AQ10" s="560"/>
      <c r="AR10" s="560"/>
      <c r="AS10" s="560"/>
      <c r="AT10" s="560"/>
      <c r="AU10" s="560"/>
      <c r="AV10" s="560"/>
      <c r="AW10" s="560"/>
      <c r="AX10" s="560"/>
      <c r="AY10" s="560"/>
      <c r="AZ10" s="560"/>
      <c r="BA10" s="560"/>
      <c r="BB10" s="47"/>
      <c r="BC10" s="47"/>
      <c r="BD10" s="47"/>
      <c r="BE10" s="47"/>
    </row>
    <row r="11" spans="1:57" ht="12" customHeight="1">
      <c r="A11" s="566" t="s">
        <v>227</v>
      </c>
      <c r="B11" s="567"/>
      <c r="C11" s="567"/>
      <c r="D11" s="567"/>
      <c r="E11" s="567"/>
      <c r="F11" s="567"/>
      <c r="G11" s="567"/>
      <c r="H11" s="567"/>
      <c r="I11" s="567"/>
      <c r="J11" s="567"/>
      <c r="K11" s="567"/>
      <c r="L11" s="567"/>
      <c r="M11" s="567"/>
      <c r="N11" s="567"/>
      <c r="O11" s="567"/>
      <c r="P11" s="567"/>
      <c r="Q11" s="567"/>
      <c r="R11" s="567"/>
      <c r="S11" s="567"/>
      <c r="T11" s="567"/>
      <c r="U11" s="567"/>
      <c r="V11" s="567"/>
      <c r="W11" s="567"/>
      <c r="X11" s="567"/>
      <c r="Y11" s="567"/>
      <c r="Z11" s="567"/>
      <c r="AA11" s="567"/>
      <c r="AB11" s="567"/>
      <c r="AC11" s="567"/>
      <c r="AD11" s="47"/>
      <c r="AE11" s="47"/>
      <c r="AF11" s="47"/>
      <c r="AG11" s="560" t="s">
        <v>119</v>
      </c>
      <c r="AH11" s="560"/>
      <c r="AI11" s="560"/>
      <c r="AJ11" s="560"/>
      <c r="AK11" s="560"/>
      <c r="AL11" s="560"/>
      <c r="AM11" s="560"/>
      <c r="AN11" s="560"/>
      <c r="AO11" s="560"/>
      <c r="AP11" s="560"/>
      <c r="AQ11" s="560"/>
      <c r="AR11" s="560"/>
      <c r="AS11" s="560"/>
      <c r="AT11" s="560"/>
      <c r="AU11" s="560"/>
      <c r="AV11" s="560"/>
      <c r="AW11" s="560"/>
      <c r="AX11" s="560"/>
      <c r="AY11" s="560"/>
      <c r="AZ11" s="560"/>
      <c r="BA11" s="560"/>
      <c r="BB11" s="47"/>
      <c r="BC11" s="47"/>
      <c r="BD11" s="47"/>
      <c r="BE11" s="47"/>
    </row>
    <row r="12" spans="1:57" ht="12" customHeight="1">
      <c r="A12" s="568"/>
      <c r="B12" s="568"/>
      <c r="C12" s="568"/>
      <c r="D12" s="568"/>
      <c r="E12" s="568"/>
      <c r="F12" s="568"/>
      <c r="G12" s="568"/>
      <c r="H12" s="568"/>
      <c r="I12" s="568"/>
      <c r="J12" s="568"/>
      <c r="K12" s="568"/>
      <c r="L12" s="568"/>
      <c r="M12" s="568"/>
      <c r="N12" s="568"/>
      <c r="O12" s="568"/>
      <c r="P12" s="568"/>
      <c r="Q12" s="568"/>
      <c r="R12" s="568"/>
      <c r="S12" s="568"/>
      <c r="T12" s="568"/>
      <c r="U12" s="568"/>
      <c r="V12" s="568"/>
      <c r="W12" s="568"/>
      <c r="X12" s="568"/>
      <c r="Y12" s="568"/>
      <c r="Z12" s="568"/>
      <c r="AA12" s="568"/>
      <c r="AB12" s="568"/>
      <c r="AC12" s="568"/>
      <c r="AD12" s="47"/>
      <c r="AE12" s="47"/>
      <c r="AF12" s="47"/>
      <c r="AG12" s="569" t="s">
        <v>120</v>
      </c>
      <c r="AH12" s="569"/>
      <c r="AI12" s="569"/>
      <c r="AJ12" s="569"/>
      <c r="AK12" s="569"/>
      <c r="AL12" s="569"/>
      <c r="AM12" s="569"/>
      <c r="AN12" s="569"/>
      <c r="AO12" s="569"/>
      <c r="AP12" s="569"/>
      <c r="AQ12" s="569"/>
      <c r="AR12" s="569"/>
      <c r="AS12" s="569"/>
      <c r="AT12" s="569"/>
      <c r="AU12" s="569"/>
      <c r="AV12" s="569"/>
      <c r="AW12" s="569"/>
      <c r="AX12" s="569"/>
      <c r="AY12" s="569"/>
      <c r="AZ12" s="569"/>
      <c r="BA12" s="569"/>
      <c r="BB12" s="47"/>
      <c r="BC12" s="47"/>
      <c r="BD12" s="47"/>
      <c r="BE12" s="47"/>
    </row>
    <row r="13" spans="1:57" ht="12" customHeight="1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47"/>
      <c r="AE13" s="47"/>
      <c r="AF13" s="47"/>
      <c r="AG13" s="570" t="s">
        <v>121</v>
      </c>
      <c r="AH13" s="570"/>
      <c r="AI13" s="570"/>
      <c r="AJ13" s="570"/>
      <c r="AK13" s="570"/>
      <c r="AL13" s="570"/>
      <c r="AM13" s="570"/>
      <c r="AN13" s="570"/>
      <c r="AO13" s="570"/>
      <c r="AP13" s="570"/>
      <c r="AQ13" s="570"/>
      <c r="AR13" s="570"/>
      <c r="AS13" s="570"/>
      <c r="AT13" s="570"/>
      <c r="AU13" s="570"/>
      <c r="AV13" s="570"/>
      <c r="AW13" s="570"/>
      <c r="AX13" s="570"/>
      <c r="AY13" s="570"/>
      <c r="AZ13" s="570"/>
      <c r="BA13" s="570"/>
      <c r="BB13" s="47"/>
      <c r="BC13" s="47"/>
      <c r="BD13" s="47"/>
      <c r="BE13" s="47"/>
    </row>
    <row r="14" spans="1:57" s="4" customFormat="1" ht="6" customHeight="1" thickBot="1">
      <c r="A14" s="48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64"/>
      <c r="AH14" s="564"/>
      <c r="AI14" s="564"/>
      <c r="AJ14" s="564"/>
      <c r="AK14" s="564"/>
      <c r="AL14" s="564"/>
      <c r="AM14" s="564"/>
      <c r="AN14" s="564"/>
      <c r="AO14" s="564"/>
      <c r="AP14" s="564"/>
      <c r="AQ14" s="564"/>
      <c r="AR14" s="564"/>
      <c r="AS14" s="564"/>
      <c r="AT14" s="564"/>
      <c r="AU14" s="564"/>
      <c r="AV14" s="564"/>
      <c r="AW14" s="564"/>
      <c r="AX14" s="564"/>
      <c r="AY14" s="564"/>
      <c r="AZ14" s="564"/>
      <c r="BA14" s="564"/>
      <c r="BB14" s="53"/>
      <c r="BC14" s="53"/>
      <c r="BD14" s="53"/>
      <c r="BE14" s="53"/>
    </row>
    <row r="15" spans="1:57" s="4" customFormat="1" ht="15" customHeight="1">
      <c r="A15" s="50"/>
      <c r="B15" s="51"/>
      <c r="C15" s="51"/>
      <c r="D15" s="51"/>
      <c r="E15" s="51"/>
      <c r="F15" s="51"/>
      <c r="G15" s="51"/>
      <c r="H15" s="51"/>
      <c r="I15" s="51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53"/>
      <c r="BC15" s="53"/>
      <c r="BD15" s="53"/>
      <c r="BE15" s="53"/>
    </row>
    <row r="16" spans="1:57" s="4" customFormat="1" ht="15" customHeight="1">
      <c r="A16" s="565" t="s">
        <v>122</v>
      </c>
      <c r="B16" s="565"/>
      <c r="C16" s="565"/>
      <c r="D16" s="565"/>
      <c r="E16" s="565"/>
      <c r="F16" s="565"/>
      <c r="G16" s="565"/>
      <c r="H16" s="565"/>
      <c r="I16" s="565"/>
      <c r="J16" s="565"/>
      <c r="K16" s="565"/>
      <c r="L16" s="565"/>
      <c r="M16" s="565"/>
      <c r="N16" s="565"/>
      <c r="O16" s="565"/>
      <c r="P16" s="565"/>
      <c r="Q16" s="565"/>
      <c r="R16" s="565"/>
      <c r="S16" s="565"/>
      <c r="T16" s="565"/>
      <c r="U16" s="565"/>
      <c r="V16" s="565"/>
      <c r="W16" s="565"/>
      <c r="X16" s="565"/>
      <c r="Y16" s="565"/>
      <c r="Z16" s="565"/>
      <c r="AA16" s="565"/>
      <c r="AB16" s="565"/>
      <c r="AC16" s="565"/>
      <c r="AD16" s="565"/>
      <c r="AE16" s="565"/>
      <c r="AF16" s="565"/>
      <c r="AG16" s="565"/>
      <c r="AH16" s="565"/>
      <c r="AI16" s="565"/>
      <c r="AJ16" s="565"/>
      <c r="AK16" s="565"/>
      <c r="AL16" s="565"/>
      <c r="AM16" s="565"/>
      <c r="AN16" s="565"/>
      <c r="AO16" s="565"/>
      <c r="AP16" s="565"/>
      <c r="AQ16" s="565"/>
      <c r="AR16" s="565"/>
      <c r="AS16" s="565"/>
      <c r="AT16" s="565"/>
      <c r="AU16" s="565"/>
      <c r="AV16" s="565"/>
      <c r="AW16" s="565"/>
      <c r="AX16" s="565"/>
      <c r="AY16" s="565"/>
      <c r="AZ16" s="565"/>
      <c r="BA16" s="565"/>
      <c r="BB16" s="53"/>
      <c r="BC16" s="53"/>
      <c r="BD16" s="154"/>
      <c r="BE16" s="155"/>
    </row>
    <row r="17" spans="1:58" s="4" customFormat="1" ht="6.75" customHeight="1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53"/>
      <c r="BC17" s="53"/>
      <c r="BD17" s="154"/>
      <c r="BE17" s="157"/>
    </row>
    <row r="18" spans="1:58" s="4" customFormat="1" ht="15" customHeight="1">
      <c r="A18" s="459" t="str">
        <f>CONCATENATE(AO2, " от ",TEXT(AO3,"ДД.ММ.ГГГГ"))</f>
        <v>ЧБ.К.6212-18 от 29.06.2018</v>
      </c>
      <c r="B18" s="459"/>
      <c r="C18" s="459"/>
      <c r="D18" s="459"/>
      <c r="E18" s="459"/>
      <c r="F18" s="459"/>
      <c r="G18" s="459"/>
      <c r="H18" s="459"/>
      <c r="I18" s="459"/>
      <c r="J18" s="459"/>
      <c r="K18" s="459"/>
      <c r="L18" s="459"/>
      <c r="M18" s="459"/>
      <c r="N18" s="459"/>
      <c r="O18" s="459"/>
      <c r="P18" s="459"/>
      <c r="Q18" s="459"/>
      <c r="R18" s="459"/>
      <c r="S18" s="459"/>
      <c r="T18" s="459"/>
      <c r="U18" s="459"/>
      <c r="V18" s="459"/>
      <c r="W18" s="459"/>
      <c r="X18" s="459"/>
      <c r="Y18" s="459"/>
      <c r="Z18" s="459"/>
      <c r="AA18" s="459"/>
      <c r="AB18" s="459"/>
      <c r="AC18" s="459"/>
      <c r="AD18" s="459"/>
      <c r="AE18" s="459"/>
      <c r="AF18" s="459"/>
      <c r="AG18" s="459"/>
      <c r="AH18" s="459"/>
      <c r="AI18" s="459"/>
      <c r="AJ18" s="459"/>
      <c r="AK18" s="459"/>
      <c r="AL18" s="459"/>
      <c r="AM18" s="459"/>
      <c r="AN18" s="459"/>
      <c r="AO18" s="459"/>
      <c r="AP18" s="459"/>
      <c r="AQ18" s="459"/>
      <c r="AR18" s="459"/>
      <c r="AS18" s="459"/>
      <c r="AT18" s="459"/>
      <c r="AU18" s="459"/>
      <c r="AV18" s="459"/>
      <c r="AW18" s="459"/>
      <c r="AX18" s="459"/>
      <c r="AY18" s="459"/>
      <c r="AZ18" s="459"/>
      <c r="BA18" s="459"/>
      <c r="BB18" s="53"/>
      <c r="BC18" s="53"/>
      <c r="BD18" s="154"/>
      <c r="BE18" s="158"/>
      <c r="BF18" s="89">
        <f ca="1">NOW()</f>
        <v>43285.586950578705</v>
      </c>
    </row>
    <row r="19" spans="1:58" s="4" customFormat="1" ht="15" customHeight="1">
      <c r="A19" s="52"/>
      <c r="B19" s="52"/>
      <c r="C19" s="52"/>
      <c r="D19" s="52"/>
      <c r="E19" s="52"/>
      <c r="F19" s="52"/>
      <c r="G19" s="52"/>
      <c r="H19" s="52"/>
      <c r="I19" s="52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</row>
    <row r="20" spans="1:58" s="4" customFormat="1" ht="15" customHeight="1">
      <c r="A20" s="212" t="s">
        <v>240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2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212"/>
      <c r="AS20" s="212"/>
      <c r="AT20" s="212"/>
      <c r="AU20" s="212"/>
      <c r="AV20" s="212"/>
      <c r="AW20" s="212"/>
      <c r="AX20" s="212"/>
      <c r="AY20" s="212"/>
      <c r="AZ20" s="212"/>
      <c r="BA20" s="212"/>
      <c r="BB20" s="53"/>
      <c r="BC20" s="53"/>
      <c r="BD20" s="53"/>
      <c r="BE20" s="53"/>
    </row>
    <row r="21" spans="1:58" s="4" customFormat="1" ht="4.5" customHeight="1">
      <c r="A21" s="131"/>
      <c r="B21" s="131"/>
      <c r="C21" s="131"/>
      <c r="D21" s="131"/>
      <c r="E21" s="131"/>
      <c r="F21" s="131"/>
      <c r="G21" s="131"/>
      <c r="H21" s="131"/>
      <c r="I21" s="131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</row>
    <row r="22" spans="1:58" s="4" customFormat="1" ht="25.5" customHeight="1">
      <c r="A22" s="571" t="e">
        <f>Сертификат!BF26&amp;" "&amp;Сертификат!BF27</f>
        <v>#N/A</v>
      </c>
      <c r="B22" s="571"/>
      <c r="C22" s="571"/>
      <c r="D22" s="571"/>
      <c r="E22" s="571"/>
      <c r="F22" s="571"/>
      <c r="G22" s="571"/>
      <c r="H22" s="571"/>
      <c r="I22" s="571"/>
      <c r="J22" s="571"/>
      <c r="K22" s="571"/>
      <c r="L22" s="571"/>
      <c r="M22" s="571"/>
      <c r="N22" s="571"/>
      <c r="O22" s="571"/>
      <c r="P22" s="571"/>
      <c r="Q22" s="571"/>
      <c r="R22" s="571"/>
      <c r="S22" s="571"/>
      <c r="T22" s="571"/>
      <c r="U22" s="571"/>
      <c r="V22" s="571"/>
      <c r="W22" s="571"/>
      <c r="X22" s="571"/>
      <c r="Y22" s="571"/>
      <c r="Z22" s="571"/>
      <c r="AA22" s="571"/>
      <c r="AB22" s="571"/>
      <c r="AC22" s="571"/>
      <c r="AD22" s="571"/>
      <c r="AE22" s="571"/>
      <c r="AF22" s="571"/>
      <c r="AG22" s="571"/>
      <c r="AH22" s="571"/>
      <c r="AI22" s="571"/>
      <c r="AJ22" s="571"/>
      <c r="AK22" s="571"/>
      <c r="AL22" s="571"/>
      <c r="AM22" s="571"/>
      <c r="AN22" s="571"/>
      <c r="AO22" s="571"/>
      <c r="AP22" s="571"/>
      <c r="AQ22" s="571"/>
      <c r="AR22" s="571"/>
      <c r="AS22" s="571"/>
      <c r="AT22" s="571"/>
      <c r="AU22" s="571"/>
      <c r="AV22" s="571"/>
      <c r="AW22" s="571"/>
      <c r="AX22" s="571"/>
      <c r="AY22" s="571"/>
      <c r="AZ22" s="571"/>
      <c r="BA22" s="571"/>
      <c r="BB22" s="53"/>
      <c r="BC22" s="53"/>
      <c r="BD22" s="53"/>
      <c r="BE22" s="53"/>
    </row>
    <row r="23" spans="1:58" s="4" customFormat="1" ht="4.5" customHeight="1">
      <c r="A23" s="159" t="s">
        <v>244</v>
      </c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53"/>
      <c r="BC23" s="53"/>
      <c r="BD23" s="53"/>
      <c r="BE23" s="53"/>
    </row>
    <row r="24" spans="1:58" s="4" customFormat="1" ht="15" customHeight="1">
      <c r="A24" s="433" t="s">
        <v>123</v>
      </c>
      <c r="B24" s="433"/>
      <c r="C24" s="433"/>
      <c r="D24" s="433"/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  <c r="V24" s="433"/>
      <c r="W24" s="433"/>
      <c r="X24" s="433"/>
      <c r="Y24" s="433"/>
      <c r="Z24" s="433"/>
      <c r="AA24" s="433"/>
      <c r="AB24" s="433"/>
      <c r="AC24" s="433"/>
      <c r="AD24" s="433"/>
      <c r="AE24" s="433"/>
      <c r="AF24" s="433"/>
      <c r="AG24" s="433"/>
      <c r="AH24" s="433"/>
      <c r="AI24" s="433"/>
      <c r="AJ24" s="433"/>
      <c r="AK24" s="433"/>
      <c r="AL24" s="433"/>
      <c r="AM24" s="433"/>
      <c r="AN24" s="433"/>
      <c r="AO24" s="433"/>
      <c r="AP24" s="433"/>
      <c r="AQ24" s="433"/>
      <c r="AR24" s="433"/>
      <c r="AS24" s="433"/>
      <c r="AT24" s="433"/>
      <c r="AU24" s="433"/>
      <c r="AV24" s="433"/>
      <c r="AW24" s="433"/>
      <c r="AX24" s="433"/>
      <c r="AY24" s="433"/>
      <c r="AZ24" s="433"/>
      <c r="BA24" s="433"/>
      <c r="BB24" s="53"/>
      <c r="BC24" s="53"/>
      <c r="BD24" s="53"/>
      <c r="BE24" s="53"/>
    </row>
    <row r="25" spans="1:58" s="4" customFormat="1" ht="4.5" customHeight="1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</row>
    <row r="26" spans="1:58" s="4" customFormat="1" ht="25.5" customHeight="1">
      <c r="A26" s="571" t="e">
        <f>Сертификат!BF32</f>
        <v>#N/A</v>
      </c>
      <c r="B26" s="571"/>
      <c r="C26" s="571"/>
      <c r="D26" s="571"/>
      <c r="E26" s="571"/>
      <c r="F26" s="571"/>
      <c r="G26" s="571"/>
      <c r="H26" s="571"/>
      <c r="I26" s="571"/>
      <c r="J26" s="571"/>
      <c r="K26" s="571"/>
      <c r="L26" s="571"/>
      <c r="M26" s="571"/>
      <c r="N26" s="571"/>
      <c r="O26" s="571"/>
      <c r="P26" s="571"/>
      <c r="Q26" s="571"/>
      <c r="R26" s="571"/>
      <c r="S26" s="571"/>
      <c r="T26" s="571"/>
      <c r="U26" s="571"/>
      <c r="V26" s="571"/>
      <c r="W26" s="571"/>
      <c r="X26" s="571"/>
      <c r="Y26" s="571"/>
      <c r="Z26" s="571"/>
      <c r="AA26" s="571"/>
      <c r="AB26" s="571"/>
      <c r="AC26" s="571"/>
      <c r="AD26" s="571"/>
      <c r="AE26" s="571"/>
      <c r="AF26" s="571"/>
      <c r="AG26" s="571"/>
      <c r="AH26" s="571"/>
      <c r="AI26" s="571"/>
      <c r="AJ26" s="571"/>
      <c r="AK26" s="571"/>
      <c r="AL26" s="571"/>
      <c r="AM26" s="571"/>
      <c r="AN26" s="571"/>
      <c r="AO26" s="571"/>
      <c r="AP26" s="571"/>
      <c r="AQ26" s="571"/>
      <c r="AR26" s="571"/>
      <c r="AS26" s="571"/>
      <c r="AT26" s="571"/>
      <c r="AU26" s="571"/>
      <c r="AV26" s="571"/>
      <c r="AW26" s="571"/>
      <c r="AX26" s="571"/>
      <c r="AY26" s="571"/>
      <c r="AZ26" s="571"/>
      <c r="BA26" s="571"/>
      <c r="BB26" s="53"/>
      <c r="BC26" s="53"/>
      <c r="BD26" s="53"/>
      <c r="BE26" s="53"/>
    </row>
    <row r="27" spans="1:58" s="5" customFormat="1" ht="4.5" customHeight="1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57"/>
      <c r="BC27" s="57"/>
      <c r="BD27" s="57"/>
      <c r="BE27" s="57"/>
    </row>
    <row r="28" spans="1:58" s="4" customFormat="1" ht="15" customHeight="1">
      <c r="A28" s="433" t="s">
        <v>124</v>
      </c>
      <c r="B28" s="433"/>
      <c r="C28" s="433"/>
      <c r="D28" s="433"/>
      <c r="E28" s="433"/>
      <c r="F28" s="433"/>
      <c r="G28" s="433"/>
      <c r="H28" s="433"/>
      <c r="I28" s="433"/>
      <c r="J28" s="433"/>
      <c r="K28" s="433"/>
      <c r="L28" s="433"/>
      <c r="M28" s="433"/>
      <c r="N28" s="433"/>
      <c r="O28" s="433"/>
      <c r="P28" s="433"/>
      <c r="Q28" s="433"/>
      <c r="R28" s="433"/>
      <c r="S28" s="433"/>
      <c r="T28" s="433"/>
      <c r="U28" s="433"/>
      <c r="V28" s="433"/>
      <c r="W28" s="433"/>
      <c r="X28" s="433"/>
      <c r="Y28" s="433"/>
      <c r="Z28" s="433"/>
      <c r="AA28" s="433"/>
      <c r="AB28" s="433"/>
      <c r="AC28" s="433"/>
      <c r="AD28" s="433"/>
      <c r="AE28" s="433"/>
      <c r="AF28" s="433"/>
      <c r="AG28" s="433"/>
      <c r="AH28" s="433"/>
      <c r="AI28" s="433"/>
      <c r="AJ28" s="433"/>
      <c r="AK28" s="433"/>
      <c r="AL28" s="433"/>
      <c r="AM28" s="433"/>
      <c r="AN28" s="433"/>
      <c r="AO28" s="433"/>
      <c r="AP28" s="433"/>
      <c r="AQ28" s="433"/>
      <c r="AR28" s="433"/>
      <c r="AS28" s="433"/>
      <c r="AT28" s="433"/>
      <c r="AU28" s="433"/>
      <c r="AV28" s="433"/>
      <c r="AW28" s="433"/>
      <c r="AX28" s="433"/>
      <c r="AY28" s="433"/>
      <c r="AZ28" s="433"/>
      <c r="BA28" s="433"/>
      <c r="BB28" s="53"/>
      <c r="BC28" s="53"/>
      <c r="BD28" s="53"/>
      <c r="BE28" s="53"/>
    </row>
    <row r="29" spans="1:58" s="4" customFormat="1" ht="4.5" customHeight="1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</row>
    <row r="30" spans="1:58" s="4" customFormat="1" ht="15" customHeight="1">
      <c r="A30" s="573" t="str">
        <f>Сертификат!N12</f>
        <v xml:space="preserve">Гиря 100 Е2  </v>
      </c>
      <c r="B30" s="573"/>
      <c r="C30" s="573"/>
      <c r="D30" s="573"/>
      <c r="E30" s="573"/>
      <c r="F30" s="573"/>
      <c r="G30" s="573"/>
      <c r="H30" s="573"/>
      <c r="I30" s="573"/>
      <c r="J30" s="573"/>
      <c r="K30" s="573"/>
      <c r="L30" s="573"/>
      <c r="M30" s="573"/>
      <c r="N30" s="573"/>
      <c r="O30" s="573"/>
      <c r="P30" s="573"/>
      <c r="Q30" s="573"/>
      <c r="R30" s="573"/>
      <c r="S30" s="573"/>
      <c r="T30" s="573"/>
      <c r="U30" s="573"/>
      <c r="V30" s="573"/>
      <c r="W30" s="573"/>
      <c r="X30" s="573"/>
      <c r="Y30" s="573"/>
      <c r="Z30" s="573"/>
      <c r="AA30" s="573"/>
      <c r="AB30" s="573"/>
      <c r="AC30" s="573"/>
      <c r="AD30" s="573"/>
      <c r="AE30" s="573"/>
      <c r="AF30" s="573"/>
      <c r="AG30" s="573"/>
      <c r="AH30" s="573"/>
      <c r="AI30" s="573"/>
      <c r="AJ30" s="573"/>
      <c r="AK30" s="573"/>
      <c r="AL30" s="573"/>
      <c r="AM30" s="573"/>
      <c r="AN30" s="573"/>
      <c r="AO30" s="573"/>
      <c r="AP30" s="573"/>
      <c r="AQ30" s="573"/>
      <c r="AR30" s="573"/>
      <c r="AS30" s="573"/>
      <c r="AT30" s="573"/>
      <c r="AU30" s="573"/>
      <c r="AV30" s="573"/>
      <c r="AW30" s="573"/>
      <c r="AX30" s="573"/>
      <c r="AY30" s="573"/>
      <c r="AZ30" s="573"/>
      <c r="BA30" s="573"/>
      <c r="BB30" s="53"/>
      <c r="BC30" s="53"/>
      <c r="BD30" s="53"/>
      <c r="BE30" s="53"/>
    </row>
    <row r="31" spans="1:58" s="4" customFormat="1" ht="4.5" customHeight="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</row>
    <row r="32" spans="1:58" s="4" customFormat="1" ht="15" customHeight="1">
      <c r="A32" s="433" t="s">
        <v>125</v>
      </c>
      <c r="B32" s="433"/>
      <c r="C32" s="433"/>
      <c r="D32" s="433"/>
      <c r="E32" s="433"/>
      <c r="F32" s="433"/>
      <c r="G32" s="433"/>
      <c r="H32" s="433"/>
      <c r="I32" s="433"/>
      <c r="J32" s="433"/>
      <c r="K32" s="433"/>
      <c r="L32" s="572" t="str">
        <f>Сертификат!R17</f>
        <v>Z-18026658</v>
      </c>
      <c r="M32" s="573"/>
      <c r="N32" s="573"/>
      <c r="O32" s="573"/>
      <c r="P32" s="573"/>
      <c r="Q32" s="573"/>
      <c r="R32" s="573"/>
      <c r="S32" s="573"/>
      <c r="T32" s="573"/>
      <c r="U32" s="573"/>
      <c r="V32" s="573"/>
      <c r="W32" s="573"/>
      <c r="X32" s="573"/>
      <c r="Y32" s="573"/>
      <c r="Z32" s="573"/>
      <c r="AA32" s="573"/>
      <c r="AB32" s="573"/>
      <c r="AC32" s="573"/>
      <c r="AD32" s="573"/>
      <c r="AE32" s="573"/>
      <c r="AF32" s="573"/>
      <c r="AG32" s="573"/>
      <c r="AH32" s="573"/>
      <c r="AI32" s="573"/>
      <c r="AJ32" s="573"/>
      <c r="AK32" s="573"/>
      <c r="AL32" s="573"/>
      <c r="AM32" s="573"/>
      <c r="AN32" s="573"/>
      <c r="AO32" s="573"/>
      <c r="AP32" s="573"/>
      <c r="AQ32" s="573"/>
      <c r="AR32" s="573"/>
      <c r="AS32" s="573"/>
      <c r="AT32" s="573"/>
      <c r="AU32" s="573"/>
      <c r="AV32" s="573"/>
      <c r="AW32" s="573"/>
      <c r="AX32" s="573"/>
      <c r="AY32" s="573"/>
      <c r="AZ32" s="573"/>
      <c r="BA32" s="53"/>
      <c r="BB32" s="53"/>
      <c r="BC32" s="53"/>
      <c r="BD32" s="53"/>
      <c r="BE32" s="53"/>
    </row>
    <row r="33" spans="1:61" s="4" customFormat="1" ht="4.5" customHeight="1">
      <c r="A33" s="131"/>
      <c r="B33" s="131"/>
      <c r="C33" s="131"/>
      <c r="D33" s="131"/>
      <c r="E33" s="131"/>
      <c r="F33" s="131"/>
      <c r="G33" s="131"/>
      <c r="H33" s="131"/>
      <c r="I33" s="131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 t="s">
        <v>134</v>
      </c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</row>
    <row r="34" spans="1:61" s="4" customFormat="1" ht="15" customHeight="1">
      <c r="A34" s="574" t="s">
        <v>126</v>
      </c>
      <c r="B34" s="574"/>
      <c r="C34" s="574"/>
      <c r="D34" s="574"/>
      <c r="E34" s="574"/>
      <c r="F34" s="574"/>
      <c r="G34" s="574"/>
      <c r="H34" s="574"/>
      <c r="I34" s="574"/>
      <c r="J34" s="574"/>
      <c r="K34" s="574"/>
      <c r="L34" s="574"/>
      <c r="M34" s="574"/>
      <c r="N34" s="574"/>
      <c r="O34" s="574"/>
      <c r="P34" s="574"/>
      <c r="Q34" s="574"/>
      <c r="R34" s="574"/>
      <c r="S34" s="574"/>
      <c r="T34" s="574"/>
      <c r="U34" s="574"/>
      <c r="V34" s="574"/>
      <c r="W34" s="574"/>
      <c r="X34" s="574"/>
      <c r="Y34" s="574"/>
      <c r="Z34" s="574"/>
      <c r="AA34" s="574"/>
      <c r="AB34" s="574"/>
      <c r="AC34" s="574"/>
      <c r="AD34" s="574"/>
      <c r="AE34" s="574"/>
      <c r="AF34" s="574"/>
      <c r="AG34" s="574"/>
      <c r="AH34" s="574"/>
      <c r="AI34" s="574"/>
      <c r="AJ34" s="574"/>
      <c r="AK34" s="574"/>
      <c r="AL34" s="574"/>
      <c r="AM34" s="574"/>
      <c r="AN34" s="574"/>
      <c r="AO34" s="574"/>
      <c r="AP34" s="574"/>
      <c r="AQ34" s="574"/>
      <c r="AR34" s="574"/>
      <c r="AS34" s="574"/>
      <c r="AT34" s="574"/>
      <c r="AU34" s="574"/>
      <c r="AV34" s="574"/>
      <c r="AW34" s="574"/>
      <c r="AX34" s="574"/>
      <c r="AY34" s="574"/>
      <c r="AZ34" s="574"/>
      <c r="BA34" s="574"/>
      <c r="BB34" s="53"/>
      <c r="BC34" s="53"/>
      <c r="BD34" s="53"/>
      <c r="BE34" s="53"/>
      <c r="BI34" s="4" t="s">
        <v>241</v>
      </c>
    </row>
    <row r="35" spans="1:61" s="4" customFormat="1" ht="15" customHeight="1">
      <c r="A35" s="574"/>
      <c r="B35" s="574"/>
      <c r="C35" s="574"/>
      <c r="D35" s="574"/>
      <c r="E35" s="574"/>
      <c r="F35" s="574"/>
      <c r="G35" s="574"/>
      <c r="H35" s="574"/>
      <c r="I35" s="574"/>
      <c r="J35" s="574"/>
      <c r="K35" s="574"/>
      <c r="L35" s="574"/>
      <c r="M35" s="574"/>
      <c r="N35" s="574"/>
      <c r="O35" s="574"/>
      <c r="P35" s="574"/>
      <c r="Q35" s="574"/>
      <c r="R35" s="574"/>
      <c r="S35" s="574"/>
      <c r="T35" s="574"/>
      <c r="U35" s="574"/>
      <c r="V35" s="574"/>
      <c r="W35" s="574"/>
      <c r="X35" s="574"/>
      <c r="Y35" s="574"/>
      <c r="Z35" s="574"/>
      <c r="AA35" s="574"/>
      <c r="AB35" s="574"/>
      <c r="AC35" s="574"/>
      <c r="AD35" s="574"/>
      <c r="AE35" s="574"/>
      <c r="AF35" s="574"/>
      <c r="AG35" s="574"/>
      <c r="AH35" s="574"/>
      <c r="AI35" s="574"/>
      <c r="AJ35" s="574"/>
      <c r="AK35" s="574"/>
      <c r="AL35" s="574"/>
      <c r="AM35" s="574"/>
      <c r="AN35" s="574"/>
      <c r="AO35" s="574"/>
      <c r="AP35" s="574"/>
      <c r="AQ35" s="574"/>
      <c r="AR35" s="574"/>
      <c r="AS35" s="574"/>
      <c r="AT35" s="574"/>
      <c r="AU35" s="574"/>
      <c r="AV35" s="574"/>
      <c r="AW35" s="574"/>
      <c r="AX35" s="574"/>
      <c r="AY35" s="574"/>
      <c r="AZ35" s="574"/>
      <c r="BA35" s="574"/>
      <c r="BB35" s="53"/>
      <c r="BC35" s="53"/>
      <c r="BD35" s="53"/>
      <c r="BE35" s="53"/>
    </row>
    <row r="36" spans="1:61" s="4" customFormat="1" ht="4.5" customHeight="1">
      <c r="A36" s="131"/>
      <c r="B36" s="131"/>
      <c r="C36" s="131"/>
      <c r="D36" s="131"/>
      <c r="E36" s="131"/>
      <c r="F36" s="131"/>
      <c r="G36" s="131"/>
      <c r="H36" s="131"/>
      <c r="I36" s="131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</row>
    <row r="37" spans="1:61" s="4" customFormat="1" ht="15" customHeight="1">
      <c r="A37" s="571" t="e">
        <f>Сертификат!R24&amp;" "&amp;Сертификат!B26</f>
        <v>#N/A</v>
      </c>
      <c r="B37" s="571"/>
      <c r="C37" s="571"/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1"/>
      <c r="O37" s="571"/>
      <c r="P37" s="571"/>
      <c r="Q37" s="571"/>
      <c r="R37" s="571"/>
      <c r="S37" s="571"/>
      <c r="T37" s="571"/>
      <c r="U37" s="571"/>
      <c r="V37" s="571"/>
      <c r="W37" s="571"/>
      <c r="X37" s="571"/>
      <c r="Y37" s="571"/>
      <c r="Z37" s="571"/>
      <c r="AA37" s="571"/>
      <c r="AB37" s="571"/>
      <c r="AC37" s="571"/>
      <c r="AD37" s="571"/>
      <c r="AE37" s="571"/>
      <c r="AF37" s="571"/>
      <c r="AG37" s="571"/>
      <c r="AH37" s="571"/>
      <c r="AI37" s="571"/>
      <c r="AJ37" s="571"/>
      <c r="AK37" s="571"/>
      <c r="AL37" s="571"/>
      <c r="AM37" s="571"/>
      <c r="AN37" s="571"/>
      <c r="AO37" s="571"/>
      <c r="AP37" s="571"/>
      <c r="AQ37" s="571"/>
      <c r="AR37" s="571"/>
      <c r="AS37" s="571"/>
      <c r="AT37" s="571"/>
      <c r="AU37" s="571"/>
      <c r="AV37" s="571"/>
      <c r="AW37" s="571"/>
      <c r="AX37" s="571"/>
      <c r="AY37" s="571"/>
      <c r="AZ37" s="571"/>
      <c r="BA37" s="571"/>
      <c r="BB37" s="53"/>
      <c r="BC37" s="53"/>
      <c r="BD37" s="53"/>
      <c r="BE37" s="53"/>
    </row>
    <row r="38" spans="1:61" s="4" customFormat="1" ht="15" customHeight="1">
      <c r="A38" s="571"/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  <c r="T38" s="571"/>
      <c r="U38" s="571"/>
      <c r="V38" s="571"/>
      <c r="W38" s="571"/>
      <c r="X38" s="571"/>
      <c r="Y38" s="571"/>
      <c r="Z38" s="571"/>
      <c r="AA38" s="571"/>
      <c r="AB38" s="571"/>
      <c r="AC38" s="571"/>
      <c r="AD38" s="571"/>
      <c r="AE38" s="571"/>
      <c r="AF38" s="571"/>
      <c r="AG38" s="571"/>
      <c r="AH38" s="571"/>
      <c r="AI38" s="571"/>
      <c r="AJ38" s="571"/>
      <c r="AK38" s="571"/>
      <c r="AL38" s="571"/>
      <c r="AM38" s="571"/>
      <c r="AN38" s="571"/>
      <c r="AO38" s="571"/>
      <c r="AP38" s="571"/>
      <c r="AQ38" s="571"/>
      <c r="AR38" s="571"/>
      <c r="AS38" s="571"/>
      <c r="AT38" s="571"/>
      <c r="AU38" s="571"/>
      <c r="AV38" s="571"/>
      <c r="AW38" s="571"/>
      <c r="AX38" s="571"/>
      <c r="AY38" s="571"/>
      <c r="AZ38" s="571"/>
      <c r="BA38" s="571"/>
      <c r="BB38" s="53"/>
      <c r="BC38" s="53"/>
      <c r="BD38" s="53"/>
      <c r="BE38" s="53"/>
    </row>
    <row r="39" spans="1:61" s="5" customFormat="1" ht="4.5" customHeight="1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57"/>
      <c r="BC39" s="57"/>
      <c r="BD39" s="57"/>
      <c r="BE39" s="57"/>
    </row>
    <row r="40" spans="1:61" s="4" customFormat="1" ht="15" customHeight="1">
      <c r="A40" s="433" t="s">
        <v>127</v>
      </c>
      <c r="B40" s="433"/>
      <c r="C40" s="433"/>
      <c r="D40" s="433"/>
      <c r="E40" s="433"/>
      <c r="F40" s="433"/>
      <c r="G40" s="433"/>
      <c r="H40" s="433"/>
      <c r="I40" s="433"/>
      <c r="J40" s="433"/>
      <c r="K40" s="433"/>
      <c r="L40" s="433"/>
      <c r="M40" s="433"/>
      <c r="N40" s="433"/>
      <c r="O40" s="433"/>
      <c r="P40" s="433"/>
      <c r="Q40" s="433"/>
      <c r="R40" s="433"/>
      <c r="S40" s="433"/>
      <c r="T40" s="433"/>
      <c r="U40" s="433"/>
      <c r="V40" s="433"/>
      <c r="W40" s="433"/>
      <c r="X40" s="433"/>
      <c r="Y40" s="433"/>
      <c r="Z40" s="433"/>
      <c r="AA40" s="433"/>
      <c r="AB40" s="433"/>
      <c r="AC40" s="433"/>
      <c r="AD40" s="433"/>
      <c r="AE40" s="433"/>
      <c r="AF40" s="433"/>
      <c r="AG40" s="433"/>
      <c r="AH40" s="433"/>
      <c r="AI40" s="433"/>
      <c r="AJ40" s="433"/>
      <c r="AK40" s="433"/>
      <c r="AL40" s="433"/>
      <c r="AM40" s="433"/>
      <c r="AN40" s="433"/>
      <c r="AO40" s="433"/>
      <c r="AP40" s="433"/>
      <c r="AQ40" s="433"/>
      <c r="AR40" s="433"/>
      <c r="AS40" s="433"/>
      <c r="AT40" s="433"/>
      <c r="AU40" s="433"/>
      <c r="AV40" s="433"/>
      <c r="AW40" s="433"/>
      <c r="AX40" s="433"/>
      <c r="AY40" s="433"/>
      <c r="AZ40" s="433"/>
      <c r="BA40" s="433"/>
      <c r="BB40" s="53"/>
      <c r="BC40" s="53"/>
      <c r="BD40" s="53"/>
      <c r="BE40" s="53"/>
    </row>
    <row r="41" spans="1:61" s="4" customFormat="1" ht="4.5" customHeigh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</row>
    <row r="42" spans="1:61" s="4" customFormat="1" ht="15" customHeight="1">
      <c r="A42" s="571" t="e">
        <f>A37</f>
        <v>#N/A</v>
      </c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571"/>
      <c r="U42" s="571"/>
      <c r="V42" s="571"/>
      <c r="W42" s="571"/>
      <c r="X42" s="571"/>
      <c r="Y42" s="571"/>
      <c r="Z42" s="571"/>
      <c r="AA42" s="571"/>
      <c r="AB42" s="571"/>
      <c r="AC42" s="571"/>
      <c r="AD42" s="571"/>
      <c r="AE42" s="571"/>
      <c r="AF42" s="571"/>
      <c r="AG42" s="571"/>
      <c r="AH42" s="571"/>
      <c r="AI42" s="571"/>
      <c r="AJ42" s="571"/>
      <c r="AK42" s="571"/>
      <c r="AL42" s="571"/>
      <c r="AM42" s="571"/>
      <c r="AN42" s="571"/>
      <c r="AO42" s="571"/>
      <c r="AP42" s="571"/>
      <c r="AQ42" s="571"/>
      <c r="AR42" s="571"/>
      <c r="AS42" s="571"/>
      <c r="AT42" s="571"/>
      <c r="AU42" s="571"/>
      <c r="AV42" s="571"/>
      <c r="AW42" s="571"/>
      <c r="AX42" s="571"/>
      <c r="AY42" s="571"/>
      <c r="AZ42" s="571"/>
      <c r="BA42" s="571"/>
      <c r="BB42" s="53"/>
      <c r="BC42" s="53"/>
      <c r="BD42" s="53"/>
      <c r="BE42" s="53"/>
    </row>
    <row r="43" spans="1:61" s="4" customFormat="1" ht="15" customHeight="1">
      <c r="A43" s="571"/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571"/>
      <c r="U43" s="571"/>
      <c r="V43" s="571"/>
      <c r="W43" s="571"/>
      <c r="X43" s="571"/>
      <c r="Y43" s="571"/>
      <c r="Z43" s="571"/>
      <c r="AA43" s="571"/>
      <c r="AB43" s="571"/>
      <c r="AC43" s="571"/>
      <c r="AD43" s="571"/>
      <c r="AE43" s="571"/>
      <c r="AF43" s="571"/>
      <c r="AG43" s="571"/>
      <c r="AH43" s="571"/>
      <c r="AI43" s="571"/>
      <c r="AJ43" s="571"/>
      <c r="AK43" s="571"/>
      <c r="AL43" s="571"/>
      <c r="AM43" s="571"/>
      <c r="AN43" s="571"/>
      <c r="AO43" s="571"/>
      <c r="AP43" s="571"/>
      <c r="AQ43" s="571"/>
      <c r="AR43" s="571"/>
      <c r="AS43" s="571"/>
      <c r="AT43" s="571"/>
      <c r="AU43" s="571"/>
      <c r="AV43" s="571"/>
      <c r="AW43" s="571"/>
      <c r="AX43" s="571"/>
      <c r="AY43" s="571"/>
      <c r="AZ43" s="571"/>
      <c r="BA43" s="571"/>
      <c r="BB43" s="53"/>
      <c r="BC43" s="53"/>
      <c r="BD43" s="53"/>
      <c r="BE43" s="53"/>
    </row>
    <row r="44" spans="1:61" s="5" customFormat="1" ht="4.5" customHeight="1">
      <c r="A44" s="159"/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57"/>
      <c r="BC44" s="57"/>
      <c r="BD44" s="57"/>
      <c r="BE44" s="57"/>
    </row>
    <row r="45" spans="1:61" s="4" customFormat="1" ht="15" customHeight="1">
      <c r="A45" s="433" t="s">
        <v>128</v>
      </c>
      <c r="B45" s="433"/>
      <c r="C45" s="433"/>
      <c r="D45" s="433"/>
      <c r="E45" s="433"/>
      <c r="F45" s="433"/>
      <c r="G45" s="433"/>
      <c r="H45" s="433"/>
      <c r="I45" s="433"/>
      <c r="J45" s="433"/>
      <c r="K45" s="433"/>
      <c r="L45" s="433"/>
      <c r="M45" s="433"/>
      <c r="N45" s="433"/>
      <c r="O45" s="433"/>
      <c r="P45" s="433"/>
      <c r="Q45" s="433"/>
      <c r="R45" s="578">
        <f>Сертификат!BF19</f>
        <v>43280</v>
      </c>
      <c r="S45" s="578"/>
      <c r="T45" s="578"/>
      <c r="U45" s="578"/>
      <c r="V45" s="578"/>
      <c r="W45" s="578"/>
      <c r="X45" s="578"/>
      <c r="Y45" s="578"/>
      <c r="Z45" s="578"/>
      <c r="AA45" s="578"/>
      <c r="AB45" s="578"/>
      <c r="AC45" s="578"/>
      <c r="AD45" s="578"/>
      <c r="AE45" s="578"/>
      <c r="AF45" s="578"/>
      <c r="AG45" s="578"/>
      <c r="AH45" s="578"/>
      <c r="AI45" s="578"/>
      <c r="AJ45" s="578"/>
      <c r="AK45" s="578"/>
      <c r="AL45" s="578"/>
      <c r="AM45" s="578"/>
      <c r="AN45" s="578"/>
      <c r="AO45" s="578"/>
      <c r="AP45" s="578"/>
      <c r="AQ45" s="578"/>
      <c r="AR45" s="578"/>
      <c r="AS45" s="578"/>
      <c r="AT45" s="578"/>
      <c r="AU45" s="578"/>
      <c r="AV45" s="578"/>
      <c r="AW45" s="578"/>
      <c r="AX45" s="578"/>
      <c r="AY45" s="578"/>
      <c r="AZ45" s="578"/>
      <c r="BA45" s="578"/>
      <c r="BB45" s="53"/>
      <c r="BC45" s="53"/>
      <c r="BD45" s="53"/>
      <c r="BE45" s="53"/>
    </row>
    <row r="46" spans="1:61" s="4" customFormat="1" ht="4.5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</row>
    <row r="47" spans="1:61" s="4" customFormat="1" ht="15" customHeight="1">
      <c r="A47" s="433" t="s">
        <v>129</v>
      </c>
      <c r="B47" s="433"/>
      <c r="C47" s="433"/>
      <c r="D47" s="433"/>
      <c r="E47" s="433"/>
      <c r="F47" s="433"/>
      <c r="G47" s="433"/>
      <c r="H47" s="433"/>
      <c r="I47" s="433"/>
      <c r="J47" s="433"/>
      <c r="K47" s="433"/>
      <c r="L47" s="433"/>
      <c r="M47" s="433"/>
      <c r="N47" s="433"/>
      <c r="O47" s="433"/>
      <c r="P47" s="433"/>
      <c r="Q47" s="433"/>
      <c r="R47" s="433"/>
      <c r="S47" s="433"/>
      <c r="T47" s="433"/>
      <c r="U47" s="433"/>
      <c r="V47" s="433"/>
      <c r="W47" s="433"/>
      <c r="X47" s="433"/>
      <c r="Y47" s="433"/>
      <c r="Z47" s="433"/>
      <c r="AA47" s="433"/>
      <c r="AB47" s="433"/>
      <c r="AC47" s="433"/>
      <c r="AD47" s="433"/>
      <c r="AE47" s="433"/>
      <c r="AF47" s="433"/>
      <c r="AG47" s="433"/>
      <c r="AH47" s="433"/>
      <c r="AI47" s="433"/>
      <c r="AJ47" s="433"/>
      <c r="AK47" s="433"/>
      <c r="AL47" s="433"/>
      <c r="AM47" s="433"/>
      <c r="AN47" s="433"/>
      <c r="AO47" s="433"/>
      <c r="AP47" s="433"/>
      <c r="AQ47" s="433"/>
      <c r="AR47" s="433"/>
      <c r="AS47" s="433"/>
      <c r="AT47" s="433"/>
      <c r="AU47" s="433"/>
      <c r="AV47" s="433"/>
      <c r="AW47" s="433"/>
      <c r="AX47" s="433"/>
      <c r="AY47" s="433"/>
      <c r="AZ47" s="433"/>
      <c r="BA47" s="433"/>
      <c r="BB47" s="53"/>
      <c r="BC47" s="53"/>
      <c r="BD47" s="53"/>
      <c r="BE47" s="53"/>
    </row>
    <row r="48" spans="1:61" s="4" customFormat="1" ht="15" customHeight="1">
      <c r="A48" s="571" t="str">
        <f>Сертификат!BF40&amp;" "&amp;Сертификат!BF41&amp;" "&amp;Сертификат!BF43&amp;" "&amp;Сертификат!BF44&amp;" "&amp;Сертификат!BF46&amp;" "&amp;Сертификат!BF47&amp;" "&amp;Сертификат!BF48&amp;" "&amp;Сертификат!BF49&amp;""</f>
        <v xml:space="preserve">  компаратор массы СС500 № 23301035, СКО 0,015 мг набор гирь (1 мг - 1 кг)  КТ Е1  № 159350 (3.1.ZГА.0138.2012) 1 разряд,        термогигрометр ТГЦ-МГ4, №514 (св-во о поверке № 2590/2017 от  27.01.2017 г.), барометр-анероид метеорологическийБАММ-1 № 698, (св-во о поверке № 34387/2017 от 30.09.2017г.)</v>
      </c>
      <c r="B48" s="571"/>
      <c r="C48" s="571"/>
      <c r="D48" s="571"/>
      <c r="E48" s="571"/>
      <c r="F48" s="571"/>
      <c r="G48" s="571"/>
      <c r="H48" s="571"/>
      <c r="I48" s="571"/>
      <c r="J48" s="571"/>
      <c r="K48" s="571"/>
      <c r="L48" s="571"/>
      <c r="M48" s="571"/>
      <c r="N48" s="571"/>
      <c r="O48" s="571"/>
      <c r="P48" s="571"/>
      <c r="Q48" s="571"/>
      <c r="R48" s="571"/>
      <c r="S48" s="571"/>
      <c r="T48" s="571"/>
      <c r="U48" s="571"/>
      <c r="V48" s="571"/>
      <c r="W48" s="571"/>
      <c r="X48" s="571"/>
      <c r="Y48" s="571"/>
      <c r="Z48" s="571"/>
      <c r="AA48" s="571"/>
      <c r="AB48" s="571"/>
      <c r="AC48" s="571"/>
      <c r="AD48" s="571"/>
      <c r="AE48" s="571"/>
      <c r="AF48" s="571"/>
      <c r="AG48" s="571"/>
      <c r="AH48" s="571"/>
      <c r="AI48" s="571"/>
      <c r="AJ48" s="571"/>
      <c r="AK48" s="571"/>
      <c r="AL48" s="571"/>
      <c r="AM48" s="571"/>
      <c r="AN48" s="571"/>
      <c r="AO48" s="571"/>
      <c r="AP48" s="571"/>
      <c r="AQ48" s="571"/>
      <c r="AR48" s="571"/>
      <c r="AS48" s="571"/>
      <c r="AT48" s="571"/>
      <c r="AU48" s="571"/>
      <c r="AV48" s="571"/>
      <c r="AW48" s="571"/>
      <c r="AX48" s="571"/>
      <c r="AY48" s="571"/>
      <c r="AZ48" s="571"/>
      <c r="BA48" s="571"/>
      <c r="BB48" s="53"/>
      <c r="BC48" s="53"/>
      <c r="BD48" s="53"/>
      <c r="BE48" s="53"/>
    </row>
    <row r="49" spans="1:57" s="4" customFormat="1" ht="15" customHeight="1">
      <c r="A49" s="571"/>
      <c r="B49" s="571"/>
      <c r="C49" s="571"/>
      <c r="D49" s="571"/>
      <c r="E49" s="571"/>
      <c r="F49" s="571"/>
      <c r="G49" s="571"/>
      <c r="H49" s="571"/>
      <c r="I49" s="571"/>
      <c r="J49" s="571"/>
      <c r="K49" s="571"/>
      <c r="L49" s="571"/>
      <c r="M49" s="571"/>
      <c r="N49" s="571"/>
      <c r="O49" s="571"/>
      <c r="P49" s="571"/>
      <c r="Q49" s="571"/>
      <c r="R49" s="571"/>
      <c r="S49" s="571"/>
      <c r="T49" s="571"/>
      <c r="U49" s="571"/>
      <c r="V49" s="571"/>
      <c r="W49" s="571"/>
      <c r="X49" s="571"/>
      <c r="Y49" s="571"/>
      <c r="Z49" s="571"/>
      <c r="AA49" s="571"/>
      <c r="AB49" s="571"/>
      <c r="AC49" s="571"/>
      <c r="AD49" s="571"/>
      <c r="AE49" s="571"/>
      <c r="AF49" s="571"/>
      <c r="AG49" s="571"/>
      <c r="AH49" s="571"/>
      <c r="AI49" s="571"/>
      <c r="AJ49" s="571"/>
      <c r="AK49" s="571"/>
      <c r="AL49" s="571"/>
      <c r="AM49" s="571"/>
      <c r="AN49" s="571"/>
      <c r="AO49" s="571"/>
      <c r="AP49" s="571"/>
      <c r="AQ49" s="571"/>
      <c r="AR49" s="571"/>
      <c r="AS49" s="571"/>
      <c r="AT49" s="571"/>
      <c r="AU49" s="571"/>
      <c r="AV49" s="571"/>
      <c r="AW49" s="571"/>
      <c r="AX49" s="571"/>
      <c r="AY49" s="571"/>
      <c r="AZ49" s="571"/>
      <c r="BA49" s="571"/>
      <c r="BB49" s="53"/>
      <c r="BC49" s="53"/>
      <c r="BD49" s="53"/>
      <c r="BE49" s="53"/>
    </row>
    <row r="50" spans="1:57" s="4" customFormat="1" ht="15" customHeight="1">
      <c r="A50" s="571"/>
      <c r="B50" s="571"/>
      <c r="C50" s="571"/>
      <c r="D50" s="571"/>
      <c r="E50" s="571"/>
      <c r="F50" s="571"/>
      <c r="G50" s="571"/>
      <c r="H50" s="571"/>
      <c r="I50" s="571"/>
      <c r="J50" s="571"/>
      <c r="K50" s="571"/>
      <c r="L50" s="571"/>
      <c r="M50" s="571"/>
      <c r="N50" s="571"/>
      <c r="O50" s="571"/>
      <c r="P50" s="571"/>
      <c r="Q50" s="571"/>
      <c r="R50" s="571"/>
      <c r="S50" s="571"/>
      <c r="T50" s="571"/>
      <c r="U50" s="571"/>
      <c r="V50" s="571"/>
      <c r="W50" s="571"/>
      <c r="X50" s="571"/>
      <c r="Y50" s="571"/>
      <c r="Z50" s="571"/>
      <c r="AA50" s="571"/>
      <c r="AB50" s="571"/>
      <c r="AC50" s="571"/>
      <c r="AD50" s="571"/>
      <c r="AE50" s="571"/>
      <c r="AF50" s="571"/>
      <c r="AG50" s="571"/>
      <c r="AH50" s="571"/>
      <c r="AI50" s="571"/>
      <c r="AJ50" s="571"/>
      <c r="AK50" s="571"/>
      <c r="AL50" s="571"/>
      <c r="AM50" s="571"/>
      <c r="AN50" s="571"/>
      <c r="AO50" s="571"/>
      <c r="AP50" s="571"/>
      <c r="AQ50" s="571"/>
      <c r="AR50" s="571"/>
      <c r="AS50" s="571"/>
      <c r="AT50" s="571"/>
      <c r="AU50" s="571"/>
      <c r="AV50" s="571"/>
      <c r="AW50" s="571"/>
      <c r="AX50" s="571"/>
      <c r="AY50" s="571"/>
      <c r="AZ50" s="571"/>
      <c r="BA50" s="571"/>
      <c r="BB50" s="53"/>
      <c r="BC50" s="53"/>
      <c r="BD50" s="53"/>
      <c r="BE50" s="53"/>
    </row>
    <row r="51" spans="1:57" s="4" customFormat="1" ht="6.75" customHeight="1">
      <c r="A51" s="571"/>
      <c r="B51" s="571"/>
      <c r="C51" s="571"/>
      <c r="D51" s="571"/>
      <c r="E51" s="571"/>
      <c r="F51" s="571"/>
      <c r="G51" s="571"/>
      <c r="H51" s="571"/>
      <c r="I51" s="571"/>
      <c r="J51" s="571"/>
      <c r="K51" s="571"/>
      <c r="L51" s="571"/>
      <c r="M51" s="571"/>
      <c r="N51" s="571"/>
      <c r="O51" s="571"/>
      <c r="P51" s="571"/>
      <c r="Q51" s="571"/>
      <c r="R51" s="571"/>
      <c r="S51" s="571"/>
      <c r="T51" s="571"/>
      <c r="U51" s="571"/>
      <c r="V51" s="571"/>
      <c r="W51" s="571"/>
      <c r="X51" s="571"/>
      <c r="Y51" s="571"/>
      <c r="Z51" s="571"/>
      <c r="AA51" s="571"/>
      <c r="AB51" s="571"/>
      <c r="AC51" s="571"/>
      <c r="AD51" s="571"/>
      <c r="AE51" s="571"/>
      <c r="AF51" s="571"/>
      <c r="AG51" s="571"/>
      <c r="AH51" s="571"/>
      <c r="AI51" s="571"/>
      <c r="AJ51" s="571"/>
      <c r="AK51" s="571"/>
      <c r="AL51" s="571"/>
      <c r="AM51" s="571"/>
      <c r="AN51" s="571"/>
      <c r="AO51" s="571"/>
      <c r="AP51" s="571"/>
      <c r="AQ51" s="571"/>
      <c r="AR51" s="571"/>
      <c r="AS51" s="571"/>
      <c r="AT51" s="571"/>
      <c r="AU51" s="571"/>
      <c r="AV51" s="571"/>
      <c r="AW51" s="571"/>
      <c r="AX51" s="571"/>
      <c r="AY51" s="571"/>
      <c r="AZ51" s="571"/>
      <c r="BA51" s="571"/>
      <c r="BB51" s="53"/>
      <c r="BC51" s="53"/>
      <c r="BD51" s="53"/>
      <c r="BE51" s="53"/>
    </row>
    <row r="52" spans="1:57" s="5" customFormat="1" ht="15" customHeight="1">
      <c r="A52" s="571"/>
      <c r="B52" s="571"/>
      <c r="C52" s="571"/>
      <c r="D52" s="571"/>
      <c r="E52" s="571"/>
      <c r="F52" s="571"/>
      <c r="G52" s="571"/>
      <c r="H52" s="571"/>
      <c r="I52" s="571"/>
      <c r="J52" s="571"/>
      <c r="K52" s="571"/>
      <c r="L52" s="571"/>
      <c r="M52" s="571"/>
      <c r="N52" s="571"/>
      <c r="O52" s="571"/>
      <c r="P52" s="571"/>
      <c r="Q52" s="571"/>
      <c r="R52" s="571"/>
      <c r="S52" s="571"/>
      <c r="T52" s="571"/>
      <c r="U52" s="571"/>
      <c r="V52" s="571"/>
      <c r="W52" s="571"/>
      <c r="X52" s="571"/>
      <c r="Y52" s="571"/>
      <c r="Z52" s="571"/>
      <c r="AA52" s="571"/>
      <c r="AB52" s="571"/>
      <c r="AC52" s="571"/>
      <c r="AD52" s="571"/>
      <c r="AE52" s="571"/>
      <c r="AF52" s="571"/>
      <c r="AG52" s="571"/>
      <c r="AH52" s="571"/>
      <c r="AI52" s="571"/>
      <c r="AJ52" s="571"/>
      <c r="AK52" s="571"/>
      <c r="AL52" s="571"/>
      <c r="AM52" s="571"/>
      <c r="AN52" s="571"/>
      <c r="AO52" s="571"/>
      <c r="AP52" s="571"/>
      <c r="AQ52" s="571"/>
      <c r="AR52" s="571"/>
      <c r="AS52" s="571"/>
      <c r="AT52" s="571"/>
      <c r="AU52" s="571"/>
      <c r="AV52" s="571"/>
      <c r="AW52" s="571"/>
      <c r="AX52" s="571"/>
      <c r="AY52" s="571"/>
      <c r="AZ52" s="571"/>
      <c r="BA52" s="571"/>
      <c r="BB52" s="57"/>
      <c r="BC52" s="57"/>
      <c r="BD52" s="57"/>
      <c r="BE52" s="57"/>
    </row>
    <row r="53" spans="1:57" s="5" customFormat="1" ht="17.25" customHeight="1">
      <c r="A53" s="571"/>
      <c r="B53" s="571"/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1"/>
      <c r="O53" s="571"/>
      <c r="P53" s="571"/>
      <c r="Q53" s="571"/>
      <c r="R53" s="571"/>
      <c r="S53" s="571"/>
      <c r="T53" s="571"/>
      <c r="U53" s="571"/>
      <c r="V53" s="571"/>
      <c r="W53" s="571"/>
      <c r="X53" s="571"/>
      <c r="Y53" s="571"/>
      <c r="Z53" s="571"/>
      <c r="AA53" s="571"/>
      <c r="AB53" s="571"/>
      <c r="AC53" s="571"/>
      <c r="AD53" s="571"/>
      <c r="AE53" s="571"/>
      <c r="AF53" s="571"/>
      <c r="AG53" s="571"/>
      <c r="AH53" s="571"/>
      <c r="AI53" s="571"/>
      <c r="AJ53" s="571"/>
      <c r="AK53" s="571"/>
      <c r="AL53" s="571"/>
      <c r="AM53" s="571"/>
      <c r="AN53" s="571"/>
      <c r="AO53" s="571"/>
      <c r="AP53" s="571"/>
      <c r="AQ53" s="571"/>
      <c r="AR53" s="571"/>
      <c r="AS53" s="571"/>
      <c r="AT53" s="571"/>
      <c r="AU53" s="571"/>
      <c r="AV53" s="571"/>
      <c r="AW53" s="571"/>
      <c r="AX53" s="571"/>
      <c r="AY53" s="571"/>
      <c r="AZ53" s="571"/>
      <c r="BA53" s="571"/>
      <c r="BB53" s="57"/>
      <c r="BC53" s="57"/>
      <c r="BD53" s="57"/>
      <c r="BE53" s="57"/>
    </row>
    <row r="54" spans="1:57" s="5" customFormat="1" ht="4.5" customHeight="1">
      <c r="A54" s="159"/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57"/>
      <c r="BC54" s="57"/>
      <c r="BD54" s="57"/>
      <c r="BE54" s="57"/>
    </row>
    <row r="55" spans="1:57" s="4" customFormat="1" ht="15" customHeight="1">
      <c r="A55" s="433" t="s">
        <v>130</v>
      </c>
      <c r="B55" s="433"/>
      <c r="C55" s="433"/>
      <c r="D55" s="433"/>
      <c r="E55" s="433"/>
      <c r="F55" s="433"/>
      <c r="G55" s="433"/>
      <c r="H55" s="433"/>
      <c r="I55" s="433"/>
      <c r="J55" s="433"/>
      <c r="K55" s="433"/>
      <c r="L55" s="433"/>
      <c r="M55" s="433"/>
      <c r="N55" s="433"/>
      <c r="O55" s="433"/>
      <c r="P55" s="433"/>
      <c r="Q55" s="433"/>
      <c r="R55" s="433"/>
      <c r="S55" s="433"/>
      <c r="T55" s="433"/>
      <c r="U55" s="433"/>
      <c r="V55" s="433"/>
      <c r="W55" s="433"/>
      <c r="X55" s="433"/>
      <c r="Y55" s="433"/>
      <c r="Z55" s="433"/>
      <c r="AA55" s="433"/>
      <c r="AB55" s="433"/>
      <c r="AC55" s="433"/>
      <c r="AD55" s="433"/>
      <c r="AE55" s="433"/>
      <c r="AF55" s="433"/>
      <c r="AG55" s="433"/>
      <c r="AH55" s="433"/>
      <c r="AI55" s="433"/>
      <c r="AJ55" s="433"/>
      <c r="AK55" s="433"/>
      <c r="AL55" s="433"/>
      <c r="AM55" s="433"/>
      <c r="AN55" s="433"/>
      <c r="AO55" s="433"/>
      <c r="AP55" s="433"/>
      <c r="AQ55" s="433"/>
      <c r="AR55" s="433"/>
      <c r="AS55" s="433"/>
      <c r="AT55" s="433"/>
      <c r="AU55" s="433"/>
      <c r="AV55" s="433"/>
      <c r="AW55" s="433"/>
      <c r="AX55" s="433"/>
      <c r="AY55" s="433"/>
      <c r="AZ55" s="433"/>
      <c r="BA55" s="433"/>
      <c r="BB55" s="53"/>
      <c r="BC55" s="53"/>
      <c r="BD55" s="53"/>
      <c r="BE55" s="53"/>
    </row>
    <row r="56" spans="1:57" s="4" customFormat="1" ht="4.5" customHeight="1">
      <c r="A56" s="131"/>
      <c r="B56" s="131"/>
      <c r="C56" s="131"/>
      <c r="D56" s="131"/>
      <c r="E56" s="131"/>
      <c r="F56" s="131"/>
      <c r="G56" s="131"/>
      <c r="H56" s="131"/>
      <c r="I56" s="131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</row>
    <row r="57" spans="1:57" s="4" customFormat="1" ht="15" customHeight="1">
      <c r="A57" s="440" t="s">
        <v>40</v>
      </c>
      <c r="B57" s="440"/>
      <c r="C57" s="440"/>
      <c r="D57" s="440"/>
      <c r="E57" s="440"/>
      <c r="F57" s="440"/>
      <c r="G57" s="440"/>
      <c r="H57" s="440"/>
      <c r="I57" s="440"/>
      <c r="J57" s="440"/>
      <c r="K57" s="440"/>
      <c r="L57" s="440"/>
      <c r="M57" s="440"/>
      <c r="N57" s="440"/>
      <c r="O57" s="440"/>
      <c r="P57" s="440"/>
      <c r="Q57" s="440"/>
      <c r="R57" s="440"/>
      <c r="S57" s="441" t="s">
        <v>41</v>
      </c>
      <c r="T57" s="441"/>
      <c r="U57" s="441"/>
      <c r="V57" s="441"/>
      <c r="W57" s="441"/>
      <c r="X57" s="441"/>
      <c r="Y57" s="441"/>
      <c r="Z57" s="441"/>
      <c r="AA57" s="441"/>
      <c r="AB57" s="441"/>
      <c r="AC57" s="441"/>
      <c r="AD57" s="441"/>
      <c r="AE57" s="441"/>
      <c r="AF57" s="441"/>
      <c r="AG57" s="441"/>
      <c r="AH57" s="441"/>
      <c r="AI57" s="441"/>
      <c r="AJ57" s="441"/>
      <c r="AK57" s="441" t="s">
        <v>42</v>
      </c>
      <c r="AL57" s="441"/>
      <c r="AM57" s="441"/>
      <c r="AN57" s="441"/>
      <c r="AO57" s="441"/>
      <c r="AP57" s="441"/>
      <c r="AQ57" s="441"/>
      <c r="AR57" s="441"/>
      <c r="AS57" s="441"/>
      <c r="AT57" s="441"/>
      <c r="AU57" s="441"/>
      <c r="AV57" s="441"/>
      <c r="AW57" s="441"/>
      <c r="AX57" s="441"/>
      <c r="AY57" s="441"/>
      <c r="AZ57" s="441"/>
      <c r="BA57" s="441"/>
      <c r="BB57" s="53"/>
      <c r="BC57" s="53"/>
      <c r="BD57" s="53"/>
      <c r="BE57" s="53"/>
    </row>
    <row r="58" spans="1:57" s="4" customFormat="1" ht="15" customHeight="1">
      <c r="A58" s="575" t="str">
        <f>Сертификат!BG13</f>
        <v>98</v>
      </c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76"/>
      <c r="P58" s="576"/>
      <c r="Q58" s="576"/>
      <c r="R58" s="576"/>
      <c r="S58" s="575" t="s">
        <v>369</v>
      </c>
      <c r="T58" s="576"/>
      <c r="U58" s="576"/>
      <c r="V58" s="576"/>
      <c r="W58" s="576"/>
      <c r="X58" s="576"/>
      <c r="Y58" s="576"/>
      <c r="Z58" s="576"/>
      <c r="AA58" s="576"/>
      <c r="AB58" s="576"/>
      <c r="AC58" s="576"/>
      <c r="AD58" s="576"/>
      <c r="AE58" s="576"/>
      <c r="AF58" s="576"/>
      <c r="AG58" s="576"/>
      <c r="AH58" s="576"/>
      <c r="AI58" s="576"/>
      <c r="AJ58" s="576"/>
      <c r="AK58" s="575" t="str">
        <f>Сертификат!BF13</f>
        <v>21</v>
      </c>
      <c r="AL58" s="576"/>
      <c r="AM58" s="576"/>
      <c r="AN58" s="576"/>
      <c r="AO58" s="576"/>
      <c r="AP58" s="576"/>
      <c r="AQ58" s="576"/>
      <c r="AR58" s="576"/>
      <c r="AS58" s="576"/>
      <c r="AT58" s="576"/>
      <c r="AU58" s="576"/>
      <c r="AV58" s="576"/>
      <c r="AW58" s="576"/>
      <c r="AX58" s="576"/>
      <c r="AY58" s="576"/>
      <c r="AZ58" s="576"/>
      <c r="BA58" s="576"/>
      <c r="BB58" s="53"/>
      <c r="BC58" s="53"/>
      <c r="BD58" s="53"/>
      <c r="BE58" s="53"/>
    </row>
    <row r="59" spans="1:57" s="4" customFormat="1" ht="15" customHeight="1">
      <c r="A59" s="131"/>
      <c r="B59" s="131"/>
      <c r="C59" s="131"/>
      <c r="D59" s="131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</row>
    <row r="60" spans="1:57" s="90" customFormat="1" ht="15" customHeight="1">
      <c r="A60" s="160"/>
      <c r="B60" s="411" t="s">
        <v>52</v>
      </c>
      <c r="C60" s="411"/>
      <c r="D60" s="411"/>
      <c r="E60" s="411"/>
      <c r="F60" s="411"/>
      <c r="G60" s="411"/>
      <c r="H60" s="411"/>
      <c r="I60" s="411"/>
      <c r="J60" s="411"/>
      <c r="K60" s="411"/>
      <c r="L60" s="411"/>
      <c r="M60" s="411"/>
      <c r="N60" s="411"/>
      <c r="O60" s="411"/>
      <c r="P60" s="412" t="str">
        <f>Сертификат!BI9</f>
        <v>06809622</v>
      </c>
      <c r="Q60" s="412"/>
      <c r="R60" s="412"/>
      <c r="S60" s="412"/>
      <c r="T60" s="412"/>
      <c r="U60" s="412"/>
      <c r="V60" s="438" t="s">
        <v>53</v>
      </c>
      <c r="W60" s="438"/>
      <c r="X60" s="414">
        <f>Сертификат!BL9</f>
        <v>43231</v>
      </c>
      <c r="Y60" s="414"/>
      <c r="Z60" s="414"/>
      <c r="AA60" s="414"/>
      <c r="AB60" s="414"/>
      <c r="AC60" s="414"/>
      <c r="AD60" s="414"/>
      <c r="AE60" s="161"/>
      <c r="AF60" s="161"/>
      <c r="AG60" s="161"/>
      <c r="AH60" s="162"/>
      <c r="AI60" s="162"/>
      <c r="AJ60" s="162"/>
      <c r="AK60" s="162"/>
      <c r="AL60" s="162"/>
      <c r="AM60" s="163"/>
      <c r="AN60" s="163"/>
      <c r="AO60" s="163"/>
      <c r="AP60" s="163"/>
      <c r="AQ60" s="163"/>
      <c r="AR60" s="163"/>
      <c r="AS60" s="163"/>
      <c r="AT60" s="163"/>
      <c r="AU60" s="164"/>
      <c r="AV60" s="164"/>
      <c r="AW60" s="164"/>
      <c r="AX60" s="164"/>
      <c r="AY60" s="164"/>
      <c r="AZ60" s="164"/>
      <c r="BA60" s="164"/>
      <c r="BB60" s="160"/>
      <c r="BC60" s="160"/>
      <c r="BD60" s="160"/>
      <c r="BE60" s="160" t="s">
        <v>134</v>
      </c>
    </row>
    <row r="61" spans="1:57" s="5" customFormat="1" ht="15" customHeight="1">
      <c r="A61" s="415" t="s">
        <v>131</v>
      </c>
      <c r="B61" s="415"/>
      <c r="C61" s="415"/>
      <c r="D61" s="415"/>
      <c r="E61" s="415"/>
      <c r="F61" s="415"/>
      <c r="G61" s="415"/>
      <c r="H61" s="415"/>
      <c r="I61" s="57"/>
      <c r="J61" s="57"/>
      <c r="K61" s="57"/>
      <c r="L61" s="57"/>
      <c r="M61" s="57"/>
      <c r="N61" s="57"/>
      <c r="O61" s="57"/>
      <c r="P61" s="57"/>
      <c r="Q61" s="57"/>
      <c r="R61" s="416"/>
      <c r="S61" s="416"/>
      <c r="T61" s="416"/>
      <c r="U61" s="416"/>
      <c r="V61" s="416"/>
      <c r="W61" s="416"/>
      <c r="X61" s="416"/>
      <c r="Y61" s="416"/>
      <c r="Z61" s="416"/>
      <c r="AA61" s="416"/>
      <c r="AB61" s="416"/>
      <c r="AC61" s="57"/>
      <c r="AD61" s="57"/>
      <c r="AE61" s="57"/>
      <c r="AF61" s="57"/>
      <c r="AG61" s="57"/>
      <c r="AH61" s="57"/>
      <c r="AI61" s="57"/>
      <c r="AJ61" s="57"/>
      <c r="AK61" s="57"/>
      <c r="AL61" s="577" t="str">
        <f>Сертификат!U41</f>
        <v>Е.В. Кулюшина</v>
      </c>
      <c r="AM61" s="577"/>
      <c r="AN61" s="577"/>
      <c r="AO61" s="577"/>
      <c r="AP61" s="577"/>
      <c r="AQ61" s="577"/>
      <c r="AR61" s="577"/>
      <c r="AS61" s="577"/>
      <c r="AT61" s="577"/>
      <c r="AU61" s="577"/>
      <c r="AV61" s="577"/>
      <c r="AW61" s="577"/>
      <c r="AX61" s="577"/>
      <c r="AY61" s="165"/>
      <c r="AZ61" s="165"/>
      <c r="BA61" s="166"/>
      <c r="BB61" s="57"/>
      <c r="BC61" s="57"/>
      <c r="BD61" s="57"/>
      <c r="BE61" s="57"/>
    </row>
    <row r="62" spans="1:57" s="6" customFormat="1" ht="9" customHeight="1">
      <c r="A62" s="68"/>
      <c r="B62" s="68"/>
      <c r="C62" s="69"/>
      <c r="D62" s="69"/>
      <c r="E62" s="68"/>
      <c r="F62" s="68"/>
      <c r="G62" s="68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408" t="s">
        <v>26</v>
      </c>
      <c r="S62" s="408"/>
      <c r="T62" s="408"/>
      <c r="U62" s="408"/>
      <c r="V62" s="408"/>
      <c r="W62" s="408"/>
      <c r="X62" s="408"/>
      <c r="Y62" s="408"/>
      <c r="Z62" s="408"/>
      <c r="AA62" s="408"/>
      <c r="AB62" s="408"/>
      <c r="AC62" s="69"/>
      <c r="AD62" s="69"/>
      <c r="AE62" s="69"/>
      <c r="AF62" s="69"/>
      <c r="AG62" s="69"/>
      <c r="AH62" s="69"/>
      <c r="AI62" s="69"/>
      <c r="AJ62" s="69"/>
      <c r="AK62" s="69"/>
      <c r="AL62" s="408" t="s">
        <v>27</v>
      </c>
      <c r="AM62" s="408"/>
      <c r="AN62" s="408"/>
      <c r="AO62" s="408"/>
      <c r="AP62" s="408"/>
      <c r="AQ62" s="408"/>
      <c r="AR62" s="408"/>
      <c r="AS62" s="408"/>
      <c r="AT62" s="408"/>
      <c r="AU62" s="408"/>
      <c r="AV62" s="408"/>
      <c r="AW62" s="408"/>
      <c r="AX62" s="408"/>
      <c r="AY62" s="69"/>
      <c r="AZ62" s="69"/>
      <c r="BA62" s="69"/>
      <c r="BB62" s="69"/>
      <c r="BC62" s="69"/>
      <c r="BD62" s="69"/>
      <c r="BE62" s="69"/>
    </row>
    <row r="63" spans="1:57" s="6" customFormat="1" ht="9" customHeight="1">
      <c r="A63" s="68"/>
      <c r="B63" s="68"/>
      <c r="C63" s="69"/>
      <c r="D63" s="69"/>
      <c r="E63" s="68"/>
      <c r="F63" s="68"/>
      <c r="G63" s="68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69"/>
      <c r="AD63" s="69"/>
      <c r="AE63" s="69"/>
      <c r="AF63" s="69"/>
      <c r="AG63" s="69"/>
      <c r="AH63" s="69"/>
      <c r="AI63" s="69"/>
      <c r="AJ63" s="69"/>
      <c r="AK63" s="69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69"/>
      <c r="AZ63" s="69"/>
      <c r="BA63" s="69"/>
      <c r="BB63" s="69"/>
      <c r="BC63" s="69"/>
      <c r="BD63" s="69"/>
      <c r="BE63" s="69"/>
    </row>
    <row r="64" spans="1:57" s="6" customFormat="1" ht="7.5" customHeight="1">
      <c r="A64" s="409" t="s">
        <v>132</v>
      </c>
      <c r="B64" s="409"/>
      <c r="C64" s="409"/>
      <c r="D64" s="409"/>
      <c r="E64" s="409"/>
      <c r="F64" s="409"/>
      <c r="G64" s="409"/>
      <c r="H64" s="409"/>
      <c r="I64" s="409"/>
      <c r="J64" s="409"/>
      <c r="K64" s="409"/>
      <c r="L64" s="409"/>
      <c r="M64" s="409"/>
      <c r="N64" s="409"/>
      <c r="O64" s="409"/>
      <c r="P64" s="409"/>
      <c r="Q64" s="409"/>
      <c r="R64" s="409"/>
      <c r="S64" s="409"/>
      <c r="T64" s="409"/>
      <c r="U64" s="409"/>
      <c r="V64" s="409"/>
      <c r="W64" s="409"/>
      <c r="X64" s="409"/>
      <c r="Y64" s="409"/>
      <c r="Z64" s="409"/>
      <c r="AA64" s="409"/>
      <c r="AB64" s="409"/>
      <c r="AC64" s="409"/>
      <c r="AD64" s="409"/>
      <c r="AE64" s="409"/>
      <c r="AF64" s="409"/>
      <c r="AG64" s="409"/>
      <c r="AH64" s="409"/>
      <c r="AI64" s="409"/>
      <c r="AJ64" s="409"/>
      <c r="AK64" s="409"/>
      <c r="AL64" s="409"/>
      <c r="AM64" s="409"/>
      <c r="AN64" s="409"/>
      <c r="AO64" s="409"/>
      <c r="AP64" s="409"/>
      <c r="AQ64" s="409"/>
      <c r="AR64" s="409"/>
      <c r="AS64" s="409"/>
      <c r="AT64" s="409"/>
      <c r="AU64" s="409"/>
      <c r="AV64" s="409"/>
      <c r="AW64" s="409"/>
      <c r="AX64" s="409"/>
      <c r="AY64" s="409"/>
      <c r="AZ64" s="409"/>
      <c r="BA64" s="409"/>
      <c r="BB64" s="69"/>
      <c r="BC64" s="69"/>
      <c r="BD64" s="69"/>
      <c r="BE64" s="69"/>
    </row>
    <row r="65" spans="1:57" ht="12.75" customHeight="1">
      <c r="A65" s="409"/>
      <c r="B65" s="409"/>
      <c r="C65" s="409"/>
      <c r="D65" s="409"/>
      <c r="E65" s="409"/>
      <c r="F65" s="409"/>
      <c r="G65" s="409"/>
      <c r="H65" s="409"/>
      <c r="I65" s="409"/>
      <c r="J65" s="409"/>
      <c r="K65" s="409"/>
      <c r="L65" s="409"/>
      <c r="M65" s="409"/>
      <c r="N65" s="409"/>
      <c r="O65" s="409"/>
      <c r="P65" s="409"/>
      <c r="Q65" s="409"/>
      <c r="R65" s="409"/>
      <c r="S65" s="409"/>
      <c r="T65" s="409"/>
      <c r="U65" s="409"/>
      <c r="V65" s="409"/>
      <c r="W65" s="409"/>
      <c r="X65" s="409"/>
      <c r="Y65" s="409"/>
      <c r="Z65" s="409"/>
      <c r="AA65" s="409"/>
      <c r="AB65" s="409"/>
      <c r="AC65" s="409"/>
      <c r="AD65" s="409"/>
      <c r="AE65" s="409"/>
      <c r="AF65" s="409"/>
      <c r="AG65" s="409"/>
      <c r="AH65" s="409"/>
      <c r="AI65" s="409"/>
      <c r="AJ65" s="409"/>
      <c r="AK65" s="409"/>
      <c r="AL65" s="409"/>
      <c r="AM65" s="409"/>
      <c r="AN65" s="409"/>
      <c r="AO65" s="409"/>
      <c r="AP65" s="409"/>
      <c r="AQ65" s="409"/>
      <c r="AR65" s="409"/>
      <c r="AS65" s="409"/>
      <c r="AT65" s="409"/>
      <c r="AU65" s="409"/>
      <c r="AV65" s="409"/>
      <c r="AW65" s="409"/>
      <c r="AX65" s="409"/>
      <c r="AY65" s="409"/>
      <c r="AZ65" s="409"/>
      <c r="BA65" s="409"/>
      <c r="BB65" s="47"/>
      <c r="BC65" s="47"/>
      <c r="BD65" s="47"/>
      <c r="BE65" s="47"/>
    </row>
    <row r="66" spans="1:57" ht="12.75" customHeight="1">
      <c r="A66" s="409"/>
      <c r="B66" s="409"/>
      <c r="C66" s="409"/>
      <c r="D66" s="409"/>
      <c r="E66" s="409"/>
      <c r="F66" s="409"/>
      <c r="G66" s="409"/>
      <c r="H66" s="40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409"/>
      <c r="T66" s="409"/>
      <c r="U66" s="409"/>
      <c r="V66" s="409"/>
      <c r="W66" s="409"/>
      <c r="X66" s="409"/>
      <c r="Y66" s="409"/>
      <c r="Z66" s="409"/>
      <c r="AA66" s="409"/>
      <c r="AB66" s="409"/>
      <c r="AC66" s="409"/>
      <c r="AD66" s="409"/>
      <c r="AE66" s="409"/>
      <c r="AF66" s="409"/>
      <c r="AG66" s="409"/>
      <c r="AH66" s="409"/>
      <c r="AI66" s="409"/>
      <c r="AJ66" s="409"/>
      <c r="AK66" s="409"/>
      <c r="AL66" s="409"/>
      <c r="AM66" s="409"/>
      <c r="AN66" s="409"/>
      <c r="AO66" s="409"/>
      <c r="AP66" s="409"/>
      <c r="AQ66" s="409"/>
      <c r="AR66" s="409"/>
      <c r="AS66" s="409"/>
      <c r="AT66" s="409"/>
      <c r="AU66" s="409"/>
      <c r="AV66" s="409"/>
      <c r="AW66" s="409"/>
      <c r="AX66" s="409"/>
      <c r="AY66" s="409"/>
      <c r="AZ66" s="409"/>
      <c r="BA66" s="409"/>
      <c r="BB66" s="47"/>
      <c r="BC66" s="47"/>
      <c r="BD66" s="47"/>
      <c r="BE66" s="47"/>
    </row>
    <row r="67" spans="1:57" ht="12.75" customHeight="1">
      <c r="A67" s="47"/>
      <c r="B67" s="167"/>
      <c r="C67" s="167"/>
      <c r="D67" s="167"/>
      <c r="E67" s="167"/>
      <c r="F67" s="167"/>
      <c r="G67" s="16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</row>
    <row r="68" spans="1:57" ht="12.75" customHeight="1">
      <c r="A68" s="47"/>
      <c r="B68" s="167"/>
      <c r="C68" s="167"/>
      <c r="D68" s="167"/>
      <c r="E68" s="167"/>
      <c r="F68" s="167"/>
      <c r="G68" s="16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</row>
    <row r="69" spans="1:57" ht="12.75" customHeight="1">
      <c r="A69" s="47"/>
      <c r="B69" s="167"/>
      <c r="C69" s="167"/>
      <c r="D69" s="167"/>
      <c r="E69" s="167"/>
      <c r="F69" s="167"/>
      <c r="G69" s="16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</row>
    <row r="70" spans="1:57" ht="12.75" customHeight="1">
      <c r="A70" s="47"/>
      <c r="B70" s="167"/>
      <c r="C70" s="167"/>
      <c r="D70" s="167"/>
      <c r="E70" s="167"/>
      <c r="F70" s="167"/>
      <c r="G70" s="16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</row>
    <row r="71" spans="1:57" ht="12.75" customHeight="1">
      <c r="A71" s="47"/>
      <c r="B71" s="167"/>
      <c r="C71" s="167"/>
      <c r="D71" s="167"/>
      <c r="E71" s="167"/>
      <c r="F71" s="167"/>
      <c r="G71" s="16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</row>
    <row r="72" spans="1:57" ht="12.75" customHeight="1">
      <c r="B72" s="91"/>
      <c r="C72" s="91"/>
      <c r="D72" s="91"/>
      <c r="E72" s="91"/>
      <c r="F72" s="91"/>
      <c r="G72" s="91"/>
    </row>
    <row r="73" spans="1:57" ht="12.75" customHeight="1">
      <c r="B73" s="91"/>
      <c r="C73" s="91"/>
      <c r="D73" s="91"/>
      <c r="E73" s="91"/>
      <c r="F73" s="91"/>
      <c r="G73" s="91"/>
    </row>
    <row r="74" spans="1:57" ht="12.75" customHeight="1">
      <c r="B74" s="91"/>
      <c r="C74" s="91"/>
      <c r="D74" s="91"/>
      <c r="E74" s="91"/>
      <c r="F74" s="91"/>
      <c r="G74" s="91"/>
    </row>
    <row r="78" spans="1:57" ht="12.75" customHeight="1">
      <c r="B78" s="91"/>
      <c r="C78" s="91"/>
      <c r="D78" s="91"/>
      <c r="E78" s="91"/>
      <c r="F78" s="91"/>
      <c r="G78" s="91"/>
    </row>
    <row r="79" spans="1:57" ht="12.75" customHeight="1">
      <c r="B79" s="91"/>
      <c r="C79" s="91"/>
      <c r="D79" s="91"/>
      <c r="E79" s="91"/>
      <c r="F79" s="91"/>
      <c r="G79" s="91"/>
    </row>
    <row r="80" spans="1:57" ht="12.75" customHeight="1">
      <c r="B80" s="91"/>
      <c r="C80" s="91"/>
      <c r="D80" s="91"/>
      <c r="E80" s="91"/>
      <c r="F80" s="91"/>
      <c r="G80" s="91"/>
    </row>
    <row r="81" spans="2:7" ht="12.75" customHeight="1">
      <c r="B81" s="91"/>
      <c r="C81" s="91"/>
      <c r="D81" s="91"/>
      <c r="E81" s="91"/>
      <c r="F81" s="91"/>
      <c r="G81" s="91"/>
    </row>
    <row r="84" spans="2:7" ht="12.75" customHeight="1">
      <c r="B84" s="91"/>
      <c r="C84" s="91"/>
      <c r="D84" s="91"/>
      <c r="E84" s="91"/>
      <c r="F84" s="91"/>
      <c r="G84" s="91"/>
    </row>
    <row r="85" spans="2:7" ht="12.75" customHeight="1">
      <c r="B85" s="91"/>
      <c r="C85" s="91"/>
      <c r="D85" s="91"/>
      <c r="E85" s="91"/>
      <c r="F85" s="91"/>
      <c r="G85" s="91"/>
    </row>
    <row r="86" spans="2:7" ht="12.75" customHeight="1">
      <c r="B86" s="91"/>
      <c r="C86" s="91"/>
      <c r="D86" s="91"/>
      <c r="E86" s="91"/>
      <c r="F86" s="91"/>
      <c r="G86" s="91"/>
    </row>
    <row r="87" spans="2:7" ht="12.75" customHeight="1">
      <c r="B87" s="91"/>
      <c r="C87" s="91"/>
      <c r="D87" s="91"/>
      <c r="E87" s="91"/>
      <c r="F87" s="91"/>
      <c r="G87" s="91"/>
    </row>
    <row r="90" spans="2:7" ht="12.75" customHeight="1">
      <c r="B90" s="91"/>
      <c r="C90" s="91"/>
      <c r="D90" s="91"/>
      <c r="E90" s="91"/>
      <c r="F90" s="91"/>
      <c r="G90" s="91"/>
    </row>
    <row r="91" spans="2:7" ht="12.75" customHeight="1">
      <c r="B91" s="91"/>
      <c r="C91" s="91"/>
      <c r="D91" s="91"/>
      <c r="E91" s="91"/>
      <c r="F91" s="91"/>
      <c r="G91" s="91"/>
    </row>
    <row r="92" spans="2:7" ht="12.75" customHeight="1">
      <c r="B92" s="91"/>
      <c r="C92" s="91"/>
      <c r="D92" s="91"/>
      <c r="E92" s="91"/>
      <c r="F92" s="91"/>
      <c r="G92" s="91"/>
    </row>
    <row r="93" spans="2:7" ht="12.75" customHeight="1">
      <c r="B93" s="91"/>
      <c r="C93" s="91"/>
      <c r="D93" s="91"/>
      <c r="E93" s="91"/>
      <c r="F93" s="91"/>
      <c r="G93" s="91"/>
    </row>
    <row r="96" spans="2:7" ht="12.75" customHeight="1">
      <c r="B96" s="91"/>
      <c r="C96" s="91"/>
      <c r="D96" s="91"/>
      <c r="E96" s="91"/>
      <c r="F96" s="91"/>
      <c r="G96" s="91"/>
    </row>
    <row r="97" spans="2:7" ht="12.75" customHeight="1">
      <c r="B97" s="91"/>
      <c r="C97" s="91"/>
      <c r="D97" s="91"/>
      <c r="E97" s="91"/>
      <c r="F97" s="91"/>
      <c r="G97" s="91"/>
    </row>
    <row r="98" spans="2:7" ht="12.75" customHeight="1">
      <c r="B98" s="91"/>
      <c r="C98" s="91"/>
      <c r="D98" s="91"/>
      <c r="E98" s="91"/>
      <c r="F98" s="91"/>
      <c r="G98" s="91"/>
    </row>
    <row r="99" spans="2:7" ht="12.75" customHeight="1">
      <c r="B99" s="91"/>
      <c r="C99" s="91"/>
      <c r="D99" s="91"/>
      <c r="E99" s="91"/>
      <c r="F99" s="91"/>
      <c r="G99" s="91"/>
    </row>
    <row r="102" spans="2:7" ht="12.75" customHeight="1">
      <c r="B102" s="91"/>
      <c r="C102" s="91"/>
      <c r="D102" s="91"/>
      <c r="E102" s="91"/>
      <c r="F102" s="91"/>
      <c r="G102" s="91"/>
    </row>
    <row r="103" spans="2:7" ht="12.75" customHeight="1">
      <c r="B103" s="91"/>
      <c r="C103" s="91"/>
      <c r="D103" s="91"/>
      <c r="E103" s="91"/>
      <c r="F103" s="91"/>
      <c r="G103" s="91"/>
    </row>
    <row r="104" spans="2:7" ht="12.75" customHeight="1">
      <c r="B104" s="91"/>
      <c r="C104" s="91"/>
      <c r="D104" s="91"/>
      <c r="E104" s="91"/>
      <c r="F104" s="91"/>
      <c r="G104" s="91"/>
    </row>
    <row r="105" spans="2:7" ht="12.75" customHeight="1">
      <c r="B105" s="91"/>
      <c r="C105" s="91"/>
      <c r="D105" s="91"/>
      <c r="E105" s="91"/>
      <c r="F105" s="91"/>
      <c r="G105" s="91"/>
    </row>
  </sheetData>
  <mergeCells count="52">
    <mergeCell ref="AL62:AX62"/>
    <mergeCell ref="B60:O60"/>
    <mergeCell ref="P60:U60"/>
    <mergeCell ref="V60:W60"/>
    <mergeCell ref="A42:BA43"/>
    <mergeCell ref="A45:Q45"/>
    <mergeCell ref="R45:BA45"/>
    <mergeCell ref="A47:BA47"/>
    <mergeCell ref="A48:BA53"/>
    <mergeCell ref="A34:BA35"/>
    <mergeCell ref="A37:BA38"/>
    <mergeCell ref="A40:BA40"/>
    <mergeCell ref="A64:BA66"/>
    <mergeCell ref="A55:BA55"/>
    <mergeCell ref="A57:R57"/>
    <mergeCell ref="S57:AJ57"/>
    <mergeCell ref="AK57:BA57"/>
    <mergeCell ref="A58:R58"/>
    <mergeCell ref="S58:AJ58"/>
    <mergeCell ref="AK58:BA58"/>
    <mergeCell ref="A61:H61"/>
    <mergeCell ref="R61:AB61"/>
    <mergeCell ref="AL61:AX61"/>
    <mergeCell ref="R62:AB62"/>
    <mergeCell ref="X60:AD60"/>
    <mergeCell ref="A22:BA22"/>
    <mergeCell ref="A24:BA24"/>
    <mergeCell ref="A32:K32"/>
    <mergeCell ref="L32:AZ32"/>
    <mergeCell ref="A28:BA28"/>
    <mergeCell ref="A30:BA30"/>
    <mergeCell ref="A26:BA26"/>
    <mergeCell ref="AG10:BA10"/>
    <mergeCell ref="A10:U10"/>
    <mergeCell ref="A18:BA18"/>
    <mergeCell ref="AG14:BA14"/>
    <mergeCell ref="A16:BA16"/>
    <mergeCell ref="A11:AC11"/>
    <mergeCell ref="AG11:BA11"/>
    <mergeCell ref="A12:AC12"/>
    <mergeCell ref="AG12:BA12"/>
    <mergeCell ref="AG13:BA13"/>
    <mergeCell ref="A8:AC8"/>
    <mergeCell ref="AG8:BA8"/>
    <mergeCell ref="A9:AC9"/>
    <mergeCell ref="A6:BA6"/>
    <mergeCell ref="A1:BA1"/>
    <mergeCell ref="AO2:BA2"/>
    <mergeCell ref="AO3:BA3"/>
    <mergeCell ref="A4:BA4"/>
    <mergeCell ref="A5:BA5"/>
    <mergeCell ref="AG9:BA9"/>
  </mergeCells>
  <dataValidations count="3072">
    <dataValidation type="list" errorStyle="information" allowBlank="1" showInputMessage="1" sqref="BE65552">
      <formula1>$BF$18</formula1>
    </dataValidation>
    <dataValidation type="list" errorStyle="information" allowBlank="1" showInputMessage="1" sqref="LA65552">
      <formula1>$BF$18</formula1>
    </dataValidation>
    <dataValidation type="list" errorStyle="information" allowBlank="1" showInputMessage="1" sqref="UW65552">
      <formula1>$BF$18</formula1>
    </dataValidation>
    <dataValidation type="list" errorStyle="information" allowBlank="1" showInputMessage="1" sqref="AES65552">
      <formula1>$BF$18</formula1>
    </dataValidation>
    <dataValidation type="list" errorStyle="information" allowBlank="1" showInputMessage="1" sqref="AOO65552">
      <formula1>$BF$18</formula1>
    </dataValidation>
    <dataValidation type="list" errorStyle="information" allowBlank="1" showInputMessage="1" sqref="AYK65552">
      <formula1>$BF$18</formula1>
    </dataValidation>
    <dataValidation type="list" errorStyle="information" allowBlank="1" showInputMessage="1" sqref="BIG65552">
      <formula1>$BF$18</formula1>
    </dataValidation>
    <dataValidation type="list" errorStyle="information" allowBlank="1" showInputMessage="1" sqref="BSC65552">
      <formula1>$BF$18</formula1>
    </dataValidation>
    <dataValidation type="list" errorStyle="information" allowBlank="1" showInputMessage="1" sqref="CBY65552">
      <formula1>$BF$18</formula1>
    </dataValidation>
    <dataValidation type="list" errorStyle="information" allowBlank="1" showInputMessage="1" sqref="CLU65552">
      <formula1>$BF$18</formula1>
    </dataValidation>
    <dataValidation type="list" errorStyle="information" allowBlank="1" showInputMessage="1" sqref="CVQ65552">
      <formula1>$BF$18</formula1>
    </dataValidation>
    <dataValidation type="list" errorStyle="information" allowBlank="1" showInputMessage="1" sqref="DFM65552">
      <formula1>$BF$18</formula1>
    </dataValidation>
    <dataValidation type="list" errorStyle="information" allowBlank="1" showInputMessage="1" sqref="DPI65552">
      <formula1>$BF$18</formula1>
    </dataValidation>
    <dataValidation type="list" errorStyle="information" allowBlank="1" showInputMessage="1" sqref="DZE65552">
      <formula1>$BF$18</formula1>
    </dataValidation>
    <dataValidation type="list" errorStyle="information" allowBlank="1" showInputMessage="1" sqref="EJA65552">
      <formula1>$BF$18</formula1>
    </dataValidation>
    <dataValidation type="list" errorStyle="information" allowBlank="1" showInputMessage="1" sqref="ESW65552">
      <formula1>$BF$18</formula1>
    </dataValidation>
    <dataValidation type="list" errorStyle="information" allowBlank="1" showInputMessage="1" sqref="FCS65552">
      <formula1>$BF$18</formula1>
    </dataValidation>
    <dataValidation type="list" errorStyle="information" allowBlank="1" showInputMessage="1" sqref="FMO65552">
      <formula1>$BF$18</formula1>
    </dataValidation>
    <dataValidation type="list" errorStyle="information" allowBlank="1" showInputMessage="1" sqref="FWK65552">
      <formula1>$BF$18</formula1>
    </dataValidation>
    <dataValidation type="list" errorStyle="information" allowBlank="1" showInputMessage="1" sqref="GGG65552">
      <formula1>$BF$18</formula1>
    </dataValidation>
    <dataValidation type="list" errorStyle="information" allowBlank="1" showInputMessage="1" sqref="GQC65552">
      <formula1>$BF$18</formula1>
    </dataValidation>
    <dataValidation type="list" errorStyle="information" allowBlank="1" showInputMessage="1" sqref="GZY65552">
      <formula1>$BF$18</formula1>
    </dataValidation>
    <dataValidation type="list" errorStyle="information" allowBlank="1" showInputMessage="1" sqref="HJU65552">
      <formula1>$BF$18</formula1>
    </dataValidation>
    <dataValidation type="list" errorStyle="information" allowBlank="1" showInputMessage="1" sqref="HTQ65552">
      <formula1>$BF$18</formula1>
    </dataValidation>
    <dataValidation type="list" errorStyle="information" allowBlank="1" showInputMessage="1" sqref="IDM65552">
      <formula1>$BF$18</formula1>
    </dataValidation>
    <dataValidation type="list" errorStyle="information" allowBlank="1" showInputMessage="1" sqref="INI65552">
      <formula1>$BF$18</formula1>
    </dataValidation>
    <dataValidation type="list" errorStyle="information" allowBlank="1" showInputMessage="1" sqref="IXE65552">
      <formula1>$BF$18</formula1>
    </dataValidation>
    <dataValidation type="list" errorStyle="information" allowBlank="1" showInputMessage="1" sqref="JHA65552">
      <formula1>$BF$18</formula1>
    </dataValidation>
    <dataValidation type="list" errorStyle="information" allowBlank="1" showInputMessage="1" sqref="JQW65552">
      <formula1>$BF$18</formula1>
    </dataValidation>
    <dataValidation type="list" errorStyle="information" allowBlank="1" showInputMessage="1" sqref="KAS65552">
      <formula1>$BF$18</formula1>
    </dataValidation>
    <dataValidation type="list" errorStyle="information" allowBlank="1" showInputMessage="1" sqref="KKO65552">
      <formula1>$BF$18</formula1>
    </dataValidation>
    <dataValidation type="list" errorStyle="information" allowBlank="1" showInputMessage="1" sqref="KUK65552">
      <formula1>$BF$18</formula1>
    </dataValidation>
    <dataValidation type="list" errorStyle="information" allowBlank="1" showInputMessage="1" sqref="LEG65552">
      <formula1>$BF$18</formula1>
    </dataValidation>
    <dataValidation type="list" errorStyle="information" allowBlank="1" showInputMessage="1" sqref="LOC65552">
      <formula1>$BF$18</formula1>
    </dataValidation>
    <dataValidation type="list" errorStyle="information" allowBlank="1" showInputMessage="1" sqref="LXY65552">
      <formula1>$BF$18</formula1>
    </dataValidation>
    <dataValidation type="list" errorStyle="information" allowBlank="1" showInputMessage="1" sqref="MHU65552">
      <formula1>$BF$18</formula1>
    </dataValidation>
    <dataValidation type="list" errorStyle="information" allowBlank="1" showInputMessage="1" sqref="MRQ65552">
      <formula1>$BF$18</formula1>
    </dataValidation>
    <dataValidation type="list" errorStyle="information" allowBlank="1" showInputMessage="1" sqref="NBM65552">
      <formula1>$BF$18</formula1>
    </dataValidation>
    <dataValidation type="list" errorStyle="information" allowBlank="1" showInputMessage="1" sqref="NLI65552">
      <formula1>$BF$18</formula1>
    </dataValidation>
    <dataValidation type="list" errorStyle="information" allowBlank="1" showInputMessage="1" sqref="NVE65552">
      <formula1>$BF$18</formula1>
    </dataValidation>
    <dataValidation type="list" errorStyle="information" allowBlank="1" showInputMessage="1" sqref="OFA65552">
      <formula1>$BF$18</formula1>
    </dataValidation>
    <dataValidation type="list" errorStyle="information" allowBlank="1" showInputMessage="1" sqref="OOW65552">
      <formula1>$BF$18</formula1>
    </dataValidation>
    <dataValidation type="list" errorStyle="information" allowBlank="1" showInputMessage="1" sqref="OYS65552">
      <formula1>$BF$18</formula1>
    </dataValidation>
    <dataValidation type="list" errorStyle="information" allowBlank="1" showInputMessage="1" sqref="PIO65552">
      <formula1>$BF$18</formula1>
    </dataValidation>
    <dataValidation type="list" errorStyle="information" allowBlank="1" showInputMessage="1" sqref="PSK65552">
      <formula1>$BF$18</formula1>
    </dataValidation>
    <dataValidation type="list" errorStyle="information" allowBlank="1" showInputMessage="1" sqref="QCG65552">
      <formula1>$BF$18</formula1>
    </dataValidation>
    <dataValidation type="list" errorStyle="information" allowBlank="1" showInputMessage="1" sqref="QMC65552">
      <formula1>$BF$18</formula1>
    </dataValidation>
    <dataValidation type="list" errorStyle="information" allowBlank="1" showInputMessage="1" sqref="QVY65552">
      <formula1>$BF$18</formula1>
    </dataValidation>
    <dataValidation type="list" errorStyle="information" allowBlank="1" showInputMessage="1" sqref="RFU65552">
      <formula1>$BF$18</formula1>
    </dataValidation>
    <dataValidation type="list" errorStyle="information" allowBlank="1" showInputMessage="1" sqref="RPQ65552">
      <formula1>$BF$18</formula1>
    </dataValidation>
    <dataValidation type="list" errorStyle="information" allowBlank="1" showInputMessage="1" sqref="RZM65552">
      <formula1>$BF$18</formula1>
    </dataValidation>
    <dataValidation type="list" errorStyle="information" allowBlank="1" showInputMessage="1" sqref="SJI65552">
      <formula1>$BF$18</formula1>
    </dataValidation>
    <dataValidation type="list" errorStyle="information" allowBlank="1" showInputMessage="1" sqref="STE65552">
      <formula1>$BF$18</formula1>
    </dataValidation>
    <dataValidation type="list" errorStyle="information" allowBlank="1" showInputMessage="1" sqref="TDA65552">
      <formula1>$BF$18</formula1>
    </dataValidation>
    <dataValidation type="list" errorStyle="information" allowBlank="1" showInputMessage="1" sqref="TMW65552">
      <formula1>$BF$18</formula1>
    </dataValidation>
    <dataValidation type="list" errorStyle="information" allowBlank="1" showInputMessage="1" sqref="TWS65552">
      <formula1>$BF$18</formula1>
    </dataValidation>
    <dataValidation type="list" errorStyle="information" allowBlank="1" showInputMessage="1" sqref="UGO65552">
      <formula1>$BF$18</formula1>
    </dataValidation>
    <dataValidation type="list" errorStyle="information" allowBlank="1" showInputMessage="1" sqref="UQK65552">
      <formula1>$BF$18</formula1>
    </dataValidation>
    <dataValidation type="list" errorStyle="information" allowBlank="1" showInputMessage="1" sqref="VAG65552">
      <formula1>$BF$18</formula1>
    </dataValidation>
    <dataValidation type="list" errorStyle="information" allowBlank="1" showInputMessage="1" sqref="VKC65552">
      <formula1>$BF$18</formula1>
    </dataValidation>
    <dataValidation type="list" errorStyle="information" allowBlank="1" showInputMessage="1" sqref="VTY65552">
      <formula1>$BF$18</formula1>
    </dataValidation>
    <dataValidation type="list" errorStyle="information" allowBlank="1" showInputMessage="1" sqref="WDU65552">
      <formula1>$BF$18</formula1>
    </dataValidation>
    <dataValidation type="list" errorStyle="information" allowBlank="1" showInputMessage="1" sqref="WNQ65552">
      <formula1>$BF$18</formula1>
    </dataValidation>
    <dataValidation type="list" errorStyle="information" allowBlank="1" showInputMessage="1" sqref="WXM65552">
      <formula1>$BF$18</formula1>
    </dataValidation>
    <dataValidation type="list" errorStyle="information" allowBlank="1" showInputMessage="1" sqref="BE131088">
      <formula1>$BF$18</formula1>
    </dataValidation>
    <dataValidation type="list" errorStyle="information" allowBlank="1" showInputMessage="1" sqref="LA131088">
      <formula1>$BF$18</formula1>
    </dataValidation>
    <dataValidation type="list" errorStyle="information" allowBlank="1" showInputMessage="1" sqref="UW131088">
      <formula1>$BF$18</formula1>
    </dataValidation>
    <dataValidation type="list" errorStyle="information" allowBlank="1" showInputMessage="1" sqref="AES131088">
      <formula1>$BF$18</formula1>
    </dataValidation>
    <dataValidation type="list" errorStyle="information" allowBlank="1" showInputMessage="1" sqref="AOO131088">
      <formula1>$BF$18</formula1>
    </dataValidation>
    <dataValidation type="list" errorStyle="information" allowBlank="1" showInputMessage="1" sqref="AYK131088">
      <formula1>$BF$18</formula1>
    </dataValidation>
    <dataValidation type="list" errorStyle="information" allowBlank="1" showInputMessage="1" sqref="BIG131088">
      <formula1>$BF$18</formula1>
    </dataValidation>
    <dataValidation type="list" errorStyle="information" allowBlank="1" showInputMessage="1" sqref="BSC131088">
      <formula1>$BF$18</formula1>
    </dataValidation>
    <dataValidation type="list" errorStyle="information" allowBlank="1" showInputMessage="1" sqref="CBY131088">
      <formula1>$BF$18</formula1>
    </dataValidation>
    <dataValidation type="list" errorStyle="information" allowBlank="1" showInputMessage="1" sqref="CLU131088">
      <formula1>$BF$18</formula1>
    </dataValidation>
    <dataValidation type="list" errorStyle="information" allowBlank="1" showInputMessage="1" sqref="CVQ131088">
      <formula1>$BF$18</formula1>
    </dataValidation>
    <dataValidation type="list" errorStyle="information" allowBlank="1" showInputMessage="1" sqref="DFM131088">
      <formula1>$BF$18</formula1>
    </dataValidation>
    <dataValidation type="list" errorStyle="information" allowBlank="1" showInputMessage="1" sqref="DPI131088">
      <formula1>$BF$18</formula1>
    </dataValidation>
    <dataValidation type="list" errorStyle="information" allowBlank="1" showInputMessage="1" sqref="DZE131088">
      <formula1>$BF$18</formula1>
    </dataValidation>
    <dataValidation type="list" errorStyle="information" allowBlank="1" showInputMessage="1" sqref="EJA131088">
      <formula1>$BF$18</formula1>
    </dataValidation>
    <dataValidation type="list" errorStyle="information" allowBlank="1" showInputMessage="1" sqref="ESW131088">
      <formula1>$BF$18</formula1>
    </dataValidation>
    <dataValidation type="list" errorStyle="information" allowBlank="1" showInputMessage="1" sqref="FCS131088">
      <formula1>$BF$18</formula1>
    </dataValidation>
    <dataValidation type="list" errorStyle="information" allowBlank="1" showInputMessage="1" sqref="FMO131088">
      <formula1>$BF$18</formula1>
    </dataValidation>
    <dataValidation type="list" errorStyle="information" allowBlank="1" showInputMessage="1" sqref="FWK131088">
      <formula1>$BF$18</formula1>
    </dataValidation>
    <dataValidation type="list" errorStyle="information" allowBlank="1" showInputMessage="1" sqref="GGG131088">
      <formula1>$BF$18</formula1>
    </dataValidation>
    <dataValidation type="list" errorStyle="information" allowBlank="1" showInputMessage="1" sqref="GQC131088">
      <formula1>$BF$18</formula1>
    </dataValidation>
    <dataValidation type="list" errorStyle="information" allowBlank="1" showInputMessage="1" sqref="GZY131088">
      <formula1>$BF$18</formula1>
    </dataValidation>
    <dataValidation type="list" errorStyle="information" allowBlank="1" showInputMessage="1" sqref="HJU131088">
      <formula1>$BF$18</formula1>
    </dataValidation>
    <dataValidation type="list" errorStyle="information" allowBlank="1" showInputMessage="1" sqref="HTQ131088">
      <formula1>$BF$18</formula1>
    </dataValidation>
    <dataValidation type="list" errorStyle="information" allowBlank="1" showInputMessage="1" sqref="IDM131088">
      <formula1>$BF$18</formula1>
    </dataValidation>
    <dataValidation type="list" errorStyle="information" allowBlank="1" showInputMessage="1" sqref="INI131088">
      <formula1>$BF$18</formula1>
    </dataValidation>
    <dataValidation type="list" errorStyle="information" allowBlank="1" showInputMessage="1" sqref="IXE131088">
      <formula1>$BF$18</formula1>
    </dataValidation>
    <dataValidation type="list" errorStyle="information" allowBlank="1" showInputMessage="1" sqref="JHA131088">
      <formula1>$BF$18</formula1>
    </dataValidation>
    <dataValidation type="list" errorStyle="information" allowBlank="1" showInputMessage="1" sqref="JQW131088">
      <formula1>$BF$18</formula1>
    </dataValidation>
    <dataValidation type="list" errorStyle="information" allowBlank="1" showInputMessage="1" sqref="KAS131088">
      <formula1>$BF$18</formula1>
    </dataValidation>
    <dataValidation type="list" errorStyle="information" allowBlank="1" showInputMessage="1" sqref="KKO131088">
      <formula1>$BF$18</formula1>
    </dataValidation>
    <dataValidation type="list" errorStyle="information" allowBlank="1" showInputMessage="1" sqref="KUK131088">
      <formula1>$BF$18</formula1>
    </dataValidation>
    <dataValidation type="list" errorStyle="information" allowBlank="1" showInputMessage="1" sqref="LEG131088">
      <formula1>$BF$18</formula1>
    </dataValidation>
    <dataValidation type="list" errorStyle="information" allowBlank="1" showInputMessage="1" sqref="LOC131088">
      <formula1>$BF$18</formula1>
    </dataValidation>
    <dataValidation type="list" errorStyle="information" allowBlank="1" showInputMessage="1" sqref="LXY131088">
      <formula1>$BF$18</formula1>
    </dataValidation>
    <dataValidation type="list" errorStyle="information" allowBlank="1" showInputMessage="1" sqref="MHU131088">
      <formula1>$BF$18</formula1>
    </dataValidation>
    <dataValidation type="list" errorStyle="information" allowBlank="1" showInputMessage="1" sqref="MRQ131088">
      <formula1>$BF$18</formula1>
    </dataValidation>
    <dataValidation type="list" errorStyle="information" allowBlank="1" showInputMessage="1" sqref="NBM131088">
      <formula1>$BF$18</formula1>
    </dataValidation>
    <dataValidation type="list" errorStyle="information" allowBlank="1" showInputMessage="1" sqref="NLI131088">
      <formula1>$BF$18</formula1>
    </dataValidation>
    <dataValidation type="list" errorStyle="information" allowBlank="1" showInputMessage="1" sqref="NVE131088">
      <formula1>$BF$18</formula1>
    </dataValidation>
    <dataValidation type="list" errorStyle="information" allowBlank="1" showInputMessage="1" sqref="OFA131088">
      <formula1>$BF$18</formula1>
    </dataValidation>
    <dataValidation type="list" errorStyle="information" allowBlank="1" showInputMessage="1" sqref="OOW131088">
      <formula1>$BF$18</formula1>
    </dataValidation>
    <dataValidation type="list" errorStyle="information" allowBlank="1" showInputMessage="1" sqref="OYS131088">
      <formula1>$BF$18</formula1>
    </dataValidation>
    <dataValidation type="list" errorStyle="information" allowBlank="1" showInputMessage="1" sqref="PIO131088">
      <formula1>$BF$18</formula1>
    </dataValidation>
    <dataValidation type="list" errorStyle="information" allowBlank="1" showInputMessage="1" sqref="PSK131088">
      <formula1>$BF$18</formula1>
    </dataValidation>
    <dataValidation type="list" errorStyle="information" allowBlank="1" showInputMessage="1" sqref="QCG131088">
      <formula1>$BF$18</formula1>
    </dataValidation>
    <dataValidation type="list" errorStyle="information" allowBlank="1" showInputMessage="1" sqref="QMC131088">
      <formula1>$BF$18</formula1>
    </dataValidation>
    <dataValidation type="list" errorStyle="information" allowBlank="1" showInputMessage="1" sqref="QVY131088">
      <formula1>$BF$18</formula1>
    </dataValidation>
    <dataValidation type="list" errorStyle="information" allowBlank="1" showInputMessage="1" sqref="RFU131088">
      <formula1>$BF$18</formula1>
    </dataValidation>
    <dataValidation type="list" errorStyle="information" allowBlank="1" showInputMessage="1" sqref="RPQ131088">
      <formula1>$BF$18</formula1>
    </dataValidation>
    <dataValidation type="list" errorStyle="information" allowBlank="1" showInputMessage="1" sqref="RZM131088">
      <formula1>$BF$18</formula1>
    </dataValidation>
    <dataValidation type="list" errorStyle="information" allowBlank="1" showInputMessage="1" sqref="SJI131088">
      <formula1>$BF$18</formula1>
    </dataValidation>
    <dataValidation type="list" errorStyle="information" allowBlank="1" showInputMessage="1" sqref="STE131088">
      <formula1>$BF$18</formula1>
    </dataValidation>
    <dataValidation type="list" errorStyle="information" allowBlank="1" showInputMessage="1" sqref="TDA131088">
      <formula1>$BF$18</formula1>
    </dataValidation>
    <dataValidation type="list" errorStyle="information" allowBlank="1" showInputMessage="1" sqref="TMW131088">
      <formula1>$BF$18</formula1>
    </dataValidation>
    <dataValidation type="list" errorStyle="information" allowBlank="1" showInputMessage="1" sqref="TWS131088">
      <formula1>$BF$18</formula1>
    </dataValidation>
    <dataValidation type="list" errorStyle="information" allowBlank="1" showInputMessage="1" sqref="UGO131088">
      <formula1>$BF$18</formula1>
    </dataValidation>
    <dataValidation type="list" errorStyle="information" allowBlank="1" showInputMessage="1" sqref="UQK131088">
      <formula1>$BF$18</formula1>
    </dataValidation>
    <dataValidation type="list" errorStyle="information" allowBlank="1" showInputMessage="1" sqref="VAG131088">
      <formula1>$BF$18</formula1>
    </dataValidation>
    <dataValidation type="list" errorStyle="information" allowBlank="1" showInputMessage="1" sqref="VKC131088">
      <formula1>$BF$18</formula1>
    </dataValidation>
    <dataValidation type="list" errorStyle="information" allowBlank="1" showInputMessage="1" sqref="VTY131088">
      <formula1>$BF$18</formula1>
    </dataValidation>
    <dataValidation type="list" errorStyle="information" allowBlank="1" showInputMessage="1" sqref="WDU131088">
      <formula1>$BF$18</formula1>
    </dataValidation>
    <dataValidation type="list" errorStyle="information" allowBlank="1" showInputMessage="1" sqref="WNQ131088">
      <formula1>$BF$18</formula1>
    </dataValidation>
    <dataValidation type="list" errorStyle="information" allowBlank="1" showInputMessage="1" sqref="WXM131088">
      <formula1>$BF$18</formula1>
    </dataValidation>
    <dataValidation type="list" errorStyle="information" allowBlank="1" showInputMessage="1" sqref="BE196624">
      <formula1>$BF$18</formula1>
    </dataValidation>
    <dataValidation type="list" errorStyle="information" allowBlank="1" showInputMessage="1" sqref="LA196624">
      <formula1>$BF$18</formula1>
    </dataValidation>
    <dataValidation type="list" errorStyle="information" allowBlank="1" showInputMessage="1" sqref="UW196624">
      <formula1>$BF$18</formula1>
    </dataValidation>
    <dataValidation type="list" errorStyle="information" allowBlank="1" showInputMessage="1" sqref="AES196624">
      <formula1>$BF$18</formula1>
    </dataValidation>
    <dataValidation type="list" errorStyle="information" allowBlank="1" showInputMessage="1" sqref="AOO196624">
      <formula1>$BF$18</formula1>
    </dataValidation>
    <dataValidation type="list" errorStyle="information" allowBlank="1" showInputMessage="1" sqref="AYK196624">
      <formula1>$BF$18</formula1>
    </dataValidation>
    <dataValidation type="list" errorStyle="information" allowBlank="1" showInputMessage="1" sqref="BIG196624">
      <formula1>$BF$18</formula1>
    </dataValidation>
    <dataValidation type="list" errorStyle="information" allowBlank="1" showInputMessage="1" sqref="BSC196624">
      <formula1>$BF$18</formula1>
    </dataValidation>
    <dataValidation type="list" errorStyle="information" allowBlank="1" showInputMessage="1" sqref="CBY196624">
      <formula1>$BF$18</formula1>
    </dataValidation>
    <dataValidation type="list" errorStyle="information" allowBlank="1" showInputMessage="1" sqref="CLU196624">
      <formula1>$BF$18</formula1>
    </dataValidation>
    <dataValidation type="list" errorStyle="information" allowBlank="1" showInputMessage="1" sqref="CVQ196624">
      <formula1>$BF$18</formula1>
    </dataValidation>
    <dataValidation type="list" errorStyle="information" allowBlank="1" showInputMessage="1" sqref="DFM196624">
      <formula1>$BF$18</formula1>
    </dataValidation>
    <dataValidation type="list" errorStyle="information" allowBlank="1" showInputMessage="1" sqref="DPI196624">
      <formula1>$BF$18</formula1>
    </dataValidation>
    <dataValidation type="list" errorStyle="information" allowBlank="1" showInputMessage="1" sqref="DZE196624">
      <formula1>$BF$18</formula1>
    </dataValidation>
    <dataValidation type="list" errorStyle="information" allowBlank="1" showInputMessage="1" sqref="EJA196624">
      <formula1>$BF$18</formula1>
    </dataValidation>
    <dataValidation type="list" errorStyle="information" allowBlank="1" showInputMessage="1" sqref="ESW196624">
      <formula1>$BF$18</formula1>
    </dataValidation>
    <dataValidation type="list" errorStyle="information" allowBlank="1" showInputMessage="1" sqref="FCS196624">
      <formula1>$BF$18</formula1>
    </dataValidation>
    <dataValidation type="list" errorStyle="information" allowBlank="1" showInputMessage="1" sqref="FMO196624">
      <formula1>$BF$18</formula1>
    </dataValidation>
    <dataValidation type="list" errorStyle="information" allowBlank="1" showInputMessage="1" sqref="FWK196624">
      <formula1>$BF$18</formula1>
    </dataValidation>
    <dataValidation type="list" errorStyle="information" allowBlank="1" showInputMessage="1" sqref="GGG196624">
      <formula1>$BF$18</formula1>
    </dataValidation>
    <dataValidation type="list" errorStyle="information" allowBlank="1" showInputMessage="1" sqref="GQC196624">
      <formula1>$BF$18</formula1>
    </dataValidation>
    <dataValidation type="list" errorStyle="information" allowBlank="1" showInputMessage="1" sqref="GZY196624">
      <formula1>$BF$18</formula1>
    </dataValidation>
    <dataValidation type="list" errorStyle="information" allowBlank="1" showInputMessage="1" sqref="HJU196624">
      <formula1>$BF$18</formula1>
    </dataValidation>
    <dataValidation type="list" errorStyle="information" allowBlank="1" showInputMessage="1" sqref="HTQ196624">
      <formula1>$BF$18</formula1>
    </dataValidation>
    <dataValidation type="list" errorStyle="information" allowBlank="1" showInputMessage="1" sqref="IDM196624">
      <formula1>$BF$18</formula1>
    </dataValidation>
    <dataValidation type="list" errorStyle="information" allowBlank="1" showInputMessage="1" sqref="INI196624">
      <formula1>$BF$18</formula1>
    </dataValidation>
    <dataValidation type="list" errorStyle="information" allowBlank="1" showInputMessage="1" sqref="IXE196624">
      <formula1>$BF$18</formula1>
    </dataValidation>
    <dataValidation type="list" errorStyle="information" allowBlank="1" showInputMessage="1" sqref="JHA196624">
      <formula1>$BF$18</formula1>
    </dataValidation>
    <dataValidation type="list" errorStyle="information" allowBlank="1" showInputMessage="1" sqref="JQW196624">
      <formula1>$BF$18</formula1>
    </dataValidation>
    <dataValidation type="list" errorStyle="information" allowBlank="1" showInputMessage="1" sqref="KAS196624">
      <formula1>$BF$18</formula1>
    </dataValidation>
    <dataValidation type="list" errorStyle="information" allowBlank="1" showInputMessage="1" sqref="KKO196624">
      <formula1>$BF$18</formula1>
    </dataValidation>
    <dataValidation type="list" errorStyle="information" allowBlank="1" showInputMessage="1" sqref="KUK196624">
      <formula1>$BF$18</formula1>
    </dataValidation>
    <dataValidation type="list" errorStyle="information" allowBlank="1" showInputMessage="1" sqref="LEG196624">
      <formula1>$BF$18</formula1>
    </dataValidation>
    <dataValidation type="list" errorStyle="information" allowBlank="1" showInputMessage="1" sqref="LOC196624">
      <formula1>$BF$18</formula1>
    </dataValidation>
    <dataValidation type="list" errorStyle="information" allowBlank="1" showInputMessage="1" sqref="LXY196624">
      <formula1>$BF$18</formula1>
    </dataValidation>
    <dataValidation type="list" errorStyle="information" allowBlank="1" showInputMessage="1" sqref="MHU196624">
      <formula1>$BF$18</formula1>
    </dataValidation>
    <dataValidation type="list" errorStyle="information" allowBlank="1" showInputMessage="1" sqref="MRQ196624">
      <formula1>$BF$18</formula1>
    </dataValidation>
    <dataValidation type="list" errorStyle="information" allowBlank="1" showInputMessage="1" sqref="NBM196624">
      <formula1>$BF$18</formula1>
    </dataValidation>
    <dataValidation type="list" errorStyle="information" allowBlank="1" showInputMessage="1" sqref="NLI196624">
      <formula1>$BF$18</formula1>
    </dataValidation>
    <dataValidation type="list" errorStyle="information" allowBlank="1" showInputMessage="1" sqref="NVE196624">
      <formula1>$BF$18</formula1>
    </dataValidation>
    <dataValidation type="list" errorStyle="information" allowBlank="1" showInputMessage="1" sqref="OFA196624">
      <formula1>$BF$18</formula1>
    </dataValidation>
    <dataValidation type="list" errorStyle="information" allowBlank="1" showInputMessage="1" sqref="OOW196624">
      <formula1>$BF$18</formula1>
    </dataValidation>
    <dataValidation type="list" errorStyle="information" allowBlank="1" showInputMessage="1" sqref="OYS196624">
      <formula1>$BF$18</formula1>
    </dataValidation>
    <dataValidation type="list" errorStyle="information" allowBlank="1" showInputMessage="1" sqref="PIO196624">
      <formula1>$BF$18</formula1>
    </dataValidation>
    <dataValidation type="list" errorStyle="information" allowBlank="1" showInputMessage="1" sqref="PSK196624">
      <formula1>$BF$18</formula1>
    </dataValidation>
    <dataValidation type="list" errorStyle="information" allowBlank="1" showInputMessage="1" sqref="QCG196624">
      <formula1>$BF$18</formula1>
    </dataValidation>
    <dataValidation type="list" errorStyle="information" allowBlank="1" showInputMessage="1" sqref="QMC196624">
      <formula1>$BF$18</formula1>
    </dataValidation>
    <dataValidation type="list" errorStyle="information" allowBlank="1" showInputMessage="1" sqref="QVY196624">
      <formula1>$BF$18</formula1>
    </dataValidation>
    <dataValidation type="list" errorStyle="information" allowBlank="1" showInputMessage="1" sqref="RFU196624">
      <formula1>$BF$18</formula1>
    </dataValidation>
    <dataValidation type="list" errorStyle="information" allowBlank="1" showInputMessage="1" sqref="RPQ196624">
      <formula1>$BF$18</formula1>
    </dataValidation>
    <dataValidation type="list" errorStyle="information" allowBlank="1" showInputMessage="1" sqref="RZM196624">
      <formula1>$BF$18</formula1>
    </dataValidation>
    <dataValidation type="list" errorStyle="information" allowBlank="1" showInputMessage="1" sqref="SJI196624">
      <formula1>$BF$18</formula1>
    </dataValidation>
    <dataValidation type="list" errorStyle="information" allowBlank="1" showInputMessage="1" sqref="STE196624">
      <formula1>$BF$18</formula1>
    </dataValidation>
    <dataValidation type="list" errorStyle="information" allowBlank="1" showInputMessage="1" sqref="TDA196624">
      <formula1>$BF$18</formula1>
    </dataValidation>
    <dataValidation type="list" errorStyle="information" allowBlank="1" showInputMessage="1" sqref="TMW196624">
      <formula1>$BF$18</formula1>
    </dataValidation>
    <dataValidation type="list" errorStyle="information" allowBlank="1" showInputMessage="1" sqref="TWS196624">
      <formula1>$BF$18</formula1>
    </dataValidation>
    <dataValidation type="list" errorStyle="information" allowBlank="1" showInputMessage="1" sqref="UGO196624">
      <formula1>$BF$18</formula1>
    </dataValidation>
    <dataValidation type="list" errorStyle="information" allowBlank="1" showInputMessage="1" sqref="UQK196624">
      <formula1>$BF$18</formula1>
    </dataValidation>
    <dataValidation type="list" errorStyle="information" allowBlank="1" showInputMessage="1" sqref="VAG196624">
      <formula1>$BF$18</formula1>
    </dataValidation>
    <dataValidation type="list" errorStyle="information" allowBlank="1" showInputMessage="1" sqref="VKC196624">
      <formula1>$BF$18</formula1>
    </dataValidation>
    <dataValidation type="list" errorStyle="information" allowBlank="1" showInputMessage="1" sqref="VTY196624">
      <formula1>$BF$18</formula1>
    </dataValidation>
    <dataValidation type="list" errorStyle="information" allowBlank="1" showInputMessage="1" sqref="WDU196624">
      <formula1>$BF$18</formula1>
    </dataValidation>
    <dataValidation type="list" errorStyle="information" allowBlank="1" showInputMessage="1" sqref="WNQ196624">
      <formula1>$BF$18</formula1>
    </dataValidation>
    <dataValidation type="list" errorStyle="information" allowBlank="1" showInputMessage="1" sqref="WXM196624">
      <formula1>$BF$18</formula1>
    </dataValidation>
    <dataValidation type="list" errorStyle="information" allowBlank="1" showInputMessage="1" sqref="BE262160">
      <formula1>$BF$18</formula1>
    </dataValidation>
    <dataValidation type="list" errorStyle="information" allowBlank="1" showInputMessage="1" sqref="LA262160">
      <formula1>$BF$18</formula1>
    </dataValidation>
    <dataValidation type="list" errorStyle="information" allowBlank="1" showInputMessage="1" sqref="UW262160">
      <formula1>$BF$18</formula1>
    </dataValidation>
    <dataValidation type="list" errorStyle="information" allowBlank="1" showInputMessage="1" sqref="AES262160">
      <formula1>$BF$18</formula1>
    </dataValidation>
    <dataValidation type="list" errorStyle="information" allowBlank="1" showInputMessage="1" sqref="AOO262160">
      <formula1>$BF$18</formula1>
    </dataValidation>
    <dataValidation type="list" errorStyle="information" allowBlank="1" showInputMessage="1" sqref="AYK262160">
      <formula1>$BF$18</formula1>
    </dataValidation>
    <dataValidation type="list" errorStyle="information" allowBlank="1" showInputMessage="1" sqref="BIG262160">
      <formula1>$BF$18</formula1>
    </dataValidation>
    <dataValidation type="list" errorStyle="information" allowBlank="1" showInputMessage="1" sqref="BSC262160">
      <formula1>$BF$18</formula1>
    </dataValidation>
    <dataValidation type="list" errorStyle="information" allowBlank="1" showInputMessage="1" sqref="CBY262160">
      <formula1>$BF$18</formula1>
    </dataValidation>
    <dataValidation type="list" errorStyle="information" allowBlank="1" showInputMessage="1" sqref="CLU262160">
      <formula1>$BF$18</formula1>
    </dataValidation>
    <dataValidation type="list" errorStyle="information" allowBlank="1" showInputMessage="1" sqref="CVQ262160">
      <formula1>$BF$18</formula1>
    </dataValidation>
    <dataValidation type="list" errorStyle="information" allowBlank="1" showInputMessage="1" sqref="DFM262160">
      <formula1>$BF$18</formula1>
    </dataValidation>
    <dataValidation type="list" errorStyle="information" allowBlank="1" showInputMessage="1" sqref="DPI262160">
      <formula1>$BF$18</formula1>
    </dataValidation>
    <dataValidation type="list" errorStyle="information" allowBlank="1" showInputMessage="1" sqref="DZE262160">
      <formula1>$BF$18</formula1>
    </dataValidation>
    <dataValidation type="list" errorStyle="information" allowBlank="1" showInputMessage="1" sqref="EJA262160">
      <formula1>$BF$18</formula1>
    </dataValidation>
    <dataValidation type="list" errorStyle="information" allowBlank="1" showInputMessage="1" sqref="ESW262160">
      <formula1>$BF$18</formula1>
    </dataValidation>
    <dataValidation type="list" errorStyle="information" allowBlank="1" showInputMessage="1" sqref="FCS262160">
      <formula1>$BF$18</formula1>
    </dataValidation>
    <dataValidation type="list" errorStyle="information" allowBlank="1" showInputMessage="1" sqref="FMO262160">
      <formula1>$BF$18</formula1>
    </dataValidation>
    <dataValidation type="list" errorStyle="information" allowBlank="1" showInputMessage="1" sqref="FWK262160">
      <formula1>$BF$18</formula1>
    </dataValidation>
    <dataValidation type="list" errorStyle="information" allowBlank="1" showInputMessage="1" sqref="GGG262160">
      <formula1>$BF$18</formula1>
    </dataValidation>
    <dataValidation type="list" errorStyle="information" allowBlank="1" showInputMessage="1" sqref="GQC262160">
      <formula1>$BF$18</formula1>
    </dataValidation>
    <dataValidation type="list" errorStyle="information" allowBlank="1" showInputMessage="1" sqref="GZY262160">
      <formula1>$BF$18</formula1>
    </dataValidation>
    <dataValidation type="list" errorStyle="information" allowBlank="1" showInputMessage="1" sqref="HJU262160">
      <formula1>$BF$18</formula1>
    </dataValidation>
    <dataValidation type="list" errorStyle="information" allowBlank="1" showInputMessage="1" sqref="HTQ262160">
      <formula1>$BF$18</formula1>
    </dataValidation>
    <dataValidation type="list" errorStyle="information" allowBlank="1" showInputMessage="1" sqref="IDM262160">
      <formula1>$BF$18</formula1>
    </dataValidation>
    <dataValidation type="list" errorStyle="information" allowBlank="1" showInputMessage="1" sqref="INI262160">
      <formula1>$BF$18</formula1>
    </dataValidation>
    <dataValidation type="list" errorStyle="information" allowBlank="1" showInputMessage="1" sqref="IXE262160">
      <formula1>$BF$18</formula1>
    </dataValidation>
    <dataValidation type="list" errorStyle="information" allowBlank="1" showInputMessage="1" sqref="JHA262160">
      <formula1>$BF$18</formula1>
    </dataValidation>
    <dataValidation type="list" errorStyle="information" allowBlank="1" showInputMessage="1" sqref="JQW262160">
      <formula1>$BF$18</formula1>
    </dataValidation>
    <dataValidation type="list" errorStyle="information" allowBlank="1" showInputMessage="1" sqref="KAS262160">
      <formula1>$BF$18</formula1>
    </dataValidation>
    <dataValidation type="list" errorStyle="information" allowBlank="1" showInputMessage="1" sqref="KKO262160">
      <formula1>$BF$18</formula1>
    </dataValidation>
    <dataValidation type="list" errorStyle="information" allowBlank="1" showInputMessage="1" sqref="KUK262160">
      <formula1>$BF$18</formula1>
    </dataValidation>
    <dataValidation type="list" errorStyle="information" allowBlank="1" showInputMessage="1" sqref="LEG262160">
      <formula1>$BF$18</formula1>
    </dataValidation>
    <dataValidation type="list" errorStyle="information" allowBlank="1" showInputMessage="1" sqref="LOC262160">
      <formula1>$BF$18</formula1>
    </dataValidation>
    <dataValidation type="list" errorStyle="information" allowBlank="1" showInputMessage="1" sqref="LXY262160">
      <formula1>$BF$18</formula1>
    </dataValidation>
    <dataValidation type="list" errorStyle="information" allowBlank="1" showInputMessage="1" sqref="MHU262160">
      <formula1>$BF$18</formula1>
    </dataValidation>
    <dataValidation type="list" errorStyle="information" allowBlank="1" showInputMessage="1" sqref="MRQ262160">
      <formula1>$BF$18</formula1>
    </dataValidation>
    <dataValidation type="list" errorStyle="information" allowBlank="1" showInputMessage="1" sqref="NBM262160">
      <formula1>$BF$18</formula1>
    </dataValidation>
    <dataValidation type="list" errorStyle="information" allowBlank="1" showInputMessage="1" sqref="NLI262160">
      <formula1>$BF$18</formula1>
    </dataValidation>
    <dataValidation type="list" errorStyle="information" allowBlank="1" showInputMessage="1" sqref="NVE262160">
      <formula1>$BF$18</formula1>
    </dataValidation>
    <dataValidation type="list" errorStyle="information" allowBlank="1" showInputMessage="1" sqref="OFA262160">
      <formula1>$BF$18</formula1>
    </dataValidation>
    <dataValidation type="list" errorStyle="information" allowBlank="1" showInputMessage="1" sqref="OOW262160">
      <formula1>$BF$18</formula1>
    </dataValidation>
    <dataValidation type="list" errorStyle="information" allowBlank="1" showInputMessage="1" sqref="OYS262160">
      <formula1>$BF$18</formula1>
    </dataValidation>
    <dataValidation type="list" errorStyle="information" allowBlank="1" showInputMessage="1" sqref="PIO262160">
      <formula1>$BF$18</formula1>
    </dataValidation>
    <dataValidation type="list" errorStyle="information" allowBlank="1" showInputMessage="1" sqref="PSK262160">
      <formula1>$BF$18</formula1>
    </dataValidation>
    <dataValidation type="list" errorStyle="information" allowBlank="1" showInputMessage="1" sqref="QCG262160">
      <formula1>$BF$18</formula1>
    </dataValidation>
    <dataValidation type="list" errorStyle="information" allowBlank="1" showInputMessage="1" sqref="QMC262160">
      <formula1>$BF$18</formula1>
    </dataValidation>
    <dataValidation type="list" errorStyle="information" allowBlank="1" showInputMessage="1" sqref="QVY262160">
      <formula1>$BF$18</formula1>
    </dataValidation>
    <dataValidation type="list" errorStyle="information" allowBlank="1" showInputMessage="1" sqref="RFU262160">
      <formula1>$BF$18</formula1>
    </dataValidation>
    <dataValidation type="list" errorStyle="information" allowBlank="1" showInputMessage="1" sqref="RPQ262160">
      <formula1>$BF$18</formula1>
    </dataValidation>
    <dataValidation type="list" errorStyle="information" allowBlank="1" showInputMessage="1" sqref="RZM262160">
      <formula1>$BF$18</formula1>
    </dataValidation>
    <dataValidation type="list" errorStyle="information" allowBlank="1" showInputMessage="1" sqref="SJI262160">
      <formula1>$BF$18</formula1>
    </dataValidation>
    <dataValidation type="list" errorStyle="information" allowBlank="1" showInputMessage="1" sqref="STE262160">
      <formula1>$BF$18</formula1>
    </dataValidation>
    <dataValidation type="list" errorStyle="information" allowBlank="1" showInputMessage="1" sqref="TDA262160">
      <formula1>$BF$18</formula1>
    </dataValidation>
    <dataValidation type="list" errorStyle="information" allowBlank="1" showInputMessage="1" sqref="TMW262160">
      <formula1>$BF$18</formula1>
    </dataValidation>
    <dataValidation type="list" errorStyle="information" allowBlank="1" showInputMessage="1" sqref="TWS262160">
      <formula1>$BF$18</formula1>
    </dataValidation>
    <dataValidation type="list" errorStyle="information" allowBlank="1" showInputMessage="1" sqref="UGO262160">
      <formula1>$BF$18</formula1>
    </dataValidation>
    <dataValidation type="list" errorStyle="information" allowBlank="1" showInputMessage="1" sqref="UQK262160">
      <formula1>$BF$18</formula1>
    </dataValidation>
    <dataValidation type="list" errorStyle="information" allowBlank="1" showInputMessage="1" sqref="VAG262160">
      <formula1>$BF$18</formula1>
    </dataValidation>
    <dataValidation type="list" errorStyle="information" allowBlank="1" showInputMessage="1" sqref="VKC262160">
      <formula1>$BF$18</formula1>
    </dataValidation>
    <dataValidation type="list" errorStyle="information" allowBlank="1" showInputMessage="1" sqref="VTY262160">
      <formula1>$BF$18</formula1>
    </dataValidation>
    <dataValidation type="list" errorStyle="information" allowBlank="1" showInputMessage="1" sqref="WDU262160">
      <formula1>$BF$18</formula1>
    </dataValidation>
    <dataValidation type="list" errorStyle="information" allowBlank="1" showInputMessage="1" sqref="WNQ262160">
      <formula1>$BF$18</formula1>
    </dataValidation>
    <dataValidation type="list" errorStyle="information" allowBlank="1" showInputMessage="1" sqref="WXM262160">
      <formula1>$BF$18</formula1>
    </dataValidation>
    <dataValidation type="list" errorStyle="information" allowBlank="1" showInputMessage="1" sqref="BE327696">
      <formula1>$BF$18</formula1>
    </dataValidation>
    <dataValidation type="list" errorStyle="information" allowBlank="1" showInputMessage="1" sqref="LA327696">
      <formula1>$BF$18</formula1>
    </dataValidation>
    <dataValidation type="list" errorStyle="information" allowBlank="1" showInputMessage="1" sqref="UW327696">
      <formula1>$BF$18</formula1>
    </dataValidation>
    <dataValidation type="list" errorStyle="information" allowBlank="1" showInputMessage="1" sqref="AES327696">
      <formula1>$BF$18</formula1>
    </dataValidation>
    <dataValidation type="list" errorStyle="information" allowBlank="1" showInputMessage="1" sqref="AOO327696">
      <formula1>$BF$18</formula1>
    </dataValidation>
    <dataValidation type="list" errorStyle="information" allowBlank="1" showInputMessage="1" sqref="AYK327696">
      <formula1>$BF$18</formula1>
    </dataValidation>
    <dataValidation type="list" errorStyle="information" allowBlank="1" showInputMessage="1" sqref="BIG327696">
      <formula1>$BF$18</formula1>
    </dataValidation>
    <dataValidation type="list" errorStyle="information" allowBlank="1" showInputMessage="1" sqref="BSC327696">
      <formula1>$BF$18</formula1>
    </dataValidation>
    <dataValidation type="list" errorStyle="information" allowBlank="1" showInputMessage="1" sqref="CBY327696">
      <formula1>$BF$18</formula1>
    </dataValidation>
    <dataValidation type="list" errorStyle="information" allowBlank="1" showInputMessage="1" sqref="CLU327696">
      <formula1>$BF$18</formula1>
    </dataValidation>
    <dataValidation type="list" errorStyle="information" allowBlank="1" showInputMessage="1" sqref="CVQ327696">
      <formula1>$BF$18</formula1>
    </dataValidation>
    <dataValidation type="list" errorStyle="information" allowBlank="1" showInputMessage="1" sqref="DFM327696">
      <formula1>$BF$18</formula1>
    </dataValidation>
    <dataValidation type="list" errorStyle="information" allowBlank="1" showInputMessage="1" sqref="DPI327696">
      <formula1>$BF$18</formula1>
    </dataValidation>
    <dataValidation type="list" errorStyle="information" allowBlank="1" showInputMessage="1" sqref="DZE327696">
      <formula1>$BF$18</formula1>
    </dataValidation>
    <dataValidation type="list" errorStyle="information" allowBlank="1" showInputMessage="1" sqref="EJA327696">
      <formula1>$BF$18</formula1>
    </dataValidation>
    <dataValidation type="list" errorStyle="information" allowBlank="1" showInputMessage="1" sqref="ESW327696">
      <formula1>$BF$18</formula1>
    </dataValidation>
    <dataValidation type="list" errorStyle="information" allowBlank="1" showInputMessage="1" sqref="FCS327696">
      <formula1>$BF$18</formula1>
    </dataValidation>
    <dataValidation type="list" errorStyle="information" allowBlank="1" showInputMessage="1" sqref="FMO327696">
      <formula1>$BF$18</formula1>
    </dataValidation>
    <dataValidation type="list" errorStyle="information" allowBlank="1" showInputMessage="1" sqref="FWK327696">
      <formula1>$BF$18</formula1>
    </dataValidation>
    <dataValidation type="list" errorStyle="information" allowBlank="1" showInputMessage="1" sqref="GGG327696">
      <formula1>$BF$18</formula1>
    </dataValidation>
    <dataValidation type="list" errorStyle="information" allowBlank="1" showInputMessage="1" sqref="GQC327696">
      <formula1>$BF$18</formula1>
    </dataValidation>
    <dataValidation type="list" errorStyle="information" allowBlank="1" showInputMessage="1" sqref="GZY327696">
      <formula1>$BF$18</formula1>
    </dataValidation>
    <dataValidation type="list" errorStyle="information" allowBlank="1" showInputMessage="1" sqref="HJU327696">
      <formula1>$BF$18</formula1>
    </dataValidation>
    <dataValidation type="list" errorStyle="information" allowBlank="1" showInputMessage="1" sqref="HTQ327696">
      <formula1>$BF$18</formula1>
    </dataValidation>
    <dataValidation type="list" errorStyle="information" allowBlank="1" showInputMessage="1" sqref="IDM327696">
      <formula1>$BF$18</formula1>
    </dataValidation>
    <dataValidation type="list" errorStyle="information" allowBlank="1" showInputMessage="1" sqref="INI327696">
      <formula1>$BF$18</formula1>
    </dataValidation>
    <dataValidation type="list" errorStyle="information" allowBlank="1" showInputMessage="1" sqref="IXE327696">
      <formula1>$BF$18</formula1>
    </dataValidation>
    <dataValidation type="list" errorStyle="information" allowBlank="1" showInputMessage="1" sqref="JHA327696">
      <formula1>$BF$18</formula1>
    </dataValidation>
    <dataValidation type="list" errorStyle="information" allowBlank="1" showInputMessage="1" sqref="JQW327696">
      <formula1>$BF$18</formula1>
    </dataValidation>
    <dataValidation type="list" errorStyle="information" allowBlank="1" showInputMessage="1" sqref="KAS327696">
      <formula1>$BF$18</formula1>
    </dataValidation>
    <dataValidation type="list" errorStyle="information" allowBlank="1" showInputMessage="1" sqref="KKO327696">
      <formula1>$BF$18</formula1>
    </dataValidation>
    <dataValidation type="list" errorStyle="information" allowBlank="1" showInputMessage="1" sqref="KUK327696">
      <formula1>$BF$18</formula1>
    </dataValidation>
    <dataValidation type="list" errorStyle="information" allowBlank="1" showInputMessage="1" sqref="LEG327696">
      <formula1>$BF$18</formula1>
    </dataValidation>
    <dataValidation type="list" errorStyle="information" allowBlank="1" showInputMessage="1" sqref="LOC327696">
      <formula1>$BF$18</formula1>
    </dataValidation>
    <dataValidation type="list" errorStyle="information" allowBlank="1" showInputMessage="1" sqref="LXY327696">
      <formula1>$BF$18</formula1>
    </dataValidation>
    <dataValidation type="list" errorStyle="information" allowBlank="1" showInputMessage="1" sqref="MHU327696">
      <formula1>$BF$18</formula1>
    </dataValidation>
    <dataValidation type="list" errorStyle="information" allowBlank="1" showInputMessage="1" sqref="MRQ327696">
      <formula1>$BF$18</formula1>
    </dataValidation>
    <dataValidation type="list" errorStyle="information" allowBlank="1" showInputMessage="1" sqref="NBM327696">
      <formula1>$BF$18</formula1>
    </dataValidation>
    <dataValidation type="list" errorStyle="information" allowBlank="1" showInputMessage="1" sqref="NLI327696">
      <formula1>$BF$18</formula1>
    </dataValidation>
    <dataValidation type="list" errorStyle="information" allowBlank="1" showInputMessage="1" sqref="NVE327696">
      <formula1>$BF$18</formula1>
    </dataValidation>
    <dataValidation type="list" errorStyle="information" allowBlank="1" showInputMessage="1" sqref="OFA327696">
      <formula1>$BF$18</formula1>
    </dataValidation>
    <dataValidation type="list" errorStyle="information" allowBlank="1" showInputMessage="1" sqref="OOW327696">
      <formula1>$BF$18</formula1>
    </dataValidation>
    <dataValidation type="list" errorStyle="information" allowBlank="1" showInputMessage="1" sqref="OYS327696">
      <formula1>$BF$18</formula1>
    </dataValidation>
    <dataValidation type="list" errorStyle="information" allowBlank="1" showInputMessage="1" sqref="PIO327696">
      <formula1>$BF$18</formula1>
    </dataValidation>
    <dataValidation type="list" errorStyle="information" allowBlank="1" showInputMessage="1" sqref="PSK327696">
      <formula1>$BF$18</formula1>
    </dataValidation>
    <dataValidation type="list" errorStyle="information" allowBlank="1" showInputMessage="1" sqref="QCG327696">
      <formula1>$BF$18</formula1>
    </dataValidation>
    <dataValidation type="list" errorStyle="information" allowBlank="1" showInputMessage="1" sqref="QMC327696">
      <formula1>$BF$18</formula1>
    </dataValidation>
    <dataValidation type="list" errorStyle="information" allowBlank="1" showInputMessage="1" sqref="QVY327696">
      <formula1>$BF$18</formula1>
    </dataValidation>
    <dataValidation type="list" errorStyle="information" allowBlank="1" showInputMessage="1" sqref="RFU327696">
      <formula1>$BF$18</formula1>
    </dataValidation>
    <dataValidation type="list" errorStyle="information" allowBlank="1" showInputMessage="1" sqref="RPQ327696">
      <formula1>$BF$18</formula1>
    </dataValidation>
    <dataValidation type="list" errorStyle="information" allowBlank="1" showInputMessage="1" sqref="RZM327696">
      <formula1>$BF$18</formula1>
    </dataValidation>
    <dataValidation type="list" errorStyle="information" allowBlank="1" showInputMessage="1" sqref="SJI327696">
      <formula1>$BF$18</formula1>
    </dataValidation>
    <dataValidation type="list" errorStyle="information" allowBlank="1" showInputMessage="1" sqref="STE327696">
      <formula1>$BF$18</formula1>
    </dataValidation>
    <dataValidation type="list" errorStyle="information" allowBlank="1" showInputMessage="1" sqref="TDA327696">
      <formula1>$BF$18</formula1>
    </dataValidation>
    <dataValidation type="list" errorStyle="information" allowBlank="1" showInputMessage="1" sqref="TMW327696">
      <formula1>$BF$18</formula1>
    </dataValidation>
    <dataValidation type="list" errorStyle="information" allowBlank="1" showInputMessage="1" sqref="TWS327696">
      <formula1>$BF$18</formula1>
    </dataValidation>
    <dataValidation type="list" errorStyle="information" allowBlank="1" showInputMessage="1" sqref="UGO327696">
      <formula1>$BF$18</formula1>
    </dataValidation>
    <dataValidation type="list" errorStyle="information" allowBlank="1" showInputMessage="1" sqref="UQK327696">
      <formula1>$BF$18</formula1>
    </dataValidation>
    <dataValidation type="list" errorStyle="information" allowBlank="1" showInputMessage="1" sqref="VAG327696">
      <formula1>$BF$18</formula1>
    </dataValidation>
    <dataValidation type="list" errorStyle="information" allowBlank="1" showInputMessage="1" sqref="VKC327696">
      <formula1>$BF$18</formula1>
    </dataValidation>
    <dataValidation type="list" errorStyle="information" allowBlank="1" showInputMessage="1" sqref="VTY327696">
      <formula1>$BF$18</formula1>
    </dataValidation>
    <dataValidation type="list" errorStyle="information" allowBlank="1" showInputMessage="1" sqref="WDU327696">
      <formula1>$BF$18</formula1>
    </dataValidation>
    <dataValidation type="list" errorStyle="information" allowBlank="1" showInputMessage="1" sqref="WNQ327696">
      <formula1>$BF$18</formula1>
    </dataValidation>
    <dataValidation type="list" errorStyle="information" allowBlank="1" showInputMessage="1" sqref="WXM327696">
      <formula1>$BF$18</formula1>
    </dataValidation>
    <dataValidation type="list" errorStyle="information" allowBlank="1" showInputMessage="1" sqref="BE393232">
      <formula1>$BF$18</formula1>
    </dataValidation>
    <dataValidation type="list" errorStyle="information" allowBlank="1" showInputMessage="1" sqref="LA393232">
      <formula1>$BF$18</formula1>
    </dataValidation>
    <dataValidation type="list" errorStyle="information" allowBlank="1" showInputMessage="1" sqref="UW393232">
      <formula1>$BF$18</formula1>
    </dataValidation>
    <dataValidation type="list" errorStyle="information" allowBlank="1" showInputMessage="1" sqref="AES393232">
      <formula1>$BF$18</formula1>
    </dataValidation>
    <dataValidation type="list" errorStyle="information" allowBlank="1" showInputMessage="1" sqref="AOO393232">
      <formula1>$BF$18</formula1>
    </dataValidation>
    <dataValidation type="list" errorStyle="information" allowBlank="1" showInputMessage="1" sqref="AYK393232">
      <formula1>$BF$18</formula1>
    </dataValidation>
    <dataValidation type="list" errorStyle="information" allowBlank="1" showInputMessage="1" sqref="BIG393232">
      <formula1>$BF$18</formula1>
    </dataValidation>
    <dataValidation type="list" errorStyle="information" allowBlank="1" showInputMessage="1" sqref="BSC393232">
      <formula1>$BF$18</formula1>
    </dataValidation>
    <dataValidation type="list" errorStyle="information" allowBlank="1" showInputMessage="1" sqref="CBY393232">
      <formula1>$BF$18</formula1>
    </dataValidation>
    <dataValidation type="list" errorStyle="information" allowBlank="1" showInputMessage="1" sqref="CLU393232">
      <formula1>$BF$18</formula1>
    </dataValidation>
    <dataValidation type="list" errorStyle="information" allowBlank="1" showInputMessage="1" sqref="CVQ393232">
      <formula1>$BF$18</formula1>
    </dataValidation>
    <dataValidation type="list" errorStyle="information" allowBlank="1" showInputMessage="1" sqref="DFM393232">
      <formula1>$BF$18</formula1>
    </dataValidation>
    <dataValidation type="list" errorStyle="information" allowBlank="1" showInputMessage="1" sqref="DPI393232">
      <formula1>$BF$18</formula1>
    </dataValidation>
    <dataValidation type="list" errorStyle="information" allowBlank="1" showInputMessage="1" sqref="DZE393232">
      <formula1>$BF$18</formula1>
    </dataValidation>
    <dataValidation type="list" errorStyle="information" allowBlank="1" showInputMessage="1" sqref="EJA393232">
      <formula1>$BF$18</formula1>
    </dataValidation>
    <dataValidation type="list" errorStyle="information" allowBlank="1" showInputMessage="1" sqref="ESW393232">
      <formula1>$BF$18</formula1>
    </dataValidation>
    <dataValidation type="list" errorStyle="information" allowBlank="1" showInputMessage="1" sqref="FCS393232">
      <formula1>$BF$18</formula1>
    </dataValidation>
    <dataValidation type="list" errorStyle="information" allowBlank="1" showInputMessage="1" sqref="FMO393232">
      <formula1>$BF$18</formula1>
    </dataValidation>
    <dataValidation type="list" errorStyle="information" allowBlank="1" showInputMessage="1" sqref="FWK393232">
      <formula1>$BF$18</formula1>
    </dataValidation>
    <dataValidation type="list" errorStyle="information" allowBlank="1" showInputMessage="1" sqref="GGG393232">
      <formula1>$BF$18</formula1>
    </dataValidation>
    <dataValidation type="list" errorStyle="information" allowBlank="1" showInputMessage="1" sqref="GQC393232">
      <formula1>$BF$18</formula1>
    </dataValidation>
    <dataValidation type="list" errorStyle="information" allowBlank="1" showInputMessage="1" sqref="GZY393232">
      <formula1>$BF$18</formula1>
    </dataValidation>
    <dataValidation type="list" errorStyle="information" allowBlank="1" showInputMessage="1" sqref="HJU393232">
      <formula1>$BF$18</formula1>
    </dataValidation>
    <dataValidation type="list" errorStyle="information" allowBlank="1" showInputMessage="1" sqref="HTQ393232">
      <formula1>$BF$18</formula1>
    </dataValidation>
    <dataValidation type="list" errorStyle="information" allowBlank="1" showInputMessage="1" sqref="IDM393232">
      <formula1>$BF$18</formula1>
    </dataValidation>
    <dataValidation type="list" errorStyle="information" allowBlank="1" showInputMessage="1" sqref="INI393232">
      <formula1>$BF$18</formula1>
    </dataValidation>
    <dataValidation type="list" errorStyle="information" allowBlank="1" showInputMessage="1" sqref="IXE393232">
      <formula1>$BF$18</formula1>
    </dataValidation>
    <dataValidation type="list" errorStyle="information" allowBlank="1" showInputMessage="1" sqref="JHA393232">
      <formula1>$BF$18</formula1>
    </dataValidation>
    <dataValidation type="list" errorStyle="information" allowBlank="1" showInputMessage="1" sqref="JQW393232">
      <formula1>$BF$18</formula1>
    </dataValidation>
    <dataValidation type="list" errorStyle="information" allowBlank="1" showInputMessage="1" sqref="KAS393232">
      <formula1>$BF$18</formula1>
    </dataValidation>
    <dataValidation type="list" errorStyle="information" allowBlank="1" showInputMessage="1" sqref="KKO393232">
      <formula1>$BF$18</formula1>
    </dataValidation>
    <dataValidation type="list" errorStyle="information" allowBlank="1" showInputMessage="1" sqref="KUK393232">
      <formula1>$BF$18</formula1>
    </dataValidation>
    <dataValidation type="list" errorStyle="information" allowBlank="1" showInputMessage="1" sqref="LEG393232">
      <formula1>$BF$18</formula1>
    </dataValidation>
    <dataValidation type="list" errorStyle="information" allowBlank="1" showInputMessage="1" sqref="LOC393232">
      <formula1>$BF$18</formula1>
    </dataValidation>
    <dataValidation type="list" errorStyle="information" allowBlank="1" showInputMessage="1" sqref="LXY393232">
      <formula1>$BF$18</formula1>
    </dataValidation>
    <dataValidation type="list" errorStyle="information" allowBlank="1" showInputMessage="1" sqref="MHU393232">
      <formula1>$BF$18</formula1>
    </dataValidation>
    <dataValidation type="list" errorStyle="information" allowBlank="1" showInputMessage="1" sqref="MRQ393232">
      <formula1>$BF$18</formula1>
    </dataValidation>
    <dataValidation type="list" errorStyle="information" allowBlank="1" showInputMessage="1" sqref="NBM393232">
      <formula1>$BF$18</formula1>
    </dataValidation>
    <dataValidation type="list" errorStyle="information" allowBlank="1" showInputMessage="1" sqref="NLI393232">
      <formula1>$BF$18</formula1>
    </dataValidation>
    <dataValidation type="list" errorStyle="information" allowBlank="1" showInputMessage="1" sqref="NVE393232">
      <formula1>$BF$18</formula1>
    </dataValidation>
    <dataValidation type="list" errorStyle="information" allowBlank="1" showInputMessage="1" sqref="OFA393232">
      <formula1>$BF$18</formula1>
    </dataValidation>
    <dataValidation type="list" errorStyle="information" allowBlank="1" showInputMessage="1" sqref="OOW393232">
      <formula1>$BF$18</formula1>
    </dataValidation>
    <dataValidation type="list" errorStyle="information" allowBlank="1" showInputMessage="1" sqref="OYS393232">
      <formula1>$BF$18</formula1>
    </dataValidation>
    <dataValidation type="list" errorStyle="information" allowBlank="1" showInputMessage="1" sqref="PIO393232">
      <formula1>$BF$18</formula1>
    </dataValidation>
    <dataValidation type="list" errorStyle="information" allowBlank="1" showInputMessage="1" sqref="PSK393232">
      <formula1>$BF$18</formula1>
    </dataValidation>
    <dataValidation type="list" errorStyle="information" allowBlank="1" showInputMessage="1" sqref="QCG393232">
      <formula1>$BF$18</formula1>
    </dataValidation>
    <dataValidation type="list" errorStyle="information" allowBlank="1" showInputMessage="1" sqref="QMC393232">
      <formula1>$BF$18</formula1>
    </dataValidation>
    <dataValidation type="list" errorStyle="information" allowBlank="1" showInputMessage="1" sqref="QVY393232">
      <formula1>$BF$18</formula1>
    </dataValidation>
    <dataValidation type="list" errorStyle="information" allowBlank="1" showInputMessage="1" sqref="RFU393232">
      <formula1>$BF$18</formula1>
    </dataValidation>
    <dataValidation type="list" errorStyle="information" allowBlank="1" showInputMessage="1" sqref="RPQ393232">
      <formula1>$BF$18</formula1>
    </dataValidation>
    <dataValidation type="list" errorStyle="information" allowBlank="1" showInputMessage="1" sqref="RZM393232">
      <formula1>$BF$18</formula1>
    </dataValidation>
    <dataValidation type="list" errorStyle="information" allowBlank="1" showInputMessage="1" sqref="SJI393232">
      <formula1>$BF$18</formula1>
    </dataValidation>
    <dataValidation type="list" errorStyle="information" allowBlank="1" showInputMessage="1" sqref="STE393232">
      <formula1>$BF$18</formula1>
    </dataValidation>
    <dataValidation type="list" errorStyle="information" allowBlank="1" showInputMessage="1" sqref="TDA393232">
      <formula1>$BF$18</formula1>
    </dataValidation>
    <dataValidation type="list" errorStyle="information" allowBlank="1" showInputMessage="1" sqref="TMW393232">
      <formula1>$BF$18</formula1>
    </dataValidation>
    <dataValidation type="list" errorStyle="information" allowBlank="1" showInputMessage="1" sqref="TWS393232">
      <formula1>$BF$18</formula1>
    </dataValidation>
    <dataValidation type="list" errorStyle="information" allowBlank="1" showInputMessage="1" sqref="UGO393232">
      <formula1>$BF$18</formula1>
    </dataValidation>
    <dataValidation type="list" errorStyle="information" allowBlank="1" showInputMessage="1" sqref="UQK393232">
      <formula1>$BF$18</formula1>
    </dataValidation>
    <dataValidation type="list" errorStyle="information" allowBlank="1" showInputMessage="1" sqref="VAG393232">
      <formula1>$BF$18</formula1>
    </dataValidation>
    <dataValidation type="list" errorStyle="information" allowBlank="1" showInputMessage="1" sqref="VKC393232">
      <formula1>$BF$18</formula1>
    </dataValidation>
    <dataValidation type="list" errorStyle="information" allowBlank="1" showInputMessage="1" sqref="VTY393232">
      <formula1>$BF$18</formula1>
    </dataValidation>
    <dataValidation type="list" errorStyle="information" allowBlank="1" showInputMessage="1" sqref="WDU393232">
      <formula1>$BF$18</formula1>
    </dataValidation>
    <dataValidation type="list" errorStyle="information" allowBlank="1" showInputMessage="1" sqref="WNQ393232">
      <formula1>$BF$18</formula1>
    </dataValidation>
    <dataValidation type="list" errorStyle="information" allowBlank="1" showInputMessage="1" sqref="WXM393232">
      <formula1>$BF$18</formula1>
    </dataValidation>
    <dataValidation type="list" errorStyle="information" allowBlank="1" showInputMessage="1" sqref="BE458768">
      <formula1>$BF$18</formula1>
    </dataValidation>
    <dataValidation type="list" errorStyle="information" allowBlank="1" showInputMessage="1" sqref="LA458768">
      <formula1>$BF$18</formula1>
    </dataValidation>
    <dataValidation type="list" errorStyle="information" allowBlank="1" showInputMessage="1" sqref="UW458768">
      <formula1>$BF$18</formula1>
    </dataValidation>
    <dataValidation type="list" errorStyle="information" allowBlank="1" showInputMessage="1" sqref="AES458768">
      <formula1>$BF$18</formula1>
    </dataValidation>
    <dataValidation type="list" errorStyle="information" allowBlank="1" showInputMessage="1" sqref="AOO458768">
      <formula1>$BF$18</formula1>
    </dataValidation>
    <dataValidation type="list" errorStyle="information" allowBlank="1" showInputMessage="1" sqref="AYK458768">
      <formula1>$BF$18</formula1>
    </dataValidation>
    <dataValidation type="list" errorStyle="information" allowBlank="1" showInputMessage="1" sqref="BIG458768">
      <formula1>$BF$18</formula1>
    </dataValidation>
    <dataValidation type="list" errorStyle="information" allowBlank="1" showInputMessage="1" sqref="BSC458768">
      <formula1>$BF$18</formula1>
    </dataValidation>
    <dataValidation type="list" errorStyle="information" allowBlank="1" showInputMessage="1" sqref="CBY458768">
      <formula1>$BF$18</formula1>
    </dataValidation>
    <dataValidation type="list" errorStyle="information" allowBlank="1" showInputMessage="1" sqref="CLU458768">
      <formula1>$BF$18</formula1>
    </dataValidation>
    <dataValidation type="list" errorStyle="information" allowBlank="1" showInputMessage="1" sqref="CVQ458768">
      <formula1>$BF$18</formula1>
    </dataValidation>
    <dataValidation type="list" errorStyle="information" allowBlank="1" showInputMessage="1" sqref="DFM458768">
      <formula1>$BF$18</formula1>
    </dataValidation>
    <dataValidation type="list" errorStyle="information" allowBlank="1" showInputMessage="1" sqref="DPI458768">
      <formula1>$BF$18</formula1>
    </dataValidation>
    <dataValidation type="list" errorStyle="information" allowBlank="1" showInputMessage="1" sqref="DZE458768">
      <formula1>$BF$18</formula1>
    </dataValidation>
    <dataValidation type="list" errorStyle="information" allowBlank="1" showInputMessage="1" sqref="EJA458768">
      <formula1>$BF$18</formula1>
    </dataValidation>
    <dataValidation type="list" errorStyle="information" allowBlank="1" showInputMessage="1" sqref="ESW458768">
      <formula1>$BF$18</formula1>
    </dataValidation>
    <dataValidation type="list" errorStyle="information" allowBlank="1" showInputMessage="1" sqref="FCS458768">
      <formula1>$BF$18</formula1>
    </dataValidation>
    <dataValidation type="list" errorStyle="information" allowBlank="1" showInputMessage="1" sqref="FMO458768">
      <formula1>$BF$18</formula1>
    </dataValidation>
    <dataValidation type="list" errorStyle="information" allowBlank="1" showInputMessage="1" sqref="FWK458768">
      <formula1>$BF$18</formula1>
    </dataValidation>
    <dataValidation type="list" errorStyle="information" allowBlank="1" showInputMessage="1" sqref="GGG458768">
      <formula1>$BF$18</formula1>
    </dataValidation>
    <dataValidation type="list" errorStyle="information" allowBlank="1" showInputMessage="1" sqref="GQC458768">
      <formula1>$BF$18</formula1>
    </dataValidation>
    <dataValidation type="list" errorStyle="information" allowBlank="1" showInputMessage="1" sqref="GZY458768">
      <formula1>$BF$18</formula1>
    </dataValidation>
    <dataValidation type="list" errorStyle="information" allowBlank="1" showInputMessage="1" sqref="HJU458768">
      <formula1>$BF$18</formula1>
    </dataValidation>
    <dataValidation type="list" errorStyle="information" allowBlank="1" showInputMessage="1" sqref="HTQ458768">
      <formula1>$BF$18</formula1>
    </dataValidation>
    <dataValidation type="list" errorStyle="information" allowBlank="1" showInputMessage="1" sqref="IDM458768">
      <formula1>$BF$18</formula1>
    </dataValidation>
    <dataValidation type="list" errorStyle="information" allowBlank="1" showInputMessage="1" sqref="INI458768">
      <formula1>$BF$18</formula1>
    </dataValidation>
    <dataValidation type="list" errorStyle="information" allowBlank="1" showInputMessage="1" sqref="IXE458768">
      <formula1>$BF$18</formula1>
    </dataValidation>
    <dataValidation type="list" errorStyle="information" allowBlank="1" showInputMessage="1" sqref="JHA458768">
      <formula1>$BF$18</formula1>
    </dataValidation>
    <dataValidation type="list" errorStyle="information" allowBlank="1" showInputMessage="1" sqref="JQW458768">
      <formula1>$BF$18</formula1>
    </dataValidation>
    <dataValidation type="list" errorStyle="information" allowBlank="1" showInputMessage="1" sqref="KAS458768">
      <formula1>$BF$18</formula1>
    </dataValidation>
    <dataValidation type="list" errorStyle="information" allowBlank="1" showInputMessage="1" sqref="KKO458768">
      <formula1>$BF$18</formula1>
    </dataValidation>
    <dataValidation type="list" errorStyle="information" allowBlank="1" showInputMessage="1" sqref="KUK458768">
      <formula1>$BF$18</formula1>
    </dataValidation>
    <dataValidation type="list" errorStyle="information" allowBlank="1" showInputMessage="1" sqref="LEG458768">
      <formula1>$BF$18</formula1>
    </dataValidation>
    <dataValidation type="list" errorStyle="information" allowBlank="1" showInputMessage="1" sqref="LOC458768">
      <formula1>$BF$18</formula1>
    </dataValidation>
    <dataValidation type="list" errorStyle="information" allowBlank="1" showInputMessage="1" sqref="LXY458768">
      <formula1>$BF$18</formula1>
    </dataValidation>
    <dataValidation type="list" errorStyle="information" allowBlank="1" showInputMessage="1" sqref="MHU458768">
      <formula1>$BF$18</formula1>
    </dataValidation>
    <dataValidation type="list" errorStyle="information" allowBlank="1" showInputMessage="1" sqref="MRQ458768">
      <formula1>$BF$18</formula1>
    </dataValidation>
    <dataValidation type="list" errorStyle="information" allowBlank="1" showInputMessage="1" sqref="NBM458768">
      <formula1>$BF$18</formula1>
    </dataValidation>
    <dataValidation type="list" errorStyle="information" allowBlank="1" showInputMessage="1" sqref="NLI458768">
      <formula1>$BF$18</formula1>
    </dataValidation>
    <dataValidation type="list" errorStyle="information" allowBlank="1" showInputMessage="1" sqref="NVE458768">
      <formula1>$BF$18</formula1>
    </dataValidation>
    <dataValidation type="list" errorStyle="information" allowBlank="1" showInputMessage="1" sqref="OFA458768">
      <formula1>$BF$18</formula1>
    </dataValidation>
    <dataValidation type="list" errorStyle="information" allowBlank="1" showInputMessage="1" sqref="OOW458768">
      <formula1>$BF$18</formula1>
    </dataValidation>
    <dataValidation type="list" errorStyle="information" allowBlank="1" showInputMessage="1" sqref="OYS458768">
      <formula1>$BF$18</formula1>
    </dataValidation>
    <dataValidation type="list" errorStyle="information" allowBlank="1" showInputMessage="1" sqref="PIO458768">
      <formula1>$BF$18</formula1>
    </dataValidation>
    <dataValidation type="list" errorStyle="information" allowBlank="1" showInputMessage="1" sqref="PSK458768">
      <formula1>$BF$18</formula1>
    </dataValidation>
    <dataValidation type="list" errorStyle="information" allowBlank="1" showInputMessage="1" sqref="QCG458768">
      <formula1>$BF$18</formula1>
    </dataValidation>
    <dataValidation type="list" errorStyle="information" allowBlank="1" showInputMessage="1" sqref="QMC458768">
      <formula1>$BF$18</formula1>
    </dataValidation>
    <dataValidation type="list" errorStyle="information" allowBlank="1" showInputMessage="1" sqref="QVY458768">
      <formula1>$BF$18</formula1>
    </dataValidation>
    <dataValidation type="list" errorStyle="information" allowBlank="1" showInputMessage="1" sqref="RFU458768">
      <formula1>$BF$18</formula1>
    </dataValidation>
    <dataValidation type="list" errorStyle="information" allowBlank="1" showInputMessage="1" sqref="RPQ458768">
      <formula1>$BF$18</formula1>
    </dataValidation>
    <dataValidation type="list" errorStyle="information" allowBlank="1" showInputMessage="1" sqref="RZM458768">
      <formula1>$BF$18</formula1>
    </dataValidation>
    <dataValidation type="list" errorStyle="information" allowBlank="1" showInputMessage="1" sqref="SJI458768">
      <formula1>$BF$18</formula1>
    </dataValidation>
    <dataValidation type="list" errorStyle="information" allowBlank="1" showInputMessage="1" sqref="STE458768">
      <formula1>$BF$18</formula1>
    </dataValidation>
    <dataValidation type="list" errorStyle="information" allowBlank="1" showInputMessage="1" sqref="TDA458768">
      <formula1>$BF$18</formula1>
    </dataValidation>
    <dataValidation type="list" errorStyle="information" allowBlank="1" showInputMessage="1" sqref="TMW458768">
      <formula1>$BF$18</formula1>
    </dataValidation>
    <dataValidation type="list" errorStyle="information" allowBlank="1" showInputMessage="1" sqref="TWS458768">
      <formula1>$BF$18</formula1>
    </dataValidation>
    <dataValidation type="list" errorStyle="information" allowBlank="1" showInputMessage="1" sqref="UGO458768">
      <formula1>$BF$18</formula1>
    </dataValidation>
    <dataValidation type="list" errorStyle="information" allowBlank="1" showInputMessage="1" sqref="UQK458768">
      <formula1>$BF$18</formula1>
    </dataValidation>
    <dataValidation type="list" errorStyle="information" allowBlank="1" showInputMessage="1" sqref="VAG458768">
      <formula1>$BF$18</formula1>
    </dataValidation>
    <dataValidation type="list" errorStyle="information" allowBlank="1" showInputMessage="1" sqref="VKC458768">
      <formula1>$BF$18</formula1>
    </dataValidation>
    <dataValidation type="list" errorStyle="information" allowBlank="1" showInputMessage="1" sqref="VTY458768">
      <formula1>$BF$18</formula1>
    </dataValidation>
    <dataValidation type="list" errorStyle="information" allowBlank="1" showInputMessage="1" sqref="WDU458768">
      <formula1>$BF$18</formula1>
    </dataValidation>
    <dataValidation type="list" errorStyle="information" allowBlank="1" showInputMessage="1" sqref="WNQ458768">
      <formula1>$BF$18</formula1>
    </dataValidation>
    <dataValidation type="list" errorStyle="information" allowBlank="1" showInputMessage="1" sqref="WXM458768">
      <formula1>$BF$18</formula1>
    </dataValidation>
    <dataValidation type="list" errorStyle="information" allowBlank="1" showInputMessage="1" sqref="BE524304">
      <formula1>$BF$18</formula1>
    </dataValidation>
    <dataValidation type="list" errorStyle="information" allowBlank="1" showInputMessage="1" sqref="LA524304">
      <formula1>$BF$18</formula1>
    </dataValidation>
    <dataValidation type="list" errorStyle="information" allowBlank="1" showInputMessage="1" sqref="UW524304">
      <formula1>$BF$18</formula1>
    </dataValidation>
    <dataValidation type="list" errorStyle="information" allowBlank="1" showInputMessage="1" sqref="AES524304">
      <formula1>$BF$18</formula1>
    </dataValidation>
    <dataValidation type="list" errorStyle="information" allowBlank="1" showInputMessage="1" sqref="AOO524304">
      <formula1>$BF$18</formula1>
    </dataValidation>
    <dataValidation type="list" errorStyle="information" allowBlank="1" showInputMessage="1" sqref="AYK524304">
      <formula1>$BF$18</formula1>
    </dataValidation>
    <dataValidation type="list" errorStyle="information" allowBlank="1" showInputMessage="1" sqref="BIG524304">
      <formula1>$BF$18</formula1>
    </dataValidation>
    <dataValidation type="list" errorStyle="information" allowBlank="1" showInputMessage="1" sqref="BSC524304">
      <formula1>$BF$18</formula1>
    </dataValidation>
    <dataValidation type="list" errorStyle="information" allowBlank="1" showInputMessage="1" sqref="CBY524304">
      <formula1>$BF$18</formula1>
    </dataValidation>
    <dataValidation type="list" errorStyle="information" allowBlank="1" showInputMessage="1" sqref="CLU524304">
      <formula1>$BF$18</formula1>
    </dataValidation>
    <dataValidation type="list" errorStyle="information" allowBlank="1" showInputMessage="1" sqref="CVQ524304">
      <formula1>$BF$18</formula1>
    </dataValidation>
    <dataValidation type="list" errorStyle="information" allowBlank="1" showInputMessage="1" sqref="DFM524304">
      <formula1>$BF$18</formula1>
    </dataValidation>
    <dataValidation type="list" errorStyle="information" allowBlank="1" showInputMessage="1" sqref="DPI524304">
      <formula1>$BF$18</formula1>
    </dataValidation>
    <dataValidation type="list" errorStyle="information" allowBlank="1" showInputMessage="1" sqref="DZE524304">
      <formula1>$BF$18</formula1>
    </dataValidation>
    <dataValidation type="list" errorStyle="information" allowBlank="1" showInputMessage="1" sqref="EJA524304">
      <formula1>$BF$18</formula1>
    </dataValidation>
    <dataValidation type="list" errorStyle="information" allowBlank="1" showInputMessage="1" sqref="ESW524304">
      <formula1>$BF$18</formula1>
    </dataValidation>
    <dataValidation type="list" errorStyle="information" allowBlank="1" showInputMessage="1" sqref="FCS524304">
      <formula1>$BF$18</formula1>
    </dataValidation>
    <dataValidation type="list" errorStyle="information" allowBlank="1" showInputMessage="1" sqref="FMO524304">
      <formula1>$BF$18</formula1>
    </dataValidation>
    <dataValidation type="list" errorStyle="information" allowBlank="1" showInputMessage="1" sqref="FWK524304">
      <formula1>$BF$18</formula1>
    </dataValidation>
    <dataValidation type="list" errorStyle="information" allowBlank="1" showInputMessage="1" sqref="GGG524304">
      <formula1>$BF$18</formula1>
    </dataValidation>
    <dataValidation type="list" errorStyle="information" allowBlank="1" showInputMessage="1" sqref="GQC524304">
      <formula1>$BF$18</formula1>
    </dataValidation>
    <dataValidation type="list" errorStyle="information" allowBlank="1" showInputMessage="1" sqref="GZY524304">
      <formula1>$BF$18</formula1>
    </dataValidation>
    <dataValidation type="list" errorStyle="information" allowBlank="1" showInputMessage="1" sqref="HJU524304">
      <formula1>$BF$18</formula1>
    </dataValidation>
    <dataValidation type="list" errorStyle="information" allowBlank="1" showInputMessage="1" sqref="HTQ524304">
      <formula1>$BF$18</formula1>
    </dataValidation>
    <dataValidation type="list" errorStyle="information" allowBlank="1" showInputMessage="1" sqref="IDM524304">
      <formula1>$BF$18</formula1>
    </dataValidation>
    <dataValidation type="list" errorStyle="information" allowBlank="1" showInputMessage="1" sqref="INI524304">
      <formula1>$BF$18</formula1>
    </dataValidation>
    <dataValidation type="list" errorStyle="information" allowBlank="1" showInputMessage="1" sqref="IXE524304">
      <formula1>$BF$18</formula1>
    </dataValidation>
    <dataValidation type="list" errorStyle="information" allowBlank="1" showInputMessage="1" sqref="JHA524304">
      <formula1>$BF$18</formula1>
    </dataValidation>
    <dataValidation type="list" errorStyle="information" allowBlank="1" showInputMessage="1" sqref="JQW524304">
      <formula1>$BF$18</formula1>
    </dataValidation>
    <dataValidation type="list" errorStyle="information" allowBlank="1" showInputMessage="1" sqref="KAS524304">
      <formula1>$BF$18</formula1>
    </dataValidation>
    <dataValidation type="list" errorStyle="information" allowBlank="1" showInputMessage="1" sqref="KKO524304">
      <formula1>$BF$18</formula1>
    </dataValidation>
    <dataValidation type="list" errorStyle="information" allowBlank="1" showInputMessage="1" sqref="KUK524304">
      <formula1>$BF$18</formula1>
    </dataValidation>
    <dataValidation type="list" errorStyle="information" allowBlank="1" showInputMessage="1" sqref="LEG524304">
      <formula1>$BF$18</formula1>
    </dataValidation>
    <dataValidation type="list" errorStyle="information" allowBlank="1" showInputMessage="1" sqref="LOC524304">
      <formula1>$BF$18</formula1>
    </dataValidation>
    <dataValidation type="list" errorStyle="information" allowBlank="1" showInputMessage="1" sqref="LXY524304">
      <formula1>$BF$18</formula1>
    </dataValidation>
    <dataValidation type="list" errorStyle="information" allowBlank="1" showInputMessage="1" sqref="MHU524304">
      <formula1>$BF$18</formula1>
    </dataValidation>
    <dataValidation type="list" errorStyle="information" allowBlank="1" showInputMessage="1" sqref="MRQ524304">
      <formula1>$BF$18</formula1>
    </dataValidation>
    <dataValidation type="list" errorStyle="information" allowBlank="1" showInputMessage="1" sqref="NBM524304">
      <formula1>$BF$18</formula1>
    </dataValidation>
    <dataValidation type="list" errorStyle="information" allowBlank="1" showInputMessage="1" sqref="NLI524304">
      <formula1>$BF$18</formula1>
    </dataValidation>
    <dataValidation type="list" errorStyle="information" allowBlank="1" showInputMessage="1" sqref="NVE524304">
      <formula1>$BF$18</formula1>
    </dataValidation>
    <dataValidation type="list" errorStyle="information" allowBlank="1" showInputMessage="1" sqref="OFA524304">
      <formula1>$BF$18</formula1>
    </dataValidation>
    <dataValidation type="list" errorStyle="information" allowBlank="1" showInputMessage="1" sqref="OOW524304">
      <formula1>$BF$18</formula1>
    </dataValidation>
    <dataValidation type="list" errorStyle="information" allowBlank="1" showInputMessage="1" sqref="OYS524304">
      <formula1>$BF$18</formula1>
    </dataValidation>
    <dataValidation type="list" errorStyle="information" allowBlank="1" showInputMessage="1" sqref="PIO524304">
      <formula1>$BF$18</formula1>
    </dataValidation>
    <dataValidation type="list" errorStyle="information" allowBlank="1" showInputMessage="1" sqref="PSK524304">
      <formula1>$BF$18</formula1>
    </dataValidation>
    <dataValidation type="list" errorStyle="information" allowBlank="1" showInputMessage="1" sqref="QCG524304">
      <formula1>$BF$18</formula1>
    </dataValidation>
    <dataValidation type="list" errorStyle="information" allowBlank="1" showInputMessage="1" sqref="QMC524304">
      <formula1>$BF$18</formula1>
    </dataValidation>
    <dataValidation type="list" errorStyle="information" allowBlank="1" showInputMessage="1" sqref="QVY524304">
      <formula1>$BF$18</formula1>
    </dataValidation>
    <dataValidation type="list" errorStyle="information" allowBlank="1" showInputMessage="1" sqref="RFU524304">
      <formula1>$BF$18</formula1>
    </dataValidation>
    <dataValidation type="list" errorStyle="information" allowBlank="1" showInputMessage="1" sqref="RPQ524304">
      <formula1>$BF$18</formula1>
    </dataValidation>
    <dataValidation type="list" errorStyle="information" allowBlank="1" showInputMessage="1" sqref="RZM524304">
      <formula1>$BF$18</formula1>
    </dataValidation>
    <dataValidation type="list" errorStyle="information" allowBlank="1" showInputMessage="1" sqref="SJI524304">
      <formula1>$BF$18</formula1>
    </dataValidation>
    <dataValidation type="list" errorStyle="information" allowBlank="1" showInputMessage="1" sqref="STE524304">
      <formula1>$BF$18</formula1>
    </dataValidation>
    <dataValidation type="list" errorStyle="information" allowBlank="1" showInputMessage="1" sqref="TDA524304">
      <formula1>$BF$18</formula1>
    </dataValidation>
    <dataValidation type="list" errorStyle="information" allowBlank="1" showInputMessage="1" sqref="TMW524304">
      <formula1>$BF$18</formula1>
    </dataValidation>
    <dataValidation type="list" errorStyle="information" allowBlank="1" showInputMessage="1" sqref="TWS524304">
      <formula1>$BF$18</formula1>
    </dataValidation>
    <dataValidation type="list" errorStyle="information" allowBlank="1" showInputMessage="1" sqref="UGO524304">
      <formula1>$BF$18</formula1>
    </dataValidation>
    <dataValidation type="list" errorStyle="information" allowBlank="1" showInputMessage="1" sqref="UQK524304">
      <formula1>$BF$18</formula1>
    </dataValidation>
    <dataValidation type="list" errorStyle="information" allowBlank="1" showInputMessage="1" sqref="VAG524304">
      <formula1>$BF$18</formula1>
    </dataValidation>
    <dataValidation type="list" errorStyle="information" allowBlank="1" showInputMessage="1" sqref="VKC524304">
      <formula1>$BF$18</formula1>
    </dataValidation>
    <dataValidation type="list" errorStyle="information" allowBlank="1" showInputMessage="1" sqref="VTY524304">
      <formula1>$BF$18</formula1>
    </dataValidation>
    <dataValidation type="list" errorStyle="information" allowBlank="1" showInputMessage="1" sqref="WDU524304">
      <formula1>$BF$18</formula1>
    </dataValidation>
    <dataValidation type="list" errorStyle="information" allowBlank="1" showInputMessage="1" sqref="WNQ524304">
      <formula1>$BF$18</formula1>
    </dataValidation>
    <dataValidation type="list" errorStyle="information" allowBlank="1" showInputMessage="1" sqref="WXM524304">
      <formula1>$BF$18</formula1>
    </dataValidation>
    <dataValidation type="list" errorStyle="information" allowBlank="1" showInputMessage="1" sqref="BE589840">
      <formula1>$BF$18</formula1>
    </dataValidation>
    <dataValidation type="list" errorStyle="information" allowBlank="1" showInputMessage="1" sqref="LA589840">
      <formula1>$BF$18</formula1>
    </dataValidation>
    <dataValidation type="list" errorStyle="information" allowBlank="1" showInputMessage="1" sqref="UW589840">
      <formula1>$BF$18</formula1>
    </dataValidation>
    <dataValidation type="list" errorStyle="information" allowBlank="1" showInputMessage="1" sqref="AES589840">
      <formula1>$BF$18</formula1>
    </dataValidation>
    <dataValidation type="list" errorStyle="information" allowBlank="1" showInputMessage="1" sqref="AOO589840">
      <formula1>$BF$18</formula1>
    </dataValidation>
    <dataValidation type="list" errorStyle="information" allowBlank="1" showInputMessage="1" sqref="AYK589840">
      <formula1>$BF$18</formula1>
    </dataValidation>
    <dataValidation type="list" errorStyle="information" allowBlank="1" showInputMessage="1" sqref="BIG589840">
      <formula1>$BF$18</formula1>
    </dataValidation>
    <dataValidation type="list" errorStyle="information" allowBlank="1" showInputMessage="1" sqref="BSC589840">
      <formula1>$BF$18</formula1>
    </dataValidation>
    <dataValidation type="list" errorStyle="information" allowBlank="1" showInputMessage="1" sqref="CBY589840">
      <formula1>$BF$18</formula1>
    </dataValidation>
    <dataValidation type="list" errorStyle="information" allowBlank="1" showInputMessage="1" sqref="CLU589840">
      <formula1>$BF$18</formula1>
    </dataValidation>
    <dataValidation type="list" errorStyle="information" allowBlank="1" showInputMessage="1" sqref="CVQ589840">
      <formula1>$BF$18</formula1>
    </dataValidation>
    <dataValidation type="list" errorStyle="information" allowBlank="1" showInputMessage="1" sqref="DFM589840">
      <formula1>$BF$18</formula1>
    </dataValidation>
    <dataValidation type="list" errorStyle="information" allowBlank="1" showInputMessage="1" sqref="DPI589840">
      <formula1>$BF$18</formula1>
    </dataValidation>
    <dataValidation type="list" errorStyle="information" allowBlank="1" showInputMessage="1" sqref="DZE589840">
      <formula1>$BF$18</formula1>
    </dataValidation>
    <dataValidation type="list" errorStyle="information" allowBlank="1" showInputMessage="1" sqref="EJA589840">
      <formula1>$BF$18</formula1>
    </dataValidation>
    <dataValidation type="list" errorStyle="information" allowBlank="1" showInputMessage="1" sqref="ESW589840">
      <formula1>$BF$18</formula1>
    </dataValidation>
    <dataValidation type="list" errorStyle="information" allowBlank="1" showInputMessage="1" sqref="FCS589840">
      <formula1>$BF$18</formula1>
    </dataValidation>
    <dataValidation type="list" errorStyle="information" allowBlank="1" showInputMessage="1" sqref="FMO589840">
      <formula1>$BF$18</formula1>
    </dataValidation>
    <dataValidation type="list" errorStyle="information" allowBlank="1" showInputMessage="1" sqref="FWK589840">
      <formula1>$BF$18</formula1>
    </dataValidation>
    <dataValidation type="list" errorStyle="information" allowBlank="1" showInputMessage="1" sqref="GGG589840">
      <formula1>$BF$18</formula1>
    </dataValidation>
    <dataValidation type="list" errorStyle="information" allowBlank="1" showInputMessage="1" sqref="GQC589840">
      <formula1>$BF$18</formula1>
    </dataValidation>
    <dataValidation type="list" errorStyle="information" allowBlank="1" showInputMessage="1" sqref="GZY589840">
      <formula1>$BF$18</formula1>
    </dataValidation>
    <dataValidation type="list" errorStyle="information" allowBlank="1" showInputMessage="1" sqref="HJU589840">
      <formula1>$BF$18</formula1>
    </dataValidation>
    <dataValidation type="list" errorStyle="information" allowBlank="1" showInputMessage="1" sqref="HTQ589840">
      <formula1>$BF$18</formula1>
    </dataValidation>
    <dataValidation type="list" errorStyle="information" allowBlank="1" showInputMessage="1" sqref="IDM589840">
      <formula1>$BF$18</formula1>
    </dataValidation>
    <dataValidation type="list" errorStyle="information" allowBlank="1" showInputMessage="1" sqref="INI589840">
      <formula1>$BF$18</formula1>
    </dataValidation>
    <dataValidation type="list" errorStyle="information" allowBlank="1" showInputMessage="1" sqref="IXE589840">
      <formula1>$BF$18</formula1>
    </dataValidation>
    <dataValidation type="list" errorStyle="information" allowBlank="1" showInputMessage="1" sqref="JHA589840">
      <formula1>$BF$18</formula1>
    </dataValidation>
    <dataValidation type="list" errorStyle="information" allowBlank="1" showInputMessage="1" sqref="JQW589840">
      <formula1>$BF$18</formula1>
    </dataValidation>
    <dataValidation type="list" errorStyle="information" allowBlank="1" showInputMessage="1" sqref="KAS589840">
      <formula1>$BF$18</formula1>
    </dataValidation>
    <dataValidation type="list" errorStyle="information" allowBlank="1" showInputMessage="1" sqref="KKO589840">
      <formula1>$BF$18</formula1>
    </dataValidation>
    <dataValidation type="list" errorStyle="information" allowBlank="1" showInputMessage="1" sqref="KUK589840">
      <formula1>$BF$18</formula1>
    </dataValidation>
    <dataValidation type="list" errorStyle="information" allowBlank="1" showInputMessage="1" sqref="LEG589840">
      <formula1>$BF$18</formula1>
    </dataValidation>
    <dataValidation type="list" errorStyle="information" allowBlank="1" showInputMessage="1" sqref="LOC589840">
      <formula1>$BF$18</formula1>
    </dataValidation>
    <dataValidation type="list" errorStyle="information" allowBlank="1" showInputMessage="1" sqref="LXY589840">
      <formula1>$BF$18</formula1>
    </dataValidation>
    <dataValidation type="list" errorStyle="information" allowBlank="1" showInputMessage="1" sqref="MHU589840">
      <formula1>$BF$18</formula1>
    </dataValidation>
    <dataValidation type="list" errorStyle="information" allowBlank="1" showInputMessage="1" sqref="MRQ589840">
      <formula1>$BF$18</formula1>
    </dataValidation>
    <dataValidation type="list" errorStyle="information" allowBlank="1" showInputMessage="1" sqref="NBM589840">
      <formula1>$BF$18</formula1>
    </dataValidation>
    <dataValidation type="list" errorStyle="information" allowBlank="1" showInputMessage="1" sqref="NLI589840">
      <formula1>$BF$18</formula1>
    </dataValidation>
    <dataValidation type="list" errorStyle="information" allowBlank="1" showInputMessage="1" sqref="NVE589840">
      <formula1>$BF$18</formula1>
    </dataValidation>
    <dataValidation type="list" errorStyle="information" allowBlank="1" showInputMessage="1" sqref="OFA589840">
      <formula1>$BF$18</formula1>
    </dataValidation>
    <dataValidation type="list" errorStyle="information" allowBlank="1" showInputMessage="1" sqref="OOW589840">
      <formula1>$BF$18</formula1>
    </dataValidation>
    <dataValidation type="list" errorStyle="information" allowBlank="1" showInputMessage="1" sqref="OYS589840">
      <formula1>$BF$18</formula1>
    </dataValidation>
    <dataValidation type="list" errorStyle="information" allowBlank="1" showInputMessage="1" sqref="PIO589840">
      <formula1>$BF$18</formula1>
    </dataValidation>
    <dataValidation type="list" errorStyle="information" allowBlank="1" showInputMessage="1" sqref="PSK589840">
      <formula1>$BF$18</formula1>
    </dataValidation>
    <dataValidation type="list" errorStyle="information" allowBlank="1" showInputMessage="1" sqref="QCG589840">
      <formula1>$BF$18</formula1>
    </dataValidation>
    <dataValidation type="list" errorStyle="information" allowBlank="1" showInputMessage="1" sqref="QMC589840">
      <formula1>$BF$18</formula1>
    </dataValidation>
    <dataValidation type="list" errorStyle="information" allowBlank="1" showInputMessage="1" sqref="QVY589840">
      <formula1>$BF$18</formula1>
    </dataValidation>
    <dataValidation type="list" errorStyle="information" allowBlank="1" showInputMessage="1" sqref="RFU589840">
      <formula1>$BF$18</formula1>
    </dataValidation>
    <dataValidation type="list" errorStyle="information" allowBlank="1" showInputMessage="1" sqref="RPQ589840">
      <formula1>$BF$18</formula1>
    </dataValidation>
    <dataValidation type="list" errorStyle="information" allowBlank="1" showInputMessage="1" sqref="RZM589840">
      <formula1>$BF$18</formula1>
    </dataValidation>
    <dataValidation type="list" errorStyle="information" allowBlank="1" showInputMessage="1" sqref="SJI589840">
      <formula1>$BF$18</formula1>
    </dataValidation>
    <dataValidation type="list" errorStyle="information" allowBlank="1" showInputMessage="1" sqref="STE589840">
      <formula1>$BF$18</formula1>
    </dataValidation>
    <dataValidation type="list" errorStyle="information" allowBlank="1" showInputMessage="1" sqref="TDA589840">
      <formula1>$BF$18</formula1>
    </dataValidation>
    <dataValidation type="list" errorStyle="information" allowBlank="1" showInputMessage="1" sqref="TMW589840">
      <formula1>$BF$18</formula1>
    </dataValidation>
    <dataValidation type="list" errorStyle="information" allowBlank="1" showInputMessage="1" sqref="TWS589840">
      <formula1>$BF$18</formula1>
    </dataValidation>
    <dataValidation type="list" errorStyle="information" allowBlank="1" showInputMessage="1" sqref="UGO589840">
      <formula1>$BF$18</formula1>
    </dataValidation>
    <dataValidation type="list" errorStyle="information" allowBlank="1" showInputMessage="1" sqref="UQK589840">
      <formula1>$BF$18</formula1>
    </dataValidation>
    <dataValidation type="list" errorStyle="information" allowBlank="1" showInputMessage="1" sqref="VAG589840">
      <formula1>$BF$18</formula1>
    </dataValidation>
    <dataValidation type="list" errorStyle="information" allowBlank="1" showInputMessage="1" sqref="VKC589840">
      <formula1>$BF$18</formula1>
    </dataValidation>
    <dataValidation type="list" errorStyle="information" allowBlank="1" showInputMessage="1" sqref="VTY589840">
      <formula1>$BF$18</formula1>
    </dataValidation>
    <dataValidation type="list" errorStyle="information" allowBlank="1" showInputMessage="1" sqref="WDU589840">
      <formula1>$BF$18</formula1>
    </dataValidation>
    <dataValidation type="list" errorStyle="information" allowBlank="1" showInputMessage="1" sqref="WNQ589840">
      <formula1>$BF$18</formula1>
    </dataValidation>
    <dataValidation type="list" errorStyle="information" allowBlank="1" showInputMessage="1" sqref="WXM589840">
      <formula1>$BF$18</formula1>
    </dataValidation>
    <dataValidation type="list" errorStyle="information" allowBlank="1" showInputMessage="1" sqref="BE655376">
      <formula1>$BF$18</formula1>
    </dataValidation>
    <dataValidation type="list" errorStyle="information" allowBlank="1" showInputMessage="1" sqref="LA655376">
      <formula1>$BF$18</formula1>
    </dataValidation>
    <dataValidation type="list" errorStyle="information" allowBlank="1" showInputMessage="1" sqref="UW655376">
      <formula1>$BF$18</formula1>
    </dataValidation>
    <dataValidation type="list" errorStyle="information" allowBlank="1" showInputMessage="1" sqref="AES655376">
      <formula1>$BF$18</formula1>
    </dataValidation>
    <dataValidation type="list" errorStyle="information" allowBlank="1" showInputMessage="1" sqref="AOO655376">
      <formula1>$BF$18</formula1>
    </dataValidation>
    <dataValidation type="list" errorStyle="information" allowBlank="1" showInputMessage="1" sqref="AYK655376">
      <formula1>$BF$18</formula1>
    </dataValidation>
    <dataValidation type="list" errorStyle="information" allowBlank="1" showInputMessage="1" sqref="BIG655376">
      <formula1>$BF$18</formula1>
    </dataValidation>
    <dataValidation type="list" errorStyle="information" allowBlank="1" showInputMessage="1" sqref="BSC655376">
      <formula1>$BF$18</formula1>
    </dataValidation>
    <dataValidation type="list" errorStyle="information" allowBlank="1" showInputMessage="1" sqref="CBY655376">
      <formula1>$BF$18</formula1>
    </dataValidation>
    <dataValidation type="list" errorStyle="information" allowBlank="1" showInputMessage="1" sqref="CLU655376">
      <formula1>$BF$18</formula1>
    </dataValidation>
    <dataValidation type="list" errorStyle="information" allowBlank="1" showInputMessage="1" sqref="CVQ655376">
      <formula1>$BF$18</formula1>
    </dataValidation>
    <dataValidation type="list" errorStyle="information" allowBlank="1" showInputMessage="1" sqref="DFM655376">
      <formula1>$BF$18</formula1>
    </dataValidation>
    <dataValidation type="list" errorStyle="information" allowBlank="1" showInputMessage="1" sqref="DPI655376">
      <formula1>$BF$18</formula1>
    </dataValidation>
    <dataValidation type="list" errorStyle="information" allowBlank="1" showInputMessage="1" sqref="DZE655376">
      <formula1>$BF$18</formula1>
    </dataValidation>
    <dataValidation type="list" errorStyle="information" allowBlank="1" showInputMessage="1" sqref="EJA655376">
      <formula1>$BF$18</formula1>
    </dataValidation>
    <dataValidation type="list" errorStyle="information" allowBlank="1" showInputMessage="1" sqref="ESW655376">
      <formula1>$BF$18</formula1>
    </dataValidation>
    <dataValidation type="list" errorStyle="information" allowBlank="1" showInputMessage="1" sqref="FCS655376">
      <formula1>$BF$18</formula1>
    </dataValidation>
    <dataValidation type="list" errorStyle="information" allowBlank="1" showInputMessage="1" sqref="FMO655376">
      <formula1>$BF$18</formula1>
    </dataValidation>
    <dataValidation type="list" errorStyle="information" allowBlank="1" showInputMessage="1" sqref="FWK655376">
      <formula1>$BF$18</formula1>
    </dataValidation>
    <dataValidation type="list" errorStyle="information" allowBlank="1" showInputMessage="1" sqref="GGG655376">
      <formula1>$BF$18</formula1>
    </dataValidation>
    <dataValidation type="list" errorStyle="information" allowBlank="1" showInputMessage="1" sqref="GQC655376">
      <formula1>$BF$18</formula1>
    </dataValidation>
    <dataValidation type="list" errorStyle="information" allowBlank="1" showInputMessage="1" sqref="GZY655376">
      <formula1>$BF$18</formula1>
    </dataValidation>
    <dataValidation type="list" errorStyle="information" allowBlank="1" showInputMessage="1" sqref="HJU655376">
      <formula1>$BF$18</formula1>
    </dataValidation>
    <dataValidation type="list" errorStyle="information" allowBlank="1" showInputMessage="1" sqref="HTQ655376">
      <formula1>$BF$18</formula1>
    </dataValidation>
    <dataValidation type="list" errorStyle="information" allowBlank="1" showInputMessage="1" sqref="IDM655376">
      <formula1>$BF$18</formula1>
    </dataValidation>
    <dataValidation type="list" errorStyle="information" allowBlank="1" showInputMessage="1" sqref="INI655376">
      <formula1>$BF$18</formula1>
    </dataValidation>
    <dataValidation type="list" errorStyle="information" allowBlank="1" showInputMessage="1" sqref="IXE655376">
      <formula1>$BF$18</formula1>
    </dataValidation>
    <dataValidation type="list" errorStyle="information" allowBlank="1" showInputMessage="1" sqref="JHA655376">
      <formula1>$BF$18</formula1>
    </dataValidation>
    <dataValidation type="list" errorStyle="information" allowBlank="1" showInputMessage="1" sqref="JQW655376">
      <formula1>$BF$18</formula1>
    </dataValidation>
    <dataValidation type="list" errorStyle="information" allowBlank="1" showInputMessage="1" sqref="KAS655376">
      <formula1>$BF$18</formula1>
    </dataValidation>
    <dataValidation type="list" errorStyle="information" allowBlank="1" showInputMessage="1" sqref="KKO655376">
      <formula1>$BF$18</formula1>
    </dataValidation>
    <dataValidation type="list" errorStyle="information" allowBlank="1" showInputMessage="1" sqref="KUK655376">
      <formula1>$BF$18</formula1>
    </dataValidation>
    <dataValidation type="list" errorStyle="information" allowBlank="1" showInputMessage="1" sqref="LEG655376">
      <formula1>$BF$18</formula1>
    </dataValidation>
    <dataValidation type="list" errorStyle="information" allowBlank="1" showInputMessage="1" sqref="LOC655376">
      <formula1>$BF$18</formula1>
    </dataValidation>
    <dataValidation type="list" errorStyle="information" allowBlank="1" showInputMessage="1" sqref="LXY655376">
      <formula1>$BF$18</formula1>
    </dataValidation>
    <dataValidation type="list" errorStyle="information" allowBlank="1" showInputMessage="1" sqref="MHU655376">
      <formula1>$BF$18</formula1>
    </dataValidation>
    <dataValidation type="list" errorStyle="information" allowBlank="1" showInputMessage="1" sqref="MRQ655376">
      <formula1>$BF$18</formula1>
    </dataValidation>
    <dataValidation type="list" errorStyle="information" allowBlank="1" showInputMessage="1" sqref="NBM655376">
      <formula1>$BF$18</formula1>
    </dataValidation>
    <dataValidation type="list" errorStyle="information" allowBlank="1" showInputMessage="1" sqref="NLI655376">
      <formula1>$BF$18</formula1>
    </dataValidation>
    <dataValidation type="list" errorStyle="information" allowBlank="1" showInputMessage="1" sqref="NVE655376">
      <formula1>$BF$18</formula1>
    </dataValidation>
    <dataValidation type="list" errorStyle="information" allowBlank="1" showInputMessage="1" sqref="OFA655376">
      <formula1>$BF$18</formula1>
    </dataValidation>
    <dataValidation type="list" errorStyle="information" allowBlank="1" showInputMessage="1" sqref="OOW655376">
      <formula1>$BF$18</formula1>
    </dataValidation>
    <dataValidation type="list" errorStyle="information" allowBlank="1" showInputMessage="1" sqref="OYS655376">
      <formula1>$BF$18</formula1>
    </dataValidation>
    <dataValidation type="list" errorStyle="information" allowBlank="1" showInputMessage="1" sqref="PIO655376">
      <formula1>$BF$18</formula1>
    </dataValidation>
    <dataValidation type="list" errorStyle="information" allowBlank="1" showInputMessage="1" sqref="PSK655376">
      <formula1>$BF$18</formula1>
    </dataValidation>
    <dataValidation type="list" errorStyle="information" allowBlank="1" showInputMessage="1" sqref="QCG655376">
      <formula1>$BF$18</formula1>
    </dataValidation>
    <dataValidation type="list" errorStyle="information" allowBlank="1" showInputMessage="1" sqref="QMC655376">
      <formula1>$BF$18</formula1>
    </dataValidation>
    <dataValidation type="list" errorStyle="information" allowBlank="1" showInputMessage="1" sqref="QVY655376">
      <formula1>$BF$18</formula1>
    </dataValidation>
    <dataValidation type="list" errorStyle="information" allowBlank="1" showInputMessage="1" sqref="RFU655376">
      <formula1>$BF$18</formula1>
    </dataValidation>
    <dataValidation type="list" errorStyle="information" allowBlank="1" showInputMessage="1" sqref="RPQ655376">
      <formula1>$BF$18</formula1>
    </dataValidation>
    <dataValidation type="list" errorStyle="information" allowBlank="1" showInputMessage="1" sqref="RZM655376">
      <formula1>$BF$18</formula1>
    </dataValidation>
    <dataValidation type="list" errorStyle="information" allowBlank="1" showInputMessage="1" sqref="SJI655376">
      <formula1>$BF$18</formula1>
    </dataValidation>
    <dataValidation type="list" errorStyle="information" allowBlank="1" showInputMessage="1" sqref="STE655376">
      <formula1>$BF$18</formula1>
    </dataValidation>
    <dataValidation type="list" errorStyle="information" allowBlank="1" showInputMessage="1" sqref="TDA655376">
      <formula1>$BF$18</formula1>
    </dataValidation>
    <dataValidation type="list" errorStyle="information" allowBlank="1" showInputMessage="1" sqref="TMW655376">
      <formula1>$BF$18</formula1>
    </dataValidation>
    <dataValidation type="list" errorStyle="information" allowBlank="1" showInputMessage="1" sqref="TWS655376">
      <formula1>$BF$18</formula1>
    </dataValidation>
    <dataValidation type="list" errorStyle="information" allowBlank="1" showInputMessage="1" sqref="UGO655376">
      <formula1>$BF$18</formula1>
    </dataValidation>
    <dataValidation type="list" errorStyle="information" allowBlank="1" showInputMessage="1" sqref="UQK655376">
      <formula1>$BF$18</formula1>
    </dataValidation>
    <dataValidation type="list" errorStyle="information" allowBlank="1" showInputMessage="1" sqref="VAG655376">
      <formula1>$BF$18</formula1>
    </dataValidation>
    <dataValidation type="list" errorStyle="information" allowBlank="1" showInputMessage="1" sqref="VKC655376">
      <formula1>$BF$18</formula1>
    </dataValidation>
    <dataValidation type="list" errorStyle="information" allowBlank="1" showInputMessage="1" sqref="VTY655376">
      <formula1>$BF$18</formula1>
    </dataValidation>
    <dataValidation type="list" errorStyle="information" allowBlank="1" showInputMessage="1" sqref="WDU655376">
      <formula1>$BF$18</formula1>
    </dataValidation>
    <dataValidation type="list" errorStyle="information" allowBlank="1" showInputMessage="1" sqref="WNQ655376">
      <formula1>$BF$18</formula1>
    </dataValidation>
    <dataValidation type="list" errorStyle="information" allowBlank="1" showInputMessage="1" sqref="WXM655376">
      <formula1>$BF$18</formula1>
    </dataValidation>
    <dataValidation type="list" errorStyle="information" allowBlank="1" showInputMessage="1" sqref="BE720912">
      <formula1>$BF$18</formula1>
    </dataValidation>
    <dataValidation type="list" errorStyle="information" allowBlank="1" showInputMessage="1" sqref="LA720912">
      <formula1>$BF$18</formula1>
    </dataValidation>
    <dataValidation type="list" errorStyle="information" allowBlank="1" showInputMessage="1" sqref="UW720912">
      <formula1>$BF$18</formula1>
    </dataValidation>
    <dataValidation type="list" errorStyle="information" allowBlank="1" showInputMessage="1" sqref="AES720912">
      <formula1>$BF$18</formula1>
    </dataValidation>
    <dataValidation type="list" errorStyle="information" allowBlank="1" showInputMessage="1" sqref="AOO720912">
      <formula1>$BF$18</formula1>
    </dataValidation>
    <dataValidation type="list" errorStyle="information" allowBlank="1" showInputMessage="1" sqref="AYK720912">
      <formula1>$BF$18</formula1>
    </dataValidation>
    <dataValidation type="list" errorStyle="information" allowBlank="1" showInputMessage="1" sqref="BIG720912">
      <formula1>$BF$18</formula1>
    </dataValidation>
    <dataValidation type="list" errorStyle="information" allowBlank="1" showInputMessage="1" sqref="BSC720912">
      <formula1>$BF$18</formula1>
    </dataValidation>
    <dataValidation type="list" errorStyle="information" allowBlank="1" showInputMessage="1" sqref="CBY720912">
      <formula1>$BF$18</formula1>
    </dataValidation>
    <dataValidation type="list" errorStyle="information" allowBlank="1" showInputMessage="1" sqref="CLU720912">
      <formula1>$BF$18</formula1>
    </dataValidation>
    <dataValidation type="list" errorStyle="information" allowBlank="1" showInputMessage="1" sqref="CVQ720912">
      <formula1>$BF$18</formula1>
    </dataValidation>
    <dataValidation type="list" errorStyle="information" allowBlank="1" showInputMessage="1" sqref="DFM720912">
      <formula1>$BF$18</formula1>
    </dataValidation>
    <dataValidation type="list" errorStyle="information" allowBlank="1" showInputMessage="1" sqref="DPI720912">
      <formula1>$BF$18</formula1>
    </dataValidation>
    <dataValidation type="list" errorStyle="information" allowBlank="1" showInputMessage="1" sqref="DZE720912">
      <formula1>$BF$18</formula1>
    </dataValidation>
    <dataValidation type="list" errorStyle="information" allowBlank="1" showInputMessage="1" sqref="EJA720912">
      <formula1>$BF$18</formula1>
    </dataValidation>
    <dataValidation type="list" errorStyle="information" allowBlank="1" showInputMessage="1" sqref="ESW720912">
      <formula1>$BF$18</formula1>
    </dataValidation>
    <dataValidation type="list" errorStyle="information" allowBlank="1" showInputMessage="1" sqref="FCS720912">
      <formula1>$BF$18</formula1>
    </dataValidation>
    <dataValidation type="list" errorStyle="information" allowBlank="1" showInputMessage="1" sqref="FMO720912">
      <formula1>$BF$18</formula1>
    </dataValidation>
    <dataValidation type="list" errorStyle="information" allowBlank="1" showInputMessage="1" sqref="FWK720912">
      <formula1>$BF$18</formula1>
    </dataValidation>
    <dataValidation type="list" errorStyle="information" allowBlank="1" showInputMessage="1" sqref="GGG720912">
      <formula1>$BF$18</formula1>
    </dataValidation>
    <dataValidation type="list" errorStyle="information" allowBlank="1" showInputMessage="1" sqref="GQC720912">
      <formula1>$BF$18</formula1>
    </dataValidation>
    <dataValidation type="list" errorStyle="information" allowBlank="1" showInputMessage="1" sqref="GZY720912">
      <formula1>$BF$18</formula1>
    </dataValidation>
    <dataValidation type="list" errorStyle="information" allowBlank="1" showInputMessage="1" sqref="HJU720912">
      <formula1>$BF$18</formula1>
    </dataValidation>
    <dataValidation type="list" errorStyle="information" allowBlank="1" showInputMessage="1" sqref="HTQ720912">
      <formula1>$BF$18</formula1>
    </dataValidation>
    <dataValidation type="list" errorStyle="information" allowBlank="1" showInputMessage="1" sqref="IDM720912">
      <formula1>$BF$18</formula1>
    </dataValidation>
    <dataValidation type="list" errorStyle="information" allowBlank="1" showInputMessage="1" sqref="INI720912">
      <formula1>$BF$18</formula1>
    </dataValidation>
    <dataValidation type="list" errorStyle="information" allowBlank="1" showInputMessage="1" sqref="IXE720912">
      <formula1>$BF$18</formula1>
    </dataValidation>
    <dataValidation type="list" errorStyle="information" allowBlank="1" showInputMessage="1" sqref="JHA720912">
      <formula1>$BF$18</formula1>
    </dataValidation>
    <dataValidation type="list" errorStyle="information" allowBlank="1" showInputMessage="1" sqref="JQW720912">
      <formula1>$BF$18</formula1>
    </dataValidation>
    <dataValidation type="list" errorStyle="information" allowBlank="1" showInputMessage="1" sqref="KAS720912">
      <formula1>$BF$18</formula1>
    </dataValidation>
    <dataValidation type="list" errorStyle="information" allowBlank="1" showInputMessage="1" sqref="KKO720912">
      <formula1>$BF$18</formula1>
    </dataValidation>
    <dataValidation type="list" errorStyle="information" allowBlank="1" showInputMessage="1" sqref="KUK720912">
      <formula1>$BF$18</formula1>
    </dataValidation>
    <dataValidation type="list" errorStyle="information" allowBlank="1" showInputMessage="1" sqref="LEG720912">
      <formula1>$BF$18</formula1>
    </dataValidation>
    <dataValidation type="list" errorStyle="information" allowBlank="1" showInputMessage="1" sqref="LOC720912">
      <formula1>$BF$18</formula1>
    </dataValidation>
    <dataValidation type="list" errorStyle="information" allowBlank="1" showInputMessage="1" sqref="LXY720912">
      <formula1>$BF$18</formula1>
    </dataValidation>
    <dataValidation type="list" errorStyle="information" allowBlank="1" showInputMessage="1" sqref="MHU720912">
      <formula1>$BF$18</formula1>
    </dataValidation>
    <dataValidation type="list" errorStyle="information" allowBlank="1" showInputMessage="1" sqref="MRQ720912">
      <formula1>$BF$18</formula1>
    </dataValidation>
    <dataValidation type="list" errorStyle="information" allowBlank="1" showInputMessage="1" sqref="NBM720912">
      <formula1>$BF$18</formula1>
    </dataValidation>
    <dataValidation type="list" errorStyle="information" allowBlank="1" showInputMessage="1" sqref="NLI720912">
      <formula1>$BF$18</formula1>
    </dataValidation>
    <dataValidation type="list" errorStyle="information" allowBlank="1" showInputMessage="1" sqref="NVE720912">
      <formula1>$BF$18</formula1>
    </dataValidation>
    <dataValidation type="list" errorStyle="information" allowBlank="1" showInputMessage="1" sqref="OFA720912">
      <formula1>$BF$18</formula1>
    </dataValidation>
    <dataValidation type="list" errorStyle="information" allowBlank="1" showInputMessage="1" sqref="OOW720912">
      <formula1>$BF$18</formula1>
    </dataValidation>
    <dataValidation type="list" errorStyle="information" allowBlank="1" showInputMessage="1" sqref="OYS720912">
      <formula1>$BF$18</formula1>
    </dataValidation>
    <dataValidation type="list" errorStyle="information" allowBlank="1" showInputMessage="1" sqref="PIO720912">
      <formula1>$BF$18</formula1>
    </dataValidation>
    <dataValidation type="list" errorStyle="information" allowBlank="1" showInputMessage="1" sqref="PSK720912">
      <formula1>$BF$18</formula1>
    </dataValidation>
    <dataValidation type="list" errorStyle="information" allowBlank="1" showInputMessage="1" sqref="QCG720912">
      <formula1>$BF$18</formula1>
    </dataValidation>
    <dataValidation type="list" errorStyle="information" allowBlank="1" showInputMessage="1" sqref="QMC720912">
      <formula1>$BF$18</formula1>
    </dataValidation>
    <dataValidation type="list" errorStyle="information" allowBlank="1" showInputMessage="1" sqref="QVY720912">
      <formula1>$BF$18</formula1>
    </dataValidation>
    <dataValidation type="list" errorStyle="information" allowBlank="1" showInputMessage="1" sqref="RFU720912">
      <formula1>$BF$18</formula1>
    </dataValidation>
    <dataValidation type="list" errorStyle="information" allowBlank="1" showInputMessage="1" sqref="RPQ720912">
      <formula1>$BF$18</formula1>
    </dataValidation>
    <dataValidation type="list" errorStyle="information" allowBlank="1" showInputMessage="1" sqref="RZM720912">
      <formula1>$BF$18</formula1>
    </dataValidation>
    <dataValidation type="list" errorStyle="information" allowBlank="1" showInputMessage="1" sqref="SJI720912">
      <formula1>$BF$18</formula1>
    </dataValidation>
    <dataValidation type="list" errorStyle="information" allowBlank="1" showInputMessage="1" sqref="STE720912">
      <formula1>$BF$18</formula1>
    </dataValidation>
    <dataValidation type="list" errorStyle="information" allowBlank="1" showInputMessage="1" sqref="TDA720912">
      <formula1>$BF$18</formula1>
    </dataValidation>
    <dataValidation type="list" errorStyle="information" allowBlank="1" showInputMessage="1" sqref="TMW720912">
      <formula1>$BF$18</formula1>
    </dataValidation>
    <dataValidation type="list" errorStyle="information" allowBlank="1" showInputMessage="1" sqref="TWS720912">
      <formula1>$BF$18</formula1>
    </dataValidation>
    <dataValidation type="list" errorStyle="information" allowBlank="1" showInputMessage="1" sqref="UGO720912">
      <formula1>$BF$18</formula1>
    </dataValidation>
    <dataValidation type="list" errorStyle="information" allowBlank="1" showInputMessage="1" sqref="UQK720912">
      <formula1>$BF$18</formula1>
    </dataValidation>
    <dataValidation type="list" errorStyle="information" allowBlank="1" showInputMessage="1" sqref="VAG720912">
      <formula1>$BF$18</formula1>
    </dataValidation>
    <dataValidation type="list" errorStyle="information" allowBlank="1" showInputMessage="1" sqref="VKC720912">
      <formula1>$BF$18</formula1>
    </dataValidation>
    <dataValidation type="list" errorStyle="information" allowBlank="1" showInputMessage="1" sqref="VTY720912">
      <formula1>$BF$18</formula1>
    </dataValidation>
    <dataValidation type="list" errorStyle="information" allowBlank="1" showInputMessage="1" sqref="WDU720912">
      <formula1>$BF$18</formula1>
    </dataValidation>
    <dataValidation type="list" errorStyle="information" allowBlank="1" showInputMessage="1" sqref="WNQ720912">
      <formula1>$BF$18</formula1>
    </dataValidation>
    <dataValidation type="list" errorStyle="information" allowBlank="1" showInputMessage="1" sqref="WXM720912">
      <formula1>$BF$18</formula1>
    </dataValidation>
    <dataValidation type="list" errorStyle="information" allowBlank="1" showInputMessage="1" sqref="BE786448">
      <formula1>$BF$18</formula1>
    </dataValidation>
    <dataValidation type="list" errorStyle="information" allowBlank="1" showInputMessage="1" sqref="LA786448">
      <formula1>$BF$18</formula1>
    </dataValidation>
    <dataValidation type="list" errorStyle="information" allowBlank="1" showInputMessage="1" sqref="UW786448">
      <formula1>$BF$18</formula1>
    </dataValidation>
    <dataValidation type="list" errorStyle="information" allowBlank="1" showInputMessage="1" sqref="AES786448">
      <formula1>$BF$18</formula1>
    </dataValidation>
    <dataValidation type="list" errorStyle="information" allowBlank="1" showInputMessage="1" sqref="AOO786448">
      <formula1>$BF$18</formula1>
    </dataValidation>
    <dataValidation type="list" errorStyle="information" allowBlank="1" showInputMessage="1" sqref="AYK786448">
      <formula1>$BF$18</formula1>
    </dataValidation>
    <dataValidation type="list" errorStyle="information" allowBlank="1" showInputMessage="1" sqref="BIG786448">
      <formula1>$BF$18</formula1>
    </dataValidation>
    <dataValidation type="list" errorStyle="information" allowBlank="1" showInputMessage="1" sqref="BSC786448">
      <formula1>$BF$18</formula1>
    </dataValidation>
    <dataValidation type="list" errorStyle="information" allowBlank="1" showInputMessage="1" sqref="CBY786448">
      <formula1>$BF$18</formula1>
    </dataValidation>
    <dataValidation type="list" errorStyle="information" allowBlank="1" showInputMessage="1" sqref="CLU786448">
      <formula1>$BF$18</formula1>
    </dataValidation>
    <dataValidation type="list" errorStyle="information" allowBlank="1" showInputMessage="1" sqref="CVQ786448">
      <formula1>$BF$18</formula1>
    </dataValidation>
    <dataValidation type="list" errorStyle="information" allowBlank="1" showInputMessage="1" sqref="DFM786448">
      <formula1>$BF$18</formula1>
    </dataValidation>
    <dataValidation type="list" errorStyle="information" allowBlank="1" showInputMessage="1" sqref="DPI786448">
      <formula1>$BF$18</formula1>
    </dataValidation>
    <dataValidation type="list" errorStyle="information" allowBlank="1" showInputMessage="1" sqref="DZE786448">
      <formula1>$BF$18</formula1>
    </dataValidation>
    <dataValidation type="list" errorStyle="information" allowBlank="1" showInputMessage="1" sqref="EJA786448">
      <formula1>$BF$18</formula1>
    </dataValidation>
    <dataValidation type="list" errorStyle="information" allowBlank="1" showInputMessage="1" sqref="ESW786448">
      <formula1>$BF$18</formula1>
    </dataValidation>
    <dataValidation type="list" errorStyle="information" allowBlank="1" showInputMessage="1" sqref="FCS786448">
      <formula1>$BF$18</formula1>
    </dataValidation>
    <dataValidation type="list" errorStyle="information" allowBlank="1" showInputMessage="1" sqref="FMO786448">
      <formula1>$BF$18</formula1>
    </dataValidation>
    <dataValidation type="list" errorStyle="information" allowBlank="1" showInputMessage="1" sqref="FWK786448">
      <formula1>$BF$18</formula1>
    </dataValidation>
    <dataValidation type="list" errorStyle="information" allowBlank="1" showInputMessage="1" sqref="GGG786448">
      <formula1>$BF$18</formula1>
    </dataValidation>
    <dataValidation type="list" errorStyle="information" allowBlank="1" showInputMessage="1" sqref="GQC786448">
      <formula1>$BF$18</formula1>
    </dataValidation>
    <dataValidation type="list" errorStyle="information" allowBlank="1" showInputMessage="1" sqref="GZY786448">
      <formula1>$BF$18</formula1>
    </dataValidation>
    <dataValidation type="list" errorStyle="information" allowBlank="1" showInputMessage="1" sqref="HJU786448">
      <formula1>$BF$18</formula1>
    </dataValidation>
    <dataValidation type="list" errorStyle="information" allowBlank="1" showInputMessage="1" sqref="HTQ786448">
      <formula1>$BF$18</formula1>
    </dataValidation>
    <dataValidation type="list" errorStyle="information" allowBlank="1" showInputMessage="1" sqref="IDM786448">
      <formula1>$BF$18</formula1>
    </dataValidation>
    <dataValidation type="list" errorStyle="information" allowBlank="1" showInputMessage="1" sqref="INI786448">
      <formula1>$BF$18</formula1>
    </dataValidation>
    <dataValidation type="list" errorStyle="information" allowBlank="1" showInputMessage="1" sqref="IXE786448">
      <formula1>$BF$18</formula1>
    </dataValidation>
    <dataValidation type="list" errorStyle="information" allowBlank="1" showInputMessage="1" sqref="JHA786448">
      <formula1>$BF$18</formula1>
    </dataValidation>
    <dataValidation type="list" errorStyle="information" allowBlank="1" showInputMessage="1" sqref="JQW786448">
      <formula1>$BF$18</formula1>
    </dataValidation>
    <dataValidation type="list" errorStyle="information" allowBlank="1" showInputMessage="1" sqref="KAS786448">
      <formula1>$BF$18</formula1>
    </dataValidation>
    <dataValidation type="list" errorStyle="information" allowBlank="1" showInputMessage="1" sqref="KKO786448">
      <formula1>$BF$18</formula1>
    </dataValidation>
    <dataValidation type="list" errorStyle="information" allowBlank="1" showInputMessage="1" sqref="KUK786448">
      <formula1>$BF$18</formula1>
    </dataValidation>
    <dataValidation type="list" errorStyle="information" allowBlank="1" showInputMessage="1" sqref="LEG786448">
      <formula1>$BF$18</formula1>
    </dataValidation>
    <dataValidation type="list" errorStyle="information" allowBlank="1" showInputMessage="1" sqref="LOC786448">
      <formula1>$BF$18</formula1>
    </dataValidation>
    <dataValidation type="list" errorStyle="information" allowBlank="1" showInputMessage="1" sqref="LXY786448">
      <formula1>$BF$18</formula1>
    </dataValidation>
    <dataValidation type="list" errorStyle="information" allowBlank="1" showInputMessage="1" sqref="MHU786448">
      <formula1>$BF$18</formula1>
    </dataValidation>
    <dataValidation type="list" errorStyle="information" allowBlank="1" showInputMessage="1" sqref="MRQ786448">
      <formula1>$BF$18</formula1>
    </dataValidation>
    <dataValidation type="list" errorStyle="information" allowBlank="1" showInputMessage="1" sqref="NBM786448">
      <formula1>$BF$18</formula1>
    </dataValidation>
    <dataValidation type="list" errorStyle="information" allowBlank="1" showInputMessage="1" sqref="NLI786448">
      <formula1>$BF$18</formula1>
    </dataValidation>
    <dataValidation type="list" errorStyle="information" allowBlank="1" showInputMessage="1" sqref="NVE786448">
      <formula1>$BF$18</formula1>
    </dataValidation>
    <dataValidation type="list" errorStyle="information" allowBlank="1" showInputMessage="1" sqref="OFA786448">
      <formula1>$BF$18</formula1>
    </dataValidation>
    <dataValidation type="list" errorStyle="information" allowBlank="1" showInputMessage="1" sqref="OOW786448">
      <formula1>$BF$18</formula1>
    </dataValidation>
    <dataValidation type="list" errorStyle="information" allowBlank="1" showInputMessage="1" sqref="OYS786448">
      <formula1>$BF$18</formula1>
    </dataValidation>
    <dataValidation type="list" errorStyle="information" allowBlank="1" showInputMessage="1" sqref="PIO786448">
      <formula1>$BF$18</formula1>
    </dataValidation>
    <dataValidation type="list" errorStyle="information" allowBlank="1" showInputMessage="1" sqref="PSK786448">
      <formula1>$BF$18</formula1>
    </dataValidation>
    <dataValidation type="list" errorStyle="information" allowBlank="1" showInputMessage="1" sqref="QCG786448">
      <formula1>$BF$18</formula1>
    </dataValidation>
    <dataValidation type="list" errorStyle="information" allowBlank="1" showInputMessage="1" sqref="QMC786448">
      <formula1>$BF$18</formula1>
    </dataValidation>
    <dataValidation type="list" errorStyle="information" allowBlank="1" showInputMessage="1" sqref="QVY786448">
      <formula1>$BF$18</formula1>
    </dataValidation>
    <dataValidation type="list" errorStyle="information" allowBlank="1" showInputMessage="1" sqref="RFU786448">
      <formula1>$BF$18</formula1>
    </dataValidation>
    <dataValidation type="list" errorStyle="information" allowBlank="1" showInputMessage="1" sqref="RPQ786448">
      <formula1>$BF$18</formula1>
    </dataValidation>
    <dataValidation type="list" errorStyle="information" allowBlank="1" showInputMessage="1" sqref="RZM786448">
      <formula1>$BF$18</formula1>
    </dataValidation>
    <dataValidation type="list" errorStyle="information" allowBlank="1" showInputMessage="1" sqref="SJI786448">
      <formula1>$BF$18</formula1>
    </dataValidation>
    <dataValidation type="list" errorStyle="information" allowBlank="1" showInputMessage="1" sqref="STE786448">
      <formula1>$BF$18</formula1>
    </dataValidation>
    <dataValidation type="list" errorStyle="information" allowBlank="1" showInputMessage="1" sqref="TDA786448">
      <formula1>$BF$18</formula1>
    </dataValidation>
    <dataValidation type="list" errorStyle="information" allowBlank="1" showInputMessage="1" sqref="TMW786448">
      <formula1>$BF$18</formula1>
    </dataValidation>
    <dataValidation type="list" errorStyle="information" allowBlank="1" showInputMessage="1" sqref="TWS786448">
      <formula1>$BF$18</formula1>
    </dataValidation>
    <dataValidation type="list" errorStyle="information" allowBlank="1" showInputMessage="1" sqref="UGO786448">
      <formula1>$BF$18</formula1>
    </dataValidation>
    <dataValidation type="list" errorStyle="information" allowBlank="1" showInputMessage="1" sqref="UQK786448">
      <formula1>$BF$18</formula1>
    </dataValidation>
    <dataValidation type="list" errorStyle="information" allowBlank="1" showInputMessage="1" sqref="VAG786448">
      <formula1>$BF$18</formula1>
    </dataValidation>
    <dataValidation type="list" errorStyle="information" allowBlank="1" showInputMessage="1" sqref="VKC786448">
      <formula1>$BF$18</formula1>
    </dataValidation>
    <dataValidation type="list" errorStyle="information" allowBlank="1" showInputMessage="1" sqref="VTY786448">
      <formula1>$BF$18</formula1>
    </dataValidation>
    <dataValidation type="list" errorStyle="information" allowBlank="1" showInputMessage="1" sqref="WDU786448">
      <formula1>$BF$18</formula1>
    </dataValidation>
    <dataValidation type="list" errorStyle="information" allowBlank="1" showInputMessage="1" sqref="WNQ786448">
      <formula1>$BF$18</formula1>
    </dataValidation>
    <dataValidation type="list" errorStyle="information" allowBlank="1" showInputMessage="1" sqref="WXM786448">
      <formula1>$BF$18</formula1>
    </dataValidation>
    <dataValidation type="list" errorStyle="information" allowBlank="1" showInputMessage="1" sqref="BE851984">
      <formula1>$BF$18</formula1>
    </dataValidation>
    <dataValidation type="list" errorStyle="information" allowBlank="1" showInputMessage="1" sqref="LA851984">
      <formula1>$BF$18</formula1>
    </dataValidation>
    <dataValidation type="list" errorStyle="information" allowBlank="1" showInputMessage="1" sqref="UW851984">
      <formula1>$BF$18</formula1>
    </dataValidation>
    <dataValidation type="list" errorStyle="information" allowBlank="1" showInputMessage="1" sqref="AES851984">
      <formula1>$BF$18</formula1>
    </dataValidation>
    <dataValidation type="list" errorStyle="information" allowBlank="1" showInputMessage="1" sqref="AOO851984">
      <formula1>$BF$18</formula1>
    </dataValidation>
    <dataValidation type="list" errorStyle="information" allowBlank="1" showInputMessage="1" sqref="AYK851984">
      <formula1>$BF$18</formula1>
    </dataValidation>
    <dataValidation type="list" errorStyle="information" allowBlank="1" showInputMessage="1" sqref="BIG851984">
      <formula1>$BF$18</formula1>
    </dataValidation>
    <dataValidation type="list" errorStyle="information" allowBlank="1" showInputMessage="1" sqref="BSC851984">
      <formula1>$BF$18</formula1>
    </dataValidation>
    <dataValidation type="list" errorStyle="information" allowBlank="1" showInputMessage="1" sqref="CBY851984">
      <formula1>$BF$18</formula1>
    </dataValidation>
    <dataValidation type="list" errorStyle="information" allowBlank="1" showInputMessage="1" sqref="CLU851984">
      <formula1>$BF$18</formula1>
    </dataValidation>
    <dataValidation type="list" errorStyle="information" allowBlank="1" showInputMessage="1" sqref="CVQ851984">
      <formula1>$BF$18</formula1>
    </dataValidation>
    <dataValidation type="list" errorStyle="information" allowBlank="1" showInputMessage="1" sqref="DFM851984">
      <formula1>$BF$18</formula1>
    </dataValidation>
    <dataValidation type="list" errorStyle="information" allowBlank="1" showInputMessage="1" sqref="DPI851984">
      <formula1>$BF$18</formula1>
    </dataValidation>
    <dataValidation type="list" errorStyle="information" allowBlank="1" showInputMessage="1" sqref="DZE851984">
      <formula1>$BF$18</formula1>
    </dataValidation>
    <dataValidation type="list" errorStyle="information" allowBlank="1" showInputMessage="1" sqref="EJA851984">
      <formula1>$BF$18</formula1>
    </dataValidation>
    <dataValidation type="list" errorStyle="information" allowBlank="1" showInputMessage="1" sqref="ESW851984">
      <formula1>$BF$18</formula1>
    </dataValidation>
    <dataValidation type="list" errorStyle="information" allowBlank="1" showInputMessage="1" sqref="FCS851984">
      <formula1>$BF$18</formula1>
    </dataValidation>
    <dataValidation type="list" errorStyle="information" allowBlank="1" showInputMessage="1" sqref="FMO851984">
      <formula1>$BF$18</formula1>
    </dataValidation>
    <dataValidation type="list" errorStyle="information" allowBlank="1" showInputMessage="1" sqref="FWK851984">
      <formula1>$BF$18</formula1>
    </dataValidation>
    <dataValidation type="list" errorStyle="information" allowBlank="1" showInputMessage="1" sqref="GGG851984">
      <formula1>$BF$18</formula1>
    </dataValidation>
    <dataValidation type="list" errorStyle="information" allowBlank="1" showInputMessage="1" sqref="GQC851984">
      <formula1>$BF$18</formula1>
    </dataValidation>
    <dataValidation type="list" errorStyle="information" allowBlank="1" showInputMessage="1" sqref="GZY851984">
      <formula1>$BF$18</formula1>
    </dataValidation>
    <dataValidation type="list" errorStyle="information" allowBlank="1" showInputMessage="1" sqref="HJU851984">
      <formula1>$BF$18</formula1>
    </dataValidation>
    <dataValidation type="list" errorStyle="information" allowBlank="1" showInputMessage="1" sqref="HTQ851984">
      <formula1>$BF$18</formula1>
    </dataValidation>
    <dataValidation type="list" errorStyle="information" allowBlank="1" showInputMessage="1" sqref="IDM851984">
      <formula1>$BF$18</formula1>
    </dataValidation>
    <dataValidation type="list" errorStyle="information" allowBlank="1" showInputMessage="1" sqref="INI851984">
      <formula1>$BF$18</formula1>
    </dataValidation>
    <dataValidation type="list" errorStyle="information" allowBlank="1" showInputMessage="1" sqref="IXE851984">
      <formula1>$BF$18</formula1>
    </dataValidation>
    <dataValidation type="list" errorStyle="information" allowBlank="1" showInputMessage="1" sqref="JHA851984">
      <formula1>$BF$18</formula1>
    </dataValidation>
    <dataValidation type="list" errorStyle="information" allowBlank="1" showInputMessage="1" sqref="JQW851984">
      <formula1>$BF$18</formula1>
    </dataValidation>
    <dataValidation type="list" errorStyle="information" allowBlank="1" showInputMessage="1" sqref="KAS851984">
      <formula1>$BF$18</formula1>
    </dataValidation>
    <dataValidation type="list" errorStyle="information" allowBlank="1" showInputMessage="1" sqref="KKO851984">
      <formula1>$BF$18</formula1>
    </dataValidation>
    <dataValidation type="list" errorStyle="information" allowBlank="1" showInputMessage="1" sqref="KUK851984">
      <formula1>$BF$18</formula1>
    </dataValidation>
    <dataValidation type="list" errorStyle="information" allowBlank="1" showInputMessage="1" sqref="LEG851984">
      <formula1>$BF$18</formula1>
    </dataValidation>
    <dataValidation type="list" errorStyle="information" allowBlank="1" showInputMessage="1" sqref="LOC851984">
      <formula1>$BF$18</formula1>
    </dataValidation>
    <dataValidation type="list" errorStyle="information" allowBlank="1" showInputMessage="1" sqref="LXY851984">
      <formula1>$BF$18</formula1>
    </dataValidation>
    <dataValidation type="list" errorStyle="information" allowBlank="1" showInputMessage="1" sqref="MHU851984">
      <formula1>$BF$18</formula1>
    </dataValidation>
    <dataValidation type="list" errorStyle="information" allowBlank="1" showInputMessage="1" sqref="MRQ851984">
      <formula1>$BF$18</formula1>
    </dataValidation>
    <dataValidation type="list" errorStyle="information" allowBlank="1" showInputMessage="1" sqref="NBM851984">
      <formula1>$BF$18</formula1>
    </dataValidation>
    <dataValidation type="list" errorStyle="information" allowBlank="1" showInputMessage="1" sqref="NLI851984">
      <formula1>$BF$18</formula1>
    </dataValidation>
    <dataValidation type="list" errorStyle="information" allowBlank="1" showInputMessage="1" sqref="NVE851984">
      <formula1>$BF$18</formula1>
    </dataValidation>
    <dataValidation type="list" errorStyle="information" allowBlank="1" showInputMessage="1" sqref="OFA851984">
      <formula1>$BF$18</formula1>
    </dataValidation>
    <dataValidation type="list" errorStyle="information" allowBlank="1" showInputMessage="1" sqref="OOW851984">
      <formula1>$BF$18</formula1>
    </dataValidation>
    <dataValidation type="list" errorStyle="information" allowBlank="1" showInputMessage="1" sqref="OYS851984">
      <formula1>$BF$18</formula1>
    </dataValidation>
    <dataValidation type="list" errorStyle="information" allowBlank="1" showInputMessage="1" sqref="PIO851984">
      <formula1>$BF$18</formula1>
    </dataValidation>
    <dataValidation type="list" errorStyle="information" allowBlank="1" showInputMessage="1" sqref="PSK851984">
      <formula1>$BF$18</formula1>
    </dataValidation>
    <dataValidation type="list" errorStyle="information" allowBlank="1" showInputMessage="1" sqref="QCG851984">
      <formula1>$BF$18</formula1>
    </dataValidation>
    <dataValidation type="list" errorStyle="information" allowBlank="1" showInputMessage="1" sqref="QMC851984">
      <formula1>$BF$18</formula1>
    </dataValidation>
    <dataValidation type="list" errorStyle="information" allowBlank="1" showInputMessage="1" sqref="QVY851984">
      <formula1>$BF$18</formula1>
    </dataValidation>
    <dataValidation type="list" errorStyle="information" allowBlank="1" showInputMessage="1" sqref="RFU851984">
      <formula1>$BF$18</formula1>
    </dataValidation>
    <dataValidation type="list" errorStyle="information" allowBlank="1" showInputMessage="1" sqref="RPQ851984">
      <formula1>$BF$18</formula1>
    </dataValidation>
    <dataValidation type="list" errorStyle="information" allowBlank="1" showInputMessage="1" sqref="RZM851984">
      <formula1>$BF$18</formula1>
    </dataValidation>
    <dataValidation type="list" errorStyle="information" allowBlank="1" showInputMessage="1" sqref="SJI851984">
      <formula1>$BF$18</formula1>
    </dataValidation>
    <dataValidation type="list" errorStyle="information" allowBlank="1" showInputMessage="1" sqref="STE851984">
      <formula1>$BF$18</formula1>
    </dataValidation>
    <dataValidation type="list" errorStyle="information" allowBlank="1" showInputMessage="1" sqref="TDA851984">
      <formula1>$BF$18</formula1>
    </dataValidation>
    <dataValidation type="list" errorStyle="information" allowBlank="1" showInputMessage="1" sqref="TMW851984">
      <formula1>$BF$18</formula1>
    </dataValidation>
    <dataValidation type="list" errorStyle="information" allowBlank="1" showInputMessage="1" sqref="TWS851984">
      <formula1>$BF$18</formula1>
    </dataValidation>
    <dataValidation type="list" errorStyle="information" allowBlank="1" showInputMessage="1" sqref="UGO851984">
      <formula1>$BF$18</formula1>
    </dataValidation>
    <dataValidation type="list" errorStyle="information" allowBlank="1" showInputMessage="1" sqref="UQK851984">
      <formula1>$BF$18</formula1>
    </dataValidation>
    <dataValidation type="list" errorStyle="information" allowBlank="1" showInputMessage="1" sqref="VAG851984">
      <formula1>$BF$18</formula1>
    </dataValidation>
    <dataValidation type="list" errorStyle="information" allowBlank="1" showInputMessage="1" sqref="VKC851984">
      <formula1>$BF$18</formula1>
    </dataValidation>
    <dataValidation type="list" errorStyle="information" allowBlank="1" showInputMessage="1" sqref="VTY851984">
      <formula1>$BF$18</formula1>
    </dataValidation>
    <dataValidation type="list" errorStyle="information" allowBlank="1" showInputMessage="1" sqref="WDU851984">
      <formula1>$BF$18</formula1>
    </dataValidation>
    <dataValidation type="list" errorStyle="information" allowBlank="1" showInputMessage="1" sqref="WNQ851984">
      <formula1>$BF$18</formula1>
    </dataValidation>
    <dataValidation type="list" errorStyle="information" allowBlank="1" showInputMessage="1" sqref="WXM851984">
      <formula1>$BF$18</formula1>
    </dataValidation>
    <dataValidation type="list" errorStyle="information" allowBlank="1" showInputMessage="1" sqref="BE917520">
      <formula1>$BF$18</formula1>
    </dataValidation>
    <dataValidation type="list" errorStyle="information" allowBlank="1" showInputMessage="1" sqref="LA917520">
      <formula1>$BF$18</formula1>
    </dataValidation>
    <dataValidation type="list" errorStyle="information" allowBlank="1" showInputMessage="1" sqref="UW917520">
      <formula1>$BF$18</formula1>
    </dataValidation>
    <dataValidation type="list" errorStyle="information" allowBlank="1" showInputMessage="1" sqref="AES917520">
      <formula1>$BF$18</formula1>
    </dataValidation>
    <dataValidation type="list" errorStyle="information" allowBlank="1" showInputMessage="1" sqref="AOO917520">
      <formula1>$BF$18</formula1>
    </dataValidation>
    <dataValidation type="list" errorStyle="information" allowBlank="1" showInputMessage="1" sqref="AYK917520">
      <formula1>$BF$18</formula1>
    </dataValidation>
    <dataValidation type="list" errorStyle="information" allowBlank="1" showInputMessage="1" sqref="BIG917520">
      <formula1>$BF$18</formula1>
    </dataValidation>
    <dataValidation type="list" errorStyle="information" allowBlank="1" showInputMessage="1" sqref="BSC917520">
      <formula1>$BF$18</formula1>
    </dataValidation>
    <dataValidation type="list" errorStyle="information" allowBlank="1" showInputMessage="1" sqref="CBY917520">
      <formula1>$BF$18</formula1>
    </dataValidation>
    <dataValidation type="list" errorStyle="information" allowBlank="1" showInputMessage="1" sqref="CLU917520">
      <formula1>$BF$18</formula1>
    </dataValidation>
    <dataValidation type="list" errorStyle="information" allowBlank="1" showInputMessage="1" sqref="CVQ917520">
      <formula1>$BF$18</formula1>
    </dataValidation>
    <dataValidation type="list" errorStyle="information" allowBlank="1" showInputMessage="1" sqref="DFM917520">
      <formula1>$BF$18</formula1>
    </dataValidation>
    <dataValidation type="list" errorStyle="information" allowBlank="1" showInputMessage="1" sqref="DPI917520">
      <formula1>$BF$18</formula1>
    </dataValidation>
    <dataValidation type="list" errorStyle="information" allowBlank="1" showInputMessage="1" sqref="DZE917520">
      <formula1>$BF$18</formula1>
    </dataValidation>
    <dataValidation type="list" errorStyle="information" allowBlank="1" showInputMessage="1" sqref="EJA917520">
      <formula1>$BF$18</formula1>
    </dataValidation>
    <dataValidation type="list" errorStyle="information" allowBlank="1" showInputMessage="1" sqref="ESW917520">
      <formula1>$BF$18</formula1>
    </dataValidation>
    <dataValidation type="list" errorStyle="information" allowBlank="1" showInputMessage="1" sqref="FCS917520">
      <formula1>$BF$18</formula1>
    </dataValidation>
    <dataValidation type="list" errorStyle="information" allowBlank="1" showInputMessage="1" sqref="FMO917520">
      <formula1>$BF$18</formula1>
    </dataValidation>
    <dataValidation type="list" errorStyle="information" allowBlank="1" showInputMessage="1" sqref="FWK917520">
      <formula1>$BF$18</formula1>
    </dataValidation>
    <dataValidation type="list" errorStyle="information" allowBlank="1" showInputMessage="1" sqref="GGG917520">
      <formula1>$BF$18</formula1>
    </dataValidation>
    <dataValidation type="list" errorStyle="information" allowBlank="1" showInputMessage="1" sqref="GQC917520">
      <formula1>$BF$18</formula1>
    </dataValidation>
    <dataValidation type="list" errorStyle="information" allowBlank="1" showInputMessage="1" sqref="GZY917520">
      <formula1>$BF$18</formula1>
    </dataValidation>
    <dataValidation type="list" errorStyle="information" allowBlank="1" showInputMessage="1" sqref="HJU917520">
      <formula1>$BF$18</formula1>
    </dataValidation>
    <dataValidation type="list" errorStyle="information" allowBlank="1" showInputMessage="1" sqref="HTQ917520">
      <formula1>$BF$18</formula1>
    </dataValidation>
    <dataValidation type="list" errorStyle="information" allowBlank="1" showInputMessage="1" sqref="IDM917520">
      <formula1>$BF$18</formula1>
    </dataValidation>
    <dataValidation type="list" errorStyle="information" allowBlank="1" showInputMessage="1" sqref="INI917520">
      <formula1>$BF$18</formula1>
    </dataValidation>
    <dataValidation type="list" errorStyle="information" allowBlank="1" showInputMessage="1" sqref="IXE917520">
      <formula1>$BF$18</formula1>
    </dataValidation>
    <dataValidation type="list" errorStyle="information" allowBlank="1" showInputMessage="1" sqref="JHA917520">
      <formula1>$BF$18</formula1>
    </dataValidation>
    <dataValidation type="list" errorStyle="information" allowBlank="1" showInputMessage="1" sqref="JQW917520">
      <formula1>$BF$18</formula1>
    </dataValidation>
    <dataValidation type="list" errorStyle="information" allowBlank="1" showInputMessage="1" sqref="KAS917520">
      <formula1>$BF$18</formula1>
    </dataValidation>
    <dataValidation type="list" errorStyle="information" allowBlank="1" showInputMessage="1" sqref="KKO917520">
      <formula1>$BF$18</formula1>
    </dataValidation>
    <dataValidation type="list" errorStyle="information" allowBlank="1" showInputMessage="1" sqref="KUK917520">
      <formula1>$BF$18</formula1>
    </dataValidation>
    <dataValidation type="list" errorStyle="information" allowBlank="1" showInputMessage="1" sqref="LEG917520">
      <formula1>$BF$18</formula1>
    </dataValidation>
    <dataValidation type="list" errorStyle="information" allowBlank="1" showInputMessage="1" sqref="LOC917520">
      <formula1>$BF$18</formula1>
    </dataValidation>
    <dataValidation type="list" errorStyle="information" allowBlank="1" showInputMessage="1" sqref="LXY917520">
      <formula1>$BF$18</formula1>
    </dataValidation>
    <dataValidation type="list" errorStyle="information" allowBlank="1" showInputMessage="1" sqref="MHU917520">
      <formula1>$BF$18</formula1>
    </dataValidation>
    <dataValidation type="list" errorStyle="information" allowBlank="1" showInputMessage="1" sqref="MRQ917520">
      <formula1>$BF$18</formula1>
    </dataValidation>
    <dataValidation type="list" errorStyle="information" allowBlank="1" showInputMessage="1" sqref="NBM917520">
      <formula1>$BF$18</formula1>
    </dataValidation>
    <dataValidation type="list" errorStyle="information" allowBlank="1" showInputMessage="1" sqref="NLI917520">
      <formula1>$BF$18</formula1>
    </dataValidation>
    <dataValidation type="list" errorStyle="information" allowBlank="1" showInputMessage="1" sqref="NVE917520">
      <formula1>$BF$18</formula1>
    </dataValidation>
    <dataValidation type="list" errorStyle="information" allowBlank="1" showInputMessage="1" sqref="OFA917520">
      <formula1>$BF$18</formula1>
    </dataValidation>
    <dataValidation type="list" errorStyle="information" allowBlank="1" showInputMessage="1" sqref="OOW917520">
      <formula1>$BF$18</formula1>
    </dataValidation>
    <dataValidation type="list" errorStyle="information" allowBlank="1" showInputMessage="1" sqref="OYS917520">
      <formula1>$BF$18</formula1>
    </dataValidation>
    <dataValidation type="list" errorStyle="information" allowBlank="1" showInputMessage="1" sqref="PIO917520">
      <formula1>$BF$18</formula1>
    </dataValidation>
    <dataValidation type="list" errorStyle="information" allowBlank="1" showInputMessage="1" sqref="PSK917520">
      <formula1>$BF$18</formula1>
    </dataValidation>
    <dataValidation type="list" errorStyle="information" allowBlank="1" showInputMessage="1" sqref="QCG917520">
      <formula1>$BF$18</formula1>
    </dataValidation>
    <dataValidation type="list" errorStyle="information" allowBlank="1" showInputMessage="1" sqref="QMC917520">
      <formula1>$BF$18</formula1>
    </dataValidation>
    <dataValidation type="list" errorStyle="information" allowBlank="1" showInputMessage="1" sqref="QVY917520">
      <formula1>$BF$18</formula1>
    </dataValidation>
    <dataValidation type="list" errorStyle="information" allowBlank="1" showInputMessage="1" sqref="RFU917520">
      <formula1>$BF$18</formula1>
    </dataValidation>
    <dataValidation type="list" errorStyle="information" allowBlank="1" showInputMessage="1" sqref="RPQ917520">
      <formula1>$BF$18</formula1>
    </dataValidation>
    <dataValidation type="list" errorStyle="information" allowBlank="1" showInputMessage="1" sqref="RZM917520">
      <formula1>$BF$18</formula1>
    </dataValidation>
    <dataValidation type="list" errorStyle="information" allowBlank="1" showInputMessage="1" sqref="SJI917520">
      <formula1>$BF$18</formula1>
    </dataValidation>
    <dataValidation type="list" errorStyle="information" allowBlank="1" showInputMessage="1" sqref="STE917520">
      <formula1>$BF$18</formula1>
    </dataValidation>
    <dataValidation type="list" errorStyle="information" allowBlank="1" showInputMessage="1" sqref="TDA917520">
      <formula1>$BF$18</formula1>
    </dataValidation>
    <dataValidation type="list" errorStyle="information" allowBlank="1" showInputMessage="1" sqref="TMW917520">
      <formula1>$BF$18</formula1>
    </dataValidation>
    <dataValidation type="list" errorStyle="information" allowBlank="1" showInputMessage="1" sqref="TWS917520">
      <formula1>$BF$18</formula1>
    </dataValidation>
    <dataValidation type="list" errorStyle="information" allowBlank="1" showInputMessage="1" sqref="UGO917520">
      <formula1>$BF$18</formula1>
    </dataValidation>
    <dataValidation type="list" errorStyle="information" allowBlank="1" showInputMessage="1" sqref="UQK917520">
      <formula1>$BF$18</formula1>
    </dataValidation>
    <dataValidation type="list" errorStyle="information" allowBlank="1" showInputMessage="1" sqref="VAG917520">
      <formula1>$BF$18</formula1>
    </dataValidation>
    <dataValidation type="list" errorStyle="information" allowBlank="1" showInputMessage="1" sqref="VKC917520">
      <formula1>$BF$18</formula1>
    </dataValidation>
    <dataValidation type="list" errorStyle="information" allowBlank="1" showInputMessage="1" sqref="VTY917520">
      <formula1>$BF$18</formula1>
    </dataValidation>
    <dataValidation type="list" errorStyle="information" allowBlank="1" showInputMessage="1" sqref="WDU917520">
      <formula1>$BF$18</formula1>
    </dataValidation>
    <dataValidation type="list" errorStyle="information" allowBlank="1" showInputMessage="1" sqref="WNQ917520">
      <formula1>$BF$18</formula1>
    </dataValidation>
    <dataValidation type="list" errorStyle="information" allowBlank="1" showInputMessage="1" sqref="WXM917520">
      <formula1>$BF$18</formula1>
    </dataValidation>
    <dataValidation type="list" errorStyle="information" allowBlank="1" showInputMessage="1" sqref="BE983056">
      <formula1>$BF$18</formula1>
    </dataValidation>
    <dataValidation type="list" errorStyle="information" allowBlank="1" showInputMessage="1" sqref="LA983056">
      <formula1>$BF$18</formula1>
    </dataValidation>
    <dataValidation type="list" errorStyle="information" allowBlank="1" showInputMessage="1" sqref="UW983056">
      <formula1>$BF$18</formula1>
    </dataValidation>
    <dataValidation type="list" errorStyle="information" allowBlank="1" showInputMessage="1" sqref="AES983056">
      <formula1>$BF$18</formula1>
    </dataValidation>
    <dataValidation type="list" errorStyle="information" allowBlank="1" showInputMessage="1" sqref="AOO983056">
      <formula1>$BF$18</formula1>
    </dataValidation>
    <dataValidation type="list" errorStyle="information" allowBlank="1" showInputMessage="1" sqref="AYK983056">
      <formula1>$BF$18</formula1>
    </dataValidation>
    <dataValidation type="list" errorStyle="information" allowBlank="1" showInputMessage="1" sqref="BIG983056">
      <formula1>$BF$18</formula1>
    </dataValidation>
    <dataValidation type="list" errorStyle="information" allowBlank="1" showInputMessage="1" sqref="BSC983056">
      <formula1>$BF$18</formula1>
    </dataValidation>
    <dataValidation type="list" errorStyle="information" allowBlank="1" showInputMessage="1" sqref="CBY983056">
      <formula1>$BF$18</formula1>
    </dataValidation>
    <dataValidation type="list" errorStyle="information" allowBlank="1" showInputMessage="1" sqref="CLU983056">
      <formula1>$BF$18</formula1>
    </dataValidation>
    <dataValidation type="list" errorStyle="information" allowBlank="1" showInputMessage="1" sqref="CVQ983056">
      <formula1>$BF$18</formula1>
    </dataValidation>
    <dataValidation type="list" errorStyle="information" allowBlank="1" showInputMessage="1" sqref="DFM983056">
      <formula1>$BF$18</formula1>
    </dataValidation>
    <dataValidation type="list" errorStyle="information" allowBlank="1" showInputMessage="1" sqref="DPI983056">
      <formula1>$BF$18</formula1>
    </dataValidation>
    <dataValidation type="list" errorStyle="information" allowBlank="1" showInputMessage="1" sqref="DZE983056">
      <formula1>$BF$18</formula1>
    </dataValidation>
    <dataValidation type="list" errorStyle="information" allowBlank="1" showInputMessage="1" sqref="EJA983056">
      <formula1>$BF$18</formula1>
    </dataValidation>
    <dataValidation type="list" errorStyle="information" allowBlank="1" showInputMessage="1" sqref="ESW983056">
      <formula1>$BF$18</formula1>
    </dataValidation>
    <dataValidation type="list" errorStyle="information" allowBlank="1" showInputMessage="1" sqref="FCS983056">
      <formula1>$BF$18</formula1>
    </dataValidation>
    <dataValidation type="list" errorStyle="information" allowBlank="1" showInputMessage="1" sqref="FMO983056">
      <formula1>$BF$18</formula1>
    </dataValidation>
    <dataValidation type="list" errorStyle="information" allowBlank="1" showInputMessage="1" sqref="FWK983056">
      <formula1>$BF$18</formula1>
    </dataValidation>
    <dataValidation type="list" errorStyle="information" allowBlank="1" showInputMessage="1" sqref="GGG983056">
      <formula1>$BF$18</formula1>
    </dataValidation>
    <dataValidation type="list" errorStyle="information" allowBlank="1" showInputMessage="1" sqref="GQC983056">
      <formula1>$BF$18</formula1>
    </dataValidation>
    <dataValidation type="list" errorStyle="information" allowBlank="1" showInputMessage="1" sqref="GZY983056">
      <formula1>$BF$18</formula1>
    </dataValidation>
    <dataValidation type="list" errorStyle="information" allowBlank="1" showInputMessage="1" sqref="HJU983056">
      <formula1>$BF$18</formula1>
    </dataValidation>
    <dataValidation type="list" errorStyle="information" allowBlank="1" showInputMessage="1" sqref="HTQ983056">
      <formula1>$BF$18</formula1>
    </dataValidation>
    <dataValidation type="list" errorStyle="information" allowBlank="1" showInputMessage="1" sqref="IDM983056">
      <formula1>$BF$18</formula1>
    </dataValidation>
    <dataValidation type="list" errorStyle="information" allowBlank="1" showInputMessage="1" sqref="INI983056">
      <formula1>$BF$18</formula1>
    </dataValidation>
    <dataValidation type="list" errorStyle="information" allowBlank="1" showInputMessage="1" sqref="IXE983056">
      <formula1>$BF$18</formula1>
    </dataValidation>
    <dataValidation type="list" errorStyle="information" allowBlank="1" showInputMessage="1" sqref="JHA983056">
      <formula1>$BF$18</formula1>
    </dataValidation>
    <dataValidation type="list" errorStyle="information" allowBlank="1" showInputMessage="1" sqref="JQW983056">
      <formula1>$BF$18</formula1>
    </dataValidation>
    <dataValidation type="list" errorStyle="information" allowBlank="1" showInputMessage="1" sqref="KAS983056">
      <formula1>$BF$18</formula1>
    </dataValidation>
    <dataValidation type="list" errorStyle="information" allowBlank="1" showInputMessage="1" sqref="KKO983056">
      <formula1>$BF$18</formula1>
    </dataValidation>
    <dataValidation type="list" errorStyle="information" allowBlank="1" showInputMessage="1" sqref="KUK983056">
      <formula1>$BF$18</formula1>
    </dataValidation>
    <dataValidation type="list" errorStyle="information" allowBlank="1" showInputMessage="1" sqref="LEG983056">
      <formula1>$BF$18</formula1>
    </dataValidation>
    <dataValidation type="list" errorStyle="information" allowBlank="1" showInputMessage="1" sqref="LOC983056">
      <formula1>$BF$18</formula1>
    </dataValidation>
    <dataValidation type="list" errorStyle="information" allowBlank="1" showInputMessage="1" sqref="LXY983056">
      <formula1>$BF$18</formula1>
    </dataValidation>
    <dataValidation type="list" errorStyle="information" allowBlank="1" showInputMessage="1" sqref="MHU983056">
      <formula1>$BF$18</formula1>
    </dataValidation>
    <dataValidation type="list" errorStyle="information" allowBlank="1" showInputMessage="1" sqref="MRQ983056">
      <formula1>$BF$18</formula1>
    </dataValidation>
    <dataValidation type="list" errorStyle="information" allowBlank="1" showInputMessage="1" sqref="NBM983056">
      <formula1>$BF$18</formula1>
    </dataValidation>
    <dataValidation type="list" errorStyle="information" allowBlank="1" showInputMessage="1" sqref="NLI983056">
      <formula1>$BF$18</formula1>
    </dataValidation>
    <dataValidation type="list" errorStyle="information" allowBlank="1" showInputMessage="1" sqref="NVE983056">
      <formula1>$BF$18</formula1>
    </dataValidation>
    <dataValidation type="list" errorStyle="information" allowBlank="1" showInputMessage="1" sqref="OFA983056">
      <formula1>$BF$18</formula1>
    </dataValidation>
    <dataValidation type="list" errorStyle="information" allowBlank="1" showInputMessage="1" sqref="OOW983056">
      <formula1>$BF$18</formula1>
    </dataValidation>
    <dataValidation type="list" errorStyle="information" allowBlank="1" showInputMessage="1" sqref="OYS983056">
      <formula1>$BF$18</formula1>
    </dataValidation>
    <dataValidation type="list" errorStyle="information" allowBlank="1" showInputMessage="1" sqref="PIO983056">
      <formula1>$BF$18</formula1>
    </dataValidation>
    <dataValidation type="list" errorStyle="information" allowBlank="1" showInputMessage="1" sqref="PSK983056">
      <formula1>$BF$18</formula1>
    </dataValidation>
    <dataValidation type="list" errorStyle="information" allowBlank="1" showInputMessage="1" sqref="QCG983056">
      <formula1>$BF$18</formula1>
    </dataValidation>
    <dataValidation type="list" errorStyle="information" allowBlank="1" showInputMessage="1" sqref="QMC983056">
      <formula1>$BF$18</formula1>
    </dataValidation>
    <dataValidation type="list" errorStyle="information" allowBlank="1" showInputMessage="1" sqref="QVY983056">
      <formula1>$BF$18</formula1>
    </dataValidation>
    <dataValidation type="list" errorStyle="information" allowBlank="1" showInputMessage="1" sqref="RFU983056">
      <formula1>$BF$18</formula1>
    </dataValidation>
    <dataValidation type="list" errorStyle="information" allowBlank="1" showInputMessage="1" sqref="RPQ983056">
      <formula1>$BF$18</formula1>
    </dataValidation>
    <dataValidation type="list" errorStyle="information" allowBlank="1" showInputMessage="1" sqref="RZM983056">
      <formula1>$BF$18</formula1>
    </dataValidation>
    <dataValidation type="list" errorStyle="information" allowBlank="1" showInputMessage="1" sqref="SJI983056">
      <formula1>$BF$18</formula1>
    </dataValidation>
    <dataValidation type="list" errorStyle="information" allowBlank="1" showInputMessage="1" sqref="STE983056">
      <formula1>$BF$18</formula1>
    </dataValidation>
    <dataValidation type="list" errorStyle="information" allowBlank="1" showInputMessage="1" sqref="TDA983056">
      <formula1>$BF$18</formula1>
    </dataValidation>
    <dataValidation type="list" errorStyle="information" allowBlank="1" showInputMessage="1" sqref="TMW983056">
      <formula1>$BF$18</formula1>
    </dataValidation>
    <dataValidation type="list" errorStyle="information" allowBlank="1" showInputMessage="1" sqref="TWS983056">
      <formula1>$BF$18</formula1>
    </dataValidation>
    <dataValidation type="list" errorStyle="information" allowBlank="1" showInputMessage="1" sqref="UGO983056">
      <formula1>$BF$18</formula1>
    </dataValidation>
    <dataValidation type="list" errorStyle="information" allowBlank="1" showInputMessage="1" sqref="UQK983056">
      <formula1>$BF$18</formula1>
    </dataValidation>
    <dataValidation type="list" errorStyle="information" allowBlank="1" showInputMessage="1" sqref="VAG983056">
      <formula1>$BF$18</formula1>
    </dataValidation>
    <dataValidation type="list" errorStyle="information" allowBlank="1" showInputMessage="1" sqref="VKC983056">
      <formula1>$BF$18</formula1>
    </dataValidation>
    <dataValidation type="list" errorStyle="information" allowBlank="1" showInputMessage="1" sqref="VTY983056">
      <formula1>$BF$18</formula1>
    </dataValidation>
    <dataValidation type="list" errorStyle="information" allowBlank="1" showInputMessage="1" sqref="WDU983056">
      <formula1>$BF$18</formula1>
    </dataValidation>
    <dataValidation type="list" errorStyle="information" allowBlank="1" showInputMessage="1" sqref="WNQ983056">
      <formula1>$BF$18</formula1>
    </dataValidation>
    <dataValidation type="list" errorStyle="information" allowBlank="1" showInputMessage="1" sqref="WXM983056">
      <formula1>$BF$18</formula1>
    </dataValidation>
    <dataValidation type="list" errorStyle="information" allowBlank="1" showInputMessage="1" sqref="WXM18">
      <formula1>$BF$18</formula1>
    </dataValidation>
    <dataValidation type="list" errorStyle="information" allowBlank="1" showInputMessage="1" sqref="WNQ18">
      <formula1>$BF$18</formula1>
    </dataValidation>
    <dataValidation type="list" errorStyle="information" allowBlank="1" showInputMessage="1" sqref="WDU18">
      <formula1>$BF$18</formula1>
    </dataValidation>
    <dataValidation type="list" errorStyle="information" allowBlank="1" showInputMessage="1" sqref="VTY18">
      <formula1>$BF$18</formula1>
    </dataValidation>
    <dataValidation type="list" errorStyle="information" allowBlank="1" showInputMessage="1" sqref="VKC18">
      <formula1>$BF$18</formula1>
    </dataValidation>
    <dataValidation type="list" errorStyle="information" allowBlank="1" showInputMessage="1" sqref="VAG18">
      <formula1>$BF$18</formula1>
    </dataValidation>
    <dataValidation type="list" errorStyle="information" allowBlank="1" showInputMessage="1" sqref="UQK18">
      <formula1>$BF$18</formula1>
    </dataValidation>
    <dataValidation type="list" errorStyle="information" allowBlank="1" showInputMessage="1" sqref="UGO18">
      <formula1>$BF$18</formula1>
    </dataValidation>
    <dataValidation type="list" errorStyle="information" allowBlank="1" showInputMessage="1" sqref="TWS18">
      <formula1>$BF$18</formula1>
    </dataValidation>
    <dataValidation type="list" errorStyle="information" allowBlank="1" showInputMessage="1" sqref="TMW18">
      <formula1>$BF$18</formula1>
    </dataValidation>
    <dataValidation type="list" errorStyle="information" allowBlank="1" showInputMessage="1" sqref="TDA18">
      <formula1>$BF$18</formula1>
    </dataValidation>
    <dataValidation type="list" errorStyle="information" allowBlank="1" showInputMessage="1" sqref="STE18">
      <formula1>$BF$18</formula1>
    </dataValidation>
    <dataValidation type="list" errorStyle="information" allowBlank="1" showInputMessage="1" sqref="SJI18">
      <formula1>$BF$18</formula1>
    </dataValidation>
    <dataValidation type="list" errorStyle="information" allowBlank="1" showInputMessage="1" sqref="RZM18">
      <formula1>$BF$18</formula1>
    </dataValidation>
    <dataValidation type="list" errorStyle="information" allowBlank="1" showInputMessage="1" sqref="RPQ18">
      <formula1>$BF$18</formula1>
    </dataValidation>
    <dataValidation type="list" errorStyle="information" allowBlank="1" showInputMessage="1" sqref="RFU18">
      <formula1>$BF$18</formula1>
    </dataValidation>
    <dataValidation type="list" errorStyle="information" allowBlank="1" showInputMessage="1" sqref="QVY18">
      <formula1>$BF$18</formula1>
    </dataValidation>
    <dataValidation type="list" errorStyle="information" allowBlank="1" showInputMessage="1" sqref="QMC18">
      <formula1>$BF$18</formula1>
    </dataValidation>
    <dataValidation type="list" errorStyle="information" allowBlank="1" showInputMessage="1" sqref="QCG18">
      <formula1>$BF$18</formula1>
    </dataValidation>
    <dataValidation type="list" errorStyle="information" allowBlank="1" showInputMessage="1" sqref="PSK18">
      <formula1>$BF$18</formula1>
    </dataValidation>
    <dataValidation type="list" errorStyle="information" allowBlank="1" showInputMessage="1" sqref="PIO18">
      <formula1>$BF$18</formula1>
    </dataValidation>
    <dataValidation type="list" errorStyle="information" allowBlank="1" showInputMessage="1" sqref="OYS18">
      <formula1>$BF$18</formula1>
    </dataValidation>
    <dataValidation type="list" errorStyle="information" allowBlank="1" showInputMessage="1" sqref="OOW18">
      <formula1>$BF$18</formula1>
    </dataValidation>
    <dataValidation type="list" errorStyle="information" allowBlank="1" showInputMessage="1" sqref="OFA18">
      <formula1>$BF$18</formula1>
    </dataValidation>
    <dataValidation type="list" errorStyle="information" allowBlank="1" showInputMessage="1" sqref="NVE18">
      <formula1>$BF$18</formula1>
    </dataValidation>
    <dataValidation type="list" errorStyle="information" allowBlank="1" showInputMessage="1" sqref="NLI18">
      <formula1>$BF$18</formula1>
    </dataValidation>
    <dataValidation type="list" errorStyle="information" allowBlank="1" showInputMessage="1" sqref="NBM18">
      <formula1>$BF$18</formula1>
    </dataValidation>
    <dataValidation type="list" errorStyle="information" allowBlank="1" showInputMessage="1" sqref="MRQ18">
      <formula1>$BF$18</formula1>
    </dataValidation>
    <dataValidation type="list" errorStyle="information" allowBlank="1" showInputMessage="1" sqref="MHU18">
      <formula1>$BF$18</formula1>
    </dataValidation>
    <dataValidation type="list" errorStyle="information" allowBlank="1" showInputMessage="1" sqref="LXY18">
      <formula1>$BF$18</formula1>
    </dataValidation>
    <dataValidation type="list" errorStyle="information" allowBlank="1" showInputMessage="1" sqref="LOC18">
      <formula1>$BF$18</formula1>
    </dataValidation>
    <dataValidation type="list" errorStyle="information" allowBlank="1" showInputMessage="1" sqref="LEG18">
      <formula1>$BF$18</formula1>
    </dataValidation>
    <dataValidation type="list" errorStyle="information" allowBlank="1" showInputMessage="1" sqref="KUK18">
      <formula1>$BF$18</formula1>
    </dataValidation>
    <dataValidation type="list" errorStyle="information" allowBlank="1" showInputMessage="1" sqref="KKO18">
      <formula1>$BF$18</formula1>
    </dataValidation>
    <dataValidation type="list" errorStyle="information" allowBlank="1" showInputMessage="1" sqref="KAS18">
      <formula1>$BF$18</formula1>
    </dataValidation>
    <dataValidation type="list" errorStyle="information" allowBlank="1" showInputMessage="1" sqref="JQW18">
      <formula1>$BF$18</formula1>
    </dataValidation>
    <dataValidation type="list" errorStyle="information" allowBlank="1" showInputMessage="1" sqref="JHA18">
      <formula1>$BF$18</formula1>
    </dataValidation>
    <dataValidation type="list" errorStyle="information" allowBlank="1" showInputMessage="1" sqref="IXE18">
      <formula1>$BF$18</formula1>
    </dataValidation>
    <dataValidation type="list" errorStyle="information" allowBlank="1" showInputMessage="1" sqref="INI18">
      <formula1>$BF$18</formula1>
    </dataValidation>
    <dataValidation type="list" errorStyle="information" allowBlank="1" showInputMessage="1" sqref="IDM18">
      <formula1>$BF$18</formula1>
    </dataValidation>
    <dataValidation type="list" errorStyle="information" allowBlank="1" showInputMessage="1" sqref="HTQ18">
      <formula1>$BF$18</formula1>
    </dataValidation>
    <dataValidation type="list" errorStyle="information" allowBlank="1" showInputMessage="1" sqref="HJU18">
      <formula1>$BF$18</formula1>
    </dataValidation>
    <dataValidation type="list" errorStyle="information" allowBlank="1" showInputMessage="1" sqref="GZY18">
      <formula1>$BF$18</formula1>
    </dataValidation>
    <dataValidation type="list" errorStyle="information" allowBlank="1" showInputMessage="1" sqref="GQC18">
      <formula1>$BF$18</formula1>
    </dataValidation>
    <dataValidation type="list" errorStyle="information" allowBlank="1" showInputMessage="1" sqref="GGG18">
      <formula1>$BF$18</formula1>
    </dataValidation>
    <dataValidation type="list" errorStyle="information" allowBlank="1" showInputMessage="1" sqref="FWK18">
      <formula1>$BF$18</formula1>
    </dataValidation>
    <dataValidation type="list" errorStyle="information" allowBlank="1" showInputMessage="1" sqref="FMO18">
      <formula1>$BF$18</formula1>
    </dataValidation>
    <dataValidation type="list" errorStyle="information" allowBlank="1" showInputMessage="1" sqref="FCS18">
      <formula1>$BF$18</formula1>
    </dataValidation>
    <dataValidation type="list" errorStyle="information" allowBlank="1" showInputMessage="1" sqref="ESW18">
      <formula1>$BF$18</formula1>
    </dataValidation>
    <dataValidation type="list" errorStyle="information" allowBlank="1" showInputMessage="1" sqref="EJA18">
      <formula1>$BF$18</formula1>
    </dataValidation>
    <dataValidation type="list" errorStyle="information" allowBlank="1" showInputMessage="1" sqref="DZE18">
      <formula1>$BF$18</formula1>
    </dataValidation>
    <dataValidation type="list" errorStyle="information" allowBlank="1" showInputMessage="1" sqref="DPI18">
      <formula1>$BF$18</formula1>
    </dataValidation>
    <dataValidation type="list" errorStyle="information" allowBlank="1" showInputMessage="1" sqref="DFM18">
      <formula1>$BF$18</formula1>
    </dataValidation>
    <dataValidation type="list" errorStyle="information" allowBlank="1" showInputMessage="1" sqref="CVQ18">
      <formula1>$BF$18</formula1>
    </dataValidation>
    <dataValidation type="list" errorStyle="information" allowBlank="1" showInputMessage="1" sqref="CLU18">
      <formula1>$BF$18</formula1>
    </dataValidation>
    <dataValidation type="list" errorStyle="information" allowBlank="1" showInputMessage="1" sqref="CBY18">
      <formula1>$BF$18</formula1>
    </dataValidation>
    <dataValidation type="list" errorStyle="information" allowBlank="1" showInputMessage="1" sqref="BSC18">
      <formula1>$BF$18</formula1>
    </dataValidation>
    <dataValidation type="list" errorStyle="information" allowBlank="1" showInputMessage="1" sqref="BIG18">
      <formula1>$BF$18</formula1>
    </dataValidation>
    <dataValidation type="list" errorStyle="information" allowBlank="1" showInputMessage="1" sqref="AYK18">
      <formula1>$BF$18</formula1>
    </dataValidation>
    <dataValidation type="list" errorStyle="information" allowBlank="1" showInputMessage="1" sqref="AOO18">
      <formula1>$BF$18</formula1>
    </dataValidation>
    <dataValidation type="list" errorStyle="information" allowBlank="1" showInputMessage="1" sqref="AES18">
      <formula1>$BF$18</formula1>
    </dataValidation>
    <dataValidation type="list" errorStyle="information" allowBlank="1" showInputMessage="1" sqref="UW18">
      <formula1>$BF$18</formula1>
    </dataValidation>
    <dataValidation type="list" errorStyle="information" allowBlank="1" showInputMessage="1" sqref="LA18">
      <formula1>$BF$18</formula1>
    </dataValidation>
    <dataValidation type="list" errorStyle="information" allowBlank="1" showInputMessage="1" sqref="BE18">
      <formula1>$BF$18</formula1>
    </dataValidation>
    <dataValidation type="list" allowBlank="1" showInputMessage="1" sqref="BA60:BA61">
      <formula1>$BE$1:$BE$2</formula1>
    </dataValidation>
    <dataValidation type="list" allowBlank="1" showInputMessage="1" sqref="KW60:KW61">
      <formula1>$BE$1:$BE$2</formula1>
    </dataValidation>
    <dataValidation type="list" allowBlank="1" showInputMessage="1" sqref="US60:US61">
      <formula1>$BE$1:$BE$2</formula1>
    </dataValidation>
    <dataValidation type="list" allowBlank="1" showInputMessage="1" sqref="AEO60:AEO61">
      <formula1>$BE$1:$BE$2</formula1>
    </dataValidation>
    <dataValidation type="list" allowBlank="1" showInputMessage="1" sqref="AOK60:AOK61">
      <formula1>$BE$1:$BE$2</formula1>
    </dataValidation>
    <dataValidation type="list" allowBlank="1" showInputMessage="1" sqref="AYG60:AYG61">
      <formula1>$BE$1:$BE$2</formula1>
    </dataValidation>
    <dataValidation type="list" allowBlank="1" showInputMessage="1" sqref="BIC60:BIC61">
      <formula1>$BE$1:$BE$2</formula1>
    </dataValidation>
    <dataValidation type="list" allowBlank="1" showInputMessage="1" sqref="BRY60:BRY61">
      <formula1>$BE$1:$BE$2</formula1>
    </dataValidation>
    <dataValidation type="list" allowBlank="1" showInputMessage="1" sqref="CBU60:CBU61">
      <formula1>$BE$1:$BE$2</formula1>
    </dataValidation>
    <dataValidation type="list" allowBlank="1" showInputMessage="1" sqref="CLQ60:CLQ61">
      <formula1>$BE$1:$BE$2</formula1>
    </dataValidation>
    <dataValidation type="list" allowBlank="1" showInputMessage="1" sqref="CVM60:CVM61">
      <formula1>$BE$1:$BE$2</formula1>
    </dataValidation>
    <dataValidation type="list" allowBlank="1" showInputMessage="1" sqref="DFI60:DFI61">
      <formula1>$BE$1:$BE$2</formula1>
    </dataValidation>
    <dataValidation type="list" allowBlank="1" showInputMessage="1" sqref="DPE60:DPE61">
      <formula1>$BE$1:$BE$2</formula1>
    </dataValidation>
    <dataValidation type="list" allowBlank="1" showInputMessage="1" sqref="DZA60:DZA61">
      <formula1>$BE$1:$BE$2</formula1>
    </dataValidation>
    <dataValidation type="list" allowBlank="1" showInputMessage="1" sqref="EIW60:EIW61">
      <formula1>$BE$1:$BE$2</formula1>
    </dataValidation>
    <dataValidation type="list" allowBlank="1" showInputMessage="1" sqref="ESS60:ESS61">
      <formula1>$BE$1:$BE$2</formula1>
    </dataValidation>
    <dataValidation type="list" allowBlank="1" showInputMessage="1" sqref="FCO60:FCO61">
      <formula1>$BE$1:$BE$2</formula1>
    </dataValidation>
    <dataValidation type="list" allowBlank="1" showInputMessage="1" sqref="FMK60:FMK61">
      <formula1>$BE$1:$BE$2</formula1>
    </dataValidation>
    <dataValidation type="list" allowBlank="1" showInputMessage="1" sqref="FWG60:FWG61">
      <formula1>$BE$1:$BE$2</formula1>
    </dataValidation>
    <dataValidation type="list" allowBlank="1" showInputMessage="1" sqref="GGC60:GGC61">
      <formula1>$BE$1:$BE$2</formula1>
    </dataValidation>
    <dataValidation type="list" allowBlank="1" showInputMessage="1" sqref="GPY60:GPY61">
      <formula1>$BE$1:$BE$2</formula1>
    </dataValidation>
    <dataValidation type="list" allowBlank="1" showInputMessage="1" sqref="GZU60:GZU61">
      <formula1>$BE$1:$BE$2</formula1>
    </dataValidation>
    <dataValidation type="list" allowBlank="1" showInputMessage="1" sqref="HJQ60:HJQ61">
      <formula1>$BE$1:$BE$2</formula1>
    </dataValidation>
    <dataValidation type="list" allowBlank="1" showInputMessage="1" sqref="HTM60:HTM61">
      <formula1>$BE$1:$BE$2</formula1>
    </dataValidation>
    <dataValidation type="list" allowBlank="1" showInputMessage="1" sqref="IDI60:IDI61">
      <formula1>$BE$1:$BE$2</formula1>
    </dataValidation>
    <dataValidation type="list" allowBlank="1" showInputMessage="1" sqref="INE60:INE61">
      <formula1>$BE$1:$BE$2</formula1>
    </dataValidation>
    <dataValidation type="list" allowBlank="1" showInputMessage="1" sqref="IXA60:IXA61">
      <formula1>$BE$1:$BE$2</formula1>
    </dataValidation>
    <dataValidation type="list" allowBlank="1" showInputMessage="1" sqref="JGW60:JGW61">
      <formula1>$BE$1:$BE$2</formula1>
    </dataValidation>
    <dataValidation type="list" allowBlank="1" showInputMessage="1" sqref="JQS60:JQS61">
      <formula1>$BE$1:$BE$2</formula1>
    </dataValidation>
    <dataValidation type="list" allowBlank="1" showInputMessage="1" sqref="KAO60:KAO61">
      <formula1>$BE$1:$BE$2</formula1>
    </dataValidation>
    <dataValidation type="list" allowBlank="1" showInputMessage="1" sqref="KKK60:KKK61">
      <formula1>$BE$1:$BE$2</formula1>
    </dataValidation>
    <dataValidation type="list" allowBlank="1" showInputMessage="1" sqref="KUG60:KUG61">
      <formula1>$BE$1:$BE$2</formula1>
    </dataValidation>
    <dataValidation type="list" allowBlank="1" showInputMessage="1" sqref="LEC60:LEC61">
      <formula1>$BE$1:$BE$2</formula1>
    </dataValidation>
    <dataValidation type="list" allowBlank="1" showInputMessage="1" sqref="LNY60:LNY61">
      <formula1>$BE$1:$BE$2</formula1>
    </dataValidation>
    <dataValidation type="list" allowBlank="1" showInputMessage="1" sqref="LXU60:LXU61">
      <formula1>$BE$1:$BE$2</formula1>
    </dataValidation>
    <dataValidation type="list" allowBlank="1" showInputMessage="1" sqref="MHQ60:MHQ61">
      <formula1>$BE$1:$BE$2</formula1>
    </dataValidation>
    <dataValidation type="list" allowBlank="1" showInputMessage="1" sqref="MRM60:MRM61">
      <formula1>$BE$1:$BE$2</formula1>
    </dataValidation>
    <dataValidation type="list" allowBlank="1" showInputMessage="1" sqref="NBI60:NBI61">
      <formula1>$BE$1:$BE$2</formula1>
    </dataValidation>
    <dataValidation type="list" allowBlank="1" showInputMessage="1" sqref="NLE60:NLE61">
      <formula1>$BE$1:$BE$2</formula1>
    </dataValidation>
    <dataValidation type="list" allowBlank="1" showInputMessage="1" sqref="NVA60:NVA61">
      <formula1>$BE$1:$BE$2</formula1>
    </dataValidation>
    <dataValidation type="list" allowBlank="1" showInputMessage="1" sqref="OEW60:OEW61">
      <formula1>$BE$1:$BE$2</formula1>
    </dataValidation>
    <dataValidation type="list" allowBlank="1" showInputMessage="1" sqref="OOS60:OOS61">
      <formula1>$BE$1:$BE$2</formula1>
    </dataValidation>
    <dataValidation type="list" allowBlank="1" showInputMessage="1" sqref="OYO60:OYO61">
      <formula1>$BE$1:$BE$2</formula1>
    </dataValidation>
    <dataValidation type="list" allowBlank="1" showInputMessage="1" sqref="PIK60:PIK61">
      <formula1>$BE$1:$BE$2</formula1>
    </dataValidation>
    <dataValidation type="list" allowBlank="1" showInputMessage="1" sqref="PSG60:PSG61">
      <formula1>$BE$1:$BE$2</formula1>
    </dataValidation>
    <dataValidation type="list" allowBlank="1" showInputMessage="1" sqref="QCC60:QCC61">
      <formula1>$BE$1:$BE$2</formula1>
    </dataValidation>
    <dataValidation type="list" allowBlank="1" showInputMessage="1" sqref="QLY60:QLY61">
      <formula1>$BE$1:$BE$2</formula1>
    </dataValidation>
    <dataValidation type="list" allowBlank="1" showInputMessage="1" sqref="QVU60:QVU61">
      <formula1>$BE$1:$BE$2</formula1>
    </dataValidation>
    <dataValidation type="list" allowBlank="1" showInputMessage="1" sqref="RFQ60:RFQ61">
      <formula1>$BE$1:$BE$2</formula1>
    </dataValidation>
    <dataValidation type="list" allowBlank="1" showInputMessage="1" sqref="RPM60:RPM61">
      <formula1>$BE$1:$BE$2</formula1>
    </dataValidation>
    <dataValidation type="list" allowBlank="1" showInputMessage="1" sqref="RZI60:RZI61">
      <formula1>$BE$1:$BE$2</formula1>
    </dataValidation>
    <dataValidation type="list" allowBlank="1" showInputMessage="1" sqref="SJE60:SJE61">
      <formula1>$BE$1:$BE$2</formula1>
    </dataValidation>
    <dataValidation type="list" allowBlank="1" showInputMessage="1" sqref="STA60:STA61">
      <formula1>$BE$1:$BE$2</formula1>
    </dataValidation>
    <dataValidation type="list" allowBlank="1" showInputMessage="1" sqref="TCW60:TCW61">
      <formula1>$BE$1:$BE$2</formula1>
    </dataValidation>
    <dataValidation type="list" allowBlank="1" showInputMessage="1" sqref="TMS60:TMS61">
      <formula1>$BE$1:$BE$2</formula1>
    </dataValidation>
    <dataValidation type="list" allowBlank="1" showInputMessage="1" sqref="TWO60:TWO61">
      <formula1>$BE$1:$BE$2</formula1>
    </dataValidation>
    <dataValidation type="list" allowBlank="1" showInputMessage="1" sqref="UGK60:UGK61">
      <formula1>$BE$1:$BE$2</formula1>
    </dataValidation>
    <dataValidation type="list" allowBlank="1" showInputMessage="1" sqref="UQG60:UQG61">
      <formula1>$BE$1:$BE$2</formula1>
    </dataValidation>
    <dataValidation type="list" allowBlank="1" showInputMessage="1" sqref="VAC60:VAC61">
      <formula1>$BE$1:$BE$2</formula1>
    </dataValidation>
    <dataValidation type="list" allowBlank="1" showInputMessage="1" sqref="VJY60:VJY61">
      <formula1>$BE$1:$BE$2</formula1>
    </dataValidation>
    <dataValidation type="list" allowBlank="1" showInputMessage="1" sqref="VTU60:VTU61">
      <formula1>$BE$1:$BE$2</formula1>
    </dataValidation>
    <dataValidation type="list" allowBlank="1" showInputMessage="1" sqref="WDQ60:WDQ61">
      <formula1>$BE$1:$BE$2</formula1>
    </dataValidation>
    <dataValidation type="list" allowBlank="1" showInputMessage="1" sqref="WNM60:WNM61">
      <formula1>$BE$1:$BE$2</formula1>
    </dataValidation>
    <dataValidation type="list" allowBlank="1" showInputMessage="1" sqref="WXI60:WXI61">
      <formula1>$BE$1:$BE$2</formula1>
    </dataValidation>
    <dataValidation type="list" allowBlank="1" showInputMessage="1" sqref="BA65596:BA65597">
      <formula1>$BE$1:$BE$2</formula1>
    </dataValidation>
    <dataValidation type="list" allowBlank="1" showInputMessage="1" sqref="KW65596:KW65597">
      <formula1>$BE$1:$BE$2</formula1>
    </dataValidation>
    <dataValidation type="list" allowBlank="1" showInputMessage="1" sqref="US65596:US65597">
      <formula1>$BE$1:$BE$2</formula1>
    </dataValidation>
    <dataValidation type="list" allowBlank="1" showInputMessage="1" sqref="AEO65596:AEO65597">
      <formula1>$BE$1:$BE$2</formula1>
    </dataValidation>
    <dataValidation type="list" allowBlank="1" showInputMessage="1" sqref="AOK65596:AOK65597">
      <formula1>$BE$1:$BE$2</formula1>
    </dataValidation>
    <dataValidation type="list" allowBlank="1" showInputMessage="1" sqref="AYG65596:AYG65597">
      <formula1>$BE$1:$BE$2</formula1>
    </dataValidation>
    <dataValidation type="list" allowBlank="1" showInputMessage="1" sqref="BIC65596:BIC65597">
      <formula1>$BE$1:$BE$2</formula1>
    </dataValidation>
    <dataValidation type="list" allowBlank="1" showInputMessage="1" sqref="BRY65596:BRY65597">
      <formula1>$BE$1:$BE$2</formula1>
    </dataValidation>
    <dataValidation type="list" allowBlank="1" showInputMessage="1" sqref="CBU65596:CBU65597">
      <formula1>$BE$1:$BE$2</formula1>
    </dataValidation>
    <dataValidation type="list" allowBlank="1" showInputMessage="1" sqref="CLQ65596:CLQ65597">
      <formula1>$BE$1:$BE$2</formula1>
    </dataValidation>
    <dataValidation type="list" allowBlank="1" showInputMessage="1" sqref="CVM65596:CVM65597">
      <formula1>$BE$1:$BE$2</formula1>
    </dataValidation>
    <dataValidation type="list" allowBlank="1" showInputMessage="1" sqref="DFI65596:DFI65597">
      <formula1>$BE$1:$BE$2</formula1>
    </dataValidation>
    <dataValidation type="list" allowBlank="1" showInputMessage="1" sqref="DPE65596:DPE65597">
      <formula1>$BE$1:$BE$2</formula1>
    </dataValidation>
    <dataValidation type="list" allowBlank="1" showInputMessage="1" sqref="DZA65596:DZA65597">
      <formula1>$BE$1:$BE$2</formula1>
    </dataValidation>
    <dataValidation type="list" allowBlank="1" showInputMessage="1" sqref="EIW65596:EIW65597">
      <formula1>$BE$1:$BE$2</formula1>
    </dataValidation>
    <dataValidation type="list" allowBlank="1" showInputMessage="1" sqref="ESS65596:ESS65597">
      <formula1>$BE$1:$BE$2</formula1>
    </dataValidation>
    <dataValidation type="list" allowBlank="1" showInputMessage="1" sqref="FCO65596:FCO65597">
      <formula1>$BE$1:$BE$2</formula1>
    </dataValidation>
    <dataValidation type="list" allowBlank="1" showInputMessage="1" sqref="FMK65596:FMK65597">
      <formula1>$BE$1:$BE$2</formula1>
    </dataValidation>
    <dataValidation type="list" allowBlank="1" showInputMessage="1" sqref="FWG65596:FWG65597">
      <formula1>$BE$1:$BE$2</formula1>
    </dataValidation>
    <dataValidation type="list" allowBlank="1" showInputMessage="1" sqref="GGC65596:GGC65597">
      <formula1>$BE$1:$BE$2</formula1>
    </dataValidation>
    <dataValidation type="list" allowBlank="1" showInputMessage="1" sqref="GPY65596:GPY65597">
      <formula1>$BE$1:$BE$2</formula1>
    </dataValidation>
    <dataValidation type="list" allowBlank="1" showInputMessage="1" sqref="GZU65596:GZU65597">
      <formula1>$BE$1:$BE$2</formula1>
    </dataValidation>
    <dataValidation type="list" allowBlank="1" showInputMessage="1" sqref="HJQ65596:HJQ65597">
      <formula1>$BE$1:$BE$2</formula1>
    </dataValidation>
    <dataValidation type="list" allowBlank="1" showInputMessage="1" sqref="HTM65596:HTM65597">
      <formula1>$BE$1:$BE$2</formula1>
    </dataValidation>
    <dataValidation type="list" allowBlank="1" showInputMessage="1" sqref="IDI65596:IDI65597">
      <formula1>$BE$1:$BE$2</formula1>
    </dataValidation>
    <dataValidation type="list" allowBlank="1" showInputMessage="1" sqref="INE65596:INE65597">
      <formula1>$BE$1:$BE$2</formula1>
    </dataValidation>
    <dataValidation type="list" allowBlank="1" showInputMessage="1" sqref="IXA65596:IXA65597">
      <formula1>$BE$1:$BE$2</formula1>
    </dataValidation>
    <dataValidation type="list" allowBlank="1" showInputMessage="1" sqref="JGW65596:JGW65597">
      <formula1>$BE$1:$BE$2</formula1>
    </dataValidation>
    <dataValidation type="list" allowBlank="1" showInputMessage="1" sqref="JQS65596:JQS65597">
      <formula1>$BE$1:$BE$2</formula1>
    </dataValidation>
    <dataValidation type="list" allowBlank="1" showInputMessage="1" sqref="KAO65596:KAO65597">
      <formula1>$BE$1:$BE$2</formula1>
    </dataValidation>
    <dataValidation type="list" allowBlank="1" showInputMessage="1" sqref="KKK65596:KKK65597">
      <formula1>$BE$1:$BE$2</formula1>
    </dataValidation>
    <dataValidation type="list" allowBlank="1" showInputMessage="1" sqref="KUG65596:KUG65597">
      <formula1>$BE$1:$BE$2</formula1>
    </dataValidation>
    <dataValidation type="list" allowBlank="1" showInputMessage="1" sqref="LEC65596:LEC65597">
      <formula1>$BE$1:$BE$2</formula1>
    </dataValidation>
    <dataValidation type="list" allowBlank="1" showInputMessage="1" sqref="LNY65596:LNY65597">
      <formula1>$BE$1:$BE$2</formula1>
    </dataValidation>
    <dataValidation type="list" allowBlank="1" showInputMessage="1" sqref="LXU65596:LXU65597">
      <formula1>$BE$1:$BE$2</formula1>
    </dataValidation>
    <dataValidation type="list" allowBlank="1" showInputMessage="1" sqref="MHQ65596:MHQ65597">
      <formula1>$BE$1:$BE$2</formula1>
    </dataValidation>
    <dataValidation type="list" allowBlank="1" showInputMessage="1" sqref="MRM65596:MRM65597">
      <formula1>$BE$1:$BE$2</formula1>
    </dataValidation>
    <dataValidation type="list" allowBlank="1" showInputMessage="1" sqref="NBI65596:NBI65597">
      <formula1>$BE$1:$BE$2</formula1>
    </dataValidation>
    <dataValidation type="list" allowBlank="1" showInputMessage="1" sqref="NLE65596:NLE65597">
      <formula1>$BE$1:$BE$2</formula1>
    </dataValidation>
    <dataValidation type="list" allowBlank="1" showInputMessage="1" sqref="NVA65596:NVA65597">
      <formula1>$BE$1:$BE$2</formula1>
    </dataValidation>
    <dataValidation type="list" allowBlank="1" showInputMessage="1" sqref="OEW65596:OEW65597">
      <formula1>$BE$1:$BE$2</formula1>
    </dataValidation>
    <dataValidation type="list" allowBlank="1" showInputMessage="1" sqref="OOS65596:OOS65597">
      <formula1>$BE$1:$BE$2</formula1>
    </dataValidation>
    <dataValidation type="list" allowBlank="1" showInputMessage="1" sqref="OYO65596:OYO65597">
      <formula1>$BE$1:$BE$2</formula1>
    </dataValidation>
    <dataValidation type="list" allowBlank="1" showInputMessage="1" sqref="PIK65596:PIK65597">
      <formula1>$BE$1:$BE$2</formula1>
    </dataValidation>
    <dataValidation type="list" allowBlank="1" showInputMessage="1" sqref="PSG65596:PSG65597">
      <formula1>$BE$1:$BE$2</formula1>
    </dataValidation>
    <dataValidation type="list" allowBlank="1" showInputMessage="1" sqref="QCC65596:QCC65597">
      <formula1>$BE$1:$BE$2</formula1>
    </dataValidation>
    <dataValidation type="list" allowBlank="1" showInputMessage="1" sqref="QLY65596:QLY65597">
      <formula1>$BE$1:$BE$2</formula1>
    </dataValidation>
    <dataValidation type="list" allowBlank="1" showInputMessage="1" sqref="QVU65596:QVU65597">
      <formula1>$BE$1:$BE$2</formula1>
    </dataValidation>
    <dataValidation type="list" allowBlank="1" showInputMessage="1" sqref="RFQ65596:RFQ65597">
      <formula1>$BE$1:$BE$2</formula1>
    </dataValidation>
    <dataValidation type="list" allowBlank="1" showInputMessage="1" sqref="RPM65596:RPM65597">
      <formula1>$BE$1:$BE$2</formula1>
    </dataValidation>
    <dataValidation type="list" allowBlank="1" showInputMessage="1" sqref="RZI65596:RZI65597">
      <formula1>$BE$1:$BE$2</formula1>
    </dataValidation>
    <dataValidation type="list" allowBlank="1" showInputMessage="1" sqref="SJE65596:SJE65597">
      <formula1>$BE$1:$BE$2</formula1>
    </dataValidation>
    <dataValidation type="list" allowBlank="1" showInputMessage="1" sqref="STA65596:STA65597">
      <formula1>$BE$1:$BE$2</formula1>
    </dataValidation>
    <dataValidation type="list" allowBlank="1" showInputMessage="1" sqref="TCW65596:TCW65597">
      <formula1>$BE$1:$BE$2</formula1>
    </dataValidation>
    <dataValidation type="list" allowBlank="1" showInputMessage="1" sqref="TMS65596:TMS65597">
      <formula1>$BE$1:$BE$2</formula1>
    </dataValidation>
    <dataValidation type="list" allowBlank="1" showInputMessage="1" sqref="TWO65596:TWO65597">
      <formula1>$BE$1:$BE$2</formula1>
    </dataValidation>
    <dataValidation type="list" allowBlank="1" showInputMessage="1" sqref="UGK65596:UGK65597">
      <formula1>$BE$1:$BE$2</formula1>
    </dataValidation>
    <dataValidation type="list" allowBlank="1" showInputMessage="1" sqref="UQG65596:UQG65597">
      <formula1>$BE$1:$BE$2</formula1>
    </dataValidation>
    <dataValidation type="list" allowBlank="1" showInputMessage="1" sqref="VAC65596:VAC65597">
      <formula1>$BE$1:$BE$2</formula1>
    </dataValidation>
    <dataValidation type="list" allowBlank="1" showInputMessage="1" sqref="VJY65596:VJY65597">
      <formula1>$BE$1:$BE$2</formula1>
    </dataValidation>
    <dataValidation type="list" allowBlank="1" showInputMessage="1" sqref="VTU65596:VTU65597">
      <formula1>$BE$1:$BE$2</formula1>
    </dataValidation>
    <dataValidation type="list" allowBlank="1" showInputMessage="1" sqref="WDQ65596:WDQ65597">
      <formula1>$BE$1:$BE$2</formula1>
    </dataValidation>
    <dataValidation type="list" allowBlank="1" showInputMessage="1" sqref="WNM65596:WNM65597">
      <formula1>$BE$1:$BE$2</formula1>
    </dataValidation>
    <dataValidation type="list" allowBlank="1" showInputMessage="1" sqref="WXI65596:WXI65597">
      <formula1>$BE$1:$BE$2</formula1>
    </dataValidation>
    <dataValidation type="list" allowBlank="1" showInputMessage="1" sqref="BA131132:BA131133">
      <formula1>$BE$1:$BE$2</formula1>
    </dataValidation>
    <dataValidation type="list" allowBlank="1" showInputMessage="1" sqref="KW131132:KW131133">
      <formula1>$BE$1:$BE$2</formula1>
    </dataValidation>
    <dataValidation type="list" allowBlank="1" showInputMessage="1" sqref="US131132:US131133">
      <formula1>$BE$1:$BE$2</formula1>
    </dataValidation>
    <dataValidation type="list" allowBlank="1" showInputMessage="1" sqref="AEO131132:AEO131133">
      <formula1>$BE$1:$BE$2</formula1>
    </dataValidation>
    <dataValidation type="list" allowBlank="1" showInputMessage="1" sqref="AOK131132:AOK131133">
      <formula1>$BE$1:$BE$2</formula1>
    </dataValidation>
    <dataValidation type="list" allowBlank="1" showInputMessage="1" sqref="AYG131132:AYG131133">
      <formula1>$BE$1:$BE$2</formula1>
    </dataValidation>
    <dataValidation type="list" allowBlank="1" showInputMessage="1" sqref="BIC131132:BIC131133">
      <formula1>$BE$1:$BE$2</formula1>
    </dataValidation>
    <dataValidation type="list" allowBlank="1" showInputMessage="1" sqref="BRY131132:BRY131133">
      <formula1>$BE$1:$BE$2</formula1>
    </dataValidation>
    <dataValidation type="list" allowBlank="1" showInputMessage="1" sqref="CBU131132:CBU131133">
      <formula1>$BE$1:$BE$2</formula1>
    </dataValidation>
    <dataValidation type="list" allowBlank="1" showInputMessage="1" sqref="CLQ131132:CLQ131133">
      <formula1>$BE$1:$BE$2</formula1>
    </dataValidation>
    <dataValidation type="list" allowBlank="1" showInputMessage="1" sqref="CVM131132:CVM131133">
      <formula1>$BE$1:$BE$2</formula1>
    </dataValidation>
    <dataValidation type="list" allowBlank="1" showInputMessage="1" sqref="DFI131132:DFI131133">
      <formula1>$BE$1:$BE$2</formula1>
    </dataValidation>
    <dataValidation type="list" allowBlank="1" showInputMessage="1" sqref="DPE131132:DPE131133">
      <formula1>$BE$1:$BE$2</formula1>
    </dataValidation>
    <dataValidation type="list" allowBlank="1" showInputMessage="1" sqref="DZA131132:DZA131133">
      <formula1>$BE$1:$BE$2</formula1>
    </dataValidation>
    <dataValidation type="list" allowBlank="1" showInputMessage="1" sqref="EIW131132:EIW131133">
      <formula1>$BE$1:$BE$2</formula1>
    </dataValidation>
    <dataValidation type="list" allowBlank="1" showInputMessage="1" sqref="ESS131132:ESS131133">
      <formula1>$BE$1:$BE$2</formula1>
    </dataValidation>
    <dataValidation type="list" allowBlank="1" showInputMessage="1" sqref="FCO131132:FCO131133">
      <formula1>$BE$1:$BE$2</formula1>
    </dataValidation>
    <dataValidation type="list" allowBlank="1" showInputMessage="1" sqref="FMK131132:FMK131133">
      <formula1>$BE$1:$BE$2</formula1>
    </dataValidation>
    <dataValidation type="list" allowBlank="1" showInputMessage="1" sqref="FWG131132:FWG131133">
      <formula1>$BE$1:$BE$2</formula1>
    </dataValidation>
    <dataValidation type="list" allowBlank="1" showInputMessage="1" sqref="GGC131132:GGC131133">
      <formula1>$BE$1:$BE$2</formula1>
    </dataValidation>
    <dataValidation type="list" allowBlank="1" showInputMessage="1" sqref="GPY131132:GPY131133">
      <formula1>$BE$1:$BE$2</formula1>
    </dataValidation>
    <dataValidation type="list" allowBlank="1" showInputMessage="1" sqref="GZU131132:GZU131133">
      <formula1>$BE$1:$BE$2</formula1>
    </dataValidation>
    <dataValidation type="list" allowBlank="1" showInputMessage="1" sqref="HJQ131132:HJQ131133">
      <formula1>$BE$1:$BE$2</formula1>
    </dataValidation>
    <dataValidation type="list" allowBlank="1" showInputMessage="1" sqref="HTM131132:HTM131133">
      <formula1>$BE$1:$BE$2</formula1>
    </dataValidation>
    <dataValidation type="list" allowBlank="1" showInputMessage="1" sqref="IDI131132:IDI131133">
      <formula1>$BE$1:$BE$2</formula1>
    </dataValidation>
    <dataValidation type="list" allowBlank="1" showInputMessage="1" sqref="INE131132:INE131133">
      <formula1>$BE$1:$BE$2</formula1>
    </dataValidation>
    <dataValidation type="list" allowBlank="1" showInputMessage="1" sqref="IXA131132:IXA131133">
      <formula1>$BE$1:$BE$2</formula1>
    </dataValidation>
    <dataValidation type="list" allowBlank="1" showInputMessage="1" sqref="JGW131132:JGW131133">
      <formula1>$BE$1:$BE$2</formula1>
    </dataValidation>
    <dataValidation type="list" allowBlank="1" showInputMessage="1" sqref="JQS131132:JQS131133">
      <formula1>$BE$1:$BE$2</formula1>
    </dataValidation>
    <dataValidation type="list" allowBlank="1" showInputMessage="1" sqref="KAO131132:KAO131133">
      <formula1>$BE$1:$BE$2</formula1>
    </dataValidation>
    <dataValidation type="list" allowBlank="1" showInputMessage="1" sqref="KKK131132:KKK131133">
      <formula1>$BE$1:$BE$2</formula1>
    </dataValidation>
    <dataValidation type="list" allowBlank="1" showInputMessage="1" sqref="KUG131132:KUG131133">
      <formula1>$BE$1:$BE$2</formula1>
    </dataValidation>
    <dataValidation type="list" allowBlank="1" showInputMessage="1" sqref="LEC131132:LEC131133">
      <formula1>$BE$1:$BE$2</formula1>
    </dataValidation>
    <dataValidation type="list" allowBlank="1" showInputMessage="1" sqref="LNY131132:LNY131133">
      <formula1>$BE$1:$BE$2</formula1>
    </dataValidation>
    <dataValidation type="list" allowBlank="1" showInputMessage="1" sqref="LXU131132:LXU131133">
      <formula1>$BE$1:$BE$2</formula1>
    </dataValidation>
    <dataValidation type="list" allowBlank="1" showInputMessage="1" sqref="MHQ131132:MHQ131133">
      <formula1>$BE$1:$BE$2</formula1>
    </dataValidation>
    <dataValidation type="list" allowBlank="1" showInputMessage="1" sqref="MRM131132:MRM131133">
      <formula1>$BE$1:$BE$2</formula1>
    </dataValidation>
    <dataValidation type="list" allowBlank="1" showInputMessage="1" sqref="NBI131132:NBI131133">
      <formula1>$BE$1:$BE$2</formula1>
    </dataValidation>
    <dataValidation type="list" allowBlank="1" showInputMessage="1" sqref="NLE131132:NLE131133">
      <formula1>$BE$1:$BE$2</formula1>
    </dataValidation>
    <dataValidation type="list" allowBlank="1" showInputMessage="1" sqref="NVA131132:NVA131133">
      <formula1>$BE$1:$BE$2</formula1>
    </dataValidation>
    <dataValidation type="list" allowBlank="1" showInputMessage="1" sqref="OEW131132:OEW131133">
      <formula1>$BE$1:$BE$2</formula1>
    </dataValidation>
    <dataValidation type="list" allowBlank="1" showInputMessage="1" sqref="OOS131132:OOS131133">
      <formula1>$BE$1:$BE$2</formula1>
    </dataValidation>
    <dataValidation type="list" allowBlank="1" showInputMessage="1" sqref="OYO131132:OYO131133">
      <formula1>$BE$1:$BE$2</formula1>
    </dataValidation>
    <dataValidation type="list" allowBlank="1" showInputMessage="1" sqref="PIK131132:PIK131133">
      <formula1>$BE$1:$BE$2</formula1>
    </dataValidation>
    <dataValidation type="list" allowBlank="1" showInputMessage="1" sqref="PSG131132:PSG131133">
      <formula1>$BE$1:$BE$2</formula1>
    </dataValidation>
    <dataValidation type="list" allowBlank="1" showInputMessage="1" sqref="QCC131132:QCC131133">
      <formula1>$BE$1:$BE$2</formula1>
    </dataValidation>
    <dataValidation type="list" allowBlank="1" showInputMessage="1" sqref="QLY131132:QLY131133">
      <formula1>$BE$1:$BE$2</formula1>
    </dataValidation>
    <dataValidation type="list" allowBlank="1" showInputMessage="1" sqref="QVU131132:QVU131133">
      <formula1>$BE$1:$BE$2</formula1>
    </dataValidation>
    <dataValidation type="list" allowBlank="1" showInputMessage="1" sqref="RFQ131132:RFQ131133">
      <formula1>$BE$1:$BE$2</formula1>
    </dataValidation>
    <dataValidation type="list" allowBlank="1" showInputMessage="1" sqref="RPM131132:RPM131133">
      <formula1>$BE$1:$BE$2</formula1>
    </dataValidation>
    <dataValidation type="list" allowBlank="1" showInputMessage="1" sqref="RZI131132:RZI131133">
      <formula1>$BE$1:$BE$2</formula1>
    </dataValidation>
    <dataValidation type="list" allowBlank="1" showInputMessage="1" sqref="SJE131132:SJE131133">
      <formula1>$BE$1:$BE$2</formula1>
    </dataValidation>
    <dataValidation type="list" allowBlank="1" showInputMessage="1" sqref="STA131132:STA131133">
      <formula1>$BE$1:$BE$2</formula1>
    </dataValidation>
    <dataValidation type="list" allowBlank="1" showInputMessage="1" sqref="TCW131132:TCW131133">
      <formula1>$BE$1:$BE$2</formula1>
    </dataValidation>
    <dataValidation type="list" allowBlank="1" showInputMessage="1" sqref="TMS131132:TMS131133">
      <formula1>$BE$1:$BE$2</formula1>
    </dataValidation>
    <dataValidation type="list" allowBlank="1" showInputMessage="1" sqref="TWO131132:TWO131133">
      <formula1>$BE$1:$BE$2</formula1>
    </dataValidation>
    <dataValidation type="list" allowBlank="1" showInputMessage="1" sqref="UGK131132:UGK131133">
      <formula1>$BE$1:$BE$2</formula1>
    </dataValidation>
    <dataValidation type="list" allowBlank="1" showInputMessage="1" sqref="UQG131132:UQG131133">
      <formula1>$BE$1:$BE$2</formula1>
    </dataValidation>
    <dataValidation type="list" allowBlank="1" showInputMessage="1" sqref="VAC131132:VAC131133">
      <formula1>$BE$1:$BE$2</formula1>
    </dataValidation>
    <dataValidation type="list" allowBlank="1" showInputMessage="1" sqref="VJY131132:VJY131133">
      <formula1>$BE$1:$BE$2</formula1>
    </dataValidation>
    <dataValidation type="list" allowBlank="1" showInputMessage="1" sqref="VTU131132:VTU131133">
      <formula1>$BE$1:$BE$2</formula1>
    </dataValidation>
    <dataValidation type="list" allowBlank="1" showInputMessage="1" sqref="WDQ131132:WDQ131133">
      <formula1>$BE$1:$BE$2</formula1>
    </dataValidation>
    <dataValidation type="list" allowBlank="1" showInputMessage="1" sqref="WNM131132:WNM131133">
      <formula1>$BE$1:$BE$2</formula1>
    </dataValidation>
    <dataValidation type="list" allowBlank="1" showInputMessage="1" sqref="WXI131132:WXI131133">
      <formula1>$BE$1:$BE$2</formula1>
    </dataValidation>
    <dataValidation type="list" allowBlank="1" showInputMessage="1" sqref="BA196668:BA196669">
      <formula1>$BE$1:$BE$2</formula1>
    </dataValidation>
    <dataValidation type="list" allowBlank="1" showInputMessage="1" sqref="KW196668:KW196669">
      <formula1>$BE$1:$BE$2</formula1>
    </dataValidation>
    <dataValidation type="list" allowBlank="1" showInputMessage="1" sqref="US196668:US196669">
      <formula1>$BE$1:$BE$2</formula1>
    </dataValidation>
    <dataValidation type="list" allowBlank="1" showInputMessage="1" sqref="AEO196668:AEO196669">
      <formula1>$BE$1:$BE$2</formula1>
    </dataValidation>
    <dataValidation type="list" allowBlank="1" showInputMessage="1" sqref="AOK196668:AOK196669">
      <formula1>$BE$1:$BE$2</formula1>
    </dataValidation>
    <dataValidation type="list" allowBlank="1" showInputMessage="1" sqref="AYG196668:AYG196669">
      <formula1>$BE$1:$BE$2</formula1>
    </dataValidation>
    <dataValidation type="list" allowBlank="1" showInputMessage="1" sqref="BIC196668:BIC196669">
      <formula1>$BE$1:$BE$2</formula1>
    </dataValidation>
    <dataValidation type="list" allowBlank="1" showInputMessage="1" sqref="BRY196668:BRY196669">
      <formula1>$BE$1:$BE$2</formula1>
    </dataValidation>
    <dataValidation type="list" allowBlank="1" showInputMessage="1" sqref="CBU196668:CBU196669">
      <formula1>$BE$1:$BE$2</formula1>
    </dataValidation>
    <dataValidation type="list" allowBlank="1" showInputMessage="1" sqref="CLQ196668:CLQ196669">
      <formula1>$BE$1:$BE$2</formula1>
    </dataValidation>
    <dataValidation type="list" allowBlank="1" showInputMessage="1" sqref="CVM196668:CVM196669">
      <formula1>$BE$1:$BE$2</formula1>
    </dataValidation>
    <dataValidation type="list" allowBlank="1" showInputMessage="1" sqref="DFI196668:DFI196669">
      <formula1>$BE$1:$BE$2</formula1>
    </dataValidation>
    <dataValidation type="list" allowBlank="1" showInputMessage="1" sqref="DPE196668:DPE196669">
      <formula1>$BE$1:$BE$2</formula1>
    </dataValidation>
    <dataValidation type="list" allowBlank="1" showInputMessage="1" sqref="DZA196668:DZA196669">
      <formula1>$BE$1:$BE$2</formula1>
    </dataValidation>
    <dataValidation type="list" allowBlank="1" showInputMessage="1" sqref="EIW196668:EIW196669">
      <formula1>$BE$1:$BE$2</formula1>
    </dataValidation>
    <dataValidation type="list" allowBlank="1" showInputMessage="1" sqref="ESS196668:ESS196669">
      <formula1>$BE$1:$BE$2</formula1>
    </dataValidation>
    <dataValidation type="list" allowBlank="1" showInputMessage="1" sqref="FCO196668:FCO196669">
      <formula1>$BE$1:$BE$2</formula1>
    </dataValidation>
    <dataValidation type="list" allowBlank="1" showInputMessage="1" sqref="FMK196668:FMK196669">
      <formula1>$BE$1:$BE$2</formula1>
    </dataValidation>
    <dataValidation type="list" allowBlank="1" showInputMessage="1" sqref="FWG196668:FWG196669">
      <formula1>$BE$1:$BE$2</formula1>
    </dataValidation>
    <dataValidation type="list" allowBlank="1" showInputMessage="1" sqref="GGC196668:GGC196669">
      <formula1>$BE$1:$BE$2</formula1>
    </dataValidation>
    <dataValidation type="list" allowBlank="1" showInputMessage="1" sqref="GPY196668:GPY196669">
      <formula1>$BE$1:$BE$2</formula1>
    </dataValidation>
    <dataValidation type="list" allowBlank="1" showInputMessage="1" sqref="GZU196668:GZU196669">
      <formula1>$BE$1:$BE$2</formula1>
    </dataValidation>
    <dataValidation type="list" allowBlank="1" showInputMessage="1" sqref="HJQ196668:HJQ196669">
      <formula1>$BE$1:$BE$2</formula1>
    </dataValidation>
    <dataValidation type="list" allowBlank="1" showInputMessage="1" sqref="HTM196668:HTM196669">
      <formula1>$BE$1:$BE$2</formula1>
    </dataValidation>
    <dataValidation type="list" allowBlank="1" showInputMessage="1" sqref="IDI196668:IDI196669">
      <formula1>$BE$1:$BE$2</formula1>
    </dataValidation>
    <dataValidation type="list" allowBlank="1" showInputMessage="1" sqref="INE196668:INE196669">
      <formula1>$BE$1:$BE$2</formula1>
    </dataValidation>
    <dataValidation type="list" allowBlank="1" showInputMessage="1" sqref="IXA196668:IXA196669">
      <formula1>$BE$1:$BE$2</formula1>
    </dataValidation>
    <dataValidation type="list" allowBlank="1" showInputMessage="1" sqref="JGW196668:JGW196669">
      <formula1>$BE$1:$BE$2</formula1>
    </dataValidation>
    <dataValidation type="list" allowBlank="1" showInputMessage="1" sqref="JQS196668:JQS196669">
      <formula1>$BE$1:$BE$2</formula1>
    </dataValidation>
    <dataValidation type="list" allowBlank="1" showInputMessage="1" sqref="KAO196668:KAO196669">
      <formula1>$BE$1:$BE$2</formula1>
    </dataValidation>
    <dataValidation type="list" allowBlank="1" showInputMessage="1" sqref="KKK196668:KKK196669">
      <formula1>$BE$1:$BE$2</formula1>
    </dataValidation>
    <dataValidation type="list" allowBlank="1" showInputMessage="1" sqref="KUG196668:KUG196669">
      <formula1>$BE$1:$BE$2</formula1>
    </dataValidation>
    <dataValidation type="list" allowBlank="1" showInputMessage="1" sqref="LEC196668:LEC196669">
      <formula1>$BE$1:$BE$2</formula1>
    </dataValidation>
    <dataValidation type="list" allowBlank="1" showInputMessage="1" sqref="LNY196668:LNY196669">
      <formula1>$BE$1:$BE$2</formula1>
    </dataValidation>
    <dataValidation type="list" allowBlank="1" showInputMessage="1" sqref="LXU196668:LXU196669">
      <formula1>$BE$1:$BE$2</formula1>
    </dataValidation>
    <dataValidation type="list" allowBlank="1" showInputMessage="1" sqref="MHQ196668:MHQ196669">
      <formula1>$BE$1:$BE$2</formula1>
    </dataValidation>
    <dataValidation type="list" allowBlank="1" showInputMessage="1" sqref="MRM196668:MRM196669">
      <formula1>$BE$1:$BE$2</formula1>
    </dataValidation>
    <dataValidation type="list" allowBlank="1" showInputMessage="1" sqref="NBI196668:NBI196669">
      <formula1>$BE$1:$BE$2</formula1>
    </dataValidation>
    <dataValidation type="list" allowBlank="1" showInputMessage="1" sqref="NLE196668:NLE196669">
      <formula1>$BE$1:$BE$2</formula1>
    </dataValidation>
    <dataValidation type="list" allowBlank="1" showInputMessage="1" sqref="NVA196668:NVA196669">
      <formula1>$BE$1:$BE$2</formula1>
    </dataValidation>
    <dataValidation type="list" allowBlank="1" showInputMessage="1" sqref="OEW196668:OEW196669">
      <formula1>$BE$1:$BE$2</formula1>
    </dataValidation>
    <dataValidation type="list" allowBlank="1" showInputMessage="1" sqref="OOS196668:OOS196669">
      <formula1>$BE$1:$BE$2</formula1>
    </dataValidation>
    <dataValidation type="list" allowBlank="1" showInputMessage="1" sqref="OYO196668:OYO196669">
      <formula1>$BE$1:$BE$2</formula1>
    </dataValidation>
    <dataValidation type="list" allowBlank="1" showInputMessage="1" sqref="PIK196668:PIK196669">
      <formula1>$BE$1:$BE$2</formula1>
    </dataValidation>
    <dataValidation type="list" allowBlank="1" showInputMessage="1" sqref="PSG196668:PSG196669">
      <formula1>$BE$1:$BE$2</formula1>
    </dataValidation>
    <dataValidation type="list" allowBlank="1" showInputMessage="1" sqref="QCC196668:QCC196669">
      <formula1>$BE$1:$BE$2</formula1>
    </dataValidation>
    <dataValidation type="list" allowBlank="1" showInputMessage="1" sqref="QLY196668:QLY196669">
      <formula1>$BE$1:$BE$2</formula1>
    </dataValidation>
    <dataValidation type="list" allowBlank="1" showInputMessage="1" sqref="QVU196668:QVU196669">
      <formula1>$BE$1:$BE$2</formula1>
    </dataValidation>
    <dataValidation type="list" allowBlank="1" showInputMessage="1" sqref="RFQ196668:RFQ196669">
      <formula1>$BE$1:$BE$2</formula1>
    </dataValidation>
    <dataValidation type="list" allowBlank="1" showInputMessage="1" sqref="RPM196668:RPM196669">
      <formula1>$BE$1:$BE$2</formula1>
    </dataValidation>
    <dataValidation type="list" allowBlank="1" showInputMessage="1" sqref="RZI196668:RZI196669">
      <formula1>$BE$1:$BE$2</formula1>
    </dataValidation>
    <dataValidation type="list" allowBlank="1" showInputMessage="1" sqref="SJE196668:SJE196669">
      <formula1>$BE$1:$BE$2</formula1>
    </dataValidation>
    <dataValidation type="list" allowBlank="1" showInputMessage="1" sqref="STA196668:STA196669">
      <formula1>$BE$1:$BE$2</formula1>
    </dataValidation>
    <dataValidation type="list" allowBlank="1" showInputMessage="1" sqref="TCW196668:TCW196669">
      <formula1>$BE$1:$BE$2</formula1>
    </dataValidation>
    <dataValidation type="list" allowBlank="1" showInputMessage="1" sqref="TMS196668:TMS196669">
      <formula1>$BE$1:$BE$2</formula1>
    </dataValidation>
    <dataValidation type="list" allowBlank="1" showInputMessage="1" sqref="TWO196668:TWO196669">
      <formula1>$BE$1:$BE$2</formula1>
    </dataValidation>
    <dataValidation type="list" allowBlank="1" showInputMessage="1" sqref="UGK196668:UGK196669">
      <formula1>$BE$1:$BE$2</formula1>
    </dataValidation>
    <dataValidation type="list" allowBlank="1" showInputMessage="1" sqref="UQG196668:UQG196669">
      <formula1>$BE$1:$BE$2</formula1>
    </dataValidation>
    <dataValidation type="list" allowBlank="1" showInputMessage="1" sqref="VAC196668:VAC196669">
      <formula1>$BE$1:$BE$2</formula1>
    </dataValidation>
    <dataValidation type="list" allowBlank="1" showInputMessage="1" sqref="VJY196668:VJY196669">
      <formula1>$BE$1:$BE$2</formula1>
    </dataValidation>
    <dataValidation type="list" allowBlank="1" showInputMessage="1" sqref="VTU196668:VTU196669">
      <formula1>$BE$1:$BE$2</formula1>
    </dataValidation>
    <dataValidation type="list" allowBlank="1" showInputMessage="1" sqref="WDQ196668:WDQ196669">
      <formula1>$BE$1:$BE$2</formula1>
    </dataValidation>
    <dataValidation type="list" allowBlank="1" showInputMessage="1" sqref="WNM196668:WNM196669">
      <formula1>$BE$1:$BE$2</formula1>
    </dataValidation>
    <dataValidation type="list" allowBlank="1" showInputMessage="1" sqref="WXI196668:WXI196669">
      <formula1>$BE$1:$BE$2</formula1>
    </dataValidation>
    <dataValidation type="list" allowBlank="1" showInputMessage="1" sqref="BA262204:BA262205">
      <formula1>$BE$1:$BE$2</formula1>
    </dataValidation>
    <dataValidation type="list" allowBlank="1" showInputMessage="1" sqref="KW262204:KW262205">
      <formula1>$BE$1:$BE$2</formula1>
    </dataValidation>
    <dataValidation type="list" allowBlank="1" showInputMessage="1" sqref="US262204:US262205">
      <formula1>$BE$1:$BE$2</formula1>
    </dataValidation>
    <dataValidation type="list" allowBlank="1" showInputMessage="1" sqref="AEO262204:AEO262205">
      <formula1>$BE$1:$BE$2</formula1>
    </dataValidation>
    <dataValidation type="list" allowBlank="1" showInputMessage="1" sqref="AOK262204:AOK262205">
      <formula1>$BE$1:$BE$2</formula1>
    </dataValidation>
    <dataValidation type="list" allowBlank="1" showInputMessage="1" sqref="AYG262204:AYG262205">
      <formula1>$BE$1:$BE$2</formula1>
    </dataValidation>
    <dataValidation type="list" allowBlank="1" showInputMessage="1" sqref="BIC262204:BIC262205">
      <formula1>$BE$1:$BE$2</formula1>
    </dataValidation>
    <dataValidation type="list" allowBlank="1" showInputMessage="1" sqref="BRY262204:BRY262205">
      <formula1>$BE$1:$BE$2</formula1>
    </dataValidation>
    <dataValidation type="list" allowBlank="1" showInputMessage="1" sqref="CBU262204:CBU262205">
      <formula1>$BE$1:$BE$2</formula1>
    </dataValidation>
    <dataValidation type="list" allowBlank="1" showInputMessage="1" sqref="CLQ262204:CLQ262205">
      <formula1>$BE$1:$BE$2</formula1>
    </dataValidation>
    <dataValidation type="list" allowBlank="1" showInputMessage="1" sqref="CVM262204:CVM262205">
      <formula1>$BE$1:$BE$2</formula1>
    </dataValidation>
    <dataValidation type="list" allowBlank="1" showInputMessage="1" sqref="DFI262204:DFI262205">
      <formula1>$BE$1:$BE$2</formula1>
    </dataValidation>
    <dataValidation type="list" allowBlank="1" showInputMessage="1" sqref="DPE262204:DPE262205">
      <formula1>$BE$1:$BE$2</formula1>
    </dataValidation>
    <dataValidation type="list" allowBlank="1" showInputMessage="1" sqref="DZA262204:DZA262205">
      <formula1>$BE$1:$BE$2</formula1>
    </dataValidation>
    <dataValidation type="list" allowBlank="1" showInputMessage="1" sqref="EIW262204:EIW262205">
      <formula1>$BE$1:$BE$2</formula1>
    </dataValidation>
    <dataValidation type="list" allowBlank="1" showInputMessage="1" sqref="ESS262204:ESS262205">
      <formula1>$BE$1:$BE$2</formula1>
    </dataValidation>
    <dataValidation type="list" allowBlank="1" showInputMessage="1" sqref="FCO262204:FCO262205">
      <formula1>$BE$1:$BE$2</formula1>
    </dataValidation>
    <dataValidation type="list" allowBlank="1" showInputMessage="1" sqref="FMK262204:FMK262205">
      <formula1>$BE$1:$BE$2</formula1>
    </dataValidation>
    <dataValidation type="list" allowBlank="1" showInputMessage="1" sqref="FWG262204:FWG262205">
      <formula1>$BE$1:$BE$2</formula1>
    </dataValidation>
    <dataValidation type="list" allowBlank="1" showInputMessage="1" sqref="GGC262204:GGC262205">
      <formula1>$BE$1:$BE$2</formula1>
    </dataValidation>
    <dataValidation type="list" allowBlank="1" showInputMessage="1" sqref="GPY262204:GPY262205">
      <formula1>$BE$1:$BE$2</formula1>
    </dataValidation>
    <dataValidation type="list" allowBlank="1" showInputMessage="1" sqref="GZU262204:GZU262205">
      <formula1>$BE$1:$BE$2</formula1>
    </dataValidation>
    <dataValidation type="list" allowBlank="1" showInputMessage="1" sqref="HJQ262204:HJQ262205">
      <formula1>$BE$1:$BE$2</formula1>
    </dataValidation>
    <dataValidation type="list" allowBlank="1" showInputMessage="1" sqref="HTM262204:HTM262205">
      <formula1>$BE$1:$BE$2</formula1>
    </dataValidation>
    <dataValidation type="list" allowBlank="1" showInputMessage="1" sqref="IDI262204:IDI262205">
      <formula1>$BE$1:$BE$2</formula1>
    </dataValidation>
    <dataValidation type="list" allowBlank="1" showInputMessage="1" sqref="INE262204:INE262205">
      <formula1>$BE$1:$BE$2</formula1>
    </dataValidation>
    <dataValidation type="list" allowBlank="1" showInputMessage="1" sqref="IXA262204:IXA262205">
      <formula1>$BE$1:$BE$2</formula1>
    </dataValidation>
    <dataValidation type="list" allowBlank="1" showInputMessage="1" sqref="JGW262204:JGW262205">
      <formula1>$BE$1:$BE$2</formula1>
    </dataValidation>
    <dataValidation type="list" allowBlank="1" showInputMessage="1" sqref="JQS262204:JQS262205">
      <formula1>$BE$1:$BE$2</formula1>
    </dataValidation>
    <dataValidation type="list" allowBlank="1" showInputMessage="1" sqref="KAO262204:KAO262205">
      <formula1>$BE$1:$BE$2</formula1>
    </dataValidation>
    <dataValidation type="list" allowBlank="1" showInputMessage="1" sqref="KKK262204:KKK262205">
      <formula1>$BE$1:$BE$2</formula1>
    </dataValidation>
    <dataValidation type="list" allowBlank="1" showInputMessage="1" sqref="KUG262204:KUG262205">
      <formula1>$BE$1:$BE$2</formula1>
    </dataValidation>
    <dataValidation type="list" allowBlank="1" showInputMessage="1" sqref="LEC262204:LEC262205">
      <formula1>$BE$1:$BE$2</formula1>
    </dataValidation>
    <dataValidation type="list" allowBlank="1" showInputMessage="1" sqref="LNY262204:LNY262205">
      <formula1>$BE$1:$BE$2</formula1>
    </dataValidation>
    <dataValidation type="list" allowBlank="1" showInputMessage="1" sqref="LXU262204:LXU262205">
      <formula1>$BE$1:$BE$2</formula1>
    </dataValidation>
    <dataValidation type="list" allowBlank="1" showInputMessage="1" sqref="MHQ262204:MHQ262205">
      <formula1>$BE$1:$BE$2</formula1>
    </dataValidation>
    <dataValidation type="list" allowBlank="1" showInputMessage="1" sqref="MRM262204:MRM262205">
      <formula1>$BE$1:$BE$2</formula1>
    </dataValidation>
    <dataValidation type="list" allowBlank="1" showInputMessage="1" sqref="NBI262204:NBI262205">
      <formula1>$BE$1:$BE$2</formula1>
    </dataValidation>
    <dataValidation type="list" allowBlank="1" showInputMessage="1" sqref="NLE262204:NLE262205">
      <formula1>$BE$1:$BE$2</formula1>
    </dataValidation>
    <dataValidation type="list" allowBlank="1" showInputMessage="1" sqref="NVA262204:NVA262205">
      <formula1>$BE$1:$BE$2</formula1>
    </dataValidation>
    <dataValidation type="list" allowBlank="1" showInputMessage="1" sqref="OEW262204:OEW262205">
      <formula1>$BE$1:$BE$2</formula1>
    </dataValidation>
    <dataValidation type="list" allowBlank="1" showInputMessage="1" sqref="OOS262204:OOS262205">
      <formula1>$BE$1:$BE$2</formula1>
    </dataValidation>
    <dataValidation type="list" allowBlank="1" showInputMessage="1" sqref="OYO262204:OYO262205">
      <formula1>$BE$1:$BE$2</formula1>
    </dataValidation>
    <dataValidation type="list" allowBlank="1" showInputMessage="1" sqref="PIK262204:PIK262205">
      <formula1>$BE$1:$BE$2</formula1>
    </dataValidation>
    <dataValidation type="list" allowBlank="1" showInputMessage="1" sqref="PSG262204:PSG262205">
      <formula1>$BE$1:$BE$2</formula1>
    </dataValidation>
    <dataValidation type="list" allowBlank="1" showInputMessage="1" sqref="QCC262204:QCC262205">
      <formula1>$BE$1:$BE$2</formula1>
    </dataValidation>
    <dataValidation type="list" allowBlank="1" showInputMessage="1" sqref="QLY262204:QLY262205">
      <formula1>$BE$1:$BE$2</formula1>
    </dataValidation>
    <dataValidation type="list" allowBlank="1" showInputMessage="1" sqref="QVU262204:QVU262205">
      <formula1>$BE$1:$BE$2</formula1>
    </dataValidation>
    <dataValidation type="list" allowBlank="1" showInputMessage="1" sqref="RFQ262204:RFQ262205">
      <formula1>$BE$1:$BE$2</formula1>
    </dataValidation>
    <dataValidation type="list" allowBlank="1" showInputMessage="1" sqref="RPM262204:RPM262205">
      <formula1>$BE$1:$BE$2</formula1>
    </dataValidation>
    <dataValidation type="list" allowBlank="1" showInputMessage="1" sqref="RZI262204:RZI262205">
      <formula1>$BE$1:$BE$2</formula1>
    </dataValidation>
    <dataValidation type="list" allowBlank="1" showInputMessage="1" sqref="SJE262204:SJE262205">
      <formula1>$BE$1:$BE$2</formula1>
    </dataValidation>
    <dataValidation type="list" allowBlank="1" showInputMessage="1" sqref="STA262204:STA262205">
      <formula1>$BE$1:$BE$2</formula1>
    </dataValidation>
    <dataValidation type="list" allowBlank="1" showInputMessage="1" sqref="TCW262204:TCW262205">
      <formula1>$BE$1:$BE$2</formula1>
    </dataValidation>
    <dataValidation type="list" allowBlank="1" showInputMessage="1" sqref="TMS262204:TMS262205">
      <formula1>$BE$1:$BE$2</formula1>
    </dataValidation>
    <dataValidation type="list" allowBlank="1" showInputMessage="1" sqref="TWO262204:TWO262205">
      <formula1>$BE$1:$BE$2</formula1>
    </dataValidation>
    <dataValidation type="list" allowBlank="1" showInputMessage="1" sqref="UGK262204:UGK262205">
      <formula1>$BE$1:$BE$2</formula1>
    </dataValidation>
    <dataValidation type="list" allowBlank="1" showInputMessage="1" sqref="UQG262204:UQG262205">
      <formula1>$BE$1:$BE$2</formula1>
    </dataValidation>
    <dataValidation type="list" allowBlank="1" showInputMessage="1" sqref="VAC262204:VAC262205">
      <formula1>$BE$1:$BE$2</formula1>
    </dataValidation>
    <dataValidation type="list" allowBlank="1" showInputMessage="1" sqref="VJY262204:VJY262205">
      <formula1>$BE$1:$BE$2</formula1>
    </dataValidation>
    <dataValidation type="list" allowBlank="1" showInputMessage="1" sqref="VTU262204:VTU262205">
      <formula1>$BE$1:$BE$2</formula1>
    </dataValidation>
    <dataValidation type="list" allowBlank="1" showInputMessage="1" sqref="WDQ262204:WDQ262205">
      <formula1>$BE$1:$BE$2</formula1>
    </dataValidation>
    <dataValidation type="list" allowBlank="1" showInputMessage="1" sqref="WNM262204:WNM262205">
      <formula1>$BE$1:$BE$2</formula1>
    </dataValidation>
    <dataValidation type="list" allowBlank="1" showInputMessage="1" sqref="WXI262204:WXI262205">
      <formula1>$BE$1:$BE$2</formula1>
    </dataValidation>
    <dataValidation type="list" allowBlank="1" showInputMessage="1" sqref="BA327740:BA327741">
      <formula1>$BE$1:$BE$2</formula1>
    </dataValidation>
    <dataValidation type="list" allowBlank="1" showInputMessage="1" sqref="KW327740:KW327741">
      <formula1>$BE$1:$BE$2</formula1>
    </dataValidation>
    <dataValidation type="list" allowBlank="1" showInputMessage="1" sqref="US327740:US327741">
      <formula1>$BE$1:$BE$2</formula1>
    </dataValidation>
    <dataValidation type="list" allowBlank="1" showInputMessage="1" sqref="AEO327740:AEO327741">
      <formula1>$BE$1:$BE$2</formula1>
    </dataValidation>
    <dataValidation type="list" allowBlank="1" showInputMessage="1" sqref="AOK327740:AOK327741">
      <formula1>$BE$1:$BE$2</formula1>
    </dataValidation>
    <dataValidation type="list" allowBlank="1" showInputMessage="1" sqref="AYG327740:AYG327741">
      <formula1>$BE$1:$BE$2</formula1>
    </dataValidation>
    <dataValidation type="list" allowBlank="1" showInputMessage="1" sqref="BIC327740:BIC327741">
      <formula1>$BE$1:$BE$2</formula1>
    </dataValidation>
    <dataValidation type="list" allowBlank="1" showInputMessage="1" sqref="BRY327740:BRY327741">
      <formula1>$BE$1:$BE$2</formula1>
    </dataValidation>
    <dataValidation type="list" allowBlank="1" showInputMessage="1" sqref="CBU327740:CBU327741">
      <formula1>$BE$1:$BE$2</formula1>
    </dataValidation>
    <dataValidation type="list" allowBlank="1" showInputMessage="1" sqref="CLQ327740:CLQ327741">
      <formula1>$BE$1:$BE$2</formula1>
    </dataValidation>
    <dataValidation type="list" allowBlank="1" showInputMessage="1" sqref="CVM327740:CVM327741">
      <formula1>$BE$1:$BE$2</formula1>
    </dataValidation>
    <dataValidation type="list" allowBlank="1" showInputMessage="1" sqref="DFI327740:DFI327741">
      <formula1>$BE$1:$BE$2</formula1>
    </dataValidation>
    <dataValidation type="list" allowBlank="1" showInputMessage="1" sqref="DPE327740:DPE327741">
      <formula1>$BE$1:$BE$2</formula1>
    </dataValidation>
    <dataValidation type="list" allowBlank="1" showInputMessage="1" sqref="DZA327740:DZA327741">
      <formula1>$BE$1:$BE$2</formula1>
    </dataValidation>
    <dataValidation type="list" allowBlank="1" showInputMessage="1" sqref="EIW327740:EIW327741">
      <formula1>$BE$1:$BE$2</formula1>
    </dataValidation>
    <dataValidation type="list" allowBlank="1" showInputMessage="1" sqref="ESS327740:ESS327741">
      <formula1>$BE$1:$BE$2</formula1>
    </dataValidation>
    <dataValidation type="list" allowBlank="1" showInputMessage="1" sqref="FCO327740:FCO327741">
      <formula1>$BE$1:$BE$2</formula1>
    </dataValidation>
    <dataValidation type="list" allowBlank="1" showInputMessage="1" sqref="FMK327740:FMK327741">
      <formula1>$BE$1:$BE$2</formula1>
    </dataValidation>
    <dataValidation type="list" allowBlank="1" showInputMessage="1" sqref="FWG327740:FWG327741">
      <formula1>$BE$1:$BE$2</formula1>
    </dataValidation>
    <dataValidation type="list" allowBlank="1" showInputMessage="1" sqref="GGC327740:GGC327741">
      <formula1>$BE$1:$BE$2</formula1>
    </dataValidation>
    <dataValidation type="list" allowBlank="1" showInputMessage="1" sqref="GPY327740:GPY327741">
      <formula1>$BE$1:$BE$2</formula1>
    </dataValidation>
    <dataValidation type="list" allowBlank="1" showInputMessage="1" sqref="GZU327740:GZU327741">
      <formula1>$BE$1:$BE$2</formula1>
    </dataValidation>
    <dataValidation type="list" allowBlank="1" showInputMessage="1" sqref="HJQ327740:HJQ327741">
      <formula1>$BE$1:$BE$2</formula1>
    </dataValidation>
    <dataValidation type="list" allowBlank="1" showInputMessage="1" sqref="HTM327740:HTM327741">
      <formula1>$BE$1:$BE$2</formula1>
    </dataValidation>
    <dataValidation type="list" allowBlank="1" showInputMessage="1" sqref="IDI327740:IDI327741">
      <formula1>$BE$1:$BE$2</formula1>
    </dataValidation>
    <dataValidation type="list" allowBlank="1" showInputMessage="1" sqref="INE327740:INE327741">
      <formula1>$BE$1:$BE$2</formula1>
    </dataValidation>
    <dataValidation type="list" allowBlank="1" showInputMessage="1" sqref="IXA327740:IXA327741">
      <formula1>$BE$1:$BE$2</formula1>
    </dataValidation>
    <dataValidation type="list" allowBlank="1" showInputMessage="1" sqref="JGW327740:JGW327741">
      <formula1>$BE$1:$BE$2</formula1>
    </dataValidation>
    <dataValidation type="list" allowBlank="1" showInputMessage="1" sqref="JQS327740:JQS327741">
      <formula1>$BE$1:$BE$2</formula1>
    </dataValidation>
    <dataValidation type="list" allowBlank="1" showInputMessage="1" sqref="KAO327740:KAO327741">
      <formula1>$BE$1:$BE$2</formula1>
    </dataValidation>
    <dataValidation type="list" allowBlank="1" showInputMessage="1" sqref="KKK327740:KKK327741">
      <formula1>$BE$1:$BE$2</formula1>
    </dataValidation>
    <dataValidation type="list" allowBlank="1" showInputMessage="1" sqref="KUG327740:KUG327741">
      <formula1>$BE$1:$BE$2</formula1>
    </dataValidation>
    <dataValidation type="list" allowBlank="1" showInputMessage="1" sqref="LEC327740:LEC327741">
      <formula1>$BE$1:$BE$2</formula1>
    </dataValidation>
    <dataValidation type="list" allowBlank="1" showInputMessage="1" sqref="LNY327740:LNY327741">
      <formula1>$BE$1:$BE$2</formula1>
    </dataValidation>
    <dataValidation type="list" allowBlank="1" showInputMessage="1" sqref="LXU327740:LXU327741">
      <formula1>$BE$1:$BE$2</formula1>
    </dataValidation>
    <dataValidation type="list" allowBlank="1" showInputMessage="1" sqref="MHQ327740:MHQ327741">
      <formula1>$BE$1:$BE$2</formula1>
    </dataValidation>
    <dataValidation type="list" allowBlank="1" showInputMessage="1" sqref="MRM327740:MRM327741">
      <formula1>$BE$1:$BE$2</formula1>
    </dataValidation>
    <dataValidation type="list" allowBlank="1" showInputMessage="1" sqref="NBI327740:NBI327741">
      <formula1>$BE$1:$BE$2</formula1>
    </dataValidation>
    <dataValidation type="list" allowBlank="1" showInputMessage="1" sqref="NLE327740:NLE327741">
      <formula1>$BE$1:$BE$2</formula1>
    </dataValidation>
    <dataValidation type="list" allowBlank="1" showInputMessage="1" sqref="NVA327740:NVA327741">
      <formula1>$BE$1:$BE$2</formula1>
    </dataValidation>
    <dataValidation type="list" allowBlank="1" showInputMessage="1" sqref="OEW327740:OEW327741">
      <formula1>$BE$1:$BE$2</formula1>
    </dataValidation>
    <dataValidation type="list" allowBlank="1" showInputMessage="1" sqref="OOS327740:OOS327741">
      <formula1>$BE$1:$BE$2</formula1>
    </dataValidation>
    <dataValidation type="list" allowBlank="1" showInputMessage="1" sqref="OYO327740:OYO327741">
      <formula1>$BE$1:$BE$2</formula1>
    </dataValidation>
    <dataValidation type="list" allowBlank="1" showInputMessage="1" sqref="PIK327740:PIK327741">
      <formula1>$BE$1:$BE$2</formula1>
    </dataValidation>
    <dataValidation type="list" allowBlank="1" showInputMessage="1" sqref="PSG327740:PSG327741">
      <formula1>$BE$1:$BE$2</formula1>
    </dataValidation>
    <dataValidation type="list" allowBlank="1" showInputMessage="1" sqref="QCC327740:QCC327741">
      <formula1>$BE$1:$BE$2</formula1>
    </dataValidation>
    <dataValidation type="list" allowBlank="1" showInputMessage="1" sqref="QLY327740:QLY327741">
      <formula1>$BE$1:$BE$2</formula1>
    </dataValidation>
    <dataValidation type="list" allowBlank="1" showInputMessage="1" sqref="QVU327740:QVU327741">
      <formula1>$BE$1:$BE$2</formula1>
    </dataValidation>
    <dataValidation type="list" allowBlank="1" showInputMessage="1" sqref="RFQ327740:RFQ327741">
      <formula1>$BE$1:$BE$2</formula1>
    </dataValidation>
    <dataValidation type="list" allowBlank="1" showInputMessage="1" sqref="RPM327740:RPM327741">
      <formula1>$BE$1:$BE$2</formula1>
    </dataValidation>
    <dataValidation type="list" allowBlank="1" showInputMessage="1" sqref="RZI327740:RZI327741">
      <formula1>$BE$1:$BE$2</formula1>
    </dataValidation>
    <dataValidation type="list" allowBlank="1" showInputMessage="1" sqref="SJE327740:SJE327741">
      <formula1>$BE$1:$BE$2</formula1>
    </dataValidation>
    <dataValidation type="list" allowBlank="1" showInputMessage="1" sqref="STA327740:STA327741">
      <formula1>$BE$1:$BE$2</formula1>
    </dataValidation>
    <dataValidation type="list" allowBlank="1" showInputMessage="1" sqref="TCW327740:TCW327741">
      <formula1>$BE$1:$BE$2</formula1>
    </dataValidation>
    <dataValidation type="list" allowBlank="1" showInputMessage="1" sqref="TMS327740:TMS327741">
      <formula1>$BE$1:$BE$2</formula1>
    </dataValidation>
    <dataValidation type="list" allowBlank="1" showInputMessage="1" sqref="TWO327740:TWO327741">
      <formula1>$BE$1:$BE$2</formula1>
    </dataValidation>
    <dataValidation type="list" allowBlank="1" showInputMessage="1" sqref="UGK327740:UGK327741">
      <formula1>$BE$1:$BE$2</formula1>
    </dataValidation>
    <dataValidation type="list" allowBlank="1" showInputMessage="1" sqref="UQG327740:UQG327741">
      <formula1>$BE$1:$BE$2</formula1>
    </dataValidation>
    <dataValidation type="list" allowBlank="1" showInputMessage="1" sqref="VAC327740:VAC327741">
      <formula1>$BE$1:$BE$2</formula1>
    </dataValidation>
    <dataValidation type="list" allowBlank="1" showInputMessage="1" sqref="VJY327740:VJY327741">
      <formula1>$BE$1:$BE$2</formula1>
    </dataValidation>
    <dataValidation type="list" allowBlank="1" showInputMessage="1" sqref="VTU327740:VTU327741">
      <formula1>$BE$1:$BE$2</formula1>
    </dataValidation>
    <dataValidation type="list" allowBlank="1" showInputMessage="1" sqref="WDQ327740:WDQ327741">
      <formula1>$BE$1:$BE$2</formula1>
    </dataValidation>
    <dataValidation type="list" allowBlank="1" showInputMessage="1" sqref="WNM327740:WNM327741">
      <formula1>$BE$1:$BE$2</formula1>
    </dataValidation>
    <dataValidation type="list" allowBlank="1" showInputMessage="1" sqref="WXI327740:WXI327741">
      <formula1>$BE$1:$BE$2</formula1>
    </dataValidation>
    <dataValidation type="list" allowBlank="1" showInputMessage="1" sqref="BA393276:BA393277">
      <formula1>$BE$1:$BE$2</formula1>
    </dataValidation>
    <dataValidation type="list" allowBlank="1" showInputMessage="1" sqref="KW393276:KW393277">
      <formula1>$BE$1:$BE$2</formula1>
    </dataValidation>
    <dataValidation type="list" allowBlank="1" showInputMessage="1" sqref="US393276:US393277">
      <formula1>$BE$1:$BE$2</formula1>
    </dataValidation>
    <dataValidation type="list" allowBlank="1" showInputMessage="1" sqref="AEO393276:AEO393277">
      <formula1>$BE$1:$BE$2</formula1>
    </dataValidation>
    <dataValidation type="list" allowBlank="1" showInputMessage="1" sqref="AOK393276:AOK393277">
      <formula1>$BE$1:$BE$2</formula1>
    </dataValidation>
    <dataValidation type="list" allowBlank="1" showInputMessage="1" sqref="AYG393276:AYG393277">
      <formula1>$BE$1:$BE$2</formula1>
    </dataValidation>
    <dataValidation type="list" allowBlank="1" showInputMessage="1" sqref="BIC393276:BIC393277">
      <formula1>$BE$1:$BE$2</formula1>
    </dataValidation>
    <dataValidation type="list" allowBlank="1" showInputMessage="1" sqref="BRY393276:BRY393277">
      <formula1>$BE$1:$BE$2</formula1>
    </dataValidation>
    <dataValidation type="list" allowBlank="1" showInputMessage="1" sqref="CBU393276:CBU393277">
      <formula1>$BE$1:$BE$2</formula1>
    </dataValidation>
    <dataValidation type="list" allowBlank="1" showInputMessage="1" sqref="CLQ393276:CLQ393277">
      <formula1>$BE$1:$BE$2</formula1>
    </dataValidation>
    <dataValidation type="list" allowBlank="1" showInputMessage="1" sqref="CVM393276:CVM393277">
      <formula1>$BE$1:$BE$2</formula1>
    </dataValidation>
    <dataValidation type="list" allowBlank="1" showInputMessage="1" sqref="DFI393276:DFI393277">
      <formula1>$BE$1:$BE$2</formula1>
    </dataValidation>
    <dataValidation type="list" allowBlank="1" showInputMessage="1" sqref="DPE393276:DPE393277">
      <formula1>$BE$1:$BE$2</formula1>
    </dataValidation>
    <dataValidation type="list" allowBlank="1" showInputMessage="1" sqref="DZA393276:DZA393277">
      <formula1>$BE$1:$BE$2</formula1>
    </dataValidation>
    <dataValidation type="list" allowBlank="1" showInputMessage="1" sqref="EIW393276:EIW393277">
      <formula1>$BE$1:$BE$2</formula1>
    </dataValidation>
    <dataValidation type="list" allowBlank="1" showInputMessage="1" sqref="ESS393276:ESS393277">
      <formula1>$BE$1:$BE$2</formula1>
    </dataValidation>
    <dataValidation type="list" allowBlank="1" showInputMessage="1" sqref="FCO393276:FCO393277">
      <formula1>$BE$1:$BE$2</formula1>
    </dataValidation>
    <dataValidation type="list" allowBlank="1" showInputMessage="1" sqref="FMK393276:FMK393277">
      <formula1>$BE$1:$BE$2</formula1>
    </dataValidation>
    <dataValidation type="list" allowBlank="1" showInputMessage="1" sqref="FWG393276:FWG393277">
      <formula1>$BE$1:$BE$2</formula1>
    </dataValidation>
    <dataValidation type="list" allowBlank="1" showInputMessage="1" sqref="GGC393276:GGC393277">
      <formula1>$BE$1:$BE$2</formula1>
    </dataValidation>
    <dataValidation type="list" allowBlank="1" showInputMessage="1" sqref="GPY393276:GPY393277">
      <formula1>$BE$1:$BE$2</formula1>
    </dataValidation>
    <dataValidation type="list" allowBlank="1" showInputMessage="1" sqref="GZU393276:GZU393277">
      <formula1>$BE$1:$BE$2</formula1>
    </dataValidation>
    <dataValidation type="list" allowBlank="1" showInputMessage="1" sqref="HJQ393276:HJQ393277">
      <formula1>$BE$1:$BE$2</formula1>
    </dataValidation>
    <dataValidation type="list" allowBlank="1" showInputMessage="1" sqref="HTM393276:HTM393277">
      <formula1>$BE$1:$BE$2</formula1>
    </dataValidation>
    <dataValidation type="list" allowBlank="1" showInputMessage="1" sqref="IDI393276:IDI393277">
      <formula1>$BE$1:$BE$2</formula1>
    </dataValidation>
    <dataValidation type="list" allowBlank="1" showInputMessage="1" sqref="INE393276:INE393277">
      <formula1>$BE$1:$BE$2</formula1>
    </dataValidation>
    <dataValidation type="list" allowBlank="1" showInputMessage="1" sqref="IXA393276:IXA393277">
      <formula1>$BE$1:$BE$2</formula1>
    </dataValidation>
    <dataValidation type="list" allowBlank="1" showInputMessage="1" sqref="JGW393276:JGW393277">
      <formula1>$BE$1:$BE$2</formula1>
    </dataValidation>
    <dataValidation type="list" allowBlank="1" showInputMessage="1" sqref="JQS393276:JQS393277">
      <formula1>$BE$1:$BE$2</formula1>
    </dataValidation>
    <dataValidation type="list" allowBlank="1" showInputMessage="1" sqref="KAO393276:KAO393277">
      <formula1>$BE$1:$BE$2</formula1>
    </dataValidation>
    <dataValidation type="list" allowBlank="1" showInputMessage="1" sqref="KKK393276:KKK393277">
      <formula1>$BE$1:$BE$2</formula1>
    </dataValidation>
    <dataValidation type="list" allowBlank="1" showInputMessage="1" sqref="KUG393276:KUG393277">
      <formula1>$BE$1:$BE$2</formula1>
    </dataValidation>
    <dataValidation type="list" allowBlank="1" showInputMessage="1" sqref="LEC393276:LEC393277">
      <formula1>$BE$1:$BE$2</formula1>
    </dataValidation>
    <dataValidation type="list" allowBlank="1" showInputMessage="1" sqref="LNY393276:LNY393277">
      <formula1>$BE$1:$BE$2</formula1>
    </dataValidation>
    <dataValidation type="list" allowBlank="1" showInputMessage="1" sqref="LXU393276:LXU393277">
      <formula1>$BE$1:$BE$2</formula1>
    </dataValidation>
    <dataValidation type="list" allowBlank="1" showInputMessage="1" sqref="MHQ393276:MHQ393277">
      <formula1>$BE$1:$BE$2</formula1>
    </dataValidation>
    <dataValidation type="list" allowBlank="1" showInputMessage="1" sqref="MRM393276:MRM393277">
      <formula1>$BE$1:$BE$2</formula1>
    </dataValidation>
    <dataValidation type="list" allowBlank="1" showInputMessage="1" sqref="NBI393276:NBI393277">
      <formula1>$BE$1:$BE$2</formula1>
    </dataValidation>
    <dataValidation type="list" allowBlank="1" showInputMessage="1" sqref="NLE393276:NLE393277">
      <formula1>$BE$1:$BE$2</formula1>
    </dataValidation>
    <dataValidation type="list" allowBlank="1" showInputMessage="1" sqref="NVA393276:NVA393277">
      <formula1>$BE$1:$BE$2</formula1>
    </dataValidation>
    <dataValidation type="list" allowBlank="1" showInputMessage="1" sqref="OEW393276:OEW393277">
      <formula1>$BE$1:$BE$2</formula1>
    </dataValidation>
    <dataValidation type="list" allowBlank="1" showInputMessage="1" sqref="OOS393276:OOS393277">
      <formula1>$BE$1:$BE$2</formula1>
    </dataValidation>
    <dataValidation type="list" allowBlank="1" showInputMessage="1" sqref="OYO393276:OYO393277">
      <formula1>$BE$1:$BE$2</formula1>
    </dataValidation>
    <dataValidation type="list" allowBlank="1" showInputMessage="1" sqref="PIK393276:PIK393277">
      <formula1>$BE$1:$BE$2</formula1>
    </dataValidation>
    <dataValidation type="list" allowBlank="1" showInputMessage="1" sqref="PSG393276:PSG393277">
      <formula1>$BE$1:$BE$2</formula1>
    </dataValidation>
    <dataValidation type="list" allowBlank="1" showInputMessage="1" sqref="QCC393276:QCC393277">
      <formula1>$BE$1:$BE$2</formula1>
    </dataValidation>
    <dataValidation type="list" allowBlank="1" showInputMessage="1" sqref="QLY393276:QLY393277">
      <formula1>$BE$1:$BE$2</formula1>
    </dataValidation>
    <dataValidation type="list" allowBlank="1" showInputMessage="1" sqref="QVU393276:QVU393277">
      <formula1>$BE$1:$BE$2</formula1>
    </dataValidation>
    <dataValidation type="list" allowBlank="1" showInputMessage="1" sqref="RFQ393276:RFQ393277">
      <formula1>$BE$1:$BE$2</formula1>
    </dataValidation>
    <dataValidation type="list" allowBlank="1" showInputMessage="1" sqref="RPM393276:RPM393277">
      <formula1>$BE$1:$BE$2</formula1>
    </dataValidation>
    <dataValidation type="list" allowBlank="1" showInputMessage="1" sqref="RZI393276:RZI393277">
      <formula1>$BE$1:$BE$2</formula1>
    </dataValidation>
    <dataValidation type="list" allowBlank="1" showInputMessage="1" sqref="SJE393276:SJE393277">
      <formula1>$BE$1:$BE$2</formula1>
    </dataValidation>
    <dataValidation type="list" allowBlank="1" showInputMessage="1" sqref="STA393276:STA393277">
      <formula1>$BE$1:$BE$2</formula1>
    </dataValidation>
    <dataValidation type="list" allowBlank="1" showInputMessage="1" sqref="TCW393276:TCW393277">
      <formula1>$BE$1:$BE$2</formula1>
    </dataValidation>
    <dataValidation type="list" allowBlank="1" showInputMessage="1" sqref="TMS393276:TMS393277">
      <formula1>$BE$1:$BE$2</formula1>
    </dataValidation>
    <dataValidation type="list" allowBlank="1" showInputMessage="1" sqref="TWO393276:TWO393277">
      <formula1>$BE$1:$BE$2</formula1>
    </dataValidation>
    <dataValidation type="list" allowBlank="1" showInputMessage="1" sqref="UGK393276:UGK393277">
      <formula1>$BE$1:$BE$2</formula1>
    </dataValidation>
    <dataValidation type="list" allowBlank="1" showInputMessage="1" sqref="UQG393276:UQG393277">
      <formula1>$BE$1:$BE$2</formula1>
    </dataValidation>
    <dataValidation type="list" allowBlank="1" showInputMessage="1" sqref="VAC393276:VAC393277">
      <formula1>$BE$1:$BE$2</formula1>
    </dataValidation>
    <dataValidation type="list" allowBlank="1" showInputMessage="1" sqref="VJY393276:VJY393277">
      <formula1>$BE$1:$BE$2</formula1>
    </dataValidation>
    <dataValidation type="list" allowBlank="1" showInputMessage="1" sqref="VTU393276:VTU393277">
      <formula1>$BE$1:$BE$2</formula1>
    </dataValidation>
    <dataValidation type="list" allowBlank="1" showInputMessage="1" sqref="WDQ393276:WDQ393277">
      <formula1>$BE$1:$BE$2</formula1>
    </dataValidation>
    <dataValidation type="list" allowBlank="1" showInputMessage="1" sqref="WNM393276:WNM393277">
      <formula1>$BE$1:$BE$2</formula1>
    </dataValidation>
    <dataValidation type="list" allowBlank="1" showInputMessage="1" sqref="WXI393276:WXI393277">
      <formula1>$BE$1:$BE$2</formula1>
    </dataValidation>
    <dataValidation type="list" allowBlank="1" showInputMessage="1" sqref="BA458812:BA458813">
      <formula1>$BE$1:$BE$2</formula1>
    </dataValidation>
    <dataValidation type="list" allowBlank="1" showInputMessage="1" sqref="KW458812:KW458813">
      <formula1>$BE$1:$BE$2</formula1>
    </dataValidation>
    <dataValidation type="list" allowBlank="1" showInputMessage="1" sqref="US458812:US458813">
      <formula1>$BE$1:$BE$2</formula1>
    </dataValidation>
    <dataValidation type="list" allowBlank="1" showInputMessage="1" sqref="AEO458812:AEO458813">
      <formula1>$BE$1:$BE$2</formula1>
    </dataValidation>
    <dataValidation type="list" allowBlank="1" showInputMessage="1" sqref="AOK458812:AOK458813">
      <formula1>$BE$1:$BE$2</formula1>
    </dataValidation>
    <dataValidation type="list" allowBlank="1" showInputMessage="1" sqref="AYG458812:AYG458813">
      <formula1>$BE$1:$BE$2</formula1>
    </dataValidation>
    <dataValidation type="list" allowBlank="1" showInputMessage="1" sqref="BIC458812:BIC458813">
      <formula1>$BE$1:$BE$2</formula1>
    </dataValidation>
    <dataValidation type="list" allowBlank="1" showInputMessage="1" sqref="BRY458812:BRY458813">
      <formula1>$BE$1:$BE$2</formula1>
    </dataValidation>
    <dataValidation type="list" allowBlank="1" showInputMessage="1" sqref="CBU458812:CBU458813">
      <formula1>$BE$1:$BE$2</formula1>
    </dataValidation>
    <dataValidation type="list" allowBlank="1" showInputMessage="1" sqref="CLQ458812:CLQ458813">
      <formula1>$BE$1:$BE$2</formula1>
    </dataValidation>
    <dataValidation type="list" allowBlank="1" showInputMessage="1" sqref="CVM458812:CVM458813">
      <formula1>$BE$1:$BE$2</formula1>
    </dataValidation>
    <dataValidation type="list" allowBlank="1" showInputMessage="1" sqref="DFI458812:DFI458813">
      <formula1>$BE$1:$BE$2</formula1>
    </dataValidation>
    <dataValidation type="list" allowBlank="1" showInputMessage="1" sqref="DPE458812:DPE458813">
      <formula1>$BE$1:$BE$2</formula1>
    </dataValidation>
    <dataValidation type="list" allowBlank="1" showInputMessage="1" sqref="DZA458812:DZA458813">
      <formula1>$BE$1:$BE$2</formula1>
    </dataValidation>
    <dataValidation type="list" allowBlank="1" showInputMessage="1" sqref="EIW458812:EIW458813">
      <formula1>$BE$1:$BE$2</formula1>
    </dataValidation>
    <dataValidation type="list" allowBlank="1" showInputMessage="1" sqref="ESS458812:ESS458813">
      <formula1>$BE$1:$BE$2</formula1>
    </dataValidation>
    <dataValidation type="list" allowBlank="1" showInputMessage="1" sqref="FCO458812:FCO458813">
      <formula1>$BE$1:$BE$2</formula1>
    </dataValidation>
    <dataValidation type="list" allowBlank="1" showInputMessage="1" sqref="FMK458812:FMK458813">
      <formula1>$BE$1:$BE$2</formula1>
    </dataValidation>
    <dataValidation type="list" allowBlank="1" showInputMessage="1" sqref="FWG458812:FWG458813">
      <formula1>$BE$1:$BE$2</formula1>
    </dataValidation>
    <dataValidation type="list" allowBlank="1" showInputMessage="1" sqref="GGC458812:GGC458813">
      <formula1>$BE$1:$BE$2</formula1>
    </dataValidation>
    <dataValidation type="list" allowBlank="1" showInputMessage="1" sqref="GPY458812:GPY458813">
      <formula1>$BE$1:$BE$2</formula1>
    </dataValidation>
    <dataValidation type="list" allowBlank="1" showInputMessage="1" sqref="GZU458812:GZU458813">
      <formula1>$BE$1:$BE$2</formula1>
    </dataValidation>
    <dataValidation type="list" allowBlank="1" showInputMessage="1" sqref="HJQ458812:HJQ458813">
      <formula1>$BE$1:$BE$2</formula1>
    </dataValidation>
    <dataValidation type="list" allowBlank="1" showInputMessage="1" sqref="HTM458812:HTM458813">
      <formula1>$BE$1:$BE$2</formula1>
    </dataValidation>
    <dataValidation type="list" allowBlank="1" showInputMessage="1" sqref="IDI458812:IDI458813">
      <formula1>$BE$1:$BE$2</formula1>
    </dataValidation>
    <dataValidation type="list" allowBlank="1" showInputMessage="1" sqref="INE458812:INE458813">
      <formula1>$BE$1:$BE$2</formula1>
    </dataValidation>
    <dataValidation type="list" allowBlank="1" showInputMessage="1" sqref="IXA458812:IXA458813">
      <formula1>$BE$1:$BE$2</formula1>
    </dataValidation>
    <dataValidation type="list" allowBlank="1" showInputMessage="1" sqref="JGW458812:JGW458813">
      <formula1>$BE$1:$BE$2</formula1>
    </dataValidation>
    <dataValidation type="list" allowBlank="1" showInputMessage="1" sqref="JQS458812:JQS458813">
      <formula1>$BE$1:$BE$2</formula1>
    </dataValidation>
    <dataValidation type="list" allowBlank="1" showInputMessage="1" sqref="KAO458812:KAO458813">
      <formula1>$BE$1:$BE$2</formula1>
    </dataValidation>
    <dataValidation type="list" allowBlank="1" showInputMessage="1" sqref="KKK458812:KKK458813">
      <formula1>$BE$1:$BE$2</formula1>
    </dataValidation>
    <dataValidation type="list" allowBlank="1" showInputMessage="1" sqref="KUG458812:KUG458813">
      <formula1>$BE$1:$BE$2</formula1>
    </dataValidation>
    <dataValidation type="list" allowBlank="1" showInputMessage="1" sqref="LEC458812:LEC458813">
      <formula1>$BE$1:$BE$2</formula1>
    </dataValidation>
    <dataValidation type="list" allowBlank="1" showInputMessage="1" sqref="LNY458812:LNY458813">
      <formula1>$BE$1:$BE$2</formula1>
    </dataValidation>
    <dataValidation type="list" allowBlank="1" showInputMessage="1" sqref="LXU458812:LXU458813">
      <formula1>$BE$1:$BE$2</formula1>
    </dataValidation>
    <dataValidation type="list" allowBlank="1" showInputMessage="1" sqref="MHQ458812:MHQ458813">
      <formula1>$BE$1:$BE$2</formula1>
    </dataValidation>
    <dataValidation type="list" allowBlank="1" showInputMessage="1" sqref="MRM458812:MRM458813">
      <formula1>$BE$1:$BE$2</formula1>
    </dataValidation>
    <dataValidation type="list" allowBlank="1" showInputMessage="1" sqref="NBI458812:NBI458813">
      <formula1>$BE$1:$BE$2</formula1>
    </dataValidation>
    <dataValidation type="list" allowBlank="1" showInputMessage="1" sqref="NLE458812:NLE458813">
      <formula1>$BE$1:$BE$2</formula1>
    </dataValidation>
    <dataValidation type="list" allowBlank="1" showInputMessage="1" sqref="NVA458812:NVA458813">
      <formula1>$BE$1:$BE$2</formula1>
    </dataValidation>
    <dataValidation type="list" allowBlank="1" showInputMessage="1" sqref="OEW458812:OEW458813">
      <formula1>$BE$1:$BE$2</formula1>
    </dataValidation>
    <dataValidation type="list" allowBlank="1" showInputMessage="1" sqref="OOS458812:OOS458813">
      <formula1>$BE$1:$BE$2</formula1>
    </dataValidation>
    <dataValidation type="list" allowBlank="1" showInputMessage="1" sqref="OYO458812:OYO458813">
      <formula1>$BE$1:$BE$2</formula1>
    </dataValidation>
    <dataValidation type="list" allowBlank="1" showInputMessage="1" sqref="PIK458812:PIK458813">
      <formula1>$BE$1:$BE$2</formula1>
    </dataValidation>
    <dataValidation type="list" allowBlank="1" showInputMessage="1" sqref="PSG458812:PSG458813">
      <formula1>$BE$1:$BE$2</formula1>
    </dataValidation>
    <dataValidation type="list" allowBlank="1" showInputMessage="1" sqref="QCC458812:QCC458813">
      <formula1>$BE$1:$BE$2</formula1>
    </dataValidation>
    <dataValidation type="list" allowBlank="1" showInputMessage="1" sqref="QLY458812:QLY458813">
      <formula1>$BE$1:$BE$2</formula1>
    </dataValidation>
    <dataValidation type="list" allowBlank="1" showInputMessage="1" sqref="QVU458812:QVU458813">
      <formula1>$BE$1:$BE$2</formula1>
    </dataValidation>
    <dataValidation type="list" allowBlank="1" showInputMessage="1" sqref="RFQ458812:RFQ458813">
      <formula1>$BE$1:$BE$2</formula1>
    </dataValidation>
    <dataValidation type="list" allowBlank="1" showInputMessage="1" sqref="RPM458812:RPM458813">
      <formula1>$BE$1:$BE$2</formula1>
    </dataValidation>
    <dataValidation type="list" allowBlank="1" showInputMessage="1" sqref="RZI458812:RZI458813">
      <formula1>$BE$1:$BE$2</formula1>
    </dataValidation>
    <dataValidation type="list" allowBlank="1" showInputMessage="1" sqref="SJE458812:SJE458813">
      <formula1>$BE$1:$BE$2</formula1>
    </dataValidation>
    <dataValidation type="list" allowBlank="1" showInputMessage="1" sqref="STA458812:STA458813">
      <formula1>$BE$1:$BE$2</formula1>
    </dataValidation>
    <dataValidation type="list" allowBlank="1" showInputMessage="1" sqref="TCW458812:TCW458813">
      <formula1>$BE$1:$BE$2</formula1>
    </dataValidation>
    <dataValidation type="list" allowBlank="1" showInputMessage="1" sqref="TMS458812:TMS458813">
      <formula1>$BE$1:$BE$2</formula1>
    </dataValidation>
    <dataValidation type="list" allowBlank="1" showInputMessage="1" sqref="TWO458812:TWO458813">
      <formula1>$BE$1:$BE$2</formula1>
    </dataValidation>
    <dataValidation type="list" allowBlank="1" showInputMessage="1" sqref="UGK458812:UGK458813">
      <formula1>$BE$1:$BE$2</formula1>
    </dataValidation>
    <dataValidation type="list" allowBlank="1" showInputMessage="1" sqref="UQG458812:UQG458813">
      <formula1>$BE$1:$BE$2</formula1>
    </dataValidation>
    <dataValidation type="list" allowBlank="1" showInputMessage="1" sqref="VAC458812:VAC458813">
      <formula1>$BE$1:$BE$2</formula1>
    </dataValidation>
    <dataValidation type="list" allowBlank="1" showInputMessage="1" sqref="VJY458812:VJY458813">
      <formula1>$BE$1:$BE$2</formula1>
    </dataValidation>
    <dataValidation type="list" allowBlank="1" showInputMessage="1" sqref="VTU458812:VTU458813">
      <formula1>$BE$1:$BE$2</formula1>
    </dataValidation>
    <dataValidation type="list" allowBlank="1" showInputMessage="1" sqref="WDQ458812:WDQ458813">
      <formula1>$BE$1:$BE$2</formula1>
    </dataValidation>
    <dataValidation type="list" allowBlank="1" showInputMessage="1" sqref="WNM458812:WNM458813">
      <formula1>$BE$1:$BE$2</formula1>
    </dataValidation>
    <dataValidation type="list" allowBlank="1" showInputMessage="1" sqref="WXI458812:WXI458813">
      <formula1>$BE$1:$BE$2</formula1>
    </dataValidation>
    <dataValidation type="list" allowBlank="1" showInputMessage="1" sqref="BA524348:BA524349">
      <formula1>$BE$1:$BE$2</formula1>
    </dataValidation>
    <dataValidation type="list" allowBlank="1" showInputMessage="1" sqref="KW524348:KW524349">
      <formula1>$BE$1:$BE$2</formula1>
    </dataValidation>
    <dataValidation type="list" allowBlank="1" showInputMessage="1" sqref="US524348:US524349">
      <formula1>$BE$1:$BE$2</formula1>
    </dataValidation>
    <dataValidation type="list" allowBlank="1" showInputMessage="1" sqref="AEO524348:AEO524349">
      <formula1>$BE$1:$BE$2</formula1>
    </dataValidation>
    <dataValidation type="list" allowBlank="1" showInputMessage="1" sqref="AOK524348:AOK524349">
      <formula1>$BE$1:$BE$2</formula1>
    </dataValidation>
    <dataValidation type="list" allowBlank="1" showInputMessage="1" sqref="AYG524348:AYG524349">
      <formula1>$BE$1:$BE$2</formula1>
    </dataValidation>
    <dataValidation type="list" allowBlank="1" showInputMessage="1" sqref="BIC524348:BIC524349">
      <formula1>$BE$1:$BE$2</formula1>
    </dataValidation>
    <dataValidation type="list" allowBlank="1" showInputMessage="1" sqref="BRY524348:BRY524349">
      <formula1>$BE$1:$BE$2</formula1>
    </dataValidation>
    <dataValidation type="list" allowBlank="1" showInputMessage="1" sqref="CBU524348:CBU524349">
      <formula1>$BE$1:$BE$2</formula1>
    </dataValidation>
    <dataValidation type="list" allowBlank="1" showInputMessage="1" sqref="CLQ524348:CLQ524349">
      <formula1>$BE$1:$BE$2</formula1>
    </dataValidation>
    <dataValidation type="list" allowBlank="1" showInputMessage="1" sqref="CVM524348:CVM524349">
      <formula1>$BE$1:$BE$2</formula1>
    </dataValidation>
    <dataValidation type="list" allowBlank="1" showInputMessage="1" sqref="DFI524348:DFI524349">
      <formula1>$BE$1:$BE$2</formula1>
    </dataValidation>
    <dataValidation type="list" allowBlank="1" showInputMessage="1" sqref="DPE524348:DPE524349">
      <formula1>$BE$1:$BE$2</formula1>
    </dataValidation>
    <dataValidation type="list" allowBlank="1" showInputMessage="1" sqref="DZA524348:DZA524349">
      <formula1>$BE$1:$BE$2</formula1>
    </dataValidation>
    <dataValidation type="list" allowBlank="1" showInputMessage="1" sqref="EIW524348:EIW524349">
      <formula1>$BE$1:$BE$2</formula1>
    </dataValidation>
    <dataValidation type="list" allowBlank="1" showInputMessage="1" sqref="ESS524348:ESS524349">
      <formula1>$BE$1:$BE$2</formula1>
    </dataValidation>
    <dataValidation type="list" allowBlank="1" showInputMessage="1" sqref="FCO524348:FCO524349">
      <formula1>$BE$1:$BE$2</formula1>
    </dataValidation>
    <dataValidation type="list" allowBlank="1" showInputMessage="1" sqref="FMK524348:FMK524349">
      <formula1>$BE$1:$BE$2</formula1>
    </dataValidation>
    <dataValidation type="list" allowBlank="1" showInputMessage="1" sqref="FWG524348:FWG524349">
      <formula1>$BE$1:$BE$2</formula1>
    </dataValidation>
    <dataValidation type="list" allowBlank="1" showInputMessage="1" sqref="GGC524348:GGC524349">
      <formula1>$BE$1:$BE$2</formula1>
    </dataValidation>
    <dataValidation type="list" allowBlank="1" showInputMessage="1" sqref="GPY524348:GPY524349">
      <formula1>$BE$1:$BE$2</formula1>
    </dataValidation>
    <dataValidation type="list" allowBlank="1" showInputMessage="1" sqref="GZU524348:GZU524349">
      <formula1>$BE$1:$BE$2</formula1>
    </dataValidation>
    <dataValidation type="list" allowBlank="1" showInputMessage="1" sqref="HJQ524348:HJQ524349">
      <formula1>$BE$1:$BE$2</formula1>
    </dataValidation>
    <dataValidation type="list" allowBlank="1" showInputMessage="1" sqref="HTM524348:HTM524349">
      <formula1>$BE$1:$BE$2</formula1>
    </dataValidation>
    <dataValidation type="list" allowBlank="1" showInputMessage="1" sqref="IDI524348:IDI524349">
      <formula1>$BE$1:$BE$2</formula1>
    </dataValidation>
    <dataValidation type="list" allowBlank="1" showInputMessage="1" sqref="INE524348:INE524349">
      <formula1>$BE$1:$BE$2</formula1>
    </dataValidation>
    <dataValidation type="list" allowBlank="1" showInputMessage="1" sqref="IXA524348:IXA524349">
      <formula1>$BE$1:$BE$2</formula1>
    </dataValidation>
    <dataValidation type="list" allowBlank="1" showInputMessage="1" sqref="JGW524348:JGW524349">
      <formula1>$BE$1:$BE$2</formula1>
    </dataValidation>
    <dataValidation type="list" allowBlank="1" showInputMessage="1" sqref="JQS524348:JQS524349">
      <formula1>$BE$1:$BE$2</formula1>
    </dataValidation>
    <dataValidation type="list" allowBlank="1" showInputMessage="1" sqref="KAO524348:KAO524349">
      <formula1>$BE$1:$BE$2</formula1>
    </dataValidation>
    <dataValidation type="list" allowBlank="1" showInputMessage="1" sqref="KKK524348:KKK524349">
      <formula1>$BE$1:$BE$2</formula1>
    </dataValidation>
    <dataValidation type="list" allowBlank="1" showInputMessage="1" sqref="KUG524348:KUG524349">
      <formula1>$BE$1:$BE$2</formula1>
    </dataValidation>
    <dataValidation type="list" allowBlank="1" showInputMessage="1" sqref="LEC524348:LEC524349">
      <formula1>$BE$1:$BE$2</formula1>
    </dataValidation>
    <dataValidation type="list" allowBlank="1" showInputMessage="1" sqref="LNY524348:LNY524349">
      <formula1>$BE$1:$BE$2</formula1>
    </dataValidation>
    <dataValidation type="list" allowBlank="1" showInputMessage="1" sqref="LXU524348:LXU524349">
      <formula1>$BE$1:$BE$2</formula1>
    </dataValidation>
    <dataValidation type="list" allowBlank="1" showInputMessage="1" sqref="MHQ524348:MHQ524349">
      <formula1>$BE$1:$BE$2</formula1>
    </dataValidation>
    <dataValidation type="list" allowBlank="1" showInputMessage="1" sqref="MRM524348:MRM524349">
      <formula1>$BE$1:$BE$2</formula1>
    </dataValidation>
    <dataValidation type="list" allowBlank="1" showInputMessage="1" sqref="NBI524348:NBI524349">
      <formula1>$BE$1:$BE$2</formula1>
    </dataValidation>
    <dataValidation type="list" allowBlank="1" showInputMessage="1" sqref="NLE524348:NLE524349">
      <formula1>$BE$1:$BE$2</formula1>
    </dataValidation>
    <dataValidation type="list" allowBlank="1" showInputMessage="1" sqref="NVA524348:NVA524349">
      <formula1>$BE$1:$BE$2</formula1>
    </dataValidation>
    <dataValidation type="list" allowBlank="1" showInputMessage="1" sqref="OEW524348:OEW524349">
      <formula1>$BE$1:$BE$2</formula1>
    </dataValidation>
    <dataValidation type="list" allowBlank="1" showInputMessage="1" sqref="OOS524348:OOS524349">
      <formula1>$BE$1:$BE$2</formula1>
    </dataValidation>
    <dataValidation type="list" allowBlank="1" showInputMessage="1" sqref="OYO524348:OYO524349">
      <formula1>$BE$1:$BE$2</formula1>
    </dataValidation>
    <dataValidation type="list" allowBlank="1" showInputMessage="1" sqref="PIK524348:PIK524349">
      <formula1>$BE$1:$BE$2</formula1>
    </dataValidation>
    <dataValidation type="list" allowBlank="1" showInputMessage="1" sqref="PSG524348:PSG524349">
      <formula1>$BE$1:$BE$2</formula1>
    </dataValidation>
    <dataValidation type="list" allowBlank="1" showInputMessage="1" sqref="QCC524348:QCC524349">
      <formula1>$BE$1:$BE$2</formula1>
    </dataValidation>
    <dataValidation type="list" allowBlank="1" showInputMessage="1" sqref="QLY524348:QLY524349">
      <formula1>$BE$1:$BE$2</formula1>
    </dataValidation>
    <dataValidation type="list" allowBlank="1" showInputMessage="1" sqref="QVU524348:QVU524349">
      <formula1>$BE$1:$BE$2</formula1>
    </dataValidation>
    <dataValidation type="list" allowBlank="1" showInputMessage="1" sqref="RFQ524348:RFQ524349">
      <formula1>$BE$1:$BE$2</formula1>
    </dataValidation>
    <dataValidation type="list" allowBlank="1" showInputMessage="1" sqref="RPM524348:RPM524349">
      <formula1>$BE$1:$BE$2</formula1>
    </dataValidation>
    <dataValidation type="list" allowBlank="1" showInputMessage="1" sqref="RZI524348:RZI524349">
      <formula1>$BE$1:$BE$2</formula1>
    </dataValidation>
    <dataValidation type="list" allowBlank="1" showInputMessage="1" sqref="SJE524348:SJE524349">
      <formula1>$BE$1:$BE$2</formula1>
    </dataValidation>
    <dataValidation type="list" allowBlank="1" showInputMessage="1" sqref="STA524348:STA524349">
      <formula1>$BE$1:$BE$2</formula1>
    </dataValidation>
    <dataValidation type="list" allowBlank="1" showInputMessage="1" sqref="TCW524348:TCW524349">
      <formula1>$BE$1:$BE$2</formula1>
    </dataValidation>
    <dataValidation type="list" allowBlank="1" showInputMessage="1" sqref="TMS524348:TMS524349">
      <formula1>$BE$1:$BE$2</formula1>
    </dataValidation>
    <dataValidation type="list" allowBlank="1" showInputMessage="1" sqref="TWO524348:TWO524349">
      <formula1>$BE$1:$BE$2</formula1>
    </dataValidation>
    <dataValidation type="list" allowBlank="1" showInputMessage="1" sqref="UGK524348:UGK524349">
      <formula1>$BE$1:$BE$2</formula1>
    </dataValidation>
    <dataValidation type="list" allowBlank="1" showInputMessage="1" sqref="UQG524348:UQG524349">
      <formula1>$BE$1:$BE$2</formula1>
    </dataValidation>
    <dataValidation type="list" allowBlank="1" showInputMessage="1" sqref="VAC524348:VAC524349">
      <formula1>$BE$1:$BE$2</formula1>
    </dataValidation>
    <dataValidation type="list" allowBlank="1" showInputMessage="1" sqref="VJY524348:VJY524349">
      <formula1>$BE$1:$BE$2</formula1>
    </dataValidation>
    <dataValidation type="list" allowBlank="1" showInputMessage="1" sqref="VTU524348:VTU524349">
      <formula1>$BE$1:$BE$2</formula1>
    </dataValidation>
    <dataValidation type="list" allowBlank="1" showInputMessage="1" sqref="WDQ524348:WDQ524349">
      <formula1>$BE$1:$BE$2</formula1>
    </dataValidation>
    <dataValidation type="list" allowBlank="1" showInputMessage="1" sqref="WNM524348:WNM524349">
      <formula1>$BE$1:$BE$2</formula1>
    </dataValidation>
    <dataValidation type="list" allowBlank="1" showInputMessage="1" sqref="WXI524348:WXI524349">
      <formula1>$BE$1:$BE$2</formula1>
    </dataValidation>
    <dataValidation type="list" allowBlank="1" showInputMessage="1" sqref="BA589884:BA589885">
      <formula1>$BE$1:$BE$2</formula1>
    </dataValidation>
    <dataValidation type="list" allowBlank="1" showInputMessage="1" sqref="KW589884:KW589885">
      <formula1>$BE$1:$BE$2</formula1>
    </dataValidation>
    <dataValidation type="list" allowBlank="1" showInputMessage="1" sqref="US589884:US589885">
      <formula1>$BE$1:$BE$2</formula1>
    </dataValidation>
    <dataValidation type="list" allowBlank="1" showInputMessage="1" sqref="AEO589884:AEO589885">
      <formula1>$BE$1:$BE$2</formula1>
    </dataValidation>
    <dataValidation type="list" allowBlank="1" showInputMessage="1" sqref="AOK589884:AOK589885">
      <formula1>$BE$1:$BE$2</formula1>
    </dataValidation>
    <dataValidation type="list" allowBlank="1" showInputMessage="1" sqref="AYG589884:AYG589885">
      <formula1>$BE$1:$BE$2</formula1>
    </dataValidation>
    <dataValidation type="list" allowBlank="1" showInputMessage="1" sqref="BIC589884:BIC589885">
      <formula1>$BE$1:$BE$2</formula1>
    </dataValidation>
    <dataValidation type="list" allowBlank="1" showInputMessage="1" sqref="BRY589884:BRY589885">
      <formula1>$BE$1:$BE$2</formula1>
    </dataValidation>
    <dataValidation type="list" allowBlank="1" showInputMessage="1" sqref="CBU589884:CBU589885">
      <formula1>$BE$1:$BE$2</formula1>
    </dataValidation>
    <dataValidation type="list" allowBlank="1" showInputMessage="1" sqref="CLQ589884:CLQ589885">
      <formula1>$BE$1:$BE$2</formula1>
    </dataValidation>
    <dataValidation type="list" allowBlank="1" showInputMessage="1" sqref="CVM589884:CVM589885">
      <formula1>$BE$1:$BE$2</formula1>
    </dataValidation>
    <dataValidation type="list" allowBlank="1" showInputMessage="1" sqref="DFI589884:DFI589885">
      <formula1>$BE$1:$BE$2</formula1>
    </dataValidation>
    <dataValidation type="list" allowBlank="1" showInputMessage="1" sqref="DPE589884:DPE589885">
      <formula1>$BE$1:$BE$2</formula1>
    </dataValidation>
    <dataValidation type="list" allowBlank="1" showInputMessage="1" sqref="DZA589884:DZA589885">
      <formula1>$BE$1:$BE$2</formula1>
    </dataValidation>
    <dataValidation type="list" allowBlank="1" showInputMessage="1" sqref="EIW589884:EIW589885">
      <formula1>$BE$1:$BE$2</formula1>
    </dataValidation>
    <dataValidation type="list" allowBlank="1" showInputMessage="1" sqref="ESS589884:ESS589885">
      <formula1>$BE$1:$BE$2</formula1>
    </dataValidation>
    <dataValidation type="list" allowBlank="1" showInputMessage="1" sqref="FCO589884:FCO589885">
      <formula1>$BE$1:$BE$2</formula1>
    </dataValidation>
    <dataValidation type="list" allowBlank="1" showInputMessage="1" sqref="FMK589884:FMK589885">
      <formula1>$BE$1:$BE$2</formula1>
    </dataValidation>
    <dataValidation type="list" allowBlank="1" showInputMessage="1" sqref="FWG589884:FWG589885">
      <formula1>$BE$1:$BE$2</formula1>
    </dataValidation>
    <dataValidation type="list" allowBlank="1" showInputMessage="1" sqref="GGC589884:GGC589885">
      <formula1>$BE$1:$BE$2</formula1>
    </dataValidation>
    <dataValidation type="list" allowBlank="1" showInputMessage="1" sqref="GPY589884:GPY589885">
      <formula1>$BE$1:$BE$2</formula1>
    </dataValidation>
    <dataValidation type="list" allowBlank="1" showInputMessage="1" sqref="GZU589884:GZU589885">
      <formula1>$BE$1:$BE$2</formula1>
    </dataValidation>
    <dataValidation type="list" allowBlank="1" showInputMessage="1" sqref="HJQ589884:HJQ589885">
      <formula1>$BE$1:$BE$2</formula1>
    </dataValidation>
    <dataValidation type="list" allowBlank="1" showInputMessage="1" sqref="HTM589884:HTM589885">
      <formula1>$BE$1:$BE$2</formula1>
    </dataValidation>
    <dataValidation type="list" allowBlank="1" showInputMessage="1" sqref="IDI589884:IDI589885">
      <formula1>$BE$1:$BE$2</formula1>
    </dataValidation>
    <dataValidation type="list" allowBlank="1" showInputMessage="1" sqref="INE589884:INE589885">
      <formula1>$BE$1:$BE$2</formula1>
    </dataValidation>
    <dataValidation type="list" allowBlank="1" showInputMessage="1" sqref="IXA589884:IXA589885">
      <formula1>$BE$1:$BE$2</formula1>
    </dataValidation>
    <dataValidation type="list" allowBlank="1" showInputMessage="1" sqref="JGW589884:JGW589885">
      <formula1>$BE$1:$BE$2</formula1>
    </dataValidation>
    <dataValidation type="list" allowBlank="1" showInputMessage="1" sqref="JQS589884:JQS589885">
      <formula1>$BE$1:$BE$2</formula1>
    </dataValidation>
    <dataValidation type="list" allowBlank="1" showInputMessage="1" sqref="KAO589884:KAO589885">
      <formula1>$BE$1:$BE$2</formula1>
    </dataValidation>
    <dataValidation type="list" allowBlank="1" showInputMessage="1" sqref="KKK589884:KKK589885">
      <formula1>$BE$1:$BE$2</formula1>
    </dataValidation>
    <dataValidation type="list" allowBlank="1" showInputMessage="1" sqref="KUG589884:KUG589885">
      <formula1>$BE$1:$BE$2</formula1>
    </dataValidation>
    <dataValidation type="list" allowBlank="1" showInputMessage="1" sqref="LEC589884:LEC589885">
      <formula1>$BE$1:$BE$2</formula1>
    </dataValidation>
    <dataValidation type="list" allowBlank="1" showInputMessage="1" sqref="LNY589884:LNY589885">
      <formula1>$BE$1:$BE$2</formula1>
    </dataValidation>
    <dataValidation type="list" allowBlank="1" showInputMessage="1" sqref="LXU589884:LXU589885">
      <formula1>$BE$1:$BE$2</formula1>
    </dataValidation>
    <dataValidation type="list" allowBlank="1" showInputMessage="1" sqref="MHQ589884:MHQ589885">
      <formula1>$BE$1:$BE$2</formula1>
    </dataValidation>
    <dataValidation type="list" allowBlank="1" showInputMessage="1" sqref="MRM589884:MRM589885">
      <formula1>$BE$1:$BE$2</formula1>
    </dataValidation>
    <dataValidation type="list" allowBlank="1" showInputMessage="1" sqref="NBI589884:NBI589885">
      <formula1>$BE$1:$BE$2</formula1>
    </dataValidation>
    <dataValidation type="list" allowBlank="1" showInputMessage="1" sqref="NLE589884:NLE589885">
      <formula1>$BE$1:$BE$2</formula1>
    </dataValidation>
    <dataValidation type="list" allowBlank="1" showInputMessage="1" sqref="NVA589884:NVA589885">
      <formula1>$BE$1:$BE$2</formula1>
    </dataValidation>
    <dataValidation type="list" allowBlank="1" showInputMessage="1" sqref="OEW589884:OEW589885">
      <formula1>$BE$1:$BE$2</formula1>
    </dataValidation>
    <dataValidation type="list" allowBlank="1" showInputMessage="1" sqref="OOS589884:OOS589885">
      <formula1>$BE$1:$BE$2</formula1>
    </dataValidation>
    <dataValidation type="list" allowBlank="1" showInputMessage="1" sqref="OYO589884:OYO589885">
      <formula1>$BE$1:$BE$2</formula1>
    </dataValidation>
    <dataValidation type="list" allowBlank="1" showInputMessage="1" sqref="PIK589884:PIK589885">
      <formula1>$BE$1:$BE$2</formula1>
    </dataValidation>
    <dataValidation type="list" allowBlank="1" showInputMessage="1" sqref="PSG589884:PSG589885">
      <formula1>$BE$1:$BE$2</formula1>
    </dataValidation>
    <dataValidation type="list" allowBlank="1" showInputMessage="1" sqref="QCC589884:QCC589885">
      <formula1>$BE$1:$BE$2</formula1>
    </dataValidation>
    <dataValidation type="list" allowBlank="1" showInputMessage="1" sqref="QLY589884:QLY589885">
      <formula1>$BE$1:$BE$2</formula1>
    </dataValidation>
    <dataValidation type="list" allowBlank="1" showInputMessage="1" sqref="QVU589884:QVU589885">
      <formula1>$BE$1:$BE$2</formula1>
    </dataValidation>
    <dataValidation type="list" allowBlank="1" showInputMessage="1" sqref="RFQ589884:RFQ589885">
      <formula1>$BE$1:$BE$2</formula1>
    </dataValidation>
    <dataValidation type="list" allowBlank="1" showInputMessage="1" sqref="RPM589884:RPM589885">
      <formula1>$BE$1:$BE$2</formula1>
    </dataValidation>
    <dataValidation type="list" allowBlank="1" showInputMessage="1" sqref="RZI589884:RZI589885">
      <formula1>$BE$1:$BE$2</formula1>
    </dataValidation>
    <dataValidation type="list" allowBlank="1" showInputMessage="1" sqref="SJE589884:SJE589885">
      <formula1>$BE$1:$BE$2</formula1>
    </dataValidation>
    <dataValidation type="list" allowBlank="1" showInputMessage="1" sqref="STA589884:STA589885">
      <formula1>$BE$1:$BE$2</formula1>
    </dataValidation>
    <dataValidation type="list" allowBlank="1" showInputMessage="1" sqref="TCW589884:TCW589885">
      <formula1>$BE$1:$BE$2</formula1>
    </dataValidation>
    <dataValidation type="list" allowBlank="1" showInputMessage="1" sqref="TMS589884:TMS589885">
      <formula1>$BE$1:$BE$2</formula1>
    </dataValidation>
    <dataValidation type="list" allowBlank="1" showInputMessage="1" sqref="TWO589884:TWO589885">
      <formula1>$BE$1:$BE$2</formula1>
    </dataValidation>
    <dataValidation type="list" allowBlank="1" showInputMessage="1" sqref="UGK589884:UGK589885">
      <formula1>$BE$1:$BE$2</formula1>
    </dataValidation>
    <dataValidation type="list" allowBlank="1" showInputMessage="1" sqref="UQG589884:UQG589885">
      <formula1>$BE$1:$BE$2</formula1>
    </dataValidation>
    <dataValidation type="list" allowBlank="1" showInputMessage="1" sqref="VAC589884:VAC589885">
      <formula1>$BE$1:$BE$2</formula1>
    </dataValidation>
    <dataValidation type="list" allowBlank="1" showInputMessage="1" sqref="VJY589884:VJY589885">
      <formula1>$BE$1:$BE$2</formula1>
    </dataValidation>
    <dataValidation type="list" allowBlank="1" showInputMessage="1" sqref="VTU589884:VTU589885">
      <formula1>$BE$1:$BE$2</formula1>
    </dataValidation>
    <dataValidation type="list" allowBlank="1" showInputMessage="1" sqref="WDQ589884:WDQ589885">
      <formula1>$BE$1:$BE$2</formula1>
    </dataValidation>
    <dataValidation type="list" allowBlank="1" showInputMessage="1" sqref="WNM589884:WNM589885">
      <formula1>$BE$1:$BE$2</formula1>
    </dataValidation>
    <dataValidation type="list" allowBlank="1" showInputMessage="1" sqref="WXI589884:WXI589885">
      <formula1>$BE$1:$BE$2</formula1>
    </dataValidation>
    <dataValidation type="list" allowBlank="1" showInputMessage="1" sqref="BA655420:BA655421">
      <formula1>$BE$1:$BE$2</formula1>
    </dataValidation>
    <dataValidation type="list" allowBlank="1" showInputMessage="1" sqref="KW655420:KW655421">
      <formula1>$BE$1:$BE$2</formula1>
    </dataValidation>
    <dataValidation type="list" allowBlank="1" showInputMessage="1" sqref="US655420:US655421">
      <formula1>$BE$1:$BE$2</formula1>
    </dataValidation>
    <dataValidation type="list" allowBlank="1" showInputMessage="1" sqref="AEO655420:AEO655421">
      <formula1>$BE$1:$BE$2</formula1>
    </dataValidation>
    <dataValidation type="list" allowBlank="1" showInputMessage="1" sqref="AOK655420:AOK655421">
      <formula1>$BE$1:$BE$2</formula1>
    </dataValidation>
    <dataValidation type="list" allowBlank="1" showInputMessage="1" sqref="AYG655420:AYG655421">
      <formula1>$BE$1:$BE$2</formula1>
    </dataValidation>
    <dataValidation type="list" allowBlank="1" showInputMessage="1" sqref="BIC655420:BIC655421">
      <formula1>$BE$1:$BE$2</formula1>
    </dataValidation>
    <dataValidation type="list" allowBlank="1" showInputMessage="1" sqref="BRY655420:BRY655421">
      <formula1>$BE$1:$BE$2</formula1>
    </dataValidation>
    <dataValidation type="list" allowBlank="1" showInputMessage="1" sqref="CBU655420:CBU655421">
      <formula1>$BE$1:$BE$2</formula1>
    </dataValidation>
    <dataValidation type="list" allowBlank="1" showInputMessage="1" sqref="CLQ655420:CLQ655421">
      <formula1>$BE$1:$BE$2</formula1>
    </dataValidation>
    <dataValidation type="list" allowBlank="1" showInputMessage="1" sqref="CVM655420:CVM655421">
      <formula1>$BE$1:$BE$2</formula1>
    </dataValidation>
    <dataValidation type="list" allowBlank="1" showInputMessage="1" sqref="DFI655420:DFI655421">
      <formula1>$BE$1:$BE$2</formula1>
    </dataValidation>
    <dataValidation type="list" allowBlank="1" showInputMessage="1" sqref="DPE655420:DPE655421">
      <formula1>$BE$1:$BE$2</formula1>
    </dataValidation>
    <dataValidation type="list" allowBlank="1" showInputMessage="1" sqref="DZA655420:DZA655421">
      <formula1>$BE$1:$BE$2</formula1>
    </dataValidation>
    <dataValidation type="list" allowBlank="1" showInputMessage="1" sqref="EIW655420:EIW655421">
      <formula1>$BE$1:$BE$2</formula1>
    </dataValidation>
    <dataValidation type="list" allowBlank="1" showInputMessage="1" sqref="ESS655420:ESS655421">
      <formula1>$BE$1:$BE$2</formula1>
    </dataValidation>
    <dataValidation type="list" allowBlank="1" showInputMessage="1" sqref="FCO655420:FCO655421">
      <formula1>$BE$1:$BE$2</formula1>
    </dataValidation>
    <dataValidation type="list" allowBlank="1" showInputMessage="1" sqref="FMK655420:FMK655421">
      <formula1>$BE$1:$BE$2</formula1>
    </dataValidation>
    <dataValidation type="list" allowBlank="1" showInputMessage="1" sqref="FWG655420:FWG655421">
      <formula1>$BE$1:$BE$2</formula1>
    </dataValidation>
    <dataValidation type="list" allowBlank="1" showInputMessage="1" sqref="GGC655420:GGC655421">
      <formula1>$BE$1:$BE$2</formula1>
    </dataValidation>
    <dataValidation type="list" allowBlank="1" showInputMessage="1" sqref="GPY655420:GPY655421">
      <formula1>$BE$1:$BE$2</formula1>
    </dataValidation>
    <dataValidation type="list" allowBlank="1" showInputMessage="1" sqref="GZU655420:GZU655421">
      <formula1>$BE$1:$BE$2</formula1>
    </dataValidation>
    <dataValidation type="list" allowBlank="1" showInputMessage="1" sqref="HJQ655420:HJQ655421">
      <formula1>$BE$1:$BE$2</formula1>
    </dataValidation>
    <dataValidation type="list" allowBlank="1" showInputMessage="1" sqref="HTM655420:HTM655421">
      <formula1>$BE$1:$BE$2</formula1>
    </dataValidation>
    <dataValidation type="list" allowBlank="1" showInputMessage="1" sqref="IDI655420:IDI655421">
      <formula1>$BE$1:$BE$2</formula1>
    </dataValidation>
    <dataValidation type="list" allowBlank="1" showInputMessage="1" sqref="INE655420:INE655421">
      <formula1>$BE$1:$BE$2</formula1>
    </dataValidation>
    <dataValidation type="list" allowBlank="1" showInputMessage="1" sqref="IXA655420:IXA655421">
      <formula1>$BE$1:$BE$2</formula1>
    </dataValidation>
    <dataValidation type="list" allowBlank="1" showInputMessage="1" sqref="JGW655420:JGW655421">
      <formula1>$BE$1:$BE$2</formula1>
    </dataValidation>
    <dataValidation type="list" allowBlank="1" showInputMessage="1" sqref="JQS655420:JQS655421">
      <formula1>$BE$1:$BE$2</formula1>
    </dataValidation>
    <dataValidation type="list" allowBlank="1" showInputMessage="1" sqref="KAO655420:KAO655421">
      <formula1>$BE$1:$BE$2</formula1>
    </dataValidation>
    <dataValidation type="list" allowBlank="1" showInputMessage="1" sqref="KKK655420:KKK655421">
      <formula1>$BE$1:$BE$2</formula1>
    </dataValidation>
    <dataValidation type="list" allowBlank="1" showInputMessage="1" sqref="KUG655420:KUG655421">
      <formula1>$BE$1:$BE$2</formula1>
    </dataValidation>
    <dataValidation type="list" allowBlank="1" showInputMessage="1" sqref="LEC655420:LEC655421">
      <formula1>$BE$1:$BE$2</formula1>
    </dataValidation>
    <dataValidation type="list" allowBlank="1" showInputMessage="1" sqref="LNY655420:LNY655421">
      <formula1>$BE$1:$BE$2</formula1>
    </dataValidation>
    <dataValidation type="list" allowBlank="1" showInputMessage="1" sqref="LXU655420:LXU655421">
      <formula1>$BE$1:$BE$2</formula1>
    </dataValidation>
    <dataValidation type="list" allowBlank="1" showInputMessage="1" sqref="MHQ655420:MHQ655421">
      <formula1>$BE$1:$BE$2</formula1>
    </dataValidation>
    <dataValidation type="list" allowBlank="1" showInputMessage="1" sqref="MRM655420:MRM655421">
      <formula1>$BE$1:$BE$2</formula1>
    </dataValidation>
    <dataValidation type="list" allowBlank="1" showInputMessage="1" sqref="NBI655420:NBI655421">
      <formula1>$BE$1:$BE$2</formula1>
    </dataValidation>
    <dataValidation type="list" allowBlank="1" showInputMessage="1" sqref="NLE655420:NLE655421">
      <formula1>$BE$1:$BE$2</formula1>
    </dataValidation>
    <dataValidation type="list" allowBlank="1" showInputMessage="1" sqref="NVA655420:NVA655421">
      <formula1>$BE$1:$BE$2</formula1>
    </dataValidation>
    <dataValidation type="list" allowBlank="1" showInputMessage="1" sqref="OEW655420:OEW655421">
      <formula1>$BE$1:$BE$2</formula1>
    </dataValidation>
    <dataValidation type="list" allowBlank="1" showInputMessage="1" sqref="OOS655420:OOS655421">
      <formula1>$BE$1:$BE$2</formula1>
    </dataValidation>
    <dataValidation type="list" allowBlank="1" showInputMessage="1" sqref="OYO655420:OYO655421">
      <formula1>$BE$1:$BE$2</formula1>
    </dataValidation>
    <dataValidation type="list" allowBlank="1" showInputMessage="1" sqref="PIK655420:PIK655421">
      <formula1>$BE$1:$BE$2</formula1>
    </dataValidation>
    <dataValidation type="list" allowBlank="1" showInputMessage="1" sqref="PSG655420:PSG655421">
      <formula1>$BE$1:$BE$2</formula1>
    </dataValidation>
    <dataValidation type="list" allowBlank="1" showInputMessage="1" sqref="QCC655420:QCC655421">
      <formula1>$BE$1:$BE$2</formula1>
    </dataValidation>
    <dataValidation type="list" allowBlank="1" showInputMessage="1" sqref="QLY655420:QLY655421">
      <formula1>$BE$1:$BE$2</formula1>
    </dataValidation>
    <dataValidation type="list" allowBlank="1" showInputMessage="1" sqref="QVU655420:QVU655421">
      <formula1>$BE$1:$BE$2</formula1>
    </dataValidation>
    <dataValidation type="list" allowBlank="1" showInputMessage="1" sqref="RFQ655420:RFQ655421">
      <formula1>$BE$1:$BE$2</formula1>
    </dataValidation>
    <dataValidation type="list" allowBlank="1" showInputMessage="1" sqref="RPM655420:RPM655421">
      <formula1>$BE$1:$BE$2</formula1>
    </dataValidation>
    <dataValidation type="list" allowBlank="1" showInputMessage="1" sqref="RZI655420:RZI655421">
      <formula1>$BE$1:$BE$2</formula1>
    </dataValidation>
    <dataValidation type="list" allowBlank="1" showInputMessage="1" sqref="SJE655420:SJE655421">
      <formula1>$BE$1:$BE$2</formula1>
    </dataValidation>
    <dataValidation type="list" allowBlank="1" showInputMessage="1" sqref="STA655420:STA655421">
      <formula1>$BE$1:$BE$2</formula1>
    </dataValidation>
    <dataValidation type="list" allowBlank="1" showInputMessage="1" sqref="TCW655420:TCW655421">
      <formula1>$BE$1:$BE$2</formula1>
    </dataValidation>
    <dataValidation type="list" allowBlank="1" showInputMessage="1" sqref="TMS655420:TMS655421">
      <formula1>$BE$1:$BE$2</formula1>
    </dataValidation>
    <dataValidation type="list" allowBlank="1" showInputMessage="1" sqref="TWO655420:TWO655421">
      <formula1>$BE$1:$BE$2</formula1>
    </dataValidation>
    <dataValidation type="list" allowBlank="1" showInputMessage="1" sqref="UGK655420:UGK655421">
      <formula1>$BE$1:$BE$2</formula1>
    </dataValidation>
    <dataValidation type="list" allowBlank="1" showInputMessage="1" sqref="UQG655420:UQG655421">
      <formula1>$BE$1:$BE$2</formula1>
    </dataValidation>
    <dataValidation type="list" allowBlank="1" showInputMessage="1" sqref="VAC655420:VAC655421">
      <formula1>$BE$1:$BE$2</formula1>
    </dataValidation>
    <dataValidation type="list" allowBlank="1" showInputMessage="1" sqref="VJY655420:VJY655421">
      <formula1>$BE$1:$BE$2</formula1>
    </dataValidation>
    <dataValidation type="list" allowBlank="1" showInputMessage="1" sqref="VTU655420:VTU655421">
      <formula1>$BE$1:$BE$2</formula1>
    </dataValidation>
    <dataValidation type="list" allowBlank="1" showInputMessage="1" sqref="WDQ655420:WDQ655421">
      <formula1>$BE$1:$BE$2</formula1>
    </dataValidation>
    <dataValidation type="list" allowBlank="1" showInputMessage="1" sqref="WNM655420:WNM655421">
      <formula1>$BE$1:$BE$2</formula1>
    </dataValidation>
    <dataValidation type="list" allowBlank="1" showInputMessage="1" sqref="WXI655420:WXI655421">
      <formula1>$BE$1:$BE$2</formula1>
    </dataValidation>
    <dataValidation type="list" allowBlank="1" showInputMessage="1" sqref="BA720956:BA720957">
      <formula1>$BE$1:$BE$2</formula1>
    </dataValidation>
    <dataValidation type="list" allowBlank="1" showInputMessage="1" sqref="KW720956:KW720957">
      <formula1>$BE$1:$BE$2</formula1>
    </dataValidation>
    <dataValidation type="list" allowBlank="1" showInputMessage="1" sqref="US720956:US720957">
      <formula1>$BE$1:$BE$2</formula1>
    </dataValidation>
    <dataValidation type="list" allowBlank="1" showInputMessage="1" sqref="AEO720956:AEO720957">
      <formula1>$BE$1:$BE$2</formula1>
    </dataValidation>
    <dataValidation type="list" allowBlank="1" showInputMessage="1" sqref="AOK720956:AOK720957">
      <formula1>$BE$1:$BE$2</formula1>
    </dataValidation>
    <dataValidation type="list" allowBlank="1" showInputMessage="1" sqref="AYG720956:AYG720957">
      <formula1>$BE$1:$BE$2</formula1>
    </dataValidation>
    <dataValidation type="list" allowBlank="1" showInputMessage="1" sqref="BIC720956:BIC720957">
      <formula1>$BE$1:$BE$2</formula1>
    </dataValidation>
    <dataValidation type="list" allowBlank="1" showInputMessage="1" sqref="BRY720956:BRY720957">
      <formula1>$BE$1:$BE$2</formula1>
    </dataValidation>
    <dataValidation type="list" allowBlank="1" showInputMessage="1" sqref="CBU720956:CBU720957">
      <formula1>$BE$1:$BE$2</formula1>
    </dataValidation>
    <dataValidation type="list" allowBlank="1" showInputMessage="1" sqref="CLQ720956:CLQ720957">
      <formula1>$BE$1:$BE$2</formula1>
    </dataValidation>
    <dataValidation type="list" allowBlank="1" showInputMessage="1" sqref="CVM720956:CVM720957">
      <formula1>$BE$1:$BE$2</formula1>
    </dataValidation>
    <dataValidation type="list" allowBlank="1" showInputMessage="1" sqref="DFI720956:DFI720957">
      <formula1>$BE$1:$BE$2</formula1>
    </dataValidation>
    <dataValidation type="list" allowBlank="1" showInputMessage="1" sqref="DPE720956:DPE720957">
      <formula1>$BE$1:$BE$2</formula1>
    </dataValidation>
    <dataValidation type="list" allowBlank="1" showInputMessage="1" sqref="DZA720956:DZA720957">
      <formula1>$BE$1:$BE$2</formula1>
    </dataValidation>
    <dataValidation type="list" allowBlank="1" showInputMessage="1" sqref="EIW720956:EIW720957">
      <formula1>$BE$1:$BE$2</formula1>
    </dataValidation>
    <dataValidation type="list" allowBlank="1" showInputMessage="1" sqref="ESS720956:ESS720957">
      <formula1>$BE$1:$BE$2</formula1>
    </dataValidation>
    <dataValidation type="list" allowBlank="1" showInputMessage="1" sqref="FCO720956:FCO720957">
      <formula1>$BE$1:$BE$2</formula1>
    </dataValidation>
    <dataValidation type="list" allowBlank="1" showInputMessage="1" sqref="FMK720956:FMK720957">
      <formula1>$BE$1:$BE$2</formula1>
    </dataValidation>
    <dataValidation type="list" allowBlank="1" showInputMessage="1" sqref="FWG720956:FWG720957">
      <formula1>$BE$1:$BE$2</formula1>
    </dataValidation>
    <dataValidation type="list" allowBlank="1" showInputMessage="1" sqref="GGC720956:GGC720957">
      <formula1>$BE$1:$BE$2</formula1>
    </dataValidation>
    <dataValidation type="list" allowBlank="1" showInputMessage="1" sqref="GPY720956:GPY720957">
      <formula1>$BE$1:$BE$2</formula1>
    </dataValidation>
    <dataValidation type="list" allowBlank="1" showInputMessage="1" sqref="GZU720956:GZU720957">
      <formula1>$BE$1:$BE$2</formula1>
    </dataValidation>
    <dataValidation type="list" allowBlank="1" showInputMessage="1" sqref="HJQ720956:HJQ720957">
      <formula1>$BE$1:$BE$2</formula1>
    </dataValidation>
    <dataValidation type="list" allowBlank="1" showInputMessage="1" sqref="HTM720956:HTM720957">
      <formula1>$BE$1:$BE$2</formula1>
    </dataValidation>
    <dataValidation type="list" allowBlank="1" showInputMessage="1" sqref="IDI720956:IDI720957">
      <formula1>$BE$1:$BE$2</formula1>
    </dataValidation>
    <dataValidation type="list" allowBlank="1" showInputMessage="1" sqref="INE720956:INE720957">
      <formula1>$BE$1:$BE$2</formula1>
    </dataValidation>
    <dataValidation type="list" allowBlank="1" showInputMessage="1" sqref="IXA720956:IXA720957">
      <formula1>$BE$1:$BE$2</formula1>
    </dataValidation>
    <dataValidation type="list" allowBlank="1" showInputMessage="1" sqref="JGW720956:JGW720957">
      <formula1>$BE$1:$BE$2</formula1>
    </dataValidation>
    <dataValidation type="list" allowBlank="1" showInputMessage="1" sqref="JQS720956:JQS720957">
      <formula1>$BE$1:$BE$2</formula1>
    </dataValidation>
    <dataValidation type="list" allowBlank="1" showInputMessage="1" sqref="KAO720956:KAO720957">
      <formula1>$BE$1:$BE$2</formula1>
    </dataValidation>
    <dataValidation type="list" allowBlank="1" showInputMessage="1" sqref="KKK720956:KKK720957">
      <formula1>$BE$1:$BE$2</formula1>
    </dataValidation>
    <dataValidation type="list" allowBlank="1" showInputMessage="1" sqref="KUG720956:KUG720957">
      <formula1>$BE$1:$BE$2</formula1>
    </dataValidation>
    <dataValidation type="list" allowBlank="1" showInputMessage="1" sqref="LEC720956:LEC720957">
      <formula1>$BE$1:$BE$2</formula1>
    </dataValidation>
    <dataValidation type="list" allowBlank="1" showInputMessage="1" sqref="LNY720956:LNY720957">
      <formula1>$BE$1:$BE$2</formula1>
    </dataValidation>
    <dataValidation type="list" allowBlank="1" showInputMessage="1" sqref="LXU720956:LXU720957">
      <formula1>$BE$1:$BE$2</formula1>
    </dataValidation>
    <dataValidation type="list" allowBlank="1" showInputMessage="1" sqref="MHQ720956:MHQ720957">
      <formula1>$BE$1:$BE$2</formula1>
    </dataValidation>
    <dataValidation type="list" allowBlank="1" showInputMessage="1" sqref="MRM720956:MRM720957">
      <formula1>$BE$1:$BE$2</formula1>
    </dataValidation>
    <dataValidation type="list" allowBlank="1" showInputMessage="1" sqref="NBI720956:NBI720957">
      <formula1>$BE$1:$BE$2</formula1>
    </dataValidation>
    <dataValidation type="list" allowBlank="1" showInputMessage="1" sqref="NLE720956:NLE720957">
      <formula1>$BE$1:$BE$2</formula1>
    </dataValidation>
    <dataValidation type="list" allowBlank="1" showInputMessage="1" sqref="NVA720956:NVA720957">
      <formula1>$BE$1:$BE$2</formula1>
    </dataValidation>
    <dataValidation type="list" allowBlank="1" showInputMessage="1" sqref="OEW720956:OEW720957">
      <formula1>$BE$1:$BE$2</formula1>
    </dataValidation>
    <dataValidation type="list" allowBlank="1" showInputMessage="1" sqref="OOS720956:OOS720957">
      <formula1>$BE$1:$BE$2</formula1>
    </dataValidation>
    <dataValidation type="list" allowBlank="1" showInputMessage="1" sqref="OYO720956:OYO720957">
      <formula1>$BE$1:$BE$2</formula1>
    </dataValidation>
    <dataValidation type="list" allowBlank="1" showInputMessage="1" sqref="PIK720956:PIK720957">
      <formula1>$BE$1:$BE$2</formula1>
    </dataValidation>
    <dataValidation type="list" allowBlank="1" showInputMessage="1" sqref="PSG720956:PSG720957">
      <formula1>$BE$1:$BE$2</formula1>
    </dataValidation>
    <dataValidation type="list" allowBlank="1" showInputMessage="1" sqref="QCC720956:QCC720957">
      <formula1>$BE$1:$BE$2</formula1>
    </dataValidation>
    <dataValidation type="list" allowBlank="1" showInputMessage="1" sqref="QLY720956:QLY720957">
      <formula1>$BE$1:$BE$2</formula1>
    </dataValidation>
    <dataValidation type="list" allowBlank="1" showInputMessage="1" sqref="QVU720956:QVU720957">
      <formula1>$BE$1:$BE$2</formula1>
    </dataValidation>
    <dataValidation type="list" allowBlank="1" showInputMessage="1" sqref="RFQ720956:RFQ720957">
      <formula1>$BE$1:$BE$2</formula1>
    </dataValidation>
    <dataValidation type="list" allowBlank="1" showInputMessage="1" sqref="RPM720956:RPM720957">
      <formula1>$BE$1:$BE$2</formula1>
    </dataValidation>
    <dataValidation type="list" allowBlank="1" showInputMessage="1" sqref="RZI720956:RZI720957">
      <formula1>$BE$1:$BE$2</formula1>
    </dataValidation>
    <dataValidation type="list" allowBlank="1" showInputMessage="1" sqref="SJE720956:SJE720957">
      <formula1>$BE$1:$BE$2</formula1>
    </dataValidation>
    <dataValidation type="list" allowBlank="1" showInputMessage="1" sqref="STA720956:STA720957">
      <formula1>$BE$1:$BE$2</formula1>
    </dataValidation>
    <dataValidation type="list" allowBlank="1" showInputMessage="1" sqref="TCW720956:TCW720957">
      <formula1>$BE$1:$BE$2</formula1>
    </dataValidation>
    <dataValidation type="list" allowBlank="1" showInputMessage="1" sqref="TMS720956:TMS720957">
      <formula1>$BE$1:$BE$2</formula1>
    </dataValidation>
    <dataValidation type="list" allowBlank="1" showInputMessage="1" sqref="TWO720956:TWO720957">
      <formula1>$BE$1:$BE$2</formula1>
    </dataValidation>
    <dataValidation type="list" allowBlank="1" showInputMessage="1" sqref="UGK720956:UGK720957">
      <formula1>$BE$1:$BE$2</formula1>
    </dataValidation>
    <dataValidation type="list" allowBlank="1" showInputMessage="1" sqref="UQG720956:UQG720957">
      <formula1>$BE$1:$BE$2</formula1>
    </dataValidation>
    <dataValidation type="list" allowBlank="1" showInputMessage="1" sqref="VAC720956:VAC720957">
      <formula1>$BE$1:$BE$2</formula1>
    </dataValidation>
    <dataValidation type="list" allowBlank="1" showInputMessage="1" sqref="VJY720956:VJY720957">
      <formula1>$BE$1:$BE$2</formula1>
    </dataValidation>
    <dataValidation type="list" allowBlank="1" showInputMessage="1" sqref="VTU720956:VTU720957">
      <formula1>$BE$1:$BE$2</formula1>
    </dataValidation>
    <dataValidation type="list" allowBlank="1" showInputMessage="1" sqref="WDQ720956:WDQ720957">
      <formula1>$BE$1:$BE$2</formula1>
    </dataValidation>
    <dataValidation type="list" allowBlank="1" showInputMessage="1" sqref="WNM720956:WNM720957">
      <formula1>$BE$1:$BE$2</formula1>
    </dataValidation>
    <dataValidation type="list" allowBlank="1" showInputMessage="1" sqref="WXI720956:WXI720957">
      <formula1>$BE$1:$BE$2</formula1>
    </dataValidation>
    <dataValidation type="list" allowBlank="1" showInputMessage="1" sqref="BA786492:BA786493">
      <formula1>$BE$1:$BE$2</formula1>
    </dataValidation>
    <dataValidation type="list" allowBlank="1" showInputMessage="1" sqref="KW786492:KW786493">
      <formula1>$BE$1:$BE$2</formula1>
    </dataValidation>
    <dataValidation type="list" allowBlank="1" showInputMessage="1" sqref="US786492:US786493">
      <formula1>$BE$1:$BE$2</formula1>
    </dataValidation>
    <dataValidation type="list" allowBlank="1" showInputMessage="1" sqref="AEO786492:AEO786493">
      <formula1>$BE$1:$BE$2</formula1>
    </dataValidation>
    <dataValidation type="list" allowBlank="1" showInputMessage="1" sqref="AOK786492:AOK786493">
      <formula1>$BE$1:$BE$2</formula1>
    </dataValidation>
    <dataValidation type="list" allowBlank="1" showInputMessage="1" sqref="AYG786492:AYG786493">
      <formula1>$BE$1:$BE$2</formula1>
    </dataValidation>
    <dataValidation type="list" allowBlank="1" showInputMessage="1" sqref="BIC786492:BIC786493">
      <formula1>$BE$1:$BE$2</formula1>
    </dataValidation>
    <dataValidation type="list" allowBlank="1" showInputMessage="1" sqref="BRY786492:BRY786493">
      <formula1>$BE$1:$BE$2</formula1>
    </dataValidation>
    <dataValidation type="list" allowBlank="1" showInputMessage="1" sqref="CBU786492:CBU786493">
      <formula1>$BE$1:$BE$2</formula1>
    </dataValidation>
    <dataValidation type="list" allowBlank="1" showInputMessage="1" sqref="CLQ786492:CLQ786493">
      <formula1>$BE$1:$BE$2</formula1>
    </dataValidation>
    <dataValidation type="list" allowBlank="1" showInputMessage="1" sqref="CVM786492:CVM786493">
      <formula1>$BE$1:$BE$2</formula1>
    </dataValidation>
    <dataValidation type="list" allowBlank="1" showInputMessage="1" sqref="DFI786492:DFI786493">
      <formula1>$BE$1:$BE$2</formula1>
    </dataValidation>
    <dataValidation type="list" allowBlank="1" showInputMessage="1" sqref="DPE786492:DPE786493">
      <formula1>$BE$1:$BE$2</formula1>
    </dataValidation>
    <dataValidation type="list" allowBlank="1" showInputMessage="1" sqref="DZA786492:DZA786493">
      <formula1>$BE$1:$BE$2</formula1>
    </dataValidation>
    <dataValidation type="list" allowBlank="1" showInputMessage="1" sqref="EIW786492:EIW786493">
      <formula1>$BE$1:$BE$2</formula1>
    </dataValidation>
    <dataValidation type="list" allowBlank="1" showInputMessage="1" sqref="ESS786492:ESS786493">
      <formula1>$BE$1:$BE$2</formula1>
    </dataValidation>
    <dataValidation type="list" allowBlank="1" showInputMessage="1" sqref="FCO786492:FCO786493">
      <formula1>$BE$1:$BE$2</formula1>
    </dataValidation>
    <dataValidation type="list" allowBlank="1" showInputMessage="1" sqref="FMK786492:FMK786493">
      <formula1>$BE$1:$BE$2</formula1>
    </dataValidation>
    <dataValidation type="list" allowBlank="1" showInputMessage="1" sqref="FWG786492:FWG786493">
      <formula1>$BE$1:$BE$2</formula1>
    </dataValidation>
    <dataValidation type="list" allowBlank="1" showInputMessage="1" sqref="GGC786492:GGC786493">
      <formula1>$BE$1:$BE$2</formula1>
    </dataValidation>
    <dataValidation type="list" allowBlank="1" showInputMessage="1" sqref="GPY786492:GPY786493">
      <formula1>$BE$1:$BE$2</formula1>
    </dataValidation>
    <dataValidation type="list" allowBlank="1" showInputMessage="1" sqref="GZU786492:GZU786493">
      <formula1>$BE$1:$BE$2</formula1>
    </dataValidation>
    <dataValidation type="list" allowBlank="1" showInputMessage="1" sqref="HJQ786492:HJQ786493">
      <formula1>$BE$1:$BE$2</formula1>
    </dataValidation>
    <dataValidation type="list" allowBlank="1" showInputMessage="1" sqref="HTM786492:HTM786493">
      <formula1>$BE$1:$BE$2</formula1>
    </dataValidation>
    <dataValidation type="list" allowBlank="1" showInputMessage="1" sqref="IDI786492:IDI786493">
      <formula1>$BE$1:$BE$2</formula1>
    </dataValidation>
    <dataValidation type="list" allowBlank="1" showInputMessage="1" sqref="INE786492:INE786493">
      <formula1>$BE$1:$BE$2</formula1>
    </dataValidation>
    <dataValidation type="list" allowBlank="1" showInputMessage="1" sqref="IXA786492:IXA786493">
      <formula1>$BE$1:$BE$2</formula1>
    </dataValidation>
    <dataValidation type="list" allowBlank="1" showInputMessage="1" sqref="JGW786492:JGW786493">
      <formula1>$BE$1:$BE$2</formula1>
    </dataValidation>
    <dataValidation type="list" allowBlank="1" showInputMessage="1" sqref="JQS786492:JQS786493">
      <formula1>$BE$1:$BE$2</formula1>
    </dataValidation>
    <dataValidation type="list" allowBlank="1" showInputMessage="1" sqref="KAO786492:KAO786493">
      <formula1>$BE$1:$BE$2</formula1>
    </dataValidation>
    <dataValidation type="list" allowBlank="1" showInputMessage="1" sqref="KKK786492:KKK786493">
      <formula1>$BE$1:$BE$2</formula1>
    </dataValidation>
    <dataValidation type="list" allowBlank="1" showInputMessage="1" sqref="KUG786492:KUG786493">
      <formula1>$BE$1:$BE$2</formula1>
    </dataValidation>
    <dataValidation type="list" allowBlank="1" showInputMessage="1" sqref="LEC786492:LEC786493">
      <formula1>$BE$1:$BE$2</formula1>
    </dataValidation>
    <dataValidation type="list" allowBlank="1" showInputMessage="1" sqref="LNY786492:LNY786493">
      <formula1>$BE$1:$BE$2</formula1>
    </dataValidation>
    <dataValidation type="list" allowBlank="1" showInputMessage="1" sqref="LXU786492:LXU786493">
      <formula1>$BE$1:$BE$2</formula1>
    </dataValidation>
    <dataValidation type="list" allowBlank="1" showInputMessage="1" sqref="MHQ786492:MHQ786493">
      <formula1>$BE$1:$BE$2</formula1>
    </dataValidation>
    <dataValidation type="list" allowBlank="1" showInputMessage="1" sqref="MRM786492:MRM786493">
      <formula1>$BE$1:$BE$2</formula1>
    </dataValidation>
    <dataValidation type="list" allowBlank="1" showInputMessage="1" sqref="NBI786492:NBI786493">
      <formula1>$BE$1:$BE$2</formula1>
    </dataValidation>
    <dataValidation type="list" allowBlank="1" showInputMessage="1" sqref="NLE786492:NLE786493">
      <formula1>$BE$1:$BE$2</formula1>
    </dataValidation>
    <dataValidation type="list" allowBlank="1" showInputMessage="1" sqref="NVA786492:NVA786493">
      <formula1>$BE$1:$BE$2</formula1>
    </dataValidation>
    <dataValidation type="list" allowBlank="1" showInputMessage="1" sqref="OEW786492:OEW786493">
      <formula1>$BE$1:$BE$2</formula1>
    </dataValidation>
    <dataValidation type="list" allowBlank="1" showInputMessage="1" sqref="OOS786492:OOS786493">
      <formula1>$BE$1:$BE$2</formula1>
    </dataValidation>
    <dataValidation type="list" allowBlank="1" showInputMessage="1" sqref="OYO786492:OYO786493">
      <formula1>$BE$1:$BE$2</formula1>
    </dataValidation>
    <dataValidation type="list" allowBlank="1" showInputMessage="1" sqref="PIK786492:PIK786493">
      <formula1>$BE$1:$BE$2</formula1>
    </dataValidation>
    <dataValidation type="list" allowBlank="1" showInputMessage="1" sqref="PSG786492:PSG786493">
      <formula1>$BE$1:$BE$2</formula1>
    </dataValidation>
    <dataValidation type="list" allowBlank="1" showInputMessage="1" sqref="QCC786492:QCC786493">
      <formula1>$BE$1:$BE$2</formula1>
    </dataValidation>
    <dataValidation type="list" allowBlank="1" showInputMessage="1" sqref="QLY786492:QLY786493">
      <formula1>$BE$1:$BE$2</formula1>
    </dataValidation>
    <dataValidation type="list" allowBlank="1" showInputMessage="1" sqref="QVU786492:QVU786493">
      <formula1>$BE$1:$BE$2</formula1>
    </dataValidation>
    <dataValidation type="list" allowBlank="1" showInputMessage="1" sqref="RFQ786492:RFQ786493">
      <formula1>$BE$1:$BE$2</formula1>
    </dataValidation>
    <dataValidation type="list" allowBlank="1" showInputMessage="1" sqref="RPM786492:RPM786493">
      <formula1>$BE$1:$BE$2</formula1>
    </dataValidation>
    <dataValidation type="list" allowBlank="1" showInputMessage="1" sqref="RZI786492:RZI786493">
      <formula1>$BE$1:$BE$2</formula1>
    </dataValidation>
    <dataValidation type="list" allowBlank="1" showInputMessage="1" sqref="SJE786492:SJE786493">
      <formula1>$BE$1:$BE$2</formula1>
    </dataValidation>
    <dataValidation type="list" allowBlank="1" showInputMessage="1" sqref="STA786492:STA786493">
      <formula1>$BE$1:$BE$2</formula1>
    </dataValidation>
    <dataValidation type="list" allowBlank="1" showInputMessage="1" sqref="TCW786492:TCW786493">
      <formula1>$BE$1:$BE$2</formula1>
    </dataValidation>
    <dataValidation type="list" allowBlank="1" showInputMessage="1" sqref="TMS786492:TMS786493">
      <formula1>$BE$1:$BE$2</formula1>
    </dataValidation>
    <dataValidation type="list" allowBlank="1" showInputMessage="1" sqref="TWO786492:TWO786493">
      <formula1>$BE$1:$BE$2</formula1>
    </dataValidation>
    <dataValidation type="list" allowBlank="1" showInputMessage="1" sqref="UGK786492:UGK786493">
      <formula1>$BE$1:$BE$2</formula1>
    </dataValidation>
    <dataValidation type="list" allowBlank="1" showInputMessage="1" sqref="UQG786492:UQG786493">
      <formula1>$BE$1:$BE$2</formula1>
    </dataValidation>
    <dataValidation type="list" allowBlank="1" showInputMessage="1" sqref="VAC786492:VAC786493">
      <formula1>$BE$1:$BE$2</formula1>
    </dataValidation>
    <dataValidation type="list" allowBlank="1" showInputMessage="1" sqref="VJY786492:VJY786493">
      <formula1>$BE$1:$BE$2</formula1>
    </dataValidation>
    <dataValidation type="list" allowBlank="1" showInputMessage="1" sqref="VTU786492:VTU786493">
      <formula1>$BE$1:$BE$2</formula1>
    </dataValidation>
    <dataValidation type="list" allowBlank="1" showInputMessage="1" sqref="WDQ786492:WDQ786493">
      <formula1>$BE$1:$BE$2</formula1>
    </dataValidation>
    <dataValidation type="list" allowBlank="1" showInputMessage="1" sqref="WNM786492:WNM786493">
      <formula1>$BE$1:$BE$2</formula1>
    </dataValidation>
    <dataValidation type="list" allowBlank="1" showInputMessage="1" sqref="WXI786492:WXI786493">
      <formula1>$BE$1:$BE$2</formula1>
    </dataValidation>
    <dataValidation type="list" allowBlank="1" showInputMessage="1" sqref="BA852028:BA852029">
      <formula1>$BE$1:$BE$2</formula1>
    </dataValidation>
    <dataValidation type="list" allowBlank="1" showInputMessage="1" sqref="KW852028:KW852029">
      <formula1>$BE$1:$BE$2</formula1>
    </dataValidation>
    <dataValidation type="list" allowBlank="1" showInputMessage="1" sqref="US852028:US852029">
      <formula1>$BE$1:$BE$2</formula1>
    </dataValidation>
    <dataValidation type="list" allowBlank="1" showInputMessage="1" sqref="AEO852028:AEO852029">
      <formula1>$BE$1:$BE$2</formula1>
    </dataValidation>
    <dataValidation type="list" allowBlank="1" showInputMessage="1" sqref="AOK852028:AOK852029">
      <formula1>$BE$1:$BE$2</formula1>
    </dataValidation>
    <dataValidation type="list" allowBlank="1" showInputMessage="1" sqref="AYG852028:AYG852029">
      <formula1>$BE$1:$BE$2</formula1>
    </dataValidation>
    <dataValidation type="list" allowBlank="1" showInputMessage="1" sqref="BIC852028:BIC852029">
      <formula1>$BE$1:$BE$2</formula1>
    </dataValidation>
    <dataValidation type="list" allowBlank="1" showInputMessage="1" sqref="BRY852028:BRY852029">
      <formula1>$BE$1:$BE$2</formula1>
    </dataValidation>
    <dataValidation type="list" allowBlank="1" showInputMessage="1" sqref="CBU852028:CBU852029">
      <formula1>$BE$1:$BE$2</formula1>
    </dataValidation>
    <dataValidation type="list" allowBlank="1" showInputMessage="1" sqref="CLQ852028:CLQ852029">
      <formula1>$BE$1:$BE$2</formula1>
    </dataValidation>
    <dataValidation type="list" allowBlank="1" showInputMessage="1" sqref="CVM852028:CVM852029">
      <formula1>$BE$1:$BE$2</formula1>
    </dataValidation>
    <dataValidation type="list" allowBlank="1" showInputMessage="1" sqref="DFI852028:DFI852029">
      <formula1>$BE$1:$BE$2</formula1>
    </dataValidation>
    <dataValidation type="list" allowBlank="1" showInputMessage="1" sqref="DPE852028:DPE852029">
      <formula1>$BE$1:$BE$2</formula1>
    </dataValidation>
    <dataValidation type="list" allowBlank="1" showInputMessage="1" sqref="DZA852028:DZA852029">
      <formula1>$BE$1:$BE$2</formula1>
    </dataValidation>
    <dataValidation type="list" allowBlank="1" showInputMessage="1" sqref="EIW852028:EIW852029">
      <formula1>$BE$1:$BE$2</formula1>
    </dataValidation>
    <dataValidation type="list" allowBlank="1" showInputMessage="1" sqref="ESS852028:ESS852029">
      <formula1>$BE$1:$BE$2</formula1>
    </dataValidation>
    <dataValidation type="list" allowBlank="1" showInputMessage="1" sqref="FCO852028:FCO852029">
      <formula1>$BE$1:$BE$2</formula1>
    </dataValidation>
    <dataValidation type="list" allowBlank="1" showInputMessage="1" sqref="FMK852028:FMK852029">
      <formula1>$BE$1:$BE$2</formula1>
    </dataValidation>
    <dataValidation type="list" allowBlank="1" showInputMessage="1" sqref="FWG852028:FWG852029">
      <formula1>$BE$1:$BE$2</formula1>
    </dataValidation>
    <dataValidation type="list" allowBlank="1" showInputMessage="1" sqref="GGC852028:GGC852029">
      <formula1>$BE$1:$BE$2</formula1>
    </dataValidation>
    <dataValidation type="list" allowBlank="1" showInputMessage="1" sqref="GPY852028:GPY852029">
      <formula1>$BE$1:$BE$2</formula1>
    </dataValidation>
    <dataValidation type="list" allowBlank="1" showInputMessage="1" sqref="GZU852028:GZU852029">
      <formula1>$BE$1:$BE$2</formula1>
    </dataValidation>
    <dataValidation type="list" allowBlank="1" showInputMessage="1" sqref="HJQ852028:HJQ852029">
      <formula1>$BE$1:$BE$2</formula1>
    </dataValidation>
    <dataValidation type="list" allowBlank="1" showInputMessage="1" sqref="HTM852028:HTM852029">
      <formula1>$BE$1:$BE$2</formula1>
    </dataValidation>
    <dataValidation type="list" allowBlank="1" showInputMessage="1" sqref="IDI852028:IDI852029">
      <formula1>$BE$1:$BE$2</formula1>
    </dataValidation>
    <dataValidation type="list" allowBlank="1" showInputMessage="1" sqref="INE852028:INE852029">
      <formula1>$BE$1:$BE$2</formula1>
    </dataValidation>
    <dataValidation type="list" allowBlank="1" showInputMessage="1" sqref="IXA852028:IXA852029">
      <formula1>$BE$1:$BE$2</formula1>
    </dataValidation>
    <dataValidation type="list" allowBlank="1" showInputMessage="1" sqref="JGW852028:JGW852029">
      <formula1>$BE$1:$BE$2</formula1>
    </dataValidation>
    <dataValidation type="list" allowBlank="1" showInputMessage="1" sqref="JQS852028:JQS852029">
      <formula1>$BE$1:$BE$2</formula1>
    </dataValidation>
    <dataValidation type="list" allowBlank="1" showInputMessage="1" sqref="KAO852028:KAO852029">
      <formula1>$BE$1:$BE$2</formula1>
    </dataValidation>
    <dataValidation type="list" allowBlank="1" showInputMessage="1" sqref="KKK852028:KKK852029">
      <formula1>$BE$1:$BE$2</formula1>
    </dataValidation>
    <dataValidation type="list" allowBlank="1" showInputMessage="1" sqref="KUG852028:KUG852029">
      <formula1>$BE$1:$BE$2</formula1>
    </dataValidation>
    <dataValidation type="list" allowBlank="1" showInputMessage="1" sqref="LEC852028:LEC852029">
      <formula1>$BE$1:$BE$2</formula1>
    </dataValidation>
    <dataValidation type="list" allowBlank="1" showInputMessage="1" sqref="LNY852028:LNY852029">
      <formula1>$BE$1:$BE$2</formula1>
    </dataValidation>
    <dataValidation type="list" allowBlank="1" showInputMessage="1" sqref="LXU852028:LXU852029">
      <formula1>$BE$1:$BE$2</formula1>
    </dataValidation>
    <dataValidation type="list" allowBlank="1" showInputMessage="1" sqref="MHQ852028:MHQ852029">
      <formula1>$BE$1:$BE$2</formula1>
    </dataValidation>
    <dataValidation type="list" allowBlank="1" showInputMessage="1" sqref="MRM852028:MRM852029">
      <formula1>$BE$1:$BE$2</formula1>
    </dataValidation>
    <dataValidation type="list" allowBlank="1" showInputMessage="1" sqref="NBI852028:NBI852029">
      <formula1>$BE$1:$BE$2</formula1>
    </dataValidation>
    <dataValidation type="list" allowBlank="1" showInputMessage="1" sqref="NLE852028:NLE852029">
      <formula1>$BE$1:$BE$2</formula1>
    </dataValidation>
    <dataValidation type="list" allowBlank="1" showInputMessage="1" sqref="NVA852028:NVA852029">
      <formula1>$BE$1:$BE$2</formula1>
    </dataValidation>
    <dataValidation type="list" allowBlank="1" showInputMessage="1" sqref="OEW852028:OEW852029">
      <formula1>$BE$1:$BE$2</formula1>
    </dataValidation>
    <dataValidation type="list" allowBlank="1" showInputMessage="1" sqref="OOS852028:OOS852029">
      <formula1>$BE$1:$BE$2</formula1>
    </dataValidation>
    <dataValidation type="list" allowBlank="1" showInputMessage="1" sqref="OYO852028:OYO852029">
      <formula1>$BE$1:$BE$2</formula1>
    </dataValidation>
    <dataValidation type="list" allowBlank="1" showInputMessage="1" sqref="PIK852028:PIK852029">
      <formula1>$BE$1:$BE$2</formula1>
    </dataValidation>
    <dataValidation type="list" allowBlank="1" showInputMessage="1" sqref="PSG852028:PSG852029">
      <formula1>$BE$1:$BE$2</formula1>
    </dataValidation>
    <dataValidation type="list" allowBlank="1" showInputMessage="1" sqref="QCC852028:QCC852029">
      <formula1>$BE$1:$BE$2</formula1>
    </dataValidation>
    <dataValidation type="list" allowBlank="1" showInputMessage="1" sqref="QLY852028:QLY852029">
      <formula1>$BE$1:$BE$2</formula1>
    </dataValidation>
    <dataValidation type="list" allowBlank="1" showInputMessage="1" sqref="QVU852028:QVU852029">
      <formula1>$BE$1:$BE$2</formula1>
    </dataValidation>
    <dataValidation type="list" allowBlank="1" showInputMessage="1" sqref="RFQ852028:RFQ852029">
      <formula1>$BE$1:$BE$2</formula1>
    </dataValidation>
    <dataValidation type="list" allowBlank="1" showInputMessage="1" sqref="RPM852028:RPM852029">
      <formula1>$BE$1:$BE$2</formula1>
    </dataValidation>
    <dataValidation type="list" allowBlank="1" showInputMessage="1" sqref="RZI852028:RZI852029">
      <formula1>$BE$1:$BE$2</formula1>
    </dataValidation>
    <dataValidation type="list" allowBlank="1" showInputMessage="1" sqref="SJE852028:SJE852029">
      <formula1>$BE$1:$BE$2</formula1>
    </dataValidation>
    <dataValidation type="list" allowBlank="1" showInputMessage="1" sqref="STA852028:STA852029">
      <formula1>$BE$1:$BE$2</formula1>
    </dataValidation>
    <dataValidation type="list" allowBlank="1" showInputMessage="1" sqref="TCW852028:TCW852029">
      <formula1>$BE$1:$BE$2</formula1>
    </dataValidation>
    <dataValidation type="list" allowBlank="1" showInputMessage="1" sqref="TMS852028:TMS852029">
      <formula1>$BE$1:$BE$2</formula1>
    </dataValidation>
    <dataValidation type="list" allowBlank="1" showInputMessage="1" sqref="TWO852028:TWO852029">
      <formula1>$BE$1:$BE$2</formula1>
    </dataValidation>
    <dataValidation type="list" allowBlank="1" showInputMessage="1" sqref="UGK852028:UGK852029">
      <formula1>$BE$1:$BE$2</formula1>
    </dataValidation>
    <dataValidation type="list" allowBlank="1" showInputMessage="1" sqref="UQG852028:UQG852029">
      <formula1>$BE$1:$BE$2</formula1>
    </dataValidation>
    <dataValidation type="list" allowBlank="1" showInputMessage="1" sqref="VAC852028:VAC852029">
      <formula1>$BE$1:$BE$2</formula1>
    </dataValidation>
    <dataValidation type="list" allowBlank="1" showInputMessage="1" sqref="VJY852028:VJY852029">
      <formula1>$BE$1:$BE$2</formula1>
    </dataValidation>
    <dataValidation type="list" allowBlank="1" showInputMessage="1" sqref="VTU852028:VTU852029">
      <formula1>$BE$1:$BE$2</formula1>
    </dataValidation>
    <dataValidation type="list" allowBlank="1" showInputMessage="1" sqref="WDQ852028:WDQ852029">
      <formula1>$BE$1:$BE$2</formula1>
    </dataValidation>
    <dataValidation type="list" allowBlank="1" showInputMessage="1" sqref="WNM852028:WNM852029">
      <formula1>$BE$1:$BE$2</formula1>
    </dataValidation>
    <dataValidation type="list" allowBlank="1" showInputMessage="1" sqref="WXI852028:WXI852029">
      <formula1>$BE$1:$BE$2</formula1>
    </dataValidation>
    <dataValidation type="list" allowBlank="1" showInputMessage="1" sqref="BA917564:BA917565">
      <formula1>$BE$1:$BE$2</formula1>
    </dataValidation>
    <dataValidation type="list" allowBlank="1" showInputMessage="1" sqref="KW917564:KW917565">
      <formula1>$BE$1:$BE$2</formula1>
    </dataValidation>
    <dataValidation type="list" allowBlank="1" showInputMessage="1" sqref="US917564:US917565">
      <formula1>$BE$1:$BE$2</formula1>
    </dataValidation>
    <dataValidation type="list" allowBlank="1" showInputMessage="1" sqref="AEO917564:AEO917565">
      <formula1>$BE$1:$BE$2</formula1>
    </dataValidation>
    <dataValidation type="list" allowBlank="1" showInputMessage="1" sqref="AOK917564:AOK917565">
      <formula1>$BE$1:$BE$2</formula1>
    </dataValidation>
    <dataValidation type="list" allowBlank="1" showInputMessage="1" sqref="AYG917564:AYG917565">
      <formula1>$BE$1:$BE$2</formula1>
    </dataValidation>
    <dataValidation type="list" allowBlank="1" showInputMessage="1" sqref="BIC917564:BIC917565">
      <formula1>$BE$1:$BE$2</formula1>
    </dataValidation>
    <dataValidation type="list" allowBlank="1" showInputMessage="1" sqref="BRY917564:BRY917565">
      <formula1>$BE$1:$BE$2</formula1>
    </dataValidation>
    <dataValidation type="list" allowBlank="1" showInputMessage="1" sqref="CBU917564:CBU917565">
      <formula1>$BE$1:$BE$2</formula1>
    </dataValidation>
    <dataValidation type="list" allowBlank="1" showInputMessage="1" sqref="CLQ917564:CLQ917565">
      <formula1>$BE$1:$BE$2</formula1>
    </dataValidation>
    <dataValidation type="list" allowBlank="1" showInputMessage="1" sqref="CVM917564:CVM917565">
      <formula1>$BE$1:$BE$2</formula1>
    </dataValidation>
    <dataValidation type="list" allowBlank="1" showInputMessage="1" sqref="DFI917564:DFI917565">
      <formula1>$BE$1:$BE$2</formula1>
    </dataValidation>
    <dataValidation type="list" allowBlank="1" showInputMessage="1" sqref="DPE917564:DPE917565">
      <formula1>$BE$1:$BE$2</formula1>
    </dataValidation>
    <dataValidation type="list" allowBlank="1" showInputMessage="1" sqref="DZA917564:DZA917565">
      <formula1>$BE$1:$BE$2</formula1>
    </dataValidation>
    <dataValidation type="list" allowBlank="1" showInputMessage="1" sqref="EIW917564:EIW917565">
      <formula1>$BE$1:$BE$2</formula1>
    </dataValidation>
    <dataValidation type="list" allowBlank="1" showInputMessage="1" sqref="ESS917564:ESS917565">
      <formula1>$BE$1:$BE$2</formula1>
    </dataValidation>
    <dataValidation type="list" allowBlank="1" showInputMessage="1" sqref="FCO917564:FCO917565">
      <formula1>$BE$1:$BE$2</formula1>
    </dataValidation>
    <dataValidation type="list" allowBlank="1" showInputMessage="1" sqref="FMK917564:FMK917565">
      <formula1>$BE$1:$BE$2</formula1>
    </dataValidation>
    <dataValidation type="list" allowBlank="1" showInputMessage="1" sqref="FWG917564:FWG917565">
      <formula1>$BE$1:$BE$2</formula1>
    </dataValidation>
    <dataValidation type="list" allowBlank="1" showInputMessage="1" sqref="GGC917564:GGC917565">
      <formula1>$BE$1:$BE$2</formula1>
    </dataValidation>
    <dataValidation type="list" allowBlank="1" showInputMessage="1" sqref="GPY917564:GPY917565">
      <formula1>$BE$1:$BE$2</formula1>
    </dataValidation>
    <dataValidation type="list" allowBlank="1" showInputMessage="1" sqref="GZU917564:GZU917565">
      <formula1>$BE$1:$BE$2</formula1>
    </dataValidation>
    <dataValidation type="list" allowBlank="1" showInputMessage="1" sqref="HJQ917564:HJQ917565">
      <formula1>$BE$1:$BE$2</formula1>
    </dataValidation>
    <dataValidation type="list" allowBlank="1" showInputMessage="1" sqref="HTM917564:HTM917565">
      <formula1>$BE$1:$BE$2</formula1>
    </dataValidation>
    <dataValidation type="list" allowBlank="1" showInputMessage="1" sqref="IDI917564:IDI917565">
      <formula1>$BE$1:$BE$2</formula1>
    </dataValidation>
    <dataValidation type="list" allowBlank="1" showInputMessage="1" sqref="INE917564:INE917565">
      <formula1>$BE$1:$BE$2</formula1>
    </dataValidation>
    <dataValidation type="list" allowBlank="1" showInputMessage="1" sqref="IXA917564:IXA917565">
      <formula1>$BE$1:$BE$2</formula1>
    </dataValidation>
    <dataValidation type="list" allowBlank="1" showInputMessage="1" sqref="JGW917564:JGW917565">
      <formula1>$BE$1:$BE$2</formula1>
    </dataValidation>
    <dataValidation type="list" allowBlank="1" showInputMessage="1" sqref="JQS917564:JQS917565">
      <formula1>$BE$1:$BE$2</formula1>
    </dataValidation>
    <dataValidation type="list" allowBlank="1" showInputMessage="1" sqref="KAO917564:KAO917565">
      <formula1>$BE$1:$BE$2</formula1>
    </dataValidation>
    <dataValidation type="list" allowBlank="1" showInputMessage="1" sqref="KKK917564:KKK917565">
      <formula1>$BE$1:$BE$2</formula1>
    </dataValidation>
    <dataValidation type="list" allowBlank="1" showInputMessage="1" sqref="KUG917564:KUG917565">
      <formula1>$BE$1:$BE$2</formula1>
    </dataValidation>
    <dataValidation type="list" allowBlank="1" showInputMessage="1" sqref="LEC917564:LEC917565">
      <formula1>$BE$1:$BE$2</formula1>
    </dataValidation>
    <dataValidation type="list" allowBlank="1" showInputMessage="1" sqref="LNY917564:LNY917565">
      <formula1>$BE$1:$BE$2</formula1>
    </dataValidation>
    <dataValidation type="list" allowBlank="1" showInputMessage="1" sqref="LXU917564:LXU917565">
      <formula1>$BE$1:$BE$2</formula1>
    </dataValidation>
    <dataValidation type="list" allowBlank="1" showInputMessage="1" sqref="MHQ917564:MHQ917565">
      <formula1>$BE$1:$BE$2</formula1>
    </dataValidation>
    <dataValidation type="list" allowBlank="1" showInputMessage="1" sqref="MRM917564:MRM917565">
      <formula1>$BE$1:$BE$2</formula1>
    </dataValidation>
    <dataValidation type="list" allowBlank="1" showInputMessage="1" sqref="NBI917564:NBI917565">
      <formula1>$BE$1:$BE$2</formula1>
    </dataValidation>
    <dataValidation type="list" allowBlank="1" showInputMessage="1" sqref="NLE917564:NLE917565">
      <formula1>$BE$1:$BE$2</formula1>
    </dataValidation>
    <dataValidation type="list" allowBlank="1" showInputMessage="1" sqref="NVA917564:NVA917565">
      <formula1>$BE$1:$BE$2</formula1>
    </dataValidation>
    <dataValidation type="list" allowBlank="1" showInputMessage="1" sqref="OEW917564:OEW917565">
      <formula1>$BE$1:$BE$2</formula1>
    </dataValidation>
    <dataValidation type="list" allowBlank="1" showInputMessage="1" sqref="OOS917564:OOS917565">
      <formula1>$BE$1:$BE$2</formula1>
    </dataValidation>
    <dataValidation type="list" allowBlank="1" showInputMessage="1" sqref="OYO917564:OYO917565">
      <formula1>$BE$1:$BE$2</formula1>
    </dataValidation>
    <dataValidation type="list" allowBlank="1" showInputMessage="1" sqref="PIK917564:PIK917565">
      <formula1>$BE$1:$BE$2</formula1>
    </dataValidation>
    <dataValidation type="list" allowBlank="1" showInputMessage="1" sqref="PSG917564:PSG917565">
      <formula1>$BE$1:$BE$2</formula1>
    </dataValidation>
    <dataValidation type="list" allowBlank="1" showInputMessage="1" sqref="QCC917564:QCC917565">
      <formula1>$BE$1:$BE$2</formula1>
    </dataValidation>
    <dataValidation type="list" allowBlank="1" showInputMessage="1" sqref="QLY917564:QLY917565">
      <formula1>$BE$1:$BE$2</formula1>
    </dataValidation>
    <dataValidation type="list" allowBlank="1" showInputMessage="1" sqref="QVU917564:QVU917565">
      <formula1>$BE$1:$BE$2</formula1>
    </dataValidation>
    <dataValidation type="list" allowBlank="1" showInputMessage="1" sqref="RFQ917564:RFQ917565">
      <formula1>$BE$1:$BE$2</formula1>
    </dataValidation>
    <dataValidation type="list" allowBlank="1" showInputMessage="1" sqref="RPM917564:RPM917565">
      <formula1>$BE$1:$BE$2</formula1>
    </dataValidation>
    <dataValidation type="list" allowBlank="1" showInputMessage="1" sqref="RZI917564:RZI917565">
      <formula1>$BE$1:$BE$2</formula1>
    </dataValidation>
    <dataValidation type="list" allowBlank="1" showInputMessage="1" sqref="SJE917564:SJE917565">
      <formula1>$BE$1:$BE$2</formula1>
    </dataValidation>
    <dataValidation type="list" allowBlank="1" showInputMessage="1" sqref="STA917564:STA917565">
      <formula1>$BE$1:$BE$2</formula1>
    </dataValidation>
    <dataValidation type="list" allowBlank="1" showInputMessage="1" sqref="TCW917564:TCW917565">
      <formula1>$BE$1:$BE$2</formula1>
    </dataValidation>
    <dataValidation type="list" allowBlank="1" showInputMessage="1" sqref="TMS917564:TMS917565">
      <formula1>$BE$1:$BE$2</formula1>
    </dataValidation>
    <dataValidation type="list" allowBlank="1" showInputMessage="1" sqref="TWO917564:TWO917565">
      <formula1>$BE$1:$BE$2</formula1>
    </dataValidation>
    <dataValidation type="list" allowBlank="1" showInputMessage="1" sqref="UGK917564:UGK917565">
      <formula1>$BE$1:$BE$2</formula1>
    </dataValidation>
    <dataValidation type="list" allowBlank="1" showInputMessage="1" sqref="UQG917564:UQG917565">
      <formula1>$BE$1:$BE$2</formula1>
    </dataValidation>
    <dataValidation type="list" allowBlank="1" showInputMessage="1" sqref="VAC917564:VAC917565">
      <formula1>$BE$1:$BE$2</formula1>
    </dataValidation>
    <dataValidation type="list" allowBlank="1" showInputMessage="1" sqref="VJY917564:VJY917565">
      <formula1>$BE$1:$BE$2</formula1>
    </dataValidation>
    <dataValidation type="list" allowBlank="1" showInputMessage="1" sqref="VTU917564:VTU917565">
      <formula1>$BE$1:$BE$2</formula1>
    </dataValidation>
    <dataValidation type="list" allowBlank="1" showInputMessage="1" sqref="WDQ917564:WDQ917565">
      <formula1>$BE$1:$BE$2</formula1>
    </dataValidation>
    <dataValidation type="list" allowBlank="1" showInputMessage="1" sqref="WNM917564:WNM917565">
      <formula1>$BE$1:$BE$2</formula1>
    </dataValidation>
    <dataValidation type="list" allowBlank="1" showInputMessage="1" sqref="WXI917564:WXI917565">
      <formula1>$BE$1:$BE$2</formula1>
    </dataValidation>
    <dataValidation type="list" allowBlank="1" showInputMessage="1" sqref="BA983100:BA983101">
      <formula1>$BE$1:$BE$2</formula1>
    </dataValidation>
    <dataValidation type="list" allowBlank="1" showInputMessage="1" sqref="KW983100:KW983101">
      <formula1>$BE$1:$BE$2</formula1>
    </dataValidation>
    <dataValidation type="list" allowBlank="1" showInputMessage="1" sqref="US983100:US983101">
      <formula1>$BE$1:$BE$2</formula1>
    </dataValidation>
    <dataValidation type="list" allowBlank="1" showInputMessage="1" sqref="AEO983100:AEO983101">
      <formula1>$BE$1:$BE$2</formula1>
    </dataValidation>
    <dataValidation type="list" allowBlank="1" showInputMessage="1" sqref="AOK983100:AOK983101">
      <formula1>$BE$1:$BE$2</formula1>
    </dataValidation>
    <dataValidation type="list" allowBlank="1" showInputMessage="1" sqref="AYG983100:AYG983101">
      <formula1>$BE$1:$BE$2</formula1>
    </dataValidation>
    <dataValidation type="list" allowBlank="1" showInputMessage="1" sqref="BIC983100:BIC983101">
      <formula1>$BE$1:$BE$2</formula1>
    </dataValidation>
    <dataValidation type="list" allowBlank="1" showInputMessage="1" sqref="BRY983100:BRY983101">
      <formula1>$BE$1:$BE$2</formula1>
    </dataValidation>
    <dataValidation type="list" allowBlank="1" showInputMessage="1" sqref="CBU983100:CBU983101">
      <formula1>$BE$1:$BE$2</formula1>
    </dataValidation>
    <dataValidation type="list" allowBlank="1" showInputMessage="1" sqref="CLQ983100:CLQ983101">
      <formula1>$BE$1:$BE$2</formula1>
    </dataValidation>
    <dataValidation type="list" allowBlank="1" showInputMessage="1" sqref="CVM983100:CVM983101">
      <formula1>$BE$1:$BE$2</formula1>
    </dataValidation>
    <dataValidation type="list" allowBlank="1" showInputMessage="1" sqref="DFI983100:DFI983101">
      <formula1>$BE$1:$BE$2</formula1>
    </dataValidation>
    <dataValidation type="list" allowBlank="1" showInputMessage="1" sqref="DPE983100:DPE983101">
      <formula1>$BE$1:$BE$2</formula1>
    </dataValidation>
    <dataValidation type="list" allowBlank="1" showInputMessage="1" sqref="DZA983100:DZA983101">
      <formula1>$BE$1:$BE$2</formula1>
    </dataValidation>
    <dataValidation type="list" allowBlank="1" showInputMessage="1" sqref="EIW983100:EIW983101">
      <formula1>$BE$1:$BE$2</formula1>
    </dataValidation>
    <dataValidation type="list" allowBlank="1" showInputMessage="1" sqref="ESS983100:ESS983101">
      <formula1>$BE$1:$BE$2</formula1>
    </dataValidation>
    <dataValidation type="list" allowBlank="1" showInputMessage="1" sqref="FCO983100:FCO983101">
      <formula1>$BE$1:$BE$2</formula1>
    </dataValidation>
    <dataValidation type="list" allowBlank="1" showInputMessage="1" sqref="FMK983100:FMK983101">
      <formula1>$BE$1:$BE$2</formula1>
    </dataValidation>
    <dataValidation type="list" allowBlank="1" showInputMessage="1" sqref="FWG983100:FWG983101">
      <formula1>$BE$1:$BE$2</formula1>
    </dataValidation>
    <dataValidation type="list" allowBlank="1" showInputMessage="1" sqref="GGC983100:GGC983101">
      <formula1>$BE$1:$BE$2</formula1>
    </dataValidation>
    <dataValidation type="list" allowBlank="1" showInputMessage="1" sqref="GPY983100:GPY983101">
      <formula1>$BE$1:$BE$2</formula1>
    </dataValidation>
    <dataValidation type="list" allowBlank="1" showInputMessage="1" sqref="GZU983100:GZU983101">
      <formula1>$BE$1:$BE$2</formula1>
    </dataValidation>
    <dataValidation type="list" allowBlank="1" showInputMessage="1" sqref="HJQ983100:HJQ983101">
      <formula1>$BE$1:$BE$2</formula1>
    </dataValidation>
    <dataValidation type="list" allowBlank="1" showInputMessage="1" sqref="HTM983100:HTM983101">
      <formula1>$BE$1:$BE$2</formula1>
    </dataValidation>
    <dataValidation type="list" allowBlank="1" showInputMessage="1" sqref="IDI983100:IDI983101">
      <formula1>$BE$1:$BE$2</formula1>
    </dataValidation>
    <dataValidation type="list" allowBlank="1" showInputMessage="1" sqref="INE983100:INE983101">
      <formula1>$BE$1:$BE$2</formula1>
    </dataValidation>
    <dataValidation type="list" allowBlank="1" showInputMessage="1" sqref="IXA983100:IXA983101">
      <formula1>$BE$1:$BE$2</formula1>
    </dataValidation>
    <dataValidation type="list" allowBlank="1" showInputMessage="1" sqref="JGW983100:JGW983101">
      <formula1>$BE$1:$BE$2</formula1>
    </dataValidation>
    <dataValidation type="list" allowBlank="1" showInputMessage="1" sqref="JQS983100:JQS983101">
      <formula1>$BE$1:$BE$2</formula1>
    </dataValidation>
    <dataValidation type="list" allowBlank="1" showInputMessage="1" sqref="KAO983100:KAO983101">
      <formula1>$BE$1:$BE$2</formula1>
    </dataValidation>
    <dataValidation type="list" allowBlank="1" showInputMessage="1" sqref="KKK983100:KKK983101">
      <formula1>$BE$1:$BE$2</formula1>
    </dataValidation>
    <dataValidation type="list" allowBlank="1" showInputMessage="1" sqref="KUG983100:KUG983101">
      <formula1>$BE$1:$BE$2</formula1>
    </dataValidation>
    <dataValidation type="list" allowBlank="1" showInputMessage="1" sqref="LEC983100:LEC983101">
      <formula1>$BE$1:$BE$2</formula1>
    </dataValidation>
    <dataValidation type="list" allowBlank="1" showInputMessage="1" sqref="LNY983100:LNY983101">
      <formula1>$BE$1:$BE$2</formula1>
    </dataValidation>
    <dataValidation type="list" allowBlank="1" showInputMessage="1" sqref="LXU983100:LXU983101">
      <formula1>$BE$1:$BE$2</formula1>
    </dataValidation>
    <dataValidation type="list" allowBlank="1" showInputMessage="1" sqref="MHQ983100:MHQ983101">
      <formula1>$BE$1:$BE$2</formula1>
    </dataValidation>
    <dataValidation type="list" allowBlank="1" showInputMessage="1" sqref="MRM983100:MRM983101">
      <formula1>$BE$1:$BE$2</formula1>
    </dataValidation>
    <dataValidation type="list" allowBlank="1" showInputMessage="1" sqref="NBI983100:NBI983101">
      <formula1>$BE$1:$BE$2</formula1>
    </dataValidation>
    <dataValidation type="list" allowBlank="1" showInputMessage="1" sqref="NLE983100:NLE983101">
      <formula1>$BE$1:$BE$2</formula1>
    </dataValidation>
    <dataValidation type="list" allowBlank="1" showInputMessage="1" sqref="NVA983100:NVA983101">
      <formula1>$BE$1:$BE$2</formula1>
    </dataValidation>
    <dataValidation type="list" allowBlank="1" showInputMessage="1" sqref="OEW983100:OEW983101">
      <formula1>$BE$1:$BE$2</formula1>
    </dataValidation>
    <dataValidation type="list" allowBlank="1" showInputMessage="1" sqref="OOS983100:OOS983101">
      <formula1>$BE$1:$BE$2</formula1>
    </dataValidation>
    <dataValidation type="list" allowBlank="1" showInputMessage="1" sqref="OYO983100:OYO983101">
      <formula1>$BE$1:$BE$2</formula1>
    </dataValidation>
    <dataValidation type="list" allowBlank="1" showInputMessage="1" sqref="PIK983100:PIK983101">
      <formula1>$BE$1:$BE$2</formula1>
    </dataValidation>
    <dataValidation type="list" allowBlank="1" showInputMessage="1" sqref="PSG983100:PSG983101">
      <formula1>$BE$1:$BE$2</formula1>
    </dataValidation>
    <dataValidation type="list" allowBlank="1" showInputMessage="1" sqref="QCC983100:QCC983101">
      <formula1>$BE$1:$BE$2</formula1>
    </dataValidation>
    <dataValidation type="list" allowBlank="1" showInputMessage="1" sqref="QLY983100:QLY983101">
      <formula1>$BE$1:$BE$2</formula1>
    </dataValidation>
    <dataValidation type="list" allowBlank="1" showInputMessage="1" sqref="QVU983100:QVU983101">
      <formula1>$BE$1:$BE$2</formula1>
    </dataValidation>
    <dataValidation type="list" allowBlank="1" showInputMessage="1" sqref="RFQ983100:RFQ983101">
      <formula1>$BE$1:$BE$2</formula1>
    </dataValidation>
    <dataValidation type="list" allowBlank="1" showInputMessage="1" sqref="RPM983100:RPM983101">
      <formula1>$BE$1:$BE$2</formula1>
    </dataValidation>
    <dataValidation type="list" allowBlank="1" showInputMessage="1" sqref="RZI983100:RZI983101">
      <formula1>$BE$1:$BE$2</formula1>
    </dataValidation>
    <dataValidation type="list" allowBlank="1" showInputMessage="1" sqref="SJE983100:SJE983101">
      <formula1>$BE$1:$BE$2</formula1>
    </dataValidation>
    <dataValidation type="list" allowBlank="1" showInputMessage="1" sqref="STA983100:STA983101">
      <formula1>$BE$1:$BE$2</formula1>
    </dataValidation>
    <dataValidation type="list" allowBlank="1" showInputMessage="1" sqref="TCW983100:TCW983101">
      <formula1>$BE$1:$BE$2</formula1>
    </dataValidation>
    <dataValidation type="list" allowBlank="1" showInputMessage="1" sqref="TMS983100:TMS983101">
      <formula1>$BE$1:$BE$2</formula1>
    </dataValidation>
    <dataValidation type="list" allowBlank="1" showInputMessage="1" sqref="TWO983100:TWO983101">
      <formula1>$BE$1:$BE$2</formula1>
    </dataValidation>
    <dataValidation type="list" allowBlank="1" showInputMessage="1" sqref="UGK983100:UGK983101">
      <formula1>$BE$1:$BE$2</formula1>
    </dataValidation>
    <dataValidation type="list" allowBlank="1" showInputMessage="1" sqref="UQG983100:UQG983101">
      <formula1>$BE$1:$BE$2</formula1>
    </dataValidation>
    <dataValidation type="list" allowBlank="1" showInputMessage="1" sqref="VAC983100:VAC983101">
      <formula1>$BE$1:$BE$2</formula1>
    </dataValidation>
    <dataValidation type="list" allowBlank="1" showInputMessage="1" sqref="VJY983100:VJY983101">
      <formula1>$BE$1:$BE$2</formula1>
    </dataValidation>
    <dataValidation type="list" allowBlank="1" showInputMessage="1" sqref="VTU983100:VTU983101">
      <formula1>$BE$1:$BE$2</formula1>
    </dataValidation>
    <dataValidation type="list" allowBlank="1" showInputMessage="1" sqref="WDQ983100:WDQ983101">
      <formula1>$BE$1:$BE$2</formula1>
    </dataValidation>
    <dataValidation type="list" allowBlank="1" showInputMessage="1" sqref="WNM983100:WNM983101">
      <formula1>$BE$1:$BE$2</formula1>
    </dataValidation>
    <dataValidation type="list" allowBlank="1" showInputMessage="1" sqref="WXI983100:WXI983101">
      <formula1>$BE$1:$BE$2</formula1>
    </dataValidation>
    <dataValidation type="list" allowBlank="1" showInputMessage="1" sqref="AU60:AZ60">
      <formula1>$BE$1:$BE$2</formula1>
    </dataValidation>
    <dataValidation type="list" allowBlank="1" showInputMessage="1" sqref="KQ60:KV60">
      <formula1>$BE$1:$BE$2</formula1>
    </dataValidation>
    <dataValidation type="list" allowBlank="1" showInputMessage="1" sqref="UM60:UR60">
      <formula1>$BE$1:$BE$2</formula1>
    </dataValidation>
    <dataValidation type="list" allowBlank="1" showInputMessage="1" sqref="AEI60:AEN60">
      <formula1>$BE$1:$BE$2</formula1>
    </dataValidation>
    <dataValidation type="list" allowBlank="1" showInputMessage="1" sqref="AOE60:AOJ60">
      <formula1>$BE$1:$BE$2</formula1>
    </dataValidation>
    <dataValidation type="list" allowBlank="1" showInputMessage="1" sqref="AYA60:AYF60">
      <formula1>$BE$1:$BE$2</formula1>
    </dataValidation>
    <dataValidation type="list" allowBlank="1" showInputMessage="1" sqref="BHW60:BIB60">
      <formula1>$BE$1:$BE$2</formula1>
    </dataValidation>
    <dataValidation type="list" allowBlank="1" showInputMessage="1" sqref="BRS60:BRX60">
      <formula1>$BE$1:$BE$2</formula1>
    </dataValidation>
    <dataValidation type="list" allowBlank="1" showInputMessage="1" sqref="CBO60:CBT60">
      <formula1>$BE$1:$BE$2</formula1>
    </dataValidation>
    <dataValidation type="list" allowBlank="1" showInputMessage="1" sqref="CLK60:CLP60">
      <formula1>$BE$1:$BE$2</formula1>
    </dataValidation>
    <dataValidation type="list" allowBlank="1" showInputMessage="1" sqref="CVG60:CVL60">
      <formula1>$BE$1:$BE$2</formula1>
    </dataValidation>
    <dataValidation type="list" allowBlank="1" showInputMessage="1" sqref="DFC60:DFH60">
      <formula1>$BE$1:$BE$2</formula1>
    </dataValidation>
    <dataValidation type="list" allowBlank="1" showInputMessage="1" sqref="DOY60:DPD60">
      <formula1>$BE$1:$BE$2</formula1>
    </dataValidation>
    <dataValidation type="list" allowBlank="1" showInputMessage="1" sqref="DYU60:DYZ60">
      <formula1>$BE$1:$BE$2</formula1>
    </dataValidation>
    <dataValidation type="list" allowBlank="1" showInputMessage="1" sqref="EIQ60:EIV60">
      <formula1>$BE$1:$BE$2</formula1>
    </dataValidation>
    <dataValidation type="list" allowBlank="1" showInputMessage="1" sqref="ESM60:ESR60">
      <formula1>$BE$1:$BE$2</formula1>
    </dataValidation>
    <dataValidation type="list" allowBlank="1" showInputMessage="1" sqref="FCI60:FCN60">
      <formula1>$BE$1:$BE$2</formula1>
    </dataValidation>
    <dataValidation type="list" allowBlank="1" showInputMessage="1" sqref="FME60:FMJ60">
      <formula1>$BE$1:$BE$2</formula1>
    </dataValidation>
    <dataValidation type="list" allowBlank="1" showInputMessage="1" sqref="FWA60:FWF60">
      <formula1>$BE$1:$BE$2</formula1>
    </dataValidation>
    <dataValidation type="list" allowBlank="1" showInputMessage="1" sqref="GFW60:GGB60">
      <formula1>$BE$1:$BE$2</formula1>
    </dataValidation>
    <dataValidation type="list" allowBlank="1" showInputMessage="1" sqref="GPS60:GPX60">
      <formula1>$BE$1:$BE$2</formula1>
    </dataValidation>
    <dataValidation type="list" allowBlank="1" showInputMessage="1" sqref="GZO60:GZT60">
      <formula1>$BE$1:$BE$2</formula1>
    </dataValidation>
    <dataValidation type="list" allowBlank="1" showInputMessage="1" sqref="HJK60:HJP60">
      <formula1>$BE$1:$BE$2</formula1>
    </dataValidation>
    <dataValidation type="list" allowBlank="1" showInputMessage="1" sqref="HTG60:HTL60">
      <formula1>$BE$1:$BE$2</formula1>
    </dataValidation>
    <dataValidation type="list" allowBlank="1" showInputMessage="1" sqref="IDC60:IDH60">
      <formula1>$BE$1:$BE$2</formula1>
    </dataValidation>
    <dataValidation type="list" allowBlank="1" showInputMessage="1" sqref="IMY60:IND60">
      <formula1>$BE$1:$BE$2</formula1>
    </dataValidation>
    <dataValidation type="list" allowBlank="1" showInputMessage="1" sqref="IWU60:IWZ60">
      <formula1>$BE$1:$BE$2</formula1>
    </dataValidation>
    <dataValidation type="list" allowBlank="1" showInputMessage="1" sqref="JGQ60:JGV60">
      <formula1>$BE$1:$BE$2</formula1>
    </dataValidation>
    <dataValidation type="list" allowBlank="1" showInputMessage="1" sqref="JQM60:JQR60">
      <formula1>$BE$1:$BE$2</formula1>
    </dataValidation>
    <dataValidation type="list" allowBlank="1" showInputMessage="1" sqref="KAI60:KAN60">
      <formula1>$BE$1:$BE$2</formula1>
    </dataValidation>
    <dataValidation type="list" allowBlank="1" showInputMessage="1" sqref="KKE60:KKJ60">
      <formula1>$BE$1:$BE$2</formula1>
    </dataValidation>
    <dataValidation type="list" allowBlank="1" showInputMessage="1" sqref="KUA60:KUF60">
      <formula1>$BE$1:$BE$2</formula1>
    </dataValidation>
    <dataValidation type="list" allowBlank="1" showInputMessage="1" sqref="LDW60:LEB60">
      <formula1>$BE$1:$BE$2</formula1>
    </dataValidation>
    <dataValidation type="list" allowBlank="1" showInputMessage="1" sqref="LNS60:LNX60">
      <formula1>$BE$1:$BE$2</formula1>
    </dataValidation>
    <dataValidation type="list" allowBlank="1" showInputMessage="1" sqref="LXO60:LXT60">
      <formula1>$BE$1:$BE$2</formula1>
    </dataValidation>
    <dataValidation type="list" allowBlank="1" showInputMessage="1" sqref="MHK60:MHP60">
      <formula1>$BE$1:$BE$2</formula1>
    </dataValidation>
    <dataValidation type="list" allowBlank="1" showInputMessage="1" sqref="MRG60:MRL60">
      <formula1>$BE$1:$BE$2</formula1>
    </dataValidation>
    <dataValidation type="list" allowBlank="1" showInputMessage="1" sqref="NBC60:NBH60">
      <formula1>$BE$1:$BE$2</formula1>
    </dataValidation>
    <dataValidation type="list" allowBlank="1" showInputMessage="1" sqref="NKY60:NLD60">
      <formula1>$BE$1:$BE$2</formula1>
    </dataValidation>
    <dataValidation type="list" allowBlank="1" showInputMessage="1" sqref="NUU60:NUZ60">
      <formula1>$BE$1:$BE$2</formula1>
    </dataValidation>
    <dataValidation type="list" allowBlank="1" showInputMessage="1" sqref="OEQ60:OEV60">
      <formula1>$BE$1:$BE$2</formula1>
    </dataValidation>
    <dataValidation type="list" allowBlank="1" showInputMessage="1" sqref="OOM60:OOR60">
      <formula1>$BE$1:$BE$2</formula1>
    </dataValidation>
    <dataValidation type="list" allowBlank="1" showInputMessage="1" sqref="OYI60:OYN60">
      <formula1>$BE$1:$BE$2</formula1>
    </dataValidation>
    <dataValidation type="list" allowBlank="1" showInputMessage="1" sqref="PIE60:PIJ60">
      <formula1>$BE$1:$BE$2</formula1>
    </dataValidation>
    <dataValidation type="list" allowBlank="1" showInputMessage="1" sqref="PSA60:PSF60">
      <formula1>$BE$1:$BE$2</formula1>
    </dataValidation>
    <dataValidation type="list" allowBlank="1" showInputMessage="1" sqref="QBW60:QCB60">
      <formula1>$BE$1:$BE$2</formula1>
    </dataValidation>
    <dataValidation type="list" allowBlank="1" showInputMessage="1" sqref="QLS60:QLX60">
      <formula1>$BE$1:$BE$2</formula1>
    </dataValidation>
    <dataValidation type="list" allowBlank="1" showInputMessage="1" sqref="QVO60:QVT60">
      <formula1>$BE$1:$BE$2</formula1>
    </dataValidation>
    <dataValidation type="list" allowBlank="1" showInputMessage="1" sqref="RFK60:RFP60">
      <formula1>$BE$1:$BE$2</formula1>
    </dataValidation>
    <dataValidation type="list" allowBlank="1" showInputMessage="1" sqref="RPG60:RPL60">
      <formula1>$BE$1:$BE$2</formula1>
    </dataValidation>
    <dataValidation type="list" allowBlank="1" showInputMessage="1" sqref="RZC60:RZH60">
      <formula1>$BE$1:$BE$2</formula1>
    </dataValidation>
    <dataValidation type="list" allowBlank="1" showInputMessage="1" sqref="SIY60:SJD60">
      <formula1>$BE$1:$BE$2</formula1>
    </dataValidation>
    <dataValidation type="list" allowBlank="1" showInputMessage="1" sqref="SSU60:SSZ60">
      <formula1>$BE$1:$BE$2</formula1>
    </dataValidation>
    <dataValidation type="list" allowBlank="1" showInputMessage="1" sqref="TCQ60:TCV60">
      <formula1>$BE$1:$BE$2</formula1>
    </dataValidation>
    <dataValidation type="list" allowBlank="1" showInputMessage="1" sqref="TMM60:TMR60">
      <formula1>$BE$1:$BE$2</formula1>
    </dataValidation>
    <dataValidation type="list" allowBlank="1" showInputMessage="1" sqref="TWI60:TWN60">
      <formula1>$BE$1:$BE$2</formula1>
    </dataValidation>
    <dataValidation type="list" allowBlank="1" showInputMessage="1" sqref="UGE60:UGJ60">
      <formula1>$BE$1:$BE$2</formula1>
    </dataValidation>
    <dataValidation type="list" allowBlank="1" showInputMessage="1" sqref="UQA60:UQF60">
      <formula1>$BE$1:$BE$2</formula1>
    </dataValidation>
    <dataValidation type="list" allowBlank="1" showInputMessage="1" sqref="UZW60:VAB60">
      <formula1>$BE$1:$BE$2</formula1>
    </dataValidation>
    <dataValidation type="list" allowBlank="1" showInputMessage="1" sqref="VJS60:VJX60">
      <formula1>$BE$1:$BE$2</formula1>
    </dataValidation>
    <dataValidation type="list" allowBlank="1" showInputMessage="1" sqref="VTO60:VTT60">
      <formula1>$BE$1:$BE$2</formula1>
    </dataValidation>
    <dataValidation type="list" allowBlank="1" showInputMessage="1" sqref="WDK60:WDP60">
      <formula1>$BE$1:$BE$2</formula1>
    </dataValidation>
    <dataValidation type="list" allowBlank="1" showInputMessage="1" sqref="WNG60:WNL60">
      <formula1>$BE$1:$BE$2</formula1>
    </dataValidation>
    <dataValidation type="list" allowBlank="1" showInputMessage="1" sqref="WXC60:WXH60">
      <formula1>$BE$1:$BE$2</formula1>
    </dataValidation>
    <dataValidation type="list" allowBlank="1" showInputMessage="1" sqref="AU65596:AZ65596">
      <formula1>$BE$1:$BE$2</formula1>
    </dataValidation>
    <dataValidation type="list" allowBlank="1" showInputMessage="1" sqref="KQ65596:KV65596">
      <formula1>$BE$1:$BE$2</formula1>
    </dataValidation>
    <dataValidation type="list" allowBlank="1" showInputMessage="1" sqref="UM65596:UR65596">
      <formula1>$BE$1:$BE$2</formula1>
    </dataValidation>
    <dataValidation type="list" allowBlank="1" showInputMessage="1" sqref="AEI65596:AEN65596">
      <formula1>$BE$1:$BE$2</formula1>
    </dataValidation>
    <dataValidation type="list" allowBlank="1" showInputMessage="1" sqref="AOE65596:AOJ65596">
      <formula1>$BE$1:$BE$2</formula1>
    </dataValidation>
    <dataValidation type="list" allowBlank="1" showInputMessage="1" sqref="AYA65596:AYF65596">
      <formula1>$BE$1:$BE$2</formula1>
    </dataValidation>
    <dataValidation type="list" allowBlank="1" showInputMessage="1" sqref="BHW65596:BIB65596">
      <formula1>$BE$1:$BE$2</formula1>
    </dataValidation>
    <dataValidation type="list" allowBlank="1" showInputMessage="1" sqref="BRS65596:BRX65596">
      <formula1>$BE$1:$BE$2</formula1>
    </dataValidation>
    <dataValidation type="list" allowBlank="1" showInputMessage="1" sqref="CBO65596:CBT65596">
      <formula1>$BE$1:$BE$2</formula1>
    </dataValidation>
    <dataValidation type="list" allowBlank="1" showInputMessage="1" sqref="CLK65596:CLP65596">
      <formula1>$BE$1:$BE$2</formula1>
    </dataValidation>
    <dataValidation type="list" allowBlank="1" showInputMessage="1" sqref="CVG65596:CVL65596">
      <formula1>$BE$1:$BE$2</formula1>
    </dataValidation>
    <dataValidation type="list" allowBlank="1" showInputMessage="1" sqref="DFC65596:DFH65596">
      <formula1>$BE$1:$BE$2</formula1>
    </dataValidation>
    <dataValidation type="list" allowBlank="1" showInputMessage="1" sqref="DOY65596:DPD65596">
      <formula1>$BE$1:$BE$2</formula1>
    </dataValidation>
    <dataValidation type="list" allowBlank="1" showInputMessage="1" sqref="DYU65596:DYZ65596">
      <formula1>$BE$1:$BE$2</formula1>
    </dataValidation>
    <dataValidation type="list" allowBlank="1" showInputMessage="1" sqref="EIQ65596:EIV65596">
      <formula1>$BE$1:$BE$2</formula1>
    </dataValidation>
    <dataValidation type="list" allowBlank="1" showInputMessage="1" sqref="ESM65596:ESR65596">
      <formula1>$BE$1:$BE$2</formula1>
    </dataValidation>
    <dataValidation type="list" allowBlank="1" showInputMessage="1" sqref="FCI65596:FCN65596">
      <formula1>$BE$1:$BE$2</formula1>
    </dataValidation>
    <dataValidation type="list" allowBlank="1" showInputMessage="1" sqref="FME65596:FMJ65596">
      <formula1>$BE$1:$BE$2</formula1>
    </dataValidation>
    <dataValidation type="list" allowBlank="1" showInputMessage="1" sqref="FWA65596:FWF65596">
      <formula1>$BE$1:$BE$2</formula1>
    </dataValidation>
    <dataValidation type="list" allowBlank="1" showInputMessage="1" sqref="GFW65596:GGB65596">
      <formula1>$BE$1:$BE$2</formula1>
    </dataValidation>
    <dataValidation type="list" allowBlank="1" showInputMessage="1" sqref="GPS65596:GPX65596">
      <formula1>$BE$1:$BE$2</formula1>
    </dataValidation>
    <dataValidation type="list" allowBlank="1" showInputMessage="1" sqref="GZO65596:GZT65596">
      <formula1>$BE$1:$BE$2</formula1>
    </dataValidation>
    <dataValidation type="list" allowBlank="1" showInputMessage="1" sqref="HJK65596:HJP65596">
      <formula1>$BE$1:$BE$2</formula1>
    </dataValidation>
    <dataValidation type="list" allowBlank="1" showInputMessage="1" sqref="HTG65596:HTL65596">
      <formula1>$BE$1:$BE$2</formula1>
    </dataValidation>
    <dataValidation type="list" allowBlank="1" showInputMessage="1" sqref="IDC65596:IDH65596">
      <formula1>$BE$1:$BE$2</formula1>
    </dataValidation>
    <dataValidation type="list" allowBlank="1" showInputMessage="1" sqref="IMY65596:IND65596">
      <formula1>$BE$1:$BE$2</formula1>
    </dataValidation>
    <dataValidation type="list" allowBlank="1" showInputMessage="1" sqref="IWU65596:IWZ65596">
      <formula1>$BE$1:$BE$2</formula1>
    </dataValidation>
    <dataValidation type="list" allowBlank="1" showInputMessage="1" sqref="JGQ65596:JGV65596">
      <formula1>$BE$1:$BE$2</formula1>
    </dataValidation>
    <dataValidation type="list" allowBlank="1" showInputMessage="1" sqref="JQM65596:JQR65596">
      <formula1>$BE$1:$BE$2</formula1>
    </dataValidation>
    <dataValidation type="list" allowBlank="1" showInputMessage="1" sqref="KAI65596:KAN65596">
      <formula1>$BE$1:$BE$2</formula1>
    </dataValidation>
    <dataValidation type="list" allowBlank="1" showInputMessage="1" sqref="KKE65596:KKJ65596">
      <formula1>$BE$1:$BE$2</formula1>
    </dataValidation>
    <dataValidation type="list" allowBlank="1" showInputMessage="1" sqref="KUA65596:KUF65596">
      <formula1>$BE$1:$BE$2</formula1>
    </dataValidation>
    <dataValidation type="list" allowBlank="1" showInputMessage="1" sqref="LDW65596:LEB65596">
      <formula1>$BE$1:$BE$2</formula1>
    </dataValidation>
    <dataValidation type="list" allowBlank="1" showInputMessage="1" sqref="LNS65596:LNX65596">
      <formula1>$BE$1:$BE$2</formula1>
    </dataValidation>
    <dataValidation type="list" allowBlank="1" showInputMessage="1" sqref="LXO65596:LXT65596">
      <formula1>$BE$1:$BE$2</formula1>
    </dataValidation>
    <dataValidation type="list" allowBlank="1" showInputMessage="1" sqref="MHK65596:MHP65596">
      <formula1>$BE$1:$BE$2</formula1>
    </dataValidation>
    <dataValidation type="list" allowBlank="1" showInputMessage="1" sqref="MRG65596:MRL65596">
      <formula1>$BE$1:$BE$2</formula1>
    </dataValidation>
    <dataValidation type="list" allowBlank="1" showInputMessage="1" sqref="NBC65596:NBH65596">
      <formula1>$BE$1:$BE$2</formula1>
    </dataValidation>
    <dataValidation type="list" allowBlank="1" showInputMessage="1" sqref="NKY65596:NLD65596">
      <formula1>$BE$1:$BE$2</formula1>
    </dataValidation>
    <dataValidation type="list" allowBlank="1" showInputMessage="1" sqref="NUU65596:NUZ65596">
      <formula1>$BE$1:$BE$2</formula1>
    </dataValidation>
    <dataValidation type="list" allowBlank="1" showInputMessage="1" sqref="OEQ65596:OEV65596">
      <formula1>$BE$1:$BE$2</formula1>
    </dataValidation>
    <dataValidation type="list" allowBlank="1" showInputMessage="1" sqref="OOM65596:OOR65596">
      <formula1>$BE$1:$BE$2</formula1>
    </dataValidation>
    <dataValidation type="list" allowBlank="1" showInputMessage="1" sqref="OYI65596:OYN65596">
      <formula1>$BE$1:$BE$2</formula1>
    </dataValidation>
    <dataValidation type="list" allowBlank="1" showInputMessage="1" sqref="PIE65596:PIJ65596">
      <formula1>$BE$1:$BE$2</formula1>
    </dataValidation>
    <dataValidation type="list" allowBlank="1" showInputMessage="1" sqref="PSA65596:PSF65596">
      <formula1>$BE$1:$BE$2</formula1>
    </dataValidation>
    <dataValidation type="list" allowBlank="1" showInputMessage="1" sqref="QBW65596:QCB65596">
      <formula1>$BE$1:$BE$2</formula1>
    </dataValidation>
    <dataValidation type="list" allowBlank="1" showInputMessage="1" sqref="QLS65596:QLX65596">
      <formula1>$BE$1:$BE$2</formula1>
    </dataValidation>
    <dataValidation type="list" allowBlank="1" showInputMessage="1" sqref="QVO65596:QVT65596">
      <formula1>$BE$1:$BE$2</formula1>
    </dataValidation>
    <dataValidation type="list" allowBlank="1" showInputMessage="1" sqref="RFK65596:RFP65596">
      <formula1>$BE$1:$BE$2</formula1>
    </dataValidation>
    <dataValidation type="list" allowBlank="1" showInputMessage="1" sqref="RPG65596:RPL65596">
      <formula1>$BE$1:$BE$2</formula1>
    </dataValidation>
    <dataValidation type="list" allowBlank="1" showInputMessage="1" sqref="RZC65596:RZH65596">
      <formula1>$BE$1:$BE$2</formula1>
    </dataValidation>
    <dataValidation type="list" allowBlank="1" showInputMessage="1" sqref="SIY65596:SJD65596">
      <formula1>$BE$1:$BE$2</formula1>
    </dataValidation>
    <dataValidation type="list" allowBlank="1" showInputMessage="1" sqref="SSU65596:SSZ65596">
      <formula1>$BE$1:$BE$2</formula1>
    </dataValidation>
    <dataValidation type="list" allowBlank="1" showInputMessage="1" sqref="TCQ65596:TCV65596">
      <formula1>$BE$1:$BE$2</formula1>
    </dataValidation>
    <dataValidation type="list" allowBlank="1" showInputMessage="1" sqref="TMM65596:TMR65596">
      <formula1>$BE$1:$BE$2</formula1>
    </dataValidation>
    <dataValidation type="list" allowBlank="1" showInputMessage="1" sqref="TWI65596:TWN65596">
      <formula1>$BE$1:$BE$2</formula1>
    </dataValidation>
    <dataValidation type="list" allowBlank="1" showInputMessage="1" sqref="UGE65596:UGJ65596">
      <formula1>$BE$1:$BE$2</formula1>
    </dataValidation>
    <dataValidation type="list" allowBlank="1" showInputMessage="1" sqref="UQA65596:UQF65596">
      <formula1>$BE$1:$BE$2</formula1>
    </dataValidation>
    <dataValidation type="list" allowBlank="1" showInputMessage="1" sqref="UZW65596:VAB65596">
      <formula1>$BE$1:$BE$2</formula1>
    </dataValidation>
    <dataValidation type="list" allowBlank="1" showInputMessage="1" sqref="VJS65596:VJX65596">
      <formula1>$BE$1:$BE$2</formula1>
    </dataValidation>
    <dataValidation type="list" allowBlank="1" showInputMessage="1" sqref="VTO65596:VTT65596">
      <formula1>$BE$1:$BE$2</formula1>
    </dataValidation>
    <dataValidation type="list" allowBlank="1" showInputMessage="1" sqref="WDK65596:WDP65596">
      <formula1>$BE$1:$BE$2</formula1>
    </dataValidation>
    <dataValidation type="list" allowBlank="1" showInputMessage="1" sqref="WNG65596:WNL65596">
      <formula1>$BE$1:$BE$2</formula1>
    </dataValidation>
    <dataValidation type="list" allowBlank="1" showInputMessage="1" sqref="WXC65596:WXH65596">
      <formula1>$BE$1:$BE$2</formula1>
    </dataValidation>
    <dataValidation type="list" allowBlank="1" showInputMessage="1" sqref="AU131132:AZ131132">
      <formula1>$BE$1:$BE$2</formula1>
    </dataValidation>
    <dataValidation type="list" allowBlank="1" showInputMessage="1" sqref="KQ131132:KV131132">
      <formula1>$BE$1:$BE$2</formula1>
    </dataValidation>
    <dataValidation type="list" allowBlank="1" showInputMessage="1" sqref="UM131132:UR131132">
      <formula1>$BE$1:$BE$2</formula1>
    </dataValidation>
    <dataValidation type="list" allowBlank="1" showInputMessage="1" sqref="AEI131132:AEN131132">
      <formula1>$BE$1:$BE$2</formula1>
    </dataValidation>
    <dataValidation type="list" allowBlank="1" showInputMessage="1" sqref="AOE131132:AOJ131132">
      <formula1>$BE$1:$BE$2</formula1>
    </dataValidation>
    <dataValidation type="list" allowBlank="1" showInputMessage="1" sqref="AYA131132:AYF131132">
      <formula1>$BE$1:$BE$2</formula1>
    </dataValidation>
    <dataValidation type="list" allowBlank="1" showInputMessage="1" sqref="BHW131132:BIB131132">
      <formula1>$BE$1:$BE$2</formula1>
    </dataValidation>
    <dataValidation type="list" allowBlank="1" showInputMessage="1" sqref="BRS131132:BRX131132">
      <formula1>$BE$1:$BE$2</formula1>
    </dataValidation>
    <dataValidation type="list" allowBlank="1" showInputMessage="1" sqref="CBO131132:CBT131132">
      <formula1>$BE$1:$BE$2</formula1>
    </dataValidation>
    <dataValidation type="list" allowBlank="1" showInputMessage="1" sqref="CLK131132:CLP131132">
      <formula1>$BE$1:$BE$2</formula1>
    </dataValidation>
    <dataValidation type="list" allowBlank="1" showInputMessage="1" sqref="CVG131132:CVL131132">
      <formula1>$BE$1:$BE$2</formula1>
    </dataValidation>
    <dataValidation type="list" allowBlank="1" showInputMessage="1" sqref="DFC131132:DFH131132">
      <formula1>$BE$1:$BE$2</formula1>
    </dataValidation>
    <dataValidation type="list" allowBlank="1" showInputMessage="1" sqref="DOY131132:DPD131132">
      <formula1>$BE$1:$BE$2</formula1>
    </dataValidation>
    <dataValidation type="list" allowBlank="1" showInputMessage="1" sqref="DYU131132:DYZ131132">
      <formula1>$BE$1:$BE$2</formula1>
    </dataValidation>
    <dataValidation type="list" allowBlank="1" showInputMessage="1" sqref="EIQ131132:EIV131132">
      <formula1>$BE$1:$BE$2</formula1>
    </dataValidation>
    <dataValidation type="list" allowBlank="1" showInputMessage="1" sqref="ESM131132:ESR131132">
      <formula1>$BE$1:$BE$2</formula1>
    </dataValidation>
    <dataValidation type="list" allowBlank="1" showInputMessage="1" sqref="FCI131132:FCN131132">
      <formula1>$BE$1:$BE$2</formula1>
    </dataValidation>
    <dataValidation type="list" allowBlank="1" showInputMessage="1" sqref="FME131132:FMJ131132">
      <formula1>$BE$1:$BE$2</formula1>
    </dataValidation>
    <dataValidation type="list" allowBlank="1" showInputMessage="1" sqref="FWA131132:FWF131132">
      <formula1>$BE$1:$BE$2</formula1>
    </dataValidation>
    <dataValidation type="list" allowBlank="1" showInputMessage="1" sqref="GFW131132:GGB131132">
      <formula1>$BE$1:$BE$2</formula1>
    </dataValidation>
    <dataValidation type="list" allowBlank="1" showInputMessage="1" sqref="GPS131132:GPX131132">
      <formula1>$BE$1:$BE$2</formula1>
    </dataValidation>
    <dataValidation type="list" allowBlank="1" showInputMessage="1" sqref="GZO131132:GZT131132">
      <formula1>$BE$1:$BE$2</formula1>
    </dataValidation>
    <dataValidation type="list" allowBlank="1" showInputMessage="1" sqref="HJK131132:HJP131132">
      <formula1>$BE$1:$BE$2</formula1>
    </dataValidation>
    <dataValidation type="list" allowBlank="1" showInputMessage="1" sqref="HTG131132:HTL131132">
      <formula1>$BE$1:$BE$2</formula1>
    </dataValidation>
    <dataValidation type="list" allowBlank="1" showInputMessage="1" sqref="IDC131132:IDH131132">
      <formula1>$BE$1:$BE$2</formula1>
    </dataValidation>
    <dataValidation type="list" allowBlank="1" showInputMessage="1" sqref="IMY131132:IND131132">
      <formula1>$BE$1:$BE$2</formula1>
    </dataValidation>
    <dataValidation type="list" allowBlank="1" showInputMessage="1" sqref="IWU131132:IWZ131132">
      <formula1>$BE$1:$BE$2</formula1>
    </dataValidation>
    <dataValidation type="list" allowBlank="1" showInputMessage="1" sqref="JGQ131132:JGV131132">
      <formula1>$BE$1:$BE$2</formula1>
    </dataValidation>
    <dataValidation type="list" allowBlank="1" showInputMessage="1" sqref="JQM131132:JQR131132">
      <formula1>$BE$1:$BE$2</formula1>
    </dataValidation>
    <dataValidation type="list" allowBlank="1" showInputMessage="1" sqref="KAI131132:KAN131132">
      <formula1>$BE$1:$BE$2</formula1>
    </dataValidation>
    <dataValidation type="list" allowBlank="1" showInputMessage="1" sqref="KKE131132:KKJ131132">
      <formula1>$BE$1:$BE$2</formula1>
    </dataValidation>
    <dataValidation type="list" allowBlank="1" showInputMessage="1" sqref="KUA131132:KUF131132">
      <formula1>$BE$1:$BE$2</formula1>
    </dataValidation>
    <dataValidation type="list" allowBlank="1" showInputMessage="1" sqref="LDW131132:LEB131132">
      <formula1>$BE$1:$BE$2</formula1>
    </dataValidation>
    <dataValidation type="list" allowBlank="1" showInputMessage="1" sqref="LNS131132:LNX131132">
      <formula1>$BE$1:$BE$2</formula1>
    </dataValidation>
    <dataValidation type="list" allowBlank="1" showInputMessage="1" sqref="LXO131132:LXT131132">
      <formula1>$BE$1:$BE$2</formula1>
    </dataValidation>
    <dataValidation type="list" allowBlank="1" showInputMessage="1" sqref="MHK131132:MHP131132">
      <formula1>$BE$1:$BE$2</formula1>
    </dataValidation>
    <dataValidation type="list" allowBlank="1" showInputMessage="1" sqref="MRG131132:MRL131132">
      <formula1>$BE$1:$BE$2</formula1>
    </dataValidation>
    <dataValidation type="list" allowBlank="1" showInputMessage="1" sqref="NBC131132:NBH131132">
      <formula1>$BE$1:$BE$2</formula1>
    </dataValidation>
    <dataValidation type="list" allowBlank="1" showInputMessage="1" sqref="NKY131132:NLD131132">
      <formula1>$BE$1:$BE$2</formula1>
    </dataValidation>
    <dataValidation type="list" allowBlank="1" showInputMessage="1" sqref="NUU131132:NUZ131132">
      <formula1>$BE$1:$BE$2</formula1>
    </dataValidation>
    <dataValidation type="list" allowBlank="1" showInputMessage="1" sqref="OEQ131132:OEV131132">
      <formula1>$BE$1:$BE$2</formula1>
    </dataValidation>
    <dataValidation type="list" allowBlank="1" showInputMessage="1" sqref="OOM131132:OOR131132">
      <formula1>$BE$1:$BE$2</formula1>
    </dataValidation>
    <dataValidation type="list" allowBlank="1" showInputMessage="1" sqref="OYI131132:OYN131132">
      <formula1>$BE$1:$BE$2</formula1>
    </dataValidation>
    <dataValidation type="list" allowBlank="1" showInputMessage="1" sqref="PIE131132:PIJ131132">
      <formula1>$BE$1:$BE$2</formula1>
    </dataValidation>
    <dataValidation type="list" allowBlank="1" showInputMessage="1" sqref="PSA131132:PSF131132">
      <formula1>$BE$1:$BE$2</formula1>
    </dataValidation>
    <dataValidation type="list" allowBlank="1" showInputMessage="1" sqref="QBW131132:QCB131132">
      <formula1>$BE$1:$BE$2</formula1>
    </dataValidation>
    <dataValidation type="list" allowBlank="1" showInputMessage="1" sqref="QLS131132:QLX131132">
      <formula1>$BE$1:$BE$2</formula1>
    </dataValidation>
    <dataValidation type="list" allowBlank="1" showInputMessage="1" sqref="QVO131132:QVT131132">
      <formula1>$BE$1:$BE$2</formula1>
    </dataValidation>
    <dataValidation type="list" allowBlank="1" showInputMessage="1" sqref="RFK131132:RFP131132">
      <formula1>$BE$1:$BE$2</formula1>
    </dataValidation>
    <dataValidation type="list" allowBlank="1" showInputMessage="1" sqref="RPG131132:RPL131132">
      <formula1>$BE$1:$BE$2</formula1>
    </dataValidation>
    <dataValidation type="list" allowBlank="1" showInputMessage="1" sqref="RZC131132:RZH131132">
      <formula1>$BE$1:$BE$2</formula1>
    </dataValidation>
    <dataValidation type="list" allowBlank="1" showInputMessage="1" sqref="SIY131132:SJD131132">
      <formula1>$BE$1:$BE$2</formula1>
    </dataValidation>
    <dataValidation type="list" allowBlank="1" showInputMessage="1" sqref="SSU131132:SSZ131132">
      <formula1>$BE$1:$BE$2</formula1>
    </dataValidation>
    <dataValidation type="list" allowBlank="1" showInputMessage="1" sqref="TCQ131132:TCV131132">
      <formula1>$BE$1:$BE$2</formula1>
    </dataValidation>
    <dataValidation type="list" allowBlank="1" showInputMessage="1" sqref="TMM131132:TMR131132">
      <formula1>$BE$1:$BE$2</formula1>
    </dataValidation>
    <dataValidation type="list" allowBlank="1" showInputMessage="1" sqref="TWI131132:TWN131132">
      <formula1>$BE$1:$BE$2</formula1>
    </dataValidation>
    <dataValidation type="list" allowBlank="1" showInputMessage="1" sqref="UGE131132:UGJ131132">
      <formula1>$BE$1:$BE$2</formula1>
    </dataValidation>
    <dataValidation type="list" allowBlank="1" showInputMessage="1" sqref="UQA131132:UQF131132">
      <formula1>$BE$1:$BE$2</formula1>
    </dataValidation>
    <dataValidation type="list" allowBlank="1" showInputMessage="1" sqref="UZW131132:VAB131132">
      <formula1>$BE$1:$BE$2</formula1>
    </dataValidation>
    <dataValidation type="list" allowBlank="1" showInputMessage="1" sqref="VJS131132:VJX131132">
      <formula1>$BE$1:$BE$2</formula1>
    </dataValidation>
    <dataValidation type="list" allowBlank="1" showInputMessage="1" sqref="VTO131132:VTT131132">
      <formula1>$BE$1:$BE$2</formula1>
    </dataValidation>
    <dataValidation type="list" allowBlank="1" showInputMessage="1" sqref="WDK131132:WDP131132">
      <formula1>$BE$1:$BE$2</formula1>
    </dataValidation>
    <dataValidation type="list" allowBlank="1" showInputMessage="1" sqref="WNG131132:WNL131132">
      <formula1>$BE$1:$BE$2</formula1>
    </dataValidation>
    <dataValidation type="list" allowBlank="1" showInputMessage="1" sqref="WXC131132:WXH131132">
      <formula1>$BE$1:$BE$2</formula1>
    </dataValidation>
    <dataValidation type="list" allowBlank="1" showInputMessage="1" sqref="AU196668:AZ196668">
      <formula1>$BE$1:$BE$2</formula1>
    </dataValidation>
    <dataValidation type="list" allowBlank="1" showInputMessage="1" sqref="KQ196668:KV196668">
      <formula1>$BE$1:$BE$2</formula1>
    </dataValidation>
    <dataValidation type="list" allowBlank="1" showInputMessage="1" sqref="UM196668:UR196668">
      <formula1>$BE$1:$BE$2</formula1>
    </dataValidation>
    <dataValidation type="list" allowBlank="1" showInputMessage="1" sqref="AEI196668:AEN196668">
      <formula1>$BE$1:$BE$2</formula1>
    </dataValidation>
    <dataValidation type="list" allowBlank="1" showInputMessage="1" sqref="AOE196668:AOJ196668">
      <formula1>$BE$1:$BE$2</formula1>
    </dataValidation>
    <dataValidation type="list" allowBlank="1" showInputMessage="1" sqref="AYA196668:AYF196668">
      <formula1>$BE$1:$BE$2</formula1>
    </dataValidation>
    <dataValidation type="list" allowBlank="1" showInputMessage="1" sqref="BHW196668:BIB196668">
      <formula1>$BE$1:$BE$2</formula1>
    </dataValidation>
    <dataValidation type="list" allowBlank="1" showInputMessage="1" sqref="BRS196668:BRX196668">
      <formula1>$BE$1:$BE$2</formula1>
    </dataValidation>
    <dataValidation type="list" allowBlank="1" showInputMessage="1" sqref="CBO196668:CBT196668">
      <formula1>$BE$1:$BE$2</formula1>
    </dataValidation>
    <dataValidation type="list" allowBlank="1" showInputMessage="1" sqref="CLK196668:CLP196668">
      <formula1>$BE$1:$BE$2</formula1>
    </dataValidation>
    <dataValidation type="list" allowBlank="1" showInputMessage="1" sqref="CVG196668:CVL196668">
      <formula1>$BE$1:$BE$2</formula1>
    </dataValidation>
    <dataValidation type="list" allowBlank="1" showInputMessage="1" sqref="DFC196668:DFH196668">
      <formula1>$BE$1:$BE$2</formula1>
    </dataValidation>
    <dataValidation type="list" allowBlank="1" showInputMessage="1" sqref="DOY196668:DPD196668">
      <formula1>$BE$1:$BE$2</formula1>
    </dataValidation>
    <dataValidation type="list" allowBlank="1" showInputMessage="1" sqref="DYU196668:DYZ196668">
      <formula1>$BE$1:$BE$2</formula1>
    </dataValidation>
    <dataValidation type="list" allowBlank="1" showInputMessage="1" sqref="EIQ196668:EIV196668">
      <formula1>$BE$1:$BE$2</formula1>
    </dataValidation>
    <dataValidation type="list" allowBlank="1" showInputMessage="1" sqref="ESM196668:ESR196668">
      <formula1>$BE$1:$BE$2</formula1>
    </dataValidation>
    <dataValidation type="list" allowBlank="1" showInputMessage="1" sqref="FCI196668:FCN196668">
      <formula1>$BE$1:$BE$2</formula1>
    </dataValidation>
    <dataValidation type="list" allowBlank="1" showInputMessage="1" sqref="FME196668:FMJ196668">
      <formula1>$BE$1:$BE$2</formula1>
    </dataValidation>
    <dataValidation type="list" allowBlank="1" showInputMessage="1" sqref="FWA196668:FWF196668">
      <formula1>$BE$1:$BE$2</formula1>
    </dataValidation>
    <dataValidation type="list" allowBlank="1" showInputMessage="1" sqref="GFW196668:GGB196668">
      <formula1>$BE$1:$BE$2</formula1>
    </dataValidation>
    <dataValidation type="list" allowBlank="1" showInputMessage="1" sqref="GPS196668:GPX196668">
      <formula1>$BE$1:$BE$2</formula1>
    </dataValidation>
    <dataValidation type="list" allowBlank="1" showInputMessage="1" sqref="GZO196668:GZT196668">
      <formula1>$BE$1:$BE$2</formula1>
    </dataValidation>
    <dataValidation type="list" allowBlank="1" showInputMessage="1" sqref="HJK196668:HJP196668">
      <formula1>$BE$1:$BE$2</formula1>
    </dataValidation>
    <dataValidation type="list" allowBlank="1" showInputMessage="1" sqref="HTG196668:HTL196668">
      <formula1>$BE$1:$BE$2</formula1>
    </dataValidation>
    <dataValidation type="list" allowBlank="1" showInputMessage="1" sqref="IDC196668:IDH196668">
      <formula1>$BE$1:$BE$2</formula1>
    </dataValidation>
    <dataValidation type="list" allowBlank="1" showInputMessage="1" sqref="IMY196668:IND196668">
      <formula1>$BE$1:$BE$2</formula1>
    </dataValidation>
    <dataValidation type="list" allowBlank="1" showInputMessage="1" sqref="IWU196668:IWZ196668">
      <formula1>$BE$1:$BE$2</formula1>
    </dataValidation>
    <dataValidation type="list" allowBlank="1" showInputMessage="1" sqref="JGQ196668:JGV196668">
      <formula1>$BE$1:$BE$2</formula1>
    </dataValidation>
    <dataValidation type="list" allowBlank="1" showInputMessage="1" sqref="JQM196668:JQR196668">
      <formula1>$BE$1:$BE$2</formula1>
    </dataValidation>
    <dataValidation type="list" allowBlank="1" showInputMessage="1" sqref="KAI196668:KAN196668">
      <formula1>$BE$1:$BE$2</formula1>
    </dataValidation>
    <dataValidation type="list" allowBlank="1" showInputMessage="1" sqref="KKE196668:KKJ196668">
      <formula1>$BE$1:$BE$2</formula1>
    </dataValidation>
    <dataValidation type="list" allowBlank="1" showInputMessage="1" sqref="KUA196668:KUF196668">
      <formula1>$BE$1:$BE$2</formula1>
    </dataValidation>
    <dataValidation type="list" allowBlank="1" showInputMessage="1" sqref="LDW196668:LEB196668">
      <formula1>$BE$1:$BE$2</formula1>
    </dataValidation>
    <dataValidation type="list" allowBlank="1" showInputMessage="1" sqref="LNS196668:LNX196668">
      <formula1>$BE$1:$BE$2</formula1>
    </dataValidation>
    <dataValidation type="list" allowBlank="1" showInputMessage="1" sqref="LXO196668:LXT196668">
      <formula1>$BE$1:$BE$2</formula1>
    </dataValidation>
    <dataValidation type="list" allowBlank="1" showInputMessage="1" sqref="MHK196668:MHP196668">
      <formula1>$BE$1:$BE$2</formula1>
    </dataValidation>
    <dataValidation type="list" allowBlank="1" showInputMessage="1" sqref="MRG196668:MRL196668">
      <formula1>$BE$1:$BE$2</formula1>
    </dataValidation>
    <dataValidation type="list" allowBlank="1" showInputMessage="1" sqref="NBC196668:NBH196668">
      <formula1>$BE$1:$BE$2</formula1>
    </dataValidation>
    <dataValidation type="list" allowBlank="1" showInputMessage="1" sqref="NKY196668:NLD196668">
      <formula1>$BE$1:$BE$2</formula1>
    </dataValidation>
    <dataValidation type="list" allowBlank="1" showInputMessage="1" sqref="NUU196668:NUZ196668">
      <formula1>$BE$1:$BE$2</formula1>
    </dataValidation>
    <dataValidation type="list" allowBlank="1" showInputMessage="1" sqref="OEQ196668:OEV196668">
      <formula1>$BE$1:$BE$2</formula1>
    </dataValidation>
    <dataValidation type="list" allowBlank="1" showInputMessage="1" sqref="OOM196668:OOR196668">
      <formula1>$BE$1:$BE$2</formula1>
    </dataValidation>
    <dataValidation type="list" allowBlank="1" showInputMessage="1" sqref="OYI196668:OYN196668">
      <formula1>$BE$1:$BE$2</formula1>
    </dataValidation>
    <dataValidation type="list" allowBlank="1" showInputMessage="1" sqref="PIE196668:PIJ196668">
      <formula1>$BE$1:$BE$2</formula1>
    </dataValidation>
    <dataValidation type="list" allowBlank="1" showInputMessage="1" sqref="PSA196668:PSF196668">
      <formula1>$BE$1:$BE$2</formula1>
    </dataValidation>
    <dataValidation type="list" allowBlank="1" showInputMessage="1" sqref="QBW196668:QCB196668">
      <formula1>$BE$1:$BE$2</formula1>
    </dataValidation>
    <dataValidation type="list" allowBlank="1" showInputMessage="1" sqref="QLS196668:QLX196668">
      <formula1>$BE$1:$BE$2</formula1>
    </dataValidation>
    <dataValidation type="list" allowBlank="1" showInputMessage="1" sqref="QVO196668:QVT196668">
      <formula1>$BE$1:$BE$2</formula1>
    </dataValidation>
    <dataValidation type="list" allowBlank="1" showInputMessage="1" sqref="RFK196668:RFP196668">
      <formula1>$BE$1:$BE$2</formula1>
    </dataValidation>
    <dataValidation type="list" allowBlank="1" showInputMessage="1" sqref="RPG196668:RPL196668">
      <formula1>$BE$1:$BE$2</formula1>
    </dataValidation>
    <dataValidation type="list" allowBlank="1" showInputMessage="1" sqref="RZC196668:RZH196668">
      <formula1>$BE$1:$BE$2</formula1>
    </dataValidation>
    <dataValidation type="list" allowBlank="1" showInputMessage="1" sqref="SIY196668:SJD196668">
      <formula1>$BE$1:$BE$2</formula1>
    </dataValidation>
    <dataValidation type="list" allowBlank="1" showInputMessage="1" sqref="SSU196668:SSZ196668">
      <formula1>$BE$1:$BE$2</formula1>
    </dataValidation>
    <dataValidation type="list" allowBlank="1" showInputMessage="1" sqref="TCQ196668:TCV196668">
      <formula1>$BE$1:$BE$2</formula1>
    </dataValidation>
    <dataValidation type="list" allowBlank="1" showInputMessage="1" sqref="TMM196668:TMR196668">
      <formula1>$BE$1:$BE$2</formula1>
    </dataValidation>
    <dataValidation type="list" allowBlank="1" showInputMessage="1" sqref="TWI196668:TWN196668">
      <formula1>$BE$1:$BE$2</formula1>
    </dataValidation>
    <dataValidation type="list" allowBlank="1" showInputMessage="1" sqref="UGE196668:UGJ196668">
      <formula1>$BE$1:$BE$2</formula1>
    </dataValidation>
    <dataValidation type="list" allowBlank="1" showInputMessage="1" sqref="UQA196668:UQF196668">
      <formula1>$BE$1:$BE$2</formula1>
    </dataValidation>
    <dataValidation type="list" allowBlank="1" showInputMessage="1" sqref="UZW196668:VAB196668">
      <formula1>$BE$1:$BE$2</formula1>
    </dataValidation>
    <dataValidation type="list" allowBlank="1" showInputMessage="1" sqref="VJS196668:VJX196668">
      <formula1>$BE$1:$BE$2</formula1>
    </dataValidation>
    <dataValidation type="list" allowBlank="1" showInputMessage="1" sqref="VTO196668:VTT196668">
      <formula1>$BE$1:$BE$2</formula1>
    </dataValidation>
    <dataValidation type="list" allowBlank="1" showInputMessage="1" sqref="WDK196668:WDP196668">
      <formula1>$BE$1:$BE$2</formula1>
    </dataValidation>
    <dataValidation type="list" allowBlank="1" showInputMessage="1" sqref="WNG196668:WNL196668">
      <formula1>$BE$1:$BE$2</formula1>
    </dataValidation>
    <dataValidation type="list" allowBlank="1" showInputMessage="1" sqref="WXC196668:WXH196668">
      <formula1>$BE$1:$BE$2</formula1>
    </dataValidation>
    <dataValidation type="list" allowBlank="1" showInputMessage="1" sqref="AU262204:AZ262204">
      <formula1>$BE$1:$BE$2</formula1>
    </dataValidation>
    <dataValidation type="list" allowBlank="1" showInputMessage="1" sqref="KQ262204:KV262204">
      <formula1>$BE$1:$BE$2</formula1>
    </dataValidation>
    <dataValidation type="list" allowBlank="1" showInputMessage="1" sqref="UM262204:UR262204">
      <formula1>$BE$1:$BE$2</formula1>
    </dataValidation>
    <dataValidation type="list" allowBlank="1" showInputMessage="1" sqref="AEI262204:AEN262204">
      <formula1>$BE$1:$BE$2</formula1>
    </dataValidation>
    <dataValidation type="list" allowBlank="1" showInputMessage="1" sqref="AOE262204:AOJ262204">
      <formula1>$BE$1:$BE$2</formula1>
    </dataValidation>
    <dataValidation type="list" allowBlank="1" showInputMessage="1" sqref="AYA262204:AYF262204">
      <formula1>$BE$1:$BE$2</formula1>
    </dataValidation>
    <dataValidation type="list" allowBlank="1" showInputMessage="1" sqref="BHW262204:BIB262204">
      <formula1>$BE$1:$BE$2</formula1>
    </dataValidation>
    <dataValidation type="list" allowBlank="1" showInputMessage="1" sqref="BRS262204:BRX262204">
      <formula1>$BE$1:$BE$2</formula1>
    </dataValidation>
    <dataValidation type="list" allowBlank="1" showInputMessage="1" sqref="CBO262204:CBT262204">
      <formula1>$BE$1:$BE$2</formula1>
    </dataValidation>
    <dataValidation type="list" allowBlank="1" showInputMessage="1" sqref="CLK262204:CLP262204">
      <formula1>$BE$1:$BE$2</formula1>
    </dataValidation>
    <dataValidation type="list" allowBlank="1" showInputMessage="1" sqref="CVG262204:CVL262204">
      <formula1>$BE$1:$BE$2</formula1>
    </dataValidation>
    <dataValidation type="list" allowBlank="1" showInputMessage="1" sqref="DFC262204:DFH262204">
      <formula1>$BE$1:$BE$2</formula1>
    </dataValidation>
    <dataValidation type="list" allowBlank="1" showInputMessage="1" sqref="DOY262204:DPD262204">
      <formula1>$BE$1:$BE$2</formula1>
    </dataValidation>
    <dataValidation type="list" allowBlank="1" showInputMessage="1" sqref="DYU262204:DYZ262204">
      <formula1>$BE$1:$BE$2</formula1>
    </dataValidation>
    <dataValidation type="list" allowBlank="1" showInputMessage="1" sqref="EIQ262204:EIV262204">
      <formula1>$BE$1:$BE$2</formula1>
    </dataValidation>
    <dataValidation type="list" allowBlank="1" showInputMessage="1" sqref="ESM262204:ESR262204">
      <formula1>$BE$1:$BE$2</formula1>
    </dataValidation>
    <dataValidation type="list" allowBlank="1" showInputMessage="1" sqref="FCI262204:FCN262204">
      <formula1>$BE$1:$BE$2</formula1>
    </dataValidation>
    <dataValidation type="list" allowBlank="1" showInputMessage="1" sqref="FME262204:FMJ262204">
      <formula1>$BE$1:$BE$2</formula1>
    </dataValidation>
    <dataValidation type="list" allowBlank="1" showInputMessage="1" sqref="FWA262204:FWF262204">
      <formula1>$BE$1:$BE$2</formula1>
    </dataValidation>
    <dataValidation type="list" allowBlank="1" showInputMessage="1" sqref="GFW262204:GGB262204">
      <formula1>$BE$1:$BE$2</formula1>
    </dataValidation>
    <dataValidation type="list" allowBlank="1" showInputMessage="1" sqref="GPS262204:GPX262204">
      <formula1>$BE$1:$BE$2</formula1>
    </dataValidation>
    <dataValidation type="list" allowBlank="1" showInputMessage="1" sqref="GZO262204:GZT262204">
      <formula1>$BE$1:$BE$2</formula1>
    </dataValidation>
    <dataValidation type="list" allowBlank="1" showInputMessage="1" sqref="HJK262204:HJP262204">
      <formula1>$BE$1:$BE$2</formula1>
    </dataValidation>
    <dataValidation type="list" allowBlank="1" showInputMessage="1" sqref="HTG262204:HTL262204">
      <formula1>$BE$1:$BE$2</formula1>
    </dataValidation>
    <dataValidation type="list" allowBlank="1" showInputMessage="1" sqref="IDC262204:IDH262204">
      <formula1>$BE$1:$BE$2</formula1>
    </dataValidation>
    <dataValidation type="list" allowBlank="1" showInputMessage="1" sqref="IMY262204:IND262204">
      <formula1>$BE$1:$BE$2</formula1>
    </dataValidation>
    <dataValidation type="list" allowBlank="1" showInputMessage="1" sqref="IWU262204:IWZ262204">
      <formula1>$BE$1:$BE$2</formula1>
    </dataValidation>
    <dataValidation type="list" allowBlank="1" showInputMessage="1" sqref="JGQ262204:JGV262204">
      <formula1>$BE$1:$BE$2</formula1>
    </dataValidation>
    <dataValidation type="list" allowBlank="1" showInputMessage="1" sqref="JQM262204:JQR262204">
      <formula1>$BE$1:$BE$2</formula1>
    </dataValidation>
    <dataValidation type="list" allowBlank="1" showInputMessage="1" sqref="KAI262204:KAN262204">
      <formula1>$BE$1:$BE$2</formula1>
    </dataValidation>
    <dataValidation type="list" allowBlank="1" showInputMessage="1" sqref="KKE262204:KKJ262204">
      <formula1>$BE$1:$BE$2</formula1>
    </dataValidation>
    <dataValidation type="list" allowBlank="1" showInputMessage="1" sqref="KUA262204:KUF262204">
      <formula1>$BE$1:$BE$2</formula1>
    </dataValidation>
    <dataValidation type="list" allowBlank="1" showInputMessage="1" sqref="LDW262204:LEB262204">
      <formula1>$BE$1:$BE$2</formula1>
    </dataValidation>
    <dataValidation type="list" allowBlank="1" showInputMessage="1" sqref="LNS262204:LNX262204">
      <formula1>$BE$1:$BE$2</formula1>
    </dataValidation>
    <dataValidation type="list" allowBlank="1" showInputMessage="1" sqref="LXO262204:LXT262204">
      <formula1>$BE$1:$BE$2</formula1>
    </dataValidation>
    <dataValidation type="list" allowBlank="1" showInputMessage="1" sqref="MHK262204:MHP262204">
      <formula1>$BE$1:$BE$2</formula1>
    </dataValidation>
    <dataValidation type="list" allowBlank="1" showInputMessage="1" sqref="MRG262204:MRL262204">
      <formula1>$BE$1:$BE$2</formula1>
    </dataValidation>
    <dataValidation type="list" allowBlank="1" showInputMessage="1" sqref="NBC262204:NBH262204">
      <formula1>$BE$1:$BE$2</formula1>
    </dataValidation>
    <dataValidation type="list" allowBlank="1" showInputMessage="1" sqref="NKY262204:NLD262204">
      <formula1>$BE$1:$BE$2</formula1>
    </dataValidation>
    <dataValidation type="list" allowBlank="1" showInputMessage="1" sqref="NUU262204:NUZ262204">
      <formula1>$BE$1:$BE$2</formula1>
    </dataValidation>
    <dataValidation type="list" allowBlank="1" showInputMessage="1" sqref="OEQ262204:OEV262204">
      <formula1>$BE$1:$BE$2</formula1>
    </dataValidation>
    <dataValidation type="list" allowBlank="1" showInputMessage="1" sqref="OOM262204:OOR262204">
      <formula1>$BE$1:$BE$2</formula1>
    </dataValidation>
    <dataValidation type="list" allowBlank="1" showInputMessage="1" sqref="OYI262204:OYN262204">
      <formula1>$BE$1:$BE$2</formula1>
    </dataValidation>
    <dataValidation type="list" allowBlank="1" showInputMessage="1" sqref="PIE262204:PIJ262204">
      <formula1>$BE$1:$BE$2</formula1>
    </dataValidation>
    <dataValidation type="list" allowBlank="1" showInputMessage="1" sqref="PSA262204:PSF262204">
      <formula1>$BE$1:$BE$2</formula1>
    </dataValidation>
    <dataValidation type="list" allowBlank="1" showInputMessage="1" sqref="QBW262204:QCB262204">
      <formula1>$BE$1:$BE$2</formula1>
    </dataValidation>
    <dataValidation type="list" allowBlank="1" showInputMessage="1" sqref="QLS262204:QLX262204">
      <formula1>$BE$1:$BE$2</formula1>
    </dataValidation>
    <dataValidation type="list" allowBlank="1" showInputMessage="1" sqref="QVO262204:QVT262204">
      <formula1>$BE$1:$BE$2</formula1>
    </dataValidation>
    <dataValidation type="list" allowBlank="1" showInputMessage="1" sqref="RFK262204:RFP262204">
      <formula1>$BE$1:$BE$2</formula1>
    </dataValidation>
    <dataValidation type="list" allowBlank="1" showInputMessage="1" sqref="RPG262204:RPL262204">
      <formula1>$BE$1:$BE$2</formula1>
    </dataValidation>
    <dataValidation type="list" allowBlank="1" showInputMessage="1" sqref="RZC262204:RZH262204">
      <formula1>$BE$1:$BE$2</formula1>
    </dataValidation>
    <dataValidation type="list" allowBlank="1" showInputMessage="1" sqref="SIY262204:SJD262204">
      <formula1>$BE$1:$BE$2</formula1>
    </dataValidation>
    <dataValidation type="list" allowBlank="1" showInputMessage="1" sqref="SSU262204:SSZ262204">
      <formula1>$BE$1:$BE$2</formula1>
    </dataValidation>
    <dataValidation type="list" allowBlank="1" showInputMessage="1" sqref="TCQ262204:TCV262204">
      <formula1>$BE$1:$BE$2</formula1>
    </dataValidation>
    <dataValidation type="list" allowBlank="1" showInputMessage="1" sqref="TMM262204:TMR262204">
      <formula1>$BE$1:$BE$2</formula1>
    </dataValidation>
    <dataValidation type="list" allowBlank="1" showInputMessage="1" sqref="TWI262204:TWN262204">
      <formula1>$BE$1:$BE$2</formula1>
    </dataValidation>
    <dataValidation type="list" allowBlank="1" showInputMessage="1" sqref="UGE262204:UGJ262204">
      <formula1>$BE$1:$BE$2</formula1>
    </dataValidation>
    <dataValidation type="list" allowBlank="1" showInputMessage="1" sqref="UQA262204:UQF262204">
      <formula1>$BE$1:$BE$2</formula1>
    </dataValidation>
    <dataValidation type="list" allowBlank="1" showInputMessage="1" sqref="UZW262204:VAB262204">
      <formula1>$BE$1:$BE$2</formula1>
    </dataValidation>
    <dataValidation type="list" allowBlank="1" showInputMessage="1" sqref="VJS262204:VJX262204">
      <formula1>$BE$1:$BE$2</formula1>
    </dataValidation>
    <dataValidation type="list" allowBlank="1" showInputMessage="1" sqref="VTO262204:VTT262204">
      <formula1>$BE$1:$BE$2</formula1>
    </dataValidation>
    <dataValidation type="list" allowBlank="1" showInputMessage="1" sqref="WDK262204:WDP262204">
      <formula1>$BE$1:$BE$2</formula1>
    </dataValidation>
    <dataValidation type="list" allowBlank="1" showInputMessage="1" sqref="WNG262204:WNL262204">
      <formula1>$BE$1:$BE$2</formula1>
    </dataValidation>
    <dataValidation type="list" allowBlank="1" showInputMessage="1" sqref="WXC262204:WXH262204">
      <formula1>$BE$1:$BE$2</formula1>
    </dataValidation>
    <dataValidation type="list" allowBlank="1" showInputMessage="1" sqref="AU327740:AZ327740">
      <formula1>$BE$1:$BE$2</formula1>
    </dataValidation>
    <dataValidation type="list" allowBlank="1" showInputMessage="1" sqref="KQ327740:KV327740">
      <formula1>$BE$1:$BE$2</formula1>
    </dataValidation>
    <dataValidation type="list" allowBlank="1" showInputMessage="1" sqref="UM327740:UR327740">
      <formula1>$BE$1:$BE$2</formula1>
    </dataValidation>
    <dataValidation type="list" allowBlank="1" showInputMessage="1" sqref="AEI327740:AEN327740">
      <formula1>$BE$1:$BE$2</formula1>
    </dataValidation>
    <dataValidation type="list" allowBlank="1" showInputMessage="1" sqref="AOE327740:AOJ327740">
      <formula1>$BE$1:$BE$2</formula1>
    </dataValidation>
    <dataValidation type="list" allowBlank="1" showInputMessage="1" sqref="AYA327740:AYF327740">
      <formula1>$BE$1:$BE$2</formula1>
    </dataValidation>
    <dataValidation type="list" allowBlank="1" showInputMessage="1" sqref="BHW327740:BIB327740">
      <formula1>$BE$1:$BE$2</formula1>
    </dataValidation>
    <dataValidation type="list" allowBlank="1" showInputMessage="1" sqref="BRS327740:BRX327740">
      <formula1>$BE$1:$BE$2</formula1>
    </dataValidation>
    <dataValidation type="list" allowBlank="1" showInputMessage="1" sqref="CBO327740:CBT327740">
      <formula1>$BE$1:$BE$2</formula1>
    </dataValidation>
    <dataValidation type="list" allowBlank="1" showInputMessage="1" sqref="CLK327740:CLP327740">
      <formula1>$BE$1:$BE$2</formula1>
    </dataValidation>
    <dataValidation type="list" allowBlank="1" showInputMessage="1" sqref="CVG327740:CVL327740">
      <formula1>$BE$1:$BE$2</formula1>
    </dataValidation>
    <dataValidation type="list" allowBlank="1" showInputMessage="1" sqref="DFC327740:DFH327740">
      <formula1>$BE$1:$BE$2</formula1>
    </dataValidation>
    <dataValidation type="list" allowBlank="1" showInputMessage="1" sqref="DOY327740:DPD327740">
      <formula1>$BE$1:$BE$2</formula1>
    </dataValidation>
    <dataValidation type="list" allowBlank="1" showInputMessage="1" sqref="DYU327740:DYZ327740">
      <formula1>$BE$1:$BE$2</formula1>
    </dataValidation>
    <dataValidation type="list" allowBlank="1" showInputMessage="1" sqref="EIQ327740:EIV327740">
      <formula1>$BE$1:$BE$2</formula1>
    </dataValidation>
    <dataValidation type="list" allowBlank="1" showInputMessage="1" sqref="ESM327740:ESR327740">
      <formula1>$BE$1:$BE$2</formula1>
    </dataValidation>
    <dataValidation type="list" allowBlank="1" showInputMessage="1" sqref="FCI327740:FCN327740">
      <formula1>$BE$1:$BE$2</formula1>
    </dataValidation>
    <dataValidation type="list" allowBlank="1" showInputMessage="1" sqref="FME327740:FMJ327740">
      <formula1>$BE$1:$BE$2</formula1>
    </dataValidation>
    <dataValidation type="list" allowBlank="1" showInputMessage="1" sqref="FWA327740:FWF327740">
      <formula1>$BE$1:$BE$2</formula1>
    </dataValidation>
    <dataValidation type="list" allowBlank="1" showInputMessage="1" sqref="GFW327740:GGB327740">
      <formula1>$BE$1:$BE$2</formula1>
    </dataValidation>
    <dataValidation type="list" allowBlank="1" showInputMessage="1" sqref="GPS327740:GPX327740">
      <formula1>$BE$1:$BE$2</formula1>
    </dataValidation>
    <dataValidation type="list" allowBlank="1" showInputMessage="1" sqref="GZO327740:GZT327740">
      <formula1>$BE$1:$BE$2</formula1>
    </dataValidation>
    <dataValidation type="list" allowBlank="1" showInputMessage="1" sqref="HJK327740:HJP327740">
      <formula1>$BE$1:$BE$2</formula1>
    </dataValidation>
    <dataValidation type="list" allowBlank="1" showInputMessage="1" sqref="HTG327740:HTL327740">
      <formula1>$BE$1:$BE$2</formula1>
    </dataValidation>
    <dataValidation type="list" allowBlank="1" showInputMessage="1" sqref="IDC327740:IDH327740">
      <formula1>$BE$1:$BE$2</formula1>
    </dataValidation>
    <dataValidation type="list" allowBlank="1" showInputMessage="1" sqref="IMY327740:IND327740">
      <formula1>$BE$1:$BE$2</formula1>
    </dataValidation>
    <dataValidation type="list" allowBlank="1" showInputMessage="1" sqref="IWU327740:IWZ327740">
      <formula1>$BE$1:$BE$2</formula1>
    </dataValidation>
    <dataValidation type="list" allowBlank="1" showInputMessage="1" sqref="JGQ327740:JGV327740">
      <formula1>$BE$1:$BE$2</formula1>
    </dataValidation>
    <dataValidation type="list" allowBlank="1" showInputMessage="1" sqref="JQM327740:JQR327740">
      <formula1>$BE$1:$BE$2</formula1>
    </dataValidation>
    <dataValidation type="list" allowBlank="1" showInputMessage="1" sqref="KAI327740:KAN327740">
      <formula1>$BE$1:$BE$2</formula1>
    </dataValidation>
    <dataValidation type="list" allowBlank="1" showInputMessage="1" sqref="KKE327740:KKJ327740">
      <formula1>$BE$1:$BE$2</formula1>
    </dataValidation>
    <dataValidation type="list" allowBlank="1" showInputMessage="1" sqref="KUA327740:KUF327740">
      <formula1>$BE$1:$BE$2</formula1>
    </dataValidation>
    <dataValidation type="list" allowBlank="1" showInputMessage="1" sqref="LDW327740:LEB327740">
      <formula1>$BE$1:$BE$2</formula1>
    </dataValidation>
    <dataValidation type="list" allowBlank="1" showInputMessage="1" sqref="LNS327740:LNX327740">
      <formula1>$BE$1:$BE$2</formula1>
    </dataValidation>
    <dataValidation type="list" allowBlank="1" showInputMessage="1" sqref="LXO327740:LXT327740">
      <formula1>$BE$1:$BE$2</formula1>
    </dataValidation>
    <dataValidation type="list" allowBlank="1" showInputMessage="1" sqref="MHK327740:MHP327740">
      <formula1>$BE$1:$BE$2</formula1>
    </dataValidation>
    <dataValidation type="list" allowBlank="1" showInputMessage="1" sqref="MRG327740:MRL327740">
      <formula1>$BE$1:$BE$2</formula1>
    </dataValidation>
    <dataValidation type="list" allowBlank="1" showInputMessage="1" sqref="NBC327740:NBH327740">
      <formula1>$BE$1:$BE$2</formula1>
    </dataValidation>
    <dataValidation type="list" allowBlank="1" showInputMessage="1" sqref="NKY327740:NLD327740">
      <formula1>$BE$1:$BE$2</formula1>
    </dataValidation>
    <dataValidation type="list" allowBlank="1" showInputMessage="1" sqref="NUU327740:NUZ327740">
      <formula1>$BE$1:$BE$2</formula1>
    </dataValidation>
    <dataValidation type="list" allowBlank="1" showInputMessage="1" sqref="OEQ327740:OEV327740">
      <formula1>$BE$1:$BE$2</formula1>
    </dataValidation>
    <dataValidation type="list" allowBlank="1" showInputMessage="1" sqref="OOM327740:OOR327740">
      <formula1>$BE$1:$BE$2</formula1>
    </dataValidation>
    <dataValidation type="list" allowBlank="1" showInputMessage="1" sqref="OYI327740:OYN327740">
      <formula1>$BE$1:$BE$2</formula1>
    </dataValidation>
    <dataValidation type="list" allowBlank="1" showInputMessage="1" sqref="PIE327740:PIJ327740">
      <formula1>$BE$1:$BE$2</formula1>
    </dataValidation>
    <dataValidation type="list" allowBlank="1" showInputMessage="1" sqref="PSA327740:PSF327740">
      <formula1>$BE$1:$BE$2</formula1>
    </dataValidation>
    <dataValidation type="list" allowBlank="1" showInputMessage="1" sqref="QBW327740:QCB327740">
      <formula1>$BE$1:$BE$2</formula1>
    </dataValidation>
    <dataValidation type="list" allowBlank="1" showInputMessage="1" sqref="QLS327740:QLX327740">
      <formula1>$BE$1:$BE$2</formula1>
    </dataValidation>
    <dataValidation type="list" allowBlank="1" showInputMessage="1" sqref="QVO327740:QVT327740">
      <formula1>$BE$1:$BE$2</formula1>
    </dataValidation>
    <dataValidation type="list" allowBlank="1" showInputMessage="1" sqref="RFK327740:RFP327740">
      <formula1>$BE$1:$BE$2</formula1>
    </dataValidation>
    <dataValidation type="list" allowBlank="1" showInputMessage="1" sqref="RPG327740:RPL327740">
      <formula1>$BE$1:$BE$2</formula1>
    </dataValidation>
    <dataValidation type="list" allowBlank="1" showInputMessage="1" sqref="RZC327740:RZH327740">
      <formula1>$BE$1:$BE$2</formula1>
    </dataValidation>
    <dataValidation type="list" allowBlank="1" showInputMessage="1" sqref="SIY327740:SJD327740">
      <formula1>$BE$1:$BE$2</formula1>
    </dataValidation>
    <dataValidation type="list" allowBlank="1" showInputMessage="1" sqref="SSU327740:SSZ327740">
      <formula1>$BE$1:$BE$2</formula1>
    </dataValidation>
    <dataValidation type="list" allowBlank="1" showInputMessage="1" sqref="TCQ327740:TCV327740">
      <formula1>$BE$1:$BE$2</formula1>
    </dataValidation>
    <dataValidation type="list" allowBlank="1" showInputMessage="1" sqref="TMM327740:TMR327740">
      <formula1>$BE$1:$BE$2</formula1>
    </dataValidation>
    <dataValidation type="list" allowBlank="1" showInputMessage="1" sqref="TWI327740:TWN327740">
      <formula1>$BE$1:$BE$2</formula1>
    </dataValidation>
    <dataValidation type="list" allowBlank="1" showInputMessage="1" sqref="UGE327740:UGJ327740">
      <formula1>$BE$1:$BE$2</formula1>
    </dataValidation>
    <dataValidation type="list" allowBlank="1" showInputMessage="1" sqref="UQA327740:UQF327740">
      <formula1>$BE$1:$BE$2</formula1>
    </dataValidation>
    <dataValidation type="list" allowBlank="1" showInputMessage="1" sqref="UZW327740:VAB327740">
      <formula1>$BE$1:$BE$2</formula1>
    </dataValidation>
    <dataValidation type="list" allowBlank="1" showInputMessage="1" sqref="VJS327740:VJX327740">
      <formula1>$BE$1:$BE$2</formula1>
    </dataValidation>
    <dataValidation type="list" allowBlank="1" showInputMessage="1" sqref="VTO327740:VTT327740">
      <formula1>$BE$1:$BE$2</formula1>
    </dataValidation>
    <dataValidation type="list" allowBlank="1" showInputMessage="1" sqref="WDK327740:WDP327740">
      <formula1>$BE$1:$BE$2</formula1>
    </dataValidation>
    <dataValidation type="list" allowBlank="1" showInputMessage="1" sqref="WNG327740:WNL327740">
      <formula1>$BE$1:$BE$2</formula1>
    </dataValidation>
    <dataValidation type="list" allowBlank="1" showInputMessage="1" sqref="WXC327740:WXH327740">
      <formula1>$BE$1:$BE$2</formula1>
    </dataValidation>
    <dataValidation type="list" allowBlank="1" showInputMessage="1" sqref="AU393276:AZ393276">
      <formula1>$BE$1:$BE$2</formula1>
    </dataValidation>
    <dataValidation type="list" allowBlank="1" showInputMessage="1" sqref="KQ393276:KV393276">
      <formula1>$BE$1:$BE$2</formula1>
    </dataValidation>
    <dataValidation type="list" allowBlank="1" showInputMessage="1" sqref="UM393276:UR393276">
      <formula1>$BE$1:$BE$2</formula1>
    </dataValidation>
    <dataValidation type="list" allowBlank="1" showInputMessage="1" sqref="AEI393276:AEN393276">
      <formula1>$BE$1:$BE$2</formula1>
    </dataValidation>
    <dataValidation type="list" allowBlank="1" showInputMessage="1" sqref="AOE393276:AOJ393276">
      <formula1>$BE$1:$BE$2</formula1>
    </dataValidation>
    <dataValidation type="list" allowBlank="1" showInputMessage="1" sqref="AYA393276:AYF393276">
      <formula1>$BE$1:$BE$2</formula1>
    </dataValidation>
    <dataValidation type="list" allowBlank="1" showInputMessage="1" sqref="BHW393276:BIB393276">
      <formula1>$BE$1:$BE$2</formula1>
    </dataValidation>
    <dataValidation type="list" allowBlank="1" showInputMessage="1" sqref="BRS393276:BRX393276">
      <formula1>$BE$1:$BE$2</formula1>
    </dataValidation>
    <dataValidation type="list" allowBlank="1" showInputMessage="1" sqref="CBO393276:CBT393276">
      <formula1>$BE$1:$BE$2</formula1>
    </dataValidation>
    <dataValidation type="list" allowBlank="1" showInputMessage="1" sqref="CLK393276:CLP393276">
      <formula1>$BE$1:$BE$2</formula1>
    </dataValidation>
    <dataValidation type="list" allowBlank="1" showInputMessage="1" sqref="CVG393276:CVL393276">
      <formula1>$BE$1:$BE$2</formula1>
    </dataValidation>
    <dataValidation type="list" allowBlank="1" showInputMessage="1" sqref="DFC393276:DFH393276">
      <formula1>$BE$1:$BE$2</formula1>
    </dataValidation>
    <dataValidation type="list" allowBlank="1" showInputMessage="1" sqref="DOY393276:DPD393276">
      <formula1>$BE$1:$BE$2</formula1>
    </dataValidation>
    <dataValidation type="list" allowBlank="1" showInputMessage="1" sqref="DYU393276:DYZ393276">
      <formula1>$BE$1:$BE$2</formula1>
    </dataValidation>
    <dataValidation type="list" allowBlank="1" showInputMessage="1" sqref="EIQ393276:EIV393276">
      <formula1>$BE$1:$BE$2</formula1>
    </dataValidation>
    <dataValidation type="list" allowBlank="1" showInputMessage="1" sqref="ESM393276:ESR393276">
      <formula1>$BE$1:$BE$2</formula1>
    </dataValidation>
    <dataValidation type="list" allowBlank="1" showInputMessage="1" sqref="FCI393276:FCN393276">
      <formula1>$BE$1:$BE$2</formula1>
    </dataValidation>
    <dataValidation type="list" allowBlank="1" showInputMessage="1" sqref="FME393276:FMJ393276">
      <formula1>$BE$1:$BE$2</formula1>
    </dataValidation>
    <dataValidation type="list" allowBlank="1" showInputMessage="1" sqref="FWA393276:FWF393276">
      <formula1>$BE$1:$BE$2</formula1>
    </dataValidation>
    <dataValidation type="list" allowBlank="1" showInputMessage="1" sqref="GFW393276:GGB393276">
      <formula1>$BE$1:$BE$2</formula1>
    </dataValidation>
    <dataValidation type="list" allowBlank="1" showInputMessage="1" sqref="GPS393276:GPX393276">
      <formula1>$BE$1:$BE$2</formula1>
    </dataValidation>
    <dataValidation type="list" allowBlank="1" showInputMessage="1" sqref="GZO393276:GZT393276">
      <formula1>$BE$1:$BE$2</formula1>
    </dataValidation>
    <dataValidation type="list" allowBlank="1" showInputMessage="1" sqref="HJK393276:HJP393276">
      <formula1>$BE$1:$BE$2</formula1>
    </dataValidation>
    <dataValidation type="list" allowBlank="1" showInputMessage="1" sqref="HTG393276:HTL393276">
      <formula1>$BE$1:$BE$2</formula1>
    </dataValidation>
    <dataValidation type="list" allowBlank="1" showInputMessage="1" sqref="IDC393276:IDH393276">
      <formula1>$BE$1:$BE$2</formula1>
    </dataValidation>
    <dataValidation type="list" allowBlank="1" showInputMessage="1" sqref="IMY393276:IND393276">
      <formula1>$BE$1:$BE$2</formula1>
    </dataValidation>
    <dataValidation type="list" allowBlank="1" showInputMessage="1" sqref="IWU393276:IWZ393276">
      <formula1>$BE$1:$BE$2</formula1>
    </dataValidation>
    <dataValidation type="list" allowBlank="1" showInputMessage="1" sqref="JGQ393276:JGV393276">
      <formula1>$BE$1:$BE$2</formula1>
    </dataValidation>
    <dataValidation type="list" allowBlank="1" showInputMessage="1" sqref="JQM393276:JQR393276">
      <formula1>$BE$1:$BE$2</formula1>
    </dataValidation>
    <dataValidation type="list" allowBlank="1" showInputMessage="1" sqref="KAI393276:KAN393276">
      <formula1>$BE$1:$BE$2</formula1>
    </dataValidation>
    <dataValidation type="list" allowBlank="1" showInputMessage="1" sqref="KKE393276:KKJ393276">
      <formula1>$BE$1:$BE$2</formula1>
    </dataValidation>
    <dataValidation type="list" allowBlank="1" showInputMessage="1" sqref="KUA393276:KUF393276">
      <formula1>$BE$1:$BE$2</formula1>
    </dataValidation>
    <dataValidation type="list" allowBlank="1" showInputMessage="1" sqref="LDW393276:LEB393276">
      <formula1>$BE$1:$BE$2</formula1>
    </dataValidation>
    <dataValidation type="list" allowBlank="1" showInputMessage="1" sqref="LNS393276:LNX393276">
      <formula1>$BE$1:$BE$2</formula1>
    </dataValidation>
    <dataValidation type="list" allowBlank="1" showInputMessage="1" sqref="LXO393276:LXT393276">
      <formula1>$BE$1:$BE$2</formula1>
    </dataValidation>
    <dataValidation type="list" allowBlank="1" showInputMessage="1" sqref="MHK393276:MHP393276">
      <formula1>$BE$1:$BE$2</formula1>
    </dataValidation>
    <dataValidation type="list" allowBlank="1" showInputMessage="1" sqref="MRG393276:MRL393276">
      <formula1>$BE$1:$BE$2</formula1>
    </dataValidation>
    <dataValidation type="list" allowBlank="1" showInputMessage="1" sqref="NBC393276:NBH393276">
      <formula1>$BE$1:$BE$2</formula1>
    </dataValidation>
    <dataValidation type="list" allowBlank="1" showInputMessage="1" sqref="NKY393276:NLD393276">
      <formula1>$BE$1:$BE$2</formula1>
    </dataValidation>
    <dataValidation type="list" allowBlank="1" showInputMessage="1" sqref="NUU393276:NUZ393276">
      <formula1>$BE$1:$BE$2</formula1>
    </dataValidation>
    <dataValidation type="list" allowBlank="1" showInputMessage="1" sqref="OEQ393276:OEV393276">
      <formula1>$BE$1:$BE$2</formula1>
    </dataValidation>
    <dataValidation type="list" allowBlank="1" showInputMessage="1" sqref="OOM393276:OOR393276">
      <formula1>$BE$1:$BE$2</formula1>
    </dataValidation>
    <dataValidation type="list" allowBlank="1" showInputMessage="1" sqref="OYI393276:OYN393276">
      <formula1>$BE$1:$BE$2</formula1>
    </dataValidation>
    <dataValidation type="list" allowBlank="1" showInputMessage="1" sqref="PIE393276:PIJ393276">
      <formula1>$BE$1:$BE$2</formula1>
    </dataValidation>
    <dataValidation type="list" allowBlank="1" showInputMessage="1" sqref="PSA393276:PSF393276">
      <formula1>$BE$1:$BE$2</formula1>
    </dataValidation>
    <dataValidation type="list" allowBlank="1" showInputMessage="1" sqref="QBW393276:QCB393276">
      <formula1>$BE$1:$BE$2</formula1>
    </dataValidation>
    <dataValidation type="list" allowBlank="1" showInputMessage="1" sqref="QLS393276:QLX393276">
      <formula1>$BE$1:$BE$2</formula1>
    </dataValidation>
    <dataValidation type="list" allowBlank="1" showInputMessage="1" sqref="QVO393276:QVT393276">
      <formula1>$BE$1:$BE$2</formula1>
    </dataValidation>
    <dataValidation type="list" allowBlank="1" showInputMessage="1" sqref="RFK393276:RFP393276">
      <formula1>$BE$1:$BE$2</formula1>
    </dataValidation>
    <dataValidation type="list" allowBlank="1" showInputMessage="1" sqref="RPG393276:RPL393276">
      <formula1>$BE$1:$BE$2</formula1>
    </dataValidation>
    <dataValidation type="list" allowBlank="1" showInputMessage="1" sqref="RZC393276:RZH393276">
      <formula1>$BE$1:$BE$2</formula1>
    </dataValidation>
    <dataValidation type="list" allowBlank="1" showInputMessage="1" sqref="SIY393276:SJD393276">
      <formula1>$BE$1:$BE$2</formula1>
    </dataValidation>
    <dataValidation type="list" allowBlank="1" showInputMessage="1" sqref="SSU393276:SSZ393276">
      <formula1>$BE$1:$BE$2</formula1>
    </dataValidation>
    <dataValidation type="list" allowBlank="1" showInputMessage="1" sqref="TCQ393276:TCV393276">
      <formula1>$BE$1:$BE$2</formula1>
    </dataValidation>
    <dataValidation type="list" allowBlank="1" showInputMessage="1" sqref="TMM393276:TMR393276">
      <formula1>$BE$1:$BE$2</formula1>
    </dataValidation>
    <dataValidation type="list" allowBlank="1" showInputMessage="1" sqref="TWI393276:TWN393276">
      <formula1>$BE$1:$BE$2</formula1>
    </dataValidation>
    <dataValidation type="list" allowBlank="1" showInputMessage="1" sqref="UGE393276:UGJ393276">
      <formula1>$BE$1:$BE$2</formula1>
    </dataValidation>
    <dataValidation type="list" allowBlank="1" showInputMessage="1" sqref="UQA393276:UQF393276">
      <formula1>$BE$1:$BE$2</formula1>
    </dataValidation>
    <dataValidation type="list" allowBlank="1" showInputMessage="1" sqref="UZW393276:VAB393276">
      <formula1>$BE$1:$BE$2</formula1>
    </dataValidation>
    <dataValidation type="list" allowBlank="1" showInputMessage="1" sqref="VJS393276:VJX393276">
      <formula1>$BE$1:$BE$2</formula1>
    </dataValidation>
    <dataValidation type="list" allowBlank="1" showInputMessage="1" sqref="VTO393276:VTT393276">
      <formula1>$BE$1:$BE$2</formula1>
    </dataValidation>
    <dataValidation type="list" allowBlank="1" showInputMessage="1" sqref="WDK393276:WDP393276">
      <formula1>$BE$1:$BE$2</formula1>
    </dataValidation>
    <dataValidation type="list" allowBlank="1" showInputMessage="1" sqref="WNG393276:WNL393276">
      <formula1>$BE$1:$BE$2</formula1>
    </dataValidation>
    <dataValidation type="list" allowBlank="1" showInputMessage="1" sqref="WXC393276:WXH393276">
      <formula1>$BE$1:$BE$2</formula1>
    </dataValidation>
    <dataValidation type="list" allowBlank="1" showInputMessage="1" sqref="AU458812:AZ458812">
      <formula1>$BE$1:$BE$2</formula1>
    </dataValidation>
    <dataValidation type="list" allowBlank="1" showInputMessage="1" sqref="KQ458812:KV458812">
      <formula1>$BE$1:$BE$2</formula1>
    </dataValidation>
    <dataValidation type="list" allowBlank="1" showInputMessage="1" sqref="UM458812:UR458812">
      <formula1>$BE$1:$BE$2</formula1>
    </dataValidation>
    <dataValidation type="list" allowBlank="1" showInputMessage="1" sqref="AEI458812:AEN458812">
      <formula1>$BE$1:$BE$2</formula1>
    </dataValidation>
    <dataValidation type="list" allowBlank="1" showInputMessage="1" sqref="AOE458812:AOJ458812">
      <formula1>$BE$1:$BE$2</formula1>
    </dataValidation>
    <dataValidation type="list" allowBlank="1" showInputMessage="1" sqref="AYA458812:AYF458812">
      <formula1>$BE$1:$BE$2</formula1>
    </dataValidation>
    <dataValidation type="list" allowBlank="1" showInputMessage="1" sqref="BHW458812:BIB458812">
      <formula1>$BE$1:$BE$2</formula1>
    </dataValidation>
    <dataValidation type="list" allowBlank="1" showInputMessage="1" sqref="BRS458812:BRX458812">
      <formula1>$BE$1:$BE$2</formula1>
    </dataValidation>
    <dataValidation type="list" allowBlank="1" showInputMessage="1" sqref="CBO458812:CBT458812">
      <formula1>$BE$1:$BE$2</formula1>
    </dataValidation>
    <dataValidation type="list" allowBlank="1" showInputMessage="1" sqref="CLK458812:CLP458812">
      <formula1>$BE$1:$BE$2</formula1>
    </dataValidation>
    <dataValidation type="list" allowBlank="1" showInputMessage="1" sqref="CVG458812:CVL458812">
      <formula1>$BE$1:$BE$2</formula1>
    </dataValidation>
    <dataValidation type="list" allowBlank="1" showInputMessage="1" sqref="DFC458812:DFH458812">
      <formula1>$BE$1:$BE$2</formula1>
    </dataValidation>
    <dataValidation type="list" allowBlank="1" showInputMessage="1" sqref="DOY458812:DPD458812">
      <formula1>$BE$1:$BE$2</formula1>
    </dataValidation>
    <dataValidation type="list" allowBlank="1" showInputMessage="1" sqref="DYU458812:DYZ458812">
      <formula1>$BE$1:$BE$2</formula1>
    </dataValidation>
    <dataValidation type="list" allowBlank="1" showInputMessage="1" sqref="EIQ458812:EIV458812">
      <formula1>$BE$1:$BE$2</formula1>
    </dataValidation>
    <dataValidation type="list" allowBlank="1" showInputMessage="1" sqref="ESM458812:ESR458812">
      <formula1>$BE$1:$BE$2</formula1>
    </dataValidation>
    <dataValidation type="list" allowBlank="1" showInputMessage="1" sqref="FCI458812:FCN458812">
      <formula1>$BE$1:$BE$2</formula1>
    </dataValidation>
    <dataValidation type="list" allowBlank="1" showInputMessage="1" sqref="FME458812:FMJ458812">
      <formula1>$BE$1:$BE$2</formula1>
    </dataValidation>
    <dataValidation type="list" allowBlank="1" showInputMessage="1" sqref="FWA458812:FWF458812">
      <formula1>$BE$1:$BE$2</formula1>
    </dataValidation>
    <dataValidation type="list" allowBlank="1" showInputMessage="1" sqref="GFW458812:GGB458812">
      <formula1>$BE$1:$BE$2</formula1>
    </dataValidation>
    <dataValidation type="list" allowBlank="1" showInputMessage="1" sqref="GPS458812:GPX458812">
      <formula1>$BE$1:$BE$2</formula1>
    </dataValidation>
    <dataValidation type="list" allowBlank="1" showInputMessage="1" sqref="GZO458812:GZT458812">
      <formula1>$BE$1:$BE$2</formula1>
    </dataValidation>
    <dataValidation type="list" allowBlank="1" showInputMessage="1" sqref="HJK458812:HJP458812">
      <formula1>$BE$1:$BE$2</formula1>
    </dataValidation>
    <dataValidation type="list" allowBlank="1" showInputMessage="1" sqref="HTG458812:HTL458812">
      <formula1>$BE$1:$BE$2</formula1>
    </dataValidation>
    <dataValidation type="list" allowBlank="1" showInputMessage="1" sqref="IDC458812:IDH458812">
      <formula1>$BE$1:$BE$2</formula1>
    </dataValidation>
    <dataValidation type="list" allowBlank="1" showInputMessage="1" sqref="IMY458812:IND458812">
      <formula1>$BE$1:$BE$2</formula1>
    </dataValidation>
    <dataValidation type="list" allowBlank="1" showInputMessage="1" sqref="IWU458812:IWZ458812">
      <formula1>$BE$1:$BE$2</formula1>
    </dataValidation>
    <dataValidation type="list" allowBlank="1" showInputMessage="1" sqref="JGQ458812:JGV458812">
      <formula1>$BE$1:$BE$2</formula1>
    </dataValidation>
    <dataValidation type="list" allowBlank="1" showInputMessage="1" sqref="JQM458812:JQR458812">
      <formula1>$BE$1:$BE$2</formula1>
    </dataValidation>
    <dataValidation type="list" allowBlank="1" showInputMessage="1" sqref="KAI458812:KAN458812">
      <formula1>$BE$1:$BE$2</formula1>
    </dataValidation>
    <dataValidation type="list" allowBlank="1" showInputMessage="1" sqref="KKE458812:KKJ458812">
      <formula1>$BE$1:$BE$2</formula1>
    </dataValidation>
    <dataValidation type="list" allowBlank="1" showInputMessage="1" sqref="KUA458812:KUF458812">
      <formula1>$BE$1:$BE$2</formula1>
    </dataValidation>
    <dataValidation type="list" allowBlank="1" showInputMessage="1" sqref="LDW458812:LEB458812">
      <formula1>$BE$1:$BE$2</formula1>
    </dataValidation>
    <dataValidation type="list" allowBlank="1" showInputMessage="1" sqref="LNS458812:LNX458812">
      <formula1>$BE$1:$BE$2</formula1>
    </dataValidation>
    <dataValidation type="list" allowBlank="1" showInputMessage="1" sqref="LXO458812:LXT458812">
      <formula1>$BE$1:$BE$2</formula1>
    </dataValidation>
    <dataValidation type="list" allowBlank="1" showInputMessage="1" sqref="MHK458812:MHP458812">
      <formula1>$BE$1:$BE$2</formula1>
    </dataValidation>
    <dataValidation type="list" allowBlank="1" showInputMessage="1" sqref="MRG458812:MRL458812">
      <formula1>$BE$1:$BE$2</formula1>
    </dataValidation>
    <dataValidation type="list" allowBlank="1" showInputMessage="1" sqref="NBC458812:NBH458812">
      <formula1>$BE$1:$BE$2</formula1>
    </dataValidation>
    <dataValidation type="list" allowBlank="1" showInputMessage="1" sqref="NKY458812:NLD458812">
      <formula1>$BE$1:$BE$2</formula1>
    </dataValidation>
    <dataValidation type="list" allowBlank="1" showInputMessage="1" sqref="NUU458812:NUZ458812">
      <formula1>$BE$1:$BE$2</formula1>
    </dataValidation>
    <dataValidation type="list" allowBlank="1" showInputMessage="1" sqref="OEQ458812:OEV458812">
      <formula1>$BE$1:$BE$2</formula1>
    </dataValidation>
    <dataValidation type="list" allowBlank="1" showInputMessage="1" sqref="OOM458812:OOR458812">
      <formula1>$BE$1:$BE$2</formula1>
    </dataValidation>
    <dataValidation type="list" allowBlank="1" showInputMessage="1" sqref="OYI458812:OYN458812">
      <formula1>$BE$1:$BE$2</formula1>
    </dataValidation>
    <dataValidation type="list" allowBlank="1" showInputMessage="1" sqref="PIE458812:PIJ458812">
      <formula1>$BE$1:$BE$2</formula1>
    </dataValidation>
    <dataValidation type="list" allowBlank="1" showInputMessage="1" sqref="PSA458812:PSF458812">
      <formula1>$BE$1:$BE$2</formula1>
    </dataValidation>
    <dataValidation type="list" allowBlank="1" showInputMessage="1" sqref="QBW458812:QCB458812">
      <formula1>$BE$1:$BE$2</formula1>
    </dataValidation>
    <dataValidation type="list" allowBlank="1" showInputMessage="1" sqref="QLS458812:QLX458812">
      <formula1>$BE$1:$BE$2</formula1>
    </dataValidation>
    <dataValidation type="list" allowBlank="1" showInputMessage="1" sqref="QVO458812:QVT458812">
      <formula1>$BE$1:$BE$2</formula1>
    </dataValidation>
    <dataValidation type="list" allowBlank="1" showInputMessage="1" sqref="RFK458812:RFP458812">
      <formula1>$BE$1:$BE$2</formula1>
    </dataValidation>
    <dataValidation type="list" allowBlank="1" showInputMessage="1" sqref="RPG458812:RPL458812">
      <formula1>$BE$1:$BE$2</formula1>
    </dataValidation>
    <dataValidation type="list" allowBlank="1" showInputMessage="1" sqref="RZC458812:RZH458812">
      <formula1>$BE$1:$BE$2</formula1>
    </dataValidation>
    <dataValidation type="list" allowBlank="1" showInputMessage="1" sqref="SIY458812:SJD458812">
      <formula1>$BE$1:$BE$2</formula1>
    </dataValidation>
    <dataValidation type="list" allowBlank="1" showInputMessage="1" sqref="SSU458812:SSZ458812">
      <formula1>$BE$1:$BE$2</formula1>
    </dataValidation>
    <dataValidation type="list" allowBlank="1" showInputMessage="1" sqref="TCQ458812:TCV458812">
      <formula1>$BE$1:$BE$2</formula1>
    </dataValidation>
    <dataValidation type="list" allowBlank="1" showInputMessage="1" sqref="TMM458812:TMR458812">
      <formula1>$BE$1:$BE$2</formula1>
    </dataValidation>
    <dataValidation type="list" allowBlank="1" showInputMessage="1" sqref="TWI458812:TWN458812">
      <formula1>$BE$1:$BE$2</formula1>
    </dataValidation>
    <dataValidation type="list" allowBlank="1" showInputMessage="1" sqref="UGE458812:UGJ458812">
      <formula1>$BE$1:$BE$2</formula1>
    </dataValidation>
    <dataValidation type="list" allowBlank="1" showInputMessage="1" sqref="UQA458812:UQF458812">
      <formula1>$BE$1:$BE$2</formula1>
    </dataValidation>
    <dataValidation type="list" allowBlank="1" showInputMessage="1" sqref="UZW458812:VAB458812">
      <formula1>$BE$1:$BE$2</formula1>
    </dataValidation>
    <dataValidation type="list" allowBlank="1" showInputMessage="1" sqref="VJS458812:VJX458812">
      <formula1>$BE$1:$BE$2</formula1>
    </dataValidation>
    <dataValidation type="list" allowBlank="1" showInputMessage="1" sqref="VTO458812:VTT458812">
      <formula1>$BE$1:$BE$2</formula1>
    </dataValidation>
    <dataValidation type="list" allowBlank="1" showInputMessage="1" sqref="WDK458812:WDP458812">
      <formula1>$BE$1:$BE$2</formula1>
    </dataValidation>
    <dataValidation type="list" allowBlank="1" showInputMessage="1" sqref="WNG458812:WNL458812">
      <formula1>$BE$1:$BE$2</formula1>
    </dataValidation>
    <dataValidation type="list" allowBlank="1" showInputMessage="1" sqref="WXC458812:WXH458812">
      <formula1>$BE$1:$BE$2</formula1>
    </dataValidation>
    <dataValidation type="list" allowBlank="1" showInputMessage="1" sqref="AU524348:AZ524348">
      <formula1>$BE$1:$BE$2</formula1>
    </dataValidation>
    <dataValidation type="list" allowBlank="1" showInputMessage="1" sqref="KQ524348:KV524348">
      <formula1>$BE$1:$BE$2</formula1>
    </dataValidation>
    <dataValidation type="list" allowBlank="1" showInputMessage="1" sqref="UM524348:UR524348">
      <formula1>$BE$1:$BE$2</formula1>
    </dataValidation>
    <dataValidation type="list" allowBlank="1" showInputMessage="1" sqref="AEI524348:AEN524348">
      <formula1>$BE$1:$BE$2</formula1>
    </dataValidation>
    <dataValidation type="list" allowBlank="1" showInputMessage="1" sqref="AOE524348:AOJ524348">
      <formula1>$BE$1:$BE$2</formula1>
    </dataValidation>
    <dataValidation type="list" allowBlank="1" showInputMessage="1" sqref="AYA524348:AYF524348">
      <formula1>$BE$1:$BE$2</formula1>
    </dataValidation>
    <dataValidation type="list" allowBlank="1" showInputMessage="1" sqref="BHW524348:BIB524348">
      <formula1>$BE$1:$BE$2</formula1>
    </dataValidation>
    <dataValidation type="list" allowBlank="1" showInputMessage="1" sqref="BRS524348:BRX524348">
      <formula1>$BE$1:$BE$2</formula1>
    </dataValidation>
    <dataValidation type="list" allowBlank="1" showInputMessage="1" sqref="CBO524348:CBT524348">
      <formula1>$BE$1:$BE$2</formula1>
    </dataValidation>
    <dataValidation type="list" allowBlank="1" showInputMessage="1" sqref="CLK524348:CLP524348">
      <formula1>$BE$1:$BE$2</formula1>
    </dataValidation>
    <dataValidation type="list" allowBlank="1" showInputMessage="1" sqref="CVG524348:CVL524348">
      <formula1>$BE$1:$BE$2</formula1>
    </dataValidation>
    <dataValidation type="list" allowBlank="1" showInputMessage="1" sqref="DFC524348:DFH524348">
      <formula1>$BE$1:$BE$2</formula1>
    </dataValidation>
    <dataValidation type="list" allowBlank="1" showInputMessage="1" sqref="DOY524348:DPD524348">
      <formula1>$BE$1:$BE$2</formula1>
    </dataValidation>
    <dataValidation type="list" allowBlank="1" showInputMessage="1" sqref="DYU524348:DYZ524348">
      <formula1>$BE$1:$BE$2</formula1>
    </dataValidation>
    <dataValidation type="list" allowBlank="1" showInputMessage="1" sqref="EIQ524348:EIV524348">
      <formula1>$BE$1:$BE$2</formula1>
    </dataValidation>
    <dataValidation type="list" allowBlank="1" showInputMessage="1" sqref="ESM524348:ESR524348">
      <formula1>$BE$1:$BE$2</formula1>
    </dataValidation>
    <dataValidation type="list" allowBlank="1" showInputMessage="1" sqref="FCI524348:FCN524348">
      <formula1>$BE$1:$BE$2</formula1>
    </dataValidation>
    <dataValidation type="list" allowBlank="1" showInputMessage="1" sqref="FME524348:FMJ524348">
      <formula1>$BE$1:$BE$2</formula1>
    </dataValidation>
    <dataValidation type="list" allowBlank="1" showInputMessage="1" sqref="FWA524348:FWF524348">
      <formula1>$BE$1:$BE$2</formula1>
    </dataValidation>
    <dataValidation type="list" allowBlank="1" showInputMessage="1" sqref="GFW524348:GGB524348">
      <formula1>$BE$1:$BE$2</formula1>
    </dataValidation>
    <dataValidation type="list" allowBlank="1" showInputMessage="1" sqref="GPS524348:GPX524348">
      <formula1>$BE$1:$BE$2</formula1>
    </dataValidation>
    <dataValidation type="list" allowBlank="1" showInputMessage="1" sqref="GZO524348:GZT524348">
      <formula1>$BE$1:$BE$2</formula1>
    </dataValidation>
    <dataValidation type="list" allowBlank="1" showInputMessage="1" sqref="HJK524348:HJP524348">
      <formula1>$BE$1:$BE$2</formula1>
    </dataValidation>
    <dataValidation type="list" allowBlank="1" showInputMessage="1" sqref="HTG524348:HTL524348">
      <formula1>$BE$1:$BE$2</formula1>
    </dataValidation>
    <dataValidation type="list" allowBlank="1" showInputMessage="1" sqref="IDC524348:IDH524348">
      <formula1>$BE$1:$BE$2</formula1>
    </dataValidation>
    <dataValidation type="list" allowBlank="1" showInputMessage="1" sqref="IMY524348:IND524348">
      <formula1>$BE$1:$BE$2</formula1>
    </dataValidation>
    <dataValidation type="list" allowBlank="1" showInputMessage="1" sqref="IWU524348:IWZ524348">
      <formula1>$BE$1:$BE$2</formula1>
    </dataValidation>
    <dataValidation type="list" allowBlank="1" showInputMessage="1" sqref="JGQ524348:JGV524348">
      <formula1>$BE$1:$BE$2</formula1>
    </dataValidation>
    <dataValidation type="list" allowBlank="1" showInputMessage="1" sqref="JQM524348:JQR524348">
      <formula1>$BE$1:$BE$2</formula1>
    </dataValidation>
    <dataValidation type="list" allowBlank="1" showInputMessage="1" sqref="KAI524348:KAN524348">
      <formula1>$BE$1:$BE$2</formula1>
    </dataValidation>
    <dataValidation type="list" allowBlank="1" showInputMessage="1" sqref="KKE524348:KKJ524348">
      <formula1>$BE$1:$BE$2</formula1>
    </dataValidation>
    <dataValidation type="list" allowBlank="1" showInputMessage="1" sqref="KUA524348:KUF524348">
      <formula1>$BE$1:$BE$2</formula1>
    </dataValidation>
    <dataValidation type="list" allowBlank="1" showInputMessage="1" sqref="LDW524348:LEB524348">
      <formula1>$BE$1:$BE$2</formula1>
    </dataValidation>
    <dataValidation type="list" allowBlank="1" showInputMessage="1" sqref="LNS524348:LNX524348">
      <formula1>$BE$1:$BE$2</formula1>
    </dataValidation>
    <dataValidation type="list" allowBlank="1" showInputMessage="1" sqref="LXO524348:LXT524348">
      <formula1>$BE$1:$BE$2</formula1>
    </dataValidation>
    <dataValidation type="list" allowBlank="1" showInputMessage="1" sqref="MHK524348:MHP524348">
      <formula1>$BE$1:$BE$2</formula1>
    </dataValidation>
    <dataValidation type="list" allowBlank="1" showInputMessage="1" sqref="MRG524348:MRL524348">
      <formula1>$BE$1:$BE$2</formula1>
    </dataValidation>
    <dataValidation type="list" allowBlank="1" showInputMessage="1" sqref="NBC524348:NBH524348">
      <formula1>$BE$1:$BE$2</formula1>
    </dataValidation>
    <dataValidation type="list" allowBlank="1" showInputMessage="1" sqref="NKY524348:NLD524348">
      <formula1>$BE$1:$BE$2</formula1>
    </dataValidation>
    <dataValidation type="list" allowBlank="1" showInputMessage="1" sqref="NUU524348:NUZ524348">
      <formula1>$BE$1:$BE$2</formula1>
    </dataValidation>
    <dataValidation type="list" allowBlank="1" showInputMessage="1" sqref="OEQ524348:OEV524348">
      <formula1>$BE$1:$BE$2</formula1>
    </dataValidation>
    <dataValidation type="list" allowBlank="1" showInputMessage="1" sqref="OOM524348:OOR524348">
      <formula1>$BE$1:$BE$2</formula1>
    </dataValidation>
    <dataValidation type="list" allowBlank="1" showInputMessage="1" sqref="OYI524348:OYN524348">
      <formula1>$BE$1:$BE$2</formula1>
    </dataValidation>
    <dataValidation type="list" allowBlank="1" showInputMessage="1" sqref="PIE524348:PIJ524348">
      <formula1>$BE$1:$BE$2</formula1>
    </dataValidation>
    <dataValidation type="list" allowBlank="1" showInputMessage="1" sqref="PSA524348:PSF524348">
      <formula1>$BE$1:$BE$2</formula1>
    </dataValidation>
    <dataValidation type="list" allowBlank="1" showInputMessage="1" sqref="QBW524348:QCB524348">
      <formula1>$BE$1:$BE$2</formula1>
    </dataValidation>
    <dataValidation type="list" allowBlank="1" showInputMessage="1" sqref="QLS524348:QLX524348">
      <formula1>$BE$1:$BE$2</formula1>
    </dataValidation>
    <dataValidation type="list" allowBlank="1" showInputMessage="1" sqref="QVO524348:QVT524348">
      <formula1>$BE$1:$BE$2</formula1>
    </dataValidation>
    <dataValidation type="list" allowBlank="1" showInputMessage="1" sqref="RFK524348:RFP524348">
      <formula1>$BE$1:$BE$2</formula1>
    </dataValidation>
    <dataValidation type="list" allowBlank="1" showInputMessage="1" sqref="RPG524348:RPL524348">
      <formula1>$BE$1:$BE$2</formula1>
    </dataValidation>
    <dataValidation type="list" allowBlank="1" showInputMessage="1" sqref="RZC524348:RZH524348">
      <formula1>$BE$1:$BE$2</formula1>
    </dataValidation>
    <dataValidation type="list" allowBlank="1" showInputMessage="1" sqref="SIY524348:SJD524348">
      <formula1>$BE$1:$BE$2</formula1>
    </dataValidation>
    <dataValidation type="list" allowBlank="1" showInputMessage="1" sqref="SSU524348:SSZ524348">
      <formula1>$BE$1:$BE$2</formula1>
    </dataValidation>
    <dataValidation type="list" allowBlank="1" showInputMessage="1" sqref="TCQ524348:TCV524348">
      <formula1>$BE$1:$BE$2</formula1>
    </dataValidation>
    <dataValidation type="list" allowBlank="1" showInputMessage="1" sqref="TMM524348:TMR524348">
      <formula1>$BE$1:$BE$2</formula1>
    </dataValidation>
    <dataValidation type="list" allowBlank="1" showInputMessage="1" sqref="TWI524348:TWN524348">
      <formula1>$BE$1:$BE$2</formula1>
    </dataValidation>
    <dataValidation type="list" allowBlank="1" showInputMessage="1" sqref="UGE524348:UGJ524348">
      <formula1>$BE$1:$BE$2</formula1>
    </dataValidation>
    <dataValidation type="list" allowBlank="1" showInputMessage="1" sqref="UQA524348:UQF524348">
      <formula1>$BE$1:$BE$2</formula1>
    </dataValidation>
    <dataValidation type="list" allowBlank="1" showInputMessage="1" sqref="UZW524348:VAB524348">
      <formula1>$BE$1:$BE$2</formula1>
    </dataValidation>
    <dataValidation type="list" allowBlank="1" showInputMessage="1" sqref="VJS524348:VJX524348">
      <formula1>$BE$1:$BE$2</formula1>
    </dataValidation>
    <dataValidation type="list" allowBlank="1" showInputMessage="1" sqref="VTO524348:VTT524348">
      <formula1>$BE$1:$BE$2</formula1>
    </dataValidation>
    <dataValidation type="list" allowBlank="1" showInputMessage="1" sqref="WDK524348:WDP524348">
      <formula1>$BE$1:$BE$2</formula1>
    </dataValidation>
    <dataValidation type="list" allowBlank="1" showInputMessage="1" sqref="WNG524348:WNL524348">
      <formula1>$BE$1:$BE$2</formula1>
    </dataValidation>
    <dataValidation type="list" allowBlank="1" showInputMessage="1" sqref="WXC524348:WXH524348">
      <formula1>$BE$1:$BE$2</formula1>
    </dataValidation>
    <dataValidation type="list" allowBlank="1" showInputMessage="1" sqref="AU589884:AZ589884">
      <formula1>$BE$1:$BE$2</formula1>
    </dataValidation>
    <dataValidation type="list" allowBlank="1" showInputMessage="1" sqref="KQ589884:KV589884">
      <formula1>$BE$1:$BE$2</formula1>
    </dataValidation>
    <dataValidation type="list" allowBlank="1" showInputMessage="1" sqref="UM589884:UR589884">
      <formula1>$BE$1:$BE$2</formula1>
    </dataValidation>
    <dataValidation type="list" allowBlank="1" showInputMessage="1" sqref="AEI589884:AEN589884">
      <formula1>$BE$1:$BE$2</formula1>
    </dataValidation>
    <dataValidation type="list" allowBlank="1" showInputMessage="1" sqref="AOE589884:AOJ589884">
      <formula1>$BE$1:$BE$2</formula1>
    </dataValidation>
    <dataValidation type="list" allowBlank="1" showInputMessage="1" sqref="AYA589884:AYF589884">
      <formula1>$BE$1:$BE$2</formula1>
    </dataValidation>
    <dataValidation type="list" allowBlank="1" showInputMessage="1" sqref="BHW589884:BIB589884">
      <formula1>$BE$1:$BE$2</formula1>
    </dataValidation>
    <dataValidation type="list" allowBlank="1" showInputMessage="1" sqref="BRS589884:BRX589884">
      <formula1>$BE$1:$BE$2</formula1>
    </dataValidation>
    <dataValidation type="list" allowBlank="1" showInputMessage="1" sqref="CBO589884:CBT589884">
      <formula1>$BE$1:$BE$2</formula1>
    </dataValidation>
    <dataValidation type="list" allowBlank="1" showInputMessage="1" sqref="CLK589884:CLP589884">
      <formula1>$BE$1:$BE$2</formula1>
    </dataValidation>
    <dataValidation type="list" allowBlank="1" showInputMessage="1" sqref="CVG589884:CVL589884">
      <formula1>$BE$1:$BE$2</formula1>
    </dataValidation>
    <dataValidation type="list" allowBlank="1" showInputMessage="1" sqref="DFC589884:DFH589884">
      <formula1>$BE$1:$BE$2</formula1>
    </dataValidation>
    <dataValidation type="list" allowBlank="1" showInputMessage="1" sqref="DOY589884:DPD589884">
      <formula1>$BE$1:$BE$2</formula1>
    </dataValidation>
    <dataValidation type="list" allowBlank="1" showInputMessage="1" sqref="DYU589884:DYZ589884">
      <formula1>$BE$1:$BE$2</formula1>
    </dataValidation>
    <dataValidation type="list" allowBlank="1" showInputMessage="1" sqref="EIQ589884:EIV589884">
      <formula1>$BE$1:$BE$2</formula1>
    </dataValidation>
    <dataValidation type="list" allowBlank="1" showInputMessage="1" sqref="ESM589884:ESR589884">
      <formula1>$BE$1:$BE$2</formula1>
    </dataValidation>
    <dataValidation type="list" allowBlank="1" showInputMessage="1" sqref="FCI589884:FCN589884">
      <formula1>$BE$1:$BE$2</formula1>
    </dataValidation>
    <dataValidation type="list" allowBlank="1" showInputMessage="1" sqref="FME589884:FMJ589884">
      <formula1>$BE$1:$BE$2</formula1>
    </dataValidation>
    <dataValidation type="list" allowBlank="1" showInputMessage="1" sqref="FWA589884:FWF589884">
      <formula1>$BE$1:$BE$2</formula1>
    </dataValidation>
    <dataValidation type="list" allowBlank="1" showInputMessage="1" sqref="GFW589884:GGB589884">
      <formula1>$BE$1:$BE$2</formula1>
    </dataValidation>
    <dataValidation type="list" allowBlank="1" showInputMessage="1" sqref="GPS589884:GPX589884">
      <formula1>$BE$1:$BE$2</formula1>
    </dataValidation>
    <dataValidation type="list" allowBlank="1" showInputMessage="1" sqref="GZO589884:GZT589884">
      <formula1>$BE$1:$BE$2</formula1>
    </dataValidation>
    <dataValidation type="list" allowBlank="1" showInputMessage="1" sqref="HJK589884:HJP589884">
      <formula1>$BE$1:$BE$2</formula1>
    </dataValidation>
    <dataValidation type="list" allowBlank="1" showInputMessage="1" sqref="HTG589884:HTL589884">
      <formula1>$BE$1:$BE$2</formula1>
    </dataValidation>
    <dataValidation type="list" allowBlank="1" showInputMessage="1" sqref="IDC589884:IDH589884">
      <formula1>$BE$1:$BE$2</formula1>
    </dataValidation>
    <dataValidation type="list" allowBlank="1" showInputMessage="1" sqref="IMY589884:IND589884">
      <formula1>$BE$1:$BE$2</formula1>
    </dataValidation>
    <dataValidation type="list" allowBlank="1" showInputMessage="1" sqref="IWU589884:IWZ589884">
      <formula1>$BE$1:$BE$2</formula1>
    </dataValidation>
    <dataValidation type="list" allowBlank="1" showInputMessage="1" sqref="JGQ589884:JGV589884">
      <formula1>$BE$1:$BE$2</formula1>
    </dataValidation>
    <dataValidation type="list" allowBlank="1" showInputMessage="1" sqref="JQM589884:JQR589884">
      <formula1>$BE$1:$BE$2</formula1>
    </dataValidation>
    <dataValidation type="list" allowBlank="1" showInputMessage="1" sqref="KAI589884:KAN589884">
      <formula1>$BE$1:$BE$2</formula1>
    </dataValidation>
    <dataValidation type="list" allowBlank="1" showInputMessage="1" sqref="KKE589884:KKJ589884">
      <formula1>$BE$1:$BE$2</formula1>
    </dataValidation>
    <dataValidation type="list" allowBlank="1" showInputMessage="1" sqref="KUA589884:KUF589884">
      <formula1>$BE$1:$BE$2</formula1>
    </dataValidation>
    <dataValidation type="list" allowBlank="1" showInputMessage="1" sqref="LDW589884:LEB589884">
      <formula1>$BE$1:$BE$2</formula1>
    </dataValidation>
    <dataValidation type="list" allowBlank="1" showInputMessage="1" sqref="LNS589884:LNX589884">
      <formula1>$BE$1:$BE$2</formula1>
    </dataValidation>
    <dataValidation type="list" allowBlank="1" showInputMessage="1" sqref="LXO589884:LXT589884">
      <formula1>$BE$1:$BE$2</formula1>
    </dataValidation>
    <dataValidation type="list" allowBlank="1" showInputMessage="1" sqref="MHK589884:MHP589884">
      <formula1>$BE$1:$BE$2</formula1>
    </dataValidation>
    <dataValidation type="list" allowBlank="1" showInputMessage="1" sqref="MRG589884:MRL589884">
      <formula1>$BE$1:$BE$2</formula1>
    </dataValidation>
    <dataValidation type="list" allowBlank="1" showInputMessage="1" sqref="NBC589884:NBH589884">
      <formula1>$BE$1:$BE$2</formula1>
    </dataValidation>
    <dataValidation type="list" allowBlank="1" showInputMessage="1" sqref="NKY589884:NLD589884">
      <formula1>$BE$1:$BE$2</formula1>
    </dataValidation>
    <dataValidation type="list" allowBlank="1" showInputMessage="1" sqref="NUU589884:NUZ589884">
      <formula1>$BE$1:$BE$2</formula1>
    </dataValidation>
    <dataValidation type="list" allowBlank="1" showInputMessage="1" sqref="OEQ589884:OEV589884">
      <formula1>$BE$1:$BE$2</formula1>
    </dataValidation>
    <dataValidation type="list" allowBlank="1" showInputMessage="1" sqref="OOM589884:OOR589884">
      <formula1>$BE$1:$BE$2</formula1>
    </dataValidation>
    <dataValidation type="list" allowBlank="1" showInputMessage="1" sqref="OYI589884:OYN589884">
      <formula1>$BE$1:$BE$2</formula1>
    </dataValidation>
    <dataValidation type="list" allowBlank="1" showInputMessage="1" sqref="PIE589884:PIJ589884">
      <formula1>$BE$1:$BE$2</formula1>
    </dataValidation>
    <dataValidation type="list" allowBlank="1" showInputMessage="1" sqref="PSA589884:PSF589884">
      <formula1>$BE$1:$BE$2</formula1>
    </dataValidation>
    <dataValidation type="list" allowBlank="1" showInputMessage="1" sqref="QBW589884:QCB589884">
      <formula1>$BE$1:$BE$2</formula1>
    </dataValidation>
    <dataValidation type="list" allowBlank="1" showInputMessage="1" sqref="QLS589884:QLX589884">
      <formula1>$BE$1:$BE$2</formula1>
    </dataValidation>
    <dataValidation type="list" allowBlank="1" showInputMessage="1" sqref="QVO589884:QVT589884">
      <formula1>$BE$1:$BE$2</formula1>
    </dataValidation>
    <dataValidation type="list" allowBlank="1" showInputMessage="1" sqref="RFK589884:RFP589884">
      <formula1>$BE$1:$BE$2</formula1>
    </dataValidation>
    <dataValidation type="list" allowBlank="1" showInputMessage="1" sqref="RPG589884:RPL589884">
      <formula1>$BE$1:$BE$2</formula1>
    </dataValidation>
    <dataValidation type="list" allowBlank="1" showInputMessage="1" sqref="RZC589884:RZH589884">
      <formula1>$BE$1:$BE$2</formula1>
    </dataValidation>
    <dataValidation type="list" allowBlank="1" showInputMessage="1" sqref="SIY589884:SJD589884">
      <formula1>$BE$1:$BE$2</formula1>
    </dataValidation>
    <dataValidation type="list" allowBlank="1" showInputMessage="1" sqref="SSU589884:SSZ589884">
      <formula1>$BE$1:$BE$2</formula1>
    </dataValidation>
    <dataValidation type="list" allowBlank="1" showInputMessage="1" sqref="TCQ589884:TCV589884">
      <formula1>$BE$1:$BE$2</formula1>
    </dataValidation>
    <dataValidation type="list" allowBlank="1" showInputMessage="1" sqref="TMM589884:TMR589884">
      <formula1>$BE$1:$BE$2</formula1>
    </dataValidation>
    <dataValidation type="list" allowBlank="1" showInputMessage="1" sqref="TWI589884:TWN589884">
      <formula1>$BE$1:$BE$2</formula1>
    </dataValidation>
    <dataValidation type="list" allowBlank="1" showInputMessage="1" sqref="UGE589884:UGJ589884">
      <formula1>$BE$1:$BE$2</formula1>
    </dataValidation>
    <dataValidation type="list" allowBlank="1" showInputMessage="1" sqref="UQA589884:UQF589884">
      <formula1>$BE$1:$BE$2</formula1>
    </dataValidation>
    <dataValidation type="list" allowBlank="1" showInputMessage="1" sqref="UZW589884:VAB589884">
      <formula1>$BE$1:$BE$2</formula1>
    </dataValidation>
    <dataValidation type="list" allowBlank="1" showInputMessage="1" sqref="VJS589884:VJX589884">
      <formula1>$BE$1:$BE$2</formula1>
    </dataValidation>
    <dataValidation type="list" allowBlank="1" showInputMessage="1" sqref="VTO589884:VTT589884">
      <formula1>$BE$1:$BE$2</formula1>
    </dataValidation>
    <dataValidation type="list" allowBlank="1" showInputMessage="1" sqref="WDK589884:WDP589884">
      <formula1>$BE$1:$BE$2</formula1>
    </dataValidation>
    <dataValidation type="list" allowBlank="1" showInputMessage="1" sqref="WNG589884:WNL589884">
      <formula1>$BE$1:$BE$2</formula1>
    </dataValidation>
    <dataValidation type="list" allowBlank="1" showInputMessage="1" sqref="WXC589884:WXH589884">
      <formula1>$BE$1:$BE$2</formula1>
    </dataValidation>
    <dataValidation type="list" allowBlank="1" showInputMessage="1" sqref="AU655420:AZ655420">
      <formula1>$BE$1:$BE$2</formula1>
    </dataValidation>
    <dataValidation type="list" allowBlank="1" showInputMessage="1" sqref="KQ655420:KV655420">
      <formula1>$BE$1:$BE$2</formula1>
    </dataValidation>
    <dataValidation type="list" allowBlank="1" showInputMessage="1" sqref="UM655420:UR655420">
      <formula1>$BE$1:$BE$2</formula1>
    </dataValidation>
    <dataValidation type="list" allowBlank="1" showInputMessage="1" sqref="AEI655420:AEN655420">
      <formula1>$BE$1:$BE$2</formula1>
    </dataValidation>
    <dataValidation type="list" allowBlank="1" showInputMessage="1" sqref="AOE655420:AOJ655420">
      <formula1>$BE$1:$BE$2</formula1>
    </dataValidation>
    <dataValidation type="list" allowBlank="1" showInputMessage="1" sqref="AYA655420:AYF655420">
      <formula1>$BE$1:$BE$2</formula1>
    </dataValidation>
    <dataValidation type="list" allowBlank="1" showInputMessage="1" sqref="BHW655420:BIB655420">
      <formula1>$BE$1:$BE$2</formula1>
    </dataValidation>
    <dataValidation type="list" allowBlank="1" showInputMessage="1" sqref="BRS655420:BRX655420">
      <formula1>$BE$1:$BE$2</formula1>
    </dataValidation>
    <dataValidation type="list" allowBlank="1" showInputMessage="1" sqref="CBO655420:CBT655420">
      <formula1>$BE$1:$BE$2</formula1>
    </dataValidation>
    <dataValidation type="list" allowBlank="1" showInputMessage="1" sqref="CLK655420:CLP655420">
      <formula1>$BE$1:$BE$2</formula1>
    </dataValidation>
    <dataValidation type="list" allowBlank="1" showInputMessage="1" sqref="CVG655420:CVL655420">
      <formula1>$BE$1:$BE$2</formula1>
    </dataValidation>
    <dataValidation type="list" allowBlank="1" showInputMessage="1" sqref="DFC655420:DFH655420">
      <formula1>$BE$1:$BE$2</formula1>
    </dataValidation>
    <dataValidation type="list" allowBlank="1" showInputMessage="1" sqref="DOY655420:DPD655420">
      <formula1>$BE$1:$BE$2</formula1>
    </dataValidation>
    <dataValidation type="list" allowBlank="1" showInputMessage="1" sqref="DYU655420:DYZ655420">
      <formula1>$BE$1:$BE$2</formula1>
    </dataValidation>
    <dataValidation type="list" allowBlank="1" showInputMessage="1" sqref="EIQ655420:EIV655420">
      <formula1>$BE$1:$BE$2</formula1>
    </dataValidation>
    <dataValidation type="list" allowBlank="1" showInputMessage="1" sqref="ESM655420:ESR655420">
      <formula1>$BE$1:$BE$2</formula1>
    </dataValidation>
    <dataValidation type="list" allowBlank="1" showInputMessage="1" sqref="FCI655420:FCN655420">
      <formula1>$BE$1:$BE$2</formula1>
    </dataValidation>
    <dataValidation type="list" allowBlank="1" showInputMessage="1" sqref="FME655420:FMJ655420">
      <formula1>$BE$1:$BE$2</formula1>
    </dataValidation>
    <dataValidation type="list" allowBlank="1" showInputMessage="1" sqref="FWA655420:FWF655420">
      <formula1>$BE$1:$BE$2</formula1>
    </dataValidation>
    <dataValidation type="list" allowBlank="1" showInputMessage="1" sqref="GFW655420:GGB655420">
      <formula1>$BE$1:$BE$2</formula1>
    </dataValidation>
    <dataValidation type="list" allowBlank="1" showInputMessage="1" sqref="GPS655420:GPX655420">
      <formula1>$BE$1:$BE$2</formula1>
    </dataValidation>
    <dataValidation type="list" allowBlank="1" showInputMessage="1" sqref="GZO655420:GZT655420">
      <formula1>$BE$1:$BE$2</formula1>
    </dataValidation>
    <dataValidation type="list" allowBlank="1" showInputMessage="1" sqref="HJK655420:HJP655420">
      <formula1>$BE$1:$BE$2</formula1>
    </dataValidation>
    <dataValidation type="list" allowBlank="1" showInputMessage="1" sqref="HTG655420:HTL655420">
      <formula1>$BE$1:$BE$2</formula1>
    </dataValidation>
    <dataValidation type="list" allowBlank="1" showInputMessage="1" sqref="IDC655420:IDH655420">
      <formula1>$BE$1:$BE$2</formula1>
    </dataValidation>
    <dataValidation type="list" allowBlank="1" showInputMessage="1" sqref="IMY655420:IND655420">
      <formula1>$BE$1:$BE$2</formula1>
    </dataValidation>
    <dataValidation type="list" allowBlank="1" showInputMessage="1" sqref="IWU655420:IWZ655420">
      <formula1>$BE$1:$BE$2</formula1>
    </dataValidation>
    <dataValidation type="list" allowBlank="1" showInputMessage="1" sqref="JGQ655420:JGV655420">
      <formula1>$BE$1:$BE$2</formula1>
    </dataValidation>
    <dataValidation type="list" allowBlank="1" showInputMessage="1" sqref="JQM655420:JQR655420">
      <formula1>$BE$1:$BE$2</formula1>
    </dataValidation>
    <dataValidation type="list" allowBlank="1" showInputMessage="1" sqref="KAI655420:KAN655420">
      <formula1>$BE$1:$BE$2</formula1>
    </dataValidation>
    <dataValidation type="list" allowBlank="1" showInputMessage="1" sqref="KKE655420:KKJ655420">
      <formula1>$BE$1:$BE$2</formula1>
    </dataValidation>
    <dataValidation type="list" allowBlank="1" showInputMessage="1" sqref="KUA655420:KUF655420">
      <formula1>$BE$1:$BE$2</formula1>
    </dataValidation>
    <dataValidation type="list" allowBlank="1" showInputMessage="1" sqref="LDW655420:LEB655420">
      <formula1>$BE$1:$BE$2</formula1>
    </dataValidation>
    <dataValidation type="list" allowBlank="1" showInputMessage="1" sqref="LNS655420:LNX655420">
      <formula1>$BE$1:$BE$2</formula1>
    </dataValidation>
    <dataValidation type="list" allowBlank="1" showInputMessage="1" sqref="LXO655420:LXT655420">
      <formula1>$BE$1:$BE$2</formula1>
    </dataValidation>
    <dataValidation type="list" allowBlank="1" showInputMessage="1" sqref="MHK655420:MHP655420">
      <formula1>$BE$1:$BE$2</formula1>
    </dataValidation>
    <dataValidation type="list" allowBlank="1" showInputMessage="1" sqref="MRG655420:MRL655420">
      <formula1>$BE$1:$BE$2</formula1>
    </dataValidation>
    <dataValidation type="list" allowBlank="1" showInputMessage="1" sqref="NBC655420:NBH655420">
      <formula1>$BE$1:$BE$2</formula1>
    </dataValidation>
    <dataValidation type="list" allowBlank="1" showInputMessage="1" sqref="NKY655420:NLD655420">
      <formula1>$BE$1:$BE$2</formula1>
    </dataValidation>
    <dataValidation type="list" allowBlank="1" showInputMessage="1" sqref="NUU655420:NUZ655420">
      <formula1>$BE$1:$BE$2</formula1>
    </dataValidation>
    <dataValidation type="list" allowBlank="1" showInputMessage="1" sqref="OEQ655420:OEV655420">
      <formula1>$BE$1:$BE$2</formula1>
    </dataValidation>
    <dataValidation type="list" allowBlank="1" showInputMessage="1" sqref="OOM655420:OOR655420">
      <formula1>$BE$1:$BE$2</formula1>
    </dataValidation>
    <dataValidation type="list" allowBlank="1" showInputMessage="1" sqref="OYI655420:OYN655420">
      <formula1>$BE$1:$BE$2</formula1>
    </dataValidation>
    <dataValidation type="list" allowBlank="1" showInputMessage="1" sqref="PIE655420:PIJ655420">
      <formula1>$BE$1:$BE$2</formula1>
    </dataValidation>
    <dataValidation type="list" allowBlank="1" showInputMessage="1" sqref="PSA655420:PSF655420">
      <formula1>$BE$1:$BE$2</formula1>
    </dataValidation>
    <dataValidation type="list" allowBlank="1" showInputMessage="1" sqref="QBW655420:QCB655420">
      <formula1>$BE$1:$BE$2</formula1>
    </dataValidation>
    <dataValidation type="list" allowBlank="1" showInputMessage="1" sqref="QLS655420:QLX655420">
      <formula1>$BE$1:$BE$2</formula1>
    </dataValidation>
    <dataValidation type="list" allowBlank="1" showInputMessage="1" sqref="QVO655420:QVT655420">
      <formula1>$BE$1:$BE$2</formula1>
    </dataValidation>
    <dataValidation type="list" allowBlank="1" showInputMessage="1" sqref="RFK655420:RFP655420">
      <formula1>$BE$1:$BE$2</formula1>
    </dataValidation>
    <dataValidation type="list" allowBlank="1" showInputMessage="1" sqref="RPG655420:RPL655420">
      <formula1>$BE$1:$BE$2</formula1>
    </dataValidation>
    <dataValidation type="list" allowBlank="1" showInputMessage="1" sqref="RZC655420:RZH655420">
      <formula1>$BE$1:$BE$2</formula1>
    </dataValidation>
    <dataValidation type="list" allowBlank="1" showInputMessage="1" sqref="SIY655420:SJD655420">
      <formula1>$BE$1:$BE$2</formula1>
    </dataValidation>
    <dataValidation type="list" allowBlank="1" showInputMessage="1" sqref="SSU655420:SSZ655420">
      <formula1>$BE$1:$BE$2</formula1>
    </dataValidation>
    <dataValidation type="list" allowBlank="1" showInputMessage="1" sqref="TCQ655420:TCV655420">
      <formula1>$BE$1:$BE$2</formula1>
    </dataValidation>
    <dataValidation type="list" allowBlank="1" showInputMessage="1" sqref="TMM655420:TMR655420">
      <formula1>$BE$1:$BE$2</formula1>
    </dataValidation>
    <dataValidation type="list" allowBlank="1" showInputMessage="1" sqref="TWI655420:TWN655420">
      <formula1>$BE$1:$BE$2</formula1>
    </dataValidation>
    <dataValidation type="list" allowBlank="1" showInputMessage="1" sqref="UGE655420:UGJ655420">
      <formula1>$BE$1:$BE$2</formula1>
    </dataValidation>
    <dataValidation type="list" allowBlank="1" showInputMessage="1" sqref="UQA655420:UQF655420">
      <formula1>$BE$1:$BE$2</formula1>
    </dataValidation>
    <dataValidation type="list" allowBlank="1" showInputMessage="1" sqref="UZW655420:VAB655420">
      <formula1>$BE$1:$BE$2</formula1>
    </dataValidation>
    <dataValidation type="list" allowBlank="1" showInputMessage="1" sqref="VJS655420:VJX655420">
      <formula1>$BE$1:$BE$2</formula1>
    </dataValidation>
    <dataValidation type="list" allowBlank="1" showInputMessage="1" sqref="VTO655420:VTT655420">
      <formula1>$BE$1:$BE$2</formula1>
    </dataValidation>
    <dataValidation type="list" allowBlank="1" showInputMessage="1" sqref="WDK655420:WDP655420">
      <formula1>$BE$1:$BE$2</formula1>
    </dataValidation>
    <dataValidation type="list" allowBlank="1" showInputMessage="1" sqref="WNG655420:WNL655420">
      <formula1>$BE$1:$BE$2</formula1>
    </dataValidation>
    <dataValidation type="list" allowBlank="1" showInputMessage="1" sqref="WXC655420:WXH655420">
      <formula1>$BE$1:$BE$2</formula1>
    </dataValidation>
    <dataValidation type="list" allowBlank="1" showInputMessage="1" sqref="AU720956:AZ720956">
      <formula1>$BE$1:$BE$2</formula1>
    </dataValidation>
    <dataValidation type="list" allowBlank="1" showInputMessage="1" sqref="KQ720956:KV720956">
      <formula1>$BE$1:$BE$2</formula1>
    </dataValidation>
    <dataValidation type="list" allowBlank="1" showInputMessage="1" sqref="UM720956:UR720956">
      <formula1>$BE$1:$BE$2</formula1>
    </dataValidation>
    <dataValidation type="list" allowBlank="1" showInputMessage="1" sqref="AEI720956:AEN720956">
      <formula1>$BE$1:$BE$2</formula1>
    </dataValidation>
    <dataValidation type="list" allowBlank="1" showInputMessage="1" sqref="AOE720956:AOJ720956">
      <formula1>$BE$1:$BE$2</formula1>
    </dataValidation>
    <dataValidation type="list" allowBlank="1" showInputMessage="1" sqref="AYA720956:AYF720956">
      <formula1>$BE$1:$BE$2</formula1>
    </dataValidation>
    <dataValidation type="list" allowBlank="1" showInputMessage="1" sqref="BHW720956:BIB720956">
      <formula1>$BE$1:$BE$2</formula1>
    </dataValidation>
    <dataValidation type="list" allowBlank="1" showInputMessage="1" sqref="BRS720956:BRX720956">
      <formula1>$BE$1:$BE$2</formula1>
    </dataValidation>
    <dataValidation type="list" allowBlank="1" showInputMessage="1" sqref="CBO720956:CBT720956">
      <formula1>$BE$1:$BE$2</formula1>
    </dataValidation>
    <dataValidation type="list" allowBlank="1" showInputMessage="1" sqref="CLK720956:CLP720956">
      <formula1>$BE$1:$BE$2</formula1>
    </dataValidation>
    <dataValidation type="list" allowBlank="1" showInputMessage="1" sqref="CVG720956:CVL720956">
      <formula1>$BE$1:$BE$2</formula1>
    </dataValidation>
    <dataValidation type="list" allowBlank="1" showInputMessage="1" sqref="DFC720956:DFH720956">
      <formula1>$BE$1:$BE$2</formula1>
    </dataValidation>
    <dataValidation type="list" allowBlank="1" showInputMessage="1" sqref="DOY720956:DPD720956">
      <formula1>$BE$1:$BE$2</formula1>
    </dataValidation>
    <dataValidation type="list" allowBlank="1" showInputMessage="1" sqref="DYU720956:DYZ720956">
      <formula1>$BE$1:$BE$2</formula1>
    </dataValidation>
    <dataValidation type="list" allowBlank="1" showInputMessage="1" sqref="EIQ720956:EIV720956">
      <formula1>$BE$1:$BE$2</formula1>
    </dataValidation>
    <dataValidation type="list" allowBlank="1" showInputMessage="1" sqref="ESM720956:ESR720956">
      <formula1>$BE$1:$BE$2</formula1>
    </dataValidation>
    <dataValidation type="list" allowBlank="1" showInputMessage="1" sqref="FCI720956:FCN720956">
      <formula1>$BE$1:$BE$2</formula1>
    </dataValidation>
    <dataValidation type="list" allowBlank="1" showInputMessage="1" sqref="FME720956:FMJ720956">
      <formula1>$BE$1:$BE$2</formula1>
    </dataValidation>
    <dataValidation type="list" allowBlank="1" showInputMessage="1" sqref="FWA720956:FWF720956">
      <formula1>$BE$1:$BE$2</formula1>
    </dataValidation>
    <dataValidation type="list" allowBlank="1" showInputMessage="1" sqref="GFW720956:GGB720956">
      <formula1>$BE$1:$BE$2</formula1>
    </dataValidation>
    <dataValidation type="list" allowBlank="1" showInputMessage="1" sqref="GPS720956:GPX720956">
      <formula1>$BE$1:$BE$2</formula1>
    </dataValidation>
    <dataValidation type="list" allowBlank="1" showInputMessage="1" sqref="GZO720956:GZT720956">
      <formula1>$BE$1:$BE$2</formula1>
    </dataValidation>
    <dataValidation type="list" allowBlank="1" showInputMessage="1" sqref="HJK720956:HJP720956">
      <formula1>$BE$1:$BE$2</formula1>
    </dataValidation>
    <dataValidation type="list" allowBlank="1" showInputMessage="1" sqref="HTG720956:HTL720956">
      <formula1>$BE$1:$BE$2</formula1>
    </dataValidation>
    <dataValidation type="list" allowBlank="1" showInputMessage="1" sqref="IDC720956:IDH720956">
      <formula1>$BE$1:$BE$2</formula1>
    </dataValidation>
    <dataValidation type="list" allowBlank="1" showInputMessage="1" sqref="IMY720956:IND720956">
      <formula1>$BE$1:$BE$2</formula1>
    </dataValidation>
    <dataValidation type="list" allowBlank="1" showInputMessage="1" sqref="IWU720956:IWZ720956">
      <formula1>$BE$1:$BE$2</formula1>
    </dataValidation>
    <dataValidation type="list" allowBlank="1" showInputMessage="1" sqref="JGQ720956:JGV720956">
      <formula1>$BE$1:$BE$2</formula1>
    </dataValidation>
    <dataValidation type="list" allowBlank="1" showInputMessage="1" sqref="JQM720956:JQR720956">
      <formula1>$BE$1:$BE$2</formula1>
    </dataValidation>
    <dataValidation type="list" allowBlank="1" showInputMessage="1" sqref="KAI720956:KAN720956">
      <formula1>$BE$1:$BE$2</formula1>
    </dataValidation>
    <dataValidation type="list" allowBlank="1" showInputMessage="1" sqref="KKE720956:KKJ720956">
      <formula1>$BE$1:$BE$2</formula1>
    </dataValidation>
    <dataValidation type="list" allowBlank="1" showInputMessage="1" sqref="KUA720956:KUF720956">
      <formula1>$BE$1:$BE$2</formula1>
    </dataValidation>
    <dataValidation type="list" allowBlank="1" showInputMessage="1" sqref="LDW720956:LEB720956">
      <formula1>$BE$1:$BE$2</formula1>
    </dataValidation>
    <dataValidation type="list" allowBlank="1" showInputMessage="1" sqref="LNS720956:LNX720956">
      <formula1>$BE$1:$BE$2</formula1>
    </dataValidation>
    <dataValidation type="list" allowBlank="1" showInputMessage="1" sqref="LXO720956:LXT720956">
      <formula1>$BE$1:$BE$2</formula1>
    </dataValidation>
    <dataValidation type="list" allowBlank="1" showInputMessage="1" sqref="MHK720956:MHP720956">
      <formula1>$BE$1:$BE$2</formula1>
    </dataValidation>
    <dataValidation type="list" allowBlank="1" showInputMessage="1" sqref="MRG720956:MRL720956">
      <formula1>$BE$1:$BE$2</formula1>
    </dataValidation>
    <dataValidation type="list" allowBlank="1" showInputMessage="1" sqref="NBC720956:NBH720956">
      <formula1>$BE$1:$BE$2</formula1>
    </dataValidation>
    <dataValidation type="list" allowBlank="1" showInputMessage="1" sqref="NKY720956:NLD720956">
      <formula1>$BE$1:$BE$2</formula1>
    </dataValidation>
    <dataValidation type="list" allowBlank="1" showInputMessage="1" sqref="NUU720956:NUZ720956">
      <formula1>$BE$1:$BE$2</formula1>
    </dataValidation>
    <dataValidation type="list" allowBlank="1" showInputMessage="1" sqref="OEQ720956:OEV720956">
      <formula1>$BE$1:$BE$2</formula1>
    </dataValidation>
    <dataValidation type="list" allowBlank="1" showInputMessage="1" sqref="OOM720956:OOR720956">
      <formula1>$BE$1:$BE$2</formula1>
    </dataValidation>
    <dataValidation type="list" allowBlank="1" showInputMessage="1" sqref="OYI720956:OYN720956">
      <formula1>$BE$1:$BE$2</formula1>
    </dataValidation>
    <dataValidation type="list" allowBlank="1" showInputMessage="1" sqref="PIE720956:PIJ720956">
      <formula1>$BE$1:$BE$2</formula1>
    </dataValidation>
    <dataValidation type="list" allowBlank="1" showInputMessage="1" sqref="PSA720956:PSF720956">
      <formula1>$BE$1:$BE$2</formula1>
    </dataValidation>
    <dataValidation type="list" allowBlank="1" showInputMessage="1" sqref="QBW720956:QCB720956">
      <formula1>$BE$1:$BE$2</formula1>
    </dataValidation>
    <dataValidation type="list" allowBlank="1" showInputMessage="1" sqref="QLS720956:QLX720956">
      <formula1>$BE$1:$BE$2</formula1>
    </dataValidation>
    <dataValidation type="list" allowBlank="1" showInputMessage="1" sqref="QVO720956:QVT720956">
      <formula1>$BE$1:$BE$2</formula1>
    </dataValidation>
    <dataValidation type="list" allowBlank="1" showInputMessage="1" sqref="RFK720956:RFP720956">
      <formula1>$BE$1:$BE$2</formula1>
    </dataValidation>
    <dataValidation type="list" allowBlank="1" showInputMessage="1" sqref="RPG720956:RPL720956">
      <formula1>$BE$1:$BE$2</formula1>
    </dataValidation>
    <dataValidation type="list" allowBlank="1" showInputMessage="1" sqref="RZC720956:RZH720956">
      <formula1>$BE$1:$BE$2</formula1>
    </dataValidation>
    <dataValidation type="list" allowBlank="1" showInputMessage="1" sqref="SIY720956:SJD720956">
      <formula1>$BE$1:$BE$2</formula1>
    </dataValidation>
    <dataValidation type="list" allowBlank="1" showInputMessage="1" sqref="SSU720956:SSZ720956">
      <formula1>$BE$1:$BE$2</formula1>
    </dataValidation>
    <dataValidation type="list" allowBlank="1" showInputMessage="1" sqref="TCQ720956:TCV720956">
      <formula1>$BE$1:$BE$2</formula1>
    </dataValidation>
    <dataValidation type="list" allowBlank="1" showInputMessage="1" sqref="TMM720956:TMR720956">
      <formula1>$BE$1:$BE$2</formula1>
    </dataValidation>
    <dataValidation type="list" allowBlank="1" showInputMessage="1" sqref="TWI720956:TWN720956">
      <formula1>$BE$1:$BE$2</formula1>
    </dataValidation>
    <dataValidation type="list" allowBlank="1" showInputMessage="1" sqref="UGE720956:UGJ720956">
      <formula1>$BE$1:$BE$2</formula1>
    </dataValidation>
    <dataValidation type="list" allowBlank="1" showInputMessage="1" sqref="UQA720956:UQF720956">
      <formula1>$BE$1:$BE$2</formula1>
    </dataValidation>
    <dataValidation type="list" allowBlank="1" showInputMessage="1" sqref="UZW720956:VAB720956">
      <formula1>$BE$1:$BE$2</formula1>
    </dataValidation>
    <dataValidation type="list" allowBlank="1" showInputMessage="1" sqref="VJS720956:VJX720956">
      <formula1>$BE$1:$BE$2</formula1>
    </dataValidation>
    <dataValidation type="list" allowBlank="1" showInputMessage="1" sqref="VTO720956:VTT720956">
      <formula1>$BE$1:$BE$2</formula1>
    </dataValidation>
    <dataValidation type="list" allowBlank="1" showInputMessage="1" sqref="WDK720956:WDP720956">
      <formula1>$BE$1:$BE$2</formula1>
    </dataValidation>
    <dataValidation type="list" allowBlank="1" showInputMessage="1" sqref="WNG720956:WNL720956">
      <formula1>$BE$1:$BE$2</formula1>
    </dataValidation>
    <dataValidation type="list" allowBlank="1" showInputMessage="1" sqref="WXC720956:WXH720956">
      <formula1>$BE$1:$BE$2</formula1>
    </dataValidation>
    <dataValidation type="list" allowBlank="1" showInputMessage="1" sqref="AU786492:AZ786492">
      <formula1>$BE$1:$BE$2</formula1>
    </dataValidation>
    <dataValidation type="list" allowBlank="1" showInputMessage="1" sqref="KQ786492:KV786492">
      <formula1>$BE$1:$BE$2</formula1>
    </dataValidation>
    <dataValidation type="list" allowBlank="1" showInputMessage="1" sqref="UM786492:UR786492">
      <formula1>$BE$1:$BE$2</formula1>
    </dataValidation>
    <dataValidation type="list" allowBlank="1" showInputMessage="1" sqref="AEI786492:AEN786492">
      <formula1>$BE$1:$BE$2</formula1>
    </dataValidation>
    <dataValidation type="list" allowBlank="1" showInputMessage="1" sqref="AOE786492:AOJ786492">
      <formula1>$BE$1:$BE$2</formula1>
    </dataValidation>
    <dataValidation type="list" allowBlank="1" showInputMessage="1" sqref="AYA786492:AYF786492">
      <formula1>$BE$1:$BE$2</formula1>
    </dataValidation>
    <dataValidation type="list" allowBlank="1" showInputMessage="1" sqref="BHW786492:BIB786492">
      <formula1>$BE$1:$BE$2</formula1>
    </dataValidation>
    <dataValidation type="list" allowBlank="1" showInputMessage="1" sqref="BRS786492:BRX786492">
      <formula1>$BE$1:$BE$2</formula1>
    </dataValidation>
    <dataValidation type="list" allowBlank="1" showInputMessage="1" sqref="CBO786492:CBT786492">
      <formula1>$BE$1:$BE$2</formula1>
    </dataValidation>
    <dataValidation type="list" allowBlank="1" showInputMessage="1" sqref="CLK786492:CLP786492">
      <formula1>$BE$1:$BE$2</formula1>
    </dataValidation>
    <dataValidation type="list" allowBlank="1" showInputMessage="1" sqref="CVG786492:CVL786492">
      <formula1>$BE$1:$BE$2</formula1>
    </dataValidation>
    <dataValidation type="list" allowBlank="1" showInputMessage="1" sqref="DFC786492:DFH786492">
      <formula1>$BE$1:$BE$2</formula1>
    </dataValidation>
    <dataValidation type="list" allowBlank="1" showInputMessage="1" sqref="DOY786492:DPD786492">
      <formula1>$BE$1:$BE$2</formula1>
    </dataValidation>
    <dataValidation type="list" allowBlank="1" showInputMessage="1" sqref="DYU786492:DYZ786492">
      <formula1>$BE$1:$BE$2</formula1>
    </dataValidation>
    <dataValidation type="list" allowBlank="1" showInputMessage="1" sqref="EIQ786492:EIV786492">
      <formula1>$BE$1:$BE$2</formula1>
    </dataValidation>
    <dataValidation type="list" allowBlank="1" showInputMessage="1" sqref="ESM786492:ESR786492">
      <formula1>$BE$1:$BE$2</formula1>
    </dataValidation>
    <dataValidation type="list" allowBlank="1" showInputMessage="1" sqref="FCI786492:FCN786492">
      <formula1>$BE$1:$BE$2</formula1>
    </dataValidation>
    <dataValidation type="list" allowBlank="1" showInputMessage="1" sqref="FME786492:FMJ786492">
      <formula1>$BE$1:$BE$2</formula1>
    </dataValidation>
    <dataValidation type="list" allowBlank="1" showInputMessage="1" sqref="FWA786492:FWF786492">
      <formula1>$BE$1:$BE$2</formula1>
    </dataValidation>
    <dataValidation type="list" allowBlank="1" showInputMessage="1" sqref="GFW786492:GGB786492">
      <formula1>$BE$1:$BE$2</formula1>
    </dataValidation>
    <dataValidation type="list" allowBlank="1" showInputMessage="1" sqref="GPS786492:GPX786492">
      <formula1>$BE$1:$BE$2</formula1>
    </dataValidation>
    <dataValidation type="list" allowBlank="1" showInputMessage="1" sqref="GZO786492:GZT786492">
      <formula1>$BE$1:$BE$2</formula1>
    </dataValidation>
    <dataValidation type="list" allowBlank="1" showInputMessage="1" sqref="HJK786492:HJP786492">
      <formula1>$BE$1:$BE$2</formula1>
    </dataValidation>
    <dataValidation type="list" allowBlank="1" showInputMessage="1" sqref="HTG786492:HTL786492">
      <formula1>$BE$1:$BE$2</formula1>
    </dataValidation>
    <dataValidation type="list" allowBlank="1" showInputMessage="1" sqref="IDC786492:IDH786492">
      <formula1>$BE$1:$BE$2</formula1>
    </dataValidation>
    <dataValidation type="list" allowBlank="1" showInputMessage="1" sqref="IMY786492:IND786492">
      <formula1>$BE$1:$BE$2</formula1>
    </dataValidation>
    <dataValidation type="list" allowBlank="1" showInputMessage="1" sqref="IWU786492:IWZ786492">
      <formula1>$BE$1:$BE$2</formula1>
    </dataValidation>
    <dataValidation type="list" allowBlank="1" showInputMessage="1" sqref="JGQ786492:JGV786492">
      <formula1>$BE$1:$BE$2</formula1>
    </dataValidation>
    <dataValidation type="list" allowBlank="1" showInputMessage="1" sqref="JQM786492:JQR786492">
      <formula1>$BE$1:$BE$2</formula1>
    </dataValidation>
    <dataValidation type="list" allowBlank="1" showInputMessage="1" sqref="KAI786492:KAN786492">
      <formula1>$BE$1:$BE$2</formula1>
    </dataValidation>
    <dataValidation type="list" allowBlank="1" showInputMessage="1" sqref="KKE786492:KKJ786492">
      <formula1>$BE$1:$BE$2</formula1>
    </dataValidation>
    <dataValidation type="list" allowBlank="1" showInputMessage="1" sqref="KUA786492:KUF786492">
      <formula1>$BE$1:$BE$2</formula1>
    </dataValidation>
    <dataValidation type="list" allowBlank="1" showInputMessage="1" sqref="LDW786492:LEB786492">
      <formula1>$BE$1:$BE$2</formula1>
    </dataValidation>
    <dataValidation type="list" allowBlank="1" showInputMessage="1" sqref="LNS786492:LNX786492">
      <formula1>$BE$1:$BE$2</formula1>
    </dataValidation>
    <dataValidation type="list" allowBlank="1" showInputMessage="1" sqref="LXO786492:LXT786492">
      <formula1>$BE$1:$BE$2</formula1>
    </dataValidation>
    <dataValidation type="list" allowBlank="1" showInputMessage="1" sqref="MHK786492:MHP786492">
      <formula1>$BE$1:$BE$2</formula1>
    </dataValidation>
    <dataValidation type="list" allowBlank="1" showInputMessage="1" sqref="MRG786492:MRL786492">
      <formula1>$BE$1:$BE$2</formula1>
    </dataValidation>
    <dataValidation type="list" allowBlank="1" showInputMessage="1" sqref="NBC786492:NBH786492">
      <formula1>$BE$1:$BE$2</formula1>
    </dataValidation>
    <dataValidation type="list" allowBlank="1" showInputMessage="1" sqref="NKY786492:NLD786492">
      <formula1>$BE$1:$BE$2</formula1>
    </dataValidation>
    <dataValidation type="list" allowBlank="1" showInputMessage="1" sqref="NUU786492:NUZ786492">
      <formula1>$BE$1:$BE$2</formula1>
    </dataValidation>
    <dataValidation type="list" allowBlank="1" showInputMessage="1" sqref="OEQ786492:OEV786492">
      <formula1>$BE$1:$BE$2</formula1>
    </dataValidation>
    <dataValidation type="list" allowBlank="1" showInputMessage="1" sqref="OOM786492:OOR786492">
      <formula1>$BE$1:$BE$2</formula1>
    </dataValidation>
    <dataValidation type="list" allowBlank="1" showInputMessage="1" sqref="OYI786492:OYN786492">
      <formula1>$BE$1:$BE$2</formula1>
    </dataValidation>
    <dataValidation type="list" allowBlank="1" showInputMessage="1" sqref="PIE786492:PIJ786492">
      <formula1>$BE$1:$BE$2</formula1>
    </dataValidation>
    <dataValidation type="list" allowBlank="1" showInputMessage="1" sqref="PSA786492:PSF786492">
      <formula1>$BE$1:$BE$2</formula1>
    </dataValidation>
    <dataValidation type="list" allowBlank="1" showInputMessage="1" sqref="QBW786492:QCB786492">
      <formula1>$BE$1:$BE$2</formula1>
    </dataValidation>
    <dataValidation type="list" allowBlank="1" showInputMessage="1" sqref="QLS786492:QLX786492">
      <formula1>$BE$1:$BE$2</formula1>
    </dataValidation>
    <dataValidation type="list" allowBlank="1" showInputMessage="1" sqref="QVO786492:QVT786492">
      <formula1>$BE$1:$BE$2</formula1>
    </dataValidation>
    <dataValidation type="list" allowBlank="1" showInputMessage="1" sqref="RFK786492:RFP786492">
      <formula1>$BE$1:$BE$2</formula1>
    </dataValidation>
    <dataValidation type="list" allowBlank="1" showInputMessage="1" sqref="RPG786492:RPL786492">
      <formula1>$BE$1:$BE$2</formula1>
    </dataValidation>
    <dataValidation type="list" allowBlank="1" showInputMessage="1" sqref="RZC786492:RZH786492">
      <formula1>$BE$1:$BE$2</formula1>
    </dataValidation>
    <dataValidation type="list" allowBlank="1" showInputMessage="1" sqref="SIY786492:SJD786492">
      <formula1>$BE$1:$BE$2</formula1>
    </dataValidation>
    <dataValidation type="list" allowBlank="1" showInputMessage="1" sqref="SSU786492:SSZ786492">
      <formula1>$BE$1:$BE$2</formula1>
    </dataValidation>
    <dataValidation type="list" allowBlank="1" showInputMessage="1" sqref="TCQ786492:TCV786492">
      <formula1>$BE$1:$BE$2</formula1>
    </dataValidation>
    <dataValidation type="list" allowBlank="1" showInputMessage="1" sqref="TMM786492:TMR786492">
      <formula1>$BE$1:$BE$2</formula1>
    </dataValidation>
    <dataValidation type="list" allowBlank="1" showInputMessage="1" sqref="TWI786492:TWN786492">
      <formula1>$BE$1:$BE$2</formula1>
    </dataValidation>
    <dataValidation type="list" allowBlank="1" showInputMessage="1" sqref="UGE786492:UGJ786492">
      <formula1>$BE$1:$BE$2</formula1>
    </dataValidation>
    <dataValidation type="list" allowBlank="1" showInputMessage="1" sqref="UQA786492:UQF786492">
      <formula1>$BE$1:$BE$2</formula1>
    </dataValidation>
    <dataValidation type="list" allowBlank="1" showInputMessage="1" sqref="UZW786492:VAB786492">
      <formula1>$BE$1:$BE$2</formula1>
    </dataValidation>
    <dataValidation type="list" allowBlank="1" showInputMessage="1" sqref="VJS786492:VJX786492">
      <formula1>$BE$1:$BE$2</formula1>
    </dataValidation>
    <dataValidation type="list" allowBlank="1" showInputMessage="1" sqref="VTO786492:VTT786492">
      <formula1>$BE$1:$BE$2</formula1>
    </dataValidation>
    <dataValidation type="list" allowBlank="1" showInputMessage="1" sqref="WDK786492:WDP786492">
      <formula1>$BE$1:$BE$2</formula1>
    </dataValidation>
    <dataValidation type="list" allowBlank="1" showInputMessage="1" sqref="WNG786492:WNL786492">
      <formula1>$BE$1:$BE$2</formula1>
    </dataValidation>
    <dataValidation type="list" allowBlank="1" showInputMessage="1" sqref="WXC786492:WXH786492">
      <formula1>$BE$1:$BE$2</formula1>
    </dataValidation>
    <dataValidation type="list" allowBlank="1" showInputMessage="1" sqref="AU852028:AZ852028">
      <formula1>$BE$1:$BE$2</formula1>
    </dataValidation>
    <dataValidation type="list" allowBlank="1" showInputMessage="1" sqref="KQ852028:KV852028">
      <formula1>$BE$1:$BE$2</formula1>
    </dataValidation>
    <dataValidation type="list" allowBlank="1" showInputMessage="1" sqref="UM852028:UR852028">
      <formula1>$BE$1:$BE$2</formula1>
    </dataValidation>
    <dataValidation type="list" allowBlank="1" showInputMessage="1" sqref="AEI852028:AEN852028">
      <formula1>$BE$1:$BE$2</formula1>
    </dataValidation>
    <dataValidation type="list" allowBlank="1" showInputMessage="1" sqref="AOE852028:AOJ852028">
      <formula1>$BE$1:$BE$2</formula1>
    </dataValidation>
    <dataValidation type="list" allowBlank="1" showInputMessage="1" sqref="AYA852028:AYF852028">
      <formula1>$BE$1:$BE$2</formula1>
    </dataValidation>
    <dataValidation type="list" allowBlank="1" showInputMessage="1" sqref="BHW852028:BIB852028">
      <formula1>$BE$1:$BE$2</formula1>
    </dataValidation>
    <dataValidation type="list" allowBlank="1" showInputMessage="1" sqref="BRS852028:BRX852028">
      <formula1>$BE$1:$BE$2</formula1>
    </dataValidation>
    <dataValidation type="list" allowBlank="1" showInputMessage="1" sqref="CBO852028:CBT852028">
      <formula1>$BE$1:$BE$2</formula1>
    </dataValidation>
    <dataValidation type="list" allowBlank="1" showInputMessage="1" sqref="CLK852028:CLP852028">
      <formula1>$BE$1:$BE$2</formula1>
    </dataValidation>
    <dataValidation type="list" allowBlank="1" showInputMessage="1" sqref="CVG852028:CVL852028">
      <formula1>$BE$1:$BE$2</formula1>
    </dataValidation>
    <dataValidation type="list" allowBlank="1" showInputMessage="1" sqref="DFC852028:DFH852028">
      <formula1>$BE$1:$BE$2</formula1>
    </dataValidation>
    <dataValidation type="list" allowBlank="1" showInputMessage="1" sqref="DOY852028:DPD852028">
      <formula1>$BE$1:$BE$2</formula1>
    </dataValidation>
    <dataValidation type="list" allowBlank="1" showInputMessage="1" sqref="DYU852028:DYZ852028">
      <formula1>$BE$1:$BE$2</formula1>
    </dataValidation>
    <dataValidation type="list" allowBlank="1" showInputMessage="1" sqref="EIQ852028:EIV852028">
      <formula1>$BE$1:$BE$2</formula1>
    </dataValidation>
    <dataValidation type="list" allowBlank="1" showInputMessage="1" sqref="ESM852028:ESR852028">
      <formula1>$BE$1:$BE$2</formula1>
    </dataValidation>
    <dataValidation type="list" allowBlank="1" showInputMessage="1" sqref="FCI852028:FCN852028">
      <formula1>$BE$1:$BE$2</formula1>
    </dataValidation>
    <dataValidation type="list" allowBlank="1" showInputMessage="1" sqref="FME852028:FMJ852028">
      <formula1>$BE$1:$BE$2</formula1>
    </dataValidation>
    <dataValidation type="list" allowBlank="1" showInputMessage="1" sqref="FWA852028:FWF852028">
      <formula1>$BE$1:$BE$2</formula1>
    </dataValidation>
    <dataValidation type="list" allowBlank="1" showInputMessage="1" sqref="GFW852028:GGB852028">
      <formula1>$BE$1:$BE$2</formula1>
    </dataValidation>
    <dataValidation type="list" allowBlank="1" showInputMessage="1" sqref="GPS852028:GPX852028">
      <formula1>$BE$1:$BE$2</formula1>
    </dataValidation>
    <dataValidation type="list" allowBlank="1" showInputMessage="1" sqref="GZO852028:GZT852028">
      <formula1>$BE$1:$BE$2</formula1>
    </dataValidation>
    <dataValidation type="list" allowBlank="1" showInputMessage="1" sqref="HJK852028:HJP852028">
      <formula1>$BE$1:$BE$2</formula1>
    </dataValidation>
    <dataValidation type="list" allowBlank="1" showInputMessage="1" sqref="HTG852028:HTL852028">
      <formula1>$BE$1:$BE$2</formula1>
    </dataValidation>
    <dataValidation type="list" allowBlank="1" showInputMessage="1" sqref="IDC852028:IDH852028">
      <formula1>$BE$1:$BE$2</formula1>
    </dataValidation>
    <dataValidation type="list" allowBlank="1" showInputMessage="1" sqref="IMY852028:IND852028">
      <formula1>$BE$1:$BE$2</formula1>
    </dataValidation>
    <dataValidation type="list" allowBlank="1" showInputMessage="1" sqref="IWU852028:IWZ852028">
      <formula1>$BE$1:$BE$2</formula1>
    </dataValidation>
    <dataValidation type="list" allowBlank="1" showInputMessage="1" sqref="JGQ852028:JGV852028">
      <formula1>$BE$1:$BE$2</formula1>
    </dataValidation>
    <dataValidation type="list" allowBlank="1" showInputMessage="1" sqref="JQM852028:JQR852028">
      <formula1>$BE$1:$BE$2</formula1>
    </dataValidation>
    <dataValidation type="list" allowBlank="1" showInputMessage="1" sqref="KAI852028:KAN852028">
      <formula1>$BE$1:$BE$2</formula1>
    </dataValidation>
    <dataValidation type="list" allowBlank="1" showInputMessage="1" sqref="KKE852028:KKJ852028">
      <formula1>$BE$1:$BE$2</formula1>
    </dataValidation>
    <dataValidation type="list" allowBlank="1" showInputMessage="1" sqref="KUA852028:KUF852028">
      <formula1>$BE$1:$BE$2</formula1>
    </dataValidation>
    <dataValidation type="list" allowBlank="1" showInputMessage="1" sqref="LDW852028:LEB852028">
      <formula1>$BE$1:$BE$2</formula1>
    </dataValidation>
    <dataValidation type="list" allowBlank="1" showInputMessage="1" sqref="LNS852028:LNX852028">
      <formula1>$BE$1:$BE$2</formula1>
    </dataValidation>
    <dataValidation type="list" allowBlank="1" showInputMessage="1" sqref="LXO852028:LXT852028">
      <formula1>$BE$1:$BE$2</formula1>
    </dataValidation>
    <dataValidation type="list" allowBlank="1" showInputMessage="1" sqref="MHK852028:MHP852028">
      <formula1>$BE$1:$BE$2</formula1>
    </dataValidation>
    <dataValidation type="list" allowBlank="1" showInputMessage="1" sqref="MRG852028:MRL852028">
      <formula1>$BE$1:$BE$2</formula1>
    </dataValidation>
    <dataValidation type="list" allowBlank="1" showInputMessage="1" sqref="NBC852028:NBH852028">
      <formula1>$BE$1:$BE$2</formula1>
    </dataValidation>
    <dataValidation type="list" allowBlank="1" showInputMessage="1" sqref="NKY852028:NLD852028">
      <formula1>$BE$1:$BE$2</formula1>
    </dataValidation>
    <dataValidation type="list" allowBlank="1" showInputMessage="1" sqref="NUU852028:NUZ852028">
      <formula1>$BE$1:$BE$2</formula1>
    </dataValidation>
    <dataValidation type="list" allowBlank="1" showInputMessage="1" sqref="OEQ852028:OEV852028">
      <formula1>$BE$1:$BE$2</formula1>
    </dataValidation>
    <dataValidation type="list" allowBlank="1" showInputMessage="1" sqref="OOM852028:OOR852028">
      <formula1>$BE$1:$BE$2</formula1>
    </dataValidation>
    <dataValidation type="list" allowBlank="1" showInputMessage="1" sqref="OYI852028:OYN852028">
      <formula1>$BE$1:$BE$2</formula1>
    </dataValidation>
    <dataValidation type="list" allowBlank="1" showInputMessage="1" sqref="PIE852028:PIJ852028">
      <formula1>$BE$1:$BE$2</formula1>
    </dataValidation>
    <dataValidation type="list" allowBlank="1" showInputMessage="1" sqref="PSA852028:PSF852028">
      <formula1>$BE$1:$BE$2</formula1>
    </dataValidation>
    <dataValidation type="list" allowBlank="1" showInputMessage="1" sqref="QBW852028:QCB852028">
      <formula1>$BE$1:$BE$2</formula1>
    </dataValidation>
    <dataValidation type="list" allowBlank="1" showInputMessage="1" sqref="QLS852028:QLX852028">
      <formula1>$BE$1:$BE$2</formula1>
    </dataValidation>
    <dataValidation type="list" allowBlank="1" showInputMessage="1" sqref="QVO852028:QVT852028">
      <formula1>$BE$1:$BE$2</formula1>
    </dataValidation>
    <dataValidation type="list" allowBlank="1" showInputMessage="1" sqref="RFK852028:RFP852028">
      <formula1>$BE$1:$BE$2</formula1>
    </dataValidation>
    <dataValidation type="list" allowBlank="1" showInputMessage="1" sqref="RPG852028:RPL852028">
      <formula1>$BE$1:$BE$2</formula1>
    </dataValidation>
    <dataValidation type="list" allowBlank="1" showInputMessage="1" sqref="RZC852028:RZH852028">
      <formula1>$BE$1:$BE$2</formula1>
    </dataValidation>
    <dataValidation type="list" allowBlank="1" showInputMessage="1" sqref="SIY852028:SJD852028">
      <formula1>$BE$1:$BE$2</formula1>
    </dataValidation>
    <dataValidation type="list" allowBlank="1" showInputMessage="1" sqref="SSU852028:SSZ852028">
      <formula1>$BE$1:$BE$2</formula1>
    </dataValidation>
    <dataValidation type="list" allowBlank="1" showInputMessage="1" sqref="TCQ852028:TCV852028">
      <formula1>$BE$1:$BE$2</formula1>
    </dataValidation>
    <dataValidation type="list" allowBlank="1" showInputMessage="1" sqref="TMM852028:TMR852028">
      <formula1>$BE$1:$BE$2</formula1>
    </dataValidation>
    <dataValidation type="list" allowBlank="1" showInputMessage="1" sqref="TWI852028:TWN852028">
      <formula1>$BE$1:$BE$2</formula1>
    </dataValidation>
    <dataValidation type="list" allowBlank="1" showInputMessage="1" sqref="UGE852028:UGJ852028">
      <formula1>$BE$1:$BE$2</formula1>
    </dataValidation>
    <dataValidation type="list" allowBlank="1" showInputMessage="1" sqref="UQA852028:UQF852028">
      <formula1>$BE$1:$BE$2</formula1>
    </dataValidation>
    <dataValidation type="list" allowBlank="1" showInputMessage="1" sqref="UZW852028:VAB852028">
      <formula1>$BE$1:$BE$2</formula1>
    </dataValidation>
    <dataValidation type="list" allowBlank="1" showInputMessage="1" sqref="VJS852028:VJX852028">
      <formula1>$BE$1:$BE$2</formula1>
    </dataValidation>
    <dataValidation type="list" allowBlank="1" showInputMessage="1" sqref="VTO852028:VTT852028">
      <formula1>$BE$1:$BE$2</formula1>
    </dataValidation>
    <dataValidation type="list" allowBlank="1" showInputMessage="1" sqref="WDK852028:WDP852028">
      <formula1>$BE$1:$BE$2</formula1>
    </dataValidation>
    <dataValidation type="list" allowBlank="1" showInputMessage="1" sqref="WNG852028:WNL852028">
      <formula1>$BE$1:$BE$2</formula1>
    </dataValidation>
    <dataValidation type="list" allowBlank="1" showInputMessage="1" sqref="WXC852028:WXH852028">
      <formula1>$BE$1:$BE$2</formula1>
    </dataValidation>
    <dataValidation type="list" allowBlank="1" showInputMessage="1" sqref="AU917564:AZ917564">
      <formula1>$BE$1:$BE$2</formula1>
    </dataValidation>
    <dataValidation type="list" allowBlank="1" showInputMessage="1" sqref="KQ917564:KV917564">
      <formula1>$BE$1:$BE$2</formula1>
    </dataValidation>
    <dataValidation type="list" allowBlank="1" showInputMessage="1" sqref="UM917564:UR917564">
      <formula1>$BE$1:$BE$2</formula1>
    </dataValidation>
    <dataValidation type="list" allowBlank="1" showInputMessage="1" sqref="AEI917564:AEN917564">
      <formula1>$BE$1:$BE$2</formula1>
    </dataValidation>
    <dataValidation type="list" allowBlank="1" showInputMessage="1" sqref="AOE917564:AOJ917564">
      <formula1>$BE$1:$BE$2</formula1>
    </dataValidation>
    <dataValidation type="list" allowBlank="1" showInputMessage="1" sqref="AYA917564:AYF917564">
      <formula1>$BE$1:$BE$2</formula1>
    </dataValidation>
    <dataValidation type="list" allowBlank="1" showInputMessage="1" sqref="BHW917564:BIB917564">
      <formula1>$BE$1:$BE$2</formula1>
    </dataValidation>
    <dataValidation type="list" allowBlank="1" showInputMessage="1" sqref="BRS917564:BRX917564">
      <formula1>$BE$1:$BE$2</formula1>
    </dataValidation>
    <dataValidation type="list" allowBlank="1" showInputMessage="1" sqref="CBO917564:CBT917564">
      <formula1>$BE$1:$BE$2</formula1>
    </dataValidation>
    <dataValidation type="list" allowBlank="1" showInputMessage="1" sqref="CLK917564:CLP917564">
      <formula1>$BE$1:$BE$2</formula1>
    </dataValidation>
    <dataValidation type="list" allowBlank="1" showInputMessage="1" sqref="CVG917564:CVL917564">
      <formula1>$BE$1:$BE$2</formula1>
    </dataValidation>
    <dataValidation type="list" allowBlank="1" showInputMessage="1" sqref="DFC917564:DFH917564">
      <formula1>$BE$1:$BE$2</formula1>
    </dataValidation>
    <dataValidation type="list" allowBlank="1" showInputMessage="1" sqref="DOY917564:DPD917564">
      <formula1>$BE$1:$BE$2</formula1>
    </dataValidation>
    <dataValidation type="list" allowBlank="1" showInputMessage="1" sqref="DYU917564:DYZ917564">
      <formula1>$BE$1:$BE$2</formula1>
    </dataValidation>
    <dataValidation type="list" allowBlank="1" showInputMessage="1" sqref="EIQ917564:EIV917564">
      <formula1>$BE$1:$BE$2</formula1>
    </dataValidation>
    <dataValidation type="list" allowBlank="1" showInputMessage="1" sqref="ESM917564:ESR917564">
      <formula1>$BE$1:$BE$2</formula1>
    </dataValidation>
    <dataValidation type="list" allowBlank="1" showInputMessage="1" sqref="FCI917564:FCN917564">
      <formula1>$BE$1:$BE$2</formula1>
    </dataValidation>
    <dataValidation type="list" allowBlank="1" showInputMessage="1" sqref="FME917564:FMJ917564">
      <formula1>$BE$1:$BE$2</formula1>
    </dataValidation>
    <dataValidation type="list" allowBlank="1" showInputMessage="1" sqref="FWA917564:FWF917564">
      <formula1>$BE$1:$BE$2</formula1>
    </dataValidation>
    <dataValidation type="list" allowBlank="1" showInputMessage="1" sqref="GFW917564:GGB917564">
      <formula1>$BE$1:$BE$2</formula1>
    </dataValidation>
    <dataValidation type="list" allowBlank="1" showInputMessage="1" sqref="GPS917564:GPX917564">
      <formula1>$BE$1:$BE$2</formula1>
    </dataValidation>
    <dataValidation type="list" allowBlank="1" showInputMessage="1" sqref="GZO917564:GZT917564">
      <formula1>$BE$1:$BE$2</formula1>
    </dataValidation>
    <dataValidation type="list" allowBlank="1" showInputMessage="1" sqref="HJK917564:HJP917564">
      <formula1>$BE$1:$BE$2</formula1>
    </dataValidation>
    <dataValidation type="list" allowBlank="1" showInputMessage="1" sqref="HTG917564:HTL917564">
      <formula1>$BE$1:$BE$2</formula1>
    </dataValidation>
    <dataValidation type="list" allowBlank="1" showInputMessage="1" sqref="IDC917564:IDH917564">
      <formula1>$BE$1:$BE$2</formula1>
    </dataValidation>
    <dataValidation type="list" allowBlank="1" showInputMessage="1" sqref="IMY917564:IND917564">
      <formula1>$BE$1:$BE$2</formula1>
    </dataValidation>
    <dataValidation type="list" allowBlank="1" showInputMessage="1" sqref="IWU917564:IWZ917564">
      <formula1>$BE$1:$BE$2</formula1>
    </dataValidation>
    <dataValidation type="list" allowBlank="1" showInputMessage="1" sqref="JGQ917564:JGV917564">
      <formula1>$BE$1:$BE$2</formula1>
    </dataValidation>
    <dataValidation type="list" allowBlank="1" showInputMessage="1" sqref="JQM917564:JQR917564">
      <formula1>$BE$1:$BE$2</formula1>
    </dataValidation>
    <dataValidation type="list" allowBlank="1" showInputMessage="1" sqref="KAI917564:KAN917564">
      <formula1>$BE$1:$BE$2</formula1>
    </dataValidation>
    <dataValidation type="list" allowBlank="1" showInputMessage="1" sqref="KKE917564:KKJ917564">
      <formula1>$BE$1:$BE$2</formula1>
    </dataValidation>
    <dataValidation type="list" allowBlank="1" showInputMessage="1" sqref="KUA917564:KUF917564">
      <formula1>$BE$1:$BE$2</formula1>
    </dataValidation>
    <dataValidation type="list" allowBlank="1" showInputMessage="1" sqref="LDW917564:LEB917564">
      <formula1>$BE$1:$BE$2</formula1>
    </dataValidation>
    <dataValidation type="list" allowBlank="1" showInputMessage="1" sqref="LNS917564:LNX917564">
      <formula1>$BE$1:$BE$2</formula1>
    </dataValidation>
    <dataValidation type="list" allowBlank="1" showInputMessage="1" sqref="LXO917564:LXT917564">
      <formula1>$BE$1:$BE$2</formula1>
    </dataValidation>
    <dataValidation type="list" allowBlank="1" showInputMessage="1" sqref="MHK917564:MHP917564">
      <formula1>$BE$1:$BE$2</formula1>
    </dataValidation>
    <dataValidation type="list" allowBlank="1" showInputMessage="1" sqref="MRG917564:MRL917564">
      <formula1>$BE$1:$BE$2</formula1>
    </dataValidation>
    <dataValidation type="list" allowBlank="1" showInputMessage="1" sqref="NBC917564:NBH917564">
      <formula1>$BE$1:$BE$2</formula1>
    </dataValidation>
    <dataValidation type="list" allowBlank="1" showInputMessage="1" sqref="NKY917564:NLD917564">
      <formula1>$BE$1:$BE$2</formula1>
    </dataValidation>
    <dataValidation type="list" allowBlank="1" showInputMessage="1" sqref="NUU917564:NUZ917564">
      <formula1>$BE$1:$BE$2</formula1>
    </dataValidation>
    <dataValidation type="list" allowBlank="1" showInputMessage="1" sqref="OEQ917564:OEV917564">
      <formula1>$BE$1:$BE$2</formula1>
    </dataValidation>
    <dataValidation type="list" allowBlank="1" showInputMessage="1" sqref="OOM917564:OOR917564">
      <formula1>$BE$1:$BE$2</formula1>
    </dataValidation>
    <dataValidation type="list" allowBlank="1" showInputMessage="1" sqref="OYI917564:OYN917564">
      <formula1>$BE$1:$BE$2</formula1>
    </dataValidation>
    <dataValidation type="list" allowBlank="1" showInputMessage="1" sqref="PIE917564:PIJ917564">
      <formula1>$BE$1:$BE$2</formula1>
    </dataValidation>
    <dataValidation type="list" allowBlank="1" showInputMessage="1" sqref="PSA917564:PSF917564">
      <formula1>$BE$1:$BE$2</formula1>
    </dataValidation>
    <dataValidation type="list" allowBlank="1" showInputMessage="1" sqref="QBW917564:QCB917564">
      <formula1>$BE$1:$BE$2</formula1>
    </dataValidation>
    <dataValidation type="list" allowBlank="1" showInputMessage="1" sqref="QLS917564:QLX917564">
      <formula1>$BE$1:$BE$2</formula1>
    </dataValidation>
    <dataValidation type="list" allowBlank="1" showInputMessage="1" sqref="QVO917564:QVT917564">
      <formula1>$BE$1:$BE$2</formula1>
    </dataValidation>
    <dataValidation type="list" allowBlank="1" showInputMessage="1" sqref="RFK917564:RFP917564">
      <formula1>$BE$1:$BE$2</formula1>
    </dataValidation>
    <dataValidation type="list" allowBlank="1" showInputMessage="1" sqref="RPG917564:RPL917564">
      <formula1>$BE$1:$BE$2</formula1>
    </dataValidation>
    <dataValidation type="list" allowBlank="1" showInputMessage="1" sqref="RZC917564:RZH917564">
      <formula1>$BE$1:$BE$2</formula1>
    </dataValidation>
    <dataValidation type="list" allowBlank="1" showInputMessage="1" sqref="SIY917564:SJD917564">
      <formula1>$BE$1:$BE$2</formula1>
    </dataValidation>
    <dataValidation type="list" allowBlank="1" showInputMessage="1" sqref="SSU917564:SSZ917564">
      <formula1>$BE$1:$BE$2</formula1>
    </dataValidation>
    <dataValidation type="list" allowBlank="1" showInputMessage="1" sqref="TCQ917564:TCV917564">
      <formula1>$BE$1:$BE$2</formula1>
    </dataValidation>
    <dataValidation type="list" allowBlank="1" showInputMessage="1" sqref="TMM917564:TMR917564">
      <formula1>$BE$1:$BE$2</formula1>
    </dataValidation>
    <dataValidation type="list" allowBlank="1" showInputMessage="1" sqref="TWI917564:TWN917564">
      <formula1>$BE$1:$BE$2</formula1>
    </dataValidation>
    <dataValidation type="list" allowBlank="1" showInputMessage="1" sqref="UGE917564:UGJ917564">
      <formula1>$BE$1:$BE$2</formula1>
    </dataValidation>
    <dataValidation type="list" allowBlank="1" showInputMessage="1" sqref="UQA917564:UQF917564">
      <formula1>$BE$1:$BE$2</formula1>
    </dataValidation>
    <dataValidation type="list" allowBlank="1" showInputMessage="1" sqref="UZW917564:VAB917564">
      <formula1>$BE$1:$BE$2</formula1>
    </dataValidation>
    <dataValidation type="list" allowBlank="1" showInputMessage="1" sqref="VJS917564:VJX917564">
      <formula1>$BE$1:$BE$2</formula1>
    </dataValidation>
    <dataValidation type="list" allowBlank="1" showInputMessage="1" sqref="VTO917564:VTT917564">
      <formula1>$BE$1:$BE$2</formula1>
    </dataValidation>
    <dataValidation type="list" allowBlank="1" showInputMessage="1" sqref="WDK917564:WDP917564">
      <formula1>$BE$1:$BE$2</formula1>
    </dataValidation>
    <dataValidation type="list" allowBlank="1" showInputMessage="1" sqref="WNG917564:WNL917564">
      <formula1>$BE$1:$BE$2</formula1>
    </dataValidation>
    <dataValidation type="list" allowBlank="1" showInputMessage="1" sqref="WXC917564:WXH917564">
      <formula1>$BE$1:$BE$2</formula1>
    </dataValidation>
    <dataValidation type="list" allowBlank="1" showInputMessage="1" sqref="AU983100:AZ983100">
      <formula1>$BE$1:$BE$2</formula1>
    </dataValidation>
    <dataValidation type="list" allowBlank="1" showInputMessage="1" sqref="KQ983100:KV983100">
      <formula1>$BE$1:$BE$2</formula1>
    </dataValidation>
    <dataValidation type="list" allowBlank="1" showInputMessage="1" sqref="UM983100:UR983100">
      <formula1>$BE$1:$BE$2</formula1>
    </dataValidation>
    <dataValidation type="list" allowBlank="1" showInputMessage="1" sqref="AEI983100:AEN983100">
      <formula1>$BE$1:$BE$2</formula1>
    </dataValidation>
    <dataValidation type="list" allowBlank="1" showInputMessage="1" sqref="AOE983100:AOJ983100">
      <formula1>$BE$1:$BE$2</formula1>
    </dataValidation>
    <dataValidation type="list" allowBlank="1" showInputMessage="1" sqref="AYA983100:AYF983100">
      <formula1>$BE$1:$BE$2</formula1>
    </dataValidation>
    <dataValidation type="list" allowBlank="1" showInputMessage="1" sqref="BHW983100:BIB983100">
      <formula1>$BE$1:$BE$2</formula1>
    </dataValidation>
    <dataValidation type="list" allowBlank="1" showInputMessage="1" sqref="BRS983100:BRX983100">
      <formula1>$BE$1:$BE$2</formula1>
    </dataValidation>
    <dataValidation type="list" allowBlank="1" showInputMessage="1" sqref="CBO983100:CBT983100">
      <formula1>$BE$1:$BE$2</formula1>
    </dataValidation>
    <dataValidation type="list" allowBlank="1" showInputMessage="1" sqref="CLK983100:CLP983100">
      <formula1>$BE$1:$BE$2</formula1>
    </dataValidation>
    <dataValidation type="list" allowBlank="1" showInputMessage="1" sqref="CVG983100:CVL983100">
      <formula1>$BE$1:$BE$2</formula1>
    </dataValidation>
    <dataValidation type="list" allowBlank="1" showInputMessage="1" sqref="DFC983100:DFH983100">
      <formula1>$BE$1:$BE$2</formula1>
    </dataValidation>
    <dataValidation type="list" allowBlank="1" showInputMessage="1" sqref="DOY983100:DPD983100">
      <formula1>$BE$1:$BE$2</formula1>
    </dataValidation>
    <dataValidation type="list" allowBlank="1" showInputMessage="1" sqref="DYU983100:DYZ983100">
      <formula1>$BE$1:$BE$2</formula1>
    </dataValidation>
    <dataValidation type="list" allowBlank="1" showInputMessage="1" sqref="EIQ983100:EIV983100">
      <formula1>$BE$1:$BE$2</formula1>
    </dataValidation>
    <dataValidation type="list" allowBlank="1" showInputMessage="1" sqref="ESM983100:ESR983100">
      <formula1>$BE$1:$BE$2</formula1>
    </dataValidation>
    <dataValidation type="list" allowBlank="1" showInputMessage="1" sqref="FCI983100:FCN983100">
      <formula1>$BE$1:$BE$2</formula1>
    </dataValidation>
    <dataValidation type="list" allowBlank="1" showInputMessage="1" sqref="FME983100:FMJ983100">
      <formula1>$BE$1:$BE$2</formula1>
    </dataValidation>
    <dataValidation type="list" allowBlank="1" showInputMessage="1" sqref="FWA983100:FWF983100">
      <formula1>$BE$1:$BE$2</formula1>
    </dataValidation>
    <dataValidation type="list" allowBlank="1" showInputMessage="1" sqref="GFW983100:GGB983100">
      <formula1>$BE$1:$BE$2</formula1>
    </dataValidation>
    <dataValidation type="list" allowBlank="1" showInputMessage="1" sqref="GPS983100:GPX983100">
      <formula1>$BE$1:$BE$2</formula1>
    </dataValidation>
    <dataValidation type="list" allowBlank="1" showInputMessage="1" sqref="GZO983100:GZT983100">
      <formula1>$BE$1:$BE$2</formula1>
    </dataValidation>
    <dataValidation type="list" allowBlank="1" showInputMessage="1" sqref="HJK983100:HJP983100">
      <formula1>$BE$1:$BE$2</formula1>
    </dataValidation>
    <dataValidation type="list" allowBlank="1" showInputMessage="1" sqref="HTG983100:HTL983100">
      <formula1>$BE$1:$BE$2</formula1>
    </dataValidation>
    <dataValidation type="list" allowBlank="1" showInputMessage="1" sqref="IDC983100:IDH983100">
      <formula1>$BE$1:$BE$2</formula1>
    </dataValidation>
    <dataValidation type="list" allowBlank="1" showInputMessage="1" sqref="IMY983100:IND983100">
      <formula1>$BE$1:$BE$2</formula1>
    </dataValidation>
    <dataValidation type="list" allowBlank="1" showInputMessage="1" sqref="IWU983100:IWZ983100">
      <formula1>$BE$1:$BE$2</formula1>
    </dataValidation>
    <dataValidation type="list" allowBlank="1" showInputMessage="1" sqref="JGQ983100:JGV983100">
      <formula1>$BE$1:$BE$2</formula1>
    </dataValidation>
    <dataValidation type="list" allowBlank="1" showInputMessage="1" sqref="JQM983100:JQR983100">
      <formula1>$BE$1:$BE$2</formula1>
    </dataValidation>
    <dataValidation type="list" allowBlank="1" showInputMessage="1" sqref="KAI983100:KAN983100">
      <formula1>$BE$1:$BE$2</formula1>
    </dataValidation>
    <dataValidation type="list" allowBlank="1" showInputMessage="1" sqref="KKE983100:KKJ983100">
      <formula1>$BE$1:$BE$2</formula1>
    </dataValidation>
    <dataValidation type="list" allowBlank="1" showInputMessage="1" sqref="KUA983100:KUF983100">
      <formula1>$BE$1:$BE$2</formula1>
    </dataValidation>
    <dataValidation type="list" allowBlank="1" showInputMessage="1" sqref="LDW983100:LEB983100">
      <formula1>$BE$1:$BE$2</formula1>
    </dataValidation>
    <dataValidation type="list" allowBlank="1" showInputMessage="1" sqref="LNS983100:LNX983100">
      <formula1>$BE$1:$BE$2</formula1>
    </dataValidation>
    <dataValidation type="list" allowBlank="1" showInputMessage="1" sqref="LXO983100:LXT983100">
      <formula1>$BE$1:$BE$2</formula1>
    </dataValidation>
    <dataValidation type="list" allowBlank="1" showInputMessage="1" sqref="MHK983100:MHP983100">
      <formula1>$BE$1:$BE$2</formula1>
    </dataValidation>
    <dataValidation type="list" allowBlank="1" showInputMessage="1" sqref="MRG983100:MRL983100">
      <formula1>$BE$1:$BE$2</formula1>
    </dataValidation>
    <dataValidation type="list" allowBlank="1" showInputMessage="1" sqref="NBC983100:NBH983100">
      <formula1>$BE$1:$BE$2</formula1>
    </dataValidation>
    <dataValidation type="list" allowBlank="1" showInputMessage="1" sqref="NKY983100:NLD983100">
      <formula1>$BE$1:$BE$2</formula1>
    </dataValidation>
    <dataValidation type="list" allowBlank="1" showInputMessage="1" sqref="NUU983100:NUZ983100">
      <formula1>$BE$1:$BE$2</formula1>
    </dataValidation>
    <dataValidation type="list" allowBlank="1" showInputMessage="1" sqref="OEQ983100:OEV983100">
      <formula1>$BE$1:$BE$2</formula1>
    </dataValidation>
    <dataValidation type="list" allowBlank="1" showInputMessage="1" sqref="OOM983100:OOR983100">
      <formula1>$BE$1:$BE$2</formula1>
    </dataValidation>
    <dataValidation type="list" allowBlank="1" showInputMessage="1" sqref="OYI983100:OYN983100">
      <formula1>$BE$1:$BE$2</formula1>
    </dataValidation>
    <dataValidation type="list" allowBlank="1" showInputMessage="1" sqref="PIE983100:PIJ983100">
      <formula1>$BE$1:$BE$2</formula1>
    </dataValidation>
    <dataValidation type="list" allowBlank="1" showInputMessage="1" sqref="PSA983100:PSF983100">
      <formula1>$BE$1:$BE$2</formula1>
    </dataValidation>
    <dataValidation type="list" allowBlank="1" showInputMessage="1" sqref="QBW983100:QCB983100">
      <formula1>$BE$1:$BE$2</formula1>
    </dataValidation>
    <dataValidation type="list" allowBlank="1" showInputMessage="1" sqref="QLS983100:QLX983100">
      <formula1>$BE$1:$BE$2</formula1>
    </dataValidation>
    <dataValidation type="list" allowBlank="1" showInputMessage="1" sqref="QVO983100:QVT983100">
      <formula1>$BE$1:$BE$2</formula1>
    </dataValidation>
    <dataValidation type="list" allowBlank="1" showInputMessage="1" sqref="RFK983100:RFP983100">
      <formula1>$BE$1:$BE$2</formula1>
    </dataValidation>
    <dataValidation type="list" allowBlank="1" showInputMessage="1" sqref="RPG983100:RPL983100">
      <formula1>$BE$1:$BE$2</formula1>
    </dataValidation>
    <dataValidation type="list" allowBlank="1" showInputMessage="1" sqref="RZC983100:RZH983100">
      <formula1>$BE$1:$BE$2</formula1>
    </dataValidation>
    <dataValidation type="list" allowBlank="1" showInputMessage="1" sqref="SIY983100:SJD983100">
      <formula1>$BE$1:$BE$2</formula1>
    </dataValidation>
    <dataValidation type="list" allowBlank="1" showInputMessage="1" sqref="SSU983100:SSZ983100">
      <formula1>$BE$1:$BE$2</formula1>
    </dataValidation>
    <dataValidation type="list" allowBlank="1" showInputMessage="1" sqref="TCQ983100:TCV983100">
      <formula1>$BE$1:$BE$2</formula1>
    </dataValidation>
    <dataValidation type="list" allowBlank="1" showInputMessage="1" sqref="TMM983100:TMR983100">
      <formula1>$BE$1:$BE$2</formula1>
    </dataValidation>
    <dataValidation type="list" allowBlank="1" showInputMessage="1" sqref="TWI983100:TWN983100">
      <formula1>$BE$1:$BE$2</formula1>
    </dataValidation>
    <dataValidation type="list" allowBlank="1" showInputMessage="1" sqref="UGE983100:UGJ983100">
      <formula1>$BE$1:$BE$2</formula1>
    </dataValidation>
    <dataValidation type="list" allowBlank="1" showInputMessage="1" sqref="UQA983100:UQF983100">
      <formula1>$BE$1:$BE$2</formula1>
    </dataValidation>
    <dataValidation type="list" allowBlank="1" showInputMessage="1" sqref="UZW983100:VAB983100">
      <formula1>$BE$1:$BE$2</formula1>
    </dataValidation>
    <dataValidation type="list" allowBlank="1" showInputMessage="1" sqref="VJS983100:VJX983100">
      <formula1>$BE$1:$BE$2</formula1>
    </dataValidation>
    <dataValidation type="list" allowBlank="1" showInputMessage="1" sqref="VTO983100:VTT983100">
      <formula1>$BE$1:$BE$2</formula1>
    </dataValidation>
    <dataValidation type="list" allowBlank="1" showInputMessage="1" sqref="WDK983100:WDP983100">
      <formula1>$BE$1:$BE$2</formula1>
    </dataValidation>
    <dataValidation type="list" allowBlank="1" showInputMessage="1" sqref="WNG983100:WNL983100">
      <formula1>$BE$1:$BE$2</formula1>
    </dataValidation>
    <dataValidation type="list" allowBlank="1" showInputMessage="1" sqref="WXC983100:WXH983100">
      <formula1>$BE$1:$BE$2</formula1>
    </dataValidation>
  </dataValidations>
  <hyperlinks>
    <hyperlink ref="A10" r:id="rId1" display="www.chelcsm.ru"/>
  </hyperlinks>
  <pageMargins left="0.6692913385826772" right="0.39370078740157483" top="0.39370078740157483" bottom="0.39370078740157483" header="0.51181102362204722" footer="0.11811023622047245"/>
  <pageSetup paperSize="9" orientation="portrait" blackAndWhite="1" r:id="rId2"/>
  <headerFooter alignWithMargins="0">
    <oddFooter>&amp;R&amp;"Times New Roman,обычный"&amp;12&amp;YЛист 1, листов 2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8"/>
  <sheetViews>
    <sheetView zoomScaleNormal="100" workbookViewId="0">
      <selection sqref="A1:XFD1048576"/>
    </sheetView>
  </sheetViews>
  <sheetFormatPr defaultRowHeight="15"/>
  <cols>
    <col min="1" max="1" width="3.140625" customWidth="1"/>
    <col min="2" max="2" width="1.5703125" customWidth="1"/>
    <col min="3" max="3" width="2.140625" customWidth="1"/>
    <col min="4" max="4" width="9.140625" hidden="1" customWidth="1"/>
    <col min="5" max="5" width="15.5703125" customWidth="1"/>
    <col min="6" max="6" width="16" customWidth="1"/>
    <col min="7" max="7" width="19.7109375" customWidth="1"/>
    <col min="8" max="8" width="19.140625" customWidth="1"/>
  </cols>
  <sheetData>
    <row r="2" spans="5:10" ht="54.75" customHeight="1"/>
    <row r="3" spans="5:10" ht="54.75" customHeight="1"/>
    <row r="4" spans="5:10" ht="109.5" customHeight="1"/>
    <row r="5" spans="5:10" ht="18" customHeight="1">
      <c r="E5" s="580" t="s">
        <v>401</v>
      </c>
      <c r="F5" s="581"/>
      <c r="G5" s="581"/>
      <c r="H5" s="581"/>
    </row>
    <row r="6" spans="5:10" ht="10.5" customHeight="1">
      <c r="E6" s="579"/>
      <c r="F6" s="579"/>
      <c r="G6" s="579"/>
      <c r="H6" s="579"/>
    </row>
    <row r="7" spans="5:10" ht="88.5" customHeight="1">
      <c r="E7" s="282" t="s">
        <v>381</v>
      </c>
      <c r="F7" s="282" t="s">
        <v>382</v>
      </c>
      <c r="G7" s="282" t="s">
        <v>383</v>
      </c>
      <c r="H7" s="282" t="s">
        <v>384</v>
      </c>
    </row>
    <row r="8" spans="5:10">
      <c r="E8" s="283" t="s">
        <v>385</v>
      </c>
      <c r="F8" s="283" t="s">
        <v>407</v>
      </c>
      <c r="G8" s="283" t="s">
        <v>408</v>
      </c>
      <c r="H8" s="283" t="s">
        <v>386</v>
      </c>
    </row>
    <row r="9" spans="5:10">
      <c r="E9" s="283" t="s">
        <v>387</v>
      </c>
      <c r="F9" s="283" t="s">
        <v>409</v>
      </c>
      <c r="G9" s="283" t="s">
        <v>410</v>
      </c>
      <c r="H9" s="283" t="s">
        <v>388</v>
      </c>
    </row>
    <row r="10" spans="5:10">
      <c r="E10" s="283" t="s">
        <v>389</v>
      </c>
      <c r="F10" s="283" t="s">
        <v>411</v>
      </c>
      <c r="G10" s="283" t="s">
        <v>412</v>
      </c>
      <c r="H10" s="283" t="s">
        <v>388</v>
      </c>
    </row>
    <row r="11" spans="5:10">
      <c r="E11" s="283" t="s">
        <v>390</v>
      </c>
      <c r="F11" s="283" t="s">
        <v>413</v>
      </c>
      <c r="G11" s="283" t="s">
        <v>400</v>
      </c>
      <c r="H11" s="283" t="s">
        <v>391</v>
      </c>
    </row>
    <row r="12" spans="5:10">
      <c r="E12" s="283" t="s">
        <v>392</v>
      </c>
      <c r="F12" s="283" t="s">
        <v>414</v>
      </c>
      <c r="G12" s="283" t="s">
        <v>406</v>
      </c>
      <c r="H12" s="283" t="s">
        <v>393</v>
      </c>
    </row>
    <row r="13" spans="5:10" ht="15" customHeight="1">
      <c r="E13" s="283" t="s">
        <v>415</v>
      </c>
      <c r="F13" s="283" t="s">
        <v>416</v>
      </c>
      <c r="G13" s="283" t="s">
        <v>417</v>
      </c>
      <c r="H13" s="283" t="s">
        <v>393</v>
      </c>
    </row>
    <row r="14" spans="5:10" ht="15" customHeight="1">
      <c r="E14" s="283" t="s">
        <v>394</v>
      </c>
      <c r="F14" s="283" t="s">
        <v>418</v>
      </c>
      <c r="G14" s="283" t="s">
        <v>419</v>
      </c>
      <c r="H14" s="283" t="s">
        <v>395</v>
      </c>
    </row>
    <row r="15" spans="5:10">
      <c r="E15" s="283" t="s">
        <v>396</v>
      </c>
      <c r="F15" s="283" t="s">
        <v>420</v>
      </c>
      <c r="G15" s="283" t="s">
        <v>399</v>
      </c>
      <c r="H15" s="283" t="s">
        <v>397</v>
      </c>
    </row>
    <row r="16" spans="5:10" ht="15" customHeight="1">
      <c r="E16" s="283" t="s">
        <v>398</v>
      </c>
      <c r="F16" s="283" t="s">
        <v>421</v>
      </c>
      <c r="G16" s="283" t="s">
        <v>422</v>
      </c>
      <c r="H16" s="283" t="s">
        <v>400</v>
      </c>
      <c r="J16" s="285"/>
    </row>
    <row r="18" spans="5:8" ht="44.25" customHeight="1">
      <c r="E18" s="582" t="s">
        <v>402</v>
      </c>
      <c r="F18" s="582"/>
      <c r="G18" s="582"/>
      <c r="H18" s="582"/>
    </row>
  </sheetData>
  <mergeCells count="3">
    <mergeCell ref="E6:H6"/>
    <mergeCell ref="E5:H5"/>
    <mergeCell ref="E18:H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sqref="A1:B1"/>
    </sheetView>
  </sheetViews>
  <sheetFormatPr defaultRowHeight="12.75"/>
  <cols>
    <col min="1" max="5" width="16.7109375" style="168" customWidth="1"/>
    <col min="6" max="6" width="52.7109375" style="168" customWidth="1"/>
    <col min="7" max="7" width="9.140625" style="168"/>
    <col min="8" max="8" width="18.28515625" style="168" customWidth="1"/>
    <col min="9" max="256" width="9.140625" style="168"/>
    <col min="257" max="261" width="16.7109375" style="168" customWidth="1"/>
    <col min="262" max="262" width="52.7109375" style="168" customWidth="1"/>
    <col min="263" max="263" width="9.140625" style="168"/>
    <col min="264" max="264" width="18.28515625" style="168" customWidth="1"/>
    <col min="265" max="512" width="9.140625" style="168"/>
    <col min="513" max="517" width="16.7109375" style="168" customWidth="1"/>
    <col min="518" max="518" width="52.7109375" style="168" customWidth="1"/>
    <col min="519" max="519" width="9.140625" style="168"/>
    <col min="520" max="520" width="18.28515625" style="168" customWidth="1"/>
    <col min="521" max="768" width="9.140625" style="168"/>
    <col min="769" max="773" width="16.7109375" style="168" customWidth="1"/>
    <col min="774" max="774" width="52.7109375" style="168" customWidth="1"/>
    <col min="775" max="775" width="9.140625" style="168"/>
    <col min="776" max="776" width="18.28515625" style="168" customWidth="1"/>
    <col min="777" max="1024" width="9.140625" style="168"/>
    <col min="1025" max="1029" width="16.7109375" style="168" customWidth="1"/>
    <col min="1030" max="1030" width="52.7109375" style="168" customWidth="1"/>
    <col min="1031" max="1031" width="9.140625" style="168"/>
    <col min="1032" max="1032" width="18.28515625" style="168" customWidth="1"/>
    <col min="1033" max="1280" width="9.140625" style="168"/>
    <col min="1281" max="1285" width="16.7109375" style="168" customWidth="1"/>
    <col min="1286" max="1286" width="52.7109375" style="168" customWidth="1"/>
    <col min="1287" max="1287" width="9.140625" style="168"/>
    <col min="1288" max="1288" width="18.28515625" style="168" customWidth="1"/>
    <col min="1289" max="1536" width="9.140625" style="168"/>
    <col min="1537" max="1541" width="16.7109375" style="168" customWidth="1"/>
    <col min="1542" max="1542" width="52.7109375" style="168" customWidth="1"/>
    <col min="1543" max="1543" width="9.140625" style="168"/>
    <col min="1544" max="1544" width="18.28515625" style="168" customWidth="1"/>
    <col min="1545" max="1792" width="9.140625" style="168"/>
    <col min="1793" max="1797" width="16.7109375" style="168" customWidth="1"/>
    <col min="1798" max="1798" width="52.7109375" style="168" customWidth="1"/>
    <col min="1799" max="1799" width="9.140625" style="168"/>
    <col min="1800" max="1800" width="18.28515625" style="168" customWidth="1"/>
    <col min="1801" max="2048" width="9.140625" style="168"/>
    <col min="2049" max="2053" width="16.7109375" style="168" customWidth="1"/>
    <col min="2054" max="2054" width="52.7109375" style="168" customWidth="1"/>
    <col min="2055" max="2055" width="9.140625" style="168"/>
    <col min="2056" max="2056" width="18.28515625" style="168" customWidth="1"/>
    <col min="2057" max="2304" width="9.140625" style="168"/>
    <col min="2305" max="2309" width="16.7109375" style="168" customWidth="1"/>
    <col min="2310" max="2310" width="52.7109375" style="168" customWidth="1"/>
    <col min="2311" max="2311" width="9.140625" style="168"/>
    <col min="2312" max="2312" width="18.28515625" style="168" customWidth="1"/>
    <col min="2313" max="2560" width="9.140625" style="168"/>
    <col min="2561" max="2565" width="16.7109375" style="168" customWidth="1"/>
    <col min="2566" max="2566" width="52.7109375" style="168" customWidth="1"/>
    <col min="2567" max="2567" width="9.140625" style="168"/>
    <col min="2568" max="2568" width="18.28515625" style="168" customWidth="1"/>
    <col min="2569" max="2816" width="9.140625" style="168"/>
    <col min="2817" max="2821" width="16.7109375" style="168" customWidth="1"/>
    <col min="2822" max="2822" width="52.7109375" style="168" customWidth="1"/>
    <col min="2823" max="2823" width="9.140625" style="168"/>
    <col min="2824" max="2824" width="18.28515625" style="168" customWidth="1"/>
    <col min="2825" max="3072" width="9.140625" style="168"/>
    <col min="3073" max="3077" width="16.7109375" style="168" customWidth="1"/>
    <col min="3078" max="3078" width="52.7109375" style="168" customWidth="1"/>
    <col min="3079" max="3079" width="9.140625" style="168"/>
    <col min="3080" max="3080" width="18.28515625" style="168" customWidth="1"/>
    <col min="3081" max="3328" width="9.140625" style="168"/>
    <col min="3329" max="3333" width="16.7109375" style="168" customWidth="1"/>
    <col min="3334" max="3334" width="52.7109375" style="168" customWidth="1"/>
    <col min="3335" max="3335" width="9.140625" style="168"/>
    <col min="3336" max="3336" width="18.28515625" style="168" customWidth="1"/>
    <col min="3337" max="3584" width="9.140625" style="168"/>
    <col min="3585" max="3589" width="16.7109375" style="168" customWidth="1"/>
    <col min="3590" max="3590" width="52.7109375" style="168" customWidth="1"/>
    <col min="3591" max="3591" width="9.140625" style="168"/>
    <col min="3592" max="3592" width="18.28515625" style="168" customWidth="1"/>
    <col min="3593" max="3840" width="9.140625" style="168"/>
    <col min="3841" max="3845" width="16.7109375" style="168" customWidth="1"/>
    <col min="3846" max="3846" width="52.7109375" style="168" customWidth="1"/>
    <col min="3847" max="3847" width="9.140625" style="168"/>
    <col min="3848" max="3848" width="18.28515625" style="168" customWidth="1"/>
    <col min="3849" max="4096" width="9.140625" style="168"/>
    <col min="4097" max="4101" width="16.7109375" style="168" customWidth="1"/>
    <col min="4102" max="4102" width="52.7109375" style="168" customWidth="1"/>
    <col min="4103" max="4103" width="9.140625" style="168"/>
    <col min="4104" max="4104" width="18.28515625" style="168" customWidth="1"/>
    <col min="4105" max="4352" width="9.140625" style="168"/>
    <col min="4353" max="4357" width="16.7109375" style="168" customWidth="1"/>
    <col min="4358" max="4358" width="52.7109375" style="168" customWidth="1"/>
    <col min="4359" max="4359" width="9.140625" style="168"/>
    <col min="4360" max="4360" width="18.28515625" style="168" customWidth="1"/>
    <col min="4361" max="4608" width="9.140625" style="168"/>
    <col min="4609" max="4613" width="16.7109375" style="168" customWidth="1"/>
    <col min="4614" max="4614" width="52.7109375" style="168" customWidth="1"/>
    <col min="4615" max="4615" width="9.140625" style="168"/>
    <col min="4616" max="4616" width="18.28515625" style="168" customWidth="1"/>
    <col min="4617" max="4864" width="9.140625" style="168"/>
    <col min="4865" max="4869" width="16.7109375" style="168" customWidth="1"/>
    <col min="4870" max="4870" width="52.7109375" style="168" customWidth="1"/>
    <col min="4871" max="4871" width="9.140625" style="168"/>
    <col min="4872" max="4872" width="18.28515625" style="168" customWidth="1"/>
    <col min="4873" max="5120" width="9.140625" style="168"/>
    <col min="5121" max="5125" width="16.7109375" style="168" customWidth="1"/>
    <col min="5126" max="5126" width="52.7109375" style="168" customWidth="1"/>
    <col min="5127" max="5127" width="9.140625" style="168"/>
    <col min="5128" max="5128" width="18.28515625" style="168" customWidth="1"/>
    <col min="5129" max="5376" width="9.140625" style="168"/>
    <col min="5377" max="5381" width="16.7109375" style="168" customWidth="1"/>
    <col min="5382" max="5382" width="52.7109375" style="168" customWidth="1"/>
    <col min="5383" max="5383" width="9.140625" style="168"/>
    <col min="5384" max="5384" width="18.28515625" style="168" customWidth="1"/>
    <col min="5385" max="5632" width="9.140625" style="168"/>
    <col min="5633" max="5637" width="16.7109375" style="168" customWidth="1"/>
    <col min="5638" max="5638" width="52.7109375" style="168" customWidth="1"/>
    <col min="5639" max="5639" width="9.140625" style="168"/>
    <col min="5640" max="5640" width="18.28515625" style="168" customWidth="1"/>
    <col min="5641" max="5888" width="9.140625" style="168"/>
    <col min="5889" max="5893" width="16.7109375" style="168" customWidth="1"/>
    <col min="5894" max="5894" width="52.7109375" style="168" customWidth="1"/>
    <col min="5895" max="5895" width="9.140625" style="168"/>
    <col min="5896" max="5896" width="18.28515625" style="168" customWidth="1"/>
    <col min="5897" max="6144" width="9.140625" style="168"/>
    <col min="6145" max="6149" width="16.7109375" style="168" customWidth="1"/>
    <col min="6150" max="6150" width="52.7109375" style="168" customWidth="1"/>
    <col min="6151" max="6151" width="9.140625" style="168"/>
    <col min="6152" max="6152" width="18.28515625" style="168" customWidth="1"/>
    <col min="6153" max="6400" width="9.140625" style="168"/>
    <col min="6401" max="6405" width="16.7109375" style="168" customWidth="1"/>
    <col min="6406" max="6406" width="52.7109375" style="168" customWidth="1"/>
    <col min="6407" max="6407" width="9.140625" style="168"/>
    <col min="6408" max="6408" width="18.28515625" style="168" customWidth="1"/>
    <col min="6409" max="6656" width="9.140625" style="168"/>
    <col min="6657" max="6661" width="16.7109375" style="168" customWidth="1"/>
    <col min="6662" max="6662" width="52.7109375" style="168" customWidth="1"/>
    <col min="6663" max="6663" width="9.140625" style="168"/>
    <col min="6664" max="6664" width="18.28515625" style="168" customWidth="1"/>
    <col min="6665" max="6912" width="9.140625" style="168"/>
    <col min="6913" max="6917" width="16.7109375" style="168" customWidth="1"/>
    <col min="6918" max="6918" width="52.7109375" style="168" customWidth="1"/>
    <col min="6919" max="6919" width="9.140625" style="168"/>
    <col min="6920" max="6920" width="18.28515625" style="168" customWidth="1"/>
    <col min="6921" max="7168" width="9.140625" style="168"/>
    <col min="7169" max="7173" width="16.7109375" style="168" customWidth="1"/>
    <col min="7174" max="7174" width="52.7109375" style="168" customWidth="1"/>
    <col min="7175" max="7175" width="9.140625" style="168"/>
    <col min="7176" max="7176" width="18.28515625" style="168" customWidth="1"/>
    <col min="7177" max="7424" width="9.140625" style="168"/>
    <col min="7425" max="7429" width="16.7109375" style="168" customWidth="1"/>
    <col min="7430" max="7430" width="52.7109375" style="168" customWidth="1"/>
    <col min="7431" max="7431" width="9.140625" style="168"/>
    <col min="7432" max="7432" width="18.28515625" style="168" customWidth="1"/>
    <col min="7433" max="7680" width="9.140625" style="168"/>
    <col min="7681" max="7685" width="16.7109375" style="168" customWidth="1"/>
    <col min="7686" max="7686" width="52.7109375" style="168" customWidth="1"/>
    <col min="7687" max="7687" width="9.140625" style="168"/>
    <col min="7688" max="7688" width="18.28515625" style="168" customWidth="1"/>
    <col min="7689" max="7936" width="9.140625" style="168"/>
    <col min="7937" max="7941" width="16.7109375" style="168" customWidth="1"/>
    <col min="7942" max="7942" width="52.7109375" style="168" customWidth="1"/>
    <col min="7943" max="7943" width="9.140625" style="168"/>
    <col min="7944" max="7944" width="18.28515625" style="168" customWidth="1"/>
    <col min="7945" max="8192" width="9.140625" style="168"/>
    <col min="8193" max="8197" width="16.7109375" style="168" customWidth="1"/>
    <col min="8198" max="8198" width="52.7109375" style="168" customWidth="1"/>
    <col min="8199" max="8199" width="9.140625" style="168"/>
    <col min="8200" max="8200" width="18.28515625" style="168" customWidth="1"/>
    <col min="8201" max="8448" width="9.140625" style="168"/>
    <col min="8449" max="8453" width="16.7109375" style="168" customWidth="1"/>
    <col min="8454" max="8454" width="52.7109375" style="168" customWidth="1"/>
    <col min="8455" max="8455" width="9.140625" style="168"/>
    <col min="8456" max="8456" width="18.28515625" style="168" customWidth="1"/>
    <col min="8457" max="8704" width="9.140625" style="168"/>
    <col min="8705" max="8709" width="16.7109375" style="168" customWidth="1"/>
    <col min="8710" max="8710" width="52.7109375" style="168" customWidth="1"/>
    <col min="8711" max="8711" width="9.140625" style="168"/>
    <col min="8712" max="8712" width="18.28515625" style="168" customWidth="1"/>
    <col min="8713" max="8960" width="9.140625" style="168"/>
    <col min="8961" max="8965" width="16.7109375" style="168" customWidth="1"/>
    <col min="8966" max="8966" width="52.7109375" style="168" customWidth="1"/>
    <col min="8967" max="8967" width="9.140625" style="168"/>
    <col min="8968" max="8968" width="18.28515625" style="168" customWidth="1"/>
    <col min="8969" max="9216" width="9.140625" style="168"/>
    <col min="9217" max="9221" width="16.7109375" style="168" customWidth="1"/>
    <col min="9222" max="9222" width="52.7109375" style="168" customWidth="1"/>
    <col min="9223" max="9223" width="9.140625" style="168"/>
    <col min="9224" max="9224" width="18.28515625" style="168" customWidth="1"/>
    <col min="9225" max="9472" width="9.140625" style="168"/>
    <col min="9473" max="9477" width="16.7109375" style="168" customWidth="1"/>
    <col min="9478" max="9478" width="52.7109375" style="168" customWidth="1"/>
    <col min="9479" max="9479" width="9.140625" style="168"/>
    <col min="9480" max="9480" width="18.28515625" style="168" customWidth="1"/>
    <col min="9481" max="9728" width="9.140625" style="168"/>
    <col min="9729" max="9733" width="16.7109375" style="168" customWidth="1"/>
    <col min="9734" max="9734" width="52.7109375" style="168" customWidth="1"/>
    <col min="9735" max="9735" width="9.140625" style="168"/>
    <col min="9736" max="9736" width="18.28515625" style="168" customWidth="1"/>
    <col min="9737" max="9984" width="9.140625" style="168"/>
    <col min="9985" max="9989" width="16.7109375" style="168" customWidth="1"/>
    <col min="9990" max="9990" width="52.7109375" style="168" customWidth="1"/>
    <col min="9991" max="9991" width="9.140625" style="168"/>
    <col min="9992" max="9992" width="18.28515625" style="168" customWidth="1"/>
    <col min="9993" max="10240" width="9.140625" style="168"/>
    <col min="10241" max="10245" width="16.7109375" style="168" customWidth="1"/>
    <col min="10246" max="10246" width="52.7109375" style="168" customWidth="1"/>
    <col min="10247" max="10247" width="9.140625" style="168"/>
    <col min="10248" max="10248" width="18.28515625" style="168" customWidth="1"/>
    <col min="10249" max="10496" width="9.140625" style="168"/>
    <col min="10497" max="10501" width="16.7109375" style="168" customWidth="1"/>
    <col min="10502" max="10502" width="52.7109375" style="168" customWidth="1"/>
    <col min="10503" max="10503" width="9.140625" style="168"/>
    <col min="10504" max="10504" width="18.28515625" style="168" customWidth="1"/>
    <col min="10505" max="10752" width="9.140625" style="168"/>
    <col min="10753" max="10757" width="16.7109375" style="168" customWidth="1"/>
    <col min="10758" max="10758" width="52.7109375" style="168" customWidth="1"/>
    <col min="10759" max="10759" width="9.140625" style="168"/>
    <col min="10760" max="10760" width="18.28515625" style="168" customWidth="1"/>
    <col min="10761" max="11008" width="9.140625" style="168"/>
    <col min="11009" max="11013" width="16.7109375" style="168" customWidth="1"/>
    <col min="11014" max="11014" width="52.7109375" style="168" customWidth="1"/>
    <col min="11015" max="11015" width="9.140625" style="168"/>
    <col min="11016" max="11016" width="18.28515625" style="168" customWidth="1"/>
    <col min="11017" max="11264" width="9.140625" style="168"/>
    <col min="11265" max="11269" width="16.7109375" style="168" customWidth="1"/>
    <col min="11270" max="11270" width="52.7109375" style="168" customWidth="1"/>
    <col min="11271" max="11271" width="9.140625" style="168"/>
    <col min="11272" max="11272" width="18.28515625" style="168" customWidth="1"/>
    <col min="11273" max="11520" width="9.140625" style="168"/>
    <col min="11521" max="11525" width="16.7109375" style="168" customWidth="1"/>
    <col min="11526" max="11526" width="52.7109375" style="168" customWidth="1"/>
    <col min="11527" max="11527" width="9.140625" style="168"/>
    <col min="11528" max="11528" width="18.28515625" style="168" customWidth="1"/>
    <col min="11529" max="11776" width="9.140625" style="168"/>
    <col min="11777" max="11781" width="16.7109375" style="168" customWidth="1"/>
    <col min="11782" max="11782" width="52.7109375" style="168" customWidth="1"/>
    <col min="11783" max="11783" width="9.140625" style="168"/>
    <col min="11784" max="11784" width="18.28515625" style="168" customWidth="1"/>
    <col min="11785" max="12032" width="9.140625" style="168"/>
    <col min="12033" max="12037" width="16.7109375" style="168" customWidth="1"/>
    <col min="12038" max="12038" width="52.7109375" style="168" customWidth="1"/>
    <col min="12039" max="12039" width="9.140625" style="168"/>
    <col min="12040" max="12040" width="18.28515625" style="168" customWidth="1"/>
    <col min="12041" max="12288" width="9.140625" style="168"/>
    <col min="12289" max="12293" width="16.7109375" style="168" customWidth="1"/>
    <col min="12294" max="12294" width="52.7109375" style="168" customWidth="1"/>
    <col min="12295" max="12295" width="9.140625" style="168"/>
    <col min="12296" max="12296" width="18.28515625" style="168" customWidth="1"/>
    <col min="12297" max="12544" width="9.140625" style="168"/>
    <col min="12545" max="12549" width="16.7109375" style="168" customWidth="1"/>
    <col min="12550" max="12550" width="52.7109375" style="168" customWidth="1"/>
    <col min="12551" max="12551" width="9.140625" style="168"/>
    <col min="12552" max="12552" width="18.28515625" style="168" customWidth="1"/>
    <col min="12553" max="12800" width="9.140625" style="168"/>
    <col min="12801" max="12805" width="16.7109375" style="168" customWidth="1"/>
    <col min="12806" max="12806" width="52.7109375" style="168" customWidth="1"/>
    <col min="12807" max="12807" width="9.140625" style="168"/>
    <col min="12808" max="12808" width="18.28515625" style="168" customWidth="1"/>
    <col min="12809" max="13056" width="9.140625" style="168"/>
    <col min="13057" max="13061" width="16.7109375" style="168" customWidth="1"/>
    <col min="13062" max="13062" width="52.7109375" style="168" customWidth="1"/>
    <col min="13063" max="13063" width="9.140625" style="168"/>
    <col min="13064" max="13064" width="18.28515625" style="168" customWidth="1"/>
    <col min="13065" max="13312" width="9.140625" style="168"/>
    <col min="13313" max="13317" width="16.7109375" style="168" customWidth="1"/>
    <col min="13318" max="13318" width="52.7109375" style="168" customWidth="1"/>
    <col min="13319" max="13319" width="9.140625" style="168"/>
    <col min="13320" max="13320" width="18.28515625" style="168" customWidth="1"/>
    <col min="13321" max="13568" width="9.140625" style="168"/>
    <col min="13569" max="13573" width="16.7109375" style="168" customWidth="1"/>
    <col min="13574" max="13574" width="52.7109375" style="168" customWidth="1"/>
    <col min="13575" max="13575" width="9.140625" style="168"/>
    <col min="13576" max="13576" width="18.28515625" style="168" customWidth="1"/>
    <col min="13577" max="13824" width="9.140625" style="168"/>
    <col min="13825" max="13829" width="16.7109375" style="168" customWidth="1"/>
    <col min="13830" max="13830" width="52.7109375" style="168" customWidth="1"/>
    <col min="13831" max="13831" width="9.140625" style="168"/>
    <col min="13832" max="13832" width="18.28515625" style="168" customWidth="1"/>
    <col min="13833" max="14080" width="9.140625" style="168"/>
    <col min="14081" max="14085" width="16.7109375" style="168" customWidth="1"/>
    <col min="14086" max="14086" width="52.7109375" style="168" customWidth="1"/>
    <col min="14087" max="14087" width="9.140625" style="168"/>
    <col min="14088" max="14088" width="18.28515625" style="168" customWidth="1"/>
    <col min="14089" max="14336" width="9.140625" style="168"/>
    <col min="14337" max="14341" width="16.7109375" style="168" customWidth="1"/>
    <col min="14342" max="14342" width="52.7109375" style="168" customWidth="1"/>
    <col min="14343" max="14343" width="9.140625" style="168"/>
    <col min="14344" max="14344" width="18.28515625" style="168" customWidth="1"/>
    <col min="14345" max="14592" width="9.140625" style="168"/>
    <col min="14593" max="14597" width="16.7109375" style="168" customWidth="1"/>
    <col min="14598" max="14598" width="52.7109375" style="168" customWidth="1"/>
    <col min="14599" max="14599" width="9.140625" style="168"/>
    <col min="14600" max="14600" width="18.28515625" style="168" customWidth="1"/>
    <col min="14601" max="14848" width="9.140625" style="168"/>
    <col min="14849" max="14853" width="16.7109375" style="168" customWidth="1"/>
    <col min="14854" max="14854" width="52.7109375" style="168" customWidth="1"/>
    <col min="14855" max="14855" width="9.140625" style="168"/>
    <col min="14856" max="14856" width="18.28515625" style="168" customWidth="1"/>
    <col min="14857" max="15104" width="9.140625" style="168"/>
    <col min="15105" max="15109" width="16.7109375" style="168" customWidth="1"/>
    <col min="15110" max="15110" width="52.7109375" style="168" customWidth="1"/>
    <col min="15111" max="15111" width="9.140625" style="168"/>
    <col min="15112" max="15112" width="18.28515625" style="168" customWidth="1"/>
    <col min="15113" max="15360" width="9.140625" style="168"/>
    <col min="15361" max="15365" width="16.7109375" style="168" customWidth="1"/>
    <col min="15366" max="15366" width="52.7109375" style="168" customWidth="1"/>
    <col min="15367" max="15367" width="9.140625" style="168"/>
    <col min="15368" max="15368" width="18.28515625" style="168" customWidth="1"/>
    <col min="15369" max="15616" width="9.140625" style="168"/>
    <col min="15617" max="15621" width="16.7109375" style="168" customWidth="1"/>
    <col min="15622" max="15622" width="52.7109375" style="168" customWidth="1"/>
    <col min="15623" max="15623" width="9.140625" style="168"/>
    <col min="15624" max="15624" width="18.28515625" style="168" customWidth="1"/>
    <col min="15625" max="15872" width="9.140625" style="168"/>
    <col min="15873" max="15877" width="16.7109375" style="168" customWidth="1"/>
    <col min="15878" max="15878" width="52.7109375" style="168" customWidth="1"/>
    <col min="15879" max="15879" width="9.140625" style="168"/>
    <col min="15880" max="15880" width="18.28515625" style="168" customWidth="1"/>
    <col min="15881" max="16128" width="9.140625" style="168"/>
    <col min="16129" max="16133" width="16.7109375" style="168" customWidth="1"/>
    <col min="16134" max="16134" width="52.7109375" style="168" customWidth="1"/>
    <col min="16135" max="16135" width="9.140625" style="168"/>
    <col min="16136" max="16136" width="18.28515625" style="168" customWidth="1"/>
    <col min="16137" max="16384" width="9.140625" style="168"/>
  </cols>
  <sheetData>
    <row r="1" spans="1:6">
      <c r="A1" s="300" t="s">
        <v>169</v>
      </c>
      <c r="B1" s="300"/>
      <c r="C1" s="300" t="s">
        <v>170</v>
      </c>
      <c r="D1" s="300"/>
      <c r="F1" s="169" t="s">
        <v>171</v>
      </c>
    </row>
    <row r="2" spans="1:6">
      <c r="A2" s="169" t="s">
        <v>172</v>
      </c>
      <c r="B2" s="169" t="s">
        <v>173</v>
      </c>
      <c r="C2" s="169" t="s">
        <v>172</v>
      </c>
      <c r="D2" s="169" t="s">
        <v>174</v>
      </c>
      <c r="F2" s="170" t="s">
        <v>175</v>
      </c>
    </row>
    <row r="3" spans="1:6">
      <c r="A3" s="171" t="s">
        <v>201</v>
      </c>
      <c r="B3" s="171" t="s">
        <v>202</v>
      </c>
      <c r="C3" s="171" t="s">
        <v>203</v>
      </c>
      <c r="D3" s="171" t="s">
        <v>204</v>
      </c>
    </row>
    <row r="4" spans="1:6">
      <c r="A4" s="172" t="s">
        <v>201</v>
      </c>
      <c r="B4" s="172" t="s">
        <v>205</v>
      </c>
      <c r="C4" s="172" t="s">
        <v>206</v>
      </c>
      <c r="D4" s="172" t="s">
        <v>207</v>
      </c>
      <c r="F4" s="168" t="s">
        <v>176</v>
      </c>
    </row>
    <row r="5" spans="1:6">
      <c r="A5" s="172" t="s">
        <v>201</v>
      </c>
      <c r="B5" s="172" t="s">
        <v>209</v>
      </c>
      <c r="C5" s="172" t="s">
        <v>74</v>
      </c>
      <c r="D5" s="172" t="s">
        <v>208</v>
      </c>
    </row>
    <row r="6" spans="1:6">
      <c r="A6" s="172" t="s">
        <v>201</v>
      </c>
      <c r="B6" s="172" t="s">
        <v>210</v>
      </c>
      <c r="C6" s="172" t="s">
        <v>74</v>
      </c>
      <c r="D6" s="172" t="s">
        <v>208</v>
      </c>
      <c r="F6" s="173" t="s">
        <v>177</v>
      </c>
    </row>
    <row r="7" spans="1:6">
      <c r="A7" s="172" t="s">
        <v>211</v>
      </c>
      <c r="B7" s="172" t="s">
        <v>215</v>
      </c>
      <c r="C7" s="172" t="s">
        <v>216</v>
      </c>
      <c r="D7" s="172" t="s">
        <v>208</v>
      </c>
      <c r="F7" s="174" t="s">
        <v>178</v>
      </c>
    </row>
    <row r="8" spans="1:6">
      <c r="A8" s="172" t="s">
        <v>211</v>
      </c>
      <c r="B8" s="172" t="s">
        <v>212</v>
      </c>
      <c r="C8" s="172" t="s">
        <v>206</v>
      </c>
      <c r="D8" s="172" t="s">
        <v>207</v>
      </c>
      <c r="F8" s="175" t="s">
        <v>179</v>
      </c>
    </row>
    <row r="9" spans="1:6">
      <c r="A9" s="172" t="s">
        <v>211</v>
      </c>
      <c r="B9" s="172" t="s">
        <v>213</v>
      </c>
      <c r="C9" s="172" t="s">
        <v>74</v>
      </c>
      <c r="D9" s="172" t="s">
        <v>208</v>
      </c>
    </row>
    <row r="10" spans="1:6">
      <c r="A10" s="172" t="s">
        <v>211</v>
      </c>
      <c r="B10" s="172" t="s">
        <v>214</v>
      </c>
      <c r="C10" s="172" t="s">
        <v>74</v>
      </c>
      <c r="D10" s="172" t="s">
        <v>208</v>
      </c>
      <c r="F10" s="176" t="s">
        <v>180</v>
      </c>
    </row>
    <row r="11" spans="1:6">
      <c r="A11" s="172"/>
      <c r="B11" s="172"/>
      <c r="C11" s="172"/>
      <c r="D11" s="172"/>
      <c r="F11" s="176" t="s">
        <v>181</v>
      </c>
    </row>
    <row r="12" spans="1:6">
      <c r="A12" s="172"/>
      <c r="B12" s="172"/>
      <c r="C12" s="172"/>
      <c r="D12" s="172"/>
    </row>
    <row r="13" spans="1:6">
      <c r="A13" s="172"/>
      <c r="B13" s="172"/>
      <c r="C13" s="172"/>
      <c r="D13" s="172"/>
    </row>
    <row r="14" spans="1:6">
      <c r="A14" s="172"/>
      <c r="B14" s="172"/>
      <c r="C14" s="172"/>
      <c r="D14" s="172"/>
    </row>
    <row r="15" spans="1:6">
      <c r="A15" s="172"/>
      <c r="B15" s="172"/>
      <c r="C15" s="172"/>
      <c r="D15" s="172"/>
      <c r="E15" s="177"/>
    </row>
    <row r="16" spans="1:6">
      <c r="A16" s="172"/>
      <c r="B16" s="172"/>
      <c r="C16" s="172"/>
      <c r="D16" s="172"/>
      <c r="E16" s="177"/>
      <c r="F16" s="169" t="s">
        <v>182</v>
      </c>
    </row>
    <row r="17" spans="1:6">
      <c r="A17" s="172"/>
      <c r="B17" s="172"/>
      <c r="C17" s="172"/>
      <c r="D17" s="172"/>
      <c r="E17" s="177"/>
      <c r="F17" s="178" t="b">
        <v>1</v>
      </c>
    </row>
    <row r="18" spans="1:6">
      <c r="A18" s="172"/>
      <c r="B18" s="172"/>
      <c r="C18" s="172"/>
      <c r="D18" s="172"/>
      <c r="E18" s="177"/>
    </row>
    <row r="19" spans="1:6">
      <c r="A19" s="172"/>
      <c r="B19" s="172"/>
      <c r="C19" s="172"/>
      <c r="D19" s="172"/>
      <c r="E19" s="177"/>
      <c r="F19" s="173" t="s">
        <v>183</v>
      </c>
    </row>
    <row r="20" spans="1:6">
      <c r="A20" s="172"/>
      <c r="B20" s="172"/>
      <c r="C20" s="172"/>
      <c r="D20" s="172"/>
      <c r="E20" s="177"/>
      <c r="F20" s="175" t="s">
        <v>184</v>
      </c>
    </row>
    <row r="21" spans="1:6">
      <c r="A21" s="172"/>
      <c r="B21" s="172"/>
      <c r="C21" s="172"/>
      <c r="D21" s="172"/>
      <c r="E21" s="177"/>
    </row>
    <row r="22" spans="1:6">
      <c r="A22" s="172"/>
      <c r="B22" s="172"/>
      <c r="C22" s="172"/>
      <c r="D22" s="172"/>
      <c r="E22" s="177"/>
      <c r="F22" s="176" t="s">
        <v>185</v>
      </c>
    </row>
    <row r="23" spans="1:6">
      <c r="A23" s="172"/>
      <c r="B23" s="172"/>
      <c r="C23" s="172"/>
      <c r="D23" s="172"/>
      <c r="E23" s="177"/>
      <c r="F23" s="176" t="s">
        <v>186</v>
      </c>
    </row>
    <row r="24" spans="1:6">
      <c r="A24" s="172"/>
      <c r="B24" s="172"/>
      <c r="C24" s="172"/>
      <c r="D24" s="172"/>
      <c r="E24" s="177"/>
    </row>
    <row r="25" spans="1:6">
      <c r="A25" s="172"/>
      <c r="B25" s="172"/>
      <c r="C25" s="172"/>
      <c r="D25" s="172"/>
      <c r="E25" s="177"/>
    </row>
    <row r="26" spans="1:6">
      <c r="A26" s="172"/>
      <c r="B26" s="172"/>
      <c r="C26" s="172"/>
      <c r="D26" s="172"/>
      <c r="E26" s="177"/>
    </row>
    <row r="27" spans="1:6">
      <c r="A27" s="172"/>
      <c r="B27" s="172"/>
      <c r="C27" s="172"/>
      <c r="D27" s="172"/>
      <c r="E27" s="177"/>
    </row>
    <row r="28" spans="1:6">
      <c r="A28" s="172"/>
      <c r="B28" s="172"/>
      <c r="C28" s="172"/>
      <c r="D28" s="172"/>
      <c r="E28" s="177"/>
      <c r="F28" s="169" t="s">
        <v>187</v>
      </c>
    </row>
    <row r="29" spans="1:6">
      <c r="A29" s="172"/>
      <c r="B29" s="172"/>
      <c r="C29" s="172"/>
      <c r="D29" s="172"/>
      <c r="E29" s="177"/>
      <c r="F29" s="178" t="b">
        <v>0</v>
      </c>
    </row>
    <row r="30" spans="1:6">
      <c r="A30" s="172"/>
      <c r="B30" s="172"/>
      <c r="C30" s="172"/>
      <c r="D30" s="172"/>
      <c r="E30" s="177"/>
    </row>
    <row r="31" spans="1:6">
      <c r="A31" s="172"/>
      <c r="B31" s="172"/>
      <c r="C31" s="172"/>
      <c r="D31" s="172"/>
      <c r="E31" s="177"/>
      <c r="F31" s="173" t="s">
        <v>183</v>
      </c>
    </row>
    <row r="32" spans="1:6">
      <c r="A32" s="172"/>
      <c r="B32" s="172"/>
      <c r="C32" s="172"/>
      <c r="D32" s="172"/>
      <c r="E32" s="177"/>
      <c r="F32" s="175" t="s">
        <v>184</v>
      </c>
    </row>
    <row r="33" spans="1:6">
      <c r="A33" s="172"/>
      <c r="B33" s="172"/>
      <c r="C33" s="172"/>
      <c r="D33" s="172"/>
      <c r="E33" s="177"/>
    </row>
    <row r="34" spans="1:6">
      <c r="A34" s="172"/>
      <c r="B34" s="172"/>
      <c r="C34" s="172"/>
      <c r="D34" s="172"/>
      <c r="E34" s="177"/>
      <c r="F34" s="176" t="s">
        <v>185</v>
      </c>
    </row>
    <row r="35" spans="1:6">
      <c r="A35" s="172"/>
      <c r="B35" s="172"/>
      <c r="C35" s="172"/>
      <c r="D35" s="172"/>
      <c r="E35" s="177"/>
      <c r="F35" s="176" t="s">
        <v>188</v>
      </c>
    </row>
    <row r="36" spans="1:6">
      <c r="A36" s="172"/>
      <c r="B36" s="172"/>
      <c r="C36" s="172"/>
      <c r="D36" s="172"/>
      <c r="E36" s="177"/>
    </row>
    <row r="37" spans="1:6">
      <c r="A37" s="179"/>
      <c r="B37" s="179"/>
      <c r="C37" s="179"/>
      <c r="D37" s="179"/>
      <c r="E37" s="177"/>
    </row>
    <row r="38" spans="1:6">
      <c r="A38" s="177"/>
      <c r="B38" s="177"/>
      <c r="C38" s="177"/>
      <c r="D38" s="177"/>
      <c r="E38" s="177"/>
    </row>
    <row r="39" spans="1:6">
      <c r="A39" s="177"/>
      <c r="B39" s="177"/>
      <c r="C39" s="177"/>
      <c r="D39" s="177"/>
      <c r="E39" s="177"/>
    </row>
    <row r="40" spans="1:6">
      <c r="A40" s="177"/>
      <c r="B40" s="177"/>
      <c r="C40" s="177"/>
      <c r="D40" s="177"/>
      <c r="E40" s="177"/>
      <c r="F40" s="169" t="s">
        <v>189</v>
      </c>
    </row>
    <row r="41" spans="1:6">
      <c r="A41" s="177"/>
      <c r="B41" s="177"/>
      <c r="C41" s="177"/>
      <c r="D41" s="177"/>
      <c r="E41" s="177"/>
      <c r="F41" s="170" t="s">
        <v>190</v>
      </c>
    </row>
    <row r="43" spans="1:6">
      <c r="F43" s="176" t="s">
        <v>191</v>
      </c>
    </row>
    <row r="44" spans="1:6">
      <c r="F44" s="176" t="s">
        <v>192</v>
      </c>
    </row>
    <row r="49" spans="6:6">
      <c r="F49" s="169" t="s">
        <v>193</v>
      </c>
    </row>
    <row r="50" spans="6:6">
      <c r="F50" s="170" t="s">
        <v>194</v>
      </c>
    </row>
    <row r="52" spans="6:6">
      <c r="F52" s="176" t="s">
        <v>191</v>
      </c>
    </row>
    <row r="53" spans="6:6">
      <c r="F53" s="176" t="s">
        <v>195</v>
      </c>
    </row>
    <row r="58" spans="6:6">
      <c r="F58" s="169" t="s">
        <v>196</v>
      </c>
    </row>
    <row r="59" spans="6:6">
      <c r="F59" s="170">
        <v>210</v>
      </c>
    </row>
    <row r="61" spans="6:6">
      <c r="F61" s="176" t="s">
        <v>197</v>
      </c>
    </row>
    <row r="62" spans="6:6">
      <c r="F62" s="176" t="s">
        <v>198</v>
      </c>
    </row>
    <row r="63" spans="6:6">
      <c r="F63" s="176" t="s">
        <v>199</v>
      </c>
    </row>
    <row r="64" spans="6:6">
      <c r="F64" s="176" t="s">
        <v>200</v>
      </c>
    </row>
  </sheetData>
  <sheetProtection password="CCB1" sheet="1" objects="1" scenarios="1"/>
  <mergeCells count="2">
    <mergeCell ref="A1:B1"/>
    <mergeCell ref="C1:D1"/>
  </mergeCells>
  <pageMargins left="0.75" right="0.75" top="1" bottom="1" header="0.5" footer="0.5"/>
  <pageSetup paperSize="9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zoomScale="80" zoomScaleNormal="80" workbookViewId="0">
      <selection activeCell="A19" sqref="A19:F260"/>
    </sheetView>
  </sheetViews>
  <sheetFormatPr defaultRowHeight="15"/>
  <cols>
    <col min="1" max="1" width="93.140625" customWidth="1"/>
    <col min="2" max="2" width="19.140625" customWidth="1"/>
    <col min="3" max="3" width="81" customWidth="1"/>
  </cols>
  <sheetData>
    <row r="1" spans="1:3">
      <c r="A1" s="40" t="s">
        <v>328</v>
      </c>
      <c r="B1" s="38"/>
      <c r="C1" s="40"/>
    </row>
    <row r="2" spans="1:3">
      <c r="A2" s="41" t="s">
        <v>329</v>
      </c>
      <c r="B2" s="38"/>
      <c r="C2" s="40"/>
    </row>
    <row r="3" spans="1:3">
      <c r="A3" s="40" t="s">
        <v>330</v>
      </c>
      <c r="B3" s="38"/>
      <c r="C3" s="40"/>
    </row>
    <row r="4" spans="1:3">
      <c r="A4" s="41" t="s">
        <v>331</v>
      </c>
      <c r="B4" s="38"/>
      <c r="C4" s="40"/>
    </row>
    <row r="5" spans="1:3">
      <c r="A5" s="41" t="s">
        <v>378</v>
      </c>
      <c r="B5" s="38"/>
      <c r="C5" s="40"/>
    </row>
    <row r="6" spans="1:3">
      <c r="A6" s="40" t="s">
        <v>341</v>
      </c>
      <c r="B6" s="38"/>
      <c r="C6" s="40"/>
    </row>
    <row r="7" spans="1:3">
      <c r="A7" s="40" t="s">
        <v>332</v>
      </c>
      <c r="B7" s="38"/>
      <c r="C7" s="40"/>
    </row>
    <row r="8" spans="1:3">
      <c r="A8" s="40" t="s">
        <v>333</v>
      </c>
      <c r="B8" s="38"/>
      <c r="C8" s="40"/>
    </row>
    <row r="9" spans="1:3">
      <c r="A9" s="40" t="s">
        <v>334</v>
      </c>
      <c r="B9" s="38"/>
      <c r="C9" s="40"/>
    </row>
    <row r="10" spans="1:3">
      <c r="A10" s="40" t="s">
        <v>335</v>
      </c>
      <c r="B10" s="38"/>
      <c r="C10" s="40"/>
    </row>
    <row r="11" spans="1:3">
      <c r="A11" s="40" t="s">
        <v>336</v>
      </c>
      <c r="B11" s="38"/>
      <c r="C11" s="40"/>
    </row>
    <row r="12" spans="1:3" ht="15.75">
      <c r="A12" s="41" t="s">
        <v>264</v>
      </c>
      <c r="B12" s="213" t="s">
        <v>67</v>
      </c>
      <c r="C12" s="38" t="s">
        <v>70</v>
      </c>
    </row>
    <row r="13" spans="1:3" ht="15.75">
      <c r="A13" s="40" t="s">
        <v>337</v>
      </c>
      <c r="B13" s="38" t="s">
        <v>269</v>
      </c>
      <c r="C13" s="38" t="s">
        <v>70</v>
      </c>
    </row>
    <row r="14" spans="1:3" ht="15.75">
      <c r="A14" s="41" t="s">
        <v>263</v>
      </c>
      <c r="B14" s="42" t="s">
        <v>258</v>
      </c>
      <c r="C14" s="38" t="s">
        <v>71</v>
      </c>
    </row>
    <row r="15" spans="1:3" ht="15.75">
      <c r="A15" s="41" t="s">
        <v>257</v>
      </c>
      <c r="B15" s="112" t="s">
        <v>68</v>
      </c>
      <c r="C15" s="38" t="s">
        <v>72</v>
      </c>
    </row>
    <row r="16" spans="1:3" ht="15.75">
      <c r="A16" s="41" t="s">
        <v>250</v>
      </c>
      <c r="B16" s="112" t="s">
        <v>68</v>
      </c>
      <c r="C16" s="38" t="s">
        <v>72</v>
      </c>
    </row>
    <row r="17" spans="1:3" ht="15.75">
      <c r="A17" s="40" t="s">
        <v>251</v>
      </c>
      <c r="B17" s="112" t="s">
        <v>68</v>
      </c>
      <c r="C17" s="38" t="s">
        <v>72</v>
      </c>
    </row>
    <row r="18" spans="1:3" ht="15.75">
      <c r="A18" s="41" t="s">
        <v>254</v>
      </c>
      <c r="B18" s="42" t="s">
        <v>69</v>
      </c>
      <c r="C18" s="38" t="s">
        <v>73</v>
      </c>
    </row>
    <row r="19" spans="1:3">
      <c r="A19" s="41"/>
      <c r="B19" s="42"/>
      <c r="C19" s="38"/>
    </row>
    <row r="20" spans="1:3">
      <c r="A20" s="41"/>
      <c r="B20" s="38"/>
      <c r="C20" s="38"/>
    </row>
    <row r="21" spans="1:3">
      <c r="A21" s="41"/>
      <c r="B21" s="38"/>
      <c r="C21" s="38"/>
    </row>
    <row r="22" spans="1:3">
      <c r="A22" s="41"/>
      <c r="B22" s="38"/>
      <c r="C22" s="38"/>
    </row>
    <row r="23" spans="1:3">
      <c r="A23" s="41"/>
      <c r="B23" s="38"/>
      <c r="C23" s="38"/>
    </row>
    <row r="24" spans="1:3">
      <c r="A24" s="41"/>
      <c r="B24" s="112"/>
      <c r="C24" s="38"/>
    </row>
    <row r="25" spans="1:3">
      <c r="A25" s="41"/>
      <c r="B25" s="112"/>
      <c r="C25" s="38"/>
    </row>
    <row r="26" spans="1:3">
      <c r="A26" s="41"/>
      <c r="B26" s="112"/>
      <c r="C26" s="38"/>
    </row>
    <row r="27" spans="1:3">
      <c r="A27" s="41"/>
      <c r="B27" s="42"/>
      <c r="C27" s="38"/>
    </row>
    <row r="28" spans="1:3">
      <c r="A28" s="41"/>
      <c r="B28" s="215"/>
      <c r="C28" s="38"/>
    </row>
    <row r="29" spans="1:3">
      <c r="A29" s="41"/>
      <c r="B29" s="42"/>
      <c r="C29" s="38"/>
    </row>
    <row r="30" spans="1:3">
      <c r="A30" s="41"/>
      <c r="B30" s="112"/>
      <c r="C30" s="38"/>
    </row>
    <row r="31" spans="1:3">
      <c r="A31" s="41"/>
      <c r="B31" s="38"/>
      <c r="C31" s="38"/>
    </row>
    <row r="32" spans="1:3">
      <c r="A32" s="41"/>
      <c r="B32" s="112"/>
      <c r="C32" s="38"/>
    </row>
    <row r="33" spans="1:3">
      <c r="A33" s="40"/>
      <c r="B33" s="38"/>
      <c r="C33" s="38"/>
    </row>
    <row r="34" spans="1:3">
      <c r="A34" s="41"/>
      <c r="B34" s="112"/>
      <c r="C34" s="38"/>
    </row>
    <row r="35" spans="1:3">
      <c r="A35" s="41"/>
      <c r="B35" s="112"/>
      <c r="C35" s="38"/>
    </row>
    <row r="36" spans="1:3">
      <c r="A36" s="41"/>
      <c r="B36" s="112"/>
      <c r="C36" s="38"/>
    </row>
    <row r="37" spans="1:3">
      <c r="A37" s="40"/>
      <c r="B37" s="40"/>
      <c r="C37" s="38"/>
    </row>
    <row r="38" spans="1:3">
      <c r="A38" s="41"/>
      <c r="B38" s="112"/>
      <c r="C38" s="38"/>
    </row>
    <row r="39" spans="1:3">
      <c r="A39" s="41"/>
      <c r="B39" s="112"/>
      <c r="C39" s="38"/>
    </row>
    <row r="40" spans="1:3">
      <c r="A40" s="40"/>
      <c r="B40" s="219"/>
      <c r="C40" s="38"/>
    </row>
    <row r="41" spans="1:3">
      <c r="A41" s="40"/>
      <c r="B41" s="219"/>
      <c r="C41" s="38"/>
    </row>
    <row r="42" spans="1:3">
      <c r="A42" s="40"/>
      <c r="B42" s="112"/>
      <c r="C42" s="38"/>
    </row>
    <row r="43" spans="1:3">
      <c r="A43" s="40"/>
      <c r="B43" s="38"/>
      <c r="C43" s="38"/>
    </row>
    <row r="44" spans="1:3">
      <c r="A44" s="189"/>
      <c r="B44" s="188"/>
      <c r="C44" s="38"/>
    </row>
    <row r="45" spans="1:3">
      <c r="A45" s="189"/>
      <c r="B45" s="210"/>
      <c r="C45" s="38"/>
    </row>
    <row r="46" spans="1:3">
      <c r="A46" s="189"/>
      <c r="B46" s="210"/>
      <c r="C46" s="38"/>
    </row>
    <row r="47" spans="1:3">
      <c r="A47" s="189"/>
    </row>
    <row r="48" spans="1:3">
      <c r="A48" s="189"/>
    </row>
    <row r="49" spans="1:2">
      <c r="A49" s="189"/>
    </row>
    <row r="50" spans="1:2">
      <c r="A50" s="189"/>
    </row>
    <row r="51" spans="1:2">
      <c r="A51" s="189"/>
      <c r="B51" s="230"/>
    </row>
    <row r="52" spans="1:2">
      <c r="A52" s="230"/>
    </row>
    <row r="53" spans="1:2">
      <c r="A53" s="189"/>
    </row>
    <row r="54" spans="1:2">
      <c r="A54" s="189"/>
    </row>
    <row r="55" spans="1:2">
      <c r="A55" s="189"/>
    </row>
    <row r="56" spans="1:2">
      <c r="A56" s="189"/>
    </row>
    <row r="59" spans="1:2">
      <c r="A59" s="189"/>
    </row>
    <row r="60" spans="1:2">
      <c r="A60" s="189"/>
    </row>
    <row r="61" spans="1:2">
      <c r="A61" s="189"/>
    </row>
    <row r="62" spans="1:2">
      <c r="A62" s="189"/>
    </row>
    <row r="63" spans="1:2">
      <c r="A63" s="189"/>
      <c r="B63" s="239"/>
    </row>
    <row r="64" spans="1:2">
      <c r="A64" s="237"/>
    </row>
    <row r="65" spans="1:1">
      <c r="A65" s="18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"/>
  <sheetViews>
    <sheetView workbookViewId="0">
      <selection activeCell="B20" sqref="B20"/>
    </sheetView>
  </sheetViews>
  <sheetFormatPr defaultRowHeight="12.75"/>
  <cols>
    <col min="1" max="1" width="58.5703125" style="9" customWidth="1"/>
    <col min="2" max="2" width="72.42578125" style="141" customWidth="1"/>
    <col min="3" max="3" width="13.28515625" style="141" customWidth="1"/>
    <col min="4" max="4" width="64.42578125" style="141" customWidth="1"/>
    <col min="5" max="5" width="90.28515625" style="141" customWidth="1"/>
    <col min="6" max="6" width="50.7109375" style="141" customWidth="1"/>
    <col min="7" max="7" width="9.140625" style="9"/>
    <col min="8" max="9" width="9.140625" style="9" customWidth="1"/>
    <col min="10" max="12" width="9.140625" style="9"/>
    <col min="13" max="16" width="9.140625" style="9" customWidth="1"/>
    <col min="17" max="18" width="9.140625" style="9"/>
    <col min="19" max="20" width="9.140625" style="9" customWidth="1"/>
    <col min="21" max="16384" width="9.140625" style="9"/>
  </cols>
  <sheetData>
    <row r="1" spans="1:16">
      <c r="A1" s="9" t="str">
        <f>B1&amp;" Г/р СИ "&amp;C1&amp;" "&amp;F1</f>
        <v xml:space="preserve"> Г/р СИ  Нижнетагильский медико-инструментальный завод</v>
      </c>
      <c r="B1" s="139"/>
      <c r="C1" s="139"/>
      <c r="D1" s="140"/>
      <c r="E1" s="140" t="s">
        <v>138</v>
      </c>
      <c r="F1" s="141" t="s">
        <v>156</v>
      </c>
      <c r="J1" s="12"/>
      <c r="O1" s="38"/>
      <c r="P1" s="38"/>
    </row>
    <row r="2" spans="1:16">
      <c r="A2" s="9" t="str">
        <f t="shared" ref="A2:A65" si="0">B2&amp;" Г/р СИ "&amp;C2&amp;" "&amp;F2</f>
        <v xml:space="preserve"> Г/р СИ  СССР</v>
      </c>
      <c r="B2" s="139"/>
      <c r="C2" s="139"/>
      <c r="D2" s="140"/>
      <c r="E2" s="140" t="s">
        <v>138</v>
      </c>
      <c r="F2" s="141" t="s">
        <v>157</v>
      </c>
    </row>
    <row r="3" spans="1:16">
      <c r="A3" s="9" t="str">
        <f t="shared" si="0"/>
        <v>Набор граммовых гирь 2-го класса  Г- 2- 210 Г/р СИ 2467-74 Госметр</v>
      </c>
      <c r="B3" s="139" t="s">
        <v>360</v>
      </c>
      <c r="C3" s="139" t="s">
        <v>361</v>
      </c>
      <c r="D3" s="140" t="s">
        <v>82</v>
      </c>
      <c r="E3" s="140" t="s">
        <v>83</v>
      </c>
      <c r="F3" s="141" t="s">
        <v>158</v>
      </c>
      <c r="J3" s="10"/>
      <c r="K3" s="8"/>
      <c r="M3" s="8"/>
      <c r="N3" s="38"/>
    </row>
    <row r="4" spans="1:16">
      <c r="A4" s="9" t="str">
        <f t="shared" si="0"/>
        <v>Набор (1 г - 500 г) М1 Г/р СИ 52768-13 СССР</v>
      </c>
      <c r="B4" s="139" t="s">
        <v>243</v>
      </c>
      <c r="C4" s="139" t="s">
        <v>140</v>
      </c>
      <c r="D4" s="139" t="s">
        <v>148</v>
      </c>
      <c r="E4" s="141" t="s">
        <v>238</v>
      </c>
      <c r="F4" s="141" t="s">
        <v>157</v>
      </c>
      <c r="J4" s="10"/>
      <c r="K4" s="8"/>
      <c r="M4" s="8"/>
      <c r="P4" s="38"/>
    </row>
    <row r="5" spans="1:16">
      <c r="A5" s="9" t="str">
        <f t="shared" si="0"/>
        <v>Гиря СП 1 кг 3К Г/р СИ 14852-01 Механический завод, г.Топки</v>
      </c>
      <c r="B5" s="139" t="s">
        <v>363</v>
      </c>
      <c r="C5" s="139" t="s">
        <v>141</v>
      </c>
      <c r="D5" s="140" t="s">
        <v>82</v>
      </c>
      <c r="E5" s="140" t="s">
        <v>83</v>
      </c>
      <c r="F5" s="141" t="s">
        <v>159</v>
      </c>
      <c r="J5" s="10"/>
      <c r="K5" s="8"/>
      <c r="M5" s="8"/>
      <c r="O5" s="38"/>
      <c r="P5" s="38"/>
    </row>
    <row r="6" spans="1:16">
      <c r="A6" s="9" t="str">
        <f t="shared" si="0"/>
        <v>Гиря СП 1 кг 2К Г/р СИ 14851-01 Сибтензоприбор г.Топки</v>
      </c>
      <c r="B6" s="139" t="s">
        <v>364</v>
      </c>
      <c r="C6" s="139" t="s">
        <v>237</v>
      </c>
      <c r="D6" s="140" t="s">
        <v>82</v>
      </c>
      <c r="E6" s="140" t="s">
        <v>83</v>
      </c>
      <c r="F6" s="141" t="s">
        <v>160</v>
      </c>
      <c r="J6" s="10"/>
      <c r="K6" s="8"/>
      <c r="M6" s="8"/>
      <c r="O6" s="38"/>
      <c r="P6" s="38"/>
    </row>
    <row r="7" spans="1:16">
      <c r="A7" s="9" t="str">
        <f t="shared" si="0"/>
        <v>Гиря СП 500 г 3К Г/р СИ 14852-01 5-50,20-200,100-1000</v>
      </c>
      <c r="B7" s="139" t="s">
        <v>365</v>
      </c>
      <c r="C7" s="139" t="s">
        <v>141</v>
      </c>
      <c r="D7" s="140" t="s">
        <v>82</v>
      </c>
      <c r="E7" s="140" t="s">
        <v>83</v>
      </c>
      <c r="F7" s="141" t="s">
        <v>286</v>
      </c>
      <c r="J7" s="10"/>
      <c r="K7" s="8"/>
      <c r="M7" s="8"/>
      <c r="O7" s="38"/>
      <c r="P7" s="38"/>
    </row>
    <row r="8" spans="1:16">
      <c r="A8" s="9" t="str">
        <f t="shared" si="0"/>
        <v xml:space="preserve"> Г/р СИ  </v>
      </c>
      <c r="D8" s="140"/>
      <c r="E8" s="140"/>
      <c r="J8" s="10"/>
      <c r="K8" s="8"/>
      <c r="M8" s="8"/>
      <c r="O8" s="38"/>
      <c r="P8" s="38"/>
    </row>
    <row r="9" spans="1:16">
      <c r="A9" s="9" t="str">
        <f t="shared" si="0"/>
        <v xml:space="preserve"> Г/р СИ  </v>
      </c>
      <c r="D9" s="140"/>
      <c r="E9" s="140"/>
      <c r="J9" s="10"/>
      <c r="K9" s="8"/>
      <c r="M9" s="8"/>
      <c r="O9" s="38"/>
      <c r="P9" s="38"/>
    </row>
    <row r="10" spans="1:16">
      <c r="A10" s="9" t="str">
        <f t="shared" si="0"/>
        <v xml:space="preserve"> Г/р СИ  </v>
      </c>
      <c r="B10" s="139"/>
      <c r="C10" s="139"/>
      <c r="D10" s="140"/>
      <c r="E10" s="140"/>
      <c r="J10" s="10"/>
      <c r="K10" s="8"/>
      <c r="M10" s="8"/>
      <c r="O10" s="38"/>
      <c r="P10" s="38"/>
    </row>
    <row r="11" spans="1:16">
      <c r="A11" s="9" t="str">
        <f t="shared" si="0"/>
        <v xml:space="preserve"> Г/р СИ  </v>
      </c>
      <c r="B11" s="139"/>
      <c r="C11" s="139"/>
      <c r="D11" s="140"/>
      <c r="E11" s="140"/>
      <c r="J11" s="10"/>
      <c r="K11" s="8"/>
      <c r="M11" s="8"/>
      <c r="O11" s="38"/>
      <c r="P11" s="38"/>
    </row>
    <row r="12" spans="1:16">
      <c r="A12" s="9" t="str">
        <f t="shared" si="0"/>
        <v xml:space="preserve"> Г/р СИ  </v>
      </c>
      <c r="B12" s="139"/>
      <c r="D12" s="140"/>
      <c r="E12" s="140"/>
      <c r="J12" s="10"/>
      <c r="K12" s="8"/>
      <c r="M12" s="8"/>
      <c r="O12" s="38"/>
      <c r="P12" s="38"/>
    </row>
    <row r="13" spans="1:16">
      <c r="A13" s="9" t="str">
        <f t="shared" si="0"/>
        <v xml:space="preserve"> Г/р СИ  </v>
      </c>
      <c r="B13" s="139"/>
      <c r="D13" s="140"/>
      <c r="E13" s="140"/>
      <c r="J13" s="10"/>
      <c r="K13" s="10"/>
      <c r="M13" s="10"/>
      <c r="O13" s="38"/>
      <c r="P13" s="38"/>
    </row>
    <row r="14" spans="1:16">
      <c r="A14" s="9" t="str">
        <f t="shared" si="0"/>
        <v xml:space="preserve"> Г/р СИ  </v>
      </c>
      <c r="B14" s="139"/>
      <c r="C14" s="139"/>
      <c r="D14" s="139"/>
      <c r="J14" s="10"/>
      <c r="K14" s="11"/>
      <c r="M14" s="10"/>
      <c r="O14" s="38"/>
      <c r="P14" s="38"/>
    </row>
    <row r="15" spans="1:16">
      <c r="A15" s="9" t="str">
        <f t="shared" si="0"/>
        <v xml:space="preserve"> Г/р СИ  </v>
      </c>
      <c r="B15" s="139"/>
      <c r="C15" s="139"/>
      <c r="D15" s="140"/>
      <c r="E15" s="140"/>
      <c r="J15" s="10"/>
      <c r="K15" s="10"/>
      <c r="L15" s="10"/>
      <c r="M15" s="10"/>
      <c r="O15" s="38"/>
      <c r="P15" s="38"/>
    </row>
    <row r="16" spans="1:16">
      <c r="A16" s="9" t="str">
        <f t="shared" si="0"/>
        <v xml:space="preserve"> Г/р СИ  </v>
      </c>
      <c r="B16" s="139"/>
      <c r="C16" s="139"/>
      <c r="D16" s="140"/>
      <c r="E16" s="140"/>
      <c r="J16" s="10"/>
      <c r="K16" s="10"/>
      <c r="L16" s="10"/>
      <c r="M16" s="10"/>
      <c r="O16" s="38"/>
      <c r="P16" s="38"/>
    </row>
    <row r="17" spans="1:16">
      <c r="A17" s="9" t="str">
        <f t="shared" si="0"/>
        <v xml:space="preserve"> Г/р СИ  </v>
      </c>
      <c r="D17" s="139"/>
      <c r="J17" s="10"/>
      <c r="K17" s="10"/>
      <c r="L17" s="10"/>
      <c r="M17" s="10"/>
      <c r="O17" s="38"/>
      <c r="P17" s="38"/>
    </row>
    <row r="18" spans="1:16">
      <c r="A18" s="9" t="str">
        <f t="shared" si="0"/>
        <v xml:space="preserve"> Г/р СИ  </v>
      </c>
      <c r="B18" s="139"/>
      <c r="C18" s="139"/>
      <c r="D18" s="140"/>
      <c r="E18" s="140"/>
      <c r="J18" s="10"/>
      <c r="K18" s="10"/>
      <c r="L18" s="10"/>
      <c r="M18" s="10"/>
      <c r="O18" s="38"/>
      <c r="P18" s="38"/>
    </row>
    <row r="19" spans="1:16">
      <c r="A19" s="9" t="str">
        <f t="shared" si="0"/>
        <v xml:space="preserve"> Г/р СИ  </v>
      </c>
      <c r="B19" s="139"/>
      <c r="C19" s="139"/>
      <c r="D19" s="140"/>
      <c r="E19" s="140"/>
      <c r="J19" s="10"/>
      <c r="K19" s="10"/>
      <c r="L19" s="10"/>
      <c r="M19" s="10"/>
      <c r="O19" s="38"/>
      <c r="P19" s="38"/>
    </row>
    <row r="20" spans="1:16">
      <c r="A20" s="9" t="str">
        <f t="shared" si="0"/>
        <v xml:space="preserve"> Г/р СИ  </v>
      </c>
      <c r="D20" s="140"/>
      <c r="E20" s="140"/>
      <c r="J20" s="10"/>
      <c r="K20" s="10"/>
      <c r="L20" s="10"/>
      <c r="M20" s="10"/>
      <c r="O20" s="38"/>
      <c r="P20" s="38"/>
    </row>
    <row r="21" spans="1:16">
      <c r="A21" s="9" t="str">
        <f t="shared" si="0"/>
        <v xml:space="preserve"> Г/р СИ  </v>
      </c>
      <c r="B21" s="139"/>
      <c r="C21" s="139"/>
      <c r="D21" s="140"/>
      <c r="E21" s="140"/>
      <c r="O21" s="38"/>
      <c r="P21" s="38"/>
    </row>
    <row r="22" spans="1:16">
      <c r="A22" s="9" t="str">
        <f t="shared" si="0"/>
        <v xml:space="preserve"> Г/р СИ  </v>
      </c>
      <c r="D22" s="140"/>
      <c r="E22" s="140"/>
      <c r="O22" s="38"/>
      <c r="P22" s="38"/>
    </row>
    <row r="23" spans="1:16">
      <c r="A23" s="9" t="str">
        <f t="shared" si="0"/>
        <v xml:space="preserve"> Г/р СИ  </v>
      </c>
      <c r="B23" s="139"/>
      <c r="C23" s="139"/>
      <c r="D23" s="139"/>
      <c r="G23" s="38"/>
    </row>
    <row r="24" spans="1:16">
      <c r="A24" s="9" t="str">
        <f t="shared" si="0"/>
        <v xml:space="preserve"> Г/р СИ  </v>
      </c>
      <c r="B24" s="139"/>
      <c r="C24" s="139"/>
      <c r="D24" s="139"/>
      <c r="G24" s="38"/>
    </row>
    <row r="25" spans="1:16">
      <c r="A25" s="9" t="str">
        <f t="shared" si="0"/>
        <v xml:space="preserve"> Г/р СИ  </v>
      </c>
      <c r="B25" s="139"/>
      <c r="C25" s="139"/>
      <c r="D25" s="140"/>
      <c r="E25" s="140"/>
      <c r="G25" s="38"/>
    </row>
    <row r="26" spans="1:16">
      <c r="A26" s="9" t="str">
        <f t="shared" si="0"/>
        <v xml:space="preserve"> Г/р СИ  </v>
      </c>
      <c r="B26" s="139"/>
      <c r="C26" s="139"/>
      <c r="D26" s="140"/>
      <c r="E26" s="140"/>
      <c r="G26" s="38"/>
    </row>
    <row r="27" spans="1:16">
      <c r="A27" s="9" t="str">
        <f t="shared" si="0"/>
        <v xml:space="preserve"> Г/р СИ  </v>
      </c>
      <c r="B27" s="139"/>
      <c r="D27" s="140"/>
      <c r="E27" s="140"/>
      <c r="G27" s="38"/>
    </row>
    <row r="28" spans="1:16">
      <c r="A28" s="9" t="str">
        <f t="shared" si="0"/>
        <v xml:space="preserve"> Г/р СИ  </v>
      </c>
      <c r="B28" s="139"/>
      <c r="C28" s="139"/>
      <c r="D28" s="140"/>
      <c r="E28" s="140"/>
      <c r="G28" s="38"/>
    </row>
    <row r="29" spans="1:16">
      <c r="A29" s="9" t="str">
        <f t="shared" si="0"/>
        <v xml:space="preserve"> Г/р СИ  </v>
      </c>
      <c r="C29" s="139"/>
      <c r="D29" s="140"/>
      <c r="E29" s="140"/>
      <c r="G29" s="38"/>
    </row>
    <row r="30" spans="1:16">
      <c r="A30" s="9" t="str">
        <f t="shared" si="0"/>
        <v xml:space="preserve"> Г/р СИ  </v>
      </c>
      <c r="B30" s="139"/>
      <c r="C30" s="139"/>
      <c r="D30" s="140"/>
      <c r="E30" s="140"/>
      <c r="F30" s="139"/>
      <c r="G30" s="38"/>
    </row>
    <row r="31" spans="1:16">
      <c r="A31" s="9" t="str">
        <f t="shared" si="0"/>
        <v xml:space="preserve"> Г/р СИ  </v>
      </c>
      <c r="B31" s="139"/>
      <c r="C31" s="139"/>
      <c r="D31" s="140"/>
      <c r="E31" s="140"/>
      <c r="F31" s="139"/>
      <c r="G31" s="38"/>
    </row>
    <row r="32" spans="1:16">
      <c r="A32" s="9" t="str">
        <f t="shared" si="0"/>
        <v xml:space="preserve"> Г/р СИ  </v>
      </c>
      <c r="B32" s="139"/>
      <c r="C32" s="139"/>
      <c r="D32" s="140"/>
      <c r="E32" s="140"/>
      <c r="G32" s="38"/>
    </row>
    <row r="33" spans="1:7">
      <c r="A33" s="9" t="str">
        <f t="shared" si="0"/>
        <v xml:space="preserve"> Г/р СИ  </v>
      </c>
      <c r="B33" s="139"/>
      <c r="C33" s="139"/>
      <c r="D33" s="140"/>
      <c r="E33" s="140"/>
      <c r="G33" s="38"/>
    </row>
    <row r="34" spans="1:7">
      <c r="A34" s="9" t="str">
        <f t="shared" si="0"/>
        <v xml:space="preserve"> Г/р СИ  </v>
      </c>
      <c r="B34" s="139"/>
      <c r="C34" s="139"/>
      <c r="D34" s="140"/>
      <c r="E34" s="140"/>
      <c r="G34" s="38"/>
    </row>
    <row r="35" spans="1:7">
      <c r="A35" s="9" t="str">
        <f t="shared" si="0"/>
        <v xml:space="preserve"> Г/р СИ  </v>
      </c>
      <c r="B35" s="139"/>
      <c r="C35" s="139"/>
      <c r="D35" s="140"/>
      <c r="E35" s="140"/>
      <c r="F35" s="139"/>
      <c r="G35" s="38"/>
    </row>
    <row r="36" spans="1:7">
      <c r="A36" s="9" t="str">
        <f t="shared" si="0"/>
        <v xml:space="preserve"> Г/р СИ  </v>
      </c>
      <c r="B36" s="139"/>
      <c r="C36" s="139"/>
      <c r="D36" s="139"/>
      <c r="F36" s="139"/>
      <c r="G36" s="38"/>
    </row>
    <row r="37" spans="1:7">
      <c r="A37" s="9" t="str">
        <f t="shared" si="0"/>
        <v xml:space="preserve"> Г/р СИ  </v>
      </c>
      <c r="B37" s="139"/>
      <c r="C37" s="139"/>
      <c r="D37" s="139"/>
      <c r="F37" s="139"/>
      <c r="G37" s="38"/>
    </row>
    <row r="38" spans="1:7">
      <c r="A38" s="9" t="str">
        <f t="shared" si="0"/>
        <v xml:space="preserve"> Г/р СИ  </v>
      </c>
      <c r="B38" s="142"/>
      <c r="C38" s="139"/>
      <c r="D38" s="140"/>
      <c r="E38" s="140"/>
      <c r="F38" s="139"/>
      <c r="G38" s="38"/>
    </row>
    <row r="39" spans="1:7">
      <c r="A39" s="9" t="str">
        <f t="shared" si="0"/>
        <v xml:space="preserve"> Г/р СИ  </v>
      </c>
      <c r="B39" s="139"/>
      <c r="C39" s="139"/>
      <c r="D39" s="140"/>
      <c r="E39" s="140"/>
      <c r="F39" s="139"/>
      <c r="G39" s="38"/>
    </row>
    <row r="40" spans="1:7">
      <c r="A40" s="9" t="str">
        <f t="shared" si="0"/>
        <v xml:space="preserve"> Г/р СИ  </v>
      </c>
      <c r="B40" s="139"/>
      <c r="C40" s="139"/>
      <c r="D40" s="140"/>
      <c r="E40" s="140"/>
      <c r="F40" s="139"/>
      <c r="G40" s="38"/>
    </row>
    <row r="41" spans="1:7">
      <c r="A41" s="9" t="str">
        <f t="shared" si="0"/>
        <v xml:space="preserve"> Г/р СИ  </v>
      </c>
      <c r="B41" s="139"/>
      <c r="C41" s="139"/>
      <c r="D41" s="140"/>
      <c r="E41" s="140"/>
      <c r="F41" s="139"/>
      <c r="G41" s="38"/>
    </row>
    <row r="42" spans="1:7">
      <c r="A42" s="9" t="str">
        <f t="shared" si="0"/>
        <v xml:space="preserve"> Г/р СИ  </v>
      </c>
      <c r="B42" s="139"/>
      <c r="C42" s="139"/>
      <c r="D42" s="140"/>
      <c r="E42" s="140"/>
      <c r="F42" s="139"/>
      <c r="G42" s="38"/>
    </row>
    <row r="43" spans="1:7">
      <c r="A43" s="9" t="str">
        <f t="shared" si="0"/>
        <v xml:space="preserve"> Г/р СИ  </v>
      </c>
      <c r="B43" s="139"/>
      <c r="C43" s="139"/>
      <c r="D43" s="140"/>
      <c r="E43" s="140"/>
      <c r="F43" s="140"/>
      <c r="G43" s="38"/>
    </row>
    <row r="44" spans="1:7">
      <c r="A44" s="9" t="str">
        <f t="shared" si="0"/>
        <v xml:space="preserve"> Г/р СИ  </v>
      </c>
      <c r="B44" s="139"/>
      <c r="C44" s="139"/>
      <c r="D44" s="140"/>
      <c r="E44" s="140"/>
      <c r="F44" s="139"/>
      <c r="G44" s="38"/>
    </row>
    <row r="45" spans="1:7">
      <c r="A45" s="9" t="str">
        <f t="shared" si="0"/>
        <v xml:space="preserve"> Г/р СИ  </v>
      </c>
      <c r="D45" s="140"/>
      <c r="E45" s="140"/>
      <c r="F45" s="139"/>
      <c r="G45" s="38"/>
    </row>
    <row r="46" spans="1:7">
      <c r="A46" s="9" t="str">
        <f t="shared" si="0"/>
        <v xml:space="preserve"> Г/р СИ  </v>
      </c>
      <c r="B46" s="139"/>
      <c r="C46" s="139"/>
      <c r="D46" s="140"/>
      <c r="E46" s="140"/>
      <c r="F46" s="139"/>
      <c r="G46" s="38"/>
    </row>
    <row r="47" spans="1:7">
      <c r="A47" s="9" t="str">
        <f t="shared" si="0"/>
        <v xml:space="preserve"> Г/р СИ  </v>
      </c>
      <c r="B47" s="139"/>
      <c r="C47" s="139"/>
      <c r="D47" s="140"/>
      <c r="E47" s="140"/>
    </row>
    <row r="48" spans="1:7">
      <c r="A48" s="9" t="str">
        <f t="shared" si="0"/>
        <v xml:space="preserve"> Г/р СИ  </v>
      </c>
      <c r="B48" s="139"/>
      <c r="C48" s="139"/>
      <c r="D48" s="140"/>
      <c r="E48" s="140"/>
    </row>
    <row r="49" spans="1:5">
      <c r="A49" s="9" t="str">
        <f t="shared" si="0"/>
        <v xml:space="preserve"> Г/р СИ  </v>
      </c>
      <c r="D49" s="140"/>
      <c r="E49" s="140"/>
    </row>
    <row r="50" spans="1:5">
      <c r="A50" s="9" t="str">
        <f t="shared" si="0"/>
        <v xml:space="preserve"> Г/р СИ  </v>
      </c>
      <c r="B50" s="139"/>
      <c r="C50" s="139"/>
      <c r="D50" s="139"/>
    </row>
    <row r="51" spans="1:5">
      <c r="A51" s="9" t="str">
        <f t="shared" si="0"/>
        <v xml:space="preserve"> Г/р СИ  </v>
      </c>
      <c r="B51" s="139"/>
      <c r="C51" s="139"/>
      <c r="D51" s="139"/>
    </row>
    <row r="52" spans="1:5">
      <c r="A52" s="9" t="str">
        <f t="shared" si="0"/>
        <v xml:space="preserve"> Г/р СИ  </v>
      </c>
      <c r="B52" s="139"/>
      <c r="C52" s="139"/>
      <c r="D52" s="140"/>
      <c r="E52" s="140"/>
    </row>
    <row r="53" spans="1:5">
      <c r="A53" s="9" t="str">
        <f t="shared" si="0"/>
        <v xml:space="preserve"> Г/р СИ  </v>
      </c>
      <c r="B53" s="139"/>
      <c r="C53" s="139"/>
      <c r="D53" s="140"/>
      <c r="E53" s="140"/>
    </row>
    <row r="54" spans="1:5">
      <c r="A54" s="9" t="str">
        <f t="shared" si="0"/>
        <v xml:space="preserve"> Г/р СИ  </v>
      </c>
      <c r="B54" s="139"/>
      <c r="C54" s="139"/>
      <c r="D54" s="140"/>
      <c r="E54" s="140"/>
    </row>
    <row r="55" spans="1:5">
      <c r="A55" s="9" t="str">
        <f>B72&amp;" Г/р СИ "&amp;C55&amp;" "&amp;F55</f>
        <v xml:space="preserve"> Г/р СИ  </v>
      </c>
      <c r="B55" s="139"/>
      <c r="C55" s="139"/>
      <c r="D55" s="140"/>
      <c r="E55" s="140"/>
    </row>
    <row r="56" spans="1:5">
      <c r="A56" s="9" t="str">
        <f t="shared" si="0"/>
        <v xml:space="preserve"> Г/р СИ  </v>
      </c>
      <c r="B56" s="139"/>
      <c r="C56" s="139"/>
      <c r="D56" s="140"/>
      <c r="E56" s="140"/>
    </row>
    <row r="57" spans="1:5">
      <c r="A57" s="9" t="str">
        <f t="shared" si="0"/>
        <v xml:space="preserve"> Г/р СИ  </v>
      </c>
      <c r="B57" s="139"/>
      <c r="C57" s="139"/>
      <c r="D57" s="140"/>
      <c r="E57" s="140"/>
    </row>
    <row r="58" spans="1:5">
      <c r="A58" s="9" t="str">
        <f t="shared" si="0"/>
        <v xml:space="preserve"> Г/р СИ  </v>
      </c>
      <c r="B58" s="139"/>
      <c r="C58" s="139"/>
      <c r="D58" s="139"/>
      <c r="E58" s="140"/>
    </row>
    <row r="59" spans="1:5">
      <c r="A59" s="9" t="str">
        <f t="shared" si="0"/>
        <v xml:space="preserve"> Г/р СИ  </v>
      </c>
      <c r="B59" s="139"/>
      <c r="C59" s="139"/>
      <c r="D59" s="139"/>
      <c r="E59" s="139"/>
    </row>
    <row r="60" spans="1:5">
      <c r="A60" s="9" t="str">
        <f t="shared" si="0"/>
        <v xml:space="preserve"> Г/р СИ  </v>
      </c>
      <c r="B60" s="139"/>
      <c r="C60" s="139"/>
      <c r="D60" s="140"/>
      <c r="E60" s="140"/>
    </row>
    <row r="61" spans="1:5">
      <c r="A61" s="9" t="str">
        <f t="shared" si="0"/>
        <v xml:space="preserve"> Г/р СИ  </v>
      </c>
      <c r="E61" s="140"/>
    </row>
    <row r="62" spans="1:5">
      <c r="A62" s="9" t="str">
        <f t="shared" si="0"/>
        <v xml:space="preserve"> Г/р СИ  </v>
      </c>
      <c r="B62" s="139"/>
      <c r="C62" s="139"/>
      <c r="D62" s="140"/>
      <c r="E62" s="140"/>
    </row>
    <row r="63" spans="1:5">
      <c r="A63" s="9" t="str">
        <f t="shared" si="0"/>
        <v xml:space="preserve"> Г/р СИ  </v>
      </c>
      <c r="E63" s="140"/>
    </row>
    <row r="64" spans="1:5">
      <c r="A64" s="9" t="str">
        <f t="shared" si="0"/>
        <v xml:space="preserve"> Г/р СИ  </v>
      </c>
    </row>
    <row r="65" spans="1:5">
      <c r="A65" s="9" t="str">
        <f t="shared" si="0"/>
        <v xml:space="preserve"> Г/р СИ  </v>
      </c>
    </row>
    <row r="66" spans="1:5">
      <c r="A66" s="9" t="str">
        <f t="shared" ref="A66:A129" si="1">B66&amp;" Г/р СИ "&amp;C66&amp;" "&amp;F66</f>
        <v xml:space="preserve"> Г/р СИ  </v>
      </c>
    </row>
    <row r="67" spans="1:5">
      <c r="A67" s="9" t="str">
        <f t="shared" si="1"/>
        <v xml:space="preserve"> Г/р СИ  </v>
      </c>
    </row>
    <row r="68" spans="1:5">
      <c r="A68" s="9" t="str">
        <f t="shared" si="1"/>
        <v xml:space="preserve"> Г/р СИ  </v>
      </c>
    </row>
    <row r="69" spans="1:5">
      <c r="A69" s="9" t="str">
        <f t="shared" si="1"/>
        <v xml:space="preserve"> Г/р СИ  </v>
      </c>
    </row>
    <row r="70" spans="1:5">
      <c r="A70" s="9" t="str">
        <f t="shared" si="1"/>
        <v xml:space="preserve"> Г/р СИ  </v>
      </c>
      <c r="B70" s="139"/>
      <c r="C70" s="139"/>
      <c r="D70" s="139"/>
    </row>
    <row r="71" spans="1:5">
      <c r="A71" s="9" t="str">
        <f t="shared" si="1"/>
        <v xml:space="preserve"> Г/р СИ  </v>
      </c>
      <c r="B71" s="139"/>
      <c r="C71" s="139"/>
      <c r="D71" s="139"/>
      <c r="E71" s="139"/>
    </row>
    <row r="72" spans="1:5">
      <c r="A72" s="9" t="e">
        <f>#REF!&amp;" Г/р СИ "&amp;C72&amp;" "&amp;F72</f>
        <v>#REF!</v>
      </c>
      <c r="B72" s="139"/>
      <c r="C72" s="139"/>
      <c r="D72" s="139"/>
      <c r="E72" s="140"/>
    </row>
    <row r="73" spans="1:5">
      <c r="A73" s="9" t="str">
        <f t="shared" si="1"/>
        <v xml:space="preserve"> Г/р СИ  </v>
      </c>
      <c r="B73" s="139"/>
      <c r="C73" s="139"/>
      <c r="D73" s="139"/>
      <c r="E73" s="140"/>
    </row>
    <row r="74" spans="1:5">
      <c r="A74" s="9" t="str">
        <f t="shared" si="1"/>
        <v xml:space="preserve"> Г/р СИ  </v>
      </c>
      <c r="B74" s="139"/>
      <c r="C74" s="139"/>
      <c r="D74" s="139"/>
      <c r="E74" s="140"/>
    </row>
    <row r="75" spans="1:5">
      <c r="A75" s="9" t="str">
        <f t="shared" si="1"/>
        <v xml:space="preserve"> Г/р СИ  </v>
      </c>
      <c r="B75" s="139"/>
      <c r="C75" s="139"/>
      <c r="D75" s="139"/>
    </row>
    <row r="76" spans="1:5">
      <c r="A76" s="9" t="str">
        <f t="shared" si="1"/>
        <v xml:space="preserve"> Г/р СИ  </v>
      </c>
      <c r="B76" s="139"/>
      <c r="C76" s="139"/>
      <c r="D76" s="139"/>
    </row>
    <row r="77" spans="1:5">
      <c r="A77" s="9" t="str">
        <f t="shared" si="1"/>
        <v xml:space="preserve"> Г/р СИ  </v>
      </c>
      <c r="B77" s="139"/>
      <c r="C77" s="139"/>
      <c r="D77" s="139"/>
    </row>
    <row r="78" spans="1:5">
      <c r="A78" s="9" t="str">
        <f t="shared" si="1"/>
        <v xml:space="preserve"> Г/р СИ  </v>
      </c>
      <c r="B78" s="139"/>
      <c r="C78" s="139"/>
      <c r="D78" s="139"/>
    </row>
    <row r="79" spans="1:5">
      <c r="A79" s="9" t="str">
        <f t="shared" si="1"/>
        <v xml:space="preserve"> Г/р СИ  </v>
      </c>
      <c r="B79" s="139"/>
      <c r="C79" s="139"/>
      <c r="D79" s="140"/>
      <c r="E79" s="140"/>
    </row>
    <row r="80" spans="1:5">
      <c r="A80" s="9" t="str">
        <f t="shared" si="1"/>
        <v xml:space="preserve"> Г/р СИ  </v>
      </c>
      <c r="B80" s="139"/>
      <c r="C80" s="139"/>
      <c r="D80" s="140"/>
      <c r="E80" s="140"/>
    </row>
    <row r="81" spans="1:5">
      <c r="A81" s="9" t="str">
        <f t="shared" si="1"/>
        <v xml:space="preserve"> Г/р СИ  </v>
      </c>
      <c r="D81" s="140"/>
      <c r="E81" s="140"/>
    </row>
    <row r="82" spans="1:5">
      <c r="A82" s="9" t="str">
        <f t="shared" si="1"/>
        <v xml:space="preserve"> Г/р СИ  </v>
      </c>
      <c r="B82" s="139"/>
      <c r="C82" s="139"/>
      <c r="D82" s="140"/>
      <c r="E82" s="140"/>
    </row>
    <row r="83" spans="1:5">
      <c r="A83" s="9" t="str">
        <f t="shared" si="1"/>
        <v xml:space="preserve"> Г/р СИ  </v>
      </c>
      <c r="B83" s="139"/>
      <c r="D83" s="140"/>
      <c r="E83" s="140"/>
    </row>
    <row r="84" spans="1:5">
      <c r="A84" s="9" t="str">
        <f t="shared" si="1"/>
        <v xml:space="preserve"> Г/р СИ  </v>
      </c>
      <c r="B84" s="139"/>
      <c r="D84" s="140"/>
      <c r="E84" s="140"/>
    </row>
    <row r="85" spans="1:5">
      <c r="A85" s="9" t="str">
        <f t="shared" si="1"/>
        <v xml:space="preserve"> Г/р СИ  </v>
      </c>
      <c r="B85" s="139"/>
      <c r="C85" s="139"/>
      <c r="D85" s="140"/>
      <c r="E85" s="140"/>
    </row>
    <row r="86" spans="1:5">
      <c r="A86" s="9" t="str">
        <f t="shared" si="1"/>
        <v xml:space="preserve"> Г/р СИ  </v>
      </c>
      <c r="B86" s="139"/>
      <c r="C86" s="139"/>
      <c r="D86" s="139"/>
    </row>
    <row r="87" spans="1:5">
      <c r="A87" s="9" t="str">
        <f t="shared" si="1"/>
        <v xml:space="preserve"> Г/р СИ  </v>
      </c>
    </row>
    <row r="88" spans="1:5">
      <c r="A88" s="9" t="str">
        <f t="shared" si="1"/>
        <v xml:space="preserve"> Г/р СИ  </v>
      </c>
    </row>
    <row r="89" spans="1:5">
      <c r="A89" s="9" t="str">
        <f t="shared" si="1"/>
        <v xml:space="preserve"> Г/р СИ  </v>
      </c>
      <c r="B89" s="139"/>
      <c r="C89" s="139"/>
      <c r="D89" s="140"/>
      <c r="E89" s="140"/>
    </row>
    <row r="90" spans="1:5">
      <c r="A90" s="9" t="str">
        <f t="shared" si="1"/>
        <v xml:space="preserve"> Г/р СИ  </v>
      </c>
      <c r="D90" s="140"/>
      <c r="E90" s="140"/>
    </row>
    <row r="91" spans="1:5">
      <c r="A91" s="9" t="str">
        <f t="shared" si="1"/>
        <v xml:space="preserve"> Г/р СИ  </v>
      </c>
      <c r="B91" s="139"/>
      <c r="C91" s="139"/>
      <c r="D91" s="140"/>
      <c r="E91" s="140"/>
    </row>
    <row r="92" spans="1:5">
      <c r="A92" s="9" t="str">
        <f t="shared" si="1"/>
        <v xml:space="preserve"> Г/р СИ  </v>
      </c>
      <c r="B92" s="142"/>
      <c r="C92" s="139"/>
      <c r="D92" s="140"/>
      <c r="E92" s="140"/>
    </row>
    <row r="93" spans="1:5">
      <c r="A93" s="9" t="str">
        <f t="shared" si="1"/>
        <v xml:space="preserve"> Г/р СИ  </v>
      </c>
      <c r="D93" s="140"/>
      <c r="E93" s="140"/>
    </row>
    <row r="94" spans="1:5">
      <c r="A94" s="9" t="str">
        <f t="shared" si="1"/>
        <v xml:space="preserve"> Г/р СИ  </v>
      </c>
      <c r="C94" s="139"/>
      <c r="D94" s="139"/>
    </row>
    <row r="95" spans="1:5">
      <c r="A95" s="9" t="str">
        <f t="shared" si="1"/>
        <v xml:space="preserve"> Г/р СИ  </v>
      </c>
    </row>
    <row r="96" spans="1:5">
      <c r="A96" s="9" t="str">
        <f t="shared" si="1"/>
        <v xml:space="preserve"> Г/р СИ  </v>
      </c>
      <c r="B96" s="139"/>
      <c r="C96" s="139"/>
      <c r="D96" s="140"/>
      <c r="E96" s="140"/>
    </row>
    <row r="97" spans="1:5">
      <c r="A97" s="9" t="str">
        <f t="shared" si="1"/>
        <v xml:space="preserve"> Г/р СИ  </v>
      </c>
      <c r="C97" s="139"/>
      <c r="D97" s="140"/>
      <c r="E97" s="140"/>
    </row>
    <row r="98" spans="1:5">
      <c r="A98" s="9" t="str">
        <f t="shared" si="1"/>
        <v xml:space="preserve"> Г/р СИ  </v>
      </c>
      <c r="B98" s="139"/>
      <c r="C98" s="139"/>
      <c r="D98" s="140"/>
      <c r="E98" s="140"/>
    </row>
    <row r="99" spans="1:5">
      <c r="A99" s="9" t="str">
        <f t="shared" si="1"/>
        <v xml:space="preserve"> Г/р СИ  </v>
      </c>
    </row>
    <row r="100" spans="1:5">
      <c r="A100" s="9" t="str">
        <f t="shared" si="1"/>
        <v xml:space="preserve"> Г/р СИ  </v>
      </c>
      <c r="B100" s="139"/>
      <c r="D100" s="140"/>
      <c r="E100" s="140"/>
    </row>
    <row r="101" spans="1:5">
      <c r="A101" s="9" t="str">
        <f t="shared" si="1"/>
        <v xml:space="preserve"> Г/р СИ  </v>
      </c>
      <c r="B101" s="139"/>
      <c r="C101" s="139"/>
      <c r="D101" s="139"/>
    </row>
    <row r="102" spans="1:5">
      <c r="A102" s="9" t="str">
        <f t="shared" si="1"/>
        <v xml:space="preserve"> Г/р СИ  </v>
      </c>
      <c r="B102" s="142"/>
      <c r="C102" s="139"/>
      <c r="D102" s="140"/>
      <c r="E102" s="140"/>
    </row>
    <row r="103" spans="1:5">
      <c r="A103" s="9" t="str">
        <f t="shared" si="1"/>
        <v xml:space="preserve"> Г/р СИ  </v>
      </c>
      <c r="B103" s="142"/>
      <c r="C103" s="139"/>
      <c r="D103" s="139"/>
    </row>
    <row r="104" spans="1:5">
      <c r="A104" s="9" t="str">
        <f t="shared" si="1"/>
        <v xml:space="preserve"> Г/р СИ  </v>
      </c>
      <c r="D104" s="140"/>
      <c r="E104" s="140"/>
    </row>
    <row r="105" spans="1:5">
      <c r="A105" s="9" t="str">
        <f t="shared" si="1"/>
        <v xml:space="preserve"> Г/р СИ  </v>
      </c>
      <c r="D105" s="140"/>
      <c r="E105" s="140"/>
    </row>
    <row r="106" spans="1:5">
      <c r="A106" s="9" t="str">
        <f t="shared" si="1"/>
        <v xml:space="preserve"> Г/р СИ  </v>
      </c>
      <c r="B106" s="139"/>
      <c r="D106" s="140"/>
      <c r="E106" s="140"/>
    </row>
    <row r="107" spans="1:5">
      <c r="A107" s="9" t="str">
        <f t="shared" si="1"/>
        <v xml:space="preserve"> Г/р СИ  </v>
      </c>
      <c r="B107" s="139"/>
      <c r="D107" s="140"/>
      <c r="E107" s="140"/>
    </row>
    <row r="108" spans="1:5">
      <c r="A108" s="9" t="str">
        <f t="shared" si="1"/>
        <v xml:space="preserve"> Г/р СИ  </v>
      </c>
      <c r="D108" s="139"/>
    </row>
    <row r="109" spans="1:5">
      <c r="A109" s="9" t="str">
        <f t="shared" si="1"/>
        <v xml:space="preserve"> Г/р СИ  </v>
      </c>
    </row>
    <row r="110" spans="1:5">
      <c r="A110" s="9" t="str">
        <f t="shared" si="1"/>
        <v xml:space="preserve"> Г/р СИ  </v>
      </c>
    </row>
    <row r="111" spans="1:5">
      <c r="A111" s="9" t="str">
        <f t="shared" si="1"/>
        <v xml:space="preserve"> Г/р СИ  </v>
      </c>
    </row>
    <row r="112" spans="1:5">
      <c r="A112" s="9" t="str">
        <f t="shared" si="1"/>
        <v xml:space="preserve"> Г/р СИ  </v>
      </c>
      <c r="D112" s="140"/>
      <c r="E112" s="140"/>
    </row>
    <row r="113" spans="1:5">
      <c r="A113" s="9" t="str">
        <f t="shared" si="1"/>
        <v xml:space="preserve"> Г/р СИ  </v>
      </c>
    </row>
    <row r="114" spans="1:5">
      <c r="A114" s="9" t="str">
        <f t="shared" si="1"/>
        <v xml:space="preserve"> Г/р СИ  </v>
      </c>
      <c r="C114" s="139"/>
      <c r="D114" s="140"/>
      <c r="E114" s="140"/>
    </row>
    <row r="115" spans="1:5">
      <c r="A115" s="9" t="str">
        <f t="shared" si="1"/>
        <v xml:space="preserve"> Г/р СИ  </v>
      </c>
      <c r="B115" s="139"/>
      <c r="C115" s="139"/>
      <c r="D115" s="139"/>
    </row>
    <row r="116" spans="1:5">
      <c r="A116" s="9" t="str">
        <f t="shared" si="1"/>
        <v xml:space="preserve"> Г/р СИ  </v>
      </c>
      <c r="D116" s="139"/>
    </row>
    <row r="117" spans="1:5">
      <c r="A117" s="9" t="str">
        <f t="shared" si="1"/>
        <v xml:space="preserve"> Г/р СИ  </v>
      </c>
      <c r="D117" s="140"/>
      <c r="E117" s="140"/>
    </row>
    <row r="118" spans="1:5">
      <c r="A118" s="9" t="str">
        <f t="shared" si="1"/>
        <v xml:space="preserve"> Г/р СИ  </v>
      </c>
      <c r="B118" s="139"/>
      <c r="C118" s="139"/>
      <c r="D118" s="139"/>
    </row>
    <row r="119" spans="1:5">
      <c r="A119" s="9" t="str">
        <f t="shared" si="1"/>
        <v xml:space="preserve"> Г/р СИ  </v>
      </c>
      <c r="B119" s="139"/>
      <c r="C119" s="139"/>
      <c r="D119" s="139"/>
    </row>
    <row r="120" spans="1:5">
      <c r="A120" s="9" t="str">
        <f t="shared" si="1"/>
        <v xml:space="preserve"> Г/р СИ  </v>
      </c>
      <c r="B120" s="139"/>
      <c r="C120" s="139"/>
      <c r="D120" s="139"/>
    </row>
    <row r="121" spans="1:5">
      <c r="A121" s="9" t="str">
        <f t="shared" si="1"/>
        <v xml:space="preserve"> Г/р СИ  </v>
      </c>
      <c r="D121" s="140"/>
      <c r="E121" s="140"/>
    </row>
    <row r="122" spans="1:5">
      <c r="A122" s="9" t="str">
        <f t="shared" si="1"/>
        <v xml:space="preserve"> Г/р СИ  </v>
      </c>
      <c r="B122" s="139"/>
      <c r="C122" s="139"/>
      <c r="D122" s="140"/>
      <c r="E122" s="140"/>
    </row>
    <row r="123" spans="1:5">
      <c r="A123" s="9" t="str">
        <f t="shared" si="1"/>
        <v xml:space="preserve"> Г/р СИ  </v>
      </c>
      <c r="B123" s="139"/>
      <c r="C123" s="139"/>
      <c r="D123" s="140"/>
      <c r="E123" s="140"/>
    </row>
    <row r="124" spans="1:5">
      <c r="A124" s="9" t="str">
        <f t="shared" si="1"/>
        <v xml:space="preserve"> Г/р СИ  </v>
      </c>
      <c r="B124" s="139"/>
      <c r="C124" s="139"/>
      <c r="D124" s="140"/>
      <c r="E124" s="140"/>
    </row>
    <row r="125" spans="1:5">
      <c r="A125" s="9" t="str">
        <f t="shared" si="1"/>
        <v xml:space="preserve"> Г/р СИ  </v>
      </c>
      <c r="D125" s="140"/>
      <c r="E125" s="140"/>
    </row>
    <row r="126" spans="1:5">
      <c r="A126" s="9" t="str">
        <f t="shared" si="1"/>
        <v xml:space="preserve"> Г/р СИ  </v>
      </c>
      <c r="D126" s="140"/>
      <c r="E126" s="140"/>
    </row>
    <row r="127" spans="1:5">
      <c r="A127" s="9" t="str">
        <f t="shared" si="1"/>
        <v xml:space="preserve"> Г/р СИ  </v>
      </c>
      <c r="E127" s="140"/>
    </row>
    <row r="128" spans="1:5">
      <c r="A128" s="9" t="str">
        <f t="shared" si="1"/>
        <v xml:space="preserve"> Г/р СИ  </v>
      </c>
      <c r="B128" s="139"/>
      <c r="C128" s="139"/>
      <c r="D128" s="140"/>
      <c r="E128" s="140"/>
    </row>
    <row r="129" spans="1:5">
      <c r="A129" s="9" t="str">
        <f t="shared" si="1"/>
        <v xml:space="preserve"> Г/р СИ  </v>
      </c>
    </row>
    <row r="130" spans="1:5">
      <c r="A130" s="9" t="str">
        <f t="shared" ref="A130:A193" si="2">B130&amp;" Г/р СИ "&amp;C130&amp;" "&amp;F130</f>
        <v xml:space="preserve"> Г/р СИ  </v>
      </c>
      <c r="E130" s="140"/>
    </row>
    <row r="131" spans="1:5">
      <c r="A131" s="9" t="str">
        <f t="shared" si="2"/>
        <v xml:space="preserve"> Г/р СИ  </v>
      </c>
    </row>
    <row r="132" spans="1:5">
      <c r="A132" s="9" t="str">
        <f t="shared" si="2"/>
        <v xml:space="preserve"> Г/р СИ  </v>
      </c>
    </row>
    <row r="133" spans="1:5">
      <c r="A133" s="9" t="str">
        <f t="shared" si="2"/>
        <v xml:space="preserve"> Г/р СИ  </v>
      </c>
    </row>
    <row r="134" spans="1:5">
      <c r="A134" s="9" t="str">
        <f t="shared" si="2"/>
        <v xml:space="preserve"> Г/р СИ  </v>
      </c>
    </row>
    <row r="135" spans="1:5">
      <c r="A135" s="9" t="str">
        <f t="shared" si="2"/>
        <v xml:space="preserve"> Г/р СИ  </v>
      </c>
      <c r="B135" s="139"/>
      <c r="C135" s="139"/>
      <c r="D135" s="140"/>
      <c r="E135" s="140"/>
    </row>
    <row r="136" spans="1:5">
      <c r="A136" s="9" t="str">
        <f t="shared" si="2"/>
        <v xml:space="preserve"> Г/р СИ  </v>
      </c>
      <c r="D136" s="139"/>
    </row>
    <row r="137" spans="1:5">
      <c r="A137" s="9" t="str">
        <f>B137&amp;" Г/р СИ "&amp;C137&amp;" "&amp;F137</f>
        <v xml:space="preserve"> Г/р СИ  </v>
      </c>
      <c r="B137" s="139"/>
      <c r="C137" s="139"/>
      <c r="D137" s="140"/>
      <c r="E137" s="140"/>
    </row>
    <row r="138" spans="1:5">
      <c r="A138" s="9" t="str">
        <f>B138&amp;" Г/р СИ "&amp;C138&amp;" "&amp;F138</f>
        <v xml:space="preserve"> Г/р СИ  </v>
      </c>
      <c r="B138" s="139"/>
      <c r="C138" s="139"/>
      <c r="D138" s="140"/>
      <c r="E138" s="140"/>
    </row>
    <row r="139" spans="1:5">
      <c r="A139" s="9" t="str">
        <f t="shared" si="2"/>
        <v xml:space="preserve"> Г/р СИ  </v>
      </c>
    </row>
    <row r="140" spans="1:5">
      <c r="A140" s="9" t="str">
        <f t="shared" si="2"/>
        <v xml:space="preserve"> Г/р СИ  </v>
      </c>
    </row>
    <row r="141" spans="1:5">
      <c r="A141" s="9" t="str">
        <f t="shared" si="2"/>
        <v xml:space="preserve"> Г/р СИ  </v>
      </c>
    </row>
    <row r="142" spans="1:5">
      <c r="A142" s="9" t="str">
        <f t="shared" si="2"/>
        <v xml:space="preserve"> Г/р СИ  </v>
      </c>
    </row>
    <row r="143" spans="1:5">
      <c r="A143" s="9" t="str">
        <f t="shared" si="2"/>
        <v xml:space="preserve"> Г/р СИ  </v>
      </c>
    </row>
    <row r="144" spans="1:5">
      <c r="A144" s="9" t="str">
        <f t="shared" si="2"/>
        <v xml:space="preserve"> Г/р СИ  </v>
      </c>
    </row>
    <row r="145" spans="1:1">
      <c r="A145" s="9" t="str">
        <f t="shared" si="2"/>
        <v xml:space="preserve"> Г/р СИ  </v>
      </c>
    </row>
    <row r="146" spans="1:1">
      <c r="A146" s="9" t="str">
        <f t="shared" si="2"/>
        <v xml:space="preserve"> Г/р СИ  </v>
      </c>
    </row>
    <row r="147" spans="1:1">
      <c r="A147" s="9" t="str">
        <f t="shared" si="2"/>
        <v xml:space="preserve"> Г/р СИ  </v>
      </c>
    </row>
    <row r="148" spans="1:1">
      <c r="A148" s="9" t="str">
        <f t="shared" si="2"/>
        <v xml:space="preserve"> Г/р СИ  </v>
      </c>
    </row>
    <row r="149" spans="1:1">
      <c r="A149" s="9" t="str">
        <f t="shared" si="2"/>
        <v xml:space="preserve"> Г/р СИ  </v>
      </c>
    </row>
    <row r="150" spans="1:1">
      <c r="A150" s="9" t="str">
        <f t="shared" si="2"/>
        <v xml:space="preserve"> Г/р СИ  </v>
      </c>
    </row>
    <row r="151" spans="1:1">
      <c r="A151" s="9" t="str">
        <f t="shared" si="2"/>
        <v xml:space="preserve"> Г/р СИ  </v>
      </c>
    </row>
    <row r="152" spans="1:1">
      <c r="A152" s="9" t="str">
        <f t="shared" si="2"/>
        <v xml:space="preserve"> Г/р СИ  </v>
      </c>
    </row>
    <row r="153" spans="1:1">
      <c r="A153" s="9" t="str">
        <f t="shared" si="2"/>
        <v xml:space="preserve"> Г/р СИ  </v>
      </c>
    </row>
    <row r="154" spans="1:1">
      <c r="A154" s="9" t="str">
        <f t="shared" si="2"/>
        <v xml:space="preserve"> Г/р СИ  </v>
      </c>
    </row>
    <row r="155" spans="1:1">
      <c r="A155" s="9" t="str">
        <f t="shared" si="2"/>
        <v xml:space="preserve"> Г/р СИ  </v>
      </c>
    </row>
    <row r="156" spans="1:1">
      <c r="A156" s="9" t="str">
        <f t="shared" si="2"/>
        <v xml:space="preserve"> Г/р СИ  </v>
      </c>
    </row>
    <row r="157" spans="1:1">
      <c r="A157" s="9" t="str">
        <f t="shared" si="2"/>
        <v xml:space="preserve"> Г/р СИ  </v>
      </c>
    </row>
    <row r="158" spans="1:1">
      <c r="A158" s="9" t="str">
        <f t="shared" si="2"/>
        <v xml:space="preserve"> Г/р СИ  </v>
      </c>
    </row>
    <row r="159" spans="1:1">
      <c r="A159" s="9" t="str">
        <f t="shared" si="2"/>
        <v xml:space="preserve"> Г/р СИ  </v>
      </c>
    </row>
    <row r="160" spans="1:1">
      <c r="A160" s="9" t="str">
        <f t="shared" si="2"/>
        <v xml:space="preserve"> Г/р СИ  </v>
      </c>
    </row>
    <row r="161" spans="1:1">
      <c r="A161" s="9" t="str">
        <f t="shared" si="2"/>
        <v xml:space="preserve"> Г/р СИ  </v>
      </c>
    </row>
    <row r="162" spans="1:1">
      <c r="A162" s="9" t="str">
        <f t="shared" si="2"/>
        <v xml:space="preserve"> Г/р СИ  </v>
      </c>
    </row>
    <row r="163" spans="1:1">
      <c r="A163" s="9" t="str">
        <f t="shared" si="2"/>
        <v xml:space="preserve"> Г/р СИ  </v>
      </c>
    </row>
    <row r="164" spans="1:1">
      <c r="A164" s="9" t="str">
        <f t="shared" si="2"/>
        <v xml:space="preserve"> Г/р СИ  </v>
      </c>
    </row>
    <row r="165" spans="1:1">
      <c r="A165" s="9" t="str">
        <f t="shared" si="2"/>
        <v xml:space="preserve"> Г/р СИ  </v>
      </c>
    </row>
    <row r="166" spans="1:1">
      <c r="A166" s="9" t="str">
        <f t="shared" si="2"/>
        <v xml:space="preserve"> Г/р СИ  </v>
      </c>
    </row>
    <row r="167" spans="1:1">
      <c r="A167" s="9" t="str">
        <f t="shared" si="2"/>
        <v xml:space="preserve"> Г/р СИ  </v>
      </c>
    </row>
    <row r="168" spans="1:1">
      <c r="A168" s="9" t="str">
        <f t="shared" si="2"/>
        <v xml:space="preserve"> Г/р СИ  </v>
      </c>
    </row>
    <row r="169" spans="1:1">
      <c r="A169" s="9" t="str">
        <f t="shared" si="2"/>
        <v xml:space="preserve"> Г/р СИ  </v>
      </c>
    </row>
    <row r="170" spans="1:1">
      <c r="A170" s="9" t="str">
        <f t="shared" si="2"/>
        <v xml:space="preserve"> Г/р СИ  </v>
      </c>
    </row>
    <row r="171" spans="1:1">
      <c r="A171" s="9" t="str">
        <f t="shared" si="2"/>
        <v xml:space="preserve"> Г/р СИ  </v>
      </c>
    </row>
    <row r="172" spans="1:1">
      <c r="A172" s="9" t="str">
        <f t="shared" si="2"/>
        <v xml:space="preserve"> Г/р СИ  </v>
      </c>
    </row>
    <row r="173" spans="1:1">
      <c r="A173" s="9" t="str">
        <f t="shared" si="2"/>
        <v xml:space="preserve"> Г/р СИ  </v>
      </c>
    </row>
    <row r="174" spans="1:1">
      <c r="A174" s="9" t="str">
        <f t="shared" si="2"/>
        <v xml:space="preserve"> Г/р СИ  </v>
      </c>
    </row>
    <row r="175" spans="1:1">
      <c r="A175" s="9" t="str">
        <f t="shared" si="2"/>
        <v xml:space="preserve"> Г/р СИ  </v>
      </c>
    </row>
    <row r="176" spans="1:1">
      <c r="A176" s="9" t="str">
        <f t="shared" si="2"/>
        <v xml:space="preserve"> Г/р СИ  </v>
      </c>
    </row>
    <row r="177" spans="1:1">
      <c r="A177" s="9" t="str">
        <f t="shared" si="2"/>
        <v xml:space="preserve"> Г/р СИ  </v>
      </c>
    </row>
    <row r="178" spans="1:1">
      <c r="A178" s="9" t="str">
        <f t="shared" si="2"/>
        <v xml:space="preserve"> Г/р СИ  </v>
      </c>
    </row>
    <row r="179" spans="1:1">
      <c r="A179" s="9" t="str">
        <f t="shared" si="2"/>
        <v xml:space="preserve"> Г/р СИ  </v>
      </c>
    </row>
    <row r="180" spans="1:1">
      <c r="A180" s="9" t="str">
        <f t="shared" si="2"/>
        <v xml:space="preserve"> Г/р СИ  </v>
      </c>
    </row>
    <row r="181" spans="1:1">
      <c r="A181" s="9" t="str">
        <f t="shared" si="2"/>
        <v xml:space="preserve"> Г/р СИ  </v>
      </c>
    </row>
    <row r="182" spans="1:1">
      <c r="A182" s="9" t="str">
        <f t="shared" si="2"/>
        <v xml:space="preserve"> Г/р СИ  </v>
      </c>
    </row>
    <row r="183" spans="1:1">
      <c r="A183" s="9" t="str">
        <f t="shared" si="2"/>
        <v xml:space="preserve"> Г/р СИ  </v>
      </c>
    </row>
    <row r="184" spans="1:1">
      <c r="A184" s="9" t="str">
        <f t="shared" si="2"/>
        <v xml:space="preserve"> Г/р СИ  </v>
      </c>
    </row>
    <row r="185" spans="1:1">
      <c r="A185" s="9" t="str">
        <f t="shared" si="2"/>
        <v xml:space="preserve"> Г/р СИ  </v>
      </c>
    </row>
    <row r="186" spans="1:1">
      <c r="A186" s="9" t="str">
        <f t="shared" si="2"/>
        <v xml:space="preserve"> Г/р СИ  </v>
      </c>
    </row>
    <row r="187" spans="1:1">
      <c r="A187" s="9" t="str">
        <f t="shared" si="2"/>
        <v xml:space="preserve"> Г/р СИ  </v>
      </c>
    </row>
    <row r="188" spans="1:1">
      <c r="A188" s="9" t="str">
        <f t="shared" si="2"/>
        <v xml:space="preserve"> Г/р СИ  </v>
      </c>
    </row>
    <row r="189" spans="1:1">
      <c r="A189" s="9" t="str">
        <f t="shared" si="2"/>
        <v xml:space="preserve"> Г/р СИ  </v>
      </c>
    </row>
    <row r="190" spans="1:1">
      <c r="A190" s="9" t="str">
        <f t="shared" si="2"/>
        <v xml:space="preserve"> Г/р СИ  </v>
      </c>
    </row>
    <row r="191" spans="1:1">
      <c r="A191" s="9" t="str">
        <f t="shared" si="2"/>
        <v xml:space="preserve"> Г/р СИ  </v>
      </c>
    </row>
    <row r="192" spans="1:1">
      <c r="A192" s="9" t="str">
        <f t="shared" si="2"/>
        <v xml:space="preserve"> Г/р СИ  </v>
      </c>
    </row>
    <row r="193" spans="1:1">
      <c r="A193" s="9" t="str">
        <f t="shared" si="2"/>
        <v xml:space="preserve"> Г/р СИ  </v>
      </c>
    </row>
    <row r="194" spans="1:1">
      <c r="A194" s="9" t="str">
        <f t="shared" ref="A194:A200" si="3">B194&amp;" Г/р СИ "&amp;C194&amp;" "&amp;F194</f>
        <v xml:space="preserve"> Г/р СИ  </v>
      </c>
    </row>
    <row r="195" spans="1:1">
      <c r="A195" s="9" t="str">
        <f t="shared" si="3"/>
        <v xml:space="preserve"> Г/р СИ  </v>
      </c>
    </row>
    <row r="196" spans="1:1">
      <c r="A196" s="9" t="str">
        <f t="shared" si="3"/>
        <v xml:space="preserve"> Г/р СИ  </v>
      </c>
    </row>
    <row r="197" spans="1:1">
      <c r="A197" s="9" t="str">
        <f t="shared" si="3"/>
        <v xml:space="preserve"> Г/р СИ  </v>
      </c>
    </row>
    <row r="198" spans="1:1">
      <c r="A198" s="9" t="str">
        <f t="shared" si="3"/>
        <v xml:space="preserve"> Г/р СИ  </v>
      </c>
    </row>
    <row r="199" spans="1:1">
      <c r="A199" s="9" t="str">
        <f t="shared" si="3"/>
        <v xml:space="preserve"> Г/р СИ  </v>
      </c>
    </row>
    <row r="200" spans="1:1">
      <c r="A200" s="9" t="str">
        <f t="shared" si="3"/>
        <v xml:space="preserve"> Г/р СИ  </v>
      </c>
    </row>
  </sheetData>
  <sheetProtection password="CCB1" sheet="1" objects="1" scenarios="1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A5" sqref="A5:G260"/>
    </sheetView>
  </sheetViews>
  <sheetFormatPr defaultRowHeight="15"/>
  <cols>
    <col min="1" max="1" width="41.85546875" style="117" customWidth="1"/>
    <col min="2" max="2" width="59" style="117" customWidth="1"/>
    <col min="3" max="3" width="24" style="117" customWidth="1"/>
  </cols>
  <sheetData>
    <row r="1" spans="1:14" s="9" customFormat="1" ht="12.75">
      <c r="A1" s="139" t="s">
        <v>242</v>
      </c>
      <c r="B1" s="40" t="s">
        <v>82</v>
      </c>
      <c r="C1" s="40" t="s">
        <v>83</v>
      </c>
      <c r="H1" s="10"/>
      <c r="I1" s="11"/>
      <c r="J1" s="10"/>
      <c r="K1" s="10"/>
      <c r="M1" s="38"/>
      <c r="N1" s="38"/>
    </row>
    <row r="2" spans="1:14">
      <c r="A2" s="117" t="s">
        <v>367</v>
      </c>
      <c r="B2" s="38" t="s">
        <v>139</v>
      </c>
      <c r="C2" s="40" t="s">
        <v>232</v>
      </c>
    </row>
    <row r="3" spans="1:14">
      <c r="A3" s="117" t="s">
        <v>424</v>
      </c>
      <c r="B3" s="40" t="s">
        <v>230</v>
      </c>
      <c r="C3" s="40" t="s">
        <v>83</v>
      </c>
    </row>
    <row r="4" spans="1:14">
      <c r="A4" s="117" t="s">
        <v>231</v>
      </c>
      <c r="B4" s="38" t="s">
        <v>139</v>
      </c>
      <c r="C4" s="40" t="s">
        <v>232</v>
      </c>
    </row>
    <row r="5" spans="1:14">
      <c r="B5" s="40"/>
      <c r="C5" s="40"/>
    </row>
    <row r="6" spans="1:14">
      <c r="B6" s="40"/>
      <c r="C6" s="40"/>
    </row>
    <row r="7" spans="1:14">
      <c r="B7" s="140"/>
      <c r="C7" s="140"/>
    </row>
    <row r="8" spans="1:14">
      <c r="B8" s="40"/>
      <c r="C8" s="40"/>
    </row>
    <row r="9" spans="1:14">
      <c r="A9" s="139"/>
      <c r="B9" s="40"/>
      <c r="C9" s="40"/>
    </row>
    <row r="10" spans="1:14">
      <c r="B10" s="40"/>
      <c r="C10" s="40"/>
    </row>
    <row r="11" spans="1:14">
      <c r="B11" s="40"/>
      <c r="C11" s="40"/>
    </row>
    <row r="12" spans="1:14">
      <c r="B12" s="40"/>
      <c r="C12" s="40"/>
    </row>
    <row r="13" spans="1:14">
      <c r="B13" s="38"/>
      <c r="C13" s="40"/>
    </row>
    <row r="14" spans="1:14">
      <c r="B14" s="40"/>
      <c r="C14" s="40"/>
    </row>
    <row r="15" spans="1:14">
      <c r="B15" s="40"/>
      <c r="C15" s="40"/>
    </row>
    <row r="16" spans="1:14">
      <c r="B16" s="40"/>
    </row>
    <row r="17" spans="1:3">
      <c r="B17" s="40"/>
      <c r="C17" s="40"/>
    </row>
    <row r="18" spans="1:3">
      <c r="B18" s="40"/>
      <c r="C18" s="40"/>
    </row>
    <row r="19" spans="1:3">
      <c r="B19" s="40"/>
      <c r="C19" s="40"/>
    </row>
    <row r="20" spans="1:3">
      <c r="B20" s="40"/>
      <c r="C20" s="40"/>
    </row>
    <row r="21" spans="1:3">
      <c r="B21" s="40"/>
      <c r="C21" s="40"/>
    </row>
    <row r="22" spans="1:3">
      <c r="B22" s="40"/>
      <c r="C22" s="40"/>
    </row>
    <row r="23" spans="1:3">
      <c r="B23" s="38"/>
      <c r="C23" s="40"/>
    </row>
    <row r="24" spans="1:3">
      <c r="B24" s="38"/>
      <c r="C24" s="40"/>
    </row>
    <row r="25" spans="1:3">
      <c r="B25" s="40"/>
      <c r="C25" s="40"/>
    </row>
    <row r="26" spans="1:3">
      <c r="B26" s="40"/>
      <c r="C26" s="40"/>
    </row>
    <row r="27" spans="1:3">
      <c r="A27" s="139"/>
      <c r="B27" s="40"/>
      <c r="C27" s="40"/>
    </row>
    <row r="28" spans="1:3">
      <c r="B28" s="40"/>
      <c r="C28" s="40"/>
    </row>
    <row r="29" spans="1:3">
      <c r="B29" s="40"/>
      <c r="C29" s="40"/>
    </row>
    <row r="30" spans="1:3">
      <c r="B30" s="38"/>
      <c r="C30" s="40"/>
    </row>
    <row r="31" spans="1:3">
      <c r="B31" s="40"/>
      <c r="C31" s="40"/>
    </row>
    <row r="32" spans="1:3">
      <c r="B32" s="40"/>
      <c r="C32" s="40"/>
    </row>
    <row r="33" spans="1:3">
      <c r="B33" s="40"/>
      <c r="C33" s="40"/>
    </row>
    <row r="34" spans="1:3">
      <c r="B34" s="40"/>
      <c r="C34" s="40"/>
    </row>
    <row r="35" spans="1:3">
      <c r="B35" s="40"/>
      <c r="C35" s="40"/>
    </row>
    <row r="36" spans="1:3">
      <c r="B36" s="40"/>
      <c r="C36" s="40"/>
    </row>
    <row r="37" spans="1:3">
      <c r="B37" s="40"/>
      <c r="C37" s="40"/>
    </row>
    <row r="38" spans="1:3">
      <c r="B38" s="40"/>
      <c r="C38" s="40"/>
    </row>
    <row r="39" spans="1:3">
      <c r="B39" s="40"/>
      <c r="C39" s="40"/>
    </row>
    <row r="40" spans="1:3">
      <c r="B40" s="40"/>
      <c r="C40" s="40"/>
    </row>
    <row r="41" spans="1:3">
      <c r="B41" s="40"/>
      <c r="C41" s="40"/>
    </row>
    <row r="42" spans="1:3">
      <c r="B42" s="40"/>
      <c r="C42" s="40"/>
    </row>
    <row r="43" spans="1:3">
      <c r="B43" s="40"/>
      <c r="C43" s="40"/>
    </row>
    <row r="44" spans="1:3">
      <c r="A44" s="139"/>
      <c r="B44" s="40"/>
      <c r="C44" s="40"/>
    </row>
    <row r="45" spans="1:3">
      <c r="B45" s="40"/>
      <c r="C45" s="40"/>
    </row>
    <row r="46" spans="1:3">
      <c r="B46" s="40"/>
      <c r="C46" s="40"/>
    </row>
    <row r="47" spans="1:3">
      <c r="B47" s="40"/>
      <c r="C47" s="40"/>
    </row>
    <row r="48" spans="1:3">
      <c r="B48" s="40"/>
      <c r="C48" s="40"/>
    </row>
    <row r="49" spans="2:3">
      <c r="B49" s="40"/>
      <c r="C49" s="40"/>
    </row>
    <row r="50" spans="2:3">
      <c r="B50" s="40"/>
      <c r="C50" s="40"/>
    </row>
    <row r="51" spans="2:3">
      <c r="B51" s="40"/>
      <c r="C51" s="40"/>
    </row>
    <row r="52" spans="2:3">
      <c r="B52" s="40"/>
      <c r="C52" s="40"/>
    </row>
    <row r="53" spans="2:3">
      <c r="B53" s="40"/>
      <c r="C53" s="40"/>
    </row>
    <row r="54" spans="2:3">
      <c r="B54" s="40"/>
      <c r="C54" s="40"/>
    </row>
    <row r="55" spans="2:3">
      <c r="B55" s="40"/>
      <c r="C55" s="40"/>
    </row>
    <row r="56" spans="2:3">
      <c r="B56" s="40"/>
      <c r="C56" s="40"/>
    </row>
    <row r="57" spans="2:3">
      <c r="B57" s="40"/>
      <c r="C57" s="40"/>
    </row>
    <row r="58" spans="2:3">
      <c r="B58" s="40"/>
      <c r="C58" s="40"/>
    </row>
    <row r="59" spans="2:3">
      <c r="B59" s="40"/>
      <c r="C59" s="40"/>
    </row>
    <row r="60" spans="2:3">
      <c r="B60" s="40"/>
      <c r="C60" s="40"/>
    </row>
    <row r="61" spans="2:3">
      <c r="B61" s="40"/>
      <c r="C61" s="40"/>
    </row>
    <row r="62" spans="2:3">
      <c r="B62" s="40"/>
      <c r="C62" s="40"/>
    </row>
    <row r="63" spans="2:3">
      <c r="B63" s="40"/>
      <c r="C63" s="40"/>
    </row>
    <row r="64" spans="2:3">
      <c r="B64" s="40"/>
      <c r="C64" s="40"/>
    </row>
    <row r="65" spans="2:5">
      <c r="B65" s="40"/>
      <c r="C65" s="40"/>
    </row>
    <row r="66" spans="2:5">
      <c r="B66" s="40"/>
      <c r="C66" s="40"/>
    </row>
    <row r="67" spans="2:5">
      <c r="B67" s="40"/>
      <c r="C67" s="40"/>
    </row>
    <row r="68" spans="2:5">
      <c r="B68" s="40"/>
      <c r="C68" s="40"/>
    </row>
    <row r="69" spans="2:5">
      <c r="B69" s="40"/>
      <c r="C69" s="40"/>
    </row>
    <row r="70" spans="2:5">
      <c r="B70" s="40"/>
      <c r="C70" s="40"/>
    </row>
    <row r="71" spans="2:5">
      <c r="B71" s="40"/>
      <c r="C71" s="40"/>
    </row>
    <row r="72" spans="2:5">
      <c r="B72" s="40"/>
      <c r="C72" s="40"/>
    </row>
    <row r="73" spans="2:5">
      <c r="B73" s="40"/>
      <c r="C73" s="40"/>
      <c r="D73" s="40"/>
      <c r="E73" s="40"/>
    </row>
    <row r="74" spans="2:5">
      <c r="B74" s="40"/>
      <c r="C74" s="40"/>
    </row>
    <row r="76" spans="2:5">
      <c r="B76" s="40"/>
      <c r="C76" s="40"/>
    </row>
    <row r="78" spans="2:5">
      <c r="B78" s="40"/>
      <c r="C78" s="40"/>
    </row>
    <row r="79" spans="2:5">
      <c r="B79" s="40"/>
      <c r="C79" s="40"/>
    </row>
    <row r="80" spans="2:5">
      <c r="B80" s="40"/>
      <c r="C80" s="40"/>
    </row>
    <row r="81" spans="2:3">
      <c r="B81" s="40"/>
      <c r="C81" s="40"/>
    </row>
    <row r="82" spans="2:3">
      <c r="B82" s="40"/>
      <c r="C82" s="40"/>
    </row>
    <row r="83" spans="2:3">
      <c r="B83" s="40"/>
      <c r="C83" s="40"/>
    </row>
    <row r="84" spans="2:3">
      <c r="B84" s="40"/>
      <c r="C84" s="40"/>
    </row>
    <row r="85" spans="2:3">
      <c r="B85" s="40"/>
      <c r="C85" s="40"/>
    </row>
    <row r="86" spans="2:3">
      <c r="B86" s="40"/>
      <c r="C86" s="40"/>
    </row>
    <row r="87" spans="2:3">
      <c r="B87" s="40"/>
      <c r="C87" s="40"/>
    </row>
    <row r="88" spans="2:3">
      <c r="B88" s="38"/>
      <c r="C88" s="40"/>
    </row>
    <row r="89" spans="2:3">
      <c r="B89" s="40"/>
      <c r="C89" s="40"/>
    </row>
    <row r="90" spans="2:3">
      <c r="B90" s="40"/>
      <c r="C90" s="40"/>
    </row>
    <row r="91" spans="2:3">
      <c r="B91" s="40"/>
      <c r="C91" s="40"/>
    </row>
    <row r="92" spans="2:3">
      <c r="B92" s="40"/>
      <c r="C92" s="40"/>
    </row>
    <row r="93" spans="2:3">
      <c r="B93" s="40"/>
      <c r="C93" s="40"/>
    </row>
    <row r="94" spans="2:3">
      <c r="B94" s="40"/>
      <c r="C94" s="40"/>
    </row>
    <row r="96" spans="2:3">
      <c r="B96" s="40"/>
      <c r="C96" s="40"/>
    </row>
    <row r="98" spans="2:3">
      <c r="B98" s="40"/>
      <c r="C98" s="40"/>
    </row>
    <row r="99" spans="2:3">
      <c r="B99" s="40"/>
      <c r="C99" s="40"/>
    </row>
    <row r="100" spans="2:3">
      <c r="B100" s="40"/>
      <c r="C100" s="40"/>
    </row>
    <row r="104" spans="2:3">
      <c r="B104" s="40"/>
      <c r="C104" s="4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2"/>
  <sheetViews>
    <sheetView workbookViewId="0">
      <selection activeCell="A52" sqref="A52"/>
    </sheetView>
  </sheetViews>
  <sheetFormatPr defaultRowHeight="15"/>
  <cols>
    <col min="1" max="1" width="64.140625" style="114" customWidth="1"/>
  </cols>
  <sheetData>
    <row r="1" spans="1:1">
      <c r="A1" s="40" t="s">
        <v>4</v>
      </c>
    </row>
    <row r="2" spans="1:1">
      <c r="A2" s="40" t="s">
        <v>74</v>
      </c>
    </row>
    <row r="3" spans="1:1">
      <c r="A3" s="113"/>
    </row>
    <row r="4" spans="1:1">
      <c r="A4" s="40" t="s">
        <v>246</v>
      </c>
    </row>
    <row r="5" spans="1:1">
      <c r="A5" s="40" t="s">
        <v>320</v>
      </c>
    </row>
    <row r="6" spans="1:1">
      <c r="A6" s="40" t="s">
        <v>75</v>
      </c>
    </row>
    <row r="7" spans="1:1">
      <c r="A7" s="40" t="s">
        <v>76</v>
      </c>
    </row>
    <row r="8" spans="1:1">
      <c r="A8" s="40" t="s">
        <v>77</v>
      </c>
    </row>
    <row r="9" spans="1:1">
      <c r="A9" s="40" t="s">
        <v>246</v>
      </c>
    </row>
    <row r="10" spans="1:1">
      <c r="A10" s="40" t="s">
        <v>78</v>
      </c>
    </row>
    <row r="11" spans="1:1">
      <c r="A11" s="40" t="s">
        <v>94</v>
      </c>
    </row>
    <row r="12" spans="1:1">
      <c r="A12" s="40" t="s">
        <v>95</v>
      </c>
    </row>
    <row r="13" spans="1:1">
      <c r="A13" s="40" t="s">
        <v>96</v>
      </c>
    </row>
    <row r="14" spans="1:1">
      <c r="A14" s="40" t="s">
        <v>236</v>
      </c>
    </row>
    <row r="15" spans="1:1">
      <c r="A15" s="114" t="s">
        <v>283</v>
      </c>
    </row>
    <row r="17" spans="1:1">
      <c r="A17" s="113"/>
    </row>
    <row r="18" spans="1:1">
      <c r="A18" s="40" t="s">
        <v>145</v>
      </c>
    </row>
    <row r="19" spans="1:1">
      <c r="A19" s="40" t="s">
        <v>146</v>
      </c>
    </row>
    <row r="20" spans="1:1">
      <c r="A20" s="113"/>
    </row>
    <row r="21" spans="1:1">
      <c r="A21" s="40" t="s">
        <v>46</v>
      </c>
    </row>
    <row r="22" spans="1:1">
      <c r="A22" s="40" t="s">
        <v>100</v>
      </c>
    </row>
    <row r="23" spans="1:1">
      <c r="A23" s="113"/>
    </row>
    <row r="24" spans="1:1">
      <c r="A24" s="40" t="s">
        <v>324</v>
      </c>
    </row>
    <row r="25" spans="1:1">
      <c r="A25" s="40" t="s">
        <v>85</v>
      </c>
    </row>
    <row r="26" spans="1:1">
      <c r="A26" s="40" t="s">
        <v>253</v>
      </c>
    </row>
    <row r="27" spans="1:1">
      <c r="A27" s="40" t="s">
        <v>324</v>
      </c>
    </row>
    <row r="28" spans="1:1">
      <c r="A28" s="113"/>
    </row>
    <row r="29" spans="1:1">
      <c r="A29" s="40" t="s">
        <v>147</v>
      </c>
    </row>
    <row r="30" spans="1:1">
      <c r="A30" s="40" t="s">
        <v>319</v>
      </c>
    </row>
    <row r="31" spans="1:1">
      <c r="A31" s="40" t="s">
        <v>357</v>
      </c>
    </row>
    <row r="32" spans="1:1">
      <c r="A32" s="40" t="s">
        <v>350</v>
      </c>
    </row>
    <row r="33" spans="1:1">
      <c r="A33" s="40"/>
    </row>
    <row r="34" spans="1:1">
      <c r="A34" s="113"/>
    </row>
    <row r="35" spans="1:1">
      <c r="A35" s="40" t="s">
        <v>371</v>
      </c>
    </row>
    <row r="36" spans="1:1">
      <c r="A36" s="40" t="s">
        <v>370</v>
      </c>
    </row>
    <row r="37" spans="1:1">
      <c r="A37" s="40" t="s">
        <v>372</v>
      </c>
    </row>
    <row r="38" spans="1:1">
      <c r="A38" s="40" t="s">
        <v>373</v>
      </c>
    </row>
    <row r="39" spans="1:1">
      <c r="A39" s="40" t="s">
        <v>377</v>
      </c>
    </row>
    <row r="40" spans="1:1">
      <c r="A40" s="114">
        <v>100</v>
      </c>
    </row>
    <row r="41" spans="1:1">
      <c r="A41" s="114">
        <v>200</v>
      </c>
    </row>
    <row r="42" spans="1:1">
      <c r="A42" s="114">
        <v>300</v>
      </c>
    </row>
    <row r="43" spans="1:1">
      <c r="A43" s="114">
        <v>500</v>
      </c>
    </row>
    <row r="44" spans="1:1">
      <c r="A44" s="114">
        <v>1</v>
      </c>
    </row>
    <row r="45" spans="1:1">
      <c r="A45" s="114">
        <v>2</v>
      </c>
    </row>
    <row r="46" spans="1:1">
      <c r="A46" s="114">
        <v>5</v>
      </c>
    </row>
    <row r="47" spans="1:1">
      <c r="A47" s="114">
        <v>10</v>
      </c>
    </row>
    <row r="48" spans="1:1">
      <c r="A48" s="114">
        <v>20</v>
      </c>
    </row>
    <row r="49" spans="1:1">
      <c r="A49" s="114">
        <v>50</v>
      </c>
    </row>
    <row r="50" spans="1:1">
      <c r="A50" s="280" t="s">
        <v>164</v>
      </c>
    </row>
    <row r="51" spans="1:1">
      <c r="A51" s="280" t="s">
        <v>163</v>
      </c>
    </row>
    <row r="52" spans="1:1">
      <c r="A52" s="114" t="s">
        <v>405</v>
      </c>
    </row>
    <row r="53" spans="1:1">
      <c r="A53" s="114" t="s">
        <v>287</v>
      </c>
    </row>
    <row r="54" spans="1:1">
      <c r="A54" s="114" t="s">
        <v>288</v>
      </c>
    </row>
    <row r="55" spans="1:1">
      <c r="A55" s="114" t="s">
        <v>289</v>
      </c>
    </row>
    <row r="56" spans="1:1">
      <c r="A56" s="114" t="s">
        <v>290</v>
      </c>
    </row>
    <row r="57" spans="1:1">
      <c r="A57" s="114" t="s">
        <v>291</v>
      </c>
    </row>
    <row r="58" spans="1:1">
      <c r="A58" s="114" t="s">
        <v>292</v>
      </c>
    </row>
    <row r="59" spans="1:1">
      <c r="A59" s="114" t="s">
        <v>293</v>
      </c>
    </row>
    <row r="60" spans="1:1">
      <c r="A60" s="114" t="s">
        <v>294</v>
      </c>
    </row>
    <row r="61" spans="1:1">
      <c r="A61" s="114" t="s">
        <v>295</v>
      </c>
    </row>
    <row r="62" spans="1:1">
      <c r="A62" s="114" t="s">
        <v>296</v>
      </c>
    </row>
    <row r="63" spans="1:1">
      <c r="A63" s="114" t="s">
        <v>297</v>
      </c>
    </row>
    <row r="64" spans="1:1">
      <c r="A64" s="114" t="s">
        <v>298</v>
      </c>
    </row>
    <row r="65" spans="1:1">
      <c r="A65" s="114" t="s">
        <v>302</v>
      </c>
    </row>
    <row r="66" spans="1:1">
      <c r="A66" s="114" t="s">
        <v>303</v>
      </c>
    </row>
    <row r="67" spans="1:1">
      <c r="A67" s="114" t="s">
        <v>304</v>
      </c>
    </row>
    <row r="68" spans="1:1">
      <c r="A68" s="114" t="s">
        <v>305</v>
      </c>
    </row>
    <row r="69" spans="1:1">
      <c r="A69" s="114" t="s">
        <v>309</v>
      </c>
    </row>
    <row r="70" spans="1:1">
      <c r="A70" s="114" t="s">
        <v>310</v>
      </c>
    </row>
    <row r="71" spans="1:1">
      <c r="A71" s="114" t="s">
        <v>313</v>
      </c>
    </row>
    <row r="72" spans="1:1">
      <c r="A72" s="114" t="s">
        <v>314</v>
      </c>
    </row>
    <row r="73" spans="1:1">
      <c r="A73" s="114" t="s">
        <v>315</v>
      </c>
    </row>
    <row r="74" spans="1:1">
      <c r="A74" s="114" t="s">
        <v>316</v>
      </c>
    </row>
    <row r="75" spans="1:1">
      <c r="A75" s="114" t="s">
        <v>317</v>
      </c>
    </row>
    <row r="76" spans="1:1">
      <c r="A76" s="114" t="s">
        <v>318</v>
      </c>
    </row>
    <row r="77" spans="1:1">
      <c r="A77" s="238" t="s">
        <v>321</v>
      </c>
    </row>
    <row r="78" spans="1:1">
      <c r="A78" s="238" t="s">
        <v>322</v>
      </c>
    </row>
    <row r="79" spans="1:1">
      <c r="A79" s="240" t="s">
        <v>325</v>
      </c>
    </row>
    <row r="80" spans="1:1">
      <c r="A80" s="241" t="s">
        <v>297</v>
      </c>
    </row>
    <row r="81" spans="1:1">
      <c r="A81" s="113">
        <v>20</v>
      </c>
    </row>
    <row r="82" spans="1:1">
      <c r="A82" s="114" t="s">
        <v>152</v>
      </c>
    </row>
    <row r="83" spans="1:1">
      <c r="A83" s="114" t="s">
        <v>153</v>
      </c>
    </row>
    <row r="84" spans="1:1">
      <c r="A84" s="114" t="s">
        <v>154</v>
      </c>
    </row>
    <row r="85" spans="1:1">
      <c r="A85" s="114" t="s">
        <v>155</v>
      </c>
    </row>
    <row r="86" spans="1:1">
      <c r="A86" s="113"/>
    </row>
    <row r="87" spans="1:1">
      <c r="A87" s="114" t="s">
        <v>161</v>
      </c>
    </row>
    <row r="88" spans="1:1">
      <c r="A88" s="114" t="s">
        <v>162</v>
      </c>
    </row>
    <row r="89" spans="1:1">
      <c r="A89" s="114" t="s">
        <v>163</v>
      </c>
    </row>
    <row r="90" spans="1:1">
      <c r="A90" s="114" t="s">
        <v>164</v>
      </c>
    </row>
    <row r="91" spans="1:1">
      <c r="A91" s="114" t="s">
        <v>165</v>
      </c>
    </row>
    <row r="92" spans="1:1">
      <c r="A92" s="113"/>
    </row>
  </sheetData>
  <pageMargins left="0.7" right="0.7" top="0.75" bottom="0.75" header="0.3" footer="0.3"/>
  <pageSetup paperSize="9" orientation="portrait" r:id="rId1"/>
  <rowBreaks count="1" manualBreakCount="1">
    <brk id="4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76"/>
  <sheetViews>
    <sheetView workbookViewId="0">
      <selection activeCell="B6" sqref="B6:G448"/>
    </sheetView>
  </sheetViews>
  <sheetFormatPr defaultRowHeight="15"/>
  <cols>
    <col min="1" max="1" width="41.140625" customWidth="1"/>
    <col min="2" max="2" width="54.42578125" style="116" customWidth="1"/>
    <col min="3" max="3" width="76.5703125" style="116" customWidth="1"/>
    <col min="4" max="4" width="14.5703125" style="116" customWidth="1"/>
    <col min="5" max="5" width="135.5703125" style="116" customWidth="1"/>
  </cols>
  <sheetData>
    <row r="1" spans="1:5">
      <c r="A1" s="182" t="str">
        <f>B1&amp;" "&amp;C1&amp;" "&amp;D1&amp;" "&amp;E1</f>
        <v>Муниципальное унитарное предприятие "Многоотраслевое производственное объединение энергосетей" г. Трехгорного 7405000450 Челябинская область, г. Трехгорный , ул. М.Жукова, д. 1-А</v>
      </c>
      <c r="B1" s="115" t="s">
        <v>149</v>
      </c>
      <c r="C1" s="116" t="s">
        <v>150</v>
      </c>
      <c r="D1" s="116">
        <v>7405000450</v>
      </c>
      <c r="E1" s="116" t="s">
        <v>151</v>
      </c>
    </row>
    <row r="2" spans="1:5">
      <c r="A2" s="182" t="str">
        <f t="shared" ref="A2:A65" si="0">B2&amp;" "&amp;C2&amp;" "&amp;D2&amp;" "&amp;E2</f>
        <v>АО "ГРЦ МАКЕЕВА"  7415061109 Челябинская область, г. Миасс</v>
      </c>
      <c r="B2" s="116" t="s">
        <v>379</v>
      </c>
      <c r="D2" s="116">
        <v>7415061109</v>
      </c>
      <c r="E2" s="116" t="s">
        <v>217</v>
      </c>
    </row>
    <row r="3" spans="1:5">
      <c r="A3" s="182" t="str">
        <f t="shared" si="0"/>
        <v>АО "НПО электромеханики"  7415044181 Челябинская область, г. Миасс, ул. Менделеева, д. 31</v>
      </c>
      <c r="B3" s="116" t="s">
        <v>375</v>
      </c>
      <c r="D3" s="180">
        <v>7415044181</v>
      </c>
      <c r="E3" s="116" t="s">
        <v>218</v>
      </c>
    </row>
    <row r="4" spans="1:5">
      <c r="A4" s="182" t="str">
        <f t="shared" si="0"/>
        <v>Публичное акционерное общество  "Челябинский  трубопрокатный завод" 7449006730 г. Челябинск, ул. Машиностроителей, д. 21</v>
      </c>
      <c r="B4" s="116" t="s">
        <v>255</v>
      </c>
      <c r="C4" s="116" t="s">
        <v>256</v>
      </c>
      <c r="D4" s="116">
        <v>7449006730</v>
      </c>
      <c r="E4" s="116" t="s">
        <v>219</v>
      </c>
    </row>
    <row r="5" spans="1:5">
      <c r="A5" s="182" t="str">
        <f t="shared" si="0"/>
        <v>ООО "СКБ" СТРОЙПРИБОР"   7447005971 г. Челябинск, ул. Калинина, д. 11-г, офис 5</v>
      </c>
      <c r="B5" s="116" t="s">
        <v>220</v>
      </c>
      <c r="D5" s="116">
        <v>7447005971</v>
      </c>
      <c r="E5" s="116" t="s">
        <v>221</v>
      </c>
    </row>
    <row r="6" spans="1:5">
      <c r="A6" s="182" t="str">
        <f t="shared" si="0"/>
        <v xml:space="preserve">   </v>
      </c>
    </row>
    <row r="7" spans="1:5">
      <c r="A7" s="182" t="str">
        <f t="shared" si="0"/>
        <v xml:space="preserve">   </v>
      </c>
    </row>
    <row r="8" spans="1:5">
      <c r="A8" s="182" t="str">
        <f t="shared" si="0"/>
        <v xml:space="preserve">   </v>
      </c>
    </row>
    <row r="9" spans="1:5">
      <c r="A9" s="182" t="str">
        <f t="shared" si="0"/>
        <v xml:space="preserve">   </v>
      </c>
    </row>
    <row r="10" spans="1:5">
      <c r="A10" s="182" t="str">
        <f t="shared" si="0"/>
        <v xml:space="preserve">   </v>
      </c>
    </row>
    <row r="11" spans="1:5">
      <c r="A11" s="182" t="str">
        <f t="shared" si="0"/>
        <v xml:space="preserve">   </v>
      </c>
    </row>
    <row r="12" spans="1:5">
      <c r="A12" s="182" t="str">
        <f t="shared" si="0"/>
        <v xml:space="preserve">   </v>
      </c>
    </row>
    <row r="13" spans="1:5">
      <c r="A13" s="182" t="str">
        <f t="shared" si="0"/>
        <v xml:space="preserve">   </v>
      </c>
    </row>
    <row r="14" spans="1:5">
      <c r="A14" s="182" t="str">
        <f t="shared" si="0"/>
        <v xml:space="preserve">   </v>
      </c>
    </row>
    <row r="15" spans="1:5">
      <c r="A15" s="182" t="str">
        <f t="shared" si="0"/>
        <v xml:space="preserve">   </v>
      </c>
    </row>
    <row r="16" spans="1:5">
      <c r="A16" s="182" t="str">
        <f t="shared" si="0"/>
        <v xml:space="preserve">   </v>
      </c>
    </row>
    <row r="17" spans="1:1">
      <c r="A17" s="182" t="str">
        <f t="shared" si="0"/>
        <v xml:space="preserve">   </v>
      </c>
    </row>
    <row r="18" spans="1:1">
      <c r="A18" s="182" t="str">
        <f t="shared" si="0"/>
        <v xml:space="preserve">   </v>
      </c>
    </row>
    <row r="19" spans="1:1">
      <c r="A19" s="182" t="str">
        <f t="shared" si="0"/>
        <v xml:space="preserve">   </v>
      </c>
    </row>
    <row r="20" spans="1:1">
      <c r="A20" t="str">
        <f t="shared" si="0"/>
        <v xml:space="preserve">   </v>
      </c>
    </row>
    <row r="21" spans="1:1">
      <c r="A21" t="str">
        <f t="shared" si="0"/>
        <v xml:space="preserve">   </v>
      </c>
    </row>
    <row r="22" spans="1:1">
      <c r="A22" t="str">
        <f t="shared" si="0"/>
        <v xml:space="preserve">   </v>
      </c>
    </row>
    <row r="23" spans="1:1">
      <c r="A23" t="str">
        <f t="shared" si="0"/>
        <v xml:space="preserve">   </v>
      </c>
    </row>
    <row r="24" spans="1:1">
      <c r="A24" t="str">
        <f t="shared" si="0"/>
        <v xml:space="preserve">   </v>
      </c>
    </row>
    <row r="25" spans="1:1">
      <c r="A25" t="str">
        <f t="shared" si="0"/>
        <v xml:space="preserve">   </v>
      </c>
    </row>
    <row r="26" spans="1:1">
      <c r="A26" t="str">
        <f t="shared" si="0"/>
        <v xml:space="preserve">   </v>
      </c>
    </row>
    <row r="27" spans="1:1">
      <c r="A27" t="str">
        <f t="shared" si="0"/>
        <v xml:space="preserve">   </v>
      </c>
    </row>
    <row r="28" spans="1:1">
      <c r="A28" t="str">
        <f t="shared" si="0"/>
        <v xml:space="preserve">   </v>
      </c>
    </row>
    <row r="29" spans="1:1">
      <c r="A29" t="str">
        <f t="shared" si="0"/>
        <v xml:space="preserve">   </v>
      </c>
    </row>
    <row r="30" spans="1:1">
      <c r="A30" t="str">
        <f t="shared" si="0"/>
        <v xml:space="preserve">   </v>
      </c>
    </row>
    <row r="31" spans="1:1">
      <c r="A31" t="str">
        <f t="shared" si="0"/>
        <v xml:space="preserve">   </v>
      </c>
    </row>
    <row r="32" spans="1:1">
      <c r="A32" t="str">
        <f t="shared" si="0"/>
        <v xml:space="preserve">   </v>
      </c>
    </row>
    <row r="33" spans="1:1">
      <c r="A33" t="str">
        <f t="shared" si="0"/>
        <v xml:space="preserve">   </v>
      </c>
    </row>
    <row r="34" spans="1:1">
      <c r="A34" t="str">
        <f t="shared" si="0"/>
        <v xml:space="preserve">   </v>
      </c>
    </row>
    <row r="35" spans="1:1">
      <c r="A35" t="str">
        <f t="shared" si="0"/>
        <v xml:space="preserve">   </v>
      </c>
    </row>
    <row r="36" spans="1:1">
      <c r="A36" t="str">
        <f t="shared" si="0"/>
        <v xml:space="preserve">   </v>
      </c>
    </row>
    <row r="37" spans="1:1">
      <c r="A37" t="str">
        <f t="shared" si="0"/>
        <v xml:space="preserve">   </v>
      </c>
    </row>
    <row r="38" spans="1:1">
      <c r="A38" t="str">
        <f t="shared" si="0"/>
        <v xml:space="preserve">   </v>
      </c>
    </row>
    <row r="39" spans="1:1">
      <c r="A39" t="str">
        <f t="shared" si="0"/>
        <v xml:space="preserve">   </v>
      </c>
    </row>
    <row r="40" spans="1:1">
      <c r="A40" t="str">
        <f t="shared" si="0"/>
        <v xml:space="preserve">   </v>
      </c>
    </row>
    <row r="41" spans="1:1">
      <c r="A41" t="str">
        <f t="shared" si="0"/>
        <v xml:space="preserve">   </v>
      </c>
    </row>
    <row r="42" spans="1:1">
      <c r="A42" t="str">
        <f t="shared" si="0"/>
        <v xml:space="preserve">   </v>
      </c>
    </row>
    <row r="43" spans="1:1">
      <c r="A43" t="str">
        <f t="shared" si="0"/>
        <v xml:space="preserve">   </v>
      </c>
    </row>
    <row r="44" spans="1:1">
      <c r="A44" t="str">
        <f t="shared" si="0"/>
        <v xml:space="preserve">   </v>
      </c>
    </row>
    <row r="45" spans="1:1">
      <c r="A45" t="str">
        <f t="shared" si="0"/>
        <v xml:space="preserve">   </v>
      </c>
    </row>
    <row r="46" spans="1:1">
      <c r="A46" t="str">
        <f t="shared" si="0"/>
        <v xml:space="preserve">   </v>
      </c>
    </row>
    <row r="47" spans="1:1">
      <c r="A47" t="str">
        <f t="shared" si="0"/>
        <v xml:space="preserve">   </v>
      </c>
    </row>
    <row r="48" spans="1:1">
      <c r="A48" t="str">
        <f t="shared" si="0"/>
        <v xml:space="preserve">   </v>
      </c>
    </row>
    <row r="49" spans="1:1">
      <c r="A49" t="str">
        <f t="shared" si="0"/>
        <v xml:space="preserve">   </v>
      </c>
    </row>
    <row r="50" spans="1:1">
      <c r="A50" t="str">
        <f t="shared" si="0"/>
        <v xml:space="preserve">   </v>
      </c>
    </row>
    <row r="51" spans="1:1">
      <c r="A51" t="str">
        <f t="shared" si="0"/>
        <v xml:space="preserve">   </v>
      </c>
    </row>
    <row r="52" spans="1:1">
      <c r="A52" t="str">
        <f t="shared" si="0"/>
        <v xml:space="preserve">   </v>
      </c>
    </row>
    <row r="53" spans="1:1">
      <c r="A53" t="str">
        <f t="shared" si="0"/>
        <v xml:space="preserve">   </v>
      </c>
    </row>
    <row r="54" spans="1:1">
      <c r="A54" t="str">
        <f t="shared" si="0"/>
        <v xml:space="preserve">   </v>
      </c>
    </row>
    <row r="55" spans="1:1">
      <c r="A55" t="str">
        <f t="shared" si="0"/>
        <v xml:space="preserve">   </v>
      </c>
    </row>
    <row r="56" spans="1:1">
      <c r="A56" t="str">
        <f t="shared" si="0"/>
        <v xml:space="preserve">   </v>
      </c>
    </row>
    <row r="57" spans="1:1">
      <c r="A57" t="str">
        <f t="shared" si="0"/>
        <v xml:space="preserve">   </v>
      </c>
    </row>
    <row r="58" spans="1:1">
      <c r="A58" t="str">
        <f t="shared" si="0"/>
        <v xml:space="preserve">   </v>
      </c>
    </row>
    <row r="59" spans="1:1">
      <c r="A59" t="str">
        <f t="shared" si="0"/>
        <v xml:space="preserve">   </v>
      </c>
    </row>
    <row r="60" spans="1:1">
      <c r="A60" t="str">
        <f t="shared" si="0"/>
        <v xml:space="preserve">   </v>
      </c>
    </row>
    <row r="61" spans="1:1">
      <c r="A61" t="str">
        <f t="shared" si="0"/>
        <v xml:space="preserve">   </v>
      </c>
    </row>
    <row r="62" spans="1:1">
      <c r="A62" t="str">
        <f t="shared" si="0"/>
        <v xml:space="preserve">   </v>
      </c>
    </row>
    <row r="63" spans="1:1">
      <c r="A63" t="str">
        <f t="shared" si="0"/>
        <v xml:space="preserve">   </v>
      </c>
    </row>
    <row r="64" spans="1:1">
      <c r="A64" t="str">
        <f t="shared" si="0"/>
        <v xml:space="preserve">   </v>
      </c>
    </row>
    <row r="65" spans="1:1">
      <c r="A65" t="str">
        <f t="shared" si="0"/>
        <v xml:space="preserve">   </v>
      </c>
    </row>
    <row r="66" spans="1:1">
      <c r="A66" t="str">
        <f t="shared" ref="A66:A129" si="1">B66&amp;" "&amp;C66&amp;" "&amp;D66&amp;" "&amp;E66</f>
        <v xml:space="preserve">   </v>
      </c>
    </row>
    <row r="67" spans="1:1">
      <c r="A67" t="str">
        <f t="shared" si="1"/>
        <v xml:space="preserve">   </v>
      </c>
    </row>
    <row r="68" spans="1:1">
      <c r="A68" t="str">
        <f t="shared" si="1"/>
        <v xml:space="preserve">   </v>
      </c>
    </row>
    <row r="69" spans="1:1">
      <c r="A69" t="str">
        <f t="shared" si="1"/>
        <v xml:space="preserve">   </v>
      </c>
    </row>
    <row r="70" spans="1:1">
      <c r="A70" t="str">
        <f t="shared" si="1"/>
        <v xml:space="preserve">   </v>
      </c>
    </row>
    <row r="71" spans="1:1">
      <c r="A71" t="str">
        <f t="shared" si="1"/>
        <v xml:space="preserve">   </v>
      </c>
    </row>
    <row r="72" spans="1:1">
      <c r="A72" t="str">
        <f t="shared" si="1"/>
        <v xml:space="preserve">   </v>
      </c>
    </row>
    <row r="73" spans="1:1">
      <c r="A73" t="str">
        <f t="shared" si="1"/>
        <v xml:space="preserve">   </v>
      </c>
    </row>
    <row r="74" spans="1:1">
      <c r="A74" t="str">
        <f t="shared" si="1"/>
        <v xml:space="preserve">   </v>
      </c>
    </row>
    <row r="75" spans="1:1">
      <c r="A75" t="str">
        <f t="shared" si="1"/>
        <v xml:space="preserve">   </v>
      </c>
    </row>
    <row r="76" spans="1:1">
      <c r="A76" t="str">
        <f t="shared" si="1"/>
        <v xml:space="preserve">   </v>
      </c>
    </row>
    <row r="77" spans="1:1">
      <c r="A77" t="str">
        <f t="shared" si="1"/>
        <v xml:space="preserve">   </v>
      </c>
    </row>
    <row r="78" spans="1:1">
      <c r="A78" t="str">
        <f t="shared" si="1"/>
        <v xml:space="preserve">   </v>
      </c>
    </row>
    <row r="79" spans="1:1">
      <c r="A79" t="str">
        <f t="shared" si="1"/>
        <v xml:space="preserve">   </v>
      </c>
    </row>
    <row r="80" spans="1:1">
      <c r="A80" t="str">
        <f t="shared" si="1"/>
        <v xml:space="preserve">   </v>
      </c>
    </row>
    <row r="81" spans="1:1">
      <c r="A81" t="str">
        <f t="shared" si="1"/>
        <v xml:space="preserve">   </v>
      </c>
    </row>
    <row r="82" spans="1:1">
      <c r="A82" t="str">
        <f t="shared" si="1"/>
        <v xml:space="preserve">   </v>
      </c>
    </row>
    <row r="83" spans="1:1">
      <c r="A83" t="str">
        <f t="shared" si="1"/>
        <v xml:space="preserve">   </v>
      </c>
    </row>
    <row r="84" spans="1:1">
      <c r="A84" t="str">
        <f t="shared" si="1"/>
        <v xml:space="preserve">   </v>
      </c>
    </row>
    <row r="85" spans="1:1">
      <c r="A85" t="str">
        <f t="shared" si="1"/>
        <v xml:space="preserve">   </v>
      </c>
    </row>
    <row r="86" spans="1:1">
      <c r="A86" t="str">
        <f t="shared" si="1"/>
        <v xml:space="preserve">   </v>
      </c>
    </row>
    <row r="87" spans="1:1">
      <c r="A87" t="str">
        <f t="shared" si="1"/>
        <v xml:space="preserve">   </v>
      </c>
    </row>
    <row r="88" spans="1:1">
      <c r="A88" t="str">
        <f t="shared" si="1"/>
        <v xml:space="preserve">   </v>
      </c>
    </row>
    <row r="89" spans="1:1">
      <c r="A89" t="str">
        <f t="shared" si="1"/>
        <v xml:space="preserve">   </v>
      </c>
    </row>
    <row r="90" spans="1:1">
      <c r="A90" t="str">
        <f t="shared" si="1"/>
        <v xml:space="preserve">   </v>
      </c>
    </row>
    <row r="91" spans="1:1">
      <c r="A91" t="str">
        <f t="shared" si="1"/>
        <v xml:space="preserve">   </v>
      </c>
    </row>
    <row r="92" spans="1:1">
      <c r="A92" t="str">
        <f t="shared" si="1"/>
        <v xml:space="preserve">   </v>
      </c>
    </row>
    <row r="93" spans="1:1">
      <c r="A93" t="str">
        <f t="shared" si="1"/>
        <v xml:space="preserve">   </v>
      </c>
    </row>
    <row r="94" spans="1:1">
      <c r="A94" t="str">
        <f t="shared" si="1"/>
        <v xml:space="preserve">   </v>
      </c>
    </row>
    <row r="95" spans="1:1">
      <c r="A95" t="str">
        <f t="shared" si="1"/>
        <v xml:space="preserve">   </v>
      </c>
    </row>
    <row r="96" spans="1:1">
      <c r="A96" t="str">
        <f t="shared" si="1"/>
        <v xml:space="preserve">   </v>
      </c>
    </row>
    <row r="97" spans="1:4">
      <c r="A97" t="str">
        <f t="shared" si="1"/>
        <v xml:space="preserve">   </v>
      </c>
    </row>
    <row r="98" spans="1:4">
      <c r="A98" t="str">
        <f t="shared" si="1"/>
        <v xml:space="preserve">   </v>
      </c>
    </row>
    <row r="99" spans="1:4">
      <c r="A99" t="str">
        <f t="shared" si="1"/>
        <v xml:space="preserve">   </v>
      </c>
    </row>
    <row r="100" spans="1:4">
      <c r="A100" t="str">
        <f t="shared" si="1"/>
        <v xml:space="preserve">   </v>
      </c>
      <c r="D100" s="115"/>
    </row>
    <row r="101" spans="1:4">
      <c r="A101" t="str">
        <f t="shared" si="1"/>
        <v xml:space="preserve">   </v>
      </c>
    </row>
    <row r="102" spans="1:4">
      <c r="A102" t="str">
        <f t="shared" si="1"/>
        <v xml:space="preserve">   </v>
      </c>
    </row>
    <row r="103" spans="1:4">
      <c r="A103" t="str">
        <f t="shared" si="1"/>
        <v xml:space="preserve">   </v>
      </c>
    </row>
    <row r="104" spans="1:4">
      <c r="A104" t="str">
        <f t="shared" si="1"/>
        <v xml:space="preserve">   </v>
      </c>
    </row>
    <row r="105" spans="1:4">
      <c r="A105" t="str">
        <f t="shared" si="1"/>
        <v xml:space="preserve">   </v>
      </c>
    </row>
    <row r="106" spans="1:4">
      <c r="A106" t="str">
        <f t="shared" si="1"/>
        <v xml:space="preserve">   </v>
      </c>
    </row>
    <row r="107" spans="1:4">
      <c r="A107" t="str">
        <f t="shared" si="1"/>
        <v xml:space="preserve">   </v>
      </c>
    </row>
    <row r="108" spans="1:4">
      <c r="A108" t="str">
        <f t="shared" si="1"/>
        <v xml:space="preserve">   </v>
      </c>
    </row>
    <row r="109" spans="1:4">
      <c r="A109" t="str">
        <f t="shared" si="1"/>
        <v xml:space="preserve">   </v>
      </c>
    </row>
    <row r="110" spans="1:4">
      <c r="A110" t="str">
        <f t="shared" si="1"/>
        <v xml:space="preserve">   </v>
      </c>
    </row>
    <row r="111" spans="1:4">
      <c r="A111" t="str">
        <f t="shared" si="1"/>
        <v xml:space="preserve">   </v>
      </c>
    </row>
    <row r="112" spans="1:4">
      <c r="A112" t="str">
        <f t="shared" si="1"/>
        <v xml:space="preserve">   </v>
      </c>
    </row>
    <row r="113" spans="1:4">
      <c r="A113" t="str">
        <f t="shared" si="1"/>
        <v xml:space="preserve">   </v>
      </c>
    </row>
    <row r="114" spans="1:4">
      <c r="A114" t="str">
        <f t="shared" si="1"/>
        <v xml:space="preserve">   </v>
      </c>
    </row>
    <row r="115" spans="1:4">
      <c r="A115" t="str">
        <f t="shared" si="1"/>
        <v xml:space="preserve">   </v>
      </c>
    </row>
    <row r="116" spans="1:4">
      <c r="A116" t="str">
        <f t="shared" si="1"/>
        <v xml:space="preserve">   </v>
      </c>
    </row>
    <row r="117" spans="1:4">
      <c r="A117" t="str">
        <f t="shared" si="1"/>
        <v xml:space="preserve">   </v>
      </c>
    </row>
    <row r="118" spans="1:4">
      <c r="A118" t="str">
        <f t="shared" si="1"/>
        <v xml:space="preserve">   </v>
      </c>
      <c r="D118" s="115"/>
    </row>
    <row r="119" spans="1:4">
      <c r="A119" t="str">
        <f t="shared" si="1"/>
        <v xml:space="preserve">   </v>
      </c>
    </row>
    <row r="120" spans="1:4">
      <c r="A120" t="str">
        <f t="shared" si="1"/>
        <v xml:space="preserve">   </v>
      </c>
    </row>
    <row r="121" spans="1:4">
      <c r="A121" t="str">
        <f t="shared" si="1"/>
        <v xml:space="preserve">   </v>
      </c>
    </row>
    <row r="122" spans="1:4">
      <c r="A122" t="str">
        <f t="shared" si="1"/>
        <v xml:space="preserve">   </v>
      </c>
    </row>
    <row r="123" spans="1:4">
      <c r="A123" t="str">
        <f t="shared" si="1"/>
        <v xml:space="preserve">   </v>
      </c>
    </row>
    <row r="124" spans="1:4">
      <c r="A124" t="str">
        <f t="shared" si="1"/>
        <v xml:space="preserve">   </v>
      </c>
    </row>
    <row r="125" spans="1:4">
      <c r="A125" t="str">
        <f t="shared" si="1"/>
        <v xml:space="preserve">   </v>
      </c>
    </row>
    <row r="126" spans="1:4">
      <c r="A126" t="str">
        <f t="shared" si="1"/>
        <v xml:space="preserve">   </v>
      </c>
    </row>
    <row r="127" spans="1:4">
      <c r="A127" t="str">
        <f t="shared" si="1"/>
        <v xml:space="preserve">   </v>
      </c>
    </row>
    <row r="128" spans="1:4">
      <c r="A128" t="str">
        <f t="shared" si="1"/>
        <v xml:space="preserve">   </v>
      </c>
    </row>
    <row r="129" spans="1:4">
      <c r="A129" t="str">
        <f t="shared" si="1"/>
        <v xml:space="preserve">   </v>
      </c>
    </row>
    <row r="130" spans="1:4">
      <c r="A130" t="str">
        <f t="shared" ref="A130:A193" si="2">B130&amp;" "&amp;C130&amp;" "&amp;D130&amp;" "&amp;E130</f>
        <v xml:space="preserve">   </v>
      </c>
    </row>
    <row r="131" spans="1:4">
      <c r="A131" t="str">
        <f t="shared" si="2"/>
        <v xml:space="preserve">   </v>
      </c>
    </row>
    <row r="132" spans="1:4">
      <c r="A132" t="str">
        <f t="shared" si="2"/>
        <v xml:space="preserve">   </v>
      </c>
    </row>
    <row r="133" spans="1:4">
      <c r="A133" t="str">
        <f t="shared" si="2"/>
        <v xml:space="preserve">   </v>
      </c>
    </row>
    <row r="134" spans="1:4">
      <c r="A134" t="str">
        <f t="shared" si="2"/>
        <v xml:space="preserve">   </v>
      </c>
    </row>
    <row r="135" spans="1:4">
      <c r="A135" t="str">
        <f t="shared" si="2"/>
        <v xml:space="preserve">   </v>
      </c>
    </row>
    <row r="136" spans="1:4">
      <c r="A136" t="str">
        <f t="shared" si="2"/>
        <v xml:space="preserve">   </v>
      </c>
    </row>
    <row r="137" spans="1:4">
      <c r="A137" t="str">
        <f t="shared" si="2"/>
        <v xml:space="preserve">   </v>
      </c>
    </row>
    <row r="138" spans="1:4">
      <c r="A138" t="str">
        <f t="shared" si="2"/>
        <v xml:space="preserve">   </v>
      </c>
    </row>
    <row r="139" spans="1:4">
      <c r="A139" t="str">
        <f t="shared" si="2"/>
        <v xml:space="preserve">   </v>
      </c>
    </row>
    <row r="140" spans="1:4">
      <c r="A140" t="str">
        <f t="shared" si="2"/>
        <v xml:space="preserve">   </v>
      </c>
      <c r="D140" s="115"/>
    </row>
    <row r="141" spans="1:4">
      <c r="A141" t="str">
        <f t="shared" si="2"/>
        <v xml:space="preserve">   </v>
      </c>
    </row>
    <row r="142" spans="1:4">
      <c r="A142" t="str">
        <f t="shared" si="2"/>
        <v xml:space="preserve">   </v>
      </c>
    </row>
    <row r="143" spans="1:4">
      <c r="A143" t="str">
        <f t="shared" si="2"/>
        <v xml:space="preserve">   </v>
      </c>
    </row>
    <row r="144" spans="1:4">
      <c r="A144" t="str">
        <f t="shared" si="2"/>
        <v xml:space="preserve">   </v>
      </c>
    </row>
    <row r="145" spans="1:1">
      <c r="A145" t="str">
        <f t="shared" si="2"/>
        <v xml:space="preserve">   </v>
      </c>
    </row>
    <row r="146" spans="1:1">
      <c r="A146" t="str">
        <f t="shared" si="2"/>
        <v xml:space="preserve">   </v>
      </c>
    </row>
    <row r="147" spans="1:1">
      <c r="A147" t="str">
        <f t="shared" si="2"/>
        <v xml:space="preserve">   </v>
      </c>
    </row>
    <row r="148" spans="1:1">
      <c r="A148" t="str">
        <f t="shared" si="2"/>
        <v xml:space="preserve">   </v>
      </c>
    </row>
    <row r="149" spans="1:1">
      <c r="A149" t="str">
        <f t="shared" si="2"/>
        <v xml:space="preserve">   </v>
      </c>
    </row>
    <row r="150" spans="1:1">
      <c r="A150" t="str">
        <f t="shared" si="2"/>
        <v xml:space="preserve">   </v>
      </c>
    </row>
    <row r="151" spans="1:1">
      <c r="A151" t="str">
        <f t="shared" si="2"/>
        <v xml:space="preserve">   </v>
      </c>
    </row>
    <row r="152" spans="1:1">
      <c r="A152" t="str">
        <f t="shared" si="2"/>
        <v xml:space="preserve">   </v>
      </c>
    </row>
    <row r="153" spans="1:1">
      <c r="A153" t="str">
        <f t="shared" si="2"/>
        <v xml:space="preserve">   </v>
      </c>
    </row>
    <row r="154" spans="1:1">
      <c r="A154" t="str">
        <f t="shared" si="2"/>
        <v xml:space="preserve">   </v>
      </c>
    </row>
    <row r="155" spans="1:1">
      <c r="A155" t="str">
        <f t="shared" si="2"/>
        <v xml:space="preserve">   </v>
      </c>
    </row>
    <row r="156" spans="1:1">
      <c r="A156" t="str">
        <f t="shared" si="2"/>
        <v xml:space="preserve">   </v>
      </c>
    </row>
    <row r="157" spans="1:1">
      <c r="A157" t="str">
        <f t="shared" si="2"/>
        <v xml:space="preserve">   </v>
      </c>
    </row>
    <row r="158" spans="1:1">
      <c r="A158" t="str">
        <f t="shared" si="2"/>
        <v xml:space="preserve">   </v>
      </c>
    </row>
    <row r="159" spans="1:1">
      <c r="A159" t="str">
        <f t="shared" si="2"/>
        <v xml:space="preserve">   </v>
      </c>
    </row>
    <row r="160" spans="1:1">
      <c r="A160" t="str">
        <f t="shared" si="2"/>
        <v xml:space="preserve">   </v>
      </c>
    </row>
    <row r="161" spans="1:4">
      <c r="A161" t="str">
        <f t="shared" si="2"/>
        <v xml:space="preserve">   </v>
      </c>
    </row>
    <row r="162" spans="1:4">
      <c r="A162" t="str">
        <f t="shared" si="2"/>
        <v xml:space="preserve">   </v>
      </c>
      <c r="D162" s="115"/>
    </row>
    <row r="163" spans="1:4">
      <c r="A163" t="str">
        <f t="shared" si="2"/>
        <v xml:space="preserve">   </v>
      </c>
    </row>
    <row r="164" spans="1:4">
      <c r="A164" t="str">
        <f t="shared" si="2"/>
        <v xml:space="preserve">   </v>
      </c>
    </row>
    <row r="165" spans="1:4">
      <c r="A165" t="str">
        <f t="shared" si="2"/>
        <v xml:space="preserve">   </v>
      </c>
    </row>
    <row r="166" spans="1:4">
      <c r="A166" t="str">
        <f t="shared" si="2"/>
        <v xml:space="preserve">   </v>
      </c>
    </row>
    <row r="167" spans="1:4">
      <c r="A167" t="str">
        <f t="shared" si="2"/>
        <v xml:space="preserve">   </v>
      </c>
    </row>
    <row r="168" spans="1:4">
      <c r="A168" t="str">
        <f t="shared" si="2"/>
        <v xml:space="preserve">   </v>
      </c>
    </row>
    <row r="169" spans="1:4">
      <c r="A169" t="str">
        <f t="shared" si="2"/>
        <v xml:space="preserve">   </v>
      </c>
    </row>
    <row r="170" spans="1:4">
      <c r="A170" t="str">
        <f t="shared" si="2"/>
        <v xml:space="preserve">   </v>
      </c>
    </row>
    <row r="171" spans="1:4">
      <c r="A171" t="str">
        <f t="shared" si="2"/>
        <v xml:space="preserve">   </v>
      </c>
    </row>
    <row r="172" spans="1:4">
      <c r="A172" t="str">
        <f t="shared" si="2"/>
        <v xml:space="preserve">   </v>
      </c>
    </row>
    <row r="173" spans="1:4">
      <c r="A173" t="str">
        <f t="shared" si="2"/>
        <v xml:space="preserve">   </v>
      </c>
    </row>
    <row r="174" spans="1:4">
      <c r="A174" t="str">
        <f t="shared" si="2"/>
        <v xml:space="preserve">   </v>
      </c>
    </row>
    <row r="175" spans="1:4">
      <c r="A175" t="str">
        <f t="shared" si="2"/>
        <v xml:space="preserve">   </v>
      </c>
    </row>
    <row r="176" spans="1:4">
      <c r="A176" t="str">
        <f t="shared" si="2"/>
        <v xml:space="preserve">   </v>
      </c>
    </row>
    <row r="177" spans="1:1">
      <c r="A177" t="str">
        <f t="shared" si="2"/>
        <v xml:space="preserve">   </v>
      </c>
    </row>
    <row r="178" spans="1:1">
      <c r="A178" t="str">
        <f t="shared" si="2"/>
        <v xml:space="preserve">   </v>
      </c>
    </row>
    <row r="179" spans="1:1">
      <c r="A179" t="str">
        <f t="shared" si="2"/>
        <v xml:space="preserve">   </v>
      </c>
    </row>
    <row r="180" spans="1:1">
      <c r="A180" t="str">
        <f t="shared" si="2"/>
        <v xml:space="preserve">   </v>
      </c>
    </row>
    <row r="181" spans="1:1">
      <c r="A181" t="str">
        <f t="shared" si="2"/>
        <v xml:space="preserve">   </v>
      </c>
    </row>
    <row r="182" spans="1:1">
      <c r="A182" t="str">
        <f t="shared" si="2"/>
        <v xml:space="preserve">   </v>
      </c>
    </row>
    <row r="183" spans="1:1">
      <c r="A183" t="str">
        <f t="shared" si="2"/>
        <v xml:space="preserve">   </v>
      </c>
    </row>
    <row r="184" spans="1:1">
      <c r="A184" t="str">
        <f t="shared" si="2"/>
        <v xml:space="preserve">   </v>
      </c>
    </row>
    <row r="185" spans="1:1">
      <c r="A185" t="str">
        <f t="shared" si="2"/>
        <v xml:space="preserve">   </v>
      </c>
    </row>
    <row r="186" spans="1:1">
      <c r="A186" t="str">
        <f t="shared" si="2"/>
        <v xml:space="preserve">   </v>
      </c>
    </row>
    <row r="187" spans="1:1">
      <c r="A187" t="str">
        <f t="shared" si="2"/>
        <v xml:space="preserve">   </v>
      </c>
    </row>
    <row r="188" spans="1:1">
      <c r="A188" t="str">
        <f t="shared" si="2"/>
        <v xml:space="preserve">   </v>
      </c>
    </row>
    <row r="189" spans="1:1">
      <c r="A189" t="str">
        <f t="shared" si="2"/>
        <v xml:space="preserve">   </v>
      </c>
    </row>
    <row r="190" spans="1:1">
      <c r="A190" t="str">
        <f t="shared" si="2"/>
        <v xml:space="preserve">   </v>
      </c>
    </row>
    <row r="191" spans="1:1">
      <c r="A191" t="str">
        <f t="shared" si="2"/>
        <v xml:space="preserve">   </v>
      </c>
    </row>
    <row r="192" spans="1:1">
      <c r="A192" t="str">
        <f t="shared" si="2"/>
        <v xml:space="preserve">   </v>
      </c>
    </row>
    <row r="193" spans="1:1">
      <c r="A193" t="str">
        <f t="shared" si="2"/>
        <v xml:space="preserve">   </v>
      </c>
    </row>
    <row r="194" spans="1:1">
      <c r="A194" t="str">
        <f t="shared" ref="A194:A257" si="3">B194&amp;" "&amp;C194&amp;" "&amp;D194&amp;" "&amp;E194</f>
        <v xml:space="preserve">   </v>
      </c>
    </row>
    <row r="195" spans="1:1">
      <c r="A195" t="str">
        <f t="shared" si="3"/>
        <v xml:space="preserve">   </v>
      </c>
    </row>
    <row r="196" spans="1:1">
      <c r="A196" t="str">
        <f t="shared" si="3"/>
        <v xml:space="preserve">   </v>
      </c>
    </row>
    <row r="197" spans="1:1">
      <c r="A197" t="str">
        <f t="shared" si="3"/>
        <v xml:space="preserve">   </v>
      </c>
    </row>
    <row r="198" spans="1:1">
      <c r="A198" t="str">
        <f t="shared" si="3"/>
        <v xml:space="preserve">   </v>
      </c>
    </row>
    <row r="199" spans="1:1">
      <c r="A199" t="str">
        <f t="shared" si="3"/>
        <v xml:space="preserve">   </v>
      </c>
    </row>
    <row r="200" spans="1:1">
      <c r="A200" t="str">
        <f t="shared" si="3"/>
        <v xml:space="preserve">   </v>
      </c>
    </row>
    <row r="201" spans="1:1">
      <c r="A201" t="str">
        <f t="shared" si="3"/>
        <v xml:space="preserve">   </v>
      </c>
    </row>
    <row r="202" spans="1:1">
      <c r="A202" t="str">
        <f t="shared" si="3"/>
        <v xml:space="preserve">   </v>
      </c>
    </row>
    <row r="203" spans="1:1">
      <c r="A203" t="str">
        <f t="shared" si="3"/>
        <v xml:space="preserve">   </v>
      </c>
    </row>
    <row r="204" spans="1:1">
      <c r="A204" t="str">
        <f t="shared" si="3"/>
        <v xml:space="preserve">   </v>
      </c>
    </row>
    <row r="205" spans="1:1">
      <c r="A205" t="str">
        <f t="shared" si="3"/>
        <v xml:space="preserve">   </v>
      </c>
    </row>
    <row r="206" spans="1:1">
      <c r="A206" t="str">
        <f t="shared" si="3"/>
        <v xml:space="preserve">   </v>
      </c>
    </row>
    <row r="207" spans="1:1">
      <c r="A207" t="str">
        <f t="shared" si="3"/>
        <v xml:space="preserve">   </v>
      </c>
    </row>
    <row r="208" spans="1:1">
      <c r="A208" t="str">
        <f t="shared" si="3"/>
        <v xml:space="preserve">   </v>
      </c>
    </row>
    <row r="209" spans="1:1">
      <c r="A209" t="str">
        <f t="shared" si="3"/>
        <v xml:space="preserve">   </v>
      </c>
    </row>
    <row r="210" spans="1:1">
      <c r="A210" t="str">
        <f t="shared" si="3"/>
        <v xml:space="preserve">   </v>
      </c>
    </row>
    <row r="211" spans="1:1">
      <c r="A211" t="str">
        <f t="shared" si="3"/>
        <v xml:space="preserve">   </v>
      </c>
    </row>
    <row r="212" spans="1:1">
      <c r="A212" t="str">
        <f t="shared" si="3"/>
        <v xml:space="preserve">   </v>
      </c>
    </row>
    <row r="213" spans="1:1">
      <c r="A213" t="str">
        <f t="shared" si="3"/>
        <v xml:space="preserve">   </v>
      </c>
    </row>
    <row r="214" spans="1:1">
      <c r="A214" t="str">
        <f t="shared" si="3"/>
        <v xml:space="preserve">   </v>
      </c>
    </row>
    <row r="215" spans="1:1">
      <c r="A215" t="str">
        <f t="shared" si="3"/>
        <v xml:space="preserve">   </v>
      </c>
    </row>
    <row r="216" spans="1:1">
      <c r="A216" t="str">
        <f t="shared" si="3"/>
        <v xml:space="preserve">   </v>
      </c>
    </row>
    <row r="217" spans="1:1">
      <c r="A217" t="str">
        <f t="shared" si="3"/>
        <v xml:space="preserve">   </v>
      </c>
    </row>
    <row r="218" spans="1:1">
      <c r="A218" t="str">
        <f t="shared" si="3"/>
        <v xml:space="preserve">   </v>
      </c>
    </row>
    <row r="219" spans="1:1">
      <c r="A219" t="str">
        <f t="shared" si="3"/>
        <v xml:space="preserve">   </v>
      </c>
    </row>
    <row r="220" spans="1:1">
      <c r="A220" t="str">
        <f t="shared" si="3"/>
        <v xml:space="preserve">   </v>
      </c>
    </row>
    <row r="221" spans="1:1">
      <c r="A221" t="str">
        <f t="shared" si="3"/>
        <v xml:space="preserve">   </v>
      </c>
    </row>
    <row r="222" spans="1:1">
      <c r="A222" t="str">
        <f t="shared" si="3"/>
        <v xml:space="preserve">   </v>
      </c>
    </row>
    <row r="223" spans="1:1">
      <c r="A223" t="str">
        <f t="shared" si="3"/>
        <v xml:space="preserve">   </v>
      </c>
    </row>
    <row r="224" spans="1:1">
      <c r="A224" t="str">
        <f t="shared" si="3"/>
        <v xml:space="preserve">   </v>
      </c>
    </row>
    <row r="225" spans="1:1">
      <c r="A225" t="str">
        <f t="shared" si="3"/>
        <v xml:space="preserve">   </v>
      </c>
    </row>
    <row r="226" spans="1:1">
      <c r="A226" t="str">
        <f t="shared" si="3"/>
        <v xml:space="preserve">   </v>
      </c>
    </row>
    <row r="227" spans="1:1">
      <c r="A227" t="str">
        <f t="shared" si="3"/>
        <v xml:space="preserve">   </v>
      </c>
    </row>
    <row r="228" spans="1:1">
      <c r="A228" t="str">
        <f t="shared" si="3"/>
        <v xml:space="preserve">   </v>
      </c>
    </row>
    <row r="229" spans="1:1">
      <c r="A229" t="str">
        <f t="shared" si="3"/>
        <v xml:space="preserve">   </v>
      </c>
    </row>
    <row r="230" spans="1:1">
      <c r="A230" t="str">
        <f t="shared" si="3"/>
        <v xml:space="preserve">   </v>
      </c>
    </row>
    <row r="231" spans="1:1">
      <c r="A231" t="str">
        <f t="shared" si="3"/>
        <v xml:space="preserve">   </v>
      </c>
    </row>
    <row r="232" spans="1:1">
      <c r="A232" t="str">
        <f t="shared" si="3"/>
        <v xml:space="preserve">   </v>
      </c>
    </row>
    <row r="233" spans="1:1">
      <c r="A233" t="str">
        <f t="shared" si="3"/>
        <v xml:space="preserve">   </v>
      </c>
    </row>
    <row r="234" spans="1:1">
      <c r="A234" t="str">
        <f t="shared" si="3"/>
        <v xml:space="preserve">   </v>
      </c>
    </row>
    <row r="235" spans="1:1">
      <c r="A235" t="str">
        <f t="shared" si="3"/>
        <v xml:space="preserve">   </v>
      </c>
    </row>
    <row r="236" spans="1:1">
      <c r="A236" t="str">
        <f t="shared" si="3"/>
        <v xml:space="preserve">   </v>
      </c>
    </row>
    <row r="237" spans="1:1">
      <c r="A237" t="str">
        <f t="shared" si="3"/>
        <v xml:space="preserve">   </v>
      </c>
    </row>
    <row r="238" spans="1:1">
      <c r="A238" t="str">
        <f t="shared" si="3"/>
        <v xml:space="preserve">   </v>
      </c>
    </row>
    <row r="239" spans="1:1">
      <c r="A239" t="str">
        <f t="shared" si="3"/>
        <v xml:space="preserve">   </v>
      </c>
    </row>
    <row r="240" spans="1:1">
      <c r="A240" t="str">
        <f t="shared" si="3"/>
        <v xml:space="preserve">   </v>
      </c>
    </row>
    <row r="241" spans="1:1">
      <c r="A241" t="str">
        <f t="shared" si="3"/>
        <v xml:space="preserve">   </v>
      </c>
    </row>
    <row r="242" spans="1:1">
      <c r="A242" t="str">
        <f t="shared" si="3"/>
        <v xml:space="preserve">   </v>
      </c>
    </row>
    <row r="243" spans="1:1">
      <c r="A243" t="str">
        <f t="shared" si="3"/>
        <v xml:space="preserve">   </v>
      </c>
    </row>
    <row r="244" spans="1:1">
      <c r="A244" t="str">
        <f t="shared" si="3"/>
        <v xml:space="preserve">   </v>
      </c>
    </row>
    <row r="245" spans="1:1">
      <c r="A245" t="str">
        <f t="shared" si="3"/>
        <v xml:space="preserve">   </v>
      </c>
    </row>
    <row r="246" spans="1:1">
      <c r="A246" t="str">
        <f t="shared" si="3"/>
        <v xml:space="preserve">   </v>
      </c>
    </row>
    <row r="247" spans="1:1">
      <c r="A247" t="str">
        <f t="shared" si="3"/>
        <v xml:space="preserve">   </v>
      </c>
    </row>
    <row r="248" spans="1:1">
      <c r="A248" t="str">
        <f t="shared" si="3"/>
        <v xml:space="preserve">   </v>
      </c>
    </row>
    <row r="249" spans="1:1">
      <c r="A249" t="str">
        <f t="shared" si="3"/>
        <v xml:space="preserve">   </v>
      </c>
    </row>
    <row r="250" spans="1:1">
      <c r="A250" t="str">
        <f t="shared" si="3"/>
        <v xml:space="preserve">   </v>
      </c>
    </row>
    <row r="251" spans="1:1">
      <c r="A251" t="str">
        <f t="shared" si="3"/>
        <v xml:space="preserve">   </v>
      </c>
    </row>
    <row r="252" spans="1:1">
      <c r="A252" t="str">
        <f t="shared" si="3"/>
        <v xml:space="preserve">   </v>
      </c>
    </row>
    <row r="253" spans="1:1">
      <c r="A253" t="str">
        <f t="shared" si="3"/>
        <v xml:space="preserve">   </v>
      </c>
    </row>
    <row r="254" spans="1:1">
      <c r="A254" t="str">
        <f t="shared" si="3"/>
        <v xml:space="preserve">   </v>
      </c>
    </row>
    <row r="255" spans="1:1">
      <c r="A255" t="str">
        <f t="shared" si="3"/>
        <v xml:space="preserve">   </v>
      </c>
    </row>
    <row r="256" spans="1:1">
      <c r="A256" t="str">
        <f t="shared" si="3"/>
        <v xml:space="preserve">   </v>
      </c>
    </row>
    <row r="257" spans="1:1">
      <c r="A257" t="str">
        <f t="shared" si="3"/>
        <v xml:space="preserve">   </v>
      </c>
    </row>
    <row r="258" spans="1:1">
      <c r="A258" t="str">
        <f t="shared" ref="A258:A321" si="4">B258&amp;" "&amp;C258&amp;" "&amp;D258&amp;" "&amp;E258</f>
        <v xml:space="preserve">   </v>
      </c>
    </row>
    <row r="259" spans="1:1">
      <c r="A259" t="str">
        <f t="shared" si="4"/>
        <v xml:space="preserve">   </v>
      </c>
    </row>
    <row r="260" spans="1:1">
      <c r="A260" t="str">
        <f t="shared" si="4"/>
        <v xml:space="preserve">   </v>
      </c>
    </row>
    <row r="261" spans="1:1">
      <c r="A261" t="str">
        <f t="shared" si="4"/>
        <v xml:space="preserve">   </v>
      </c>
    </row>
    <row r="262" spans="1:1">
      <c r="A262" t="str">
        <f t="shared" si="4"/>
        <v xml:space="preserve">   </v>
      </c>
    </row>
    <row r="263" spans="1:1">
      <c r="A263" t="str">
        <f t="shared" si="4"/>
        <v xml:space="preserve">   </v>
      </c>
    </row>
    <row r="264" spans="1:1">
      <c r="A264" t="str">
        <f t="shared" si="4"/>
        <v xml:space="preserve">   </v>
      </c>
    </row>
    <row r="265" spans="1:1">
      <c r="A265" t="str">
        <f t="shared" si="4"/>
        <v xml:space="preserve">   </v>
      </c>
    </row>
    <row r="266" spans="1:1">
      <c r="A266" t="str">
        <f t="shared" si="4"/>
        <v xml:space="preserve">   </v>
      </c>
    </row>
    <row r="267" spans="1:1">
      <c r="A267" t="str">
        <f t="shared" si="4"/>
        <v xml:space="preserve">   </v>
      </c>
    </row>
    <row r="268" spans="1:1">
      <c r="A268" t="str">
        <f t="shared" si="4"/>
        <v xml:space="preserve">   </v>
      </c>
    </row>
    <row r="269" spans="1:1">
      <c r="A269" t="str">
        <f t="shared" si="4"/>
        <v xml:space="preserve">   </v>
      </c>
    </row>
    <row r="270" spans="1:1">
      <c r="A270" t="str">
        <f t="shared" si="4"/>
        <v xml:space="preserve">   </v>
      </c>
    </row>
    <row r="271" spans="1:1">
      <c r="A271" t="str">
        <f t="shared" si="4"/>
        <v xml:space="preserve">   </v>
      </c>
    </row>
    <row r="272" spans="1:1">
      <c r="A272" t="str">
        <f t="shared" si="4"/>
        <v xml:space="preserve">   </v>
      </c>
    </row>
    <row r="273" spans="1:1">
      <c r="A273" t="str">
        <f t="shared" si="4"/>
        <v xml:space="preserve">   </v>
      </c>
    </row>
    <row r="274" spans="1:1">
      <c r="A274" t="str">
        <f t="shared" si="4"/>
        <v xml:space="preserve">   </v>
      </c>
    </row>
    <row r="275" spans="1:1">
      <c r="A275" t="str">
        <f t="shared" si="4"/>
        <v xml:space="preserve">   </v>
      </c>
    </row>
    <row r="276" spans="1:1">
      <c r="A276" t="str">
        <f t="shared" si="4"/>
        <v xml:space="preserve">   </v>
      </c>
    </row>
    <row r="277" spans="1:1">
      <c r="A277" t="str">
        <f t="shared" si="4"/>
        <v xml:space="preserve">   </v>
      </c>
    </row>
    <row r="278" spans="1:1">
      <c r="A278" t="str">
        <f t="shared" si="4"/>
        <v xml:space="preserve">   </v>
      </c>
    </row>
    <row r="279" spans="1:1">
      <c r="A279" t="str">
        <f t="shared" si="4"/>
        <v xml:space="preserve">   </v>
      </c>
    </row>
    <row r="280" spans="1:1">
      <c r="A280" t="str">
        <f t="shared" si="4"/>
        <v xml:space="preserve">   </v>
      </c>
    </row>
    <row r="281" spans="1:1">
      <c r="A281" t="str">
        <f t="shared" si="4"/>
        <v xml:space="preserve">   </v>
      </c>
    </row>
    <row r="282" spans="1:1">
      <c r="A282" t="str">
        <f t="shared" si="4"/>
        <v xml:space="preserve">   </v>
      </c>
    </row>
    <row r="283" spans="1:1">
      <c r="A283" t="str">
        <f t="shared" si="4"/>
        <v xml:space="preserve">   </v>
      </c>
    </row>
    <row r="284" spans="1:1">
      <c r="A284" t="str">
        <f t="shared" si="4"/>
        <v xml:space="preserve">   </v>
      </c>
    </row>
    <row r="285" spans="1:1">
      <c r="A285" t="str">
        <f t="shared" si="4"/>
        <v xml:space="preserve">   </v>
      </c>
    </row>
    <row r="286" spans="1:1">
      <c r="A286" t="str">
        <f t="shared" si="4"/>
        <v xml:space="preserve">   </v>
      </c>
    </row>
    <row r="287" spans="1:1">
      <c r="A287" t="str">
        <f t="shared" si="4"/>
        <v xml:space="preserve">   </v>
      </c>
    </row>
    <row r="288" spans="1:1">
      <c r="A288" t="str">
        <f t="shared" si="4"/>
        <v xml:space="preserve">   </v>
      </c>
    </row>
    <row r="289" spans="1:1">
      <c r="A289" t="str">
        <f t="shared" si="4"/>
        <v xml:space="preserve">   </v>
      </c>
    </row>
    <row r="290" spans="1:1">
      <c r="A290" t="str">
        <f t="shared" si="4"/>
        <v xml:space="preserve">   </v>
      </c>
    </row>
    <row r="291" spans="1:1">
      <c r="A291" t="str">
        <f t="shared" si="4"/>
        <v xml:space="preserve">   </v>
      </c>
    </row>
    <row r="292" spans="1:1">
      <c r="A292" t="str">
        <f t="shared" si="4"/>
        <v xml:space="preserve">   </v>
      </c>
    </row>
    <row r="293" spans="1:1">
      <c r="A293" t="str">
        <f t="shared" si="4"/>
        <v xml:space="preserve">   </v>
      </c>
    </row>
    <row r="294" spans="1:1">
      <c r="A294" t="str">
        <f t="shared" si="4"/>
        <v xml:space="preserve">   </v>
      </c>
    </row>
    <row r="295" spans="1:1">
      <c r="A295" t="str">
        <f t="shared" si="4"/>
        <v xml:space="preserve">   </v>
      </c>
    </row>
    <row r="296" spans="1:1">
      <c r="A296" t="str">
        <f t="shared" si="4"/>
        <v xml:space="preserve">   </v>
      </c>
    </row>
    <row r="297" spans="1:1">
      <c r="A297" t="str">
        <f t="shared" si="4"/>
        <v xml:space="preserve">   </v>
      </c>
    </row>
    <row r="298" spans="1:1">
      <c r="A298" t="str">
        <f t="shared" si="4"/>
        <v xml:space="preserve">   </v>
      </c>
    </row>
    <row r="299" spans="1:1">
      <c r="A299" t="str">
        <f t="shared" si="4"/>
        <v xml:space="preserve">   </v>
      </c>
    </row>
    <row r="300" spans="1:1">
      <c r="A300" t="str">
        <f t="shared" si="4"/>
        <v xml:space="preserve">   </v>
      </c>
    </row>
    <row r="301" spans="1:1">
      <c r="A301" t="str">
        <f t="shared" si="4"/>
        <v xml:space="preserve">   </v>
      </c>
    </row>
    <row r="302" spans="1:1">
      <c r="A302" t="str">
        <f t="shared" si="4"/>
        <v xml:space="preserve">   </v>
      </c>
    </row>
    <row r="303" spans="1:1">
      <c r="A303" t="str">
        <f t="shared" si="4"/>
        <v xml:space="preserve">   </v>
      </c>
    </row>
    <row r="304" spans="1:1">
      <c r="A304" t="str">
        <f t="shared" si="4"/>
        <v xml:space="preserve">   </v>
      </c>
    </row>
    <row r="305" spans="1:1">
      <c r="A305" t="str">
        <f t="shared" si="4"/>
        <v xml:space="preserve">   </v>
      </c>
    </row>
    <row r="306" spans="1:1">
      <c r="A306" t="str">
        <f t="shared" si="4"/>
        <v xml:space="preserve">   </v>
      </c>
    </row>
    <row r="307" spans="1:1">
      <c r="A307" t="str">
        <f t="shared" si="4"/>
        <v xml:space="preserve">   </v>
      </c>
    </row>
    <row r="308" spans="1:1">
      <c r="A308" t="str">
        <f t="shared" si="4"/>
        <v xml:space="preserve">   </v>
      </c>
    </row>
    <row r="309" spans="1:1">
      <c r="A309" t="str">
        <f t="shared" si="4"/>
        <v xml:space="preserve">   </v>
      </c>
    </row>
    <row r="310" spans="1:1">
      <c r="A310" t="str">
        <f t="shared" si="4"/>
        <v xml:space="preserve">   </v>
      </c>
    </row>
    <row r="311" spans="1:1">
      <c r="A311" t="str">
        <f t="shared" si="4"/>
        <v xml:space="preserve">   </v>
      </c>
    </row>
    <row r="312" spans="1:1">
      <c r="A312" t="str">
        <f t="shared" si="4"/>
        <v xml:space="preserve">   </v>
      </c>
    </row>
    <row r="313" spans="1:1">
      <c r="A313" t="str">
        <f t="shared" si="4"/>
        <v xml:space="preserve">   </v>
      </c>
    </row>
    <row r="314" spans="1:1">
      <c r="A314" t="str">
        <f t="shared" si="4"/>
        <v xml:space="preserve">   </v>
      </c>
    </row>
    <row r="315" spans="1:1">
      <c r="A315" t="str">
        <f t="shared" si="4"/>
        <v xml:space="preserve">   </v>
      </c>
    </row>
    <row r="316" spans="1:1">
      <c r="A316" t="str">
        <f t="shared" si="4"/>
        <v xml:space="preserve">   </v>
      </c>
    </row>
    <row r="317" spans="1:1">
      <c r="A317" t="str">
        <f t="shared" si="4"/>
        <v xml:space="preserve">   </v>
      </c>
    </row>
    <row r="318" spans="1:1">
      <c r="A318" t="str">
        <f t="shared" si="4"/>
        <v xml:space="preserve">   </v>
      </c>
    </row>
    <row r="319" spans="1:1">
      <c r="A319" t="str">
        <f t="shared" si="4"/>
        <v xml:space="preserve">   </v>
      </c>
    </row>
    <row r="320" spans="1:1">
      <c r="A320" t="str">
        <f t="shared" si="4"/>
        <v xml:space="preserve">   </v>
      </c>
    </row>
    <row r="321" spans="1:1">
      <c r="A321" t="str">
        <f t="shared" si="4"/>
        <v xml:space="preserve">   </v>
      </c>
    </row>
    <row r="322" spans="1:1">
      <c r="A322" t="str">
        <f t="shared" ref="A322:A385" si="5">B322&amp;" "&amp;C322&amp;" "&amp;D322&amp;" "&amp;E322</f>
        <v xml:space="preserve">   </v>
      </c>
    </row>
    <row r="323" spans="1:1">
      <c r="A323" t="str">
        <f t="shared" si="5"/>
        <v xml:space="preserve">   </v>
      </c>
    </row>
    <row r="324" spans="1:1">
      <c r="A324" t="str">
        <f t="shared" si="5"/>
        <v xml:space="preserve">   </v>
      </c>
    </row>
    <row r="325" spans="1:1">
      <c r="A325" t="str">
        <f t="shared" si="5"/>
        <v xml:space="preserve">   </v>
      </c>
    </row>
    <row r="326" spans="1:1">
      <c r="A326" t="str">
        <f t="shared" si="5"/>
        <v xml:space="preserve">   </v>
      </c>
    </row>
    <row r="327" spans="1:1">
      <c r="A327" t="str">
        <f t="shared" si="5"/>
        <v xml:space="preserve">   </v>
      </c>
    </row>
    <row r="328" spans="1:1">
      <c r="A328" t="str">
        <f t="shared" si="5"/>
        <v xml:space="preserve">   </v>
      </c>
    </row>
    <row r="329" spans="1:1">
      <c r="A329" t="str">
        <f t="shared" si="5"/>
        <v xml:space="preserve">   </v>
      </c>
    </row>
    <row r="330" spans="1:1">
      <c r="A330" t="str">
        <f t="shared" si="5"/>
        <v xml:space="preserve">   </v>
      </c>
    </row>
    <row r="331" spans="1:1">
      <c r="A331" t="str">
        <f t="shared" si="5"/>
        <v xml:space="preserve">   </v>
      </c>
    </row>
    <row r="332" spans="1:1">
      <c r="A332" t="str">
        <f t="shared" si="5"/>
        <v xml:space="preserve">   </v>
      </c>
    </row>
    <row r="333" spans="1:1">
      <c r="A333" t="str">
        <f t="shared" si="5"/>
        <v xml:space="preserve">   </v>
      </c>
    </row>
    <row r="334" spans="1:1">
      <c r="A334" t="str">
        <f t="shared" si="5"/>
        <v xml:space="preserve">   </v>
      </c>
    </row>
    <row r="335" spans="1:1">
      <c r="A335" t="str">
        <f t="shared" si="5"/>
        <v xml:space="preserve">   </v>
      </c>
    </row>
    <row r="336" spans="1:1">
      <c r="A336" t="str">
        <f t="shared" si="5"/>
        <v xml:space="preserve">   </v>
      </c>
    </row>
    <row r="337" spans="1:1">
      <c r="A337" t="str">
        <f t="shared" si="5"/>
        <v xml:space="preserve">   </v>
      </c>
    </row>
    <row r="338" spans="1:1">
      <c r="A338" t="str">
        <f t="shared" si="5"/>
        <v xml:space="preserve">   </v>
      </c>
    </row>
    <row r="339" spans="1:1">
      <c r="A339" t="str">
        <f t="shared" si="5"/>
        <v xml:space="preserve">   </v>
      </c>
    </row>
    <row r="340" spans="1:1">
      <c r="A340" t="str">
        <f t="shared" si="5"/>
        <v xml:space="preserve">   </v>
      </c>
    </row>
    <row r="341" spans="1:1">
      <c r="A341" t="str">
        <f t="shared" si="5"/>
        <v xml:space="preserve">   </v>
      </c>
    </row>
    <row r="342" spans="1:1">
      <c r="A342" t="str">
        <f t="shared" si="5"/>
        <v xml:space="preserve">   </v>
      </c>
    </row>
    <row r="343" spans="1:1">
      <c r="A343" t="str">
        <f t="shared" si="5"/>
        <v xml:space="preserve">   </v>
      </c>
    </row>
    <row r="344" spans="1:1">
      <c r="A344" t="str">
        <f t="shared" si="5"/>
        <v xml:space="preserve">   </v>
      </c>
    </row>
    <row r="345" spans="1:1">
      <c r="A345" t="str">
        <f t="shared" si="5"/>
        <v xml:space="preserve">   </v>
      </c>
    </row>
    <row r="346" spans="1:1">
      <c r="A346" t="str">
        <f t="shared" si="5"/>
        <v xml:space="preserve">   </v>
      </c>
    </row>
    <row r="347" spans="1:1">
      <c r="A347" t="str">
        <f t="shared" si="5"/>
        <v xml:space="preserve">   </v>
      </c>
    </row>
    <row r="348" spans="1:1">
      <c r="A348" t="str">
        <f t="shared" si="5"/>
        <v xml:space="preserve">   </v>
      </c>
    </row>
    <row r="349" spans="1:1">
      <c r="A349" t="str">
        <f t="shared" si="5"/>
        <v xml:space="preserve">   </v>
      </c>
    </row>
    <row r="350" spans="1:1">
      <c r="A350" t="str">
        <f t="shared" si="5"/>
        <v xml:space="preserve">   </v>
      </c>
    </row>
    <row r="351" spans="1:1">
      <c r="A351" t="str">
        <f t="shared" si="5"/>
        <v xml:space="preserve">   </v>
      </c>
    </row>
    <row r="352" spans="1:1">
      <c r="A352" t="str">
        <f t="shared" si="5"/>
        <v xml:space="preserve">   </v>
      </c>
    </row>
    <row r="353" spans="1:1">
      <c r="A353" t="str">
        <f t="shared" si="5"/>
        <v xml:space="preserve">   </v>
      </c>
    </row>
    <row r="354" spans="1:1">
      <c r="A354" t="str">
        <f t="shared" si="5"/>
        <v xml:space="preserve">   </v>
      </c>
    </row>
    <row r="355" spans="1:1">
      <c r="A355" t="str">
        <f t="shared" si="5"/>
        <v xml:space="preserve">   </v>
      </c>
    </row>
    <row r="356" spans="1:1">
      <c r="A356" t="str">
        <f t="shared" si="5"/>
        <v xml:space="preserve">   </v>
      </c>
    </row>
    <row r="357" spans="1:1">
      <c r="A357" t="str">
        <f t="shared" si="5"/>
        <v xml:space="preserve">   </v>
      </c>
    </row>
    <row r="358" spans="1:1">
      <c r="A358" t="str">
        <f t="shared" si="5"/>
        <v xml:space="preserve">   </v>
      </c>
    </row>
    <row r="359" spans="1:1">
      <c r="A359" t="str">
        <f t="shared" si="5"/>
        <v xml:space="preserve">   </v>
      </c>
    </row>
    <row r="360" spans="1:1">
      <c r="A360" t="str">
        <f t="shared" si="5"/>
        <v xml:space="preserve">   </v>
      </c>
    </row>
    <row r="361" spans="1:1">
      <c r="A361" t="str">
        <f t="shared" si="5"/>
        <v xml:space="preserve">   </v>
      </c>
    </row>
    <row r="362" spans="1:1">
      <c r="A362" t="str">
        <f t="shared" si="5"/>
        <v xml:space="preserve">   </v>
      </c>
    </row>
    <row r="363" spans="1:1">
      <c r="A363" t="str">
        <f t="shared" si="5"/>
        <v xml:space="preserve">   </v>
      </c>
    </row>
    <row r="364" spans="1:1">
      <c r="A364" t="str">
        <f t="shared" si="5"/>
        <v xml:space="preserve">   </v>
      </c>
    </row>
    <row r="365" spans="1:1">
      <c r="A365" t="str">
        <f t="shared" si="5"/>
        <v xml:space="preserve">   </v>
      </c>
    </row>
    <row r="366" spans="1:1">
      <c r="A366" t="str">
        <f t="shared" si="5"/>
        <v xml:space="preserve">   </v>
      </c>
    </row>
    <row r="367" spans="1:1">
      <c r="A367" t="str">
        <f t="shared" si="5"/>
        <v xml:space="preserve">   </v>
      </c>
    </row>
    <row r="368" spans="1:1">
      <c r="A368" t="str">
        <f t="shared" si="5"/>
        <v xml:space="preserve">   </v>
      </c>
    </row>
    <row r="369" spans="1:1">
      <c r="A369" t="str">
        <f t="shared" si="5"/>
        <v xml:space="preserve">   </v>
      </c>
    </row>
    <row r="370" spans="1:1">
      <c r="A370" t="str">
        <f t="shared" si="5"/>
        <v xml:space="preserve">   </v>
      </c>
    </row>
    <row r="371" spans="1:1">
      <c r="A371" t="str">
        <f t="shared" si="5"/>
        <v xml:space="preserve">   </v>
      </c>
    </row>
    <row r="372" spans="1:1">
      <c r="A372" t="str">
        <f t="shared" si="5"/>
        <v xml:space="preserve">   </v>
      </c>
    </row>
    <row r="373" spans="1:1">
      <c r="A373" t="str">
        <f t="shared" si="5"/>
        <v xml:space="preserve">   </v>
      </c>
    </row>
    <row r="374" spans="1:1">
      <c r="A374" t="str">
        <f t="shared" si="5"/>
        <v xml:space="preserve">   </v>
      </c>
    </row>
    <row r="375" spans="1:1">
      <c r="A375" t="str">
        <f t="shared" si="5"/>
        <v xml:space="preserve">   </v>
      </c>
    </row>
    <row r="376" spans="1:1">
      <c r="A376" t="str">
        <f t="shared" si="5"/>
        <v xml:space="preserve">   </v>
      </c>
    </row>
    <row r="377" spans="1:1">
      <c r="A377" t="str">
        <f t="shared" si="5"/>
        <v xml:space="preserve">   </v>
      </c>
    </row>
    <row r="378" spans="1:1">
      <c r="A378" t="str">
        <f t="shared" si="5"/>
        <v xml:space="preserve">   </v>
      </c>
    </row>
    <row r="379" spans="1:1">
      <c r="A379" t="str">
        <f t="shared" si="5"/>
        <v xml:space="preserve">   </v>
      </c>
    </row>
    <row r="380" spans="1:1">
      <c r="A380" t="str">
        <f t="shared" si="5"/>
        <v xml:space="preserve">   </v>
      </c>
    </row>
    <row r="381" spans="1:1">
      <c r="A381" t="str">
        <f t="shared" si="5"/>
        <v xml:space="preserve">   </v>
      </c>
    </row>
    <row r="382" spans="1:1">
      <c r="A382" t="str">
        <f t="shared" si="5"/>
        <v xml:space="preserve">   </v>
      </c>
    </row>
    <row r="383" spans="1:1">
      <c r="A383" t="str">
        <f t="shared" si="5"/>
        <v xml:space="preserve">   </v>
      </c>
    </row>
    <row r="384" spans="1:1">
      <c r="A384" t="str">
        <f t="shared" si="5"/>
        <v xml:space="preserve">   </v>
      </c>
    </row>
    <row r="385" spans="1:1">
      <c r="A385" t="str">
        <f t="shared" si="5"/>
        <v xml:space="preserve">   </v>
      </c>
    </row>
    <row r="386" spans="1:1">
      <c r="A386" t="str">
        <f t="shared" ref="A386:A449" si="6">B386&amp;" "&amp;C386&amp;" "&amp;D386&amp;" "&amp;E386</f>
        <v xml:space="preserve">   </v>
      </c>
    </row>
    <row r="387" spans="1:1">
      <c r="A387" t="str">
        <f t="shared" si="6"/>
        <v xml:space="preserve">   </v>
      </c>
    </row>
    <row r="388" spans="1:1">
      <c r="A388" t="str">
        <f t="shared" si="6"/>
        <v xml:space="preserve">   </v>
      </c>
    </row>
    <row r="389" spans="1:1">
      <c r="A389" t="str">
        <f t="shared" si="6"/>
        <v xml:space="preserve">   </v>
      </c>
    </row>
    <row r="390" spans="1:1">
      <c r="A390" t="str">
        <f t="shared" si="6"/>
        <v xml:space="preserve">   </v>
      </c>
    </row>
    <row r="391" spans="1:1">
      <c r="A391" t="str">
        <f t="shared" si="6"/>
        <v xml:space="preserve">   </v>
      </c>
    </row>
    <row r="392" spans="1:1">
      <c r="A392" t="str">
        <f t="shared" si="6"/>
        <v xml:space="preserve">   </v>
      </c>
    </row>
    <row r="393" spans="1:1">
      <c r="A393" t="str">
        <f t="shared" si="6"/>
        <v xml:space="preserve">   </v>
      </c>
    </row>
    <row r="394" spans="1:1">
      <c r="A394" t="str">
        <f t="shared" si="6"/>
        <v xml:space="preserve">   </v>
      </c>
    </row>
    <row r="395" spans="1:1">
      <c r="A395" t="str">
        <f t="shared" si="6"/>
        <v xml:space="preserve">   </v>
      </c>
    </row>
    <row r="396" spans="1:1">
      <c r="A396" t="str">
        <f t="shared" si="6"/>
        <v xml:space="preserve">   </v>
      </c>
    </row>
    <row r="397" spans="1:1">
      <c r="A397" t="str">
        <f t="shared" si="6"/>
        <v xml:space="preserve">   </v>
      </c>
    </row>
    <row r="398" spans="1:1">
      <c r="A398" t="str">
        <f t="shared" si="6"/>
        <v xml:space="preserve">   </v>
      </c>
    </row>
    <row r="399" spans="1:1">
      <c r="A399" t="str">
        <f t="shared" si="6"/>
        <v xml:space="preserve">   </v>
      </c>
    </row>
    <row r="400" spans="1:1">
      <c r="A400" t="str">
        <f t="shared" si="6"/>
        <v xml:space="preserve">   </v>
      </c>
    </row>
    <row r="401" spans="1:1">
      <c r="A401" t="str">
        <f t="shared" si="6"/>
        <v xml:space="preserve">   </v>
      </c>
    </row>
    <row r="402" spans="1:1">
      <c r="A402" t="str">
        <f t="shared" si="6"/>
        <v xml:space="preserve">   </v>
      </c>
    </row>
    <row r="403" spans="1:1">
      <c r="A403" t="str">
        <f t="shared" si="6"/>
        <v xml:space="preserve">   </v>
      </c>
    </row>
    <row r="404" spans="1:1">
      <c r="A404" t="str">
        <f t="shared" si="6"/>
        <v xml:space="preserve">   </v>
      </c>
    </row>
    <row r="405" spans="1:1">
      <c r="A405" t="str">
        <f t="shared" si="6"/>
        <v xml:space="preserve">   </v>
      </c>
    </row>
    <row r="406" spans="1:1">
      <c r="A406" t="str">
        <f t="shared" si="6"/>
        <v xml:space="preserve">   </v>
      </c>
    </row>
    <row r="407" spans="1:1">
      <c r="A407" t="str">
        <f t="shared" si="6"/>
        <v xml:space="preserve">   </v>
      </c>
    </row>
    <row r="408" spans="1:1">
      <c r="A408" t="str">
        <f t="shared" si="6"/>
        <v xml:space="preserve">   </v>
      </c>
    </row>
    <row r="409" spans="1:1">
      <c r="A409" t="str">
        <f t="shared" si="6"/>
        <v xml:space="preserve">   </v>
      </c>
    </row>
    <row r="410" spans="1:1">
      <c r="A410" t="str">
        <f t="shared" si="6"/>
        <v xml:space="preserve">   </v>
      </c>
    </row>
    <row r="411" spans="1:1">
      <c r="A411" t="str">
        <f t="shared" si="6"/>
        <v xml:space="preserve">   </v>
      </c>
    </row>
    <row r="412" spans="1:1">
      <c r="A412" t="str">
        <f t="shared" si="6"/>
        <v xml:space="preserve">   </v>
      </c>
    </row>
    <row r="413" spans="1:1">
      <c r="A413" t="str">
        <f t="shared" si="6"/>
        <v xml:space="preserve">   </v>
      </c>
    </row>
    <row r="414" spans="1:1">
      <c r="A414" t="str">
        <f t="shared" si="6"/>
        <v xml:space="preserve">   </v>
      </c>
    </row>
    <row r="415" spans="1:1">
      <c r="A415" t="str">
        <f t="shared" si="6"/>
        <v xml:space="preserve">   </v>
      </c>
    </row>
    <row r="416" spans="1:1">
      <c r="A416" t="str">
        <f t="shared" si="6"/>
        <v xml:space="preserve">   </v>
      </c>
    </row>
    <row r="417" spans="1:1">
      <c r="A417" t="str">
        <f t="shared" si="6"/>
        <v xml:space="preserve">   </v>
      </c>
    </row>
    <row r="418" spans="1:1">
      <c r="A418" t="str">
        <f t="shared" si="6"/>
        <v xml:space="preserve">   </v>
      </c>
    </row>
    <row r="419" spans="1:1">
      <c r="A419" t="str">
        <f t="shared" si="6"/>
        <v xml:space="preserve">   </v>
      </c>
    </row>
    <row r="420" spans="1:1">
      <c r="A420" t="str">
        <f t="shared" si="6"/>
        <v xml:space="preserve">   </v>
      </c>
    </row>
    <row r="421" spans="1:1">
      <c r="A421" t="str">
        <f t="shared" si="6"/>
        <v xml:space="preserve">   </v>
      </c>
    </row>
    <row r="422" spans="1:1">
      <c r="A422" t="str">
        <f t="shared" si="6"/>
        <v xml:space="preserve">   </v>
      </c>
    </row>
    <row r="423" spans="1:1">
      <c r="A423" t="str">
        <f t="shared" si="6"/>
        <v xml:space="preserve">   </v>
      </c>
    </row>
    <row r="424" spans="1:1">
      <c r="A424" t="str">
        <f t="shared" si="6"/>
        <v xml:space="preserve">   </v>
      </c>
    </row>
    <row r="425" spans="1:1">
      <c r="A425" t="str">
        <f t="shared" si="6"/>
        <v xml:space="preserve">   </v>
      </c>
    </row>
    <row r="426" spans="1:1">
      <c r="A426" t="str">
        <f t="shared" si="6"/>
        <v xml:space="preserve">   </v>
      </c>
    </row>
    <row r="427" spans="1:1">
      <c r="A427" t="str">
        <f t="shared" si="6"/>
        <v xml:space="preserve">   </v>
      </c>
    </row>
    <row r="428" spans="1:1">
      <c r="A428" t="str">
        <f t="shared" si="6"/>
        <v xml:space="preserve">   </v>
      </c>
    </row>
    <row r="429" spans="1:1">
      <c r="A429" t="str">
        <f t="shared" si="6"/>
        <v xml:space="preserve">   </v>
      </c>
    </row>
    <row r="430" spans="1:1">
      <c r="A430" t="str">
        <f t="shared" si="6"/>
        <v xml:space="preserve">   </v>
      </c>
    </row>
    <row r="431" spans="1:1">
      <c r="A431" t="str">
        <f t="shared" si="6"/>
        <v xml:space="preserve">   </v>
      </c>
    </row>
    <row r="432" spans="1:1">
      <c r="A432" t="str">
        <f t="shared" si="6"/>
        <v xml:space="preserve">   </v>
      </c>
    </row>
    <row r="433" spans="1:1">
      <c r="A433" t="str">
        <f t="shared" si="6"/>
        <v xml:space="preserve">   </v>
      </c>
    </row>
    <row r="434" spans="1:1">
      <c r="A434" t="str">
        <f t="shared" si="6"/>
        <v xml:space="preserve">   </v>
      </c>
    </row>
    <row r="435" spans="1:1">
      <c r="A435" t="str">
        <f t="shared" si="6"/>
        <v xml:space="preserve">   </v>
      </c>
    </row>
    <row r="436" spans="1:1">
      <c r="A436" t="str">
        <f t="shared" si="6"/>
        <v xml:space="preserve">   </v>
      </c>
    </row>
    <row r="437" spans="1:1">
      <c r="A437" t="str">
        <f t="shared" si="6"/>
        <v xml:space="preserve">   </v>
      </c>
    </row>
    <row r="438" spans="1:1">
      <c r="A438" t="str">
        <f t="shared" si="6"/>
        <v xml:space="preserve">   </v>
      </c>
    </row>
    <row r="439" spans="1:1">
      <c r="A439" t="str">
        <f t="shared" si="6"/>
        <v xml:space="preserve">   </v>
      </c>
    </row>
    <row r="440" spans="1:1">
      <c r="A440" t="str">
        <f t="shared" si="6"/>
        <v xml:space="preserve">   </v>
      </c>
    </row>
    <row r="441" spans="1:1">
      <c r="A441" t="str">
        <f t="shared" si="6"/>
        <v xml:space="preserve">   </v>
      </c>
    </row>
    <row r="442" spans="1:1">
      <c r="A442" t="str">
        <f t="shared" si="6"/>
        <v xml:space="preserve">   </v>
      </c>
    </row>
    <row r="443" spans="1:1">
      <c r="A443" t="str">
        <f t="shared" si="6"/>
        <v xml:space="preserve">   </v>
      </c>
    </row>
    <row r="444" spans="1:1">
      <c r="A444" t="str">
        <f t="shared" si="6"/>
        <v xml:space="preserve">   </v>
      </c>
    </row>
    <row r="445" spans="1:1">
      <c r="A445" t="str">
        <f t="shared" si="6"/>
        <v xml:space="preserve">   </v>
      </c>
    </row>
    <row r="446" spans="1:1">
      <c r="A446" t="str">
        <f t="shared" si="6"/>
        <v xml:space="preserve">   </v>
      </c>
    </row>
    <row r="447" spans="1:1">
      <c r="A447" t="str">
        <f t="shared" si="6"/>
        <v xml:space="preserve">   </v>
      </c>
    </row>
    <row r="448" spans="1:1">
      <c r="A448" t="str">
        <f t="shared" si="6"/>
        <v xml:space="preserve">   </v>
      </c>
    </row>
    <row r="449" spans="1:1">
      <c r="A449" t="str">
        <f t="shared" si="6"/>
        <v xml:space="preserve">   </v>
      </c>
    </row>
    <row r="450" spans="1:1">
      <c r="A450" t="str">
        <f t="shared" ref="A450:A513" si="7">B450&amp;" "&amp;C450&amp;" "&amp;D450&amp;" "&amp;E450</f>
        <v xml:space="preserve">   </v>
      </c>
    </row>
    <row r="451" spans="1:1">
      <c r="A451" t="str">
        <f t="shared" si="7"/>
        <v xml:space="preserve">   </v>
      </c>
    </row>
    <row r="452" spans="1:1">
      <c r="A452" t="str">
        <f t="shared" si="7"/>
        <v xml:space="preserve">   </v>
      </c>
    </row>
    <row r="453" spans="1:1">
      <c r="A453" t="str">
        <f t="shared" si="7"/>
        <v xml:space="preserve">   </v>
      </c>
    </row>
    <row r="454" spans="1:1">
      <c r="A454" t="str">
        <f t="shared" si="7"/>
        <v xml:space="preserve">   </v>
      </c>
    </row>
    <row r="455" spans="1:1">
      <c r="A455" t="str">
        <f t="shared" si="7"/>
        <v xml:space="preserve">   </v>
      </c>
    </row>
    <row r="456" spans="1:1">
      <c r="A456" t="str">
        <f t="shared" si="7"/>
        <v xml:space="preserve">   </v>
      </c>
    </row>
    <row r="457" spans="1:1">
      <c r="A457" t="str">
        <f t="shared" si="7"/>
        <v xml:space="preserve">   </v>
      </c>
    </row>
    <row r="458" spans="1:1">
      <c r="A458" t="str">
        <f t="shared" si="7"/>
        <v xml:space="preserve">   </v>
      </c>
    </row>
    <row r="459" spans="1:1">
      <c r="A459" t="str">
        <f t="shared" si="7"/>
        <v xml:space="preserve">   </v>
      </c>
    </row>
    <row r="460" spans="1:1">
      <c r="A460" t="str">
        <f t="shared" si="7"/>
        <v xml:space="preserve">   </v>
      </c>
    </row>
    <row r="461" spans="1:1">
      <c r="A461" t="str">
        <f t="shared" si="7"/>
        <v xml:space="preserve">   </v>
      </c>
    </row>
    <row r="462" spans="1:1">
      <c r="A462" t="str">
        <f t="shared" si="7"/>
        <v xml:space="preserve">   </v>
      </c>
    </row>
    <row r="463" spans="1:1">
      <c r="A463" t="str">
        <f t="shared" si="7"/>
        <v xml:space="preserve">   </v>
      </c>
    </row>
    <row r="464" spans="1:1">
      <c r="A464" t="str">
        <f t="shared" si="7"/>
        <v xml:space="preserve">   </v>
      </c>
    </row>
    <row r="465" spans="1:1">
      <c r="A465" t="str">
        <f t="shared" si="7"/>
        <v xml:space="preserve">   </v>
      </c>
    </row>
    <row r="466" spans="1:1">
      <c r="A466" t="str">
        <f t="shared" si="7"/>
        <v xml:space="preserve">   </v>
      </c>
    </row>
    <row r="467" spans="1:1">
      <c r="A467" t="str">
        <f t="shared" si="7"/>
        <v xml:space="preserve">   </v>
      </c>
    </row>
    <row r="468" spans="1:1">
      <c r="A468" t="str">
        <f t="shared" si="7"/>
        <v xml:space="preserve">   </v>
      </c>
    </row>
    <row r="469" spans="1:1">
      <c r="A469" t="str">
        <f t="shared" si="7"/>
        <v xml:space="preserve">   </v>
      </c>
    </row>
    <row r="470" spans="1:1">
      <c r="A470" t="str">
        <f t="shared" si="7"/>
        <v xml:space="preserve">   </v>
      </c>
    </row>
    <row r="471" spans="1:1">
      <c r="A471" t="str">
        <f t="shared" si="7"/>
        <v xml:space="preserve">   </v>
      </c>
    </row>
    <row r="472" spans="1:1">
      <c r="A472" t="str">
        <f t="shared" si="7"/>
        <v xml:space="preserve">   </v>
      </c>
    </row>
    <row r="473" spans="1:1">
      <c r="A473" t="str">
        <f t="shared" si="7"/>
        <v xml:space="preserve">   </v>
      </c>
    </row>
    <row r="474" spans="1:1">
      <c r="A474" t="str">
        <f t="shared" si="7"/>
        <v xml:space="preserve">   </v>
      </c>
    </row>
    <row r="475" spans="1:1">
      <c r="A475" t="str">
        <f t="shared" si="7"/>
        <v xml:space="preserve">   </v>
      </c>
    </row>
    <row r="476" spans="1:1">
      <c r="A476" t="str">
        <f t="shared" si="7"/>
        <v xml:space="preserve">   </v>
      </c>
    </row>
    <row r="477" spans="1:1">
      <c r="A477" t="str">
        <f t="shared" si="7"/>
        <v xml:space="preserve">   </v>
      </c>
    </row>
    <row r="478" spans="1:1">
      <c r="A478" t="str">
        <f t="shared" si="7"/>
        <v xml:space="preserve">   </v>
      </c>
    </row>
    <row r="479" spans="1:1">
      <c r="A479" t="str">
        <f t="shared" si="7"/>
        <v xml:space="preserve">   </v>
      </c>
    </row>
    <row r="480" spans="1:1">
      <c r="A480" t="str">
        <f t="shared" si="7"/>
        <v xml:space="preserve">   </v>
      </c>
    </row>
    <row r="481" spans="1:1">
      <c r="A481" t="str">
        <f t="shared" si="7"/>
        <v xml:space="preserve">   </v>
      </c>
    </row>
    <row r="482" spans="1:1">
      <c r="A482" t="str">
        <f t="shared" si="7"/>
        <v xml:space="preserve">   </v>
      </c>
    </row>
    <row r="483" spans="1:1">
      <c r="A483" t="str">
        <f t="shared" si="7"/>
        <v xml:space="preserve">   </v>
      </c>
    </row>
    <row r="484" spans="1:1">
      <c r="A484" t="str">
        <f t="shared" si="7"/>
        <v xml:space="preserve">   </v>
      </c>
    </row>
    <row r="485" spans="1:1">
      <c r="A485" t="str">
        <f t="shared" si="7"/>
        <v xml:space="preserve">   </v>
      </c>
    </row>
    <row r="486" spans="1:1">
      <c r="A486" t="str">
        <f t="shared" si="7"/>
        <v xml:space="preserve">   </v>
      </c>
    </row>
    <row r="487" spans="1:1">
      <c r="A487" t="str">
        <f t="shared" si="7"/>
        <v xml:space="preserve">   </v>
      </c>
    </row>
    <row r="488" spans="1:1">
      <c r="A488" t="str">
        <f t="shared" si="7"/>
        <v xml:space="preserve">   </v>
      </c>
    </row>
    <row r="489" spans="1:1">
      <c r="A489" t="str">
        <f t="shared" si="7"/>
        <v xml:space="preserve">   </v>
      </c>
    </row>
    <row r="490" spans="1:1">
      <c r="A490" t="str">
        <f t="shared" si="7"/>
        <v xml:space="preserve">   </v>
      </c>
    </row>
    <row r="491" spans="1:1">
      <c r="A491" t="str">
        <f t="shared" si="7"/>
        <v xml:space="preserve">   </v>
      </c>
    </row>
    <row r="492" spans="1:1">
      <c r="A492" t="str">
        <f t="shared" si="7"/>
        <v xml:space="preserve">   </v>
      </c>
    </row>
    <row r="493" spans="1:1">
      <c r="A493" t="str">
        <f t="shared" si="7"/>
        <v xml:space="preserve">   </v>
      </c>
    </row>
    <row r="494" spans="1:1">
      <c r="A494" t="str">
        <f t="shared" si="7"/>
        <v xml:space="preserve">   </v>
      </c>
    </row>
    <row r="495" spans="1:1">
      <c r="A495" t="str">
        <f t="shared" si="7"/>
        <v xml:space="preserve">   </v>
      </c>
    </row>
    <row r="496" spans="1:1">
      <c r="A496" t="str">
        <f t="shared" si="7"/>
        <v xml:space="preserve">   </v>
      </c>
    </row>
    <row r="497" spans="1:1">
      <c r="A497" t="str">
        <f t="shared" si="7"/>
        <v xml:space="preserve">   </v>
      </c>
    </row>
    <row r="498" spans="1:1">
      <c r="A498" t="str">
        <f t="shared" si="7"/>
        <v xml:space="preserve">   </v>
      </c>
    </row>
    <row r="499" spans="1:1">
      <c r="A499" t="str">
        <f t="shared" si="7"/>
        <v xml:space="preserve">   </v>
      </c>
    </row>
    <row r="500" spans="1:1">
      <c r="A500" t="str">
        <f t="shared" si="7"/>
        <v xml:space="preserve">   </v>
      </c>
    </row>
    <row r="501" spans="1:1">
      <c r="A501" t="str">
        <f t="shared" si="7"/>
        <v xml:space="preserve">   </v>
      </c>
    </row>
    <row r="502" spans="1:1">
      <c r="A502" t="str">
        <f t="shared" si="7"/>
        <v xml:space="preserve">   </v>
      </c>
    </row>
    <row r="503" spans="1:1">
      <c r="A503" t="str">
        <f t="shared" si="7"/>
        <v xml:space="preserve">   </v>
      </c>
    </row>
    <row r="504" spans="1:1">
      <c r="A504" t="str">
        <f t="shared" si="7"/>
        <v xml:space="preserve">   </v>
      </c>
    </row>
    <row r="505" spans="1:1">
      <c r="A505" t="str">
        <f t="shared" si="7"/>
        <v xml:space="preserve">   </v>
      </c>
    </row>
    <row r="506" spans="1:1">
      <c r="A506" t="str">
        <f t="shared" si="7"/>
        <v xml:space="preserve">   </v>
      </c>
    </row>
    <row r="507" spans="1:1">
      <c r="A507" t="str">
        <f t="shared" si="7"/>
        <v xml:space="preserve">   </v>
      </c>
    </row>
    <row r="508" spans="1:1">
      <c r="A508" t="str">
        <f t="shared" si="7"/>
        <v xml:space="preserve">   </v>
      </c>
    </row>
    <row r="509" spans="1:1">
      <c r="A509" t="str">
        <f t="shared" si="7"/>
        <v xml:space="preserve">   </v>
      </c>
    </row>
    <row r="510" spans="1:1">
      <c r="A510" t="str">
        <f t="shared" si="7"/>
        <v xml:space="preserve">   </v>
      </c>
    </row>
    <row r="511" spans="1:1">
      <c r="A511" t="str">
        <f t="shared" si="7"/>
        <v xml:space="preserve">   </v>
      </c>
    </row>
    <row r="512" spans="1:1">
      <c r="A512" t="str">
        <f t="shared" si="7"/>
        <v xml:space="preserve">   </v>
      </c>
    </row>
    <row r="513" spans="1:1">
      <c r="A513" t="str">
        <f t="shared" si="7"/>
        <v xml:space="preserve">   </v>
      </c>
    </row>
    <row r="514" spans="1:1">
      <c r="A514" t="str">
        <f t="shared" ref="A514:A577" si="8">B514&amp;" "&amp;C514&amp;" "&amp;D514&amp;" "&amp;E514</f>
        <v xml:space="preserve">   </v>
      </c>
    </row>
    <row r="515" spans="1:1">
      <c r="A515" t="str">
        <f t="shared" si="8"/>
        <v xml:space="preserve">   </v>
      </c>
    </row>
    <row r="516" spans="1:1">
      <c r="A516" t="str">
        <f t="shared" si="8"/>
        <v xml:space="preserve">   </v>
      </c>
    </row>
    <row r="517" spans="1:1">
      <c r="A517" t="str">
        <f t="shared" si="8"/>
        <v xml:space="preserve">   </v>
      </c>
    </row>
    <row r="518" spans="1:1">
      <c r="A518" t="str">
        <f t="shared" si="8"/>
        <v xml:space="preserve">   </v>
      </c>
    </row>
    <row r="519" spans="1:1">
      <c r="A519" t="str">
        <f t="shared" si="8"/>
        <v xml:space="preserve">   </v>
      </c>
    </row>
    <row r="520" spans="1:1">
      <c r="A520" t="str">
        <f t="shared" si="8"/>
        <v xml:space="preserve">   </v>
      </c>
    </row>
    <row r="521" spans="1:1">
      <c r="A521" t="str">
        <f t="shared" si="8"/>
        <v xml:space="preserve">   </v>
      </c>
    </row>
    <row r="522" spans="1:1">
      <c r="A522" t="str">
        <f t="shared" si="8"/>
        <v xml:space="preserve">   </v>
      </c>
    </row>
    <row r="523" spans="1:1">
      <c r="A523" t="str">
        <f t="shared" si="8"/>
        <v xml:space="preserve">   </v>
      </c>
    </row>
    <row r="524" spans="1:1">
      <c r="A524" t="str">
        <f t="shared" si="8"/>
        <v xml:space="preserve">   </v>
      </c>
    </row>
    <row r="525" spans="1:1">
      <c r="A525" t="str">
        <f t="shared" si="8"/>
        <v xml:space="preserve">   </v>
      </c>
    </row>
    <row r="526" spans="1:1">
      <c r="A526" t="str">
        <f t="shared" si="8"/>
        <v xml:space="preserve">   </v>
      </c>
    </row>
    <row r="527" spans="1:1">
      <c r="A527" t="str">
        <f t="shared" si="8"/>
        <v xml:space="preserve">   </v>
      </c>
    </row>
    <row r="528" spans="1:1">
      <c r="A528" t="str">
        <f t="shared" si="8"/>
        <v xml:space="preserve">   </v>
      </c>
    </row>
    <row r="529" spans="1:1">
      <c r="A529" t="str">
        <f t="shared" si="8"/>
        <v xml:space="preserve">   </v>
      </c>
    </row>
    <row r="530" spans="1:1">
      <c r="A530" t="str">
        <f t="shared" si="8"/>
        <v xml:space="preserve">   </v>
      </c>
    </row>
    <row r="531" spans="1:1">
      <c r="A531" t="str">
        <f t="shared" si="8"/>
        <v xml:space="preserve">   </v>
      </c>
    </row>
    <row r="532" spans="1:1">
      <c r="A532" t="str">
        <f t="shared" si="8"/>
        <v xml:space="preserve">   </v>
      </c>
    </row>
    <row r="533" spans="1:1">
      <c r="A533" t="str">
        <f t="shared" si="8"/>
        <v xml:space="preserve">   </v>
      </c>
    </row>
    <row r="534" spans="1:1">
      <c r="A534" t="str">
        <f t="shared" si="8"/>
        <v xml:space="preserve">   </v>
      </c>
    </row>
    <row r="535" spans="1:1">
      <c r="A535" t="str">
        <f t="shared" si="8"/>
        <v xml:space="preserve">   </v>
      </c>
    </row>
    <row r="536" spans="1:1">
      <c r="A536" t="str">
        <f t="shared" si="8"/>
        <v xml:space="preserve">   </v>
      </c>
    </row>
    <row r="537" spans="1:1">
      <c r="A537" t="str">
        <f t="shared" si="8"/>
        <v xml:space="preserve">   </v>
      </c>
    </row>
    <row r="538" spans="1:1">
      <c r="A538" t="str">
        <f t="shared" si="8"/>
        <v xml:space="preserve">   </v>
      </c>
    </row>
    <row r="539" spans="1:1">
      <c r="A539" t="str">
        <f t="shared" si="8"/>
        <v xml:space="preserve">   </v>
      </c>
    </row>
    <row r="540" spans="1:1">
      <c r="A540" t="str">
        <f t="shared" si="8"/>
        <v xml:space="preserve">   </v>
      </c>
    </row>
    <row r="541" spans="1:1">
      <c r="A541" t="str">
        <f t="shared" si="8"/>
        <v xml:space="preserve">   </v>
      </c>
    </row>
    <row r="542" spans="1:1">
      <c r="A542" t="str">
        <f t="shared" si="8"/>
        <v xml:space="preserve">   </v>
      </c>
    </row>
    <row r="543" spans="1:1">
      <c r="A543" t="str">
        <f t="shared" si="8"/>
        <v xml:space="preserve">   </v>
      </c>
    </row>
    <row r="544" spans="1:1">
      <c r="A544" t="str">
        <f t="shared" si="8"/>
        <v xml:space="preserve">   </v>
      </c>
    </row>
    <row r="545" spans="1:1">
      <c r="A545" t="str">
        <f t="shared" si="8"/>
        <v xml:space="preserve">   </v>
      </c>
    </row>
    <row r="546" spans="1:1">
      <c r="A546" t="str">
        <f t="shared" si="8"/>
        <v xml:space="preserve">   </v>
      </c>
    </row>
    <row r="547" spans="1:1">
      <c r="A547" t="str">
        <f t="shared" si="8"/>
        <v xml:space="preserve">   </v>
      </c>
    </row>
    <row r="548" spans="1:1">
      <c r="A548" t="str">
        <f t="shared" si="8"/>
        <v xml:space="preserve">   </v>
      </c>
    </row>
    <row r="549" spans="1:1">
      <c r="A549" t="str">
        <f t="shared" si="8"/>
        <v xml:space="preserve">   </v>
      </c>
    </row>
    <row r="550" spans="1:1">
      <c r="A550" t="str">
        <f t="shared" si="8"/>
        <v xml:space="preserve">   </v>
      </c>
    </row>
    <row r="551" spans="1:1">
      <c r="A551" t="str">
        <f t="shared" si="8"/>
        <v xml:space="preserve">   </v>
      </c>
    </row>
    <row r="552" spans="1:1">
      <c r="A552" t="str">
        <f t="shared" si="8"/>
        <v xml:space="preserve">   </v>
      </c>
    </row>
    <row r="553" spans="1:1">
      <c r="A553" t="str">
        <f t="shared" si="8"/>
        <v xml:space="preserve">   </v>
      </c>
    </row>
    <row r="554" spans="1:1">
      <c r="A554" t="str">
        <f t="shared" si="8"/>
        <v xml:space="preserve">   </v>
      </c>
    </row>
    <row r="555" spans="1:1">
      <c r="A555" t="str">
        <f t="shared" si="8"/>
        <v xml:space="preserve">   </v>
      </c>
    </row>
    <row r="556" spans="1:1">
      <c r="A556" t="str">
        <f t="shared" si="8"/>
        <v xml:space="preserve">   </v>
      </c>
    </row>
    <row r="557" spans="1:1">
      <c r="A557" t="str">
        <f t="shared" si="8"/>
        <v xml:space="preserve">   </v>
      </c>
    </row>
    <row r="558" spans="1:1">
      <c r="A558" t="str">
        <f t="shared" si="8"/>
        <v xml:space="preserve">   </v>
      </c>
    </row>
    <row r="559" spans="1:1">
      <c r="A559" t="str">
        <f t="shared" si="8"/>
        <v xml:space="preserve">   </v>
      </c>
    </row>
    <row r="560" spans="1:1">
      <c r="A560" t="str">
        <f t="shared" si="8"/>
        <v xml:space="preserve">   </v>
      </c>
    </row>
    <row r="561" spans="1:1">
      <c r="A561" t="str">
        <f t="shared" si="8"/>
        <v xml:space="preserve">   </v>
      </c>
    </row>
    <row r="562" spans="1:1">
      <c r="A562" t="str">
        <f t="shared" si="8"/>
        <v xml:space="preserve">   </v>
      </c>
    </row>
    <row r="563" spans="1:1">
      <c r="A563" t="str">
        <f t="shared" si="8"/>
        <v xml:space="preserve">   </v>
      </c>
    </row>
    <row r="564" spans="1:1">
      <c r="A564" t="str">
        <f t="shared" si="8"/>
        <v xml:space="preserve">   </v>
      </c>
    </row>
    <row r="565" spans="1:1">
      <c r="A565" t="str">
        <f t="shared" si="8"/>
        <v xml:space="preserve">   </v>
      </c>
    </row>
    <row r="566" spans="1:1">
      <c r="A566" t="str">
        <f t="shared" si="8"/>
        <v xml:space="preserve">   </v>
      </c>
    </row>
    <row r="567" spans="1:1">
      <c r="A567" t="str">
        <f t="shared" si="8"/>
        <v xml:space="preserve">   </v>
      </c>
    </row>
    <row r="568" spans="1:1">
      <c r="A568" t="str">
        <f t="shared" si="8"/>
        <v xml:space="preserve">   </v>
      </c>
    </row>
    <row r="569" spans="1:1">
      <c r="A569" t="str">
        <f t="shared" si="8"/>
        <v xml:space="preserve">   </v>
      </c>
    </row>
    <row r="570" spans="1:1">
      <c r="A570" t="str">
        <f t="shared" si="8"/>
        <v xml:space="preserve">   </v>
      </c>
    </row>
    <row r="571" spans="1:1">
      <c r="A571" t="str">
        <f t="shared" si="8"/>
        <v xml:space="preserve">   </v>
      </c>
    </row>
    <row r="572" spans="1:1">
      <c r="A572" t="str">
        <f t="shared" si="8"/>
        <v xml:space="preserve">   </v>
      </c>
    </row>
    <row r="573" spans="1:1">
      <c r="A573" t="str">
        <f t="shared" si="8"/>
        <v xml:space="preserve">   </v>
      </c>
    </row>
    <row r="574" spans="1:1">
      <c r="A574" t="str">
        <f t="shared" si="8"/>
        <v xml:space="preserve">   </v>
      </c>
    </row>
    <row r="575" spans="1:1">
      <c r="A575" t="str">
        <f t="shared" si="8"/>
        <v xml:space="preserve">   </v>
      </c>
    </row>
    <row r="576" spans="1:1">
      <c r="A576" t="str">
        <f t="shared" si="8"/>
        <v xml:space="preserve">   </v>
      </c>
    </row>
    <row r="577" spans="1:1">
      <c r="A577" t="str">
        <f t="shared" si="8"/>
        <v xml:space="preserve">   </v>
      </c>
    </row>
    <row r="578" spans="1:1">
      <c r="A578" t="str">
        <f t="shared" ref="A578:A641" si="9">B578&amp;" "&amp;C578&amp;" "&amp;D578&amp;" "&amp;E578</f>
        <v xml:space="preserve">   </v>
      </c>
    </row>
    <row r="579" spans="1:1">
      <c r="A579" t="str">
        <f t="shared" si="9"/>
        <v xml:space="preserve">   </v>
      </c>
    </row>
    <row r="580" spans="1:1">
      <c r="A580" t="str">
        <f t="shared" si="9"/>
        <v xml:space="preserve">   </v>
      </c>
    </row>
    <row r="581" spans="1:1">
      <c r="A581" t="str">
        <f t="shared" si="9"/>
        <v xml:space="preserve">   </v>
      </c>
    </row>
    <row r="582" spans="1:1">
      <c r="A582" t="str">
        <f t="shared" si="9"/>
        <v xml:space="preserve">   </v>
      </c>
    </row>
    <row r="583" spans="1:1">
      <c r="A583" t="str">
        <f t="shared" si="9"/>
        <v xml:space="preserve">   </v>
      </c>
    </row>
    <row r="584" spans="1:1">
      <c r="A584" t="str">
        <f t="shared" si="9"/>
        <v xml:space="preserve">   </v>
      </c>
    </row>
    <row r="585" spans="1:1">
      <c r="A585" t="str">
        <f t="shared" si="9"/>
        <v xml:space="preserve">   </v>
      </c>
    </row>
    <row r="586" spans="1:1">
      <c r="A586" t="str">
        <f t="shared" si="9"/>
        <v xml:space="preserve">   </v>
      </c>
    </row>
    <row r="587" spans="1:1">
      <c r="A587" t="str">
        <f t="shared" si="9"/>
        <v xml:space="preserve">   </v>
      </c>
    </row>
    <row r="588" spans="1:1">
      <c r="A588" t="str">
        <f t="shared" si="9"/>
        <v xml:space="preserve">   </v>
      </c>
    </row>
    <row r="589" spans="1:1">
      <c r="A589" t="str">
        <f t="shared" si="9"/>
        <v xml:space="preserve">   </v>
      </c>
    </row>
    <row r="590" spans="1:1">
      <c r="A590" t="str">
        <f t="shared" si="9"/>
        <v xml:space="preserve">   </v>
      </c>
    </row>
    <row r="591" spans="1:1">
      <c r="A591" t="str">
        <f t="shared" si="9"/>
        <v xml:space="preserve">   </v>
      </c>
    </row>
    <row r="592" spans="1:1">
      <c r="A592" t="str">
        <f t="shared" si="9"/>
        <v xml:space="preserve">   </v>
      </c>
    </row>
    <row r="593" spans="1:1">
      <c r="A593" t="str">
        <f t="shared" si="9"/>
        <v xml:space="preserve">   </v>
      </c>
    </row>
    <row r="594" spans="1:1">
      <c r="A594" t="str">
        <f t="shared" si="9"/>
        <v xml:space="preserve">   </v>
      </c>
    </row>
    <row r="595" spans="1:1">
      <c r="A595" t="str">
        <f t="shared" si="9"/>
        <v xml:space="preserve">   </v>
      </c>
    </row>
    <row r="596" spans="1:1">
      <c r="A596" t="str">
        <f t="shared" si="9"/>
        <v xml:space="preserve">   </v>
      </c>
    </row>
    <row r="597" spans="1:1">
      <c r="A597" t="str">
        <f t="shared" si="9"/>
        <v xml:space="preserve">   </v>
      </c>
    </row>
    <row r="598" spans="1:1">
      <c r="A598" t="str">
        <f t="shared" si="9"/>
        <v xml:space="preserve">   </v>
      </c>
    </row>
    <row r="599" spans="1:1">
      <c r="A599" t="str">
        <f t="shared" si="9"/>
        <v xml:space="preserve">   </v>
      </c>
    </row>
    <row r="600" spans="1:1">
      <c r="A600" t="str">
        <f t="shared" si="9"/>
        <v xml:space="preserve">   </v>
      </c>
    </row>
    <row r="601" spans="1:1">
      <c r="A601" t="str">
        <f t="shared" si="9"/>
        <v xml:space="preserve">   </v>
      </c>
    </row>
    <row r="602" spans="1:1">
      <c r="A602" t="str">
        <f t="shared" si="9"/>
        <v xml:space="preserve">   </v>
      </c>
    </row>
    <row r="603" spans="1:1">
      <c r="A603" t="str">
        <f t="shared" si="9"/>
        <v xml:space="preserve">   </v>
      </c>
    </row>
    <row r="604" spans="1:1">
      <c r="A604" t="str">
        <f t="shared" si="9"/>
        <v xml:space="preserve">   </v>
      </c>
    </row>
    <row r="605" spans="1:1">
      <c r="A605" t="str">
        <f t="shared" si="9"/>
        <v xml:space="preserve">   </v>
      </c>
    </row>
    <row r="606" spans="1:1">
      <c r="A606" t="str">
        <f t="shared" si="9"/>
        <v xml:space="preserve">   </v>
      </c>
    </row>
    <row r="607" spans="1:1">
      <c r="A607" t="str">
        <f t="shared" si="9"/>
        <v xml:space="preserve">   </v>
      </c>
    </row>
    <row r="608" spans="1:1">
      <c r="A608" t="str">
        <f t="shared" si="9"/>
        <v xml:space="preserve">   </v>
      </c>
    </row>
    <row r="609" spans="1:1">
      <c r="A609" t="str">
        <f t="shared" si="9"/>
        <v xml:space="preserve">   </v>
      </c>
    </row>
    <row r="610" spans="1:1">
      <c r="A610" t="str">
        <f t="shared" si="9"/>
        <v xml:space="preserve">   </v>
      </c>
    </row>
    <row r="611" spans="1:1">
      <c r="A611" t="str">
        <f t="shared" si="9"/>
        <v xml:space="preserve">   </v>
      </c>
    </row>
    <row r="612" spans="1:1">
      <c r="A612" t="str">
        <f t="shared" si="9"/>
        <v xml:space="preserve">   </v>
      </c>
    </row>
    <row r="613" spans="1:1">
      <c r="A613" t="str">
        <f t="shared" si="9"/>
        <v xml:space="preserve">   </v>
      </c>
    </row>
    <row r="614" spans="1:1">
      <c r="A614" t="str">
        <f t="shared" si="9"/>
        <v xml:space="preserve">   </v>
      </c>
    </row>
    <row r="615" spans="1:1">
      <c r="A615" t="str">
        <f t="shared" si="9"/>
        <v xml:space="preserve">   </v>
      </c>
    </row>
    <row r="616" spans="1:1">
      <c r="A616" t="str">
        <f t="shared" si="9"/>
        <v xml:space="preserve">   </v>
      </c>
    </row>
    <row r="617" spans="1:1">
      <c r="A617" t="str">
        <f t="shared" si="9"/>
        <v xml:space="preserve">   </v>
      </c>
    </row>
    <row r="618" spans="1:1">
      <c r="A618" t="str">
        <f t="shared" si="9"/>
        <v xml:space="preserve">   </v>
      </c>
    </row>
    <row r="619" spans="1:1">
      <c r="A619" t="str">
        <f t="shared" si="9"/>
        <v xml:space="preserve">   </v>
      </c>
    </row>
    <row r="620" spans="1:1">
      <c r="A620" t="str">
        <f t="shared" si="9"/>
        <v xml:space="preserve">   </v>
      </c>
    </row>
    <row r="621" spans="1:1">
      <c r="A621" t="str">
        <f t="shared" si="9"/>
        <v xml:space="preserve">   </v>
      </c>
    </row>
    <row r="622" spans="1:1">
      <c r="A622" t="str">
        <f t="shared" si="9"/>
        <v xml:space="preserve">   </v>
      </c>
    </row>
    <row r="623" spans="1:1">
      <c r="A623" t="str">
        <f t="shared" si="9"/>
        <v xml:space="preserve">   </v>
      </c>
    </row>
    <row r="624" spans="1:1">
      <c r="A624" t="str">
        <f t="shared" si="9"/>
        <v xml:space="preserve">   </v>
      </c>
    </row>
    <row r="625" spans="1:1">
      <c r="A625" t="str">
        <f t="shared" si="9"/>
        <v xml:space="preserve">   </v>
      </c>
    </row>
    <row r="626" spans="1:1">
      <c r="A626" t="str">
        <f t="shared" si="9"/>
        <v xml:space="preserve">   </v>
      </c>
    </row>
    <row r="627" spans="1:1">
      <c r="A627" t="str">
        <f t="shared" si="9"/>
        <v xml:space="preserve">   </v>
      </c>
    </row>
    <row r="628" spans="1:1">
      <c r="A628" t="str">
        <f t="shared" si="9"/>
        <v xml:space="preserve">   </v>
      </c>
    </row>
    <row r="629" spans="1:1">
      <c r="A629" t="str">
        <f t="shared" si="9"/>
        <v xml:space="preserve">   </v>
      </c>
    </row>
    <row r="630" spans="1:1">
      <c r="A630" t="str">
        <f t="shared" si="9"/>
        <v xml:space="preserve">   </v>
      </c>
    </row>
    <row r="631" spans="1:1">
      <c r="A631" t="str">
        <f t="shared" si="9"/>
        <v xml:space="preserve">   </v>
      </c>
    </row>
    <row r="632" spans="1:1">
      <c r="A632" t="str">
        <f t="shared" si="9"/>
        <v xml:space="preserve">   </v>
      </c>
    </row>
    <row r="633" spans="1:1">
      <c r="A633" t="str">
        <f t="shared" si="9"/>
        <v xml:space="preserve">   </v>
      </c>
    </row>
    <row r="634" spans="1:1">
      <c r="A634" t="str">
        <f t="shared" si="9"/>
        <v xml:space="preserve">   </v>
      </c>
    </row>
    <row r="635" spans="1:1">
      <c r="A635" t="str">
        <f t="shared" si="9"/>
        <v xml:space="preserve">   </v>
      </c>
    </row>
    <row r="636" spans="1:1">
      <c r="A636" t="str">
        <f t="shared" si="9"/>
        <v xml:space="preserve">   </v>
      </c>
    </row>
    <row r="637" spans="1:1">
      <c r="A637" t="str">
        <f t="shared" si="9"/>
        <v xml:space="preserve">   </v>
      </c>
    </row>
    <row r="638" spans="1:1">
      <c r="A638" t="str">
        <f t="shared" si="9"/>
        <v xml:space="preserve">   </v>
      </c>
    </row>
    <row r="639" spans="1:1">
      <c r="A639" t="str">
        <f t="shared" si="9"/>
        <v xml:space="preserve">   </v>
      </c>
    </row>
    <row r="640" spans="1:1">
      <c r="A640" t="str">
        <f t="shared" si="9"/>
        <v xml:space="preserve">   </v>
      </c>
    </row>
    <row r="641" spans="1:1">
      <c r="A641" t="str">
        <f t="shared" si="9"/>
        <v xml:space="preserve">   </v>
      </c>
    </row>
    <row r="642" spans="1:1">
      <c r="A642" t="str">
        <f t="shared" ref="A642:A705" si="10">B642&amp;" "&amp;C642&amp;" "&amp;D642&amp;" "&amp;E642</f>
        <v xml:space="preserve">   </v>
      </c>
    </row>
    <row r="643" spans="1:1">
      <c r="A643" t="str">
        <f t="shared" si="10"/>
        <v xml:space="preserve">   </v>
      </c>
    </row>
    <row r="644" spans="1:1">
      <c r="A644" t="str">
        <f t="shared" si="10"/>
        <v xml:space="preserve">   </v>
      </c>
    </row>
    <row r="645" spans="1:1">
      <c r="A645" t="str">
        <f t="shared" si="10"/>
        <v xml:space="preserve">   </v>
      </c>
    </row>
    <row r="646" spans="1:1">
      <c r="A646" t="str">
        <f t="shared" si="10"/>
        <v xml:space="preserve">   </v>
      </c>
    </row>
    <row r="647" spans="1:1">
      <c r="A647" t="str">
        <f t="shared" si="10"/>
        <v xml:space="preserve">   </v>
      </c>
    </row>
    <row r="648" spans="1:1">
      <c r="A648" t="str">
        <f t="shared" si="10"/>
        <v xml:space="preserve">   </v>
      </c>
    </row>
    <row r="649" spans="1:1">
      <c r="A649" t="str">
        <f t="shared" si="10"/>
        <v xml:space="preserve">   </v>
      </c>
    </row>
    <row r="650" spans="1:1">
      <c r="A650" t="str">
        <f t="shared" si="10"/>
        <v xml:space="preserve">   </v>
      </c>
    </row>
    <row r="651" spans="1:1">
      <c r="A651" t="str">
        <f t="shared" si="10"/>
        <v xml:space="preserve">   </v>
      </c>
    </row>
    <row r="652" spans="1:1">
      <c r="A652" t="str">
        <f t="shared" si="10"/>
        <v xml:space="preserve">   </v>
      </c>
    </row>
    <row r="653" spans="1:1">
      <c r="A653" t="str">
        <f t="shared" si="10"/>
        <v xml:space="preserve">   </v>
      </c>
    </row>
    <row r="654" spans="1:1">
      <c r="A654" t="str">
        <f t="shared" si="10"/>
        <v xml:space="preserve">   </v>
      </c>
    </row>
    <row r="655" spans="1:1">
      <c r="A655" t="str">
        <f t="shared" si="10"/>
        <v xml:space="preserve">   </v>
      </c>
    </row>
    <row r="656" spans="1:1">
      <c r="A656" t="str">
        <f t="shared" si="10"/>
        <v xml:space="preserve">   </v>
      </c>
    </row>
    <row r="657" spans="1:1">
      <c r="A657" t="str">
        <f t="shared" si="10"/>
        <v xml:space="preserve">   </v>
      </c>
    </row>
    <row r="658" spans="1:1">
      <c r="A658" t="str">
        <f t="shared" si="10"/>
        <v xml:space="preserve">   </v>
      </c>
    </row>
    <row r="659" spans="1:1">
      <c r="A659" t="str">
        <f t="shared" si="10"/>
        <v xml:space="preserve">   </v>
      </c>
    </row>
    <row r="660" spans="1:1">
      <c r="A660" t="str">
        <f t="shared" si="10"/>
        <v xml:space="preserve">   </v>
      </c>
    </row>
    <row r="661" spans="1:1">
      <c r="A661" t="str">
        <f t="shared" si="10"/>
        <v xml:space="preserve">   </v>
      </c>
    </row>
    <row r="662" spans="1:1">
      <c r="A662" t="str">
        <f t="shared" si="10"/>
        <v xml:space="preserve">   </v>
      </c>
    </row>
    <row r="663" spans="1:1">
      <c r="A663" t="str">
        <f t="shared" si="10"/>
        <v xml:space="preserve">   </v>
      </c>
    </row>
    <row r="664" spans="1:1">
      <c r="A664" t="str">
        <f t="shared" si="10"/>
        <v xml:space="preserve">   </v>
      </c>
    </row>
    <row r="665" spans="1:1">
      <c r="A665" t="str">
        <f t="shared" si="10"/>
        <v xml:space="preserve">   </v>
      </c>
    </row>
    <row r="666" spans="1:1">
      <c r="A666" t="str">
        <f t="shared" si="10"/>
        <v xml:space="preserve">   </v>
      </c>
    </row>
    <row r="667" spans="1:1">
      <c r="A667" t="str">
        <f t="shared" si="10"/>
        <v xml:space="preserve">   </v>
      </c>
    </row>
    <row r="668" spans="1:1">
      <c r="A668" t="str">
        <f t="shared" si="10"/>
        <v xml:space="preserve">   </v>
      </c>
    </row>
    <row r="669" spans="1:1">
      <c r="A669" t="str">
        <f t="shared" si="10"/>
        <v xml:space="preserve">   </v>
      </c>
    </row>
    <row r="670" spans="1:1">
      <c r="A670" t="str">
        <f t="shared" si="10"/>
        <v xml:space="preserve">   </v>
      </c>
    </row>
    <row r="671" spans="1:1">
      <c r="A671" t="str">
        <f t="shared" si="10"/>
        <v xml:space="preserve">   </v>
      </c>
    </row>
    <row r="672" spans="1:1">
      <c r="A672" t="str">
        <f t="shared" si="10"/>
        <v xml:space="preserve">   </v>
      </c>
    </row>
    <row r="673" spans="1:1">
      <c r="A673" t="str">
        <f t="shared" si="10"/>
        <v xml:space="preserve">   </v>
      </c>
    </row>
    <row r="674" spans="1:1">
      <c r="A674" t="str">
        <f t="shared" si="10"/>
        <v xml:space="preserve">   </v>
      </c>
    </row>
    <row r="675" spans="1:1">
      <c r="A675" t="str">
        <f t="shared" si="10"/>
        <v xml:space="preserve">   </v>
      </c>
    </row>
    <row r="676" spans="1:1">
      <c r="A676" t="str">
        <f t="shared" si="10"/>
        <v xml:space="preserve">   </v>
      </c>
    </row>
    <row r="677" spans="1:1">
      <c r="A677" t="str">
        <f t="shared" si="10"/>
        <v xml:space="preserve">   </v>
      </c>
    </row>
    <row r="678" spans="1:1">
      <c r="A678" t="str">
        <f t="shared" si="10"/>
        <v xml:space="preserve">   </v>
      </c>
    </row>
    <row r="679" spans="1:1">
      <c r="A679" t="str">
        <f t="shared" si="10"/>
        <v xml:space="preserve">   </v>
      </c>
    </row>
    <row r="680" spans="1:1">
      <c r="A680" t="str">
        <f t="shared" si="10"/>
        <v xml:space="preserve">   </v>
      </c>
    </row>
    <row r="681" spans="1:1">
      <c r="A681" t="str">
        <f t="shared" si="10"/>
        <v xml:space="preserve">   </v>
      </c>
    </row>
    <row r="682" spans="1:1">
      <c r="A682" t="str">
        <f t="shared" si="10"/>
        <v xml:space="preserve">   </v>
      </c>
    </row>
    <row r="683" spans="1:1">
      <c r="A683" t="str">
        <f t="shared" si="10"/>
        <v xml:space="preserve">   </v>
      </c>
    </row>
    <row r="684" spans="1:1">
      <c r="A684" t="str">
        <f t="shared" si="10"/>
        <v xml:space="preserve">   </v>
      </c>
    </row>
    <row r="685" spans="1:1">
      <c r="A685" t="str">
        <f t="shared" si="10"/>
        <v xml:space="preserve">   </v>
      </c>
    </row>
    <row r="686" spans="1:1">
      <c r="A686" t="str">
        <f t="shared" si="10"/>
        <v xml:space="preserve">   </v>
      </c>
    </row>
    <row r="687" spans="1:1">
      <c r="A687" t="str">
        <f t="shared" si="10"/>
        <v xml:space="preserve">   </v>
      </c>
    </row>
    <row r="688" spans="1:1">
      <c r="A688" t="str">
        <f t="shared" si="10"/>
        <v xml:space="preserve">   </v>
      </c>
    </row>
    <row r="689" spans="1:1">
      <c r="A689" t="str">
        <f t="shared" si="10"/>
        <v xml:space="preserve">   </v>
      </c>
    </row>
    <row r="690" spans="1:1">
      <c r="A690" t="str">
        <f t="shared" si="10"/>
        <v xml:space="preserve">   </v>
      </c>
    </row>
    <row r="691" spans="1:1">
      <c r="A691" t="str">
        <f t="shared" si="10"/>
        <v xml:space="preserve">   </v>
      </c>
    </row>
    <row r="692" spans="1:1">
      <c r="A692" t="str">
        <f t="shared" si="10"/>
        <v xml:space="preserve">   </v>
      </c>
    </row>
    <row r="693" spans="1:1">
      <c r="A693" t="str">
        <f t="shared" si="10"/>
        <v xml:space="preserve">   </v>
      </c>
    </row>
    <row r="694" spans="1:1">
      <c r="A694" t="str">
        <f t="shared" si="10"/>
        <v xml:space="preserve">   </v>
      </c>
    </row>
    <row r="695" spans="1:1">
      <c r="A695" t="str">
        <f t="shared" si="10"/>
        <v xml:space="preserve">   </v>
      </c>
    </row>
    <row r="696" spans="1:1">
      <c r="A696" t="str">
        <f t="shared" si="10"/>
        <v xml:space="preserve">   </v>
      </c>
    </row>
    <row r="697" spans="1:1">
      <c r="A697" t="str">
        <f t="shared" si="10"/>
        <v xml:space="preserve">   </v>
      </c>
    </row>
    <row r="698" spans="1:1">
      <c r="A698" t="str">
        <f t="shared" si="10"/>
        <v xml:space="preserve">   </v>
      </c>
    </row>
    <row r="699" spans="1:1">
      <c r="A699" t="str">
        <f t="shared" si="10"/>
        <v xml:space="preserve">   </v>
      </c>
    </row>
    <row r="700" spans="1:1">
      <c r="A700" t="str">
        <f t="shared" si="10"/>
        <v xml:space="preserve">   </v>
      </c>
    </row>
    <row r="701" spans="1:1">
      <c r="A701" t="str">
        <f t="shared" si="10"/>
        <v xml:space="preserve">   </v>
      </c>
    </row>
    <row r="702" spans="1:1">
      <c r="A702" t="str">
        <f t="shared" si="10"/>
        <v xml:space="preserve">   </v>
      </c>
    </row>
    <row r="703" spans="1:1">
      <c r="A703" t="str">
        <f t="shared" si="10"/>
        <v xml:space="preserve">   </v>
      </c>
    </row>
    <row r="704" spans="1:1">
      <c r="A704" t="str">
        <f t="shared" si="10"/>
        <v xml:space="preserve">   </v>
      </c>
    </row>
    <row r="705" spans="1:1">
      <c r="A705" t="str">
        <f t="shared" si="10"/>
        <v xml:space="preserve">   </v>
      </c>
    </row>
    <row r="706" spans="1:1">
      <c r="A706" t="str">
        <f t="shared" ref="A706:A769" si="11">B706&amp;" "&amp;C706&amp;" "&amp;D706&amp;" "&amp;E706</f>
        <v xml:space="preserve">   </v>
      </c>
    </row>
    <row r="707" spans="1:1">
      <c r="A707" t="str">
        <f t="shared" si="11"/>
        <v xml:space="preserve">   </v>
      </c>
    </row>
    <row r="708" spans="1:1">
      <c r="A708" t="str">
        <f t="shared" si="11"/>
        <v xml:space="preserve">   </v>
      </c>
    </row>
    <row r="709" spans="1:1">
      <c r="A709" t="str">
        <f t="shared" si="11"/>
        <v xml:space="preserve">   </v>
      </c>
    </row>
    <row r="710" spans="1:1">
      <c r="A710" t="str">
        <f t="shared" si="11"/>
        <v xml:space="preserve">   </v>
      </c>
    </row>
    <row r="711" spans="1:1">
      <c r="A711" t="str">
        <f t="shared" si="11"/>
        <v xml:space="preserve">   </v>
      </c>
    </row>
    <row r="712" spans="1:1">
      <c r="A712" t="str">
        <f t="shared" si="11"/>
        <v xml:space="preserve">   </v>
      </c>
    </row>
    <row r="713" spans="1:1">
      <c r="A713" t="str">
        <f t="shared" si="11"/>
        <v xml:space="preserve">   </v>
      </c>
    </row>
    <row r="714" spans="1:1">
      <c r="A714" t="str">
        <f t="shared" si="11"/>
        <v xml:space="preserve">   </v>
      </c>
    </row>
    <row r="715" spans="1:1">
      <c r="A715" t="str">
        <f t="shared" si="11"/>
        <v xml:space="preserve">   </v>
      </c>
    </row>
    <row r="716" spans="1:1">
      <c r="A716" t="str">
        <f t="shared" si="11"/>
        <v xml:space="preserve">   </v>
      </c>
    </row>
    <row r="717" spans="1:1">
      <c r="A717" t="str">
        <f t="shared" si="11"/>
        <v xml:space="preserve">   </v>
      </c>
    </row>
    <row r="718" spans="1:1">
      <c r="A718" t="str">
        <f t="shared" si="11"/>
        <v xml:space="preserve">   </v>
      </c>
    </row>
    <row r="719" spans="1:1">
      <c r="A719" t="str">
        <f t="shared" si="11"/>
        <v xml:space="preserve">   </v>
      </c>
    </row>
    <row r="720" spans="1:1">
      <c r="A720" t="str">
        <f t="shared" si="11"/>
        <v xml:space="preserve">   </v>
      </c>
    </row>
    <row r="721" spans="1:1">
      <c r="A721" t="str">
        <f t="shared" si="11"/>
        <v xml:space="preserve">   </v>
      </c>
    </row>
    <row r="722" spans="1:1">
      <c r="A722" t="str">
        <f t="shared" si="11"/>
        <v xml:space="preserve">   </v>
      </c>
    </row>
    <row r="723" spans="1:1">
      <c r="A723" t="str">
        <f t="shared" si="11"/>
        <v xml:space="preserve">   </v>
      </c>
    </row>
    <row r="724" spans="1:1">
      <c r="A724" t="str">
        <f t="shared" si="11"/>
        <v xml:space="preserve">   </v>
      </c>
    </row>
    <row r="725" spans="1:1">
      <c r="A725" t="str">
        <f t="shared" si="11"/>
        <v xml:space="preserve">   </v>
      </c>
    </row>
    <row r="726" spans="1:1">
      <c r="A726" t="str">
        <f t="shared" si="11"/>
        <v xml:space="preserve">   </v>
      </c>
    </row>
    <row r="727" spans="1:1">
      <c r="A727" t="str">
        <f t="shared" si="11"/>
        <v xml:space="preserve">   </v>
      </c>
    </row>
    <row r="728" spans="1:1">
      <c r="A728" t="str">
        <f t="shared" si="11"/>
        <v xml:space="preserve">   </v>
      </c>
    </row>
    <row r="729" spans="1:1">
      <c r="A729" t="str">
        <f t="shared" si="11"/>
        <v xml:space="preserve">   </v>
      </c>
    </row>
    <row r="730" spans="1:1">
      <c r="A730" t="str">
        <f t="shared" si="11"/>
        <v xml:space="preserve">   </v>
      </c>
    </row>
    <row r="731" spans="1:1">
      <c r="A731" t="str">
        <f t="shared" si="11"/>
        <v xml:space="preserve">   </v>
      </c>
    </row>
    <row r="732" spans="1:1">
      <c r="A732" t="str">
        <f t="shared" si="11"/>
        <v xml:space="preserve">   </v>
      </c>
    </row>
    <row r="733" spans="1:1">
      <c r="A733" t="str">
        <f t="shared" si="11"/>
        <v xml:space="preserve">   </v>
      </c>
    </row>
    <row r="734" spans="1:1">
      <c r="A734" t="str">
        <f t="shared" si="11"/>
        <v xml:space="preserve">   </v>
      </c>
    </row>
    <row r="735" spans="1:1">
      <c r="A735" t="str">
        <f t="shared" si="11"/>
        <v xml:space="preserve">   </v>
      </c>
    </row>
    <row r="736" spans="1:1">
      <c r="A736" t="str">
        <f t="shared" si="11"/>
        <v xml:space="preserve">   </v>
      </c>
    </row>
    <row r="737" spans="1:1">
      <c r="A737" t="str">
        <f t="shared" si="11"/>
        <v xml:space="preserve">   </v>
      </c>
    </row>
    <row r="738" spans="1:1">
      <c r="A738" t="str">
        <f t="shared" si="11"/>
        <v xml:space="preserve">   </v>
      </c>
    </row>
    <row r="739" spans="1:1">
      <c r="A739" t="str">
        <f t="shared" si="11"/>
        <v xml:space="preserve">   </v>
      </c>
    </row>
    <row r="740" spans="1:1">
      <c r="A740" t="str">
        <f t="shared" si="11"/>
        <v xml:space="preserve">   </v>
      </c>
    </row>
    <row r="741" spans="1:1">
      <c r="A741" t="str">
        <f t="shared" si="11"/>
        <v xml:space="preserve">   </v>
      </c>
    </row>
    <row r="742" spans="1:1">
      <c r="A742" t="str">
        <f t="shared" si="11"/>
        <v xml:space="preserve">   </v>
      </c>
    </row>
    <row r="743" spans="1:1">
      <c r="A743" t="str">
        <f t="shared" si="11"/>
        <v xml:space="preserve">   </v>
      </c>
    </row>
    <row r="744" spans="1:1">
      <c r="A744" t="str">
        <f t="shared" si="11"/>
        <v xml:space="preserve">   </v>
      </c>
    </row>
    <row r="745" spans="1:1">
      <c r="A745" t="str">
        <f t="shared" si="11"/>
        <v xml:space="preserve">   </v>
      </c>
    </row>
    <row r="746" spans="1:1">
      <c r="A746" t="str">
        <f t="shared" si="11"/>
        <v xml:space="preserve">   </v>
      </c>
    </row>
    <row r="747" spans="1:1">
      <c r="A747" t="str">
        <f t="shared" si="11"/>
        <v xml:space="preserve">   </v>
      </c>
    </row>
    <row r="748" spans="1:1">
      <c r="A748" t="str">
        <f t="shared" si="11"/>
        <v xml:space="preserve">   </v>
      </c>
    </row>
    <row r="749" spans="1:1">
      <c r="A749" t="str">
        <f t="shared" si="11"/>
        <v xml:space="preserve">   </v>
      </c>
    </row>
    <row r="750" spans="1:1">
      <c r="A750" t="str">
        <f t="shared" si="11"/>
        <v xml:space="preserve">   </v>
      </c>
    </row>
    <row r="751" spans="1:1">
      <c r="A751" t="str">
        <f t="shared" si="11"/>
        <v xml:space="preserve">   </v>
      </c>
    </row>
    <row r="752" spans="1:1">
      <c r="A752" t="str">
        <f t="shared" si="11"/>
        <v xml:space="preserve">   </v>
      </c>
    </row>
    <row r="753" spans="1:1">
      <c r="A753" t="str">
        <f t="shared" si="11"/>
        <v xml:space="preserve">   </v>
      </c>
    </row>
    <row r="754" spans="1:1">
      <c r="A754" t="str">
        <f t="shared" si="11"/>
        <v xml:space="preserve">   </v>
      </c>
    </row>
    <row r="755" spans="1:1">
      <c r="A755" t="str">
        <f t="shared" si="11"/>
        <v xml:space="preserve">   </v>
      </c>
    </row>
    <row r="756" spans="1:1">
      <c r="A756" t="str">
        <f t="shared" si="11"/>
        <v xml:space="preserve">   </v>
      </c>
    </row>
    <row r="757" spans="1:1">
      <c r="A757" t="str">
        <f t="shared" si="11"/>
        <v xml:space="preserve">   </v>
      </c>
    </row>
    <row r="758" spans="1:1">
      <c r="A758" t="str">
        <f t="shared" si="11"/>
        <v xml:space="preserve">   </v>
      </c>
    </row>
    <row r="759" spans="1:1">
      <c r="A759" t="str">
        <f t="shared" si="11"/>
        <v xml:space="preserve">   </v>
      </c>
    </row>
    <row r="760" spans="1:1">
      <c r="A760" t="str">
        <f t="shared" si="11"/>
        <v xml:space="preserve">   </v>
      </c>
    </row>
    <row r="761" spans="1:1">
      <c r="A761" t="str">
        <f t="shared" si="11"/>
        <v xml:space="preserve">   </v>
      </c>
    </row>
    <row r="762" spans="1:1">
      <c r="A762" t="str">
        <f t="shared" si="11"/>
        <v xml:space="preserve">   </v>
      </c>
    </row>
    <row r="763" spans="1:1">
      <c r="A763" t="str">
        <f t="shared" si="11"/>
        <v xml:space="preserve">   </v>
      </c>
    </row>
    <row r="764" spans="1:1">
      <c r="A764" t="str">
        <f t="shared" si="11"/>
        <v xml:space="preserve">   </v>
      </c>
    </row>
    <row r="765" spans="1:1">
      <c r="A765" t="str">
        <f t="shared" si="11"/>
        <v xml:space="preserve">   </v>
      </c>
    </row>
    <row r="766" spans="1:1">
      <c r="A766" t="str">
        <f t="shared" si="11"/>
        <v xml:space="preserve">   </v>
      </c>
    </row>
    <row r="767" spans="1:1">
      <c r="A767" t="str">
        <f t="shared" si="11"/>
        <v xml:space="preserve">   </v>
      </c>
    </row>
    <row r="768" spans="1:1">
      <c r="A768" t="str">
        <f t="shared" si="11"/>
        <v xml:space="preserve">   </v>
      </c>
    </row>
    <row r="769" spans="1:1">
      <c r="A769" t="str">
        <f t="shared" si="11"/>
        <v xml:space="preserve">   </v>
      </c>
    </row>
    <row r="770" spans="1:1">
      <c r="A770" t="str">
        <f t="shared" ref="A770:A833" si="12">B770&amp;" "&amp;C770&amp;" "&amp;D770&amp;" "&amp;E770</f>
        <v xml:space="preserve">   </v>
      </c>
    </row>
    <row r="771" spans="1:1">
      <c r="A771" t="str">
        <f t="shared" si="12"/>
        <v xml:space="preserve">   </v>
      </c>
    </row>
    <row r="772" spans="1:1">
      <c r="A772" t="str">
        <f t="shared" si="12"/>
        <v xml:space="preserve">   </v>
      </c>
    </row>
    <row r="773" spans="1:1">
      <c r="A773" t="str">
        <f t="shared" si="12"/>
        <v xml:space="preserve">   </v>
      </c>
    </row>
    <row r="774" spans="1:1">
      <c r="A774" t="str">
        <f t="shared" si="12"/>
        <v xml:space="preserve">   </v>
      </c>
    </row>
    <row r="775" spans="1:1">
      <c r="A775" t="str">
        <f t="shared" si="12"/>
        <v xml:space="preserve">   </v>
      </c>
    </row>
    <row r="776" spans="1:1">
      <c r="A776" t="str">
        <f t="shared" si="12"/>
        <v xml:space="preserve">   </v>
      </c>
    </row>
    <row r="777" spans="1:1">
      <c r="A777" t="str">
        <f t="shared" si="12"/>
        <v xml:space="preserve">   </v>
      </c>
    </row>
    <row r="778" spans="1:1">
      <c r="A778" t="str">
        <f t="shared" si="12"/>
        <v xml:space="preserve">   </v>
      </c>
    </row>
    <row r="779" spans="1:1">
      <c r="A779" t="str">
        <f t="shared" si="12"/>
        <v xml:space="preserve">   </v>
      </c>
    </row>
    <row r="780" spans="1:1">
      <c r="A780" t="str">
        <f t="shared" si="12"/>
        <v xml:space="preserve">   </v>
      </c>
    </row>
    <row r="781" spans="1:1">
      <c r="A781" t="str">
        <f t="shared" si="12"/>
        <v xml:space="preserve">   </v>
      </c>
    </row>
    <row r="782" spans="1:1">
      <c r="A782" t="str">
        <f t="shared" si="12"/>
        <v xml:space="preserve">   </v>
      </c>
    </row>
    <row r="783" spans="1:1">
      <c r="A783" t="str">
        <f t="shared" si="12"/>
        <v xml:space="preserve">   </v>
      </c>
    </row>
    <row r="784" spans="1:1">
      <c r="A784" t="str">
        <f t="shared" si="12"/>
        <v xml:space="preserve">   </v>
      </c>
    </row>
    <row r="785" spans="1:1">
      <c r="A785" t="str">
        <f t="shared" si="12"/>
        <v xml:space="preserve">   </v>
      </c>
    </row>
    <row r="786" spans="1:1">
      <c r="A786" t="str">
        <f t="shared" si="12"/>
        <v xml:space="preserve">   </v>
      </c>
    </row>
    <row r="787" spans="1:1">
      <c r="A787" t="str">
        <f t="shared" si="12"/>
        <v xml:space="preserve">   </v>
      </c>
    </row>
    <row r="788" spans="1:1">
      <c r="A788" t="str">
        <f t="shared" si="12"/>
        <v xml:space="preserve">   </v>
      </c>
    </row>
    <row r="789" spans="1:1">
      <c r="A789" t="str">
        <f t="shared" si="12"/>
        <v xml:space="preserve">   </v>
      </c>
    </row>
    <row r="790" spans="1:1">
      <c r="A790" t="str">
        <f t="shared" si="12"/>
        <v xml:space="preserve">   </v>
      </c>
    </row>
    <row r="791" spans="1:1">
      <c r="A791" t="str">
        <f t="shared" si="12"/>
        <v xml:space="preserve">   </v>
      </c>
    </row>
    <row r="792" spans="1:1">
      <c r="A792" t="str">
        <f t="shared" si="12"/>
        <v xml:space="preserve">   </v>
      </c>
    </row>
    <row r="793" spans="1:1">
      <c r="A793" t="str">
        <f t="shared" si="12"/>
        <v xml:space="preserve">   </v>
      </c>
    </row>
    <row r="794" spans="1:1">
      <c r="A794" t="str">
        <f t="shared" si="12"/>
        <v xml:space="preserve">   </v>
      </c>
    </row>
    <row r="795" spans="1:1">
      <c r="A795" t="str">
        <f t="shared" si="12"/>
        <v xml:space="preserve">   </v>
      </c>
    </row>
    <row r="796" spans="1:1">
      <c r="A796" t="str">
        <f t="shared" si="12"/>
        <v xml:space="preserve">   </v>
      </c>
    </row>
    <row r="797" spans="1:1">
      <c r="A797" t="str">
        <f t="shared" si="12"/>
        <v xml:space="preserve">   </v>
      </c>
    </row>
    <row r="798" spans="1:1">
      <c r="A798" t="str">
        <f t="shared" si="12"/>
        <v xml:space="preserve">   </v>
      </c>
    </row>
    <row r="799" spans="1:1">
      <c r="A799" t="str">
        <f t="shared" si="12"/>
        <v xml:space="preserve">   </v>
      </c>
    </row>
    <row r="800" spans="1:1">
      <c r="A800" t="str">
        <f t="shared" si="12"/>
        <v xml:space="preserve">   </v>
      </c>
    </row>
    <row r="801" spans="1:1">
      <c r="A801" t="str">
        <f t="shared" si="12"/>
        <v xml:space="preserve">   </v>
      </c>
    </row>
    <row r="802" spans="1:1">
      <c r="A802" t="str">
        <f t="shared" si="12"/>
        <v xml:space="preserve">   </v>
      </c>
    </row>
    <row r="803" spans="1:1">
      <c r="A803" t="str">
        <f t="shared" si="12"/>
        <v xml:space="preserve">   </v>
      </c>
    </row>
    <row r="804" spans="1:1">
      <c r="A804" t="str">
        <f t="shared" si="12"/>
        <v xml:space="preserve">   </v>
      </c>
    </row>
    <row r="805" spans="1:1">
      <c r="A805" t="str">
        <f t="shared" si="12"/>
        <v xml:space="preserve">   </v>
      </c>
    </row>
    <row r="806" spans="1:1">
      <c r="A806" t="str">
        <f t="shared" si="12"/>
        <v xml:space="preserve">   </v>
      </c>
    </row>
    <row r="807" spans="1:1">
      <c r="A807" t="str">
        <f t="shared" si="12"/>
        <v xml:space="preserve">   </v>
      </c>
    </row>
    <row r="808" spans="1:1">
      <c r="A808" t="str">
        <f t="shared" si="12"/>
        <v xml:space="preserve">   </v>
      </c>
    </row>
    <row r="809" spans="1:1">
      <c r="A809" t="str">
        <f t="shared" si="12"/>
        <v xml:space="preserve">   </v>
      </c>
    </row>
    <row r="810" spans="1:1">
      <c r="A810" t="str">
        <f t="shared" si="12"/>
        <v xml:space="preserve">   </v>
      </c>
    </row>
    <row r="811" spans="1:1">
      <c r="A811" t="str">
        <f t="shared" si="12"/>
        <v xml:space="preserve">   </v>
      </c>
    </row>
    <row r="812" spans="1:1">
      <c r="A812" t="str">
        <f t="shared" si="12"/>
        <v xml:space="preserve">   </v>
      </c>
    </row>
    <row r="813" spans="1:1">
      <c r="A813" t="str">
        <f t="shared" si="12"/>
        <v xml:space="preserve">   </v>
      </c>
    </row>
    <row r="814" spans="1:1">
      <c r="A814" t="str">
        <f t="shared" si="12"/>
        <v xml:space="preserve">   </v>
      </c>
    </row>
    <row r="815" spans="1:1">
      <c r="A815" t="str">
        <f t="shared" si="12"/>
        <v xml:space="preserve">   </v>
      </c>
    </row>
    <row r="816" spans="1:1">
      <c r="A816" t="str">
        <f t="shared" si="12"/>
        <v xml:space="preserve">   </v>
      </c>
    </row>
    <row r="817" spans="1:1">
      <c r="A817" t="str">
        <f t="shared" si="12"/>
        <v xml:space="preserve">   </v>
      </c>
    </row>
    <row r="818" spans="1:1">
      <c r="A818" t="str">
        <f t="shared" si="12"/>
        <v xml:space="preserve">   </v>
      </c>
    </row>
    <row r="819" spans="1:1">
      <c r="A819" t="str">
        <f t="shared" si="12"/>
        <v xml:space="preserve">   </v>
      </c>
    </row>
    <row r="820" spans="1:1">
      <c r="A820" t="str">
        <f t="shared" si="12"/>
        <v xml:space="preserve">   </v>
      </c>
    </row>
    <row r="821" spans="1:1">
      <c r="A821" t="str">
        <f t="shared" si="12"/>
        <v xml:space="preserve">   </v>
      </c>
    </row>
    <row r="822" spans="1:1">
      <c r="A822" t="str">
        <f t="shared" si="12"/>
        <v xml:space="preserve">   </v>
      </c>
    </row>
    <row r="823" spans="1:1">
      <c r="A823" t="str">
        <f t="shared" si="12"/>
        <v xml:space="preserve">   </v>
      </c>
    </row>
    <row r="824" spans="1:1">
      <c r="A824" t="str">
        <f t="shared" si="12"/>
        <v xml:space="preserve">   </v>
      </c>
    </row>
    <row r="825" spans="1:1">
      <c r="A825" t="str">
        <f t="shared" si="12"/>
        <v xml:space="preserve">   </v>
      </c>
    </row>
    <row r="826" spans="1:1">
      <c r="A826" t="str">
        <f t="shared" si="12"/>
        <v xml:space="preserve">   </v>
      </c>
    </row>
    <row r="827" spans="1:1">
      <c r="A827" t="str">
        <f t="shared" si="12"/>
        <v xml:space="preserve">   </v>
      </c>
    </row>
    <row r="828" spans="1:1">
      <c r="A828" t="str">
        <f t="shared" si="12"/>
        <v xml:space="preserve">   </v>
      </c>
    </row>
    <row r="829" spans="1:1">
      <c r="A829" t="str">
        <f t="shared" si="12"/>
        <v xml:space="preserve">   </v>
      </c>
    </row>
    <row r="830" spans="1:1">
      <c r="A830" t="str">
        <f t="shared" si="12"/>
        <v xml:space="preserve">   </v>
      </c>
    </row>
    <row r="831" spans="1:1">
      <c r="A831" t="str">
        <f t="shared" si="12"/>
        <v xml:space="preserve">   </v>
      </c>
    </row>
    <row r="832" spans="1:1">
      <c r="A832" t="str">
        <f t="shared" si="12"/>
        <v xml:space="preserve">   </v>
      </c>
    </row>
    <row r="833" spans="1:1">
      <c r="A833" t="str">
        <f t="shared" si="12"/>
        <v xml:space="preserve">   </v>
      </c>
    </row>
    <row r="834" spans="1:1">
      <c r="A834" t="str">
        <f t="shared" ref="A834:A897" si="13">B834&amp;" "&amp;C834&amp;" "&amp;D834&amp;" "&amp;E834</f>
        <v xml:space="preserve">   </v>
      </c>
    </row>
    <row r="835" spans="1:1">
      <c r="A835" t="str">
        <f t="shared" si="13"/>
        <v xml:space="preserve">   </v>
      </c>
    </row>
    <row r="836" spans="1:1">
      <c r="A836" t="str">
        <f t="shared" si="13"/>
        <v xml:space="preserve">   </v>
      </c>
    </row>
    <row r="837" spans="1:1">
      <c r="A837" t="str">
        <f t="shared" si="13"/>
        <v xml:space="preserve">   </v>
      </c>
    </row>
    <row r="838" spans="1:1">
      <c r="A838" t="str">
        <f t="shared" si="13"/>
        <v xml:space="preserve">   </v>
      </c>
    </row>
    <row r="839" spans="1:1">
      <c r="A839" t="str">
        <f t="shared" si="13"/>
        <v xml:space="preserve">   </v>
      </c>
    </row>
    <row r="840" spans="1:1">
      <c r="A840" t="str">
        <f t="shared" si="13"/>
        <v xml:space="preserve">   </v>
      </c>
    </row>
    <row r="841" spans="1:1">
      <c r="A841" t="str">
        <f t="shared" si="13"/>
        <v xml:space="preserve">   </v>
      </c>
    </row>
    <row r="842" spans="1:1">
      <c r="A842" t="str">
        <f t="shared" si="13"/>
        <v xml:space="preserve">   </v>
      </c>
    </row>
    <row r="843" spans="1:1">
      <c r="A843" t="str">
        <f t="shared" si="13"/>
        <v xml:space="preserve">   </v>
      </c>
    </row>
    <row r="844" spans="1:1">
      <c r="A844" t="str">
        <f t="shared" si="13"/>
        <v xml:space="preserve">   </v>
      </c>
    </row>
    <row r="845" spans="1:1">
      <c r="A845" t="str">
        <f t="shared" si="13"/>
        <v xml:space="preserve">   </v>
      </c>
    </row>
    <row r="846" spans="1:1">
      <c r="A846" t="str">
        <f t="shared" si="13"/>
        <v xml:space="preserve">   </v>
      </c>
    </row>
    <row r="847" spans="1:1">
      <c r="A847" t="str">
        <f t="shared" si="13"/>
        <v xml:space="preserve">   </v>
      </c>
    </row>
    <row r="848" spans="1:1">
      <c r="A848" t="str">
        <f t="shared" si="13"/>
        <v xml:space="preserve">   </v>
      </c>
    </row>
    <row r="849" spans="1:1">
      <c r="A849" t="str">
        <f t="shared" si="13"/>
        <v xml:space="preserve">   </v>
      </c>
    </row>
    <row r="850" spans="1:1">
      <c r="A850" t="str">
        <f t="shared" si="13"/>
        <v xml:space="preserve">   </v>
      </c>
    </row>
    <row r="851" spans="1:1">
      <c r="A851" t="str">
        <f t="shared" si="13"/>
        <v xml:space="preserve">   </v>
      </c>
    </row>
    <row r="852" spans="1:1">
      <c r="A852" t="str">
        <f t="shared" si="13"/>
        <v xml:space="preserve">   </v>
      </c>
    </row>
    <row r="853" spans="1:1">
      <c r="A853" t="str">
        <f t="shared" si="13"/>
        <v xml:space="preserve">   </v>
      </c>
    </row>
    <row r="854" spans="1:1">
      <c r="A854" t="str">
        <f t="shared" si="13"/>
        <v xml:space="preserve">   </v>
      </c>
    </row>
    <row r="855" spans="1:1">
      <c r="A855" t="str">
        <f t="shared" si="13"/>
        <v xml:space="preserve">   </v>
      </c>
    </row>
    <row r="856" spans="1:1">
      <c r="A856" t="str">
        <f t="shared" si="13"/>
        <v xml:space="preserve">   </v>
      </c>
    </row>
    <row r="857" spans="1:1">
      <c r="A857" t="str">
        <f t="shared" si="13"/>
        <v xml:space="preserve">   </v>
      </c>
    </row>
    <row r="858" spans="1:1">
      <c r="A858" t="str">
        <f t="shared" si="13"/>
        <v xml:space="preserve">   </v>
      </c>
    </row>
    <row r="859" spans="1:1">
      <c r="A859" t="str">
        <f t="shared" si="13"/>
        <v xml:space="preserve">   </v>
      </c>
    </row>
    <row r="860" spans="1:1">
      <c r="A860" t="str">
        <f t="shared" si="13"/>
        <v xml:space="preserve">   </v>
      </c>
    </row>
    <row r="861" spans="1:1">
      <c r="A861" t="str">
        <f t="shared" si="13"/>
        <v xml:space="preserve">   </v>
      </c>
    </row>
    <row r="862" spans="1:1">
      <c r="A862" t="str">
        <f t="shared" si="13"/>
        <v xml:space="preserve">   </v>
      </c>
    </row>
    <row r="863" spans="1:1">
      <c r="A863" t="str">
        <f t="shared" si="13"/>
        <v xml:space="preserve">   </v>
      </c>
    </row>
    <row r="864" spans="1:1">
      <c r="A864" t="str">
        <f t="shared" si="13"/>
        <v xml:space="preserve">   </v>
      </c>
    </row>
    <row r="865" spans="1:1">
      <c r="A865" t="str">
        <f t="shared" si="13"/>
        <v xml:space="preserve">   </v>
      </c>
    </row>
    <row r="866" spans="1:1">
      <c r="A866" t="str">
        <f t="shared" si="13"/>
        <v xml:space="preserve">   </v>
      </c>
    </row>
    <row r="867" spans="1:1">
      <c r="A867" t="str">
        <f t="shared" si="13"/>
        <v xml:space="preserve">   </v>
      </c>
    </row>
    <row r="868" spans="1:1">
      <c r="A868" t="str">
        <f t="shared" si="13"/>
        <v xml:space="preserve">   </v>
      </c>
    </row>
    <row r="869" spans="1:1">
      <c r="A869" t="str">
        <f t="shared" si="13"/>
        <v xml:space="preserve">   </v>
      </c>
    </row>
    <row r="870" spans="1:1">
      <c r="A870" t="str">
        <f t="shared" si="13"/>
        <v xml:space="preserve">   </v>
      </c>
    </row>
    <row r="871" spans="1:1">
      <c r="A871" t="str">
        <f t="shared" si="13"/>
        <v xml:space="preserve">   </v>
      </c>
    </row>
    <row r="872" spans="1:1">
      <c r="A872" t="str">
        <f t="shared" si="13"/>
        <v xml:space="preserve">   </v>
      </c>
    </row>
    <row r="873" spans="1:1">
      <c r="A873" t="str">
        <f t="shared" si="13"/>
        <v xml:space="preserve">   </v>
      </c>
    </row>
    <row r="874" spans="1:1">
      <c r="A874" t="str">
        <f t="shared" si="13"/>
        <v xml:space="preserve">   </v>
      </c>
    </row>
    <row r="875" spans="1:1">
      <c r="A875" t="str">
        <f t="shared" si="13"/>
        <v xml:space="preserve">   </v>
      </c>
    </row>
    <row r="876" spans="1:1">
      <c r="A876" t="str">
        <f t="shared" si="13"/>
        <v xml:space="preserve">   </v>
      </c>
    </row>
    <row r="877" spans="1:1">
      <c r="A877" t="str">
        <f t="shared" si="13"/>
        <v xml:space="preserve">   </v>
      </c>
    </row>
    <row r="878" spans="1:1">
      <c r="A878" t="str">
        <f t="shared" si="13"/>
        <v xml:space="preserve">   </v>
      </c>
    </row>
    <row r="879" spans="1:1">
      <c r="A879" t="str">
        <f t="shared" si="13"/>
        <v xml:space="preserve">   </v>
      </c>
    </row>
    <row r="880" spans="1:1">
      <c r="A880" t="str">
        <f t="shared" si="13"/>
        <v xml:space="preserve">   </v>
      </c>
    </row>
    <row r="881" spans="1:1">
      <c r="A881" t="str">
        <f t="shared" si="13"/>
        <v xml:space="preserve">   </v>
      </c>
    </row>
    <row r="882" spans="1:1">
      <c r="A882" t="str">
        <f t="shared" si="13"/>
        <v xml:space="preserve">   </v>
      </c>
    </row>
    <row r="883" spans="1:1">
      <c r="A883" t="str">
        <f t="shared" si="13"/>
        <v xml:space="preserve">   </v>
      </c>
    </row>
    <row r="884" spans="1:1">
      <c r="A884" t="str">
        <f t="shared" si="13"/>
        <v xml:space="preserve">   </v>
      </c>
    </row>
    <row r="885" spans="1:1">
      <c r="A885" t="str">
        <f t="shared" si="13"/>
        <v xml:space="preserve">   </v>
      </c>
    </row>
    <row r="886" spans="1:1">
      <c r="A886" t="str">
        <f t="shared" si="13"/>
        <v xml:space="preserve">   </v>
      </c>
    </row>
    <row r="887" spans="1:1">
      <c r="A887" t="str">
        <f t="shared" si="13"/>
        <v xml:space="preserve">   </v>
      </c>
    </row>
    <row r="888" spans="1:1">
      <c r="A888" t="str">
        <f t="shared" si="13"/>
        <v xml:space="preserve">   </v>
      </c>
    </row>
    <row r="889" spans="1:1">
      <c r="A889" t="str">
        <f t="shared" si="13"/>
        <v xml:space="preserve">   </v>
      </c>
    </row>
    <row r="890" spans="1:1">
      <c r="A890" t="str">
        <f t="shared" si="13"/>
        <v xml:space="preserve">   </v>
      </c>
    </row>
    <row r="891" spans="1:1">
      <c r="A891" t="str">
        <f t="shared" si="13"/>
        <v xml:space="preserve">   </v>
      </c>
    </row>
    <row r="892" spans="1:1">
      <c r="A892" t="str">
        <f t="shared" si="13"/>
        <v xml:space="preserve">   </v>
      </c>
    </row>
    <row r="893" spans="1:1">
      <c r="A893" t="str">
        <f t="shared" si="13"/>
        <v xml:space="preserve">   </v>
      </c>
    </row>
    <row r="894" spans="1:1">
      <c r="A894" t="str">
        <f t="shared" si="13"/>
        <v xml:space="preserve">   </v>
      </c>
    </row>
    <row r="895" spans="1:1">
      <c r="A895" t="str">
        <f t="shared" si="13"/>
        <v xml:space="preserve">   </v>
      </c>
    </row>
    <row r="896" spans="1:1">
      <c r="A896" t="str">
        <f t="shared" si="13"/>
        <v xml:space="preserve">   </v>
      </c>
    </row>
    <row r="897" spans="1:1">
      <c r="A897" t="str">
        <f t="shared" si="13"/>
        <v xml:space="preserve">   </v>
      </c>
    </row>
    <row r="898" spans="1:1">
      <c r="A898" t="str">
        <f t="shared" ref="A898:A961" si="14">B898&amp;" "&amp;C898&amp;" "&amp;D898&amp;" "&amp;E898</f>
        <v xml:space="preserve">   </v>
      </c>
    </row>
    <row r="899" spans="1:1">
      <c r="A899" t="str">
        <f t="shared" si="14"/>
        <v xml:space="preserve">   </v>
      </c>
    </row>
    <row r="900" spans="1:1">
      <c r="A900" t="str">
        <f t="shared" si="14"/>
        <v xml:space="preserve">   </v>
      </c>
    </row>
    <row r="901" spans="1:1">
      <c r="A901" t="str">
        <f t="shared" si="14"/>
        <v xml:space="preserve">   </v>
      </c>
    </row>
    <row r="902" spans="1:1">
      <c r="A902" t="str">
        <f t="shared" si="14"/>
        <v xml:space="preserve">   </v>
      </c>
    </row>
    <row r="903" spans="1:1">
      <c r="A903" t="str">
        <f t="shared" si="14"/>
        <v xml:space="preserve">   </v>
      </c>
    </row>
    <row r="904" spans="1:1">
      <c r="A904" t="str">
        <f t="shared" si="14"/>
        <v xml:space="preserve">   </v>
      </c>
    </row>
    <row r="905" spans="1:1">
      <c r="A905" t="str">
        <f t="shared" si="14"/>
        <v xml:space="preserve">   </v>
      </c>
    </row>
    <row r="906" spans="1:1">
      <c r="A906" t="str">
        <f t="shared" si="14"/>
        <v xml:space="preserve">   </v>
      </c>
    </row>
    <row r="907" spans="1:1">
      <c r="A907" t="str">
        <f t="shared" si="14"/>
        <v xml:space="preserve">   </v>
      </c>
    </row>
    <row r="908" spans="1:1">
      <c r="A908" t="str">
        <f t="shared" si="14"/>
        <v xml:space="preserve">   </v>
      </c>
    </row>
    <row r="909" spans="1:1">
      <c r="A909" t="str">
        <f t="shared" si="14"/>
        <v xml:space="preserve">   </v>
      </c>
    </row>
    <row r="910" spans="1:1">
      <c r="A910" t="str">
        <f t="shared" si="14"/>
        <v xml:space="preserve">   </v>
      </c>
    </row>
    <row r="911" spans="1:1">
      <c r="A911" t="str">
        <f t="shared" si="14"/>
        <v xml:space="preserve">   </v>
      </c>
    </row>
    <row r="912" spans="1:1">
      <c r="A912" t="str">
        <f t="shared" si="14"/>
        <v xml:space="preserve">   </v>
      </c>
    </row>
    <row r="913" spans="1:1">
      <c r="A913" t="str">
        <f t="shared" si="14"/>
        <v xml:space="preserve">   </v>
      </c>
    </row>
    <row r="914" spans="1:1">
      <c r="A914" t="str">
        <f t="shared" si="14"/>
        <v xml:space="preserve">   </v>
      </c>
    </row>
    <row r="915" spans="1:1">
      <c r="A915" t="str">
        <f t="shared" si="14"/>
        <v xml:space="preserve">   </v>
      </c>
    </row>
    <row r="916" spans="1:1">
      <c r="A916" t="str">
        <f t="shared" si="14"/>
        <v xml:space="preserve">   </v>
      </c>
    </row>
    <row r="917" spans="1:1">
      <c r="A917" t="str">
        <f t="shared" si="14"/>
        <v xml:space="preserve">   </v>
      </c>
    </row>
    <row r="918" spans="1:1">
      <c r="A918" t="str">
        <f t="shared" si="14"/>
        <v xml:space="preserve">   </v>
      </c>
    </row>
    <row r="919" spans="1:1">
      <c r="A919" t="str">
        <f t="shared" si="14"/>
        <v xml:space="preserve">   </v>
      </c>
    </row>
    <row r="920" spans="1:1">
      <c r="A920" t="str">
        <f t="shared" si="14"/>
        <v xml:space="preserve">   </v>
      </c>
    </row>
    <row r="921" spans="1:1">
      <c r="A921" t="str">
        <f t="shared" si="14"/>
        <v xml:space="preserve">   </v>
      </c>
    </row>
    <row r="922" spans="1:1">
      <c r="A922" t="str">
        <f t="shared" si="14"/>
        <v xml:space="preserve">   </v>
      </c>
    </row>
    <row r="923" spans="1:1">
      <c r="A923" t="str">
        <f t="shared" si="14"/>
        <v xml:space="preserve">   </v>
      </c>
    </row>
    <row r="924" spans="1:1">
      <c r="A924" t="str">
        <f t="shared" si="14"/>
        <v xml:space="preserve">   </v>
      </c>
    </row>
    <row r="925" spans="1:1">
      <c r="A925" t="str">
        <f t="shared" si="14"/>
        <v xml:space="preserve">   </v>
      </c>
    </row>
    <row r="926" spans="1:1">
      <c r="A926" t="str">
        <f t="shared" si="14"/>
        <v xml:space="preserve">   </v>
      </c>
    </row>
    <row r="927" spans="1:1">
      <c r="A927" t="str">
        <f t="shared" si="14"/>
        <v xml:space="preserve">   </v>
      </c>
    </row>
    <row r="928" spans="1:1">
      <c r="A928" t="str">
        <f t="shared" si="14"/>
        <v xml:space="preserve">   </v>
      </c>
    </row>
    <row r="929" spans="1:1">
      <c r="A929" t="str">
        <f t="shared" si="14"/>
        <v xml:space="preserve">   </v>
      </c>
    </row>
    <row r="930" spans="1:1">
      <c r="A930" t="str">
        <f t="shared" si="14"/>
        <v xml:space="preserve">   </v>
      </c>
    </row>
    <row r="931" spans="1:1">
      <c r="A931" t="str">
        <f t="shared" si="14"/>
        <v xml:space="preserve">   </v>
      </c>
    </row>
    <row r="932" spans="1:1">
      <c r="A932" t="str">
        <f t="shared" si="14"/>
        <v xml:space="preserve">   </v>
      </c>
    </row>
    <row r="933" spans="1:1">
      <c r="A933" t="str">
        <f t="shared" si="14"/>
        <v xml:space="preserve">   </v>
      </c>
    </row>
    <row r="934" spans="1:1">
      <c r="A934" t="str">
        <f t="shared" si="14"/>
        <v xml:space="preserve">   </v>
      </c>
    </row>
    <row r="935" spans="1:1">
      <c r="A935" t="str">
        <f t="shared" si="14"/>
        <v xml:space="preserve">   </v>
      </c>
    </row>
    <row r="936" spans="1:1">
      <c r="A936" t="str">
        <f t="shared" si="14"/>
        <v xml:space="preserve">   </v>
      </c>
    </row>
    <row r="937" spans="1:1">
      <c r="A937" t="str">
        <f t="shared" si="14"/>
        <v xml:space="preserve">   </v>
      </c>
    </row>
    <row r="938" spans="1:1">
      <c r="A938" t="str">
        <f t="shared" si="14"/>
        <v xml:space="preserve">   </v>
      </c>
    </row>
    <row r="939" spans="1:1">
      <c r="A939" t="str">
        <f t="shared" si="14"/>
        <v xml:space="preserve">   </v>
      </c>
    </row>
    <row r="940" spans="1:1">
      <c r="A940" t="str">
        <f t="shared" si="14"/>
        <v xml:space="preserve">   </v>
      </c>
    </row>
    <row r="941" spans="1:1">
      <c r="A941" t="str">
        <f t="shared" si="14"/>
        <v xml:space="preserve">   </v>
      </c>
    </row>
    <row r="942" spans="1:1">
      <c r="A942" t="str">
        <f t="shared" si="14"/>
        <v xml:space="preserve">   </v>
      </c>
    </row>
    <row r="943" spans="1:1">
      <c r="A943" t="str">
        <f t="shared" si="14"/>
        <v xml:space="preserve">   </v>
      </c>
    </row>
    <row r="944" spans="1:1">
      <c r="A944" t="str">
        <f t="shared" si="14"/>
        <v xml:space="preserve">   </v>
      </c>
    </row>
    <row r="945" spans="1:1">
      <c r="A945" t="str">
        <f t="shared" si="14"/>
        <v xml:space="preserve">   </v>
      </c>
    </row>
    <row r="946" spans="1:1">
      <c r="A946" t="str">
        <f t="shared" si="14"/>
        <v xml:space="preserve">   </v>
      </c>
    </row>
    <row r="947" spans="1:1">
      <c r="A947" t="str">
        <f t="shared" si="14"/>
        <v xml:space="preserve">   </v>
      </c>
    </row>
    <row r="948" spans="1:1">
      <c r="A948" t="str">
        <f t="shared" si="14"/>
        <v xml:space="preserve">   </v>
      </c>
    </row>
    <row r="949" spans="1:1">
      <c r="A949" t="str">
        <f t="shared" si="14"/>
        <v xml:space="preserve">   </v>
      </c>
    </row>
    <row r="950" spans="1:1">
      <c r="A950" t="str">
        <f t="shared" si="14"/>
        <v xml:space="preserve">   </v>
      </c>
    </row>
    <row r="951" spans="1:1">
      <c r="A951" t="str">
        <f t="shared" si="14"/>
        <v xml:space="preserve">   </v>
      </c>
    </row>
    <row r="952" spans="1:1">
      <c r="A952" t="str">
        <f t="shared" si="14"/>
        <v xml:space="preserve">   </v>
      </c>
    </row>
    <row r="953" spans="1:1">
      <c r="A953" t="str">
        <f t="shared" si="14"/>
        <v xml:space="preserve">   </v>
      </c>
    </row>
    <row r="954" spans="1:1">
      <c r="A954" t="str">
        <f t="shared" si="14"/>
        <v xml:space="preserve">   </v>
      </c>
    </row>
    <row r="955" spans="1:1">
      <c r="A955" t="str">
        <f t="shared" si="14"/>
        <v xml:space="preserve">   </v>
      </c>
    </row>
    <row r="956" spans="1:1">
      <c r="A956" t="str">
        <f t="shared" si="14"/>
        <v xml:space="preserve">   </v>
      </c>
    </row>
    <row r="957" spans="1:1">
      <c r="A957" t="str">
        <f t="shared" si="14"/>
        <v xml:space="preserve">   </v>
      </c>
    </row>
    <row r="958" spans="1:1">
      <c r="A958" t="str">
        <f t="shared" si="14"/>
        <v xml:space="preserve">   </v>
      </c>
    </row>
    <row r="959" spans="1:1">
      <c r="A959" t="str">
        <f t="shared" si="14"/>
        <v xml:space="preserve">   </v>
      </c>
    </row>
    <row r="960" spans="1:1">
      <c r="A960" t="str">
        <f t="shared" si="14"/>
        <v xml:space="preserve">   </v>
      </c>
    </row>
    <row r="961" spans="1:1">
      <c r="A961" t="str">
        <f t="shared" si="14"/>
        <v xml:space="preserve">   </v>
      </c>
    </row>
    <row r="962" spans="1:1">
      <c r="A962" t="str">
        <f t="shared" ref="A962:A1000" si="15">B962&amp;" "&amp;C962&amp;" "&amp;D962&amp;" "&amp;E962</f>
        <v xml:space="preserve">   </v>
      </c>
    </row>
    <row r="963" spans="1:1">
      <c r="A963" t="str">
        <f t="shared" si="15"/>
        <v xml:space="preserve">   </v>
      </c>
    </row>
    <row r="964" spans="1:1">
      <c r="A964" t="str">
        <f t="shared" si="15"/>
        <v xml:space="preserve">   </v>
      </c>
    </row>
    <row r="965" spans="1:1">
      <c r="A965" t="str">
        <f t="shared" si="15"/>
        <v xml:space="preserve">   </v>
      </c>
    </row>
    <row r="966" spans="1:1">
      <c r="A966" t="str">
        <f t="shared" si="15"/>
        <v xml:space="preserve">   </v>
      </c>
    </row>
    <row r="967" spans="1:1">
      <c r="A967" t="str">
        <f t="shared" si="15"/>
        <v xml:space="preserve">   </v>
      </c>
    </row>
    <row r="968" spans="1:1">
      <c r="A968" t="str">
        <f t="shared" si="15"/>
        <v xml:space="preserve">   </v>
      </c>
    </row>
    <row r="969" spans="1:1">
      <c r="A969" t="str">
        <f t="shared" si="15"/>
        <v xml:space="preserve">   </v>
      </c>
    </row>
    <row r="970" spans="1:1">
      <c r="A970" t="str">
        <f t="shared" si="15"/>
        <v xml:space="preserve">   </v>
      </c>
    </row>
    <row r="971" spans="1:1">
      <c r="A971" t="str">
        <f t="shared" si="15"/>
        <v xml:space="preserve">   </v>
      </c>
    </row>
    <row r="972" spans="1:1">
      <c r="A972" t="str">
        <f t="shared" si="15"/>
        <v xml:space="preserve">   </v>
      </c>
    </row>
    <row r="973" spans="1:1">
      <c r="A973" t="str">
        <f t="shared" si="15"/>
        <v xml:space="preserve">   </v>
      </c>
    </row>
    <row r="974" spans="1:1">
      <c r="A974" t="str">
        <f t="shared" si="15"/>
        <v xml:space="preserve">   </v>
      </c>
    </row>
    <row r="975" spans="1:1">
      <c r="A975" t="str">
        <f t="shared" si="15"/>
        <v xml:space="preserve">   </v>
      </c>
    </row>
    <row r="976" spans="1:1">
      <c r="A976" t="str">
        <f t="shared" si="15"/>
        <v xml:space="preserve">   </v>
      </c>
    </row>
    <row r="977" spans="1:1">
      <c r="A977" t="str">
        <f t="shared" si="15"/>
        <v xml:space="preserve">   </v>
      </c>
    </row>
    <row r="978" spans="1:1">
      <c r="A978" t="str">
        <f t="shared" si="15"/>
        <v xml:space="preserve">   </v>
      </c>
    </row>
    <row r="979" spans="1:1">
      <c r="A979" t="str">
        <f t="shared" si="15"/>
        <v xml:space="preserve">   </v>
      </c>
    </row>
    <row r="980" spans="1:1">
      <c r="A980" t="str">
        <f t="shared" si="15"/>
        <v xml:space="preserve">   </v>
      </c>
    </row>
    <row r="981" spans="1:1">
      <c r="A981" t="str">
        <f t="shared" si="15"/>
        <v xml:space="preserve">   </v>
      </c>
    </row>
    <row r="982" spans="1:1">
      <c r="A982" t="str">
        <f t="shared" si="15"/>
        <v xml:space="preserve">   </v>
      </c>
    </row>
    <row r="983" spans="1:1">
      <c r="A983" t="str">
        <f t="shared" si="15"/>
        <v xml:space="preserve">   </v>
      </c>
    </row>
    <row r="984" spans="1:1">
      <c r="A984" t="str">
        <f t="shared" si="15"/>
        <v xml:space="preserve">   </v>
      </c>
    </row>
    <row r="985" spans="1:1">
      <c r="A985" t="str">
        <f t="shared" si="15"/>
        <v xml:space="preserve">   </v>
      </c>
    </row>
    <row r="986" spans="1:1">
      <c r="A986" t="str">
        <f t="shared" si="15"/>
        <v xml:space="preserve">   </v>
      </c>
    </row>
    <row r="987" spans="1:1">
      <c r="A987" t="str">
        <f t="shared" si="15"/>
        <v xml:space="preserve">   </v>
      </c>
    </row>
    <row r="988" spans="1:1">
      <c r="A988" t="str">
        <f t="shared" si="15"/>
        <v xml:space="preserve">   </v>
      </c>
    </row>
    <row r="989" spans="1:1">
      <c r="A989" t="str">
        <f t="shared" si="15"/>
        <v xml:space="preserve">   </v>
      </c>
    </row>
    <row r="990" spans="1:1">
      <c r="A990" t="str">
        <f t="shared" si="15"/>
        <v xml:space="preserve">   </v>
      </c>
    </row>
    <row r="991" spans="1:1">
      <c r="A991" t="str">
        <f t="shared" si="15"/>
        <v xml:space="preserve">   </v>
      </c>
    </row>
    <row r="992" spans="1:1">
      <c r="A992" t="str">
        <f t="shared" si="15"/>
        <v xml:space="preserve">   </v>
      </c>
    </row>
    <row r="993" spans="1:1">
      <c r="A993" t="str">
        <f t="shared" si="15"/>
        <v xml:space="preserve">   </v>
      </c>
    </row>
    <row r="994" spans="1:1">
      <c r="A994" t="str">
        <f t="shared" si="15"/>
        <v xml:space="preserve">   </v>
      </c>
    </row>
    <row r="995" spans="1:1">
      <c r="A995" t="str">
        <f t="shared" si="15"/>
        <v xml:space="preserve">   </v>
      </c>
    </row>
    <row r="996" spans="1:1">
      <c r="A996" t="str">
        <f t="shared" si="15"/>
        <v xml:space="preserve">   </v>
      </c>
    </row>
    <row r="997" spans="1:1">
      <c r="A997" t="str">
        <f t="shared" si="15"/>
        <v xml:space="preserve">   </v>
      </c>
    </row>
    <row r="998" spans="1:1">
      <c r="A998" t="str">
        <f t="shared" si="15"/>
        <v xml:space="preserve">   </v>
      </c>
    </row>
    <row r="999" spans="1:1">
      <c r="A999" t="str">
        <f t="shared" si="15"/>
        <v xml:space="preserve">   </v>
      </c>
    </row>
    <row r="1000" spans="1:1">
      <c r="A1000" t="str">
        <f t="shared" si="15"/>
        <v xml:space="preserve">   </v>
      </c>
    </row>
    <row r="1048576" spans="2:5" s="181" customFormat="1">
      <c r="B1048576" s="180"/>
      <c r="C1048576" s="180"/>
      <c r="D1048576" s="180"/>
      <c r="E1048576" s="180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T87"/>
  <sheetViews>
    <sheetView zoomScaleSheetLayoutView="100" workbookViewId="0">
      <selection activeCell="BF8" sqref="BF8:BJ8"/>
    </sheetView>
  </sheetViews>
  <sheetFormatPr defaultRowHeight="12.75"/>
  <cols>
    <col min="1" max="1" width="0.85546875" style="1" customWidth="1"/>
    <col min="2" max="57" width="1.7109375" style="1" customWidth="1"/>
    <col min="58" max="63" width="9.140625" style="1" customWidth="1"/>
    <col min="64" max="64" width="10" style="1" bestFit="1" customWidth="1"/>
    <col min="65" max="65" width="9.140625" style="1"/>
    <col min="66" max="66" width="10.28515625" style="1" customWidth="1"/>
    <col min="67" max="67" width="13.85546875" style="1" customWidth="1"/>
    <col min="68" max="256" width="9.140625" style="1"/>
    <col min="257" max="257" width="0.85546875" style="1" customWidth="1"/>
    <col min="258" max="313" width="1.7109375" style="1" customWidth="1"/>
    <col min="314" max="318" width="9.140625" style="1" customWidth="1"/>
    <col min="319" max="512" width="9.140625" style="1"/>
    <col min="513" max="513" width="0.85546875" style="1" customWidth="1"/>
    <col min="514" max="569" width="1.7109375" style="1" customWidth="1"/>
    <col min="570" max="574" width="9.140625" style="1" customWidth="1"/>
    <col min="575" max="768" width="9.140625" style="1"/>
    <col min="769" max="769" width="0.85546875" style="1" customWidth="1"/>
    <col min="770" max="825" width="1.7109375" style="1" customWidth="1"/>
    <col min="826" max="830" width="9.140625" style="1" customWidth="1"/>
    <col min="831" max="1024" width="9.140625" style="1"/>
    <col min="1025" max="1025" width="0.85546875" style="1" customWidth="1"/>
    <col min="1026" max="1081" width="1.7109375" style="1" customWidth="1"/>
    <col min="1082" max="1086" width="9.140625" style="1" customWidth="1"/>
    <col min="1087" max="1280" width="9.140625" style="1"/>
    <col min="1281" max="1281" width="0.85546875" style="1" customWidth="1"/>
    <col min="1282" max="1337" width="1.7109375" style="1" customWidth="1"/>
    <col min="1338" max="1342" width="9.140625" style="1" customWidth="1"/>
    <col min="1343" max="1536" width="9.140625" style="1"/>
    <col min="1537" max="1537" width="0.85546875" style="1" customWidth="1"/>
    <col min="1538" max="1593" width="1.7109375" style="1" customWidth="1"/>
    <col min="1594" max="1598" width="9.140625" style="1" customWidth="1"/>
    <col min="1599" max="1792" width="9.140625" style="1"/>
    <col min="1793" max="1793" width="0.85546875" style="1" customWidth="1"/>
    <col min="1794" max="1849" width="1.7109375" style="1" customWidth="1"/>
    <col min="1850" max="1854" width="9.140625" style="1" customWidth="1"/>
    <col min="1855" max="2048" width="9.140625" style="1"/>
    <col min="2049" max="2049" width="0.85546875" style="1" customWidth="1"/>
    <col min="2050" max="2105" width="1.7109375" style="1" customWidth="1"/>
    <col min="2106" max="2110" width="9.140625" style="1" customWidth="1"/>
    <col min="2111" max="2304" width="9.140625" style="1"/>
    <col min="2305" max="2305" width="0.85546875" style="1" customWidth="1"/>
    <col min="2306" max="2361" width="1.7109375" style="1" customWidth="1"/>
    <col min="2362" max="2366" width="9.140625" style="1" customWidth="1"/>
    <col min="2367" max="2560" width="9.140625" style="1"/>
    <col min="2561" max="2561" width="0.85546875" style="1" customWidth="1"/>
    <col min="2562" max="2617" width="1.7109375" style="1" customWidth="1"/>
    <col min="2618" max="2622" width="9.140625" style="1" customWidth="1"/>
    <col min="2623" max="2816" width="9.140625" style="1"/>
    <col min="2817" max="2817" width="0.85546875" style="1" customWidth="1"/>
    <col min="2818" max="2873" width="1.7109375" style="1" customWidth="1"/>
    <col min="2874" max="2878" width="9.140625" style="1" customWidth="1"/>
    <col min="2879" max="3072" width="9.140625" style="1"/>
    <col min="3073" max="3073" width="0.85546875" style="1" customWidth="1"/>
    <col min="3074" max="3129" width="1.7109375" style="1" customWidth="1"/>
    <col min="3130" max="3134" width="9.140625" style="1" customWidth="1"/>
    <col min="3135" max="3328" width="9.140625" style="1"/>
    <col min="3329" max="3329" width="0.85546875" style="1" customWidth="1"/>
    <col min="3330" max="3385" width="1.7109375" style="1" customWidth="1"/>
    <col min="3386" max="3390" width="9.140625" style="1" customWidth="1"/>
    <col min="3391" max="3584" width="9.140625" style="1"/>
    <col min="3585" max="3585" width="0.85546875" style="1" customWidth="1"/>
    <col min="3586" max="3641" width="1.7109375" style="1" customWidth="1"/>
    <col min="3642" max="3646" width="9.140625" style="1" customWidth="1"/>
    <col min="3647" max="3840" width="9.140625" style="1"/>
    <col min="3841" max="3841" width="0.85546875" style="1" customWidth="1"/>
    <col min="3842" max="3897" width="1.7109375" style="1" customWidth="1"/>
    <col min="3898" max="3902" width="9.140625" style="1" customWidth="1"/>
    <col min="3903" max="4096" width="9.140625" style="1"/>
    <col min="4097" max="4097" width="0.85546875" style="1" customWidth="1"/>
    <col min="4098" max="4153" width="1.7109375" style="1" customWidth="1"/>
    <col min="4154" max="4158" width="9.140625" style="1" customWidth="1"/>
    <col min="4159" max="4352" width="9.140625" style="1"/>
    <col min="4353" max="4353" width="0.85546875" style="1" customWidth="1"/>
    <col min="4354" max="4409" width="1.7109375" style="1" customWidth="1"/>
    <col min="4410" max="4414" width="9.140625" style="1" customWidth="1"/>
    <col min="4415" max="4608" width="9.140625" style="1"/>
    <col min="4609" max="4609" width="0.85546875" style="1" customWidth="1"/>
    <col min="4610" max="4665" width="1.7109375" style="1" customWidth="1"/>
    <col min="4666" max="4670" width="9.140625" style="1" customWidth="1"/>
    <col min="4671" max="4864" width="9.140625" style="1"/>
    <col min="4865" max="4865" width="0.85546875" style="1" customWidth="1"/>
    <col min="4866" max="4921" width="1.7109375" style="1" customWidth="1"/>
    <col min="4922" max="4926" width="9.140625" style="1" customWidth="1"/>
    <col min="4927" max="5120" width="9.140625" style="1"/>
    <col min="5121" max="5121" width="0.85546875" style="1" customWidth="1"/>
    <col min="5122" max="5177" width="1.7109375" style="1" customWidth="1"/>
    <col min="5178" max="5182" width="9.140625" style="1" customWidth="1"/>
    <col min="5183" max="5376" width="9.140625" style="1"/>
    <col min="5377" max="5377" width="0.85546875" style="1" customWidth="1"/>
    <col min="5378" max="5433" width="1.7109375" style="1" customWidth="1"/>
    <col min="5434" max="5438" width="9.140625" style="1" customWidth="1"/>
    <col min="5439" max="5632" width="9.140625" style="1"/>
    <col min="5633" max="5633" width="0.85546875" style="1" customWidth="1"/>
    <col min="5634" max="5689" width="1.7109375" style="1" customWidth="1"/>
    <col min="5690" max="5694" width="9.140625" style="1" customWidth="1"/>
    <col min="5695" max="5888" width="9.140625" style="1"/>
    <col min="5889" max="5889" width="0.85546875" style="1" customWidth="1"/>
    <col min="5890" max="5945" width="1.7109375" style="1" customWidth="1"/>
    <col min="5946" max="5950" width="9.140625" style="1" customWidth="1"/>
    <col min="5951" max="6144" width="9.140625" style="1"/>
    <col min="6145" max="6145" width="0.85546875" style="1" customWidth="1"/>
    <col min="6146" max="6201" width="1.7109375" style="1" customWidth="1"/>
    <col min="6202" max="6206" width="9.140625" style="1" customWidth="1"/>
    <col min="6207" max="6400" width="9.140625" style="1"/>
    <col min="6401" max="6401" width="0.85546875" style="1" customWidth="1"/>
    <col min="6402" max="6457" width="1.7109375" style="1" customWidth="1"/>
    <col min="6458" max="6462" width="9.140625" style="1" customWidth="1"/>
    <col min="6463" max="6656" width="9.140625" style="1"/>
    <col min="6657" max="6657" width="0.85546875" style="1" customWidth="1"/>
    <col min="6658" max="6713" width="1.7109375" style="1" customWidth="1"/>
    <col min="6714" max="6718" width="9.140625" style="1" customWidth="1"/>
    <col min="6719" max="6912" width="9.140625" style="1"/>
    <col min="6913" max="6913" width="0.85546875" style="1" customWidth="1"/>
    <col min="6914" max="6969" width="1.7109375" style="1" customWidth="1"/>
    <col min="6970" max="6974" width="9.140625" style="1" customWidth="1"/>
    <col min="6975" max="7168" width="9.140625" style="1"/>
    <col min="7169" max="7169" width="0.85546875" style="1" customWidth="1"/>
    <col min="7170" max="7225" width="1.7109375" style="1" customWidth="1"/>
    <col min="7226" max="7230" width="9.140625" style="1" customWidth="1"/>
    <col min="7231" max="7424" width="9.140625" style="1"/>
    <col min="7425" max="7425" width="0.85546875" style="1" customWidth="1"/>
    <col min="7426" max="7481" width="1.7109375" style="1" customWidth="1"/>
    <col min="7482" max="7486" width="9.140625" style="1" customWidth="1"/>
    <col min="7487" max="7680" width="9.140625" style="1"/>
    <col min="7681" max="7681" width="0.85546875" style="1" customWidth="1"/>
    <col min="7682" max="7737" width="1.7109375" style="1" customWidth="1"/>
    <col min="7738" max="7742" width="9.140625" style="1" customWidth="1"/>
    <col min="7743" max="7936" width="9.140625" style="1"/>
    <col min="7937" max="7937" width="0.85546875" style="1" customWidth="1"/>
    <col min="7938" max="7993" width="1.7109375" style="1" customWidth="1"/>
    <col min="7994" max="7998" width="9.140625" style="1" customWidth="1"/>
    <col min="7999" max="8192" width="9.140625" style="1"/>
    <col min="8193" max="8193" width="0.85546875" style="1" customWidth="1"/>
    <col min="8194" max="8249" width="1.7109375" style="1" customWidth="1"/>
    <col min="8250" max="8254" width="9.140625" style="1" customWidth="1"/>
    <col min="8255" max="8448" width="9.140625" style="1"/>
    <col min="8449" max="8449" width="0.85546875" style="1" customWidth="1"/>
    <col min="8450" max="8505" width="1.7109375" style="1" customWidth="1"/>
    <col min="8506" max="8510" width="9.140625" style="1" customWidth="1"/>
    <col min="8511" max="8704" width="9.140625" style="1"/>
    <col min="8705" max="8705" width="0.85546875" style="1" customWidth="1"/>
    <col min="8706" max="8761" width="1.7109375" style="1" customWidth="1"/>
    <col min="8762" max="8766" width="9.140625" style="1" customWidth="1"/>
    <col min="8767" max="8960" width="9.140625" style="1"/>
    <col min="8961" max="8961" width="0.85546875" style="1" customWidth="1"/>
    <col min="8962" max="9017" width="1.7109375" style="1" customWidth="1"/>
    <col min="9018" max="9022" width="9.140625" style="1" customWidth="1"/>
    <col min="9023" max="9216" width="9.140625" style="1"/>
    <col min="9217" max="9217" width="0.85546875" style="1" customWidth="1"/>
    <col min="9218" max="9273" width="1.7109375" style="1" customWidth="1"/>
    <col min="9274" max="9278" width="9.140625" style="1" customWidth="1"/>
    <col min="9279" max="9472" width="9.140625" style="1"/>
    <col min="9473" max="9473" width="0.85546875" style="1" customWidth="1"/>
    <col min="9474" max="9529" width="1.7109375" style="1" customWidth="1"/>
    <col min="9530" max="9534" width="9.140625" style="1" customWidth="1"/>
    <col min="9535" max="9728" width="9.140625" style="1"/>
    <col min="9729" max="9729" width="0.85546875" style="1" customWidth="1"/>
    <col min="9730" max="9785" width="1.7109375" style="1" customWidth="1"/>
    <col min="9786" max="9790" width="9.140625" style="1" customWidth="1"/>
    <col min="9791" max="9984" width="9.140625" style="1"/>
    <col min="9985" max="9985" width="0.85546875" style="1" customWidth="1"/>
    <col min="9986" max="10041" width="1.7109375" style="1" customWidth="1"/>
    <col min="10042" max="10046" width="9.140625" style="1" customWidth="1"/>
    <col min="10047" max="10240" width="9.140625" style="1"/>
    <col min="10241" max="10241" width="0.85546875" style="1" customWidth="1"/>
    <col min="10242" max="10297" width="1.7109375" style="1" customWidth="1"/>
    <col min="10298" max="10302" width="9.140625" style="1" customWidth="1"/>
    <col min="10303" max="10496" width="9.140625" style="1"/>
    <col min="10497" max="10497" width="0.85546875" style="1" customWidth="1"/>
    <col min="10498" max="10553" width="1.7109375" style="1" customWidth="1"/>
    <col min="10554" max="10558" width="9.140625" style="1" customWidth="1"/>
    <col min="10559" max="10752" width="9.140625" style="1"/>
    <col min="10753" max="10753" width="0.85546875" style="1" customWidth="1"/>
    <col min="10754" max="10809" width="1.7109375" style="1" customWidth="1"/>
    <col min="10810" max="10814" width="9.140625" style="1" customWidth="1"/>
    <col min="10815" max="11008" width="9.140625" style="1"/>
    <col min="11009" max="11009" width="0.85546875" style="1" customWidth="1"/>
    <col min="11010" max="11065" width="1.7109375" style="1" customWidth="1"/>
    <col min="11066" max="11070" width="9.140625" style="1" customWidth="1"/>
    <col min="11071" max="11264" width="9.140625" style="1"/>
    <col min="11265" max="11265" width="0.85546875" style="1" customWidth="1"/>
    <col min="11266" max="11321" width="1.7109375" style="1" customWidth="1"/>
    <col min="11322" max="11326" width="9.140625" style="1" customWidth="1"/>
    <col min="11327" max="11520" width="9.140625" style="1"/>
    <col min="11521" max="11521" width="0.85546875" style="1" customWidth="1"/>
    <col min="11522" max="11577" width="1.7109375" style="1" customWidth="1"/>
    <col min="11578" max="11582" width="9.140625" style="1" customWidth="1"/>
    <col min="11583" max="11776" width="9.140625" style="1"/>
    <col min="11777" max="11777" width="0.85546875" style="1" customWidth="1"/>
    <col min="11778" max="11833" width="1.7109375" style="1" customWidth="1"/>
    <col min="11834" max="11838" width="9.140625" style="1" customWidth="1"/>
    <col min="11839" max="12032" width="9.140625" style="1"/>
    <col min="12033" max="12033" width="0.85546875" style="1" customWidth="1"/>
    <col min="12034" max="12089" width="1.7109375" style="1" customWidth="1"/>
    <col min="12090" max="12094" width="9.140625" style="1" customWidth="1"/>
    <col min="12095" max="12288" width="9.140625" style="1"/>
    <col min="12289" max="12289" width="0.85546875" style="1" customWidth="1"/>
    <col min="12290" max="12345" width="1.7109375" style="1" customWidth="1"/>
    <col min="12346" max="12350" width="9.140625" style="1" customWidth="1"/>
    <col min="12351" max="12544" width="9.140625" style="1"/>
    <col min="12545" max="12545" width="0.85546875" style="1" customWidth="1"/>
    <col min="12546" max="12601" width="1.7109375" style="1" customWidth="1"/>
    <col min="12602" max="12606" width="9.140625" style="1" customWidth="1"/>
    <col min="12607" max="12800" width="9.140625" style="1"/>
    <col min="12801" max="12801" width="0.85546875" style="1" customWidth="1"/>
    <col min="12802" max="12857" width="1.7109375" style="1" customWidth="1"/>
    <col min="12858" max="12862" width="9.140625" style="1" customWidth="1"/>
    <col min="12863" max="13056" width="9.140625" style="1"/>
    <col min="13057" max="13057" width="0.85546875" style="1" customWidth="1"/>
    <col min="13058" max="13113" width="1.7109375" style="1" customWidth="1"/>
    <col min="13114" max="13118" width="9.140625" style="1" customWidth="1"/>
    <col min="13119" max="13312" width="9.140625" style="1"/>
    <col min="13313" max="13313" width="0.85546875" style="1" customWidth="1"/>
    <col min="13314" max="13369" width="1.7109375" style="1" customWidth="1"/>
    <col min="13370" max="13374" width="9.140625" style="1" customWidth="1"/>
    <col min="13375" max="13568" width="9.140625" style="1"/>
    <col min="13569" max="13569" width="0.85546875" style="1" customWidth="1"/>
    <col min="13570" max="13625" width="1.7109375" style="1" customWidth="1"/>
    <col min="13626" max="13630" width="9.140625" style="1" customWidth="1"/>
    <col min="13631" max="13824" width="9.140625" style="1"/>
    <col min="13825" max="13825" width="0.85546875" style="1" customWidth="1"/>
    <col min="13826" max="13881" width="1.7109375" style="1" customWidth="1"/>
    <col min="13882" max="13886" width="9.140625" style="1" customWidth="1"/>
    <col min="13887" max="14080" width="9.140625" style="1"/>
    <col min="14081" max="14081" width="0.85546875" style="1" customWidth="1"/>
    <col min="14082" max="14137" width="1.7109375" style="1" customWidth="1"/>
    <col min="14138" max="14142" width="9.140625" style="1" customWidth="1"/>
    <col min="14143" max="14336" width="9.140625" style="1"/>
    <col min="14337" max="14337" width="0.85546875" style="1" customWidth="1"/>
    <col min="14338" max="14393" width="1.7109375" style="1" customWidth="1"/>
    <col min="14394" max="14398" width="9.140625" style="1" customWidth="1"/>
    <col min="14399" max="14592" width="9.140625" style="1"/>
    <col min="14593" max="14593" width="0.85546875" style="1" customWidth="1"/>
    <col min="14594" max="14649" width="1.7109375" style="1" customWidth="1"/>
    <col min="14650" max="14654" width="9.140625" style="1" customWidth="1"/>
    <col min="14655" max="14848" width="9.140625" style="1"/>
    <col min="14849" max="14849" width="0.85546875" style="1" customWidth="1"/>
    <col min="14850" max="14905" width="1.7109375" style="1" customWidth="1"/>
    <col min="14906" max="14910" width="9.140625" style="1" customWidth="1"/>
    <col min="14911" max="15104" width="9.140625" style="1"/>
    <col min="15105" max="15105" width="0.85546875" style="1" customWidth="1"/>
    <col min="15106" max="15161" width="1.7109375" style="1" customWidth="1"/>
    <col min="15162" max="15166" width="9.140625" style="1" customWidth="1"/>
    <col min="15167" max="15360" width="9.140625" style="1"/>
    <col min="15361" max="15361" width="0.85546875" style="1" customWidth="1"/>
    <col min="15362" max="15417" width="1.7109375" style="1" customWidth="1"/>
    <col min="15418" max="15422" width="9.140625" style="1" customWidth="1"/>
    <col min="15423" max="15616" width="9.140625" style="1"/>
    <col min="15617" max="15617" width="0.85546875" style="1" customWidth="1"/>
    <col min="15618" max="15673" width="1.7109375" style="1" customWidth="1"/>
    <col min="15674" max="15678" width="9.140625" style="1" customWidth="1"/>
    <col min="15679" max="15872" width="9.140625" style="1"/>
    <col min="15873" max="15873" width="0.85546875" style="1" customWidth="1"/>
    <col min="15874" max="15929" width="1.7109375" style="1" customWidth="1"/>
    <col min="15930" max="15934" width="9.140625" style="1" customWidth="1"/>
    <col min="15935" max="16128" width="9.140625" style="1"/>
    <col min="16129" max="16129" width="0.85546875" style="1" customWidth="1"/>
    <col min="16130" max="16185" width="1.7109375" style="1" customWidth="1"/>
    <col min="16186" max="16190" width="9.140625" style="1" customWidth="1"/>
    <col min="16191" max="16384" width="9.140625" style="1"/>
  </cols>
  <sheetData>
    <row r="1" spans="1:72">
      <c r="A1" s="13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</row>
    <row r="2" spans="1:72">
      <c r="A2" s="13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</row>
    <row r="3" spans="1:72">
      <c r="A3" s="13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18"/>
      <c r="BC3" s="18"/>
      <c r="BD3" s="18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</row>
    <row r="4" spans="1:72">
      <c r="A4" s="13"/>
      <c r="B4" s="18"/>
      <c r="C4" s="18"/>
      <c r="D4" s="18"/>
      <c r="E4" s="18"/>
      <c r="F4" s="18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18"/>
      <c r="AA4" s="18"/>
      <c r="AB4" s="18"/>
      <c r="AC4" s="18"/>
      <c r="AD4" s="18"/>
      <c r="AE4" s="18"/>
      <c r="AF4" s="18"/>
      <c r="AG4" s="18"/>
      <c r="AH4" s="18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</row>
    <row r="5" spans="1:72" ht="12.75" customHeight="1">
      <c r="A5" s="13"/>
      <c r="B5" s="13"/>
      <c r="C5" s="13"/>
      <c r="D5" s="185"/>
      <c r="E5" s="185"/>
      <c r="F5" s="234"/>
      <c r="G5" s="324" t="s">
        <v>285</v>
      </c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6"/>
      <c r="Z5" s="235"/>
      <c r="AA5" s="13"/>
      <c r="AB5" s="13"/>
      <c r="AC5" s="13"/>
      <c r="AD5" s="13"/>
      <c r="AE5" s="13"/>
      <c r="AF5" s="13"/>
      <c r="AG5" s="13"/>
      <c r="AH5" s="13"/>
      <c r="AI5" s="13"/>
      <c r="AJ5" s="13"/>
      <c r="AM5" s="303" t="s">
        <v>345</v>
      </c>
      <c r="AN5" s="303"/>
      <c r="AO5" s="303"/>
      <c r="AP5" s="303"/>
      <c r="AQ5" s="303"/>
      <c r="AR5" s="303"/>
      <c r="AS5" s="303"/>
      <c r="AT5" s="303"/>
      <c r="AU5" s="303"/>
      <c r="AV5" s="303"/>
      <c r="AW5" s="303"/>
      <c r="AX5" s="303"/>
      <c r="AY5" s="303"/>
      <c r="AZ5" s="303"/>
      <c r="BA5" s="303"/>
      <c r="BB5" s="303"/>
      <c r="BC5" s="303"/>
      <c r="BD5" s="303"/>
      <c r="BE5" s="30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</row>
    <row r="6" spans="1:72" ht="12.75" customHeight="1">
      <c r="A6" s="13"/>
      <c r="B6" s="232"/>
      <c r="C6" s="232"/>
      <c r="D6" s="185"/>
      <c r="E6" s="185"/>
      <c r="F6" s="235"/>
      <c r="G6" s="324"/>
      <c r="H6" s="325"/>
      <c r="I6" s="325"/>
      <c r="J6" s="325"/>
      <c r="K6" s="325"/>
      <c r="L6" s="325"/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6"/>
      <c r="Z6" s="235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M6" s="304" t="s">
        <v>346</v>
      </c>
      <c r="AN6" s="304"/>
      <c r="AO6" s="304"/>
      <c r="AP6" s="304"/>
      <c r="AQ6" s="304"/>
      <c r="AR6" s="304"/>
      <c r="AS6" s="304"/>
      <c r="AT6" s="304"/>
      <c r="AU6" s="304"/>
      <c r="AV6" s="304"/>
      <c r="AW6" s="304"/>
      <c r="AX6" s="304"/>
      <c r="AY6" s="304"/>
      <c r="AZ6" s="304"/>
      <c r="BA6" s="304"/>
      <c r="BB6" s="304"/>
      <c r="BC6" s="304"/>
      <c r="BD6" s="304"/>
      <c r="BE6" s="304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</row>
    <row r="7" spans="1:72" ht="12.75" customHeight="1">
      <c r="A7" s="13"/>
      <c r="B7" s="233"/>
      <c r="C7" s="233"/>
      <c r="D7" s="185"/>
      <c r="E7" s="185"/>
      <c r="F7" s="235"/>
      <c r="G7" s="324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6"/>
      <c r="Z7" s="235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BD7" s="242"/>
      <c r="BE7" s="242"/>
      <c r="BF7" s="313" t="s">
        <v>166</v>
      </c>
      <c r="BG7" s="313"/>
      <c r="BH7" s="13"/>
      <c r="BI7" s="13"/>
      <c r="BJ7" s="13"/>
      <c r="BK7" s="13"/>
      <c r="BL7" s="13" t="s">
        <v>81</v>
      </c>
      <c r="BM7" s="13" t="s">
        <v>167</v>
      </c>
      <c r="BN7" s="13" t="s">
        <v>168</v>
      </c>
      <c r="BO7" s="13"/>
      <c r="BP7" s="13"/>
      <c r="BQ7" s="13"/>
      <c r="BR7" s="13"/>
      <c r="BS7" s="13"/>
      <c r="BT7" s="13"/>
    </row>
    <row r="8" spans="1:72" ht="12.75" customHeight="1">
      <c r="A8" s="13"/>
      <c r="B8" s="231"/>
      <c r="C8" s="231"/>
      <c r="D8" s="185"/>
      <c r="E8" s="185"/>
      <c r="F8" s="235"/>
      <c r="G8" s="324"/>
      <c r="H8" s="325"/>
      <c r="I8" s="325"/>
      <c r="J8" s="325"/>
      <c r="K8" s="325"/>
      <c r="L8" s="325"/>
      <c r="M8" s="325"/>
      <c r="N8" s="325"/>
      <c r="O8" s="325"/>
      <c r="P8" s="325"/>
      <c r="Q8" s="325"/>
      <c r="R8" s="325"/>
      <c r="S8" s="325"/>
      <c r="T8" s="325"/>
      <c r="U8" s="325"/>
      <c r="V8" s="325"/>
      <c r="W8" s="325"/>
      <c r="X8" s="325"/>
      <c r="Y8" s="326"/>
      <c r="Z8" s="235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243"/>
      <c r="AN8" s="243"/>
      <c r="AO8" s="243"/>
      <c r="AP8" s="243"/>
      <c r="AQ8" s="243"/>
      <c r="AR8" s="243"/>
      <c r="AS8" s="243"/>
      <c r="AT8" s="243"/>
      <c r="AU8" s="243"/>
      <c r="AV8" s="243"/>
      <c r="AW8" s="243"/>
      <c r="AX8" s="243"/>
      <c r="AY8" s="243"/>
      <c r="AZ8" s="243"/>
      <c r="BA8" s="243"/>
      <c r="BB8" s="243"/>
      <c r="BC8" s="243"/>
      <c r="BD8" s="243"/>
      <c r="BE8" s="243"/>
      <c r="BF8" s="314" t="s">
        <v>444</v>
      </c>
      <c r="BG8" s="315"/>
      <c r="BH8" s="315"/>
      <c r="BI8" s="315"/>
      <c r="BJ8" s="315"/>
      <c r="BK8" s="120"/>
      <c r="BL8" s="144"/>
      <c r="BM8" s="145"/>
      <c r="BN8" s="124"/>
      <c r="BO8" s="13"/>
      <c r="BP8" s="13"/>
      <c r="BQ8" s="13"/>
      <c r="BR8" s="13"/>
      <c r="BS8" s="13"/>
      <c r="BT8" s="13"/>
    </row>
    <row r="9" spans="1:72" ht="12.75" customHeight="1" thickBot="1">
      <c r="A9" s="13"/>
      <c r="B9" s="13"/>
      <c r="C9" s="13"/>
      <c r="D9" s="185"/>
      <c r="E9" s="185"/>
      <c r="F9" s="235"/>
      <c r="G9" s="327"/>
      <c r="H9" s="328"/>
      <c r="I9" s="328"/>
      <c r="J9" s="328"/>
      <c r="K9" s="328"/>
      <c r="L9" s="328"/>
      <c r="M9" s="328"/>
      <c r="N9" s="328"/>
      <c r="O9" s="328"/>
      <c r="P9" s="328"/>
      <c r="Q9" s="328"/>
      <c r="R9" s="328"/>
      <c r="S9" s="328"/>
      <c r="T9" s="328"/>
      <c r="U9" s="328"/>
      <c r="V9" s="328"/>
      <c r="W9" s="328"/>
      <c r="X9" s="328"/>
      <c r="Y9" s="329"/>
      <c r="Z9" s="235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245"/>
      <c r="AM9" s="245"/>
      <c r="AN9" s="245"/>
      <c r="AO9" s="245"/>
      <c r="AP9" s="245"/>
      <c r="AQ9" s="245"/>
      <c r="AR9" s="245"/>
      <c r="AS9" s="245"/>
      <c r="AT9" s="245"/>
      <c r="AU9" s="245"/>
      <c r="AV9" s="245"/>
      <c r="AW9" s="245"/>
      <c r="AX9" s="245"/>
      <c r="AY9" s="245"/>
      <c r="AZ9" s="245"/>
      <c r="BA9" s="245"/>
      <c r="BB9" s="245"/>
      <c r="BC9" s="245"/>
      <c r="BD9" s="245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</row>
    <row r="10" spans="1:72">
      <c r="A10" s="13"/>
      <c r="B10" s="13"/>
      <c r="C10" s="13"/>
      <c r="D10" s="13"/>
      <c r="E10" s="13"/>
      <c r="F10" s="13"/>
      <c r="G10" s="13"/>
      <c r="H10" s="13"/>
      <c r="I10" s="13"/>
      <c r="J10" s="13"/>
      <c r="AW10" s="13"/>
      <c r="AX10" s="13"/>
      <c r="AY10" s="13"/>
      <c r="AZ10" s="13"/>
      <c r="BA10" s="13"/>
      <c r="BB10" s="13"/>
      <c r="BC10" s="13"/>
      <c r="BD10" s="13"/>
      <c r="BE10" s="13"/>
      <c r="BF10" s="347" t="s">
        <v>0</v>
      </c>
      <c r="BG10" s="347"/>
      <c r="BH10" s="127" t="s">
        <v>1</v>
      </c>
      <c r="BI10" s="306" t="s">
        <v>64</v>
      </c>
      <c r="BJ10" s="306"/>
      <c r="BK10" s="306"/>
      <c r="BL10" s="13"/>
      <c r="BM10" s="13"/>
      <c r="BN10" s="236" t="s">
        <v>300</v>
      </c>
      <c r="BO10" s="13" t="s">
        <v>312</v>
      </c>
      <c r="BP10" s="13" t="s">
        <v>306</v>
      </c>
      <c r="BQ10" s="13"/>
      <c r="BR10" s="13"/>
      <c r="BS10" s="13"/>
      <c r="BT10" s="13"/>
    </row>
    <row r="11" spans="1:72" ht="22.5" customHeight="1">
      <c r="A11" s="13"/>
      <c r="B11" s="13"/>
      <c r="C11" s="14"/>
      <c r="D11" s="13"/>
      <c r="E11" s="13"/>
      <c r="F11" s="13"/>
      <c r="G11" s="13"/>
      <c r="H11" s="13"/>
      <c r="K11" s="305" t="str">
        <f>CONCATENATE("СВИДЕТЕЛЬСТВО О ПОВЕРКЕ № ",BF11,BH11)</f>
        <v>СВИДЕТЕЛЬСТВО О ПОВЕРКЕ № 23684/2018</v>
      </c>
      <c r="L11" s="305"/>
      <c r="M11" s="305"/>
      <c r="N11" s="305"/>
      <c r="O11" s="305"/>
      <c r="P11" s="305"/>
      <c r="Q11" s="305"/>
      <c r="R11" s="305"/>
      <c r="S11" s="305"/>
      <c r="T11" s="305"/>
      <c r="U11" s="305"/>
      <c r="V11" s="305"/>
      <c r="W11" s="305"/>
      <c r="X11" s="305"/>
      <c r="Y11" s="305"/>
      <c r="Z11" s="305"/>
      <c r="AA11" s="305"/>
      <c r="AB11" s="305"/>
      <c r="AC11" s="305"/>
      <c r="AD11" s="305"/>
      <c r="AE11" s="305"/>
      <c r="AF11" s="305"/>
      <c r="AG11" s="305"/>
      <c r="AH11" s="305"/>
      <c r="AI11" s="305"/>
      <c r="AJ11" s="305"/>
      <c r="AK11" s="305"/>
      <c r="AL11" s="305"/>
      <c r="AM11" s="305"/>
      <c r="AN11" s="305"/>
      <c r="AO11" s="305"/>
      <c r="AP11" s="305"/>
      <c r="AQ11" s="305"/>
      <c r="AR11" s="305"/>
      <c r="AS11" s="305"/>
      <c r="AT11" s="305"/>
      <c r="AU11" s="305"/>
      <c r="AV11" s="305"/>
      <c r="AW11" s="244"/>
      <c r="AX11" s="13"/>
      <c r="AY11" s="13"/>
      <c r="AZ11" s="13"/>
      <c r="BA11" s="13"/>
      <c r="BB11" s="13"/>
      <c r="BC11" s="13"/>
      <c r="BD11" s="13"/>
      <c r="BE11" s="13"/>
      <c r="BF11" s="348">
        <v>23684</v>
      </c>
      <c r="BG11" s="348"/>
      <c r="BH11" s="279" t="s">
        <v>374</v>
      </c>
      <c r="BI11" s="307">
        <v>18001503543</v>
      </c>
      <c r="BJ11" s="307"/>
      <c r="BK11" s="307"/>
      <c r="BL11" s="13" t="s">
        <v>262</v>
      </c>
      <c r="BM11" s="13" t="s">
        <v>308</v>
      </c>
      <c r="BN11" s="186" t="s">
        <v>299</v>
      </c>
      <c r="BO11" s="13" t="s">
        <v>301</v>
      </c>
      <c r="BP11" s="13" t="s">
        <v>307</v>
      </c>
      <c r="BQ11" s="13"/>
      <c r="BR11" s="13" t="s">
        <v>311</v>
      </c>
      <c r="BS11" s="13"/>
      <c r="BT11" s="13"/>
    </row>
    <row r="12" spans="1:72">
      <c r="A12" s="13"/>
      <c r="B12" s="13"/>
      <c r="C12" s="14"/>
      <c r="D12" s="14"/>
      <c r="E12" s="14"/>
      <c r="F12" s="14"/>
      <c r="G12" s="14"/>
      <c r="H12" s="14"/>
      <c r="I12" s="14"/>
      <c r="J12" s="15"/>
      <c r="K12" s="14"/>
      <c r="L12" s="14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358" t="s">
        <v>58</v>
      </c>
      <c r="BG12" s="358"/>
      <c r="BH12" s="13"/>
      <c r="BI12" s="308" t="s">
        <v>65</v>
      </c>
      <c r="BJ12" s="308"/>
      <c r="BK12" s="308"/>
      <c r="BL12" s="13"/>
      <c r="BM12" s="13"/>
      <c r="BN12" s="13"/>
      <c r="BO12" s="13"/>
      <c r="BP12" s="13"/>
      <c r="BQ12" s="13"/>
      <c r="BR12" s="13"/>
      <c r="BS12" s="13"/>
      <c r="BT12" s="13"/>
    </row>
    <row r="13" spans="1:72" ht="15.75">
      <c r="A13" s="13"/>
      <c r="B13" s="13"/>
      <c r="C13" s="14"/>
      <c r="D13" s="14"/>
      <c r="E13" s="14"/>
      <c r="F13" s="14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316" t="s">
        <v>2</v>
      </c>
      <c r="AB13" s="316"/>
      <c r="AC13" s="316"/>
      <c r="AD13" s="316"/>
      <c r="AE13" s="316"/>
      <c r="AF13" s="316"/>
      <c r="AG13" s="316"/>
      <c r="AH13" s="316"/>
      <c r="AI13" s="316"/>
      <c r="AJ13" s="316"/>
      <c r="AK13" s="316"/>
      <c r="AL13" s="316"/>
      <c r="AM13" s="316"/>
      <c r="AN13" s="317">
        <f>BF24-1</f>
        <v>43279</v>
      </c>
      <c r="AO13" s="317"/>
      <c r="AP13" s="317"/>
      <c r="AQ13" s="317"/>
      <c r="AR13" s="317"/>
      <c r="AS13" s="317"/>
      <c r="AT13" s="317"/>
      <c r="AU13" s="317"/>
      <c r="AV13" s="318">
        <f>(YEAR(BF24))+BF22</f>
        <v>2019</v>
      </c>
      <c r="AW13" s="318"/>
      <c r="AX13" s="318"/>
      <c r="AY13" s="318"/>
      <c r="AZ13" s="121" t="s">
        <v>3</v>
      </c>
      <c r="BA13" s="13"/>
      <c r="BB13" s="13"/>
      <c r="BC13" s="13"/>
      <c r="BD13" s="13"/>
      <c r="BE13" s="13"/>
      <c r="BF13" s="363" t="s">
        <v>437</v>
      </c>
      <c r="BG13" s="363"/>
      <c r="BH13" s="13"/>
      <c r="BI13" s="309" t="s">
        <v>433</v>
      </c>
      <c r="BJ13" s="309"/>
      <c r="BK13" s="16" t="s">
        <v>53</v>
      </c>
      <c r="BL13" s="364">
        <v>43234</v>
      </c>
      <c r="BM13" s="365"/>
      <c r="BN13" s="13"/>
      <c r="BO13" s="13"/>
      <c r="BP13" s="13"/>
      <c r="BQ13" s="13"/>
      <c r="BR13" s="13"/>
      <c r="BS13" s="13"/>
      <c r="BT13" s="13"/>
    </row>
    <row r="14" spans="1:72" ht="12.75" customHeight="1">
      <c r="A14" s="13"/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349" t="s">
        <v>89</v>
      </c>
      <c r="BG14" s="349"/>
      <c r="BH14" s="349"/>
      <c r="BI14" s="361" t="s">
        <v>144</v>
      </c>
      <c r="BJ14" s="362"/>
      <c r="BK14" s="362"/>
      <c r="BL14" s="110" t="s">
        <v>145</v>
      </c>
      <c r="BM14" s="13"/>
      <c r="BN14" s="13"/>
      <c r="BO14" s="13"/>
      <c r="BP14" s="13"/>
      <c r="BQ14" s="13"/>
      <c r="BR14" s="13"/>
      <c r="BS14" s="13"/>
      <c r="BT14" s="13"/>
    </row>
    <row r="15" spans="1:72" ht="12.7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350">
        <v>2</v>
      </c>
      <c r="BG15" s="350"/>
      <c r="BH15" s="350"/>
      <c r="BI15" s="18"/>
      <c r="BJ15" s="18"/>
      <c r="BK15" s="18"/>
      <c r="BL15" s="18"/>
      <c r="BM15" s="18"/>
      <c r="BN15" s="13"/>
      <c r="BO15" s="13"/>
      <c r="BP15" s="13"/>
      <c r="BQ15" s="13"/>
      <c r="BR15" s="13"/>
      <c r="BS15" s="13"/>
      <c r="BT15" s="13"/>
    </row>
    <row r="16" spans="1:72" ht="18.75" customHeight="1">
      <c r="A16" s="13"/>
      <c r="B16" s="319" t="s">
        <v>4</v>
      </c>
      <c r="C16" s="319"/>
      <c r="D16" s="319"/>
      <c r="E16" s="319"/>
      <c r="F16" s="319"/>
      <c r="G16" s="319"/>
      <c r="H16" s="319"/>
      <c r="I16" s="319"/>
      <c r="J16" s="319"/>
      <c r="K16" s="319"/>
      <c r="L16" s="319"/>
      <c r="M16" s="319"/>
      <c r="N16" s="320" t="str">
        <f>VLOOKUP(BF8,СИ!A1:F200,2,FALSE)&amp;" "&amp;BL8&amp;" "&amp;BM8&amp;" "&amp;BN8</f>
        <v xml:space="preserve">Гиря СП 1 кг 3К   </v>
      </c>
      <c r="O16" s="320"/>
      <c r="P16" s="320"/>
      <c r="Q16" s="320"/>
      <c r="R16" s="320"/>
      <c r="S16" s="320"/>
      <c r="T16" s="320"/>
      <c r="U16" s="320"/>
      <c r="V16" s="320"/>
      <c r="W16" s="320"/>
      <c r="X16" s="320"/>
      <c r="Y16" s="320"/>
      <c r="Z16" s="320"/>
      <c r="AA16" s="320"/>
      <c r="AB16" s="320"/>
      <c r="AC16" s="320"/>
      <c r="AD16" s="320"/>
      <c r="AE16" s="320"/>
      <c r="AF16" s="320"/>
      <c r="AG16" s="320"/>
      <c r="AH16" s="320"/>
      <c r="AI16" s="320"/>
      <c r="AJ16" s="320"/>
      <c r="AK16" s="320"/>
      <c r="AL16" s="320"/>
      <c r="AM16" s="320"/>
      <c r="AN16" s="320"/>
      <c r="AO16" s="320"/>
      <c r="AP16" s="320"/>
      <c r="AQ16" s="320"/>
      <c r="AR16" s="320"/>
      <c r="AS16" s="320"/>
      <c r="AT16" s="320"/>
      <c r="AU16" s="320"/>
      <c r="AV16" s="320"/>
      <c r="AW16" s="320"/>
      <c r="AX16" s="320"/>
      <c r="AY16" s="320"/>
      <c r="AZ16" s="320"/>
      <c r="BA16" s="320"/>
      <c r="BB16" s="320"/>
      <c r="BC16" s="320"/>
      <c r="BD16" s="320"/>
      <c r="BE16" s="320"/>
      <c r="BF16" s="353" t="s">
        <v>5</v>
      </c>
      <c r="BG16" s="353" t="s">
        <v>6</v>
      </c>
      <c r="BH16" s="353" t="s">
        <v>7</v>
      </c>
      <c r="BI16" s="18"/>
      <c r="BJ16" s="18"/>
      <c r="BK16" s="18"/>
      <c r="BL16" s="18"/>
      <c r="BM16" s="18"/>
      <c r="BN16" s="13" t="s">
        <v>308</v>
      </c>
      <c r="BO16" s="13"/>
      <c r="BP16" s="13"/>
      <c r="BQ16" s="13"/>
      <c r="BR16" s="13"/>
      <c r="BS16" s="13"/>
      <c r="BT16" s="13"/>
    </row>
    <row r="17" spans="1:72" ht="9.75" customHeight="1">
      <c r="A17" s="13"/>
      <c r="B17" s="330"/>
      <c r="C17" s="330"/>
      <c r="D17" s="330"/>
      <c r="E17" s="330"/>
      <c r="F17" s="330"/>
      <c r="G17" s="330"/>
      <c r="H17" s="330"/>
      <c r="I17" s="330"/>
      <c r="J17" s="330"/>
      <c r="K17" s="330"/>
      <c r="L17" s="330"/>
      <c r="M17" s="330"/>
      <c r="N17" s="323" t="s">
        <v>8</v>
      </c>
      <c r="O17" s="323"/>
      <c r="P17" s="323"/>
      <c r="Q17" s="323"/>
      <c r="R17" s="323"/>
      <c r="S17" s="323"/>
      <c r="T17" s="323"/>
      <c r="U17" s="323"/>
      <c r="V17" s="323"/>
      <c r="W17" s="323"/>
      <c r="X17" s="323"/>
      <c r="Y17" s="323"/>
      <c r="Z17" s="323"/>
      <c r="AA17" s="323"/>
      <c r="AB17" s="323"/>
      <c r="AC17" s="323"/>
      <c r="AD17" s="323"/>
      <c r="AE17" s="323"/>
      <c r="AF17" s="323"/>
      <c r="AG17" s="323"/>
      <c r="AH17" s="323"/>
      <c r="AI17" s="323"/>
      <c r="AJ17" s="323"/>
      <c r="AK17" s="323"/>
      <c r="AL17" s="323"/>
      <c r="AM17" s="323"/>
      <c r="AN17" s="323"/>
      <c r="AO17" s="323"/>
      <c r="AP17" s="323"/>
      <c r="AQ17" s="323"/>
      <c r="AR17" s="323"/>
      <c r="AS17" s="323"/>
      <c r="AT17" s="323"/>
      <c r="AU17" s="323"/>
      <c r="AV17" s="323"/>
      <c r="AW17" s="323"/>
      <c r="AX17" s="323"/>
      <c r="AY17" s="323"/>
      <c r="AZ17" s="323"/>
      <c r="BA17" s="323"/>
      <c r="BB17" s="323"/>
      <c r="BC17" s="323"/>
      <c r="BD17" s="323"/>
      <c r="BE17" s="323"/>
      <c r="BF17" s="353"/>
      <c r="BG17" s="353"/>
      <c r="BH17" s="353"/>
      <c r="BI17" s="18"/>
      <c r="BJ17" s="18"/>
      <c r="BK17" s="18"/>
      <c r="BL17" s="18"/>
      <c r="BM17" s="18"/>
      <c r="BN17" s="13"/>
      <c r="BO17" s="13"/>
      <c r="BP17" s="13"/>
      <c r="BQ17" s="13"/>
      <c r="BR17" s="13"/>
      <c r="BS17" s="13"/>
      <c r="BT17" s="13"/>
    </row>
    <row r="18" spans="1:72" ht="18.75" customHeight="1">
      <c r="A18" s="13"/>
      <c r="B18" s="331" t="str">
        <f>"Г/р СИ №"&amp;" "&amp;VLOOKUP(BF8,СИ!A1:F200,3,FALSE)</f>
        <v>Г/р СИ № 14852-01</v>
      </c>
      <c r="C18" s="331"/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331"/>
      <c r="T18" s="331"/>
      <c r="U18" s="331"/>
      <c r="V18" s="331"/>
      <c r="W18" s="331"/>
      <c r="X18" s="331"/>
      <c r="Y18" s="331"/>
      <c r="Z18" s="331"/>
      <c r="AA18" s="331"/>
      <c r="AB18" s="331"/>
      <c r="AC18" s="331"/>
      <c r="AD18" s="331"/>
      <c r="AE18" s="331"/>
      <c r="AF18" s="331"/>
      <c r="AG18" s="331"/>
      <c r="AH18" s="331"/>
      <c r="AI18" s="331"/>
      <c r="AJ18" s="331"/>
      <c r="AK18" s="331"/>
      <c r="AL18" s="331"/>
      <c r="AM18" s="331"/>
      <c r="AN18" s="331"/>
      <c r="AO18" s="331"/>
      <c r="AP18" s="331"/>
      <c r="AQ18" s="331"/>
      <c r="AR18" s="331"/>
      <c r="AS18" s="331"/>
      <c r="AT18" s="331"/>
      <c r="AU18" s="331"/>
      <c r="AV18" s="331"/>
      <c r="AW18" s="331"/>
      <c r="AX18" s="331"/>
      <c r="AY18" s="331"/>
      <c r="AZ18" s="331"/>
      <c r="BA18" s="331"/>
      <c r="BB18" s="331"/>
      <c r="BC18" s="331"/>
      <c r="BD18" s="331"/>
      <c r="BE18" s="331"/>
      <c r="BF18" s="7" t="s">
        <v>142</v>
      </c>
      <c r="BG18" s="281" t="s">
        <v>380</v>
      </c>
      <c r="BH18" s="281" t="s">
        <v>423</v>
      </c>
      <c r="BJ18" s="18"/>
      <c r="BK18" s="18"/>
      <c r="BL18" s="18"/>
      <c r="BM18" s="18"/>
      <c r="BN18" s="13"/>
      <c r="BO18" s="13"/>
      <c r="BP18" s="13"/>
      <c r="BQ18" s="13"/>
      <c r="BR18" s="13"/>
      <c r="BS18" s="13"/>
      <c r="BT18" s="13"/>
    </row>
    <row r="19" spans="1:72" ht="9.75" customHeight="1">
      <c r="A19" s="13"/>
      <c r="B19" s="323" t="s">
        <v>342</v>
      </c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323"/>
      <c r="AB19" s="323"/>
      <c r="AC19" s="323"/>
      <c r="AD19" s="323"/>
      <c r="AE19" s="323"/>
      <c r="AF19" s="323"/>
      <c r="AG19" s="323"/>
      <c r="AH19" s="323"/>
      <c r="AI19" s="323"/>
      <c r="AJ19" s="323"/>
      <c r="AK19" s="323"/>
      <c r="AL19" s="323"/>
      <c r="AM19" s="323"/>
      <c r="AN19" s="323"/>
      <c r="AO19" s="323"/>
      <c r="AP19" s="323"/>
      <c r="AQ19" s="323"/>
      <c r="AR19" s="323"/>
      <c r="AS19" s="323"/>
      <c r="AT19" s="323"/>
      <c r="AU19" s="323"/>
      <c r="AV19" s="323"/>
      <c r="AW19" s="323"/>
      <c r="AX19" s="323"/>
      <c r="AY19" s="323"/>
      <c r="AZ19" s="323"/>
      <c r="BA19" s="323"/>
      <c r="BB19" s="323"/>
      <c r="BC19" s="323"/>
      <c r="BD19" s="323"/>
      <c r="BE19" s="323"/>
      <c r="BF19" s="19" t="s">
        <v>10</v>
      </c>
      <c r="BG19" s="19" t="s">
        <v>11</v>
      </c>
      <c r="BH19" s="20" t="s">
        <v>12</v>
      </c>
      <c r="BI19" s="18"/>
      <c r="BJ19" s="18"/>
      <c r="BK19" s="18"/>
      <c r="BL19" s="18"/>
      <c r="BM19" s="18"/>
      <c r="BN19" s="13"/>
      <c r="BO19" s="13"/>
      <c r="BP19" s="13"/>
      <c r="BQ19" s="13"/>
      <c r="BR19" s="13"/>
      <c r="BS19" s="13"/>
      <c r="BT19" s="13"/>
    </row>
    <row r="20" spans="1:72" ht="18.75" customHeight="1">
      <c r="A20" s="13"/>
      <c r="B20" s="322" t="s">
        <v>438</v>
      </c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2"/>
      <c r="AJ20" s="322"/>
      <c r="AK20" s="322"/>
      <c r="AL20" s="322"/>
      <c r="AM20" s="322"/>
      <c r="AN20" s="322"/>
      <c r="AO20" s="322"/>
      <c r="AP20" s="322"/>
      <c r="AQ20" s="322"/>
      <c r="AR20" s="322"/>
      <c r="AS20" s="322"/>
      <c r="AT20" s="322"/>
      <c r="AU20" s="322"/>
      <c r="AV20" s="322"/>
      <c r="AW20" s="322"/>
      <c r="AX20" s="322"/>
      <c r="AY20" s="322"/>
      <c r="AZ20" s="322"/>
      <c r="BA20" s="322"/>
      <c r="BB20" s="322"/>
      <c r="BC20" s="322"/>
      <c r="BD20" s="322"/>
      <c r="BE20" s="322"/>
      <c r="BF20" s="21"/>
      <c r="BG20" s="21"/>
      <c r="BH20" s="18"/>
      <c r="BI20" s="18"/>
      <c r="BJ20" s="18"/>
      <c r="BK20" s="18"/>
      <c r="BM20" s="18"/>
      <c r="BN20" s="13"/>
      <c r="BO20" s="13"/>
      <c r="BP20" s="13"/>
      <c r="BQ20" s="13"/>
      <c r="BR20" s="13"/>
      <c r="BS20" s="13"/>
      <c r="BT20" s="13"/>
    </row>
    <row r="21" spans="1:72" ht="9.75" customHeight="1">
      <c r="A21" s="13"/>
      <c r="B21" s="323" t="s">
        <v>340</v>
      </c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23"/>
      <c r="AB21" s="323"/>
      <c r="AC21" s="323"/>
      <c r="AD21" s="323"/>
      <c r="AE21" s="323"/>
      <c r="AF21" s="323"/>
      <c r="AG21" s="323"/>
      <c r="AH21" s="323"/>
      <c r="AI21" s="323"/>
      <c r="AJ21" s="323"/>
      <c r="AK21" s="323"/>
      <c r="AL21" s="323"/>
      <c r="AM21" s="323"/>
      <c r="AN21" s="323"/>
      <c r="AO21" s="323"/>
      <c r="AP21" s="323"/>
      <c r="AQ21" s="323"/>
      <c r="AR21" s="323"/>
      <c r="AS21" s="323"/>
      <c r="AT21" s="323"/>
      <c r="AU21" s="323"/>
      <c r="AV21" s="323"/>
      <c r="AW21" s="323"/>
      <c r="AX21" s="323"/>
      <c r="AY21" s="323"/>
      <c r="AZ21" s="323"/>
      <c r="BA21" s="323"/>
      <c r="BB21" s="323"/>
      <c r="BC21" s="323"/>
      <c r="BD21" s="323"/>
      <c r="BE21" s="323"/>
      <c r="BF21" s="349" t="s">
        <v>13</v>
      </c>
      <c r="BG21" s="349"/>
      <c r="BH21" s="349"/>
      <c r="BI21" s="13"/>
      <c r="BJ21" s="13"/>
      <c r="BK21" s="13"/>
      <c r="BL21" s="18"/>
      <c r="BM21" s="18"/>
      <c r="BN21" s="13"/>
      <c r="BO21" s="13"/>
      <c r="BP21" s="13"/>
      <c r="BQ21" s="13"/>
      <c r="BR21" s="13"/>
      <c r="BS21" s="13"/>
      <c r="BT21" s="13"/>
    </row>
    <row r="22" spans="1:72" ht="18.75" customHeight="1">
      <c r="A22" s="13"/>
      <c r="B22" s="310" t="s">
        <v>14</v>
      </c>
      <c r="C22" s="310"/>
      <c r="D22" s="310"/>
      <c r="E22" s="310"/>
      <c r="F22" s="310"/>
      <c r="G22" s="310"/>
      <c r="H22" s="310"/>
      <c r="I22" s="310"/>
      <c r="J22" s="310"/>
      <c r="K22" s="310"/>
      <c r="L22" s="310"/>
      <c r="M22" s="310"/>
      <c r="N22" s="310"/>
      <c r="O22" s="310"/>
      <c r="P22" s="310"/>
      <c r="Q22" s="310"/>
      <c r="R22" s="321" t="s">
        <v>439</v>
      </c>
      <c r="S22" s="321"/>
      <c r="T22" s="321"/>
      <c r="U22" s="321"/>
      <c r="V22" s="321"/>
      <c r="W22" s="321"/>
      <c r="X22" s="321"/>
      <c r="Y22" s="321"/>
      <c r="Z22" s="321"/>
      <c r="AA22" s="321"/>
      <c r="AB22" s="321"/>
      <c r="AC22" s="321"/>
      <c r="AD22" s="321"/>
      <c r="AE22" s="321"/>
      <c r="AF22" s="321"/>
      <c r="AG22" s="321"/>
      <c r="AH22" s="321"/>
      <c r="AI22" s="321"/>
      <c r="AJ22" s="321"/>
      <c r="AK22" s="321"/>
      <c r="AL22" s="321"/>
      <c r="AM22" s="321"/>
      <c r="AN22" s="321"/>
      <c r="AO22" s="321"/>
      <c r="AP22" s="321"/>
      <c r="AQ22" s="321"/>
      <c r="AR22" s="321"/>
      <c r="AS22" s="321"/>
      <c r="AT22" s="321"/>
      <c r="AU22" s="321"/>
      <c r="AV22" s="321"/>
      <c r="AW22" s="321"/>
      <c r="AX22" s="321"/>
      <c r="AY22" s="321"/>
      <c r="AZ22" s="321"/>
      <c r="BA22" s="321"/>
      <c r="BB22" s="321"/>
      <c r="BC22" s="321"/>
      <c r="BD22" s="321"/>
      <c r="BE22" s="321"/>
      <c r="BF22" s="356">
        <v>1</v>
      </c>
      <c r="BG22" s="356"/>
      <c r="BH22" s="356"/>
      <c r="BI22" s="13"/>
      <c r="BJ22" s="13"/>
      <c r="BK22" s="13"/>
      <c r="BL22" s="18"/>
      <c r="BM22" s="18"/>
      <c r="BN22" s="13"/>
      <c r="BO22" s="13"/>
      <c r="BP22" s="13"/>
      <c r="BQ22" s="13"/>
      <c r="BR22" s="13"/>
      <c r="BS22" s="13"/>
      <c r="BT22" s="13"/>
    </row>
    <row r="23" spans="1:72" ht="9.75" customHeight="1">
      <c r="A23" s="13"/>
      <c r="B23" s="335"/>
      <c r="C23" s="335"/>
      <c r="D23" s="335"/>
      <c r="E23" s="335"/>
      <c r="F23" s="335"/>
      <c r="G23" s="335"/>
      <c r="H23" s="335"/>
      <c r="I23" s="335"/>
      <c r="J23" s="335"/>
      <c r="K23" s="335"/>
      <c r="L23" s="335"/>
      <c r="M23" s="335"/>
      <c r="N23" s="335"/>
      <c r="O23" s="335"/>
      <c r="P23" s="335"/>
      <c r="Q23" s="335"/>
      <c r="R23" s="336"/>
      <c r="S23" s="336"/>
      <c r="T23" s="336"/>
      <c r="U23" s="336"/>
      <c r="V23" s="336"/>
      <c r="W23" s="336"/>
      <c r="X23" s="336"/>
      <c r="Y23" s="336"/>
      <c r="Z23" s="336"/>
      <c r="AA23" s="336"/>
      <c r="AB23" s="336"/>
      <c r="AC23" s="336"/>
      <c r="AD23" s="336"/>
      <c r="AE23" s="336"/>
      <c r="AF23" s="336"/>
      <c r="AG23" s="336"/>
      <c r="AH23" s="336"/>
      <c r="AI23" s="336"/>
      <c r="AJ23" s="336"/>
      <c r="AK23" s="336"/>
      <c r="AL23" s="336"/>
      <c r="AM23" s="336"/>
      <c r="AN23" s="336"/>
      <c r="AO23" s="336"/>
      <c r="AP23" s="336"/>
      <c r="AQ23" s="336"/>
      <c r="AR23" s="336"/>
      <c r="AS23" s="336"/>
      <c r="AT23" s="336"/>
      <c r="AU23" s="336"/>
      <c r="AV23" s="336"/>
      <c r="AW23" s="336"/>
      <c r="AX23" s="336"/>
      <c r="AY23" s="336"/>
      <c r="AZ23" s="336"/>
      <c r="BA23" s="336"/>
      <c r="BB23" s="336"/>
      <c r="BC23" s="336"/>
      <c r="BD23" s="336"/>
      <c r="BE23" s="336"/>
      <c r="BF23" s="349" t="s">
        <v>15</v>
      </c>
      <c r="BG23" s="349"/>
      <c r="BH23" s="349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</row>
    <row r="24" spans="1:72" ht="18.75" customHeight="1">
      <c r="A24" s="13"/>
      <c r="B24" s="310" t="s">
        <v>86</v>
      </c>
      <c r="C24" s="310"/>
      <c r="D24" s="310"/>
      <c r="E24" s="310"/>
      <c r="F24" s="310"/>
      <c r="G24" s="310"/>
      <c r="H24" s="311" t="s">
        <v>87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312"/>
      <c r="V24" s="312"/>
      <c r="W24" s="312"/>
      <c r="X24" s="312"/>
      <c r="Y24" s="312"/>
      <c r="Z24" s="312"/>
      <c r="AA24" s="312"/>
      <c r="AB24" s="312"/>
      <c r="AC24" s="312"/>
      <c r="AD24" s="312"/>
      <c r="AE24" s="312"/>
      <c r="AF24" s="312"/>
      <c r="AG24" s="312"/>
      <c r="AH24" s="312"/>
      <c r="AI24" s="312"/>
      <c r="AJ24" s="312"/>
      <c r="AK24" s="312"/>
      <c r="AL24" s="312"/>
      <c r="AM24" s="312"/>
      <c r="AN24" s="312"/>
      <c r="AO24" s="312"/>
      <c r="AP24" s="312"/>
      <c r="AQ24" s="312"/>
      <c r="AR24" s="312"/>
      <c r="AS24" s="312"/>
      <c r="AT24" s="312"/>
      <c r="AU24" s="312"/>
      <c r="AV24" s="312"/>
      <c r="AW24" s="312"/>
      <c r="AX24" s="312"/>
      <c r="AY24" s="312"/>
      <c r="AZ24" s="312"/>
      <c r="BA24" s="312"/>
      <c r="BB24" s="312"/>
      <c r="BC24" s="312"/>
      <c r="BD24" s="312"/>
      <c r="BE24" s="312"/>
      <c r="BF24" s="359">
        <v>43280</v>
      </c>
      <c r="BG24" s="360"/>
      <c r="BH24" s="360"/>
      <c r="BI24" s="76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</row>
    <row r="25" spans="1:72" ht="9.75" customHeight="1">
      <c r="A25" s="13"/>
      <c r="B25" s="335"/>
      <c r="C25" s="335"/>
      <c r="D25" s="335"/>
      <c r="E25" s="335"/>
      <c r="F25" s="335"/>
      <c r="G25" s="335"/>
      <c r="H25" s="340" t="s">
        <v>88</v>
      </c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  <c r="T25" s="340"/>
      <c r="U25" s="340"/>
      <c r="V25" s="340"/>
      <c r="W25" s="340"/>
      <c r="X25" s="340"/>
      <c r="Y25" s="340"/>
      <c r="Z25" s="340"/>
      <c r="AA25" s="340"/>
      <c r="AB25" s="340"/>
      <c r="AC25" s="340"/>
      <c r="AD25" s="340"/>
      <c r="AE25" s="340"/>
      <c r="AF25" s="340"/>
      <c r="AG25" s="340"/>
      <c r="AH25" s="340"/>
      <c r="AI25" s="340"/>
      <c r="AJ25" s="340"/>
      <c r="AK25" s="340"/>
      <c r="AL25" s="340"/>
      <c r="AM25" s="340"/>
      <c r="AN25" s="340"/>
      <c r="AO25" s="340"/>
      <c r="AP25" s="340"/>
      <c r="AQ25" s="340"/>
      <c r="AR25" s="340"/>
      <c r="AS25" s="340"/>
      <c r="AT25" s="340"/>
      <c r="AU25" s="340"/>
      <c r="AV25" s="340"/>
      <c r="AW25" s="340"/>
      <c r="AX25" s="340"/>
      <c r="AY25" s="340"/>
      <c r="AZ25" s="340"/>
      <c r="BA25" s="340"/>
      <c r="BB25" s="340"/>
      <c r="BC25" s="340"/>
      <c r="BD25" s="340"/>
      <c r="BE25" s="340"/>
      <c r="BF25" s="80"/>
      <c r="BG25" s="80"/>
      <c r="BH25" s="80"/>
      <c r="BI25" s="80"/>
      <c r="BJ25" s="80"/>
      <c r="BK25" s="80"/>
      <c r="BL25" s="80"/>
      <c r="BM25" s="80"/>
      <c r="BN25" s="13"/>
      <c r="BO25" s="13"/>
      <c r="BP25" s="13"/>
      <c r="BQ25" s="13"/>
      <c r="BR25" s="13"/>
      <c r="BS25" s="13"/>
      <c r="BT25" s="13"/>
    </row>
    <row r="26" spans="1:72" ht="18.75" customHeight="1">
      <c r="A26" s="13"/>
      <c r="B26" s="310" t="s">
        <v>18</v>
      </c>
      <c r="C26" s="310"/>
      <c r="D26" s="310"/>
      <c r="E26" s="310"/>
      <c r="F26" s="310"/>
      <c r="G26" s="310"/>
      <c r="H26" s="310"/>
      <c r="I26" s="310"/>
      <c r="J26" s="310"/>
      <c r="K26" s="310"/>
      <c r="L26" s="310"/>
      <c r="M26" s="310"/>
      <c r="N26" s="310"/>
      <c r="O26" s="310"/>
      <c r="P26" s="310"/>
      <c r="Q26" s="310"/>
      <c r="R26" s="333" t="str">
        <f>IF(ISBLANK(VLOOKUP(BF8,СИ!A1:'СИ'!F200,4,0)),"",VLOOKUP(BF8,СИ!A1:'СИ'!F200,4,0))</f>
        <v>МИ 1747-87 "ГСИ. Меры массы образцовые и общего назначения.</v>
      </c>
      <c r="S26" s="333"/>
      <c r="T26" s="333"/>
      <c r="U26" s="333"/>
      <c r="V26" s="333"/>
      <c r="W26" s="333"/>
      <c r="X26" s="333"/>
      <c r="Y26" s="333"/>
      <c r="Z26" s="333"/>
      <c r="AA26" s="333"/>
      <c r="AB26" s="333"/>
      <c r="AC26" s="333"/>
      <c r="AD26" s="333"/>
      <c r="AE26" s="333"/>
      <c r="AF26" s="333"/>
      <c r="AG26" s="333"/>
      <c r="AH26" s="333"/>
      <c r="AI26" s="333"/>
      <c r="AJ26" s="333"/>
      <c r="AK26" s="333"/>
      <c r="AL26" s="333"/>
      <c r="AM26" s="333"/>
      <c r="AN26" s="333"/>
      <c r="AO26" s="333"/>
      <c r="AP26" s="333"/>
      <c r="AQ26" s="333"/>
      <c r="AR26" s="333"/>
      <c r="AS26" s="333"/>
      <c r="AT26" s="333"/>
      <c r="AU26" s="333"/>
      <c r="AV26" s="333"/>
      <c r="AW26" s="333"/>
      <c r="AX26" s="333"/>
      <c r="AY26" s="333"/>
      <c r="AZ26" s="333"/>
      <c r="BA26" s="333"/>
      <c r="BB26" s="333"/>
      <c r="BC26" s="333"/>
      <c r="BD26" s="333"/>
      <c r="BE26" s="333"/>
      <c r="BF26" s="306" t="s">
        <v>59</v>
      </c>
      <c r="BG26" s="306"/>
      <c r="BH26" s="30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</row>
    <row r="27" spans="1:72" ht="9.75" customHeight="1">
      <c r="A27" s="13"/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41" t="s">
        <v>362</v>
      </c>
      <c r="S27" s="341"/>
      <c r="T27" s="341"/>
      <c r="U27" s="341"/>
      <c r="V27" s="341"/>
      <c r="W27" s="341"/>
      <c r="X27" s="341"/>
      <c r="Y27" s="341"/>
      <c r="Z27" s="341"/>
      <c r="AA27" s="341"/>
      <c r="AB27" s="341"/>
      <c r="AC27" s="341"/>
      <c r="AD27" s="341"/>
      <c r="AE27" s="341"/>
      <c r="AF27" s="341"/>
      <c r="AG27" s="341"/>
      <c r="AH27" s="341"/>
      <c r="AI27" s="341"/>
      <c r="AJ27" s="341"/>
      <c r="AK27" s="341"/>
      <c r="AL27" s="341"/>
      <c r="AM27" s="341"/>
      <c r="AN27" s="341"/>
      <c r="AO27" s="341"/>
      <c r="AP27" s="341"/>
      <c r="AQ27" s="341"/>
      <c r="AR27" s="341"/>
      <c r="AS27" s="341"/>
      <c r="AT27" s="341"/>
      <c r="AU27" s="341"/>
      <c r="AV27" s="341"/>
      <c r="AW27" s="341"/>
      <c r="AX27" s="341"/>
      <c r="AY27" s="341"/>
      <c r="AZ27" s="341"/>
      <c r="BA27" s="341"/>
      <c r="BB27" s="341"/>
      <c r="BC27" s="341"/>
      <c r="BD27" s="341"/>
      <c r="BE27" s="341"/>
      <c r="BF27" s="357" t="s">
        <v>443</v>
      </c>
      <c r="BG27" s="357"/>
      <c r="BH27" s="357"/>
      <c r="BI27" s="357"/>
      <c r="BJ27" s="357"/>
      <c r="BK27" s="357"/>
      <c r="BL27" s="357"/>
      <c r="BM27" s="357"/>
      <c r="BN27" s="88"/>
      <c r="BO27" s="13"/>
      <c r="BP27" s="13"/>
      <c r="BQ27" s="13"/>
      <c r="BR27" s="13"/>
      <c r="BS27" s="13"/>
      <c r="BT27" s="13"/>
    </row>
    <row r="28" spans="1:72" ht="18.75" customHeight="1">
      <c r="A28" s="13"/>
      <c r="B28" s="342" t="str">
        <f>IF(ISBLANK(VLOOKUP(BF8,СИ!A1:'СИ'!F200,5,0)), " ",VLOOKUP(BF8,СИ!A1:'СИ'!F200,5,0))</f>
        <v>Методика поверки"</v>
      </c>
      <c r="C28" s="342"/>
      <c r="D28" s="342"/>
      <c r="E28" s="342"/>
      <c r="F28" s="342"/>
      <c r="G28" s="342"/>
      <c r="H28" s="342"/>
      <c r="I28" s="342"/>
      <c r="J28" s="342"/>
      <c r="K28" s="342"/>
      <c r="L28" s="342"/>
      <c r="M28" s="342"/>
      <c r="N28" s="342"/>
      <c r="O28" s="342"/>
      <c r="P28" s="342"/>
      <c r="Q28" s="342"/>
      <c r="R28" s="342"/>
      <c r="S28" s="342"/>
      <c r="T28" s="342"/>
      <c r="U28" s="342"/>
      <c r="V28" s="342"/>
      <c r="W28" s="342"/>
      <c r="X28" s="342"/>
      <c r="Y28" s="342"/>
      <c r="Z28" s="342"/>
      <c r="AA28" s="342"/>
      <c r="AB28" s="342"/>
      <c r="AC28" s="342"/>
      <c r="AD28" s="342"/>
      <c r="AE28" s="342"/>
      <c r="AF28" s="342"/>
      <c r="AG28" s="342"/>
      <c r="AH28" s="342"/>
      <c r="AI28" s="342"/>
      <c r="AJ28" s="342"/>
      <c r="AK28" s="342"/>
      <c r="AL28" s="342"/>
      <c r="AM28" s="342"/>
      <c r="AN28" s="342"/>
      <c r="AO28" s="342"/>
      <c r="AP28" s="342"/>
      <c r="AQ28" s="342"/>
      <c r="AR28" s="342"/>
      <c r="AS28" s="342"/>
      <c r="AT28" s="342"/>
      <c r="AU28" s="342"/>
      <c r="AV28" s="342"/>
      <c r="AW28" s="342"/>
      <c r="AX28" s="342"/>
      <c r="AY28" s="342"/>
      <c r="AZ28" s="342"/>
      <c r="BA28" s="342"/>
      <c r="BB28" s="342"/>
      <c r="BC28" s="342"/>
      <c r="BD28" s="342"/>
      <c r="BE28" s="342"/>
      <c r="BF28" s="366"/>
      <c r="BG28" s="366"/>
      <c r="BH28" s="366"/>
      <c r="BI28" s="366"/>
      <c r="BJ28" s="366"/>
      <c r="BK28" s="366"/>
      <c r="BL28" s="366"/>
      <c r="BM28" s="366"/>
      <c r="BN28" s="88"/>
      <c r="BO28" s="13"/>
      <c r="BP28" s="13"/>
      <c r="BQ28" s="13"/>
      <c r="BR28" s="13"/>
      <c r="BS28" s="13"/>
      <c r="BT28" s="13"/>
    </row>
    <row r="29" spans="1:72" ht="9.75" customHeight="1">
      <c r="A29" s="13"/>
      <c r="B29" s="336"/>
      <c r="C29" s="336"/>
      <c r="D29" s="336"/>
      <c r="E29" s="336"/>
      <c r="F29" s="336"/>
      <c r="G29" s="336"/>
      <c r="H29" s="336"/>
      <c r="I29" s="336"/>
      <c r="J29" s="336"/>
      <c r="K29" s="336"/>
      <c r="L29" s="336"/>
      <c r="M29" s="336"/>
      <c r="N29" s="336"/>
      <c r="O29" s="336"/>
      <c r="P29" s="336"/>
      <c r="Q29" s="336"/>
      <c r="R29" s="336" t="s">
        <v>20</v>
      </c>
      <c r="S29" s="336"/>
      <c r="T29" s="336"/>
      <c r="U29" s="336"/>
      <c r="V29" s="336"/>
      <c r="W29" s="336"/>
      <c r="X29" s="336"/>
      <c r="Y29" s="336"/>
      <c r="Z29" s="336"/>
      <c r="AA29" s="336"/>
      <c r="AB29" s="336"/>
      <c r="AC29" s="336"/>
      <c r="AD29" s="336"/>
      <c r="AE29" s="336"/>
      <c r="AF29" s="336"/>
      <c r="AG29" s="336"/>
      <c r="AH29" s="336"/>
      <c r="AI29" s="336"/>
      <c r="AJ29" s="336"/>
      <c r="AK29" s="336"/>
      <c r="AL29" s="336"/>
      <c r="AM29" s="336"/>
      <c r="AN29" s="336"/>
      <c r="AO29" s="336"/>
      <c r="AP29" s="336"/>
      <c r="AQ29" s="336"/>
      <c r="AR29" s="336"/>
      <c r="AS29" s="336"/>
      <c r="AT29" s="336"/>
      <c r="AU29" s="336"/>
      <c r="AV29" s="336"/>
      <c r="AW29" s="336"/>
      <c r="AX29" s="336"/>
      <c r="AY29" s="336"/>
      <c r="AZ29" s="336"/>
      <c r="BA29" s="336"/>
      <c r="BB29" s="336"/>
      <c r="BC29" s="336"/>
      <c r="BD29" s="336"/>
      <c r="BE29" s="336"/>
      <c r="BF29" s="351" t="str">
        <f>IF(ISBLANK(VLOOKUP(BF27,Заказчики!A1:E1000,2,0)),"",VLOOKUP(BF27,Заказчики!A1:E1000,2,0))</f>
        <v>АО "НПО электромеханики"</v>
      </c>
      <c r="BG29" s="352"/>
      <c r="BH29" s="352"/>
      <c r="BI29" s="352"/>
      <c r="BJ29" s="352"/>
      <c r="BK29" s="352"/>
      <c r="BL29" s="13"/>
      <c r="BM29" s="13"/>
      <c r="BN29" s="13"/>
      <c r="BO29" s="13"/>
      <c r="BP29" s="13"/>
      <c r="BQ29" s="13"/>
      <c r="BR29" s="13"/>
      <c r="BS29" s="13"/>
      <c r="BT29" s="13"/>
    </row>
    <row r="30" spans="1:72" ht="18.75" customHeight="1">
      <c r="A30" s="13"/>
      <c r="B30" s="310" t="s">
        <v>21</v>
      </c>
      <c r="C30" s="310"/>
      <c r="D30" s="310"/>
      <c r="E30" s="310"/>
      <c r="F30" s="310"/>
      <c r="G30" s="310"/>
      <c r="H30" s="310"/>
      <c r="I30" s="310"/>
      <c r="J30" s="310"/>
      <c r="K30" s="310"/>
      <c r="L30" s="310"/>
      <c r="M30" s="310"/>
      <c r="N30" s="310"/>
      <c r="O30" s="310"/>
      <c r="P30" s="310"/>
      <c r="Q30" s="310"/>
      <c r="R30" s="333"/>
      <c r="S30" s="333"/>
      <c r="T30" s="333"/>
      <c r="U30" s="333"/>
      <c r="V30" s="333"/>
      <c r="W30" s="333"/>
      <c r="X30" s="333"/>
      <c r="Y30" s="333"/>
      <c r="Z30" s="333"/>
      <c r="AA30" s="333"/>
      <c r="AB30" s="333"/>
      <c r="AC30" s="333"/>
      <c r="AD30" s="333"/>
      <c r="AE30" s="333"/>
      <c r="AF30" s="333"/>
      <c r="AG30" s="333"/>
      <c r="AH30" s="333"/>
      <c r="AI30" s="333"/>
      <c r="AJ30" s="333"/>
      <c r="AK30" s="333"/>
      <c r="AL30" s="333"/>
      <c r="AM30" s="333"/>
      <c r="AN30" s="333"/>
      <c r="AO30" s="333"/>
      <c r="AP30" s="333"/>
      <c r="AQ30" s="333"/>
      <c r="AR30" s="333"/>
      <c r="AS30" s="333"/>
      <c r="AT30" s="333"/>
      <c r="AU30" s="333"/>
      <c r="AV30" s="333"/>
      <c r="AW30" s="333"/>
      <c r="AX30" s="333"/>
      <c r="AY30" s="333"/>
      <c r="AZ30" s="333"/>
      <c r="BA30" s="333"/>
      <c r="BB30" s="333"/>
      <c r="BC30" s="333"/>
      <c r="BD30" s="333"/>
      <c r="BE30" s="333"/>
      <c r="BF30" s="77"/>
      <c r="BG30" s="77"/>
      <c r="BH30" s="77"/>
      <c r="BI30" s="18"/>
      <c r="BJ30" s="18"/>
      <c r="BK30" s="18"/>
      <c r="BL30" s="18"/>
      <c r="BM30" s="18"/>
      <c r="BN30" s="13"/>
      <c r="BO30" s="13"/>
      <c r="BP30" s="13"/>
      <c r="BQ30" s="13"/>
      <c r="BR30" s="13"/>
      <c r="BS30" s="13"/>
      <c r="BT30" s="13"/>
    </row>
    <row r="31" spans="1:72" ht="9.75" customHeight="1">
      <c r="A31" s="13"/>
      <c r="B31" s="330"/>
      <c r="C31" s="330"/>
      <c r="D31" s="330"/>
      <c r="E31" s="330"/>
      <c r="F31" s="330"/>
      <c r="G31" s="330"/>
      <c r="H31" s="330"/>
      <c r="I31" s="330"/>
      <c r="J31" s="330"/>
      <c r="K31" s="330"/>
      <c r="L31" s="330"/>
      <c r="M31" s="330"/>
      <c r="N31" s="330"/>
      <c r="O31" s="330"/>
      <c r="P31" s="330"/>
      <c r="Q31" s="330"/>
      <c r="R31" s="341" t="s">
        <v>247</v>
      </c>
      <c r="S31" s="341"/>
      <c r="T31" s="341"/>
      <c r="U31" s="341"/>
      <c r="V31" s="341"/>
      <c r="W31" s="341"/>
      <c r="X31" s="341"/>
      <c r="Y31" s="341"/>
      <c r="Z31" s="341"/>
      <c r="AA31" s="341"/>
      <c r="AB31" s="341"/>
      <c r="AC31" s="341"/>
      <c r="AD31" s="341"/>
      <c r="AE31" s="341"/>
      <c r="AF31" s="341"/>
      <c r="AG31" s="341"/>
      <c r="AH31" s="341"/>
      <c r="AI31" s="341"/>
      <c r="AJ31" s="341"/>
      <c r="AK31" s="341"/>
      <c r="AL31" s="341"/>
      <c r="AM31" s="341"/>
      <c r="AN31" s="341"/>
      <c r="AO31" s="341"/>
      <c r="AP31" s="341"/>
      <c r="AQ31" s="341"/>
      <c r="AR31" s="341"/>
      <c r="AS31" s="341"/>
      <c r="AT31" s="341"/>
      <c r="AU31" s="341"/>
      <c r="AV31" s="341"/>
      <c r="AW31" s="341"/>
      <c r="AX31" s="341"/>
      <c r="AY31" s="341"/>
      <c r="AZ31" s="341"/>
      <c r="BA31" s="341"/>
      <c r="BB31" s="341"/>
      <c r="BC31" s="341"/>
      <c r="BD31" s="341"/>
      <c r="BE31" s="341"/>
      <c r="BO31" s="13"/>
      <c r="BP31" s="13"/>
      <c r="BQ31" s="13"/>
      <c r="BR31" s="13"/>
      <c r="BS31" s="13"/>
      <c r="BT31" s="13"/>
    </row>
    <row r="32" spans="1:72" ht="18.75" customHeight="1">
      <c r="A32" s="13"/>
      <c r="B32" s="342" t="str">
        <f>BF51</f>
        <v>компаратор массы СС500 № 23301035, СКО 0,015 мг,</v>
      </c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42"/>
      <c r="AB32" s="342"/>
      <c r="AC32" s="342"/>
      <c r="AD32" s="342"/>
      <c r="AE32" s="342"/>
      <c r="AF32" s="342"/>
      <c r="AG32" s="342"/>
      <c r="AH32" s="342"/>
      <c r="AI32" s="342"/>
      <c r="AJ32" s="342"/>
      <c r="AK32" s="342"/>
      <c r="AL32" s="342"/>
      <c r="AM32" s="342"/>
      <c r="AN32" s="342"/>
      <c r="AO32" s="342"/>
      <c r="AP32" s="342"/>
      <c r="AQ32" s="342"/>
      <c r="AR32" s="342"/>
      <c r="AS32" s="342"/>
      <c r="AT32" s="342"/>
      <c r="AU32" s="342"/>
      <c r="AV32" s="342"/>
      <c r="AW32" s="342"/>
      <c r="AX32" s="342"/>
      <c r="AY32" s="342"/>
      <c r="AZ32" s="342"/>
      <c r="BA32" s="342"/>
      <c r="BB32" s="342"/>
      <c r="BC32" s="342"/>
      <c r="BD32" s="342"/>
      <c r="BE32" s="342"/>
      <c r="BF32" s="354" t="str">
        <f>IF(ISBLANK(VLOOKUP(BF27,Заказчики!A1:E1000,3,0)),"",VLOOKUP(BF27,Заказчики!A1:E1000,3,0))</f>
        <v/>
      </c>
      <c r="BG32" s="354"/>
      <c r="BH32" s="354"/>
      <c r="BI32" s="354"/>
      <c r="BJ32" s="354"/>
      <c r="BK32" s="354"/>
      <c r="BL32" s="354"/>
      <c r="BM32" s="354"/>
      <c r="BN32" s="355"/>
      <c r="BO32" s="13"/>
      <c r="BP32" s="13"/>
      <c r="BQ32" s="13"/>
      <c r="BR32" s="13"/>
      <c r="BS32" s="13"/>
      <c r="BT32" s="13"/>
    </row>
    <row r="33" spans="1:72" ht="9.75" customHeight="1">
      <c r="A33" s="13"/>
      <c r="B33" s="341" t="s">
        <v>248</v>
      </c>
      <c r="C33" s="341"/>
      <c r="D33" s="341"/>
      <c r="E33" s="341"/>
      <c r="F33" s="341"/>
      <c r="G33" s="341"/>
      <c r="H33" s="341"/>
      <c r="I33" s="341"/>
      <c r="J33" s="341"/>
      <c r="K33" s="341"/>
      <c r="L33" s="341"/>
      <c r="M33" s="341"/>
      <c r="N33" s="341"/>
      <c r="O33" s="341"/>
      <c r="P33" s="341"/>
      <c r="Q33" s="341"/>
      <c r="R33" s="341"/>
      <c r="S33" s="341"/>
      <c r="T33" s="341"/>
      <c r="U33" s="341"/>
      <c r="V33" s="341"/>
      <c r="W33" s="341"/>
      <c r="X33" s="341"/>
      <c r="Y33" s="341"/>
      <c r="Z33" s="341"/>
      <c r="AA33" s="341"/>
      <c r="AB33" s="341"/>
      <c r="AC33" s="341"/>
      <c r="AD33" s="341"/>
      <c r="AE33" s="341"/>
      <c r="AF33" s="341"/>
      <c r="AG33" s="341"/>
      <c r="AH33" s="341"/>
      <c r="AI33" s="341"/>
      <c r="AJ33" s="341"/>
      <c r="AK33" s="341"/>
      <c r="AL33" s="341"/>
      <c r="AM33" s="341"/>
      <c r="AN33" s="341"/>
      <c r="AO33" s="341"/>
      <c r="AP33" s="341"/>
      <c r="AQ33" s="341"/>
      <c r="AR33" s="341"/>
      <c r="AS33" s="341"/>
      <c r="AT33" s="341"/>
      <c r="AU33" s="341"/>
      <c r="AV33" s="341"/>
      <c r="AW33" s="341"/>
      <c r="AX33" s="341"/>
      <c r="AY33" s="341"/>
      <c r="AZ33" s="341"/>
      <c r="BA33" s="341"/>
      <c r="BB33" s="341"/>
      <c r="BC33" s="341"/>
      <c r="BD33" s="341"/>
      <c r="BE33" s="341"/>
      <c r="BF33" s="79" t="s">
        <v>61</v>
      </c>
      <c r="BG33" s="367">
        <f>IF(ISBLANK(VLOOKUP(BF27,Заказчики!A1:E1000,4,0)),"",VLOOKUP(BF27,Заказчики!A1:E1000,4,0))</f>
        <v>7415044181</v>
      </c>
      <c r="BH33" s="367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</row>
    <row r="34" spans="1:72" ht="18.75" customHeight="1">
      <c r="A34" s="13"/>
      <c r="B34" s="334" t="str">
        <f>BF52</f>
        <v>компаратор массы СС5001 № 19210450, СКО 1 мг ,</v>
      </c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334"/>
      <c r="Y34" s="334"/>
      <c r="Z34" s="334"/>
      <c r="AA34" s="334"/>
      <c r="AB34" s="334"/>
      <c r="AC34" s="334"/>
      <c r="AD34" s="334"/>
      <c r="AE34" s="334"/>
      <c r="AF34" s="334"/>
      <c r="AG34" s="334"/>
      <c r="AH34" s="334"/>
      <c r="AI34" s="334"/>
      <c r="AJ34" s="334"/>
      <c r="AK34" s="334"/>
      <c r="AL34" s="334"/>
      <c r="AM34" s="334"/>
      <c r="AN34" s="334"/>
      <c r="AO34" s="334"/>
      <c r="AP34" s="334"/>
      <c r="AQ34" s="334"/>
      <c r="AR34" s="334"/>
      <c r="AS34" s="334"/>
      <c r="AT34" s="334"/>
      <c r="AU34" s="334"/>
      <c r="AV34" s="334"/>
      <c r="AW34" s="334"/>
      <c r="AX34" s="334"/>
      <c r="AY34" s="334"/>
      <c r="AZ34" s="334"/>
      <c r="BA34" s="334"/>
      <c r="BB34" s="334"/>
      <c r="BC34" s="334"/>
      <c r="BD34" s="334"/>
      <c r="BE34" s="334"/>
      <c r="BF34" s="344" t="s">
        <v>60</v>
      </c>
      <c r="BG34" s="344"/>
      <c r="BH34" s="344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</row>
    <row r="35" spans="1:72" ht="9.75" customHeight="1">
      <c r="A35" s="13"/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37"/>
      <c r="AB35" s="337"/>
      <c r="AC35" s="337"/>
      <c r="AD35" s="337"/>
      <c r="AE35" s="337"/>
      <c r="AF35" s="337"/>
      <c r="AG35" s="337"/>
      <c r="AH35" s="337"/>
      <c r="AI35" s="337"/>
      <c r="AJ35" s="337"/>
      <c r="AK35" s="337"/>
      <c r="AL35" s="337"/>
      <c r="AM35" s="337"/>
      <c r="AN35" s="337"/>
      <c r="AO35" s="337"/>
      <c r="AP35" s="337"/>
      <c r="AQ35" s="337"/>
      <c r="AR35" s="337"/>
      <c r="AS35" s="337"/>
      <c r="AT35" s="337"/>
      <c r="AU35" s="337"/>
      <c r="AV35" s="337"/>
      <c r="AW35" s="337"/>
      <c r="AX35" s="337"/>
      <c r="AY35" s="337"/>
      <c r="AZ35" s="337"/>
      <c r="BA35" s="337"/>
      <c r="BB35" s="337"/>
      <c r="BC35" s="337"/>
      <c r="BD35" s="337"/>
      <c r="BE35" s="337"/>
      <c r="BF35" s="343" t="str">
        <f>IF(ISBLANK(VLOOKUP(BF27,Заказчики!A1:E1000,5,0)),"",VLOOKUP(BF27,Заказчики!A1:E1000,5,0))</f>
        <v>Челябинская область, г. Миасс, ул. Менделеева, д. 31</v>
      </c>
      <c r="BG35" s="343"/>
      <c r="BH35" s="343"/>
      <c r="BI35" s="343"/>
      <c r="BJ35" s="343"/>
      <c r="BK35" s="343"/>
      <c r="BL35" s="343"/>
      <c r="BM35" s="343"/>
      <c r="BN35" s="13"/>
      <c r="BO35" s="13"/>
      <c r="BP35" s="13"/>
      <c r="BQ35" s="13"/>
      <c r="BR35" s="13"/>
      <c r="BS35" s="13"/>
      <c r="BT35" s="13"/>
    </row>
    <row r="36" spans="1:72" ht="18.75" customHeight="1">
      <c r="A36" s="13"/>
      <c r="B36" s="342" t="str">
        <f>BF53</f>
        <v>набор гирь 2 разряда (КТ F1) № 121 (3.1.ZГА.0156.2013) ,</v>
      </c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42"/>
      <c r="Z36" s="342"/>
      <c r="AA36" s="342"/>
      <c r="AB36" s="342"/>
      <c r="AC36" s="342"/>
      <c r="AD36" s="342"/>
      <c r="AE36" s="342"/>
      <c r="AF36" s="342"/>
      <c r="AG36" s="342"/>
      <c r="AH36" s="342"/>
      <c r="AI36" s="342"/>
      <c r="AJ36" s="342"/>
      <c r="AK36" s="342"/>
      <c r="AL36" s="342"/>
      <c r="AM36" s="342"/>
      <c r="AN36" s="342"/>
      <c r="AO36" s="342"/>
      <c r="AP36" s="342"/>
      <c r="AQ36" s="342"/>
      <c r="AR36" s="342"/>
      <c r="AS36" s="342"/>
      <c r="AT36" s="342"/>
      <c r="AU36" s="342"/>
      <c r="AV36" s="342"/>
      <c r="AW36" s="342"/>
      <c r="AX36" s="342"/>
      <c r="AY36" s="342"/>
      <c r="AZ36" s="342"/>
      <c r="BA36" s="342"/>
      <c r="BB36" s="342"/>
      <c r="BC36" s="342"/>
      <c r="BD36" s="342"/>
      <c r="BE36" s="342"/>
      <c r="BF36" s="343"/>
      <c r="BG36" s="343"/>
      <c r="BH36" s="343"/>
      <c r="BI36" s="343"/>
      <c r="BJ36" s="343"/>
      <c r="BK36" s="343"/>
      <c r="BL36" s="343"/>
      <c r="BM36" s="343"/>
      <c r="BN36" s="13"/>
      <c r="BO36" s="13"/>
      <c r="BP36" s="13"/>
      <c r="BQ36" s="13"/>
      <c r="BR36" s="13"/>
      <c r="BS36" s="13"/>
      <c r="BT36" s="13"/>
    </row>
    <row r="37" spans="1:72" ht="18.75" customHeight="1">
      <c r="A37" s="13"/>
      <c r="B37" s="334" t="s">
        <v>339</v>
      </c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4"/>
      <c r="P37" s="334"/>
      <c r="Q37" s="334"/>
      <c r="R37" s="334"/>
      <c r="S37" s="334"/>
      <c r="T37" s="334"/>
      <c r="U37" s="334"/>
      <c r="V37" s="334"/>
      <c r="W37" s="334"/>
      <c r="X37" s="334"/>
      <c r="Y37" s="334"/>
      <c r="Z37" s="334"/>
      <c r="AA37" s="334"/>
      <c r="AB37" s="334"/>
      <c r="AC37" s="334"/>
      <c r="AD37" s="334"/>
      <c r="AE37" s="334"/>
      <c r="AF37" s="334"/>
      <c r="AG37" s="334"/>
      <c r="AH37" s="334"/>
      <c r="AI37" s="334"/>
      <c r="AJ37" s="334"/>
      <c r="AK37" s="334"/>
      <c r="AL37" s="334"/>
      <c r="AM37" s="334"/>
      <c r="AN37" s="334"/>
      <c r="AO37" s="334"/>
      <c r="AP37" s="334"/>
      <c r="AQ37" s="334"/>
      <c r="AR37" s="334"/>
      <c r="AS37" s="334"/>
      <c r="AT37" s="334"/>
      <c r="AU37" s="334"/>
      <c r="AV37" s="334"/>
      <c r="AW37" s="334"/>
      <c r="AX37" s="334"/>
      <c r="AY37" s="334"/>
      <c r="AZ37" s="334"/>
      <c r="BA37" s="334"/>
      <c r="BB37" s="334"/>
      <c r="BC37" s="334"/>
      <c r="BD37" s="334"/>
      <c r="BE37" s="334"/>
      <c r="BF37" s="343"/>
      <c r="BG37" s="343"/>
      <c r="BH37" s="343"/>
      <c r="BI37" s="343"/>
      <c r="BJ37" s="343"/>
      <c r="BK37" s="343"/>
      <c r="BL37" s="343"/>
      <c r="BM37" s="343"/>
      <c r="BN37" s="13"/>
      <c r="BO37" s="13"/>
      <c r="BP37" s="13"/>
      <c r="BQ37" s="13"/>
      <c r="BR37" s="13"/>
      <c r="BS37" s="13"/>
      <c r="BT37" s="13"/>
    </row>
    <row r="38" spans="1:72" ht="9.75" customHeight="1">
      <c r="A38" s="13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337"/>
      <c r="S38" s="337"/>
      <c r="T38" s="337"/>
      <c r="U38" s="337"/>
      <c r="V38" s="337"/>
      <c r="W38" s="337"/>
      <c r="X38" s="337"/>
      <c r="Y38" s="337"/>
      <c r="Z38" s="337"/>
      <c r="AA38" s="337"/>
      <c r="AB38" s="337"/>
      <c r="AC38" s="337"/>
      <c r="AD38" s="337"/>
      <c r="AE38" s="337"/>
      <c r="AF38" s="337"/>
      <c r="AG38" s="337"/>
      <c r="AH38" s="337"/>
      <c r="AI38" s="337"/>
      <c r="AJ38" s="337"/>
      <c r="AK38" s="337"/>
      <c r="AL38" s="337"/>
      <c r="AM38" s="337"/>
      <c r="AN38" s="337"/>
      <c r="AO38" s="337"/>
      <c r="AP38" s="337"/>
      <c r="AQ38" s="337"/>
      <c r="AR38" s="337"/>
      <c r="AS38" s="337"/>
      <c r="AT38" s="337"/>
      <c r="AU38" s="337"/>
      <c r="AV38" s="337"/>
      <c r="AW38" s="337"/>
      <c r="AX38" s="337"/>
      <c r="AY38" s="337"/>
      <c r="AZ38" s="337"/>
      <c r="BA38" s="337"/>
      <c r="BB38" s="337"/>
      <c r="BC38" s="337"/>
      <c r="BD38" s="337"/>
      <c r="BE38" s="337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</row>
    <row r="39" spans="1:72" ht="18.75" customHeight="1">
      <c r="A39" s="13"/>
      <c r="B39" s="338" t="s">
        <v>23</v>
      </c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R39" s="338"/>
      <c r="S39" s="338"/>
      <c r="T39" s="338"/>
      <c r="U39" s="338"/>
      <c r="V39" s="338"/>
      <c r="W39" s="338"/>
      <c r="X39" s="338"/>
      <c r="Y39" s="338"/>
      <c r="Z39" s="338"/>
      <c r="AA39" s="338"/>
      <c r="AB39" s="338"/>
      <c r="AC39" s="338"/>
      <c r="AD39" s="338"/>
      <c r="AE39" s="333" t="str">
        <f>CONCATENATE("температура воздуха ",BF18," ",BF19)</f>
        <v>температура воздуха 21 °С;</v>
      </c>
      <c r="AF39" s="333"/>
      <c r="AG39" s="333"/>
      <c r="AH39" s="333"/>
      <c r="AI39" s="333"/>
      <c r="AJ39" s="333"/>
      <c r="AK39" s="333"/>
      <c r="AL39" s="333"/>
      <c r="AM39" s="333"/>
      <c r="AN39" s="333"/>
      <c r="AO39" s="333"/>
      <c r="AP39" s="333"/>
      <c r="AQ39" s="333"/>
      <c r="AR39" s="333"/>
      <c r="AS39" s="333"/>
      <c r="AT39" s="333"/>
      <c r="AU39" s="333"/>
      <c r="AV39" s="333"/>
      <c r="AW39" s="333"/>
      <c r="AX39" s="333"/>
      <c r="AY39" s="333"/>
      <c r="AZ39" s="333"/>
      <c r="BA39" s="333"/>
      <c r="BB39" s="333"/>
      <c r="BC39" s="333"/>
      <c r="BD39" s="333"/>
      <c r="BE39" s="33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</row>
    <row r="40" spans="1:72" ht="9.75" customHeight="1">
      <c r="A40" s="13"/>
      <c r="B40" s="339"/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  <c r="Q40" s="339"/>
      <c r="R40" s="339"/>
      <c r="S40" s="339"/>
      <c r="T40" s="339"/>
      <c r="U40" s="339"/>
      <c r="V40" s="339"/>
      <c r="W40" s="339"/>
      <c r="X40" s="339"/>
      <c r="Y40" s="339"/>
      <c r="Z40" s="339"/>
      <c r="AA40" s="339"/>
      <c r="AB40" s="339"/>
      <c r="AC40" s="339"/>
      <c r="AD40" s="339"/>
      <c r="AE40" s="340" t="s">
        <v>343</v>
      </c>
      <c r="AF40" s="340"/>
      <c r="AG40" s="340"/>
      <c r="AH40" s="340"/>
      <c r="AI40" s="340"/>
      <c r="AJ40" s="340"/>
      <c r="AK40" s="340"/>
      <c r="AL40" s="340"/>
      <c r="AM40" s="340"/>
      <c r="AN40" s="340"/>
      <c r="AO40" s="340"/>
      <c r="AP40" s="340"/>
      <c r="AQ40" s="340"/>
      <c r="AR40" s="340"/>
      <c r="AS40" s="340"/>
      <c r="AT40" s="340"/>
      <c r="AU40" s="340"/>
      <c r="AV40" s="340"/>
      <c r="AW40" s="340"/>
      <c r="AX40" s="340"/>
      <c r="AY40" s="340"/>
      <c r="AZ40" s="340"/>
      <c r="BA40" s="340"/>
      <c r="BB40" s="340"/>
      <c r="BC40" s="340"/>
      <c r="BD40" s="340"/>
      <c r="BE40" s="340"/>
      <c r="BF40" s="306" t="s">
        <v>62</v>
      </c>
      <c r="BG40" s="306"/>
      <c r="BH40" s="306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</row>
    <row r="41" spans="1:72" ht="18.75" customHeight="1">
      <c r="A41" s="13"/>
      <c r="B41" s="333" t="str">
        <f>CONCATENATE("атмосферное давление ",BG18," ",BG19, " относительная влажность ",BH18," ",BH19)</f>
        <v>атмосферное давление 98 кПа; относительная влажность 52 %</v>
      </c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  <c r="AA41" s="333"/>
      <c r="AB41" s="333"/>
      <c r="AC41" s="333"/>
      <c r="AD41" s="333"/>
      <c r="AE41" s="333"/>
      <c r="AF41" s="333"/>
      <c r="AG41" s="333"/>
      <c r="AH41" s="333"/>
      <c r="AI41" s="333"/>
      <c r="AJ41" s="333"/>
      <c r="AK41" s="333"/>
      <c r="AL41" s="333"/>
      <c r="AM41" s="333"/>
      <c r="AN41" s="333"/>
      <c r="AO41" s="333"/>
      <c r="AP41" s="333"/>
      <c r="AQ41" s="333"/>
      <c r="AR41" s="333"/>
      <c r="AS41" s="333"/>
      <c r="AT41" s="333"/>
      <c r="AU41" s="333"/>
      <c r="AV41" s="333"/>
      <c r="AW41" s="333"/>
      <c r="AX41" s="333"/>
      <c r="AY41" s="333"/>
      <c r="AZ41" s="333"/>
      <c r="BA41" s="333"/>
      <c r="BB41" s="333"/>
      <c r="BC41" s="333"/>
      <c r="BD41" s="333"/>
      <c r="BE41" s="333"/>
      <c r="BF41" s="375" t="s">
        <v>63</v>
      </c>
      <c r="BG41" s="375"/>
      <c r="BH41" s="375"/>
      <c r="BI41" s="375"/>
      <c r="BJ41" s="375"/>
      <c r="BK41" s="375"/>
      <c r="BL41" s="375"/>
      <c r="BM41" s="375"/>
      <c r="BN41" s="13"/>
      <c r="BO41" s="13"/>
      <c r="BP41" s="13"/>
      <c r="BQ41" s="13"/>
      <c r="BR41" s="13"/>
      <c r="BS41" s="13"/>
      <c r="BT41" s="13"/>
    </row>
    <row r="42" spans="1:72" ht="9.75" customHeight="1">
      <c r="A42" s="13"/>
      <c r="B42" s="323" t="s">
        <v>344</v>
      </c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23"/>
      <c r="AB42" s="323"/>
      <c r="AC42" s="323"/>
      <c r="AD42" s="323"/>
      <c r="AE42" s="323"/>
      <c r="AF42" s="323"/>
      <c r="AG42" s="323"/>
      <c r="AH42" s="323"/>
      <c r="AI42" s="323"/>
      <c r="AJ42" s="323"/>
      <c r="AK42" s="323"/>
      <c r="AL42" s="323"/>
      <c r="AM42" s="323"/>
      <c r="AN42" s="323"/>
      <c r="AO42" s="323"/>
      <c r="AP42" s="323"/>
      <c r="AQ42" s="323"/>
      <c r="AR42" s="323"/>
      <c r="AS42" s="323"/>
      <c r="AT42" s="323"/>
      <c r="AU42" s="323"/>
      <c r="AV42" s="323"/>
      <c r="AW42" s="323"/>
      <c r="AX42" s="323"/>
      <c r="AY42" s="323"/>
      <c r="AZ42" s="323"/>
      <c r="BA42" s="323"/>
      <c r="BB42" s="323"/>
      <c r="BC42" s="323"/>
      <c r="BD42" s="323"/>
      <c r="BE42" s="323"/>
      <c r="BF42" s="376" t="s">
        <v>252</v>
      </c>
      <c r="BG42" s="376"/>
      <c r="BH42" s="376"/>
      <c r="BI42" s="376"/>
      <c r="BJ42" s="376"/>
      <c r="BK42" s="376"/>
      <c r="BL42" s="376"/>
      <c r="BM42" s="376"/>
      <c r="BN42" s="13"/>
      <c r="BO42" s="13"/>
      <c r="BP42" s="13"/>
      <c r="BQ42" s="13"/>
      <c r="BR42" s="13"/>
      <c r="BS42" s="13"/>
      <c r="BT42" s="13"/>
    </row>
    <row r="43" spans="1:72" ht="18.75" customHeight="1">
      <c r="A43" s="13"/>
      <c r="B43" s="338" t="s">
        <v>326</v>
      </c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338"/>
      <c r="Y43" s="338"/>
      <c r="Z43" s="338"/>
      <c r="AA43" s="338"/>
      <c r="AB43" s="338"/>
      <c r="AC43" s="338"/>
      <c r="AD43" s="338"/>
      <c r="AE43" s="338"/>
      <c r="AF43" s="338"/>
      <c r="AG43" s="338"/>
      <c r="AH43" s="338"/>
      <c r="AI43" s="338"/>
      <c r="AJ43" s="338"/>
      <c r="AK43" s="338"/>
      <c r="AL43" s="338"/>
      <c r="AM43" s="338"/>
      <c r="AN43" s="338"/>
      <c r="AO43" s="338"/>
      <c r="AP43" s="338"/>
      <c r="AQ43" s="338"/>
      <c r="AR43" s="338"/>
      <c r="AS43" s="338"/>
      <c r="AT43" s="338"/>
      <c r="AU43" s="338"/>
      <c r="AV43" s="338"/>
      <c r="AW43" s="338"/>
      <c r="AX43" s="338"/>
      <c r="AY43" s="338"/>
      <c r="AZ43" s="338"/>
      <c r="BA43" s="338"/>
      <c r="BB43" s="338"/>
      <c r="BC43" s="338"/>
      <c r="BD43" s="338"/>
      <c r="BE43" s="338"/>
      <c r="BF43" s="78" t="s">
        <v>81</v>
      </c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</row>
    <row r="44" spans="1:72" ht="12.75" customHeight="1">
      <c r="A44" s="13"/>
      <c r="B44" s="338" t="s">
        <v>90</v>
      </c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38"/>
      <c r="N44" s="338"/>
      <c r="O44" s="338"/>
      <c r="P44" s="338"/>
      <c r="Q44" s="338"/>
      <c r="R44" s="338"/>
      <c r="S44" s="338"/>
      <c r="T44" s="338"/>
      <c r="U44" s="338"/>
      <c r="V44" s="338"/>
      <c r="W44" s="338"/>
      <c r="X44" s="338"/>
      <c r="Y44" s="338"/>
      <c r="Z44" s="338"/>
      <c r="AA44" s="338"/>
      <c r="AB44" s="338"/>
      <c r="AC44" s="338"/>
      <c r="AD44" s="338"/>
      <c r="AE44" s="338"/>
      <c r="AF44" s="338"/>
      <c r="AG44" s="338"/>
      <c r="AH44" s="338"/>
      <c r="AI44" s="338"/>
      <c r="AJ44" s="338"/>
      <c r="AK44" s="338"/>
      <c r="AL44" s="338"/>
      <c r="AM44" s="338"/>
      <c r="AN44" s="338"/>
      <c r="AO44" s="338"/>
      <c r="AP44" s="338"/>
      <c r="AQ44" s="338"/>
      <c r="AR44" s="338"/>
      <c r="AS44" s="338"/>
      <c r="AT44" s="338"/>
      <c r="AU44" s="338"/>
      <c r="AV44" s="338"/>
      <c r="AW44" s="338"/>
      <c r="AX44" s="338"/>
      <c r="AY44" s="338"/>
      <c r="AZ44" s="338"/>
      <c r="BA44" s="338"/>
      <c r="BB44" s="338"/>
      <c r="BC44" s="338"/>
      <c r="BD44" s="338"/>
      <c r="BE44" s="338"/>
      <c r="BF44" s="383" t="s">
        <v>77</v>
      </c>
      <c r="BG44" s="384"/>
      <c r="BH44" s="384"/>
      <c r="BI44" s="384"/>
      <c r="BJ44" s="384"/>
      <c r="BK44" s="384"/>
      <c r="BL44" s="384"/>
      <c r="BM44" s="13"/>
      <c r="BN44" s="13"/>
      <c r="BO44" s="13"/>
      <c r="BP44" s="13"/>
      <c r="BQ44" s="13"/>
      <c r="BR44" s="13"/>
      <c r="BS44" s="13"/>
      <c r="BT44" s="13"/>
    </row>
    <row r="45" spans="1:72" ht="16.5" customHeight="1">
      <c r="A45" s="13"/>
      <c r="B45" s="332" t="s">
        <v>91</v>
      </c>
      <c r="C45" s="332"/>
      <c r="D45" s="332"/>
      <c r="E45" s="332"/>
      <c r="F45" s="332"/>
      <c r="G45" s="332"/>
      <c r="H45" s="332"/>
      <c r="I45" s="332"/>
      <c r="J45" s="332"/>
      <c r="K45" s="332"/>
      <c r="L45" s="332"/>
      <c r="M45" s="332"/>
      <c r="N45" s="332"/>
      <c r="O45" s="332"/>
      <c r="P45" s="332"/>
      <c r="Q45" s="332"/>
      <c r="R45" s="332"/>
      <c r="S45" s="332"/>
      <c r="T45" s="332"/>
      <c r="U45" s="332"/>
      <c r="V45" s="332"/>
      <c r="W45" s="332"/>
      <c r="X45" s="332"/>
      <c r="Y45" s="332"/>
      <c r="Z45" s="332"/>
      <c r="AA45" s="332"/>
      <c r="AB45" s="332"/>
      <c r="AC45" s="332"/>
      <c r="AD45" s="332"/>
      <c r="AE45" s="332"/>
      <c r="AF45" s="332"/>
      <c r="AG45" s="332"/>
      <c r="AH45" s="332"/>
      <c r="AI45" s="332"/>
      <c r="AJ45" s="332"/>
      <c r="AK45" s="332"/>
      <c r="AL45" s="332"/>
      <c r="AM45" s="332"/>
      <c r="AN45" s="332"/>
      <c r="AO45" s="332"/>
      <c r="AP45" s="332"/>
      <c r="AQ45" s="332"/>
      <c r="AR45" s="332"/>
      <c r="AS45" s="332"/>
      <c r="AT45" s="332"/>
      <c r="AU45" s="332"/>
      <c r="AV45" s="332"/>
      <c r="AW45" s="332"/>
      <c r="AX45" s="332"/>
      <c r="AY45" s="332"/>
      <c r="AZ45" s="332"/>
      <c r="BA45" s="332"/>
      <c r="BB45" s="332"/>
      <c r="BC45" s="332"/>
      <c r="BD45" s="332"/>
      <c r="BE45" s="332"/>
      <c r="BF45" s="13"/>
      <c r="BG45" s="13"/>
      <c r="BH45" s="13"/>
      <c r="BI45" s="13"/>
      <c r="BJ45" s="13"/>
      <c r="BK45" s="13"/>
      <c r="BL45" s="13"/>
      <c r="BM45" s="136"/>
      <c r="BN45" s="13"/>
      <c r="BO45" s="13"/>
      <c r="BP45" s="13"/>
      <c r="BQ45" s="13"/>
      <c r="BR45" s="13"/>
      <c r="BS45" s="13"/>
      <c r="BT45" s="13"/>
    </row>
    <row r="46" spans="1:72" ht="15" customHeight="1">
      <c r="A46" s="13"/>
      <c r="B46" s="74"/>
      <c r="C46" s="74"/>
      <c r="D46" s="74"/>
      <c r="E46" s="74"/>
      <c r="F46" s="74"/>
      <c r="G46" s="74"/>
      <c r="H46" s="74"/>
      <c r="I46" s="74"/>
      <c r="J46" s="24"/>
      <c r="K46" s="24"/>
      <c r="L46" s="24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80"/>
      <c r="BG46" s="80"/>
      <c r="BH46" s="80"/>
      <c r="BI46" s="80"/>
      <c r="BJ46" s="80"/>
      <c r="BK46" s="80"/>
      <c r="BL46" s="80"/>
      <c r="BM46" s="80"/>
      <c r="BN46" s="13"/>
      <c r="BO46" s="13"/>
      <c r="BP46" s="13"/>
      <c r="BQ46" s="13"/>
      <c r="BR46" s="13"/>
      <c r="BS46" s="13"/>
      <c r="BT46" s="13"/>
    </row>
    <row r="47" spans="1:72" ht="18.75" customHeight="1">
      <c r="A47" s="13"/>
      <c r="B47" s="301" t="s">
        <v>261</v>
      </c>
      <c r="C47" s="301"/>
      <c r="D47" s="301"/>
      <c r="E47" s="301"/>
      <c r="F47" s="301"/>
      <c r="G47" s="301"/>
      <c r="H47" s="301"/>
      <c r="I47" s="302">
        <f>BI11</f>
        <v>18001503543</v>
      </c>
      <c r="J47" s="302"/>
      <c r="K47" s="302"/>
      <c r="L47" s="302"/>
      <c r="M47" s="302"/>
      <c r="N47" s="302"/>
      <c r="O47" s="302"/>
      <c r="P47" s="302"/>
      <c r="Q47" s="302"/>
      <c r="R47" s="246"/>
      <c r="S47" s="246"/>
      <c r="T47" s="246"/>
      <c r="U47" s="246"/>
      <c r="V47" s="246"/>
      <c r="W47" s="246"/>
      <c r="X47" s="246"/>
      <c r="Y47" s="246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380" t="s">
        <v>66</v>
      </c>
      <c r="BG47" s="380"/>
      <c r="BH47" s="380"/>
      <c r="BI47" s="43"/>
      <c r="BJ47" s="43"/>
      <c r="BK47" s="43"/>
      <c r="BL47" s="43"/>
      <c r="BM47" s="43"/>
      <c r="BN47" s="13"/>
      <c r="BO47" s="13"/>
      <c r="BP47" s="13"/>
      <c r="BQ47" s="13"/>
      <c r="BR47" s="13"/>
      <c r="BS47" s="13"/>
      <c r="BT47" s="13"/>
    </row>
    <row r="48" spans="1:72" s="2" customFormat="1" ht="15" customHeight="1">
      <c r="A48" s="23"/>
      <c r="B48" s="23"/>
      <c r="C48" s="25"/>
      <c r="D48" s="26"/>
      <c r="E48" s="26"/>
      <c r="F48" s="26"/>
      <c r="G48" s="27"/>
      <c r="H48" s="27"/>
      <c r="I48" s="28"/>
      <c r="J48" s="29"/>
      <c r="K48" s="29"/>
      <c r="L48" s="29"/>
      <c r="M48" s="23"/>
      <c r="N48" s="226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345"/>
      <c r="BG48" s="345"/>
      <c r="BH48" s="345"/>
      <c r="BI48" s="345"/>
      <c r="BJ48" s="345"/>
      <c r="BK48" s="345"/>
      <c r="BL48" s="345"/>
      <c r="BM48" s="345"/>
      <c r="BN48" s="23"/>
      <c r="BO48" s="23"/>
      <c r="BP48" s="23"/>
      <c r="BQ48" s="23"/>
      <c r="BR48" s="23"/>
      <c r="BS48" s="23"/>
      <c r="BT48" s="23"/>
    </row>
    <row r="49" spans="1:72" ht="18.75" customHeight="1">
      <c r="A49" s="13"/>
      <c r="B49" s="385" t="s">
        <v>253</v>
      </c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13"/>
      <c r="V49" s="13"/>
      <c r="W49" s="13"/>
      <c r="X49" s="13"/>
      <c r="Y49" s="370"/>
      <c r="Z49" s="370"/>
      <c r="AA49" s="370"/>
      <c r="AB49" s="370"/>
      <c r="AC49" s="370"/>
      <c r="AD49" s="370"/>
      <c r="AE49" s="370"/>
      <c r="AF49" s="370"/>
      <c r="AG49" s="370"/>
      <c r="AH49" s="18"/>
      <c r="AI49" s="18"/>
      <c r="AJ49" s="18"/>
      <c r="AK49" s="13"/>
      <c r="AL49" s="13"/>
      <c r="AM49" s="13"/>
      <c r="AN49" s="13"/>
      <c r="AO49" s="13"/>
      <c r="AP49" s="13"/>
      <c r="AQ49" s="371" t="s">
        <v>350</v>
      </c>
      <c r="AR49" s="371"/>
      <c r="AS49" s="371"/>
      <c r="AT49" s="371"/>
      <c r="AU49" s="371"/>
      <c r="AV49" s="371"/>
      <c r="AW49" s="371"/>
      <c r="AX49" s="371"/>
      <c r="AY49" s="371"/>
      <c r="AZ49" s="371"/>
      <c r="BA49" s="371"/>
      <c r="BB49" s="371"/>
      <c r="BC49" s="371"/>
      <c r="BD49" s="13"/>
      <c r="BE49" s="13"/>
      <c r="BF49" s="345"/>
      <c r="BG49" s="345"/>
      <c r="BH49" s="345"/>
      <c r="BI49" s="345"/>
      <c r="BJ49" s="345"/>
      <c r="BK49" s="345"/>
      <c r="BL49" s="345"/>
      <c r="BM49" s="345"/>
      <c r="BN49" s="13"/>
      <c r="BO49" s="13"/>
      <c r="BP49" s="13"/>
      <c r="BQ49" s="13"/>
      <c r="BR49" s="13"/>
      <c r="BS49" s="13"/>
      <c r="BT49" s="13"/>
    </row>
    <row r="50" spans="1:72" ht="9.75" customHeight="1">
      <c r="A50" s="13"/>
      <c r="B50" s="13"/>
      <c r="C50" s="26"/>
      <c r="D50" s="26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372" t="s">
        <v>26</v>
      </c>
      <c r="Z50" s="372"/>
      <c r="AA50" s="372"/>
      <c r="AB50" s="372"/>
      <c r="AC50" s="372"/>
      <c r="AD50" s="372"/>
      <c r="AE50" s="372"/>
      <c r="AF50" s="372"/>
      <c r="AG50" s="372"/>
      <c r="AH50" s="18"/>
      <c r="AI50" s="18"/>
      <c r="AJ50" s="18"/>
      <c r="AK50" s="13"/>
      <c r="AL50" s="13"/>
      <c r="AM50" s="13"/>
      <c r="AN50" s="13"/>
      <c r="AO50" s="13"/>
      <c r="AP50" s="13"/>
      <c r="AQ50" s="372" t="s">
        <v>27</v>
      </c>
      <c r="AR50" s="372"/>
      <c r="AS50" s="372"/>
      <c r="AT50" s="372"/>
      <c r="AU50" s="372"/>
      <c r="AV50" s="372"/>
      <c r="AW50" s="372"/>
      <c r="AX50" s="372"/>
      <c r="AY50" s="372"/>
      <c r="AZ50" s="372"/>
      <c r="BA50" s="372"/>
      <c r="BB50" s="372"/>
      <c r="BC50" s="372"/>
      <c r="BD50" s="13"/>
      <c r="BE50" s="13"/>
      <c r="BF50" s="379" t="s">
        <v>143</v>
      </c>
      <c r="BG50" s="379"/>
      <c r="BH50" s="44"/>
      <c r="BI50" s="44"/>
      <c r="BJ50" s="44"/>
      <c r="BK50" s="44"/>
      <c r="BL50" s="44"/>
      <c r="BM50" s="44"/>
      <c r="BN50" s="13"/>
      <c r="BO50" s="13"/>
      <c r="BP50" s="13"/>
      <c r="BQ50" s="13"/>
      <c r="BR50" s="13"/>
      <c r="BS50" s="13"/>
      <c r="BT50" s="13"/>
    </row>
    <row r="51" spans="1:72" ht="15.75" customHeight="1">
      <c r="A51" s="13"/>
      <c r="B51" s="13"/>
      <c r="C51" s="26"/>
      <c r="D51" s="26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30"/>
      <c r="Z51" s="30"/>
      <c r="AA51" s="31"/>
      <c r="AB51" s="30"/>
      <c r="AC51" s="30"/>
      <c r="AD51" s="13"/>
      <c r="AE51" s="18"/>
      <c r="AF51" s="18"/>
      <c r="AG51" s="18"/>
      <c r="AH51" s="18"/>
      <c r="AI51" s="18"/>
      <c r="AJ51" s="18"/>
      <c r="AK51" s="13"/>
      <c r="AL51" s="13"/>
      <c r="AM51" s="13"/>
      <c r="AN51" s="13"/>
      <c r="AO51" s="13"/>
      <c r="AP51" s="13"/>
      <c r="AQ51" s="13"/>
      <c r="AR51" s="13"/>
      <c r="AS51" s="13"/>
      <c r="AT51" s="32"/>
      <c r="AU51" s="32"/>
      <c r="AV51" s="32"/>
      <c r="AW51" s="13"/>
      <c r="AX51" s="13"/>
      <c r="AY51" s="13"/>
      <c r="AZ51" s="13"/>
      <c r="BA51" s="13"/>
      <c r="BB51" s="13"/>
      <c r="BC51" s="13"/>
      <c r="BD51" s="13"/>
      <c r="BE51" s="13"/>
      <c r="BF51" s="346" t="s">
        <v>441</v>
      </c>
      <c r="BG51" s="346"/>
      <c r="BH51" s="346"/>
      <c r="BI51" s="346"/>
      <c r="BJ51" s="346"/>
      <c r="BK51" s="346"/>
      <c r="BL51" s="346"/>
      <c r="BM51" s="346"/>
      <c r="BN51" s="13"/>
      <c r="BO51" s="13"/>
      <c r="BP51" s="13"/>
      <c r="BQ51" s="13"/>
      <c r="BR51" s="13"/>
      <c r="BS51" s="13"/>
      <c r="BT51" s="13"/>
    </row>
    <row r="52" spans="1:72" ht="18.75" customHeight="1">
      <c r="A52" s="13"/>
      <c r="B52" s="382" t="s">
        <v>28</v>
      </c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13"/>
      <c r="V52" s="13"/>
      <c r="W52" s="13"/>
      <c r="X52" s="13"/>
      <c r="Y52" s="370"/>
      <c r="Z52" s="370"/>
      <c r="AA52" s="370"/>
      <c r="AB52" s="370"/>
      <c r="AC52" s="370"/>
      <c r="AD52" s="370"/>
      <c r="AE52" s="370"/>
      <c r="AF52" s="370"/>
      <c r="AG52" s="370"/>
      <c r="AH52" s="18"/>
      <c r="AI52" s="18"/>
      <c r="AJ52" s="18"/>
      <c r="AK52" s="13"/>
      <c r="AL52" s="13"/>
      <c r="AM52" s="13"/>
      <c r="AN52" s="13"/>
      <c r="AO52" s="13"/>
      <c r="AP52" s="13"/>
      <c r="AQ52" s="371" t="s">
        <v>147</v>
      </c>
      <c r="AR52" s="371"/>
      <c r="AS52" s="371"/>
      <c r="AT52" s="371"/>
      <c r="AU52" s="371"/>
      <c r="AV52" s="371"/>
      <c r="AW52" s="371"/>
      <c r="AX52" s="371"/>
      <c r="AY52" s="371"/>
      <c r="AZ52" s="371"/>
      <c r="BA52" s="371"/>
      <c r="BB52" s="371"/>
      <c r="BC52" s="371"/>
      <c r="BD52" s="13"/>
      <c r="BE52" s="13"/>
      <c r="BF52" s="346" t="s">
        <v>435</v>
      </c>
      <c r="BG52" s="346"/>
      <c r="BH52" s="346"/>
      <c r="BI52" s="346"/>
      <c r="BJ52" s="346"/>
      <c r="BK52" s="346"/>
      <c r="BL52" s="346"/>
      <c r="BM52" s="346"/>
      <c r="BN52" s="13"/>
      <c r="BO52" s="13"/>
      <c r="BP52" s="13"/>
      <c r="BQ52" s="13"/>
      <c r="BR52" s="13"/>
      <c r="BS52" s="13"/>
      <c r="BT52" s="13"/>
    </row>
    <row r="53" spans="1:72" ht="9.75" customHeight="1">
      <c r="A53" s="13"/>
      <c r="B53" s="13"/>
      <c r="C53" s="33"/>
      <c r="D53" s="33"/>
      <c r="E53" s="14"/>
      <c r="F53" s="25"/>
      <c r="G53" s="13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372" t="s">
        <v>26</v>
      </c>
      <c r="Z53" s="372"/>
      <c r="AA53" s="372"/>
      <c r="AB53" s="372"/>
      <c r="AC53" s="372"/>
      <c r="AD53" s="372"/>
      <c r="AE53" s="372"/>
      <c r="AF53" s="372"/>
      <c r="AG53" s="372"/>
      <c r="AH53" s="18"/>
      <c r="AI53" s="18"/>
      <c r="AJ53" s="18"/>
      <c r="AK53" s="13"/>
      <c r="AL53" s="13"/>
      <c r="AM53" s="13"/>
      <c r="AN53" s="13"/>
      <c r="AO53" s="13"/>
      <c r="AP53" s="13"/>
      <c r="AQ53" s="372" t="s">
        <v>27</v>
      </c>
      <c r="AR53" s="372"/>
      <c r="AS53" s="372"/>
      <c r="AT53" s="372"/>
      <c r="AU53" s="372"/>
      <c r="AV53" s="372"/>
      <c r="AW53" s="372"/>
      <c r="AX53" s="372"/>
      <c r="AY53" s="372"/>
      <c r="AZ53" s="372"/>
      <c r="BA53" s="372"/>
      <c r="BB53" s="372"/>
      <c r="BC53" s="372"/>
      <c r="BD53" s="13"/>
      <c r="BE53" s="13"/>
      <c r="BF53" s="346" t="s">
        <v>442</v>
      </c>
      <c r="BG53" s="346"/>
      <c r="BH53" s="346"/>
      <c r="BI53" s="346"/>
      <c r="BJ53" s="346"/>
      <c r="BK53" s="346"/>
      <c r="BL53" s="346"/>
      <c r="BM53" s="346"/>
      <c r="BN53" s="13"/>
      <c r="BO53" s="13"/>
      <c r="BP53" s="13"/>
      <c r="BQ53" s="13"/>
      <c r="BR53" s="13"/>
      <c r="BS53" s="13"/>
      <c r="BT53" s="13"/>
    </row>
    <row r="54" spans="1:72" ht="15.75" customHeight="1">
      <c r="A54" s="13"/>
      <c r="B54" s="338" t="s">
        <v>29</v>
      </c>
      <c r="C54" s="338"/>
      <c r="D54" s="338"/>
      <c r="E54" s="338"/>
      <c r="F54" s="338"/>
      <c r="G54" s="338"/>
      <c r="H54" s="338"/>
      <c r="I54" s="338"/>
      <c r="J54" s="338"/>
      <c r="K54" s="317">
        <f>BF24</f>
        <v>43280</v>
      </c>
      <c r="L54" s="317"/>
      <c r="M54" s="317"/>
      <c r="N54" s="317"/>
      <c r="O54" s="317"/>
      <c r="P54" s="317"/>
      <c r="Q54" s="317"/>
      <c r="R54" s="317"/>
      <c r="S54" s="318">
        <f>YEAR(BF24)</f>
        <v>2018</v>
      </c>
      <c r="T54" s="318"/>
      <c r="U54" s="318"/>
      <c r="V54" s="318"/>
      <c r="W54" s="121" t="s">
        <v>3</v>
      </c>
      <c r="X54" s="34"/>
      <c r="Y54" s="34"/>
      <c r="Z54" s="34"/>
      <c r="AA54" s="34"/>
      <c r="AB54" s="35"/>
      <c r="AC54" s="13"/>
      <c r="AD54" s="13"/>
      <c r="AE54" s="36"/>
      <c r="AF54" s="37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346" t="s">
        <v>434</v>
      </c>
      <c r="BG54" s="346"/>
      <c r="BH54" s="346"/>
      <c r="BI54" s="346"/>
      <c r="BJ54" s="346"/>
      <c r="BK54" s="346"/>
      <c r="BL54" s="346"/>
      <c r="BM54" s="346"/>
      <c r="BN54" s="13"/>
      <c r="BO54" s="13"/>
      <c r="BP54" s="13"/>
      <c r="BQ54" s="13"/>
      <c r="BR54" s="13"/>
      <c r="BS54" s="13"/>
      <c r="BT54" s="13"/>
    </row>
    <row r="55" spans="1:72" ht="15.75" customHeight="1">
      <c r="BF55" s="143"/>
      <c r="BG55" s="143"/>
      <c r="BH55" s="143"/>
      <c r="BI55" s="143"/>
      <c r="BJ55" s="143"/>
      <c r="BK55" s="143"/>
      <c r="BL55" s="143"/>
      <c r="BM55" s="143"/>
      <c r="BN55" s="13"/>
      <c r="BO55" s="13"/>
      <c r="BP55" s="13"/>
      <c r="BQ55" s="13"/>
      <c r="BR55" s="13"/>
      <c r="BS55" s="13"/>
      <c r="BT55" s="13"/>
    </row>
    <row r="56" spans="1:72" ht="11.25" customHeight="1">
      <c r="A56" s="13"/>
      <c r="B56" s="13"/>
      <c r="C56" s="26"/>
      <c r="D56" s="26"/>
      <c r="E56" s="26"/>
      <c r="F56" s="26"/>
      <c r="G56" s="26"/>
      <c r="H56" s="26"/>
      <c r="I56" s="26"/>
      <c r="J56" s="30"/>
      <c r="K56" s="30"/>
      <c r="L56" s="30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373" t="s">
        <v>440</v>
      </c>
      <c r="BG56" s="373"/>
      <c r="BH56" s="373"/>
      <c r="BI56" s="373"/>
      <c r="BJ56" s="373"/>
      <c r="BK56" s="373"/>
      <c r="BL56" s="373"/>
      <c r="BM56" s="373"/>
      <c r="BN56" s="13"/>
      <c r="BO56" s="13"/>
      <c r="BP56" s="13"/>
      <c r="BQ56" s="13"/>
      <c r="BR56" s="13"/>
      <c r="BS56" s="13"/>
      <c r="BT56" s="13"/>
    </row>
    <row r="57" spans="1:7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373" t="s">
        <v>436</v>
      </c>
      <c r="BG57" s="373"/>
      <c r="BH57" s="373"/>
      <c r="BI57" s="373"/>
      <c r="BJ57" s="373"/>
      <c r="BK57" s="373"/>
      <c r="BL57" s="373"/>
      <c r="BM57" s="373"/>
      <c r="BN57" s="13"/>
      <c r="BO57" s="13"/>
      <c r="BP57" s="13"/>
      <c r="BQ57" s="13"/>
      <c r="BR57" s="13"/>
      <c r="BS57" s="13"/>
      <c r="BT57" s="13"/>
    </row>
    <row r="58" spans="1:7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373" t="s">
        <v>338</v>
      </c>
      <c r="BG58" s="373"/>
      <c r="BH58" s="373"/>
      <c r="BI58" s="373"/>
      <c r="BJ58" s="373"/>
      <c r="BK58" s="373"/>
      <c r="BL58" s="373"/>
      <c r="BM58" s="373"/>
      <c r="BN58" s="13"/>
      <c r="BO58" s="13"/>
      <c r="BP58" s="13"/>
      <c r="BQ58" s="13"/>
      <c r="BR58" s="13"/>
      <c r="BS58" s="13"/>
      <c r="BT58" s="13"/>
    </row>
    <row r="59" spans="1:7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71"/>
      <c r="AV59" s="71"/>
      <c r="AW59" s="71"/>
      <c r="AX59" s="13"/>
      <c r="AY59" s="13"/>
      <c r="AZ59" s="13"/>
      <c r="BA59" s="13"/>
      <c r="BB59" s="13"/>
      <c r="BC59" s="13"/>
      <c r="BD59" s="13"/>
      <c r="BE59" s="13"/>
      <c r="BF59" s="381" t="s">
        <v>359</v>
      </c>
      <c r="BG59" s="381"/>
      <c r="BH59" s="381"/>
      <c r="BI59" s="381"/>
      <c r="BJ59" s="381"/>
      <c r="BK59" s="381"/>
      <c r="BL59" s="381"/>
      <c r="BM59" s="381"/>
      <c r="BN59" s="13"/>
      <c r="BO59" s="13"/>
      <c r="BP59" s="13"/>
      <c r="BQ59" s="13"/>
      <c r="BR59" s="13"/>
      <c r="BS59" s="13"/>
      <c r="BT59" s="13"/>
    </row>
    <row r="60" spans="1:72" ht="1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03"/>
      <c r="AQ60" s="103"/>
      <c r="AR60" s="103"/>
      <c r="AS60" s="103"/>
      <c r="AT60" s="103"/>
      <c r="AU60" s="103"/>
      <c r="AV60" s="103"/>
      <c r="AW60" s="72"/>
      <c r="AX60" s="103"/>
      <c r="AY60" s="103"/>
      <c r="AZ60" s="103"/>
      <c r="BA60" s="103"/>
      <c r="BB60" s="103"/>
      <c r="BC60" s="103"/>
      <c r="BD60" s="103"/>
      <c r="BE60" s="103"/>
      <c r="BF60" s="377" t="s">
        <v>45</v>
      </c>
      <c r="BG60" s="377"/>
      <c r="BH60" s="378" t="s">
        <v>46</v>
      </c>
      <c r="BI60" s="378"/>
      <c r="BJ60" s="81"/>
      <c r="BK60" s="81"/>
      <c r="BL60" s="81"/>
      <c r="BM60" s="81"/>
      <c r="BN60" s="71"/>
      <c r="BO60" s="13"/>
      <c r="BP60" s="13"/>
      <c r="BQ60" s="13"/>
      <c r="BR60" s="13"/>
      <c r="BS60" s="13"/>
      <c r="BT60" s="13"/>
    </row>
    <row r="61" spans="1:7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03"/>
      <c r="AQ61" s="103"/>
      <c r="AR61" s="103"/>
      <c r="AS61" s="103"/>
      <c r="AT61" s="103"/>
      <c r="AU61" s="103"/>
      <c r="AV61" s="103"/>
      <c r="AW61" s="72"/>
      <c r="AX61" s="103"/>
      <c r="AY61" s="103"/>
      <c r="AZ61" s="103"/>
      <c r="BA61" s="103"/>
      <c r="BB61" s="103"/>
      <c r="BC61" s="103"/>
      <c r="BD61" s="103"/>
      <c r="BE61" s="103"/>
      <c r="BF61" s="368" t="s">
        <v>84</v>
      </c>
      <c r="BG61" s="368"/>
      <c r="BH61" s="368"/>
      <c r="BI61" s="368"/>
      <c r="BJ61" s="45"/>
      <c r="BK61" s="45"/>
      <c r="BL61" s="45"/>
      <c r="BM61" s="13"/>
      <c r="BN61" s="13"/>
      <c r="BO61" s="13"/>
      <c r="BP61" s="13"/>
      <c r="BQ61" s="13"/>
      <c r="BR61" s="13"/>
      <c r="BS61" s="13"/>
      <c r="BT61" s="13"/>
    </row>
    <row r="62" spans="1:7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03"/>
      <c r="AQ62" s="103"/>
      <c r="AR62" s="103"/>
      <c r="AS62" s="103"/>
      <c r="AT62" s="103"/>
      <c r="AU62" s="103"/>
      <c r="AV62" s="103"/>
      <c r="AW62" s="103"/>
      <c r="AX62" s="268"/>
      <c r="AY62" s="268"/>
      <c r="AZ62" s="268"/>
      <c r="BA62" s="268"/>
      <c r="BB62" s="268"/>
      <c r="BC62" s="268"/>
      <c r="BD62" s="268"/>
      <c r="BE62" s="268"/>
      <c r="BF62" s="369"/>
      <c r="BG62" s="369"/>
      <c r="BH62" s="369"/>
      <c r="BI62" s="369"/>
      <c r="BJ62" s="369"/>
      <c r="BK62" s="369"/>
      <c r="BL62" s="369"/>
      <c r="BM62" s="13"/>
      <c r="BN62" s="13"/>
      <c r="BO62" s="13"/>
      <c r="BP62" s="13"/>
      <c r="BQ62" s="13"/>
      <c r="BR62" s="13"/>
      <c r="BS62" s="13"/>
      <c r="BT62" s="13"/>
    </row>
    <row r="63" spans="1:7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03"/>
      <c r="AQ63" s="103"/>
      <c r="AR63" s="103"/>
      <c r="AS63" s="103"/>
      <c r="AT63" s="103"/>
      <c r="AU63" s="103"/>
      <c r="AV63" s="103"/>
      <c r="AW63" s="103"/>
      <c r="AX63" s="269"/>
      <c r="AY63" s="269"/>
      <c r="AZ63" s="269"/>
      <c r="BA63" s="269"/>
      <c r="BB63" s="269"/>
      <c r="BC63" s="269"/>
      <c r="BD63" s="269"/>
      <c r="BE63" s="269"/>
      <c r="BF63" s="374"/>
      <c r="BG63" s="374"/>
      <c r="BH63" s="374"/>
      <c r="BI63" s="374"/>
      <c r="BJ63" s="374"/>
      <c r="BK63" s="374"/>
      <c r="BL63" s="374"/>
      <c r="BM63" s="217"/>
      <c r="BN63" s="13"/>
      <c r="BO63" s="13"/>
      <c r="BP63" s="13"/>
      <c r="BQ63" s="13"/>
      <c r="BR63" s="13"/>
      <c r="BS63" s="13"/>
      <c r="BT63" s="13"/>
    </row>
    <row r="64" spans="1:72" ht="12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03"/>
      <c r="AQ64" s="103"/>
      <c r="AR64" s="103"/>
      <c r="AS64" s="103"/>
      <c r="AT64" s="103"/>
      <c r="AU64" s="103"/>
      <c r="AV64" s="103"/>
      <c r="AW64" s="103"/>
      <c r="AX64" s="269"/>
      <c r="AY64" s="269"/>
      <c r="AZ64" s="269"/>
      <c r="BA64" s="269"/>
      <c r="BB64" s="269"/>
      <c r="BC64" s="269"/>
      <c r="BD64" s="269"/>
      <c r="BE64" s="269"/>
      <c r="BF64" s="216"/>
      <c r="BG64" s="216"/>
      <c r="BH64" s="216"/>
      <c r="BI64" s="216"/>
      <c r="BJ64" s="216"/>
      <c r="BK64" s="216"/>
      <c r="BL64" s="216"/>
      <c r="BM64" s="216"/>
      <c r="BN64" s="13"/>
      <c r="BO64" s="13"/>
      <c r="BP64" s="13"/>
      <c r="BQ64" s="13"/>
      <c r="BR64" s="13"/>
      <c r="BS64" s="13"/>
      <c r="BT64" s="13"/>
    </row>
    <row r="65" spans="1:72" ht="12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216"/>
      <c r="BG65" s="216"/>
      <c r="BH65" s="216"/>
      <c r="BI65" s="216"/>
      <c r="BJ65" s="216"/>
      <c r="BK65" s="216"/>
      <c r="BL65" s="216"/>
      <c r="BM65" s="216"/>
      <c r="BN65" s="13"/>
      <c r="BO65" s="13"/>
      <c r="BP65" s="13"/>
      <c r="BQ65" s="13"/>
      <c r="BR65" s="13"/>
      <c r="BS65" s="13"/>
      <c r="BT65" s="13"/>
    </row>
    <row r="66" spans="1:7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72"/>
      <c r="BG66" s="72"/>
      <c r="BH66" s="72"/>
      <c r="BI66" s="73"/>
      <c r="BJ66" s="73"/>
      <c r="BK66" s="73"/>
      <c r="BL66" s="73"/>
      <c r="BM66" s="73"/>
      <c r="BN66" s="13"/>
      <c r="BO66" s="13"/>
      <c r="BP66" s="13"/>
      <c r="BQ66" s="13"/>
      <c r="BR66" s="13"/>
      <c r="BS66" s="13"/>
      <c r="BT66" s="13"/>
    </row>
    <row r="67" spans="1:7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72"/>
      <c r="BG67" s="72"/>
      <c r="BH67" s="72"/>
      <c r="BI67" s="72"/>
      <c r="BJ67" s="72"/>
      <c r="BK67" s="72"/>
      <c r="BL67" s="72"/>
      <c r="BM67" s="72"/>
      <c r="BN67" s="13"/>
      <c r="BO67" s="13"/>
      <c r="BP67" s="13"/>
      <c r="BQ67" s="13"/>
      <c r="BR67" s="13"/>
      <c r="BS67" s="13"/>
      <c r="BT67" s="13"/>
    </row>
    <row r="68" spans="1:7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</row>
    <row r="69" spans="1:7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</row>
    <row r="70" spans="1:7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</row>
    <row r="71" spans="1:7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</row>
    <row r="72" spans="1: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</row>
    <row r="73" spans="1:7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</row>
    <row r="74" spans="1:7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</row>
    <row r="75" spans="1:7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</row>
    <row r="76" spans="1:7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</row>
    <row r="77" spans="1:7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</row>
    <row r="78" spans="1:7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</row>
    <row r="79" spans="1:7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</row>
    <row r="80" spans="1:7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</row>
    <row r="81" spans="1:7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</row>
    <row r="82" spans="1:7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</row>
    <row r="83" spans="1:7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</row>
    <row r="84" spans="1:7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</row>
    <row r="85" spans="1:7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</row>
    <row r="86" spans="1:7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</row>
    <row r="87" spans="1:72"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</row>
  </sheetData>
  <dataConsolidate/>
  <mergeCells count="113">
    <mergeCell ref="BF63:BL63"/>
    <mergeCell ref="BF41:BM41"/>
    <mergeCell ref="BF42:BM42"/>
    <mergeCell ref="B54:J54"/>
    <mergeCell ref="K54:R54"/>
    <mergeCell ref="S54:V54"/>
    <mergeCell ref="BF56:BM56"/>
    <mergeCell ref="BF60:BG60"/>
    <mergeCell ref="BH60:BI60"/>
    <mergeCell ref="BF50:BG50"/>
    <mergeCell ref="BF47:BH47"/>
    <mergeCell ref="BF48:BM48"/>
    <mergeCell ref="BF59:BM59"/>
    <mergeCell ref="B52:T52"/>
    <mergeCell ref="BF53:BM53"/>
    <mergeCell ref="BF44:BL44"/>
    <mergeCell ref="B42:BE42"/>
    <mergeCell ref="B43:BE43"/>
    <mergeCell ref="AQ50:BC50"/>
    <mergeCell ref="Y50:AG50"/>
    <mergeCell ref="Y49:AG49"/>
    <mergeCell ref="AQ49:BC49"/>
    <mergeCell ref="B44:BE44"/>
    <mergeCell ref="B49:T49"/>
    <mergeCell ref="BF61:BI61"/>
    <mergeCell ref="BF62:BL62"/>
    <mergeCell ref="Y52:AG52"/>
    <mergeCell ref="AQ52:BC52"/>
    <mergeCell ref="Y53:AG53"/>
    <mergeCell ref="AQ53:BC53"/>
    <mergeCell ref="BF57:BM57"/>
    <mergeCell ref="BF58:BM58"/>
    <mergeCell ref="BF54:BM54"/>
    <mergeCell ref="BF52:BM52"/>
    <mergeCell ref="BF49:BM49"/>
    <mergeCell ref="BF51:BM51"/>
    <mergeCell ref="H25:BE25"/>
    <mergeCell ref="BF10:BG10"/>
    <mergeCell ref="BF11:BG11"/>
    <mergeCell ref="BF14:BH14"/>
    <mergeCell ref="BF15:BH15"/>
    <mergeCell ref="BF29:BK29"/>
    <mergeCell ref="BH16:BH17"/>
    <mergeCell ref="BF32:BN32"/>
    <mergeCell ref="BF22:BH22"/>
    <mergeCell ref="BF27:BM27"/>
    <mergeCell ref="BG16:BG17"/>
    <mergeCell ref="BF12:BG12"/>
    <mergeCell ref="BF23:BH23"/>
    <mergeCell ref="BF24:BH24"/>
    <mergeCell ref="BF21:BH21"/>
    <mergeCell ref="BI14:BK14"/>
    <mergeCell ref="BF13:BG13"/>
    <mergeCell ref="BF16:BF17"/>
    <mergeCell ref="BL13:BM13"/>
    <mergeCell ref="BF28:BM28"/>
    <mergeCell ref="B33:BE33"/>
    <mergeCell ref="BG33:BH33"/>
    <mergeCell ref="BF40:BH40"/>
    <mergeCell ref="BF26:BH26"/>
    <mergeCell ref="R27:BE27"/>
    <mergeCell ref="B28:BE28"/>
    <mergeCell ref="B29:BE29"/>
    <mergeCell ref="B30:Q30"/>
    <mergeCell ref="R30:BE30"/>
    <mergeCell ref="BF35:BM37"/>
    <mergeCell ref="BF34:BH34"/>
    <mergeCell ref="B26:Q26"/>
    <mergeCell ref="R26:BE26"/>
    <mergeCell ref="B18:BE18"/>
    <mergeCell ref="B19:BE19"/>
    <mergeCell ref="B45:BE45"/>
    <mergeCell ref="B41:BE41"/>
    <mergeCell ref="B34:BE34"/>
    <mergeCell ref="B27:Q27"/>
    <mergeCell ref="B23:BE23"/>
    <mergeCell ref="B22:Q22"/>
    <mergeCell ref="B35:BE35"/>
    <mergeCell ref="B39:AD39"/>
    <mergeCell ref="AE39:BE39"/>
    <mergeCell ref="B40:AD40"/>
    <mergeCell ref="AE40:BE40"/>
    <mergeCell ref="B38:BE38"/>
    <mergeCell ref="B31:Q31"/>
    <mergeCell ref="R31:BE31"/>
    <mergeCell ref="B32:BE32"/>
    <mergeCell ref="B25:G25"/>
    <mergeCell ref="B37:BE37"/>
    <mergeCell ref="B36:BE36"/>
    <mergeCell ref="B47:H47"/>
    <mergeCell ref="I47:Q47"/>
    <mergeCell ref="AM5:BE5"/>
    <mergeCell ref="AM6:BE6"/>
    <mergeCell ref="K11:AV11"/>
    <mergeCell ref="BI10:BK10"/>
    <mergeCell ref="BI11:BK11"/>
    <mergeCell ref="BI12:BK12"/>
    <mergeCell ref="BI13:BJ13"/>
    <mergeCell ref="B24:G24"/>
    <mergeCell ref="H24:BE24"/>
    <mergeCell ref="BF7:BG7"/>
    <mergeCell ref="BF8:BJ8"/>
    <mergeCell ref="AA13:AM13"/>
    <mergeCell ref="AN13:AU13"/>
    <mergeCell ref="AV13:AY13"/>
    <mergeCell ref="B16:M16"/>
    <mergeCell ref="N16:BE16"/>
    <mergeCell ref="R22:BE22"/>
    <mergeCell ref="B20:BE20"/>
    <mergeCell ref="B21:BE21"/>
    <mergeCell ref="G5:Y9"/>
    <mergeCell ref="B17:M17"/>
    <mergeCell ref="N17:BE17"/>
  </mergeCells>
  <dataValidations count="18">
    <dataValidation type="list" allowBlank="1" showInputMessage="1" showErrorMessage="1" sqref="BF48:BM49">
      <formula1>Эталонн</formula1>
    </dataValidation>
    <dataValidation type="list" allowBlank="1" showInputMessage="1" showErrorMessage="1" sqref="BF51:BM54">
      <formula1>Эталонн</formula1>
    </dataValidation>
    <dataValidation type="list" allowBlank="1" showInputMessage="1" showErrorMessage="1" sqref="BG56:BM56">
      <formula1>Эталонн</formula1>
    </dataValidation>
    <dataValidation type="list" allowBlank="1" showInputMessage="1" showErrorMessage="1" sqref="BG59:BM59">
      <formula1>Эталонн</formula1>
    </dataValidation>
    <dataValidation type="list" allowBlank="1" showInputMessage="1" showErrorMessage="1" sqref="BF56:BF59">
      <formula1>Эталонн</formula1>
    </dataValidation>
    <dataValidation type="list" allowBlank="1" showInputMessage="1" showErrorMessage="1" sqref="B49:T49">
      <formula1>Спец</formula1>
    </dataValidation>
    <dataValidation type="list" allowBlank="1" showInputMessage="1" showErrorMessage="1" sqref="B52">
      <formula1>Спец</formula1>
    </dataValidation>
    <dataValidation type="list" allowBlank="1" showInputMessage="1" showErrorMessage="1" sqref="BF44">
      <formula1>Класс</formula1>
    </dataValidation>
    <dataValidation type="list" allowBlank="1" showInputMessage="1" showErrorMessage="1" sqref="BH60:BI60">
      <formula1>Закл</formula1>
    </dataValidation>
    <dataValidation type="list" allowBlank="1" showInputMessage="1" showErrorMessage="1" sqref="AQ49:BC49">
      <formula1>Пов</formula1>
    </dataValidation>
    <dataValidation type="list" allowBlank="1" showInputMessage="1" showErrorMessage="1" sqref="AQ52:BC52">
      <formula1>Пов</formula1>
    </dataValidation>
    <dataValidation type="list" allowBlank="1" showInputMessage="1" showErrorMessage="1" sqref="B16:M16">
      <formula1>Категория</formula1>
    </dataValidation>
    <dataValidation type="list" allowBlank="1" showInputMessage="1" showErrorMessage="1" sqref="BF8:BJ8">
      <formula1>Наименование</formula1>
    </dataValidation>
    <dataValidation type="list" allowBlank="1" showInputMessage="1" showErrorMessage="1" sqref="BL14">
      <formula1>Данет</formula1>
    </dataValidation>
    <dataValidation type="list" allowBlank="1" showInputMessage="1" showErrorMessage="1" sqref="BL8">
      <formula1>КТ</formula1>
    </dataValidation>
    <dataValidation type="list" allowBlank="1" showInputMessage="1" showErrorMessage="1" sqref="BM8">
      <formula1>Номинал</formula1>
    </dataValidation>
    <dataValidation type="list" allowBlank="1" showInputMessage="1" showErrorMessage="1" sqref="BN8">
      <formula1>Едизм</formula1>
    </dataValidation>
    <dataValidation type="list" allowBlank="1" showInputMessage="1" showErrorMessage="1" sqref="BF27:BM27">
      <formula1>Заказчики</formula1>
    </dataValidation>
  </dataValidations>
  <pageMargins left="0.27559055118110237" right="0.27559055118110237" top="0.98425196850393704" bottom="0.15748031496062992" header="0.51181102362204722" footer="0.51181102362204722"/>
  <pageSetup paperSize="9" firstPageNumber="0" orientation="portrait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A182"/>
  <sheetViews>
    <sheetView view="pageLayout" topLeftCell="C1" zoomScaleNormal="100" workbookViewId="0">
      <selection activeCell="Z110" sqref="Z110"/>
    </sheetView>
  </sheetViews>
  <sheetFormatPr defaultColWidth="1.7109375" defaultRowHeight="12.75"/>
  <cols>
    <col min="1" max="40" width="2.42578125" style="75" customWidth="1"/>
    <col min="41" max="41" width="2" style="75" bestFit="1" customWidth="1"/>
    <col min="42" max="16384" width="1.7109375" style="75"/>
  </cols>
  <sheetData>
    <row r="1" spans="2:39" ht="4.5" customHeight="1"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</row>
    <row r="2" spans="2:39" ht="4.5" customHeight="1"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</row>
    <row r="3" spans="2:39" ht="4.5" customHeight="1">
      <c r="B3" s="260"/>
      <c r="C3" s="260"/>
      <c r="D3" s="260"/>
      <c r="E3" s="260"/>
      <c r="F3" s="260"/>
      <c r="G3" s="260"/>
      <c r="H3" s="260"/>
      <c r="I3" s="260"/>
    </row>
    <row r="4" spans="2:39" ht="4.5" customHeight="1"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259"/>
      <c r="AC4" s="259"/>
      <c r="AD4" s="259"/>
      <c r="AE4" s="259"/>
    </row>
    <row r="5" spans="2:39" ht="4.5" customHeight="1">
      <c r="B5" s="402" t="s">
        <v>249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402"/>
      <c r="P5" s="402"/>
      <c r="Q5" s="402"/>
      <c r="R5" s="402"/>
      <c r="S5" s="402"/>
      <c r="T5" s="402"/>
      <c r="U5" s="402"/>
      <c r="V5" s="402"/>
      <c r="W5" s="402"/>
      <c r="X5" s="402"/>
      <c r="Y5" s="402"/>
      <c r="Z5" s="402"/>
      <c r="AA5" s="402"/>
      <c r="AB5" s="402"/>
      <c r="AC5" s="402"/>
      <c r="AD5" s="402"/>
      <c r="AE5" s="402"/>
      <c r="AF5" s="402"/>
      <c r="AG5" s="402"/>
      <c r="AH5" s="402"/>
      <c r="AI5" s="402"/>
      <c r="AJ5" s="402"/>
      <c r="AK5" s="402"/>
      <c r="AL5" s="402"/>
      <c r="AM5" s="402"/>
    </row>
    <row r="6" spans="2:39" ht="4.5" customHeight="1">
      <c r="B6" s="402"/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02"/>
      <c r="W6" s="402"/>
      <c r="X6" s="402"/>
      <c r="Y6" s="402"/>
      <c r="Z6" s="402"/>
      <c r="AA6" s="402"/>
      <c r="AB6" s="402"/>
      <c r="AC6" s="402"/>
      <c r="AD6" s="402"/>
      <c r="AE6" s="402"/>
      <c r="AF6" s="402"/>
      <c r="AG6" s="402"/>
      <c r="AH6" s="402"/>
      <c r="AI6" s="402"/>
      <c r="AJ6" s="402"/>
      <c r="AK6" s="402"/>
      <c r="AL6" s="402"/>
      <c r="AM6" s="402"/>
    </row>
    <row r="7" spans="2:39" ht="4.5" customHeight="1"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402"/>
      <c r="V7" s="402"/>
      <c r="W7" s="402"/>
      <c r="X7" s="402"/>
      <c r="Y7" s="402"/>
      <c r="Z7" s="402"/>
      <c r="AA7" s="402"/>
      <c r="AB7" s="402"/>
      <c r="AC7" s="402"/>
      <c r="AD7" s="402"/>
      <c r="AE7" s="402"/>
      <c r="AF7" s="402"/>
      <c r="AG7" s="402"/>
      <c r="AH7" s="402"/>
      <c r="AI7" s="402"/>
      <c r="AJ7" s="402"/>
      <c r="AK7" s="402"/>
      <c r="AL7" s="402"/>
      <c r="AM7" s="402"/>
    </row>
    <row r="8" spans="2:39" ht="4.5" customHeight="1">
      <c r="B8" s="402"/>
      <c r="C8" s="402"/>
      <c r="D8" s="402"/>
      <c r="E8" s="402"/>
      <c r="F8" s="402"/>
      <c r="G8" s="402"/>
      <c r="H8" s="402"/>
      <c r="I8" s="402"/>
      <c r="J8" s="402"/>
      <c r="K8" s="402"/>
      <c r="L8" s="402"/>
      <c r="M8" s="402"/>
      <c r="N8" s="402"/>
      <c r="O8" s="402"/>
      <c r="P8" s="402"/>
      <c r="Q8" s="402"/>
      <c r="R8" s="402"/>
      <c r="S8" s="402"/>
      <c r="T8" s="402"/>
      <c r="U8" s="402"/>
      <c r="V8" s="402"/>
      <c r="W8" s="402"/>
      <c r="X8" s="402"/>
      <c r="Y8" s="402"/>
      <c r="Z8" s="402"/>
      <c r="AA8" s="402"/>
      <c r="AB8" s="402"/>
      <c r="AC8" s="402"/>
      <c r="AD8" s="402"/>
      <c r="AE8" s="402"/>
      <c r="AF8" s="402"/>
      <c r="AG8" s="402"/>
      <c r="AH8" s="402"/>
      <c r="AI8" s="402"/>
      <c r="AJ8" s="402"/>
      <c r="AK8" s="402"/>
      <c r="AL8" s="402"/>
      <c r="AM8" s="402"/>
    </row>
    <row r="9" spans="2:39" ht="4.5" customHeight="1">
      <c r="B9" s="293" t="str">
        <f>Свидетельство!BF48&amp;" "&amp;Свидетельство!BF49&amp;" "&amp;Свидетельство!BF51&amp;" "&amp;Свидетельство!BF52&amp;" "&amp;Свидетельство!BF53&amp;" "&amp;Свидетельство!BF54&amp;" "&amp;Свидетельство!BF56&amp;"  "&amp;Свидетельство!BF57&amp;" "&amp;Свидетельство!BF58&amp;" "&amp;Свидетельство!BF59&amp;""</f>
        <v xml:space="preserve">  компаратор массы СС500 № 23301035, СКО 0,015 мг, компаратор массы СС5001 № 19210450, СКО 1 мг , набор гирь 2 разряда (КТ F1) № 121 (3.1.ZГА.0156.2013) ,  гиря CП1 кг II (КТ F1) № 90725163/1 (3.1.ZГА.0160.2013) 2 разряд,  гиря CП 2 кг II (КТ F1) № 90725162/1 (3.1.ZГА.0160.2013) 2 разряд,   гиря СП 5 кг II  (КТ F1) № 90725161/1 (3.1.ZГА.0160.2013) 2 разряд, барометр-анероид метеорологическийБАММ-1 № 698,   термогигрометр ТГЦ-МГ4  №514</v>
      </c>
      <c r="C9" s="293"/>
      <c r="D9" s="293"/>
      <c r="E9" s="293"/>
      <c r="F9" s="293"/>
      <c r="G9" s="293"/>
      <c r="H9" s="293"/>
      <c r="I9" s="293"/>
      <c r="J9" s="293"/>
      <c r="K9" s="293"/>
      <c r="L9" s="29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  <c r="AI9" s="293"/>
      <c r="AJ9" s="293"/>
      <c r="AK9" s="293"/>
      <c r="AL9" s="293"/>
      <c r="AM9" s="293"/>
    </row>
    <row r="10" spans="2:39" ht="4.5" customHeight="1">
      <c r="B10" s="293"/>
      <c r="C10" s="293"/>
      <c r="D10" s="293"/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  <c r="AI10" s="293"/>
      <c r="AJ10" s="293"/>
      <c r="AK10" s="293"/>
      <c r="AL10" s="293"/>
      <c r="AM10" s="293"/>
    </row>
    <row r="11" spans="2:39" ht="4.5" customHeight="1">
      <c r="B11" s="293"/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  <c r="AI11" s="293"/>
      <c r="AJ11" s="293"/>
      <c r="AK11" s="293"/>
      <c r="AL11" s="293"/>
      <c r="AM11" s="293"/>
    </row>
    <row r="12" spans="2:39" ht="4.5" customHeight="1">
      <c r="B12" s="293"/>
      <c r="C12" s="293"/>
      <c r="D12" s="293"/>
      <c r="E12" s="293"/>
      <c r="F12" s="293"/>
      <c r="G12" s="293"/>
      <c r="H12" s="293"/>
      <c r="I12" s="293"/>
      <c r="J12" s="293"/>
      <c r="K12" s="293"/>
      <c r="L12" s="29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  <c r="AI12" s="293"/>
      <c r="AJ12" s="293"/>
      <c r="AK12" s="293"/>
      <c r="AL12" s="293"/>
      <c r="AM12" s="293"/>
    </row>
    <row r="13" spans="2:39" ht="4.5" customHeight="1"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  <c r="AI13" s="293"/>
      <c r="AJ13" s="293"/>
      <c r="AK13" s="293"/>
      <c r="AL13" s="293"/>
      <c r="AM13" s="293"/>
    </row>
    <row r="14" spans="2:39" ht="4.5" customHeight="1">
      <c r="B14" s="293"/>
      <c r="C14" s="293"/>
      <c r="D14" s="293"/>
      <c r="E14" s="293"/>
      <c r="F14" s="293"/>
      <c r="G14" s="293"/>
      <c r="H14" s="293"/>
      <c r="I14" s="293"/>
      <c r="J14" s="293"/>
      <c r="K14" s="293"/>
      <c r="L14" s="29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  <c r="AI14" s="293"/>
      <c r="AJ14" s="293"/>
      <c r="AK14" s="293"/>
      <c r="AL14" s="293"/>
      <c r="AM14" s="293"/>
    </row>
    <row r="15" spans="2:39" ht="4.5" customHeight="1">
      <c r="B15" s="293"/>
      <c r="C15" s="293"/>
      <c r="D15" s="293"/>
      <c r="E15" s="293"/>
      <c r="F15" s="293"/>
      <c r="G15" s="293"/>
      <c r="H15" s="293"/>
      <c r="I15" s="293"/>
      <c r="J15" s="293"/>
      <c r="K15" s="293"/>
      <c r="L15" s="29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  <c r="AI15" s="293"/>
      <c r="AJ15" s="293"/>
      <c r="AK15" s="293"/>
      <c r="AL15" s="293"/>
      <c r="AM15" s="293"/>
    </row>
    <row r="16" spans="2:39" ht="4.5" customHeight="1">
      <c r="B16" s="293"/>
      <c r="C16" s="293"/>
      <c r="D16" s="293"/>
      <c r="E16" s="293"/>
      <c r="F16" s="293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  <c r="AI16" s="293"/>
      <c r="AJ16" s="293"/>
      <c r="AK16" s="293"/>
      <c r="AL16" s="293"/>
      <c r="AM16" s="293"/>
    </row>
    <row r="17" spans="2:39" ht="4.5" customHeight="1">
      <c r="B17" s="293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  <c r="AI17" s="293"/>
      <c r="AJ17" s="293"/>
      <c r="AK17" s="293"/>
      <c r="AL17" s="293"/>
      <c r="AM17" s="293"/>
    </row>
    <row r="18" spans="2:39" ht="4.5" customHeight="1">
      <c r="B18" s="293"/>
      <c r="C18" s="293"/>
      <c r="D18" s="293"/>
      <c r="E18" s="293"/>
      <c r="F18" s="293"/>
      <c r="G18" s="293"/>
      <c r="H18" s="293"/>
      <c r="I18" s="293"/>
      <c r="J18" s="293"/>
      <c r="K18" s="293"/>
      <c r="L18" s="29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  <c r="AI18" s="293"/>
      <c r="AJ18" s="293"/>
      <c r="AK18" s="293"/>
      <c r="AL18" s="293"/>
      <c r="AM18" s="293"/>
    </row>
    <row r="19" spans="2:39" ht="4.5" customHeight="1">
      <c r="B19" s="293"/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  <c r="AI19" s="293"/>
      <c r="AJ19" s="293"/>
      <c r="AK19" s="293"/>
      <c r="AL19" s="293"/>
      <c r="AM19" s="293"/>
    </row>
    <row r="20" spans="2:39" ht="4.5" customHeight="1"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  <c r="AI20" s="293"/>
      <c r="AJ20" s="293"/>
      <c r="AK20" s="293"/>
      <c r="AL20" s="293"/>
      <c r="AM20" s="293"/>
    </row>
    <row r="21" spans="2:39" ht="4.5" customHeight="1"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  <c r="AI21" s="293"/>
      <c r="AJ21" s="293"/>
      <c r="AK21" s="293"/>
      <c r="AL21" s="293"/>
      <c r="AM21" s="293"/>
    </row>
    <row r="22" spans="2:39" ht="4.5" customHeight="1">
      <c r="B22" s="293"/>
      <c r="C22" s="293"/>
      <c r="D22" s="293"/>
      <c r="E22" s="293"/>
      <c r="F22" s="293"/>
      <c r="G22" s="293"/>
      <c r="H22" s="293"/>
      <c r="I22" s="293"/>
      <c r="J22" s="293"/>
      <c r="K22" s="293"/>
      <c r="L22" s="29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  <c r="AI22" s="293"/>
      <c r="AJ22" s="293"/>
      <c r="AK22" s="293"/>
      <c r="AL22" s="293"/>
      <c r="AM22" s="293"/>
    </row>
    <row r="23" spans="2:39" ht="4.5" customHeight="1"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  <c r="AI23" s="293"/>
      <c r="AJ23" s="293"/>
      <c r="AK23" s="293"/>
      <c r="AL23" s="293"/>
      <c r="AM23" s="293"/>
    </row>
    <row r="24" spans="2:39" ht="4.5" customHeight="1"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  <c r="AI24" s="293"/>
      <c r="AJ24" s="293"/>
      <c r="AK24" s="293"/>
      <c r="AL24" s="293"/>
      <c r="AM24" s="293"/>
    </row>
    <row r="25" spans="2:39" ht="4.5" customHeight="1">
      <c r="B25" s="293"/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  <c r="AI25" s="293"/>
      <c r="AJ25" s="293"/>
      <c r="AK25" s="293"/>
      <c r="AL25" s="293"/>
      <c r="AM25" s="293"/>
    </row>
    <row r="26" spans="2:39" ht="4.5" customHeight="1"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  <c r="AI26" s="293"/>
      <c r="AJ26" s="293"/>
      <c r="AK26" s="293"/>
      <c r="AL26" s="293"/>
      <c r="AM26" s="293"/>
    </row>
    <row r="27" spans="2:39" ht="4.5" customHeight="1"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  <c r="AI27" s="293"/>
      <c r="AJ27" s="293"/>
      <c r="AK27" s="293"/>
      <c r="AL27" s="293"/>
      <c r="AM27" s="293"/>
    </row>
    <row r="28" spans="2:39" ht="8.25" customHeight="1">
      <c r="B28" s="293"/>
      <c r="C28" s="293"/>
      <c r="D28" s="293"/>
      <c r="E28" s="293"/>
      <c r="F28" s="293"/>
      <c r="G28" s="293"/>
      <c r="H28" s="293"/>
      <c r="I28" s="293"/>
      <c r="J28" s="293"/>
      <c r="K28" s="293"/>
      <c r="L28" s="29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  <c r="AI28" s="293"/>
      <c r="AJ28" s="293"/>
      <c r="AK28" s="293"/>
      <c r="AL28" s="293"/>
      <c r="AM28" s="293"/>
    </row>
    <row r="29" spans="2:39" ht="4.5" customHeight="1">
      <c r="B29" s="403" t="str">
        <f>IF(Свидетельство!B16="Эталон","Эталон соответствует требованиям к : ","На основании результатов периодической поверки признано пригодным к применению ")</f>
        <v xml:space="preserve">На основании результатов периодической поверки признано пригодным к применению </v>
      </c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3"/>
      <c r="P29" s="403"/>
      <c r="Q29" s="403"/>
      <c r="R29" s="403"/>
      <c r="S29" s="403"/>
      <c r="T29" s="403"/>
      <c r="U29" s="403"/>
      <c r="V29" s="403"/>
      <c r="W29" s="403"/>
      <c r="X29" s="403"/>
      <c r="Y29" s="403"/>
      <c r="Z29" s="403"/>
      <c r="AA29" s="403"/>
      <c r="AB29" s="403"/>
      <c r="AC29" s="403"/>
      <c r="AD29" s="403"/>
      <c r="AE29" s="403"/>
      <c r="AF29" s="403"/>
      <c r="AG29" s="403"/>
      <c r="AH29" s="403"/>
      <c r="AI29" s="403"/>
      <c r="AJ29" s="403"/>
      <c r="AK29" s="403"/>
      <c r="AL29" s="403"/>
      <c r="AM29" s="403"/>
    </row>
    <row r="30" spans="2:39" ht="4.5" customHeight="1">
      <c r="B30" s="403"/>
      <c r="C30" s="403"/>
      <c r="D30" s="403"/>
      <c r="E30" s="403"/>
      <c r="F30" s="403"/>
      <c r="G30" s="403"/>
      <c r="H30" s="403"/>
      <c r="I30" s="403"/>
      <c r="J30" s="403"/>
      <c r="K30" s="403"/>
      <c r="L30" s="403"/>
      <c r="M30" s="403"/>
      <c r="N30" s="403"/>
      <c r="O30" s="403"/>
      <c r="P30" s="403"/>
      <c r="Q30" s="403"/>
      <c r="R30" s="403"/>
      <c r="S30" s="403"/>
      <c r="T30" s="403"/>
      <c r="U30" s="403"/>
      <c r="V30" s="403"/>
      <c r="W30" s="403"/>
      <c r="X30" s="403"/>
      <c r="Y30" s="403"/>
      <c r="Z30" s="403"/>
      <c r="AA30" s="403"/>
      <c r="AB30" s="403"/>
      <c r="AC30" s="403"/>
      <c r="AD30" s="403"/>
      <c r="AE30" s="403"/>
      <c r="AF30" s="403"/>
      <c r="AG30" s="403"/>
      <c r="AH30" s="403"/>
      <c r="AI30" s="403"/>
      <c r="AJ30" s="403"/>
      <c r="AK30" s="403"/>
      <c r="AL30" s="403"/>
      <c r="AM30" s="403"/>
    </row>
    <row r="31" spans="2:39" ht="4.5" customHeight="1">
      <c r="B31" s="403"/>
      <c r="C31" s="403"/>
      <c r="D31" s="403"/>
      <c r="E31" s="403"/>
      <c r="F31" s="403"/>
      <c r="G31" s="403"/>
      <c r="H31" s="403"/>
      <c r="I31" s="403"/>
      <c r="J31" s="403"/>
      <c r="K31" s="403"/>
      <c r="L31" s="403"/>
      <c r="M31" s="403"/>
      <c r="N31" s="403"/>
      <c r="O31" s="403"/>
      <c r="P31" s="403"/>
      <c r="Q31" s="403"/>
      <c r="R31" s="403"/>
      <c r="S31" s="403"/>
      <c r="T31" s="403"/>
      <c r="U31" s="403"/>
      <c r="V31" s="403"/>
      <c r="W31" s="403"/>
      <c r="X31" s="403"/>
      <c r="Y31" s="403"/>
      <c r="Z31" s="403"/>
      <c r="AA31" s="403"/>
      <c r="AB31" s="403"/>
      <c r="AC31" s="403"/>
      <c r="AD31" s="403"/>
      <c r="AE31" s="403"/>
      <c r="AF31" s="403"/>
      <c r="AG31" s="403"/>
      <c r="AH31" s="403"/>
      <c r="AI31" s="403"/>
      <c r="AJ31" s="403"/>
      <c r="AK31" s="403"/>
      <c r="AL31" s="403"/>
      <c r="AM31" s="403"/>
    </row>
    <row r="32" spans="2:39" ht="4.5" customHeight="1">
      <c r="B32" s="403"/>
      <c r="C32" s="403"/>
      <c r="D32" s="403"/>
      <c r="E32" s="403"/>
      <c r="F32" s="403"/>
      <c r="G32" s="403"/>
      <c r="H32" s="403"/>
      <c r="I32" s="403"/>
      <c r="J32" s="403"/>
      <c r="K32" s="403"/>
      <c r="L32" s="403"/>
      <c r="M32" s="403"/>
      <c r="N32" s="403"/>
      <c r="O32" s="403"/>
      <c r="P32" s="403"/>
      <c r="Q32" s="403"/>
      <c r="R32" s="403"/>
      <c r="S32" s="403"/>
      <c r="T32" s="403"/>
      <c r="U32" s="403"/>
      <c r="V32" s="403"/>
      <c r="W32" s="403"/>
      <c r="X32" s="403"/>
      <c r="Y32" s="403"/>
      <c r="Z32" s="403"/>
      <c r="AA32" s="403"/>
      <c r="AB32" s="403"/>
      <c r="AC32" s="403"/>
      <c r="AD32" s="403"/>
      <c r="AE32" s="403"/>
      <c r="AF32" s="403"/>
      <c r="AG32" s="403"/>
      <c r="AH32" s="403"/>
      <c r="AI32" s="403"/>
      <c r="AJ32" s="403"/>
      <c r="AK32" s="403"/>
      <c r="AL32" s="403"/>
      <c r="AM32" s="403"/>
    </row>
    <row r="33" spans="2:39" ht="4.5" customHeight="1">
      <c r="B33" s="404" t="str">
        <f>Свидетельство!BF44</f>
        <v>по КТ M1</v>
      </c>
      <c r="C33" s="404"/>
      <c r="D33" s="404"/>
      <c r="E33" s="404"/>
      <c r="F33" s="404"/>
      <c r="G33" s="404"/>
      <c r="H33" s="404"/>
      <c r="I33" s="404"/>
      <c r="J33" s="404"/>
      <c r="K33" s="404"/>
      <c r="L33" s="404"/>
      <c r="M33" s="404"/>
      <c r="N33" s="404"/>
      <c r="O33" s="404"/>
      <c r="P33" s="404"/>
      <c r="Q33" s="404"/>
      <c r="R33" s="404"/>
      <c r="S33" s="404"/>
      <c r="T33" s="404"/>
      <c r="U33" s="404"/>
      <c r="V33" s="404"/>
      <c r="W33" s="404"/>
      <c r="X33" s="404"/>
      <c r="Y33" s="404"/>
      <c r="Z33" s="404"/>
      <c r="AA33" s="404"/>
      <c r="AB33" s="404"/>
      <c r="AC33" s="404"/>
      <c r="AD33" s="404"/>
      <c r="AE33" s="404"/>
      <c r="AF33" s="404"/>
      <c r="AG33" s="404"/>
      <c r="AH33" s="404"/>
      <c r="AI33" s="404"/>
      <c r="AJ33" s="404"/>
      <c r="AK33" s="404"/>
      <c r="AL33" s="404"/>
      <c r="AM33" s="404"/>
    </row>
    <row r="34" spans="2:39" ht="4.5" customHeight="1">
      <c r="B34" s="404"/>
      <c r="C34" s="404"/>
      <c r="D34" s="404"/>
      <c r="E34" s="404"/>
      <c r="F34" s="404"/>
      <c r="G34" s="404"/>
      <c r="H34" s="404"/>
      <c r="I34" s="404"/>
      <c r="J34" s="404"/>
      <c r="K34" s="404"/>
      <c r="L34" s="404"/>
      <c r="M34" s="404"/>
      <c r="N34" s="404"/>
      <c r="O34" s="404"/>
      <c r="P34" s="404"/>
      <c r="Q34" s="404"/>
      <c r="R34" s="404"/>
      <c r="S34" s="404"/>
      <c r="T34" s="404"/>
      <c r="U34" s="404"/>
      <c r="V34" s="404"/>
      <c r="W34" s="404"/>
      <c r="X34" s="404"/>
      <c r="Y34" s="404"/>
      <c r="Z34" s="404"/>
      <c r="AA34" s="404"/>
      <c r="AB34" s="404"/>
      <c r="AC34" s="404"/>
      <c r="AD34" s="404"/>
      <c r="AE34" s="404"/>
      <c r="AF34" s="404"/>
      <c r="AG34" s="404"/>
      <c r="AH34" s="404"/>
      <c r="AI34" s="404"/>
      <c r="AJ34" s="404"/>
      <c r="AK34" s="404"/>
      <c r="AL34" s="404"/>
      <c r="AM34" s="404"/>
    </row>
    <row r="35" spans="2:39" ht="4.5" customHeight="1">
      <c r="B35" s="404"/>
      <c r="C35" s="404"/>
      <c r="D35" s="404"/>
      <c r="E35" s="404"/>
      <c r="F35" s="404"/>
      <c r="G35" s="404"/>
      <c r="H35" s="404"/>
      <c r="I35" s="404"/>
      <c r="J35" s="404"/>
      <c r="K35" s="404"/>
      <c r="L35" s="404"/>
      <c r="M35" s="404"/>
      <c r="N35" s="404"/>
      <c r="O35" s="404"/>
      <c r="P35" s="404"/>
      <c r="Q35" s="404"/>
      <c r="R35" s="404"/>
      <c r="S35" s="404"/>
      <c r="T35" s="404"/>
      <c r="U35" s="404"/>
      <c r="V35" s="404"/>
      <c r="W35" s="404"/>
      <c r="X35" s="404"/>
      <c r="Y35" s="404"/>
      <c r="Z35" s="404"/>
      <c r="AA35" s="404"/>
      <c r="AB35" s="404"/>
      <c r="AC35" s="404"/>
      <c r="AD35" s="404"/>
      <c r="AE35" s="404"/>
      <c r="AF35" s="404"/>
      <c r="AG35" s="404"/>
      <c r="AH35" s="404"/>
      <c r="AI35" s="404"/>
      <c r="AJ35" s="404"/>
      <c r="AK35" s="404"/>
      <c r="AL35" s="404"/>
      <c r="AM35" s="404"/>
    </row>
    <row r="36" spans="2:39" ht="4.5" customHeight="1">
      <c r="B36" s="404"/>
      <c r="C36" s="404"/>
      <c r="D36" s="404"/>
      <c r="E36" s="404"/>
      <c r="F36" s="404"/>
      <c r="G36" s="404"/>
      <c r="H36" s="404"/>
      <c r="I36" s="404"/>
      <c r="J36" s="404"/>
      <c r="K36" s="404"/>
      <c r="L36" s="404"/>
      <c r="M36" s="404"/>
      <c r="N36" s="404"/>
      <c r="O36" s="404"/>
      <c r="P36" s="404"/>
      <c r="Q36" s="404"/>
      <c r="R36" s="404"/>
      <c r="S36" s="404"/>
      <c r="T36" s="404"/>
      <c r="U36" s="404"/>
      <c r="V36" s="404"/>
      <c r="W36" s="404"/>
      <c r="X36" s="404"/>
      <c r="Y36" s="404"/>
      <c r="Z36" s="404"/>
      <c r="AA36" s="404"/>
      <c r="AB36" s="404"/>
      <c r="AC36" s="404"/>
      <c r="AD36" s="404"/>
      <c r="AE36" s="404"/>
      <c r="AF36" s="404"/>
      <c r="AG36" s="404"/>
      <c r="AH36" s="404"/>
      <c r="AI36" s="404"/>
      <c r="AJ36" s="404"/>
      <c r="AK36" s="404"/>
      <c r="AL36" s="404"/>
      <c r="AM36" s="404"/>
    </row>
    <row r="37" spans="2:39" ht="4.5" customHeight="1">
      <c r="B37" s="403" t="str">
        <f>IF([3]Свидетельство!B16="Эталон","ГСИ. Гири классов Е1,Е2,F1,F2, М1,М1-2,М2,М2-3,М3. Часть 1. ","СИ соответствует требованиям ГОСТ OIML R 111-1-2009")</f>
        <v>СИ соответствует требованиям ГОСТ OIML R 111-1-2009</v>
      </c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03"/>
      <c r="P37" s="403"/>
      <c r="Q37" s="403"/>
      <c r="R37" s="403"/>
      <c r="S37" s="403"/>
      <c r="T37" s="403"/>
      <c r="U37" s="403"/>
      <c r="V37" s="403"/>
      <c r="W37" s="403"/>
      <c r="X37" s="403"/>
      <c r="Y37" s="403"/>
      <c r="Z37" s="403"/>
      <c r="AA37" s="403"/>
      <c r="AB37" s="403"/>
      <c r="AC37" s="403"/>
      <c r="AD37" s="403"/>
      <c r="AE37" s="403"/>
      <c r="AF37" s="403"/>
      <c r="AG37" s="403"/>
      <c r="AH37" s="403"/>
      <c r="AI37" s="403"/>
      <c r="AJ37" s="403"/>
      <c r="AK37" s="403"/>
      <c r="AL37" s="403"/>
      <c r="AM37" s="403"/>
    </row>
    <row r="38" spans="2:39" ht="4.5" customHeight="1"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3"/>
      <c r="P38" s="403"/>
      <c r="Q38" s="403"/>
      <c r="R38" s="403"/>
      <c r="S38" s="403"/>
      <c r="T38" s="403"/>
      <c r="U38" s="403"/>
      <c r="V38" s="403"/>
      <c r="W38" s="403"/>
      <c r="X38" s="403"/>
      <c r="Y38" s="403"/>
      <c r="Z38" s="403"/>
      <c r="AA38" s="403"/>
      <c r="AB38" s="403"/>
      <c r="AC38" s="403"/>
      <c r="AD38" s="403"/>
      <c r="AE38" s="403"/>
      <c r="AF38" s="403"/>
      <c r="AG38" s="403"/>
      <c r="AH38" s="403"/>
      <c r="AI38" s="403"/>
      <c r="AJ38" s="403"/>
      <c r="AK38" s="403"/>
      <c r="AL38" s="403"/>
      <c r="AM38" s="403"/>
    </row>
    <row r="39" spans="2:39" ht="4.5" customHeight="1"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03"/>
      <c r="O39" s="403"/>
      <c r="P39" s="403"/>
      <c r="Q39" s="403"/>
      <c r="R39" s="403"/>
      <c r="S39" s="403"/>
      <c r="T39" s="403"/>
      <c r="U39" s="403"/>
      <c r="V39" s="403"/>
      <c r="W39" s="403"/>
      <c r="X39" s="403"/>
      <c r="Y39" s="403"/>
      <c r="Z39" s="403"/>
      <c r="AA39" s="403"/>
      <c r="AB39" s="403"/>
      <c r="AC39" s="403"/>
      <c r="AD39" s="403"/>
      <c r="AE39" s="403"/>
      <c r="AF39" s="403"/>
      <c r="AG39" s="403"/>
      <c r="AH39" s="403"/>
      <c r="AI39" s="403"/>
      <c r="AJ39" s="403"/>
      <c r="AK39" s="403"/>
      <c r="AL39" s="403"/>
      <c r="AM39" s="403"/>
    </row>
    <row r="40" spans="2:39" ht="4.5" customHeight="1"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403"/>
      <c r="AA40" s="403"/>
      <c r="AB40" s="403"/>
      <c r="AC40" s="403"/>
      <c r="AD40" s="403"/>
      <c r="AE40" s="403"/>
      <c r="AF40" s="403"/>
      <c r="AG40" s="403"/>
      <c r="AH40" s="403"/>
      <c r="AI40" s="403"/>
      <c r="AJ40" s="403"/>
      <c r="AK40" s="403"/>
      <c r="AL40" s="403"/>
      <c r="AM40" s="403"/>
    </row>
    <row r="41" spans="2:39" ht="4.5" customHeight="1">
      <c r="B41" s="403" t="str">
        <f>IF([3]Свидетельство!B16="Эталон"," "," ")</f>
        <v xml:space="preserve"> </v>
      </c>
      <c r="C41" s="403"/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3"/>
      <c r="P41" s="403"/>
      <c r="Q41" s="403"/>
      <c r="R41" s="403"/>
      <c r="S41" s="403"/>
      <c r="T41" s="403"/>
      <c r="U41" s="403"/>
      <c r="V41" s="403"/>
      <c r="W41" s="403"/>
      <c r="X41" s="403"/>
      <c r="Y41" s="403"/>
      <c r="Z41" s="403"/>
      <c r="AA41" s="403"/>
      <c r="AB41" s="403"/>
      <c r="AC41" s="403"/>
      <c r="AD41" s="403"/>
      <c r="AE41" s="403"/>
      <c r="AF41" s="403"/>
      <c r="AG41" s="403"/>
      <c r="AH41" s="403"/>
      <c r="AI41" s="403"/>
      <c r="AJ41" s="403"/>
      <c r="AK41" s="403"/>
      <c r="AL41" s="403"/>
      <c r="AM41" s="403"/>
    </row>
    <row r="42" spans="2:39" ht="4.5" customHeight="1"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403"/>
      <c r="U42" s="403"/>
      <c r="V42" s="403"/>
      <c r="W42" s="403"/>
      <c r="X42" s="403"/>
      <c r="Y42" s="403"/>
      <c r="Z42" s="403"/>
      <c r="AA42" s="403"/>
      <c r="AB42" s="403"/>
      <c r="AC42" s="403"/>
      <c r="AD42" s="403"/>
      <c r="AE42" s="403"/>
      <c r="AF42" s="403"/>
      <c r="AG42" s="403"/>
      <c r="AH42" s="403"/>
      <c r="AI42" s="403"/>
      <c r="AJ42" s="403"/>
      <c r="AK42" s="403"/>
      <c r="AL42" s="403"/>
      <c r="AM42" s="403"/>
    </row>
    <row r="43" spans="2:39" ht="4.5" customHeight="1">
      <c r="B43" s="403"/>
      <c r="C43" s="403"/>
      <c r="D43" s="403"/>
      <c r="E43" s="403"/>
      <c r="F43" s="403"/>
      <c r="G43" s="403"/>
      <c r="H43" s="403"/>
      <c r="I43" s="403"/>
      <c r="J43" s="403"/>
      <c r="K43" s="403"/>
      <c r="L43" s="403"/>
      <c r="M43" s="403"/>
      <c r="N43" s="403"/>
      <c r="O43" s="403"/>
      <c r="P43" s="403"/>
      <c r="Q43" s="403"/>
      <c r="R43" s="403"/>
      <c r="S43" s="403"/>
      <c r="T43" s="403"/>
      <c r="U43" s="403"/>
      <c r="V43" s="403"/>
      <c r="W43" s="403"/>
      <c r="X43" s="403"/>
      <c r="Y43" s="403"/>
      <c r="Z43" s="403"/>
      <c r="AA43" s="403"/>
      <c r="AB43" s="403"/>
      <c r="AC43" s="403"/>
      <c r="AD43" s="403"/>
      <c r="AE43" s="403"/>
      <c r="AF43" s="403"/>
      <c r="AG43" s="403"/>
      <c r="AH43" s="403"/>
      <c r="AI43" s="403"/>
      <c r="AJ43" s="403"/>
      <c r="AK43" s="403"/>
      <c r="AL43" s="403"/>
      <c r="AM43" s="403"/>
    </row>
    <row r="44" spans="2:39" ht="4.5" customHeight="1">
      <c r="B44" s="403"/>
      <c r="C44" s="403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03"/>
      <c r="P44" s="403"/>
      <c r="Q44" s="403"/>
      <c r="R44" s="403"/>
      <c r="S44" s="403"/>
      <c r="T44" s="403"/>
      <c r="U44" s="403"/>
      <c r="V44" s="403"/>
      <c r="W44" s="403"/>
      <c r="X44" s="403"/>
      <c r="Y44" s="403"/>
      <c r="Z44" s="403"/>
      <c r="AA44" s="403"/>
      <c r="AB44" s="403"/>
      <c r="AC44" s="403"/>
      <c r="AD44" s="403"/>
      <c r="AE44" s="403"/>
      <c r="AF44" s="403"/>
      <c r="AG44" s="403"/>
      <c r="AH44" s="403"/>
      <c r="AI44" s="403"/>
      <c r="AJ44" s="403"/>
      <c r="AK44" s="403"/>
      <c r="AL44" s="403"/>
      <c r="AM44" s="403"/>
    </row>
    <row r="45" spans="2:39" ht="4.5" customHeight="1">
      <c r="B45" s="261"/>
      <c r="C45" s="261"/>
      <c r="D45" s="261"/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261"/>
      <c r="P45" s="261"/>
      <c r="Q45" s="261"/>
      <c r="R45" s="261"/>
      <c r="S45" s="261"/>
      <c r="T45" s="261"/>
      <c r="U45" s="261"/>
      <c r="V45" s="261"/>
      <c r="W45" s="261"/>
      <c r="X45" s="261"/>
      <c r="Y45" s="261"/>
      <c r="Z45" s="261"/>
      <c r="AA45" s="261"/>
      <c r="AB45" s="261"/>
      <c r="AC45" s="261"/>
      <c r="AD45" s="261"/>
      <c r="AE45" s="261"/>
      <c r="AF45" s="261"/>
      <c r="AG45" s="261"/>
      <c r="AH45" s="261"/>
      <c r="AI45" s="261"/>
      <c r="AJ45" s="261"/>
      <c r="AK45" s="261"/>
      <c r="AL45" s="261"/>
      <c r="AM45" s="261"/>
    </row>
    <row r="46" spans="2:39" ht="4.5" customHeight="1">
      <c r="B46" s="261"/>
      <c r="C46" s="261"/>
      <c r="D46" s="261"/>
      <c r="E46" s="261"/>
      <c r="F46" s="261"/>
      <c r="G46" s="261"/>
      <c r="H46" s="261"/>
      <c r="I46" s="261"/>
      <c r="J46" s="261"/>
      <c r="K46" s="261"/>
      <c r="L46" s="261"/>
      <c r="M46" s="261"/>
      <c r="N46" s="261"/>
      <c r="O46" s="261"/>
      <c r="P46" s="261"/>
      <c r="Q46" s="261"/>
      <c r="R46" s="261"/>
      <c r="S46" s="261"/>
      <c r="T46" s="261"/>
      <c r="U46" s="261"/>
      <c r="V46" s="261"/>
      <c r="W46" s="261"/>
      <c r="X46" s="261"/>
      <c r="Y46" s="261"/>
      <c r="Z46" s="261"/>
      <c r="AA46" s="261"/>
      <c r="AB46" s="261"/>
      <c r="AC46" s="261"/>
      <c r="AD46" s="261"/>
      <c r="AE46" s="261"/>
      <c r="AF46" s="261"/>
      <c r="AG46" s="261"/>
      <c r="AH46" s="261"/>
      <c r="AI46" s="261"/>
      <c r="AJ46" s="261"/>
      <c r="AK46" s="261"/>
      <c r="AL46" s="261"/>
      <c r="AM46" s="261"/>
    </row>
    <row r="47" spans="2:39" ht="4.5" customHeight="1"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  <c r="AD47" s="261"/>
      <c r="AE47" s="261"/>
      <c r="AF47" s="261"/>
      <c r="AG47" s="261"/>
      <c r="AH47" s="261"/>
      <c r="AI47" s="261"/>
      <c r="AJ47" s="261"/>
      <c r="AK47" s="261"/>
      <c r="AL47" s="261"/>
      <c r="AM47" s="261"/>
    </row>
    <row r="48" spans="2:39" ht="4.5" customHeight="1"/>
    <row r="49" ht="4.5" customHeight="1"/>
    <row r="50" ht="4.5" customHeight="1"/>
    <row r="51" ht="4.5" customHeight="1"/>
    <row r="52" ht="4.5" customHeight="1"/>
    <row r="53" ht="4.5" customHeight="1"/>
    <row r="54" ht="4.5" customHeight="1"/>
    <row r="55" ht="4.5" customHeight="1"/>
    <row r="56" ht="4.5" customHeight="1"/>
    <row r="57" ht="4.5" customHeight="1"/>
    <row r="58" ht="4.5" customHeight="1"/>
    <row r="59" ht="4.5" customHeight="1"/>
    <row r="60" ht="4.5" customHeight="1"/>
    <row r="61" ht="4.5" customHeight="1"/>
    <row r="62" ht="4.5" customHeight="1"/>
    <row r="63" ht="4.5" customHeight="1"/>
    <row r="64" ht="4.5" customHeight="1"/>
    <row r="65" spans="17:17" ht="4.5" customHeight="1"/>
    <row r="66" spans="17:17" ht="4.5" customHeight="1"/>
    <row r="67" spans="17:17" ht="4.5" customHeight="1"/>
    <row r="68" spans="17:17" ht="4.5" customHeight="1"/>
    <row r="69" spans="17:17" ht="4.5" customHeight="1"/>
    <row r="70" spans="17:17" ht="4.5" customHeight="1"/>
    <row r="71" spans="17:17" ht="4.5" customHeight="1"/>
    <row r="72" spans="17:17" ht="4.5" customHeight="1"/>
    <row r="73" spans="17:17" ht="4.5" customHeight="1"/>
    <row r="74" spans="17:17" ht="4.5" customHeight="1"/>
    <row r="75" spans="17:17" ht="4.5" customHeight="1"/>
    <row r="76" spans="17:17" ht="4.5" customHeight="1"/>
    <row r="77" spans="17:17" ht="4.5" customHeight="1"/>
    <row r="78" spans="17:17" ht="4.5" customHeight="1"/>
    <row r="79" spans="17:17" ht="4.5" customHeight="1"/>
    <row r="80" spans="17:17" ht="4.5" customHeight="1">
      <c r="Q80" s="262"/>
    </row>
    <row r="81" spans="17:17" ht="4.5" customHeight="1">
      <c r="Q81" s="262"/>
    </row>
    <row r="82" spans="17:17" ht="4.5" customHeight="1">
      <c r="Q82" s="262"/>
    </row>
    <row r="83" spans="17:17" ht="4.5" customHeight="1">
      <c r="Q83" s="262"/>
    </row>
    <row r="84" spans="17:17" ht="4.5" customHeight="1">
      <c r="Q84" s="262"/>
    </row>
    <row r="85" spans="17:17" ht="4.5" customHeight="1">
      <c r="Q85" s="262"/>
    </row>
    <row r="86" spans="17:17" ht="4.5" customHeight="1">
      <c r="Q86" s="262"/>
    </row>
    <row r="87" spans="17:17" ht="4.5" customHeight="1">
      <c r="Q87" s="262"/>
    </row>
    <row r="88" spans="17:17" ht="4.5" customHeight="1">
      <c r="Q88" s="262"/>
    </row>
    <row r="89" spans="17:17" ht="4.5" customHeight="1">
      <c r="Q89" s="262"/>
    </row>
    <row r="90" spans="17:17" ht="4.5" customHeight="1"/>
    <row r="91" spans="17:17" ht="4.5" customHeight="1"/>
    <row r="92" spans="17:17" ht="4.5" customHeight="1"/>
    <row r="93" spans="17:17" ht="4.5" customHeight="1"/>
    <row r="94" spans="17:17" ht="4.5" customHeight="1"/>
    <row r="95" spans="17:17" ht="4.5" customHeight="1"/>
    <row r="96" spans="17:17" ht="4.5" customHeight="1"/>
    <row r="97" ht="4.5" customHeight="1"/>
    <row r="98" ht="4.5" customHeight="1"/>
    <row r="99" ht="4.5" customHeight="1"/>
    <row r="100" ht="4.5" customHeight="1"/>
    <row r="101" ht="4.5" customHeight="1"/>
    <row r="102" ht="4.5" customHeight="1"/>
    <row r="103" ht="4.5" customHeight="1"/>
    <row r="104" ht="4.5" customHeight="1"/>
    <row r="105" ht="4.5" customHeight="1"/>
    <row r="106" ht="4.5" customHeight="1"/>
    <row r="107" ht="4.5" customHeight="1"/>
    <row r="108" ht="4.5" customHeight="1"/>
    <row r="109" ht="4.5" customHeight="1"/>
    <row r="110" ht="4.5" customHeight="1"/>
    <row r="111" ht="4.5" customHeight="1"/>
    <row r="112" ht="4.5" customHeight="1"/>
    <row r="113" spans="2:39" ht="4.5" customHeight="1"/>
    <row r="114" spans="2:39" ht="4.5" customHeight="1"/>
    <row r="115" spans="2:39" ht="4.5" customHeight="1"/>
    <row r="116" spans="2:39" ht="4.5" customHeight="1"/>
    <row r="117" spans="2:39" ht="4.5" customHeight="1"/>
    <row r="118" spans="2:39" ht="4.5" customHeight="1"/>
    <row r="119" spans="2:39" ht="4.5" customHeight="1"/>
    <row r="120" spans="2:39" ht="4.5" customHeight="1"/>
    <row r="121" spans="2:39" ht="4.5" customHeight="1"/>
    <row r="122" spans="2:39" ht="4.5" customHeight="1"/>
    <row r="123" spans="2:39" ht="4.5" customHeight="1"/>
    <row r="124" spans="2:39" ht="4.5" customHeight="1"/>
    <row r="125" spans="2:39" ht="4.5" customHeight="1"/>
    <row r="126" spans="2:39" ht="4.5" customHeight="1"/>
    <row r="127" spans="2:39" ht="4.5" customHeight="1"/>
    <row r="128" spans="2:39" ht="4.5" customHeight="1">
      <c r="B128" s="405" t="str">
        <f>IF([4]Лицевая!BF28,[4]Лицевая!BI24,[4]Лицевая!BI23)</f>
        <v/>
      </c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405"/>
      <c r="AA128" s="405"/>
      <c r="AB128" s="405"/>
      <c r="AC128" s="405"/>
      <c r="AD128" s="405"/>
      <c r="AE128" s="405"/>
      <c r="AF128" s="405"/>
      <c r="AG128" s="405"/>
      <c r="AH128" s="405"/>
      <c r="AI128" s="405"/>
      <c r="AJ128" s="405"/>
      <c r="AK128" s="405"/>
      <c r="AL128" s="405"/>
      <c r="AM128" s="405"/>
    </row>
    <row r="129" spans="2:39" ht="4.5" customHeight="1">
      <c r="B129" s="405"/>
      <c r="C129" s="405"/>
      <c r="D129" s="405"/>
      <c r="E129" s="405"/>
      <c r="F129" s="405"/>
      <c r="G129" s="405"/>
      <c r="H129" s="405"/>
      <c r="I129" s="405"/>
      <c r="J129" s="405"/>
      <c r="K129" s="405"/>
      <c r="L129" s="405"/>
      <c r="M129" s="405"/>
      <c r="N129" s="405"/>
      <c r="O129" s="405"/>
      <c r="P129" s="405"/>
      <c r="Q129" s="405"/>
      <c r="R129" s="405"/>
      <c r="S129" s="405"/>
      <c r="T129" s="405"/>
      <c r="U129" s="405"/>
      <c r="V129" s="405"/>
      <c r="W129" s="405"/>
      <c r="X129" s="405"/>
      <c r="Y129" s="405"/>
      <c r="Z129" s="405"/>
      <c r="AA129" s="405"/>
      <c r="AB129" s="405"/>
      <c r="AC129" s="405"/>
      <c r="AD129" s="405"/>
      <c r="AE129" s="405"/>
      <c r="AF129" s="405"/>
      <c r="AG129" s="405"/>
      <c r="AH129" s="405"/>
      <c r="AI129" s="405"/>
      <c r="AJ129" s="405"/>
      <c r="AK129" s="405"/>
      <c r="AL129" s="405"/>
      <c r="AM129" s="405"/>
    </row>
    <row r="130" spans="2:39" ht="4.5" customHeight="1">
      <c r="B130" s="405"/>
      <c r="C130" s="405"/>
      <c r="D130" s="405"/>
      <c r="E130" s="405"/>
      <c r="F130" s="405"/>
      <c r="G130" s="405"/>
      <c r="H130" s="405"/>
      <c r="I130" s="405"/>
      <c r="J130" s="405"/>
      <c r="K130" s="405"/>
      <c r="L130" s="405"/>
      <c r="M130" s="405"/>
      <c r="N130" s="405"/>
      <c r="O130" s="405"/>
      <c r="P130" s="405"/>
      <c r="Q130" s="405"/>
      <c r="R130" s="405"/>
      <c r="S130" s="405"/>
      <c r="T130" s="405"/>
      <c r="U130" s="405"/>
      <c r="V130" s="405"/>
      <c r="W130" s="405"/>
      <c r="X130" s="405"/>
      <c r="Y130" s="405"/>
      <c r="Z130" s="405"/>
      <c r="AA130" s="405"/>
      <c r="AB130" s="405"/>
      <c r="AC130" s="405"/>
      <c r="AD130" s="405"/>
      <c r="AE130" s="405"/>
      <c r="AF130" s="405"/>
      <c r="AG130" s="405"/>
      <c r="AH130" s="405"/>
      <c r="AI130" s="405"/>
      <c r="AJ130" s="405"/>
      <c r="AK130" s="405"/>
      <c r="AL130" s="405"/>
      <c r="AM130" s="405"/>
    </row>
    <row r="131" spans="2:39" ht="4.5" customHeight="1">
      <c r="B131" s="405"/>
      <c r="C131" s="405"/>
      <c r="D131" s="405"/>
      <c r="E131" s="405"/>
      <c r="F131" s="405"/>
      <c r="G131" s="405"/>
      <c r="H131" s="405"/>
      <c r="I131" s="405"/>
      <c r="J131" s="405"/>
      <c r="K131" s="405"/>
      <c r="L131" s="405"/>
      <c r="M131" s="405"/>
      <c r="N131" s="405"/>
      <c r="O131" s="405"/>
      <c r="P131" s="405"/>
      <c r="Q131" s="405"/>
      <c r="R131" s="405"/>
      <c r="S131" s="405"/>
      <c r="T131" s="405"/>
      <c r="U131" s="405"/>
      <c r="V131" s="405"/>
      <c r="W131" s="405"/>
      <c r="X131" s="405"/>
      <c r="Y131" s="405"/>
      <c r="Z131" s="405"/>
      <c r="AA131" s="405"/>
      <c r="AB131" s="405"/>
      <c r="AC131" s="405"/>
      <c r="AD131" s="405"/>
      <c r="AE131" s="405"/>
      <c r="AF131" s="405"/>
      <c r="AG131" s="405"/>
      <c r="AH131" s="405"/>
      <c r="AI131" s="405"/>
      <c r="AJ131" s="405"/>
      <c r="AK131" s="405"/>
      <c r="AL131" s="405"/>
      <c r="AM131" s="405"/>
    </row>
    <row r="132" spans="2:39" ht="4.5" customHeight="1"/>
    <row r="133" spans="2:39" ht="4.5" customHeight="1"/>
    <row r="134" spans="2:39" ht="4.5" customHeight="1">
      <c r="B134" s="400" t="s">
        <v>93</v>
      </c>
      <c r="C134" s="400"/>
      <c r="D134" s="400"/>
      <c r="E134" s="400"/>
      <c r="F134" s="400"/>
      <c r="G134" s="400"/>
      <c r="H134" s="400"/>
      <c r="I134" s="400"/>
      <c r="J134" s="400"/>
      <c r="K134" s="400"/>
      <c r="L134" s="400"/>
      <c r="M134" s="400"/>
      <c r="N134" s="400"/>
      <c r="O134" s="401" t="str">
        <f>Свидетельство!BF29</f>
        <v>АО "НПО электромеханики"</v>
      </c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401"/>
      <c r="AB134" s="401"/>
      <c r="AC134" s="401"/>
      <c r="AD134" s="401"/>
      <c r="AE134" s="401"/>
      <c r="AF134" s="401"/>
      <c r="AG134" s="401"/>
      <c r="AH134" s="401"/>
      <c r="AI134" s="401"/>
      <c r="AJ134" s="401"/>
      <c r="AK134" s="401"/>
      <c r="AL134" s="401"/>
      <c r="AM134" s="401"/>
    </row>
    <row r="135" spans="2:39" ht="4.5" customHeight="1">
      <c r="B135" s="400"/>
      <c r="C135" s="400"/>
      <c r="D135" s="400"/>
      <c r="E135" s="400"/>
      <c r="F135" s="400"/>
      <c r="G135" s="400"/>
      <c r="H135" s="400"/>
      <c r="I135" s="400"/>
      <c r="J135" s="400"/>
      <c r="K135" s="400"/>
      <c r="L135" s="400"/>
      <c r="M135" s="400"/>
      <c r="N135" s="400"/>
      <c r="O135" s="401"/>
      <c r="P135" s="401"/>
      <c r="Q135" s="401"/>
      <c r="R135" s="401"/>
      <c r="S135" s="401"/>
      <c r="T135" s="401"/>
      <c r="U135" s="401"/>
      <c r="V135" s="401"/>
      <c r="W135" s="401"/>
      <c r="X135" s="401"/>
      <c r="Y135" s="401"/>
      <c r="Z135" s="401"/>
      <c r="AA135" s="401"/>
      <c r="AB135" s="401"/>
      <c r="AC135" s="401"/>
      <c r="AD135" s="401"/>
      <c r="AE135" s="401"/>
      <c r="AF135" s="401"/>
      <c r="AG135" s="401"/>
      <c r="AH135" s="401"/>
      <c r="AI135" s="401"/>
      <c r="AJ135" s="401"/>
      <c r="AK135" s="401"/>
      <c r="AL135" s="401"/>
      <c r="AM135" s="401"/>
    </row>
    <row r="136" spans="2:39" ht="4.5" customHeight="1"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00"/>
      <c r="O136" s="401"/>
      <c r="P136" s="401"/>
      <c r="Q136" s="401"/>
      <c r="R136" s="401"/>
      <c r="S136" s="401"/>
      <c r="T136" s="401"/>
      <c r="U136" s="401"/>
      <c r="V136" s="401"/>
      <c r="W136" s="401"/>
      <c r="X136" s="401"/>
      <c r="Y136" s="401"/>
      <c r="Z136" s="401"/>
      <c r="AA136" s="401"/>
      <c r="AB136" s="401"/>
      <c r="AC136" s="401"/>
      <c r="AD136" s="401"/>
      <c r="AE136" s="401"/>
      <c r="AF136" s="401"/>
      <c r="AG136" s="401"/>
      <c r="AH136" s="401"/>
      <c r="AI136" s="401"/>
      <c r="AJ136" s="401"/>
      <c r="AK136" s="401"/>
      <c r="AL136" s="401"/>
      <c r="AM136" s="401"/>
    </row>
    <row r="137" spans="2:39" ht="4.5" customHeight="1">
      <c r="B137" s="400"/>
      <c r="C137" s="400"/>
      <c r="D137" s="400"/>
      <c r="E137" s="400"/>
      <c r="F137" s="400"/>
      <c r="G137" s="400"/>
      <c r="H137" s="400"/>
      <c r="I137" s="400"/>
      <c r="J137" s="400"/>
      <c r="K137" s="400"/>
      <c r="L137" s="400"/>
      <c r="M137" s="400"/>
      <c r="N137" s="400"/>
      <c r="O137" s="401"/>
      <c r="P137" s="401"/>
      <c r="Q137" s="401"/>
      <c r="R137" s="401"/>
      <c r="S137" s="401"/>
      <c r="T137" s="401"/>
      <c r="U137" s="401"/>
      <c r="V137" s="401"/>
      <c r="W137" s="401"/>
      <c r="X137" s="401"/>
      <c r="Y137" s="401"/>
      <c r="Z137" s="401"/>
      <c r="AA137" s="401"/>
      <c r="AB137" s="401"/>
      <c r="AC137" s="401"/>
      <c r="AD137" s="401"/>
      <c r="AE137" s="401"/>
      <c r="AF137" s="401"/>
      <c r="AG137" s="401"/>
      <c r="AH137" s="401"/>
      <c r="AI137" s="401"/>
      <c r="AJ137" s="401"/>
      <c r="AK137" s="401"/>
      <c r="AL137" s="401"/>
      <c r="AM137" s="401"/>
    </row>
    <row r="138" spans="2:39" ht="4.5" customHeight="1">
      <c r="B138" s="393" t="str">
        <f>Свидетельство!BF32&amp;" "&amp;"       "&amp;Свидетельство!BG33</f>
        <v xml:space="preserve">        7415044181</v>
      </c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393"/>
      <c r="Z138" s="393"/>
      <c r="AA138" s="393"/>
      <c r="AB138" s="393"/>
      <c r="AC138" s="393"/>
      <c r="AD138" s="393"/>
      <c r="AE138" s="393"/>
      <c r="AF138" s="393"/>
      <c r="AG138" s="393"/>
      <c r="AH138" s="393"/>
      <c r="AI138" s="393"/>
      <c r="AJ138" s="393"/>
      <c r="AK138" s="393"/>
      <c r="AL138" s="393"/>
      <c r="AM138" s="393"/>
    </row>
    <row r="139" spans="2:39" ht="4.5" customHeight="1"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3"/>
      <c r="P139" s="393"/>
      <c r="Q139" s="393"/>
      <c r="R139" s="393"/>
      <c r="S139" s="393"/>
      <c r="T139" s="393"/>
      <c r="U139" s="393"/>
      <c r="V139" s="393"/>
      <c r="W139" s="393"/>
      <c r="X139" s="393"/>
      <c r="Y139" s="393"/>
      <c r="Z139" s="393"/>
      <c r="AA139" s="393"/>
      <c r="AB139" s="393"/>
      <c r="AC139" s="393"/>
      <c r="AD139" s="393"/>
      <c r="AE139" s="393"/>
      <c r="AF139" s="393"/>
      <c r="AG139" s="393"/>
      <c r="AH139" s="393"/>
      <c r="AI139" s="393"/>
      <c r="AJ139" s="393"/>
      <c r="AK139" s="393"/>
      <c r="AL139" s="393"/>
      <c r="AM139" s="393"/>
    </row>
    <row r="140" spans="2:39" ht="4.5" customHeight="1"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93"/>
      <c r="AB140" s="393"/>
      <c r="AC140" s="393"/>
      <c r="AD140" s="393"/>
      <c r="AE140" s="393"/>
      <c r="AF140" s="393"/>
      <c r="AG140" s="393"/>
      <c r="AH140" s="393"/>
      <c r="AI140" s="393"/>
      <c r="AJ140" s="393"/>
      <c r="AK140" s="393"/>
      <c r="AL140" s="393"/>
      <c r="AM140" s="393"/>
    </row>
    <row r="141" spans="2:39" ht="4.5" customHeight="1"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393"/>
      <c r="AA141" s="393"/>
      <c r="AB141" s="393"/>
      <c r="AC141" s="393"/>
      <c r="AD141" s="393"/>
      <c r="AE141" s="393"/>
      <c r="AF141" s="393"/>
      <c r="AG141" s="393"/>
      <c r="AH141" s="393"/>
      <c r="AI141" s="393"/>
      <c r="AJ141" s="393"/>
      <c r="AK141" s="393"/>
      <c r="AL141" s="393"/>
      <c r="AM141" s="393"/>
    </row>
    <row r="142" spans="2:39" ht="4.5" customHeight="1"/>
    <row r="143" spans="2:39" ht="4.5" customHeight="1"/>
    <row r="144" spans="2:39" ht="4.5" customHeight="1">
      <c r="O144" s="263"/>
    </row>
    <row r="145" spans="1:53" ht="4.5" customHeight="1">
      <c r="O145" s="263"/>
    </row>
    <row r="146" spans="1:53" ht="4.5" customHeight="1">
      <c r="A146" s="394" t="str">
        <f>Свидетельство!B49</f>
        <v>Главный метролог</v>
      </c>
      <c r="B146" s="394"/>
      <c r="C146" s="394"/>
      <c r="D146" s="394"/>
      <c r="E146" s="394"/>
      <c r="F146" s="394"/>
      <c r="G146" s="394"/>
      <c r="H146" s="394"/>
      <c r="J146" s="398"/>
      <c r="K146" s="398"/>
      <c r="L146" s="398"/>
      <c r="M146" s="398"/>
      <c r="N146" s="398"/>
      <c r="O146" s="263"/>
      <c r="Q146" s="395" t="str">
        <f>Свидетельство!AQ49</f>
        <v>А.В. Николаев</v>
      </c>
      <c r="R146" s="395"/>
      <c r="S146" s="395"/>
      <c r="T146" s="395"/>
      <c r="U146" s="395"/>
      <c r="V146" s="395"/>
      <c r="W146" s="395"/>
      <c r="X146" s="395"/>
      <c r="Y146" s="395"/>
      <c r="Z146" s="395"/>
      <c r="AA146" s="395"/>
      <c r="AB146" s="395"/>
      <c r="AC146" s="395"/>
      <c r="AD146" s="395"/>
    </row>
    <row r="147" spans="1:53" ht="4.5" customHeight="1">
      <c r="A147" s="394"/>
      <c r="B147" s="394"/>
      <c r="C147" s="394"/>
      <c r="D147" s="394"/>
      <c r="E147" s="394"/>
      <c r="F147" s="394"/>
      <c r="G147" s="394"/>
      <c r="H147" s="394"/>
      <c r="J147" s="398"/>
      <c r="K147" s="398"/>
      <c r="L147" s="398"/>
      <c r="M147" s="398"/>
      <c r="N147" s="398"/>
      <c r="O147" s="263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95"/>
      <c r="AB147" s="395"/>
      <c r="AC147" s="395"/>
      <c r="AD147" s="395"/>
    </row>
    <row r="148" spans="1:53" ht="4.5" customHeight="1">
      <c r="A148" s="394"/>
      <c r="B148" s="394"/>
      <c r="C148" s="394"/>
      <c r="D148" s="394"/>
      <c r="E148" s="394"/>
      <c r="F148" s="394"/>
      <c r="G148" s="394"/>
      <c r="H148" s="394"/>
      <c r="J148" s="398"/>
      <c r="K148" s="398"/>
      <c r="L148" s="398"/>
      <c r="M148" s="398"/>
      <c r="N148" s="398"/>
      <c r="O148" s="264"/>
      <c r="Q148" s="395"/>
      <c r="R148" s="395"/>
      <c r="S148" s="395"/>
      <c r="T148" s="395"/>
      <c r="U148" s="395"/>
      <c r="V148" s="395"/>
      <c r="W148" s="395"/>
      <c r="X148" s="395"/>
      <c r="Y148" s="395"/>
      <c r="Z148" s="395"/>
      <c r="AA148" s="395"/>
      <c r="AB148" s="395"/>
      <c r="AC148" s="395"/>
      <c r="AD148" s="395"/>
    </row>
    <row r="149" spans="1:53" ht="4.5" customHeight="1">
      <c r="A149" s="394"/>
      <c r="B149" s="394"/>
      <c r="C149" s="394"/>
      <c r="D149" s="394"/>
      <c r="E149" s="394"/>
      <c r="F149" s="394"/>
      <c r="G149" s="394"/>
      <c r="H149" s="394"/>
      <c r="J149" s="399"/>
      <c r="K149" s="399"/>
      <c r="L149" s="399"/>
      <c r="M149" s="399"/>
      <c r="N149" s="399"/>
      <c r="O149" s="265"/>
      <c r="Q149" s="396"/>
      <c r="R149" s="396"/>
      <c r="S149" s="396"/>
      <c r="T149" s="396"/>
      <c r="U149" s="396"/>
      <c r="V149" s="396"/>
      <c r="W149" s="396"/>
      <c r="X149" s="396"/>
      <c r="Y149" s="396"/>
      <c r="Z149" s="396"/>
      <c r="AA149" s="396"/>
      <c r="AB149" s="396"/>
      <c r="AC149" s="396"/>
      <c r="AD149" s="396"/>
    </row>
    <row r="150" spans="1:53" ht="4.5" customHeight="1">
      <c r="J150" s="397" t="s">
        <v>26</v>
      </c>
      <c r="K150" s="397"/>
      <c r="L150" s="397"/>
      <c r="M150" s="397"/>
      <c r="N150" s="397"/>
      <c r="Q150" s="392" t="s">
        <v>27</v>
      </c>
      <c r="R150" s="392"/>
      <c r="S150" s="392"/>
      <c r="T150" s="392"/>
      <c r="U150" s="392"/>
      <c r="V150" s="392"/>
      <c r="W150" s="392"/>
      <c r="X150" s="392"/>
      <c r="Y150" s="392"/>
      <c r="Z150" s="392"/>
      <c r="AA150" s="392"/>
      <c r="AB150" s="392"/>
      <c r="AC150" s="392"/>
      <c r="AD150" s="392"/>
    </row>
    <row r="151" spans="1:53" ht="4.5" customHeight="1">
      <c r="J151" s="391"/>
      <c r="K151" s="391"/>
      <c r="L151" s="391"/>
      <c r="M151" s="391"/>
      <c r="N151" s="391"/>
      <c r="Q151" s="392"/>
      <c r="R151" s="392"/>
      <c r="S151" s="392"/>
      <c r="T151" s="392"/>
      <c r="U151" s="392"/>
      <c r="V151" s="392"/>
      <c r="W151" s="392"/>
      <c r="X151" s="392"/>
      <c r="Y151" s="392"/>
      <c r="Z151" s="392"/>
      <c r="AA151" s="392"/>
      <c r="AB151" s="392"/>
      <c r="AC151" s="392"/>
      <c r="AD151" s="392"/>
    </row>
    <row r="152" spans="1:53" ht="4.5" customHeight="1"/>
    <row r="153" spans="1:53" ht="4.5" customHeight="1"/>
    <row r="154" spans="1:53" ht="4.5" customHeight="1"/>
    <row r="155" spans="1:53" ht="4.5" customHeight="1">
      <c r="A155" s="386" t="str">
        <f>IF(AP155,[4]Лицевая!BI33,[4]Лицевая!BI34)</f>
        <v>Поверитель</v>
      </c>
      <c r="B155" s="386"/>
      <c r="C155" s="386"/>
      <c r="D155" s="386"/>
      <c r="E155" s="386"/>
      <c r="F155" s="386"/>
      <c r="G155" s="266"/>
      <c r="H155" s="266"/>
      <c r="I155" s="387"/>
      <c r="J155" s="387"/>
      <c r="K155" s="387"/>
      <c r="L155" s="387"/>
      <c r="M155" s="387"/>
      <c r="N155" s="266"/>
      <c r="O155" s="266"/>
      <c r="Q155" s="388" t="str">
        <f>Свидетельство!AQ52</f>
        <v>Е.В. Кулюшина</v>
      </c>
      <c r="R155" s="388"/>
      <c r="S155" s="388"/>
      <c r="T155" s="388"/>
      <c r="U155" s="388"/>
      <c r="V155" s="388"/>
      <c r="W155" s="388"/>
      <c r="X155" s="388"/>
      <c r="Y155" s="388"/>
      <c r="Z155" s="388"/>
      <c r="AA155" s="388"/>
      <c r="AB155" s="388"/>
      <c r="AC155" s="388"/>
      <c r="AD155" s="388"/>
      <c r="AN155" s="267"/>
      <c r="AO155" s="267"/>
      <c r="AP155" s="389">
        <v>1</v>
      </c>
      <c r="AQ155" s="389"/>
      <c r="AR155" s="389"/>
      <c r="AS155" s="390" t="s">
        <v>351</v>
      </c>
      <c r="AT155" s="390"/>
      <c r="AU155" s="390"/>
      <c r="AV155" s="390"/>
      <c r="AW155" s="390"/>
      <c r="AX155" s="390"/>
      <c r="AY155" s="390"/>
      <c r="AZ155" s="390"/>
      <c r="BA155" s="390"/>
    </row>
    <row r="156" spans="1:53" ht="4.5" customHeight="1">
      <c r="A156" s="386"/>
      <c r="B156" s="386"/>
      <c r="C156" s="386"/>
      <c r="D156" s="386"/>
      <c r="E156" s="386"/>
      <c r="F156" s="386"/>
      <c r="G156" s="266"/>
      <c r="H156" s="266"/>
      <c r="I156" s="387"/>
      <c r="J156" s="387"/>
      <c r="K156" s="387"/>
      <c r="L156" s="387"/>
      <c r="M156" s="387"/>
      <c r="N156" s="266"/>
      <c r="O156" s="266"/>
      <c r="Q156" s="388"/>
      <c r="R156" s="388"/>
      <c r="S156" s="388"/>
      <c r="T156" s="388"/>
      <c r="U156" s="388"/>
      <c r="V156" s="388"/>
      <c r="W156" s="388"/>
      <c r="X156" s="388"/>
      <c r="Y156" s="388"/>
      <c r="Z156" s="388"/>
      <c r="AA156" s="388"/>
      <c r="AB156" s="388"/>
      <c r="AC156" s="388"/>
      <c r="AD156" s="388"/>
      <c r="AN156" s="267"/>
      <c r="AO156" s="267"/>
      <c r="AP156" s="389"/>
      <c r="AQ156" s="389"/>
      <c r="AR156" s="389"/>
      <c r="AS156" s="390"/>
      <c r="AT156" s="390"/>
      <c r="AU156" s="390"/>
      <c r="AV156" s="390"/>
      <c r="AW156" s="390"/>
      <c r="AX156" s="390"/>
      <c r="AY156" s="390"/>
      <c r="AZ156" s="390"/>
      <c r="BA156" s="390"/>
    </row>
    <row r="157" spans="1:53" ht="4.5" customHeight="1">
      <c r="A157" s="386"/>
      <c r="B157" s="386"/>
      <c r="C157" s="386"/>
      <c r="D157" s="386"/>
      <c r="E157" s="386"/>
      <c r="F157" s="386"/>
      <c r="G157" s="266"/>
      <c r="H157" s="266"/>
      <c r="I157" s="387"/>
      <c r="J157" s="387"/>
      <c r="K157" s="387"/>
      <c r="L157" s="387"/>
      <c r="M157" s="387"/>
      <c r="N157" s="266"/>
      <c r="O157" s="266"/>
      <c r="Q157" s="388"/>
      <c r="R157" s="388"/>
      <c r="S157" s="388"/>
      <c r="T157" s="388"/>
      <c r="U157" s="388"/>
      <c r="V157" s="388"/>
      <c r="W157" s="388"/>
      <c r="X157" s="388"/>
      <c r="Y157" s="388"/>
      <c r="Z157" s="388"/>
      <c r="AA157" s="388"/>
      <c r="AB157" s="388"/>
      <c r="AC157" s="388"/>
      <c r="AD157" s="388"/>
      <c r="AN157" s="267"/>
      <c r="AO157" s="267"/>
      <c r="AP157" s="389"/>
      <c r="AQ157" s="389"/>
      <c r="AR157" s="389"/>
      <c r="AS157" s="390"/>
      <c r="AT157" s="390"/>
      <c r="AU157" s="390"/>
      <c r="AV157" s="390"/>
      <c r="AW157" s="390"/>
      <c r="AX157" s="390"/>
      <c r="AY157" s="390"/>
      <c r="AZ157" s="390"/>
      <c r="BA157" s="390"/>
    </row>
    <row r="158" spans="1:53" ht="4.5" customHeight="1">
      <c r="A158" s="386"/>
      <c r="B158" s="386"/>
      <c r="C158" s="386"/>
      <c r="D158" s="386"/>
      <c r="E158" s="386"/>
      <c r="F158" s="386"/>
      <c r="G158" s="266"/>
      <c r="H158" s="266"/>
      <c r="I158" s="387"/>
      <c r="J158" s="387"/>
      <c r="K158" s="387"/>
      <c r="L158" s="387"/>
      <c r="M158" s="387"/>
      <c r="N158" s="266"/>
      <c r="O158" s="266"/>
      <c r="Q158" s="388"/>
      <c r="R158" s="388"/>
      <c r="S158" s="388"/>
      <c r="T158" s="388"/>
      <c r="U158" s="388"/>
      <c r="V158" s="388"/>
      <c r="W158" s="388"/>
      <c r="X158" s="388"/>
      <c r="Y158" s="388"/>
      <c r="Z158" s="388"/>
      <c r="AA158" s="388"/>
      <c r="AB158" s="388"/>
      <c r="AC158" s="388"/>
      <c r="AD158" s="388"/>
      <c r="AN158" s="267"/>
      <c r="AO158" s="267"/>
      <c r="AP158" s="389"/>
      <c r="AQ158" s="389"/>
      <c r="AR158" s="389"/>
      <c r="AS158" s="390"/>
      <c r="AT158" s="390"/>
      <c r="AU158" s="390"/>
      <c r="AV158" s="390"/>
      <c r="AW158" s="390"/>
      <c r="AX158" s="390"/>
      <c r="AY158" s="390"/>
      <c r="AZ158" s="390"/>
      <c r="BA158" s="390"/>
    </row>
    <row r="159" spans="1:53" ht="4.5" customHeight="1">
      <c r="G159" s="266"/>
      <c r="H159" s="266"/>
      <c r="I159" s="391" t="str">
        <f>IF(AP155,[4]Лицевая!BI32,[4]Лицевая!BI34)</f>
        <v>подпись</v>
      </c>
      <c r="J159" s="391"/>
      <c r="K159" s="391"/>
      <c r="L159" s="391"/>
      <c r="M159" s="391"/>
      <c r="N159" s="266"/>
      <c r="O159" s="266"/>
      <c r="Q159" s="392" t="str">
        <f>IF(AP155,[4]Лицевая!BI35,[4]Лицевая!BI34)</f>
        <v>инициалы, фамилия</v>
      </c>
      <c r="R159" s="392"/>
      <c r="S159" s="392"/>
      <c r="T159" s="392"/>
      <c r="U159" s="392"/>
      <c r="V159" s="392"/>
      <c r="W159" s="392"/>
      <c r="X159" s="392"/>
      <c r="Y159" s="392"/>
      <c r="Z159" s="392"/>
      <c r="AA159" s="392"/>
      <c r="AB159" s="392"/>
      <c r="AC159" s="392"/>
      <c r="AD159" s="392"/>
      <c r="AP159" s="389"/>
      <c r="AQ159" s="389"/>
      <c r="AR159" s="389"/>
      <c r="AS159" s="390"/>
      <c r="AT159" s="390"/>
      <c r="AU159" s="390"/>
      <c r="AV159" s="390"/>
      <c r="AW159" s="390"/>
      <c r="AX159" s="390"/>
      <c r="AY159" s="390"/>
      <c r="AZ159" s="390"/>
      <c r="BA159" s="390"/>
    </row>
    <row r="160" spans="1:53" ht="4.5" customHeight="1">
      <c r="G160" s="266"/>
      <c r="H160" s="266"/>
      <c r="I160" s="391"/>
      <c r="J160" s="391"/>
      <c r="K160" s="391"/>
      <c r="L160" s="391"/>
      <c r="M160" s="391"/>
      <c r="N160" s="266"/>
      <c r="O160" s="266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92"/>
      <c r="AB160" s="392"/>
      <c r="AC160" s="392"/>
      <c r="AD160" s="392"/>
      <c r="AP160" s="389"/>
      <c r="AQ160" s="389"/>
      <c r="AR160" s="389"/>
      <c r="AS160" s="390"/>
      <c r="AT160" s="390"/>
      <c r="AU160" s="390"/>
      <c r="AV160" s="390"/>
      <c r="AW160" s="390"/>
      <c r="AX160" s="390"/>
      <c r="AY160" s="390"/>
      <c r="AZ160" s="390"/>
      <c r="BA160" s="390"/>
    </row>
    <row r="161" ht="4.5" customHeight="1"/>
    <row r="162" ht="4.5" customHeight="1"/>
    <row r="163" ht="4.5" customHeight="1"/>
    <row r="164" ht="4.5" customHeight="1"/>
    <row r="165" ht="4.5" customHeight="1"/>
    <row r="166" ht="4.5" customHeight="1"/>
    <row r="167" ht="4.5" customHeight="1"/>
    <row r="168" ht="4.5" customHeight="1"/>
    <row r="169" ht="4.5" customHeight="1"/>
    <row r="170" ht="4.5" customHeight="1"/>
    <row r="171" ht="4.5" customHeight="1"/>
    <row r="172" ht="4.5" customHeight="1"/>
    <row r="173" ht="4.5" customHeight="1"/>
    <row r="174" ht="4.5" customHeight="1"/>
    <row r="175" ht="4.5" customHeight="1"/>
    <row r="176" ht="4.5" customHeight="1"/>
    <row r="177" ht="4.5" customHeight="1"/>
    <row r="178" ht="4.5" customHeight="1"/>
    <row r="179" ht="4.5" customHeight="1"/>
    <row r="180" ht="4.5" customHeight="1"/>
    <row r="181" ht="4.5" customHeight="1"/>
    <row r="182" ht="12.75" customHeight="1"/>
  </sheetData>
  <mergeCells count="22">
    <mergeCell ref="B134:N137"/>
    <mergeCell ref="O134:AM137"/>
    <mergeCell ref="B5:AM8"/>
    <mergeCell ref="B9:AM28"/>
    <mergeCell ref="B29:AM32"/>
    <mergeCell ref="B33:AM36"/>
    <mergeCell ref="B37:AM40"/>
    <mergeCell ref="B41:AM44"/>
    <mergeCell ref="B128:AM131"/>
    <mergeCell ref="B138:AM141"/>
    <mergeCell ref="A146:H149"/>
    <mergeCell ref="Q146:AD149"/>
    <mergeCell ref="J150:N151"/>
    <mergeCell ref="Q150:AD151"/>
    <mergeCell ref="J146:N149"/>
    <mergeCell ref="A155:F158"/>
    <mergeCell ref="I155:M158"/>
    <mergeCell ref="Q155:AD158"/>
    <mergeCell ref="AP155:AR160"/>
    <mergeCell ref="AS155:BA160"/>
    <mergeCell ref="I159:M160"/>
    <mergeCell ref="Q159:AD160"/>
  </mergeCells>
  <conditionalFormatting sqref="I155:M158">
    <cfRule type="expression" dxfId="2" priority="2">
      <formula>$AP$155</formula>
    </cfRule>
    <cfRule type="expression" dxfId="1" priority="3">
      <formula>$AN$155</formula>
    </cfRule>
  </conditionalFormatting>
  <conditionalFormatting sqref="Q155:AD158">
    <cfRule type="expression" dxfId="0" priority="1">
      <formula>$AP$155</formula>
    </cfRule>
  </conditionalFormatting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18</vt:i4>
      </vt:variant>
    </vt:vector>
  </HeadingPairs>
  <TitlesOfParts>
    <vt:vector size="33" baseType="lpstr">
      <vt:lpstr>Обр. сертиф. (2)</vt:lpstr>
      <vt:lpstr>DDLSettings</vt:lpstr>
      <vt:lpstr>Эталон</vt:lpstr>
      <vt:lpstr>СИ</vt:lpstr>
      <vt:lpstr>КСИ</vt:lpstr>
      <vt:lpstr>Списки</vt:lpstr>
      <vt:lpstr>Заказчики</vt:lpstr>
      <vt:lpstr>Свидетельство</vt:lpstr>
      <vt:lpstr>Оборотная</vt:lpstr>
      <vt:lpstr>Протокол поверки</vt:lpstr>
      <vt:lpstr>Извещение</vt:lpstr>
      <vt:lpstr>Обр. сертиф.</vt:lpstr>
      <vt:lpstr>Сертификат</vt:lpstr>
      <vt:lpstr>Протокол калибровки</vt:lpstr>
      <vt:lpstr>МХ Г-2-210</vt:lpstr>
      <vt:lpstr>Данет</vt:lpstr>
      <vt:lpstr>Едизм</vt:lpstr>
      <vt:lpstr>Заказчики</vt:lpstr>
      <vt:lpstr>Закл</vt:lpstr>
      <vt:lpstr>Категория</vt:lpstr>
      <vt:lpstr>Класс</vt:lpstr>
      <vt:lpstr>КТ</vt:lpstr>
      <vt:lpstr>Наименование</vt:lpstr>
      <vt:lpstr>НаименованиеК</vt:lpstr>
      <vt:lpstr>Номинал</vt:lpstr>
      <vt:lpstr>Оборотная!Область_печати</vt:lpstr>
      <vt:lpstr>'Протокол калибровки'!Область_печати</vt:lpstr>
      <vt:lpstr>'Протокол поверки'!Область_печати</vt:lpstr>
      <vt:lpstr>Свидетельство!Область_печати</vt:lpstr>
      <vt:lpstr>Сертификат!Область_печати</vt:lpstr>
      <vt:lpstr>Пов</vt:lpstr>
      <vt:lpstr>Спец</vt:lpstr>
      <vt:lpstr>Эталонн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2018-07-04T09:05:24Z</dcterms:modified>
</cp:coreProperties>
</file>