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cottBoettcher\Desktop\"/>
    </mc:Choice>
  </mc:AlternateContent>
  <xr:revisionPtr revIDLastSave="0" documentId="13_ncr:1_{249B391B-ADCB-41A9-B548-149A7FF27E17}" xr6:coauthVersionLast="47" xr6:coauthVersionMax="47" xr10:uidLastSave="{00000000-0000-0000-0000-000000000000}"/>
  <bookViews>
    <workbookView xWindow="-120" yWindow="-120" windowWidth="29040" windowHeight="15720" activeTab="3" xr2:uid="{A7B9A88A-8615-4B5F-8859-AB6F57CBBEE3}"/>
  </bookViews>
  <sheets>
    <sheet name="All_NBFCZD_Businesses_Geocoded" sheetId="1" r:id="rId1"/>
    <sheet name="Non_Geocoded" sheetId="2" r:id="rId2"/>
    <sheet name="STR" sheetId="4" r:id="rId3"/>
    <sheet name="Calculations" sheetId="3" r:id="rId4"/>
  </sheets>
  <definedNames>
    <definedName name="_xlnm._FilterDatabase" localSheetId="0" hidden="1">All_NBFCZD_Businesses_Geocoded!$A$1:$BB$346</definedName>
    <definedName name="_xlnm._FilterDatabase" localSheetId="1" hidden="1">Non_Geocoded!$A$1:$AS$15</definedName>
    <definedName name="_xlnm._FilterDatabase" localSheetId="2" hidden="1">STR!$A$1:$BB$208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3" l="1" a="1"/>
  <c r="B7" i="3" s="1"/>
  <c r="B6" i="3"/>
  <c r="B4" i="3" a="1"/>
  <c r="B4" i="3" s="1"/>
  <c r="B2" i="3"/>
  <c r="B3" i="3" s="1"/>
  <c r="BF9" i="4"/>
  <c r="BF16" i="4"/>
  <c r="BF21" i="4"/>
  <c r="BF23" i="4"/>
  <c r="BF33" i="4"/>
  <c r="BF40" i="4"/>
  <c r="BF45" i="4"/>
  <c r="BF47" i="4"/>
  <c r="BF57" i="4"/>
  <c r="BF64" i="4"/>
  <c r="BF69" i="4"/>
  <c r="BF71" i="4"/>
  <c r="BF81" i="4"/>
  <c r="BF88" i="4"/>
  <c r="BF93" i="4"/>
  <c r="BF95" i="4"/>
  <c r="BF105" i="4"/>
  <c r="BF112" i="4"/>
  <c r="BF117" i="4"/>
  <c r="BF119" i="4"/>
  <c r="BF129" i="4"/>
  <c r="BF136" i="4"/>
  <c r="BF141" i="4"/>
  <c r="BF143" i="4"/>
  <c r="BF153" i="4"/>
  <c r="BF160" i="4"/>
  <c r="BF165" i="4"/>
  <c r="BF167" i="4"/>
  <c r="BF177" i="4"/>
  <c r="BF184" i="4"/>
  <c r="BF189" i="4"/>
  <c r="BF191" i="4"/>
  <c r="BF201" i="4"/>
  <c r="BF208" i="4"/>
  <c r="BD3" i="4"/>
  <c r="BD4" i="4"/>
  <c r="BF4" i="4" s="1"/>
  <c r="BD5" i="4"/>
  <c r="BF5" i="4" s="1"/>
  <c r="BD6" i="4"/>
  <c r="BF6" i="4" s="1"/>
  <c r="BD7" i="4"/>
  <c r="BD8" i="4"/>
  <c r="BD9" i="4"/>
  <c r="BD10" i="4"/>
  <c r="BD11" i="4"/>
  <c r="BD12" i="4"/>
  <c r="BD13" i="4"/>
  <c r="BD14" i="4"/>
  <c r="BD15" i="4"/>
  <c r="BD16" i="4"/>
  <c r="BD17" i="4"/>
  <c r="BD18" i="4"/>
  <c r="BF18" i="4" s="1"/>
  <c r="BD19" i="4"/>
  <c r="BD20" i="4"/>
  <c r="BD21" i="4"/>
  <c r="BD22" i="4"/>
  <c r="BD23" i="4"/>
  <c r="BD24" i="4"/>
  <c r="BD25" i="4"/>
  <c r="BD26" i="4"/>
  <c r="BF26" i="4" s="1"/>
  <c r="BD27" i="4"/>
  <c r="BD28" i="4"/>
  <c r="BF28" i="4" s="1"/>
  <c r="BD29" i="4"/>
  <c r="BF29" i="4" s="1"/>
  <c r="BD30" i="4"/>
  <c r="BF30" i="4" s="1"/>
  <c r="BD31" i="4"/>
  <c r="BD32" i="4"/>
  <c r="BD33" i="4"/>
  <c r="BD34" i="4"/>
  <c r="BD35" i="4"/>
  <c r="BD36" i="4"/>
  <c r="BD37" i="4"/>
  <c r="BD38" i="4"/>
  <c r="BD39" i="4"/>
  <c r="BD40" i="4"/>
  <c r="BD41" i="4"/>
  <c r="BD42" i="4"/>
  <c r="BF42" i="4" s="1"/>
  <c r="BD43" i="4"/>
  <c r="BD44" i="4"/>
  <c r="BD45" i="4"/>
  <c r="BD46" i="4"/>
  <c r="BD47" i="4"/>
  <c r="BD48" i="4"/>
  <c r="BD49" i="4"/>
  <c r="BD50" i="4"/>
  <c r="BF50" i="4" s="1"/>
  <c r="BD51" i="4"/>
  <c r="BD52" i="4"/>
  <c r="BF52" i="4" s="1"/>
  <c r="BD53" i="4"/>
  <c r="BF53" i="4" s="1"/>
  <c r="BD54" i="4"/>
  <c r="BF54" i="4" s="1"/>
  <c r="BD55" i="4"/>
  <c r="BD56" i="4"/>
  <c r="BD57" i="4"/>
  <c r="BD58" i="4"/>
  <c r="BD59" i="4"/>
  <c r="BD60" i="4"/>
  <c r="BD61" i="4"/>
  <c r="BD62" i="4"/>
  <c r="BD63" i="4"/>
  <c r="BD64" i="4"/>
  <c r="BD65" i="4"/>
  <c r="BD66" i="4"/>
  <c r="BF66" i="4" s="1"/>
  <c r="BD67" i="4"/>
  <c r="BD68" i="4"/>
  <c r="BD69" i="4"/>
  <c r="BD70" i="4"/>
  <c r="BD71" i="4"/>
  <c r="BD72" i="4"/>
  <c r="BD73" i="4"/>
  <c r="BD74" i="4"/>
  <c r="BF74" i="4" s="1"/>
  <c r="BD75" i="4"/>
  <c r="BD76" i="4"/>
  <c r="BF76" i="4" s="1"/>
  <c r="BD77" i="4"/>
  <c r="BF77" i="4" s="1"/>
  <c r="BD78" i="4"/>
  <c r="BF78" i="4" s="1"/>
  <c r="BD79" i="4"/>
  <c r="BD80" i="4"/>
  <c r="BD81" i="4"/>
  <c r="BD82" i="4"/>
  <c r="BD83" i="4"/>
  <c r="BD84" i="4"/>
  <c r="BD85" i="4"/>
  <c r="BD86" i="4"/>
  <c r="BD87" i="4"/>
  <c r="BD88" i="4"/>
  <c r="BD89" i="4"/>
  <c r="BD90" i="4"/>
  <c r="BF90" i="4" s="1"/>
  <c r="BD91" i="4"/>
  <c r="BD92" i="4"/>
  <c r="BD93" i="4"/>
  <c r="BD94" i="4"/>
  <c r="BD95" i="4"/>
  <c r="BD96" i="4"/>
  <c r="BD97" i="4"/>
  <c r="BD98" i="4"/>
  <c r="BF98" i="4" s="1"/>
  <c r="BD99" i="4"/>
  <c r="BD100" i="4"/>
  <c r="BF100" i="4" s="1"/>
  <c r="BD101" i="4"/>
  <c r="BF101" i="4" s="1"/>
  <c r="BD102" i="4"/>
  <c r="BF102" i="4" s="1"/>
  <c r="BD103" i="4"/>
  <c r="BD104" i="4"/>
  <c r="BD105" i="4"/>
  <c r="BD106" i="4"/>
  <c r="BD107" i="4"/>
  <c r="BD108" i="4"/>
  <c r="BD109" i="4"/>
  <c r="BD110" i="4"/>
  <c r="BD111" i="4"/>
  <c r="BD112" i="4"/>
  <c r="BD113" i="4"/>
  <c r="BD114" i="4"/>
  <c r="BF114" i="4" s="1"/>
  <c r="BD115" i="4"/>
  <c r="BD116" i="4"/>
  <c r="BD117" i="4"/>
  <c r="BD118" i="4"/>
  <c r="BD119" i="4"/>
  <c r="BD120" i="4"/>
  <c r="BD121" i="4"/>
  <c r="BD122" i="4"/>
  <c r="BF122" i="4" s="1"/>
  <c r="BD123" i="4"/>
  <c r="BD124" i="4"/>
  <c r="BF124" i="4" s="1"/>
  <c r="BD125" i="4"/>
  <c r="BF125" i="4" s="1"/>
  <c r="BD126" i="4"/>
  <c r="BF126" i="4" s="1"/>
  <c r="BD127" i="4"/>
  <c r="BD128" i="4"/>
  <c r="BD129" i="4"/>
  <c r="BD130" i="4"/>
  <c r="BD131" i="4"/>
  <c r="BD132" i="4"/>
  <c r="BD133" i="4"/>
  <c r="BD134" i="4"/>
  <c r="BD135" i="4"/>
  <c r="BD136" i="4"/>
  <c r="BD137" i="4"/>
  <c r="BD138" i="4"/>
  <c r="BF138" i="4" s="1"/>
  <c r="BD139" i="4"/>
  <c r="BD140" i="4"/>
  <c r="BD141" i="4"/>
  <c r="BD142" i="4"/>
  <c r="BD143" i="4"/>
  <c r="BD144" i="4"/>
  <c r="BD145" i="4"/>
  <c r="BD146" i="4"/>
  <c r="BF146" i="4" s="1"/>
  <c r="BD147" i="4"/>
  <c r="BD148" i="4"/>
  <c r="BF148" i="4" s="1"/>
  <c r="BD149" i="4"/>
  <c r="BF149" i="4" s="1"/>
  <c r="BD150" i="4"/>
  <c r="BF150" i="4" s="1"/>
  <c r="BD151" i="4"/>
  <c r="BD152" i="4"/>
  <c r="BD153" i="4"/>
  <c r="BD154" i="4"/>
  <c r="BD155" i="4"/>
  <c r="BD156" i="4"/>
  <c r="BD157" i="4"/>
  <c r="BD158" i="4"/>
  <c r="BD159" i="4"/>
  <c r="BD160" i="4"/>
  <c r="BD161" i="4"/>
  <c r="BD162" i="4"/>
  <c r="BF162" i="4" s="1"/>
  <c r="BD163" i="4"/>
  <c r="BD164" i="4"/>
  <c r="BD165" i="4"/>
  <c r="BD166" i="4"/>
  <c r="BD167" i="4"/>
  <c r="BD168" i="4"/>
  <c r="BD169" i="4"/>
  <c r="BD170" i="4"/>
  <c r="BF170" i="4" s="1"/>
  <c r="BD171" i="4"/>
  <c r="BD172" i="4"/>
  <c r="BF172" i="4" s="1"/>
  <c r="BD173" i="4"/>
  <c r="BF173" i="4" s="1"/>
  <c r="BD174" i="4"/>
  <c r="BF174" i="4" s="1"/>
  <c r="BD175" i="4"/>
  <c r="BD176" i="4"/>
  <c r="BD177" i="4"/>
  <c r="BD178" i="4"/>
  <c r="BD179" i="4"/>
  <c r="BD180" i="4"/>
  <c r="BD181" i="4"/>
  <c r="BD182" i="4"/>
  <c r="BD183" i="4"/>
  <c r="BD184" i="4"/>
  <c r="BD185" i="4"/>
  <c r="BD186" i="4"/>
  <c r="BF186" i="4" s="1"/>
  <c r="BD187" i="4"/>
  <c r="BD188" i="4"/>
  <c r="BD189" i="4"/>
  <c r="BD190" i="4"/>
  <c r="BD191" i="4"/>
  <c r="BD192" i="4"/>
  <c r="BD193" i="4"/>
  <c r="BD194" i="4"/>
  <c r="BF194" i="4" s="1"/>
  <c r="BD195" i="4"/>
  <c r="BD196" i="4"/>
  <c r="BF196" i="4" s="1"/>
  <c r="BD197" i="4"/>
  <c r="BF197" i="4" s="1"/>
  <c r="BD198" i="4"/>
  <c r="BF198" i="4" s="1"/>
  <c r="BD199" i="4"/>
  <c r="BD200" i="4"/>
  <c r="BD201" i="4"/>
  <c r="BD202" i="4"/>
  <c r="BD203" i="4"/>
  <c r="BD204" i="4"/>
  <c r="BD205" i="4"/>
  <c r="BD206" i="4"/>
  <c r="BD207" i="4"/>
  <c r="BD208" i="4"/>
  <c r="BD2" i="4"/>
  <c r="BC3" i="4"/>
  <c r="BF3" i="4" s="1"/>
  <c r="BC4" i="4"/>
  <c r="BC5" i="4"/>
  <c r="BC6" i="4"/>
  <c r="BC7" i="4"/>
  <c r="BF7" i="4" s="1"/>
  <c r="BC8" i="4"/>
  <c r="BF8" i="4" s="1"/>
  <c r="BC9" i="4"/>
  <c r="BC10" i="4"/>
  <c r="BF10" i="4" s="1"/>
  <c r="BC11" i="4"/>
  <c r="BF11" i="4" s="1"/>
  <c r="BC12" i="4"/>
  <c r="BF12" i="4" s="1"/>
  <c r="BC13" i="4"/>
  <c r="BF13" i="4" s="1"/>
  <c r="BC14" i="4"/>
  <c r="BF14" i="4" s="1"/>
  <c r="BC15" i="4"/>
  <c r="BF15" i="4" s="1"/>
  <c r="BC16" i="4"/>
  <c r="BC17" i="4"/>
  <c r="BF17" i="4" s="1"/>
  <c r="BC18" i="4"/>
  <c r="BC19" i="4"/>
  <c r="BC20" i="4"/>
  <c r="BF20" i="4" s="1"/>
  <c r="BC21" i="4"/>
  <c r="BC22" i="4"/>
  <c r="BF22" i="4" s="1"/>
  <c r="BC23" i="4"/>
  <c r="BC24" i="4"/>
  <c r="BF24" i="4" s="1"/>
  <c r="BC25" i="4"/>
  <c r="BF25" i="4" s="1"/>
  <c r="BC26" i="4"/>
  <c r="BC27" i="4"/>
  <c r="BF27" i="4" s="1"/>
  <c r="BC28" i="4"/>
  <c r="BC29" i="4"/>
  <c r="BC30" i="4"/>
  <c r="BC31" i="4"/>
  <c r="BF31" i="4" s="1"/>
  <c r="BC32" i="4"/>
  <c r="BF32" i="4" s="1"/>
  <c r="BC33" i="4"/>
  <c r="BC34" i="4"/>
  <c r="BF34" i="4" s="1"/>
  <c r="BC35" i="4"/>
  <c r="BF35" i="4" s="1"/>
  <c r="BC36" i="4"/>
  <c r="BF36" i="4" s="1"/>
  <c r="BC37" i="4"/>
  <c r="BF37" i="4" s="1"/>
  <c r="BC38" i="4"/>
  <c r="BF38" i="4" s="1"/>
  <c r="BC39" i="4"/>
  <c r="BF39" i="4" s="1"/>
  <c r="BC40" i="4"/>
  <c r="BC41" i="4"/>
  <c r="BF41" i="4" s="1"/>
  <c r="BC42" i="4"/>
  <c r="BC43" i="4"/>
  <c r="BC44" i="4"/>
  <c r="BF44" i="4" s="1"/>
  <c r="BC45" i="4"/>
  <c r="BC46" i="4"/>
  <c r="BF46" i="4" s="1"/>
  <c r="BC47" i="4"/>
  <c r="BC48" i="4"/>
  <c r="BF48" i="4" s="1"/>
  <c r="BC49" i="4"/>
  <c r="BF49" i="4" s="1"/>
  <c r="BC50" i="4"/>
  <c r="BC51" i="4"/>
  <c r="BF51" i="4" s="1"/>
  <c r="BC52" i="4"/>
  <c r="BC53" i="4"/>
  <c r="BC54" i="4"/>
  <c r="BC55" i="4"/>
  <c r="BF55" i="4" s="1"/>
  <c r="BC56" i="4"/>
  <c r="BF56" i="4" s="1"/>
  <c r="BC57" i="4"/>
  <c r="BC58" i="4"/>
  <c r="BF58" i="4" s="1"/>
  <c r="BC59" i="4"/>
  <c r="BF59" i="4" s="1"/>
  <c r="BC60" i="4"/>
  <c r="BF60" i="4" s="1"/>
  <c r="BC61" i="4"/>
  <c r="BF61" i="4" s="1"/>
  <c r="BC62" i="4"/>
  <c r="BF62" i="4" s="1"/>
  <c r="BC63" i="4"/>
  <c r="BF63" i="4" s="1"/>
  <c r="BC64" i="4"/>
  <c r="BC65" i="4"/>
  <c r="BF65" i="4" s="1"/>
  <c r="BC66" i="4"/>
  <c r="BC67" i="4"/>
  <c r="BC68" i="4"/>
  <c r="BF68" i="4" s="1"/>
  <c r="BC69" i="4"/>
  <c r="BC70" i="4"/>
  <c r="BF70" i="4" s="1"/>
  <c r="BC71" i="4"/>
  <c r="BC72" i="4"/>
  <c r="BF72" i="4" s="1"/>
  <c r="BC73" i="4"/>
  <c r="BF73" i="4" s="1"/>
  <c r="BC74" i="4"/>
  <c r="BC75" i="4"/>
  <c r="BF75" i="4" s="1"/>
  <c r="BC76" i="4"/>
  <c r="BC77" i="4"/>
  <c r="BC78" i="4"/>
  <c r="BC79" i="4"/>
  <c r="BF79" i="4" s="1"/>
  <c r="BC80" i="4"/>
  <c r="BF80" i="4" s="1"/>
  <c r="BC81" i="4"/>
  <c r="BC82" i="4"/>
  <c r="BF82" i="4" s="1"/>
  <c r="BC83" i="4"/>
  <c r="BF83" i="4" s="1"/>
  <c r="BC84" i="4"/>
  <c r="BF84" i="4" s="1"/>
  <c r="BC85" i="4"/>
  <c r="BF85" i="4" s="1"/>
  <c r="BC86" i="4"/>
  <c r="BF86" i="4" s="1"/>
  <c r="BC87" i="4"/>
  <c r="BF87" i="4" s="1"/>
  <c r="BC88" i="4"/>
  <c r="BC89" i="4"/>
  <c r="BF89" i="4" s="1"/>
  <c r="BC90" i="4"/>
  <c r="BC91" i="4"/>
  <c r="BC92" i="4"/>
  <c r="BF92" i="4" s="1"/>
  <c r="BC93" i="4"/>
  <c r="BC94" i="4"/>
  <c r="BF94" i="4" s="1"/>
  <c r="BC95" i="4"/>
  <c r="BC96" i="4"/>
  <c r="BF96" i="4" s="1"/>
  <c r="BC97" i="4"/>
  <c r="BF97" i="4" s="1"/>
  <c r="BC98" i="4"/>
  <c r="BC99" i="4"/>
  <c r="BF99" i="4" s="1"/>
  <c r="BC100" i="4"/>
  <c r="BC101" i="4"/>
  <c r="BC102" i="4"/>
  <c r="BC103" i="4"/>
  <c r="BF103" i="4" s="1"/>
  <c r="BC104" i="4"/>
  <c r="BF104" i="4" s="1"/>
  <c r="BC105" i="4"/>
  <c r="BC106" i="4"/>
  <c r="BF106" i="4" s="1"/>
  <c r="BC107" i="4"/>
  <c r="BF107" i="4" s="1"/>
  <c r="BC108" i="4"/>
  <c r="BF108" i="4" s="1"/>
  <c r="BC109" i="4"/>
  <c r="BF109" i="4" s="1"/>
  <c r="BC110" i="4"/>
  <c r="BF110" i="4" s="1"/>
  <c r="BC111" i="4"/>
  <c r="BF111" i="4" s="1"/>
  <c r="BC112" i="4"/>
  <c r="BC113" i="4"/>
  <c r="BF113" i="4" s="1"/>
  <c r="BC114" i="4"/>
  <c r="BC115" i="4"/>
  <c r="BC116" i="4"/>
  <c r="BF116" i="4" s="1"/>
  <c r="BC117" i="4"/>
  <c r="BC118" i="4"/>
  <c r="BF118" i="4" s="1"/>
  <c r="BC119" i="4"/>
  <c r="BC120" i="4"/>
  <c r="BF120" i="4" s="1"/>
  <c r="BC121" i="4"/>
  <c r="BF121" i="4" s="1"/>
  <c r="BC122" i="4"/>
  <c r="BC123" i="4"/>
  <c r="BF123" i="4" s="1"/>
  <c r="BC124" i="4"/>
  <c r="BC125" i="4"/>
  <c r="BC126" i="4"/>
  <c r="BC127" i="4"/>
  <c r="BF127" i="4" s="1"/>
  <c r="BC128" i="4"/>
  <c r="BF128" i="4" s="1"/>
  <c r="BC129" i="4"/>
  <c r="BC130" i="4"/>
  <c r="BF130" i="4" s="1"/>
  <c r="BC131" i="4"/>
  <c r="BF131" i="4" s="1"/>
  <c r="BC132" i="4"/>
  <c r="BF132" i="4" s="1"/>
  <c r="BC133" i="4"/>
  <c r="BF133" i="4" s="1"/>
  <c r="BC134" i="4"/>
  <c r="BF134" i="4" s="1"/>
  <c r="BC135" i="4"/>
  <c r="BF135" i="4" s="1"/>
  <c r="BC136" i="4"/>
  <c r="BC137" i="4"/>
  <c r="BF137" i="4" s="1"/>
  <c r="BC138" i="4"/>
  <c r="BC139" i="4"/>
  <c r="BC140" i="4"/>
  <c r="BF140" i="4" s="1"/>
  <c r="BC141" i="4"/>
  <c r="BC142" i="4"/>
  <c r="BF142" i="4" s="1"/>
  <c r="BC143" i="4"/>
  <c r="BC144" i="4"/>
  <c r="BF144" i="4" s="1"/>
  <c r="BC145" i="4"/>
  <c r="BF145" i="4" s="1"/>
  <c r="BC146" i="4"/>
  <c r="BC147" i="4"/>
  <c r="BF147" i="4" s="1"/>
  <c r="BC148" i="4"/>
  <c r="BC149" i="4"/>
  <c r="BC150" i="4"/>
  <c r="BC151" i="4"/>
  <c r="BF151" i="4" s="1"/>
  <c r="BC152" i="4"/>
  <c r="BF152" i="4" s="1"/>
  <c r="BC153" i="4"/>
  <c r="BC154" i="4"/>
  <c r="BF154" i="4" s="1"/>
  <c r="BC155" i="4"/>
  <c r="BF155" i="4" s="1"/>
  <c r="BC156" i="4"/>
  <c r="BF156" i="4" s="1"/>
  <c r="BC157" i="4"/>
  <c r="BF157" i="4" s="1"/>
  <c r="BC158" i="4"/>
  <c r="BF158" i="4" s="1"/>
  <c r="BC159" i="4"/>
  <c r="BF159" i="4" s="1"/>
  <c r="BC160" i="4"/>
  <c r="BC161" i="4"/>
  <c r="BF161" i="4" s="1"/>
  <c r="BC162" i="4"/>
  <c r="BC163" i="4"/>
  <c r="BC164" i="4"/>
  <c r="BF164" i="4" s="1"/>
  <c r="BC165" i="4"/>
  <c r="BC166" i="4"/>
  <c r="BF166" i="4" s="1"/>
  <c r="BC167" i="4"/>
  <c r="BC168" i="4"/>
  <c r="BF168" i="4" s="1"/>
  <c r="BC169" i="4"/>
  <c r="BF169" i="4" s="1"/>
  <c r="BC170" i="4"/>
  <c r="BC171" i="4"/>
  <c r="BF171" i="4" s="1"/>
  <c r="BC172" i="4"/>
  <c r="BC173" i="4"/>
  <c r="BC174" i="4"/>
  <c r="BC175" i="4"/>
  <c r="BF175" i="4" s="1"/>
  <c r="BC176" i="4"/>
  <c r="BF176" i="4" s="1"/>
  <c r="BC177" i="4"/>
  <c r="BC178" i="4"/>
  <c r="BF178" i="4" s="1"/>
  <c r="BC179" i="4"/>
  <c r="BF179" i="4" s="1"/>
  <c r="BC180" i="4"/>
  <c r="BF180" i="4" s="1"/>
  <c r="BC181" i="4"/>
  <c r="BF181" i="4" s="1"/>
  <c r="BC182" i="4"/>
  <c r="BF182" i="4" s="1"/>
  <c r="BC183" i="4"/>
  <c r="BF183" i="4" s="1"/>
  <c r="BC184" i="4"/>
  <c r="BC185" i="4"/>
  <c r="BF185" i="4" s="1"/>
  <c r="BC186" i="4"/>
  <c r="BC187" i="4"/>
  <c r="BC188" i="4"/>
  <c r="BF188" i="4" s="1"/>
  <c r="BC189" i="4"/>
  <c r="BC190" i="4"/>
  <c r="BF190" i="4" s="1"/>
  <c r="BC191" i="4"/>
  <c r="BC192" i="4"/>
  <c r="BF192" i="4" s="1"/>
  <c r="BC193" i="4"/>
  <c r="BF193" i="4" s="1"/>
  <c r="BC194" i="4"/>
  <c r="BC195" i="4"/>
  <c r="BF195" i="4" s="1"/>
  <c r="BC196" i="4"/>
  <c r="BC197" i="4"/>
  <c r="BC198" i="4"/>
  <c r="BC199" i="4"/>
  <c r="BF199" i="4" s="1"/>
  <c r="BC200" i="4"/>
  <c r="BF200" i="4" s="1"/>
  <c r="BC201" i="4"/>
  <c r="BC202" i="4"/>
  <c r="BF202" i="4" s="1"/>
  <c r="BC203" i="4"/>
  <c r="BF203" i="4" s="1"/>
  <c r="BC204" i="4"/>
  <c r="BF204" i="4" s="1"/>
  <c r="BC205" i="4"/>
  <c r="BF205" i="4" s="1"/>
  <c r="BC206" i="4"/>
  <c r="BF206" i="4" s="1"/>
  <c r="BC207" i="4"/>
  <c r="BF207" i="4" s="1"/>
  <c r="BC208" i="4"/>
  <c r="BC2" i="4"/>
  <c r="BF2" i="4" s="1"/>
  <c r="BE3" i="4"/>
  <c r="BE4" i="4"/>
  <c r="BE5" i="4"/>
  <c r="BE6" i="4"/>
  <c r="BE7" i="4"/>
  <c r="BE8" i="4"/>
  <c r="BE9" i="4"/>
  <c r="BE10" i="4"/>
  <c r="BE11" i="4"/>
  <c r="BE12" i="4"/>
  <c r="BE13" i="4"/>
  <c r="BE14" i="4"/>
  <c r="BE15" i="4"/>
  <c r="BE16" i="4"/>
  <c r="BE17" i="4"/>
  <c r="BE18" i="4"/>
  <c r="BE19" i="4"/>
  <c r="BF19" i="4" s="1"/>
  <c r="BE20" i="4"/>
  <c r="BE21" i="4"/>
  <c r="BE22" i="4"/>
  <c r="BE23" i="4"/>
  <c r="BE24" i="4"/>
  <c r="BE25" i="4"/>
  <c r="BE26" i="4"/>
  <c r="BE27" i="4"/>
  <c r="BE28" i="4"/>
  <c r="BE29" i="4"/>
  <c r="BE30" i="4"/>
  <c r="BE31" i="4"/>
  <c r="BE32" i="4"/>
  <c r="BE33" i="4"/>
  <c r="BE34" i="4"/>
  <c r="BE35" i="4"/>
  <c r="BE36" i="4"/>
  <c r="BE37" i="4"/>
  <c r="BE38" i="4"/>
  <c r="BE39" i="4"/>
  <c r="BE40" i="4"/>
  <c r="BE41" i="4"/>
  <c r="BE42" i="4"/>
  <c r="BE43" i="4"/>
  <c r="BF43" i="4" s="1"/>
  <c r="BE44" i="4"/>
  <c r="BE45" i="4"/>
  <c r="BE46" i="4"/>
  <c r="BE47" i="4"/>
  <c r="BE48" i="4"/>
  <c r="BE49" i="4"/>
  <c r="BE50" i="4"/>
  <c r="BE51" i="4"/>
  <c r="BE52" i="4"/>
  <c r="BE53" i="4"/>
  <c r="BE54" i="4"/>
  <c r="BE55" i="4"/>
  <c r="BE56" i="4"/>
  <c r="BE57" i="4"/>
  <c r="BE58" i="4"/>
  <c r="BE59" i="4"/>
  <c r="BE60" i="4"/>
  <c r="BE61" i="4"/>
  <c r="BE62" i="4"/>
  <c r="BE63" i="4"/>
  <c r="BE64" i="4"/>
  <c r="BE65" i="4"/>
  <c r="BE66" i="4"/>
  <c r="BE67" i="4"/>
  <c r="BF67" i="4" s="1"/>
  <c r="BE68" i="4"/>
  <c r="BE69" i="4"/>
  <c r="BE70" i="4"/>
  <c r="BE71" i="4"/>
  <c r="BE72" i="4"/>
  <c r="BE73" i="4"/>
  <c r="BE74" i="4"/>
  <c r="BE75" i="4"/>
  <c r="BE76" i="4"/>
  <c r="BE77" i="4"/>
  <c r="BE78" i="4"/>
  <c r="BE79" i="4"/>
  <c r="BE80" i="4"/>
  <c r="BE81" i="4"/>
  <c r="BE82" i="4"/>
  <c r="BE83" i="4"/>
  <c r="BE84" i="4"/>
  <c r="BE85" i="4"/>
  <c r="BE86" i="4"/>
  <c r="BE87" i="4"/>
  <c r="BE88" i="4"/>
  <c r="BE89" i="4"/>
  <c r="BE90" i="4"/>
  <c r="BE91" i="4"/>
  <c r="BF91" i="4" s="1"/>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F115" i="4" s="1"/>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F139" i="4" s="1"/>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F163" i="4" s="1"/>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F187" i="4" s="1"/>
  <c r="BE188" i="4"/>
  <c r="BE189" i="4"/>
  <c r="BE190" i="4"/>
  <c r="BE191" i="4"/>
  <c r="BE192" i="4"/>
  <c r="BE193" i="4"/>
  <c r="BE194" i="4"/>
  <c r="BE195" i="4"/>
  <c r="BE196" i="4"/>
  <c r="BE197" i="4"/>
  <c r="BE198" i="4"/>
  <c r="BE199" i="4"/>
  <c r="BE200" i="4"/>
  <c r="BE201" i="4"/>
  <c r="BE202" i="4"/>
  <c r="BE203" i="4"/>
  <c r="BE204" i="4"/>
  <c r="BE205" i="4"/>
  <c r="BE206" i="4"/>
  <c r="BE207" i="4"/>
  <c r="BE208" i="4"/>
  <c r="BE2" i="4"/>
  <c r="BA13" i="1"/>
  <c r="BB13" i="1"/>
  <c r="BB318" i="1"/>
  <c r="BB313" i="1"/>
  <c r="BB156" i="1"/>
  <c r="BB55" i="1"/>
  <c r="BB90" i="1"/>
  <c r="BB332" i="1"/>
  <c r="BB23" i="1"/>
  <c r="BB75" i="1"/>
  <c r="BB320" i="1"/>
  <c r="BB131" i="1"/>
  <c r="BB262" i="1"/>
  <c r="BB133" i="1"/>
  <c r="BB197" i="1"/>
  <c r="BB111" i="1"/>
  <c r="BB148" i="1"/>
  <c r="BB279" i="1"/>
  <c r="BB5" i="1"/>
  <c r="BB304" i="1"/>
  <c r="BB248" i="1"/>
  <c r="BB125" i="1"/>
  <c r="BB345" i="1"/>
  <c r="BB71" i="1"/>
  <c r="BB346" i="1"/>
  <c r="BB175" i="1"/>
  <c r="BB72" i="1"/>
  <c r="BB168" i="1"/>
  <c r="BB159" i="1"/>
  <c r="BB256" i="1"/>
  <c r="BB69" i="1"/>
  <c r="BB116" i="1"/>
  <c r="BB24" i="1"/>
  <c r="BB301" i="1"/>
  <c r="BB36" i="1"/>
  <c r="BB153" i="1"/>
  <c r="BB46" i="1"/>
  <c r="BB315" i="1"/>
  <c r="BB230" i="1"/>
  <c r="BB300" i="1"/>
  <c r="BB18" i="1"/>
  <c r="BB43" i="1"/>
  <c r="BB104" i="1"/>
  <c r="BB177" i="1"/>
  <c r="BB33" i="1"/>
  <c r="BB59" i="1"/>
  <c r="BB253" i="1"/>
  <c r="BB199" i="1"/>
  <c r="BB30" i="1"/>
  <c r="BB241" i="1"/>
  <c r="BB183" i="1"/>
  <c r="BB97" i="1"/>
  <c r="BB299" i="1"/>
  <c r="BB196" i="1"/>
  <c r="BB49" i="1"/>
  <c r="BB316" i="1"/>
  <c r="BB179" i="1"/>
  <c r="BB188" i="1"/>
  <c r="BB139" i="1"/>
  <c r="BB39" i="1"/>
  <c r="BB182" i="1"/>
  <c r="BB206" i="1"/>
  <c r="BB228" i="1"/>
  <c r="BB339" i="1"/>
  <c r="BB157" i="1"/>
  <c r="BB9" i="1"/>
  <c r="BB120" i="1"/>
  <c r="BB74" i="1"/>
  <c r="BB117" i="1"/>
  <c r="BB325" i="1"/>
  <c r="BB158" i="1"/>
  <c r="BB56" i="1"/>
  <c r="BB278" i="1"/>
  <c r="BB288" i="1"/>
  <c r="BB73" i="1"/>
  <c r="BB232" i="1"/>
  <c r="BB309" i="1"/>
  <c r="BB203" i="1"/>
  <c r="BB286" i="1"/>
  <c r="BB47" i="1"/>
  <c r="BB214" i="1"/>
  <c r="BB91" i="1"/>
  <c r="BB190" i="1"/>
  <c r="BB102" i="1"/>
  <c r="BB207" i="1"/>
  <c r="BB165" i="1"/>
  <c r="BB11" i="1"/>
  <c r="BB302" i="1"/>
  <c r="BB35" i="1"/>
  <c r="BB324" i="1"/>
  <c r="BB276" i="1"/>
  <c r="BB344" i="1"/>
  <c r="BB63" i="1"/>
  <c r="BB281" i="1"/>
  <c r="BB331" i="1"/>
  <c r="BB239" i="1"/>
  <c r="BB136" i="1"/>
  <c r="BB15" i="1"/>
  <c r="BB80" i="1"/>
  <c r="BB193" i="1"/>
  <c r="BB335" i="1"/>
  <c r="BB201" i="1"/>
  <c r="BB38" i="1"/>
  <c r="BB14" i="1"/>
  <c r="BB147" i="1"/>
  <c r="BB194" i="1"/>
  <c r="BB178" i="1"/>
  <c r="BB303" i="1"/>
  <c r="BB34" i="1"/>
  <c r="BB17" i="1"/>
  <c r="BB161" i="1"/>
  <c r="BB6" i="1"/>
  <c r="BB134" i="1"/>
  <c r="BB293" i="1"/>
  <c r="BB246" i="1"/>
  <c r="BB295" i="1"/>
  <c r="BB217" i="1"/>
  <c r="BB317" i="1"/>
  <c r="BB2" i="1"/>
  <c r="BB204" i="1"/>
  <c r="BB61" i="1"/>
  <c r="BB260" i="1"/>
  <c r="BB261" i="1"/>
  <c r="BB22" i="1"/>
  <c r="BB290" i="1"/>
  <c r="BB95" i="1"/>
  <c r="BB85" i="1"/>
  <c r="BB108" i="1"/>
  <c r="BB107" i="1"/>
  <c r="BB113" i="1"/>
  <c r="BB53" i="1"/>
  <c r="BB57" i="1"/>
  <c r="BB216" i="1"/>
  <c r="BB31" i="1"/>
  <c r="BB16" i="1"/>
  <c r="BB312" i="1"/>
  <c r="BB275" i="1"/>
  <c r="BB329" i="1"/>
  <c r="BB44" i="1"/>
  <c r="BB21" i="1"/>
  <c r="BB259" i="1"/>
  <c r="BB150" i="1"/>
  <c r="BB88" i="1"/>
  <c r="BB83" i="1"/>
  <c r="BB172" i="1"/>
  <c r="BB250" i="1"/>
  <c r="BB123" i="1"/>
  <c r="BB166" i="1"/>
  <c r="BB162" i="1"/>
  <c r="BB29" i="1"/>
  <c r="BB334" i="1"/>
  <c r="BB212" i="1"/>
  <c r="BB234" i="1"/>
  <c r="BB106" i="1"/>
  <c r="BB191" i="1"/>
  <c r="BB274" i="1"/>
  <c r="BB326" i="1"/>
  <c r="BB252" i="1"/>
  <c r="BB268" i="1"/>
  <c r="BB3" i="1"/>
  <c r="BB226" i="1"/>
  <c r="BB192" i="1"/>
  <c r="BB298" i="1"/>
  <c r="BB115" i="1"/>
  <c r="BB130" i="1"/>
  <c r="BB218" i="1"/>
  <c r="BB321" i="1"/>
  <c r="BB174" i="1"/>
  <c r="BB264" i="1"/>
  <c r="BB110" i="1"/>
  <c r="BB200" i="1"/>
  <c r="BB219" i="1"/>
  <c r="BB27" i="1"/>
  <c r="BB202" i="1"/>
  <c r="BB231" i="1"/>
  <c r="BB249" i="1"/>
  <c r="BB236" i="1"/>
  <c r="BB180" i="1"/>
  <c r="BB198" i="1"/>
  <c r="BB32" i="1"/>
  <c r="BB127" i="1"/>
  <c r="BB280" i="1"/>
  <c r="BB221" i="1"/>
  <c r="BB333" i="1"/>
  <c r="BB227" i="1"/>
  <c r="BB121" i="1"/>
  <c r="BB237" i="1"/>
  <c r="BB273" i="1"/>
  <c r="BB176" i="1"/>
  <c r="BB181" i="1"/>
  <c r="BB96" i="1"/>
  <c r="BB205" i="1"/>
  <c r="BB70" i="1"/>
  <c r="BB220" i="1"/>
  <c r="BB243" i="1"/>
  <c r="BB211" i="1"/>
  <c r="BB143" i="1"/>
  <c r="BB51" i="1"/>
  <c r="BB240" i="1"/>
  <c r="BB283" i="1"/>
  <c r="BB343" i="1"/>
  <c r="BB270" i="1"/>
  <c r="BB336" i="1"/>
  <c r="BB322" i="1"/>
  <c r="BB144" i="1"/>
  <c r="BB338" i="1"/>
  <c r="BB245" i="1"/>
  <c r="BB195" i="1"/>
  <c r="BB242" i="1"/>
  <c r="BB271" i="1"/>
  <c r="BB223" i="1"/>
  <c r="BB272" i="1"/>
  <c r="BB235" i="1"/>
  <c r="BB122" i="1"/>
  <c r="BB224" i="1"/>
  <c r="BB42" i="1"/>
  <c r="BB84" i="1"/>
  <c r="BB209" i="1"/>
  <c r="BB225" i="1"/>
  <c r="BB128" i="1"/>
  <c r="BB186" i="1"/>
  <c r="BB137" i="1"/>
  <c r="BB26" i="1"/>
  <c r="BB213" i="1"/>
  <c r="BB244" i="1"/>
  <c r="BB229" i="1"/>
  <c r="BB287" i="1"/>
  <c r="BB99" i="1"/>
  <c r="BB314" i="1"/>
  <c r="BB100" i="1"/>
  <c r="BB267" i="1"/>
  <c r="BB255" i="1"/>
  <c r="BB66" i="1"/>
  <c r="BB269" i="1"/>
  <c r="BB222" i="1"/>
  <c r="BB266" i="1"/>
  <c r="BB294" i="1"/>
  <c r="BB124" i="1"/>
  <c r="BB76" i="1"/>
  <c r="BB152" i="1"/>
  <c r="BB184" i="1"/>
  <c r="BB79" i="1"/>
  <c r="BB135" i="1"/>
  <c r="BB233" i="1"/>
  <c r="BB132" i="1"/>
  <c r="BB48" i="1"/>
  <c r="BB238" i="1"/>
  <c r="BB277" i="1"/>
  <c r="BB119" i="1"/>
  <c r="BB306" i="1"/>
  <c r="BB254" i="1"/>
  <c r="BB105" i="1"/>
  <c r="BB45" i="1"/>
  <c r="BB146" i="1"/>
  <c r="BB149" i="1"/>
  <c r="BB310" i="1"/>
  <c r="BB86" i="1"/>
  <c r="BB319" i="1"/>
  <c r="BB285" i="1"/>
  <c r="BB308" i="1"/>
  <c r="BB328" i="1"/>
  <c r="BB41" i="1"/>
  <c r="BB19" i="1"/>
  <c r="BB258" i="1"/>
  <c r="BB282" i="1"/>
  <c r="BB151" i="1"/>
  <c r="BB112" i="1"/>
  <c r="BB118" i="1"/>
  <c r="BB77" i="1"/>
  <c r="BB257" i="1"/>
  <c r="BB129" i="1"/>
  <c r="BB94" i="1"/>
  <c r="BB208" i="1"/>
  <c r="BB92" i="1"/>
  <c r="BB311" i="1"/>
  <c r="BB284" i="1"/>
  <c r="BB323" i="1"/>
  <c r="BB297" i="1"/>
  <c r="BB58" i="1"/>
  <c r="BB12" i="1"/>
  <c r="BB167" i="1"/>
  <c r="BB247" i="1"/>
  <c r="BB210" i="1"/>
  <c r="BB54" i="1"/>
  <c r="BB187" i="1"/>
  <c r="BB160" i="1"/>
  <c r="BB10" i="1"/>
  <c r="BB307" i="1"/>
  <c r="BB28" i="1"/>
  <c r="BB164" i="1"/>
  <c r="BB169" i="1"/>
  <c r="BB40" i="1"/>
  <c r="BB215" i="1"/>
  <c r="BB342" i="1"/>
  <c r="BB25" i="1"/>
  <c r="BB171" i="1"/>
  <c r="BB126" i="1"/>
  <c r="BB189" i="1"/>
  <c r="BB78" i="1"/>
  <c r="BB170" i="1"/>
  <c r="BB337" i="1"/>
  <c r="BB81" i="1"/>
  <c r="BB289" i="1"/>
  <c r="BB68" i="1"/>
  <c r="BB67" i="1"/>
  <c r="BB142" i="1"/>
  <c r="BB82" i="1"/>
  <c r="BB37" i="1"/>
  <c r="BB98" i="1"/>
  <c r="BB163" i="1"/>
  <c r="BB89" i="1"/>
  <c r="BB173" i="1"/>
  <c r="BB4" i="1"/>
  <c r="BB340" i="1"/>
  <c r="BB7" i="1"/>
  <c r="BB155" i="1"/>
  <c r="BB263" i="1"/>
  <c r="BB109" i="1"/>
  <c r="BB50" i="1"/>
  <c r="BB93" i="1"/>
  <c r="BB185" i="1"/>
  <c r="BB341" i="1"/>
  <c r="BB265" i="1"/>
  <c r="BB101" i="1"/>
  <c r="BB292" i="1"/>
  <c r="BB141" i="1"/>
  <c r="BB327" i="1"/>
  <c r="BB305" i="1"/>
  <c r="BB8" i="1"/>
  <c r="BB103" i="1"/>
  <c r="BB65" i="1"/>
  <c r="BB64" i="1"/>
  <c r="BB296" i="1"/>
  <c r="BB291" i="1"/>
  <c r="BB154" i="1"/>
  <c r="BB114" i="1"/>
  <c r="BB20" i="1"/>
  <c r="BB251" i="1"/>
  <c r="BB145" i="1"/>
  <c r="BB140" i="1"/>
  <c r="BB138" i="1"/>
  <c r="BB87" i="1"/>
  <c r="BB62" i="1"/>
  <c r="BB52" i="1"/>
  <c r="BB330" i="1"/>
  <c r="BB60" i="1"/>
  <c r="BA60" i="1"/>
  <c r="BA318" i="1"/>
  <c r="BA313" i="1"/>
  <c r="BA156" i="1"/>
  <c r="BA55" i="1"/>
  <c r="BA90" i="1"/>
  <c r="BA332" i="1"/>
  <c r="BA23" i="1"/>
  <c r="BA302" i="1"/>
  <c r="BA320" i="1"/>
  <c r="BA131" i="1"/>
  <c r="BA262" i="1"/>
  <c r="BA133" i="1"/>
  <c r="BA197" i="1"/>
  <c r="BA111" i="1"/>
  <c r="BA148" i="1"/>
  <c r="BA279" i="1"/>
  <c r="BA5" i="1"/>
  <c r="BA304" i="1"/>
  <c r="BA248" i="1"/>
  <c r="BA125" i="1"/>
  <c r="BA345" i="1"/>
  <c r="BA71" i="1"/>
  <c r="BA346" i="1"/>
  <c r="BA175" i="1"/>
  <c r="BA72" i="1"/>
  <c r="BA168" i="1"/>
  <c r="BA159" i="1"/>
  <c r="BA256" i="1"/>
  <c r="BA69" i="1"/>
  <c r="BA116" i="1"/>
  <c r="BA24" i="1"/>
  <c r="BA301" i="1"/>
  <c r="BA36" i="1"/>
  <c r="BA153" i="1"/>
  <c r="BA46" i="1"/>
  <c r="BA315" i="1"/>
  <c r="BA230" i="1"/>
  <c r="BA300" i="1"/>
  <c r="BA18" i="1"/>
  <c r="BA43" i="1"/>
  <c r="BA104" i="1"/>
  <c r="BA177" i="1"/>
  <c r="BA33" i="1"/>
  <c r="BA59" i="1"/>
  <c r="BA253" i="1"/>
  <c r="BA199" i="1"/>
  <c r="BA30" i="1"/>
  <c r="BA241" i="1"/>
  <c r="BA183" i="1"/>
  <c r="BA97" i="1"/>
  <c r="BA299" i="1"/>
  <c r="BA196" i="1"/>
  <c r="BA49" i="1"/>
  <c r="BA316" i="1"/>
  <c r="BA179" i="1"/>
  <c r="BA188" i="1"/>
  <c r="BA139" i="1"/>
  <c r="BA39" i="1"/>
  <c r="BA182" i="1"/>
  <c r="BA206" i="1"/>
  <c r="BA228" i="1"/>
  <c r="BA339" i="1"/>
  <c r="BA157" i="1"/>
  <c r="BA9" i="1"/>
  <c r="BA120" i="1"/>
  <c r="BA74" i="1"/>
  <c r="BA117" i="1"/>
  <c r="BA325" i="1"/>
  <c r="BA158" i="1"/>
  <c r="BA56" i="1"/>
  <c r="BA278" i="1"/>
  <c r="BA288" i="1"/>
  <c r="BA12" i="1"/>
  <c r="BA109" i="1"/>
  <c r="BA309" i="1"/>
  <c r="BA203" i="1"/>
  <c r="BA286" i="1"/>
  <c r="BA47" i="1"/>
  <c r="BA214" i="1"/>
  <c r="BA91" i="1"/>
  <c r="BA190" i="1"/>
  <c r="BA102" i="1"/>
  <c r="BA207" i="1"/>
  <c r="BA165" i="1"/>
  <c r="BA11" i="1"/>
  <c r="BA35" i="1"/>
  <c r="BA324" i="1"/>
  <c r="BA276" i="1"/>
  <c r="BA344" i="1"/>
  <c r="BA63" i="1"/>
  <c r="BA281" i="1"/>
  <c r="BA331" i="1"/>
  <c r="BA75" i="1"/>
  <c r="BA136" i="1"/>
  <c r="BA15" i="1"/>
  <c r="BA68" i="1"/>
  <c r="BA193" i="1"/>
  <c r="BA335" i="1"/>
  <c r="BA201" i="1"/>
  <c r="BA38" i="1"/>
  <c r="BA14" i="1"/>
  <c r="BA147" i="1"/>
  <c r="BA194" i="1"/>
  <c r="BA178" i="1"/>
  <c r="BA303" i="1"/>
  <c r="BA34" i="1"/>
  <c r="BA17" i="1"/>
  <c r="BA161" i="1"/>
  <c r="BA6" i="1"/>
  <c r="BA40" i="1"/>
  <c r="BA134" i="1"/>
  <c r="BA293" i="1"/>
  <c r="BA246" i="1"/>
  <c r="BA295" i="1"/>
  <c r="BA217" i="1"/>
  <c r="BA317" i="1"/>
  <c r="BA140" i="1"/>
  <c r="BA2" i="1"/>
  <c r="BA204" i="1"/>
  <c r="BA61" i="1"/>
  <c r="BA3" i="1"/>
  <c r="BA138" i="1"/>
  <c r="BA22" i="1"/>
  <c r="BA290" i="1"/>
  <c r="BA95" i="1"/>
  <c r="BA85" i="1"/>
  <c r="BA108" i="1"/>
  <c r="BA107" i="1"/>
  <c r="BA113" i="1"/>
  <c r="BA53" i="1"/>
  <c r="BA57" i="1"/>
  <c r="BA216" i="1"/>
  <c r="BA31" i="1"/>
  <c r="BA16" i="1"/>
  <c r="BA312" i="1"/>
  <c r="BA87" i="1"/>
  <c r="BA62" i="1"/>
  <c r="BA329" i="1"/>
  <c r="BA44" i="1"/>
  <c r="BA21" i="1"/>
  <c r="BA259" i="1"/>
  <c r="BA150" i="1"/>
  <c r="BA88" i="1"/>
  <c r="BA83" i="1"/>
  <c r="BA172" i="1"/>
  <c r="BA250" i="1"/>
  <c r="BA123" i="1"/>
  <c r="BA166" i="1"/>
  <c r="BA162" i="1"/>
  <c r="BA29" i="1"/>
  <c r="BA334" i="1"/>
  <c r="BA212" i="1"/>
  <c r="BA234" i="1"/>
  <c r="BA106" i="1"/>
  <c r="BA191" i="1"/>
  <c r="BA274" i="1"/>
  <c r="BA142" i="1"/>
  <c r="BA326" i="1"/>
  <c r="BA252" i="1"/>
  <c r="BA268" i="1"/>
  <c r="BA226" i="1"/>
  <c r="BA192" i="1"/>
  <c r="BA298" i="1"/>
  <c r="BA173" i="1"/>
  <c r="BA115" i="1"/>
  <c r="BA130" i="1"/>
  <c r="BA218" i="1"/>
  <c r="BA321" i="1"/>
  <c r="BA174" i="1"/>
  <c r="BA264" i="1"/>
  <c r="BA110" i="1"/>
  <c r="BA200" i="1"/>
  <c r="BA219" i="1"/>
  <c r="BA27" i="1"/>
  <c r="BA202" i="1"/>
  <c r="BA231" i="1"/>
  <c r="BA249" i="1"/>
  <c r="BA236" i="1"/>
  <c r="BA180" i="1"/>
  <c r="BA198" i="1"/>
  <c r="BA32" i="1"/>
  <c r="BA127" i="1"/>
  <c r="BA280" i="1"/>
  <c r="BA221" i="1"/>
  <c r="BA333" i="1"/>
  <c r="BA227" i="1"/>
  <c r="BA121" i="1"/>
  <c r="BA237" i="1"/>
  <c r="BA273" i="1"/>
  <c r="BA176" i="1"/>
  <c r="BA181" i="1"/>
  <c r="BA96" i="1"/>
  <c r="BA205" i="1"/>
  <c r="BA70" i="1"/>
  <c r="BA220" i="1"/>
  <c r="BA243" i="1"/>
  <c r="BA211" i="1"/>
  <c r="BA143" i="1"/>
  <c r="BA51" i="1"/>
  <c r="BA240" i="1"/>
  <c r="BA283" i="1"/>
  <c r="BA343" i="1"/>
  <c r="BA270" i="1"/>
  <c r="BA336" i="1"/>
  <c r="BA322" i="1"/>
  <c r="BA144" i="1"/>
  <c r="BA338" i="1"/>
  <c r="BA245" i="1"/>
  <c r="BA195" i="1"/>
  <c r="BA242" i="1"/>
  <c r="BA271" i="1"/>
  <c r="BA223" i="1"/>
  <c r="BA272" i="1"/>
  <c r="BA235" i="1"/>
  <c r="BA122" i="1"/>
  <c r="BA224" i="1"/>
  <c r="BA42" i="1"/>
  <c r="BA84" i="1"/>
  <c r="BA209" i="1"/>
  <c r="BA225" i="1"/>
  <c r="BA128" i="1"/>
  <c r="BA186" i="1"/>
  <c r="BA137" i="1"/>
  <c r="BA26" i="1"/>
  <c r="BA213" i="1"/>
  <c r="BA244" i="1"/>
  <c r="BA229" i="1"/>
  <c r="BA287" i="1"/>
  <c r="BA99" i="1"/>
  <c r="BA314" i="1"/>
  <c r="BA100" i="1"/>
  <c r="BA267" i="1"/>
  <c r="BA255" i="1"/>
  <c r="BA66" i="1"/>
  <c r="BA269" i="1"/>
  <c r="BA222" i="1"/>
  <c r="BA266" i="1"/>
  <c r="BA294" i="1"/>
  <c r="BA124" i="1"/>
  <c r="BA76" i="1"/>
  <c r="BA152" i="1"/>
  <c r="BA184" i="1"/>
  <c r="BA79" i="1"/>
  <c r="BA135" i="1"/>
  <c r="BA233" i="1"/>
  <c r="BA132" i="1"/>
  <c r="BA48" i="1"/>
  <c r="BA238" i="1"/>
  <c r="BA277" i="1"/>
  <c r="BA67" i="1"/>
  <c r="BA306" i="1"/>
  <c r="BA254" i="1"/>
  <c r="BA105" i="1"/>
  <c r="BA45" i="1"/>
  <c r="BA146" i="1"/>
  <c r="BA149" i="1"/>
  <c r="BA310" i="1"/>
  <c r="BA86" i="1"/>
  <c r="BA319" i="1"/>
  <c r="BA285" i="1"/>
  <c r="BA308" i="1"/>
  <c r="BA328" i="1"/>
  <c r="BA41" i="1"/>
  <c r="BA19" i="1"/>
  <c r="BA258" i="1"/>
  <c r="BA282" i="1"/>
  <c r="BA151" i="1"/>
  <c r="BA112" i="1"/>
  <c r="BA118" i="1"/>
  <c r="BA77" i="1"/>
  <c r="BA257" i="1"/>
  <c r="BA129" i="1"/>
  <c r="BA94" i="1"/>
  <c r="BA208" i="1"/>
  <c r="BA73" i="1"/>
  <c r="BA92" i="1"/>
  <c r="BA311" i="1"/>
  <c r="BA284" i="1"/>
  <c r="BA323" i="1"/>
  <c r="BA297" i="1"/>
  <c r="BA232" i="1"/>
  <c r="BA58" i="1"/>
  <c r="BA167" i="1"/>
  <c r="BA247" i="1"/>
  <c r="BA210" i="1"/>
  <c r="BA54" i="1"/>
  <c r="BA187" i="1"/>
  <c r="BA160" i="1"/>
  <c r="BA10" i="1"/>
  <c r="BA307" i="1"/>
  <c r="BA28" i="1"/>
  <c r="BA164" i="1"/>
  <c r="BA169" i="1"/>
  <c r="BA119" i="1"/>
  <c r="BA215" i="1"/>
  <c r="BA342" i="1"/>
  <c r="BA25" i="1"/>
  <c r="BA171" i="1"/>
  <c r="BA126" i="1"/>
  <c r="BA189" i="1"/>
  <c r="BA80" i="1"/>
  <c r="BA78" i="1"/>
  <c r="BA170" i="1"/>
  <c r="BA337" i="1"/>
  <c r="BA289" i="1"/>
  <c r="BA275" i="1"/>
  <c r="BA82" i="1"/>
  <c r="BA37" i="1"/>
  <c r="BA98" i="1"/>
  <c r="BA163" i="1"/>
  <c r="BA89" i="1"/>
  <c r="BA81" i="1"/>
  <c r="BA4" i="1"/>
  <c r="BA340" i="1"/>
  <c r="BA7" i="1"/>
  <c r="BA155" i="1"/>
  <c r="BA263" i="1"/>
  <c r="BA114" i="1"/>
  <c r="BA50" i="1"/>
  <c r="BA93" i="1"/>
  <c r="BA185" i="1"/>
  <c r="BA341" i="1"/>
  <c r="BA265" i="1"/>
  <c r="BA101" i="1"/>
  <c r="BA292" i="1"/>
  <c r="BA141" i="1"/>
  <c r="BA327" i="1"/>
  <c r="BA305" i="1"/>
  <c r="BA8" i="1"/>
  <c r="BA103" i="1"/>
  <c r="BA65" i="1"/>
  <c r="BA64" i="1"/>
  <c r="BA296" i="1"/>
  <c r="BA291" i="1"/>
  <c r="BA154" i="1"/>
  <c r="BA239" i="1"/>
  <c r="BA20" i="1"/>
  <c r="BA251" i="1"/>
  <c r="BA145" i="1"/>
  <c r="BA260" i="1"/>
  <c r="BA261" i="1"/>
  <c r="BA52" i="1"/>
  <c r="BA330" i="1"/>
  <c r="B9" i="3" l="1"/>
  <c r="B11" i="3" s="1"/>
  <c r="B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<sst xmlns="http://schemas.openxmlformats.org/spreadsheetml/2006/main" count="15281" uniqueCount="5361">
  <si>
    <t>Score</t>
  </si>
  <si>
    <t>Match_type</t>
  </si>
  <si>
    <t>Match_addr</t>
  </si>
  <si>
    <t>Rank</t>
  </si>
  <si>
    <t>USER_City</t>
  </si>
  <si>
    <t>X</t>
  </si>
  <si>
    <t>Y</t>
  </si>
  <si>
    <t>DisplayX</t>
  </si>
  <si>
    <t>DisplayY</t>
  </si>
  <si>
    <t>USER_Company_Name</t>
  </si>
  <si>
    <t>USER_Parent_Company_Name</t>
  </si>
  <si>
    <t>USER_Executive_First_Name</t>
  </si>
  <si>
    <t>USER_Executive_Last_Name</t>
  </si>
  <si>
    <t>USER_Address</t>
  </si>
  <si>
    <t>USER_State</t>
  </si>
  <si>
    <t>USER_ZIP_Code</t>
  </si>
  <si>
    <t>USER_Legal_Name</t>
  </si>
  <si>
    <t>USER_Record_Type</t>
  </si>
  <si>
    <t>USER_Phone_Number_Combined</t>
  </si>
  <si>
    <t>USER_Census_Block_Group</t>
  </si>
  <si>
    <t>USER_Toll_Free_Number_Combined</t>
  </si>
  <si>
    <t>USER_Website</t>
  </si>
  <si>
    <t>USER_Company_Description</t>
  </si>
  <si>
    <t>USER_Primary_SIC_Code</t>
  </si>
  <si>
    <t>USER_Primary_SIC_Description</t>
  </si>
  <si>
    <t>USER_SIC_Code_1</t>
  </si>
  <si>
    <t>USER_Primary_NAICS</t>
  </si>
  <si>
    <t>USER_Primary_NAICS_Description</t>
  </si>
  <si>
    <t>USER_NAICS_1</t>
  </si>
  <si>
    <t>USER_Franchise_Description_1</t>
  </si>
  <si>
    <t>USER_Location_Employee_Size_Range</t>
  </si>
  <si>
    <t>USER_Location_Employee_Size_Actual</t>
  </si>
  <si>
    <t>USER_Location_Sales_Volume_Range</t>
  </si>
  <si>
    <t>USER_Location_Sales_Volume_Actual</t>
  </si>
  <si>
    <t>USER_Corporate_Employee_Size_Range</t>
  </si>
  <si>
    <t>USER_Corporate_Employee_Size_Actual</t>
  </si>
  <si>
    <t>USER_Corporate_Sales_Volume_Range</t>
  </si>
  <si>
    <t>USER_Corporate_Sales_Volume_Actual</t>
  </si>
  <si>
    <t>USER_Type_of_Business</t>
  </si>
  <si>
    <t>USER_Location_Type</t>
  </si>
  <si>
    <t>USER_IUSA_Number</t>
  </si>
  <si>
    <t>USER_EIN_1</t>
  </si>
  <si>
    <t>USER_Last_Updated_On</t>
  </si>
  <si>
    <t>USER_Years_In_Database</t>
  </si>
  <si>
    <t>USER_Year_Established</t>
  </si>
  <si>
    <t>USER_Home_Business</t>
  </si>
  <si>
    <t>USER_Firm_or_Individual</t>
  </si>
  <si>
    <t>USER_Twitter</t>
  </si>
  <si>
    <t>USER_Linked_In</t>
  </si>
  <si>
    <t>USER_Facebook</t>
  </si>
  <si>
    <t>USER_Affiliated_Records</t>
  </si>
  <si>
    <t>USER_Affiliated_Locations</t>
  </si>
  <si>
    <t>A</t>
  </si>
  <si>
    <t>Pacific Beach</t>
  </si>
  <si>
    <t>WA</t>
  </si>
  <si>
    <t>Unverified</t>
  </si>
  <si>
    <t>Not Available</t>
  </si>
  <si>
    <t>Nonclassified Establishments</t>
  </si>
  <si>
    <t>Unclassified Establishments</t>
  </si>
  <si>
    <t>Private</t>
  </si>
  <si>
    <t>Single Loc</t>
  </si>
  <si>
    <t>No</t>
  </si>
  <si>
    <t>9 Ocean Blvd, Ocean Shores, Washington, 98569</t>
  </si>
  <si>
    <t>Ocean City</t>
  </si>
  <si>
    <t>47.071300101033998</t>
  </si>
  <si>
    <t>47.071310243136999</t>
  </si>
  <si>
    <t>1st Bean Espresso</t>
  </si>
  <si>
    <t>9 Ocean Blvd</t>
  </si>
  <si>
    <t>Coffee Shops</t>
  </si>
  <si>
    <t>Snack And Nonalcoholic Beverage Bars</t>
  </si>
  <si>
    <t>1 to 4</t>
  </si>
  <si>
    <t>Less Than $500,000</t>
  </si>
  <si>
    <t>75-664-8571</t>
  </si>
  <si>
    <t>14 Viewcrest Dr, Copalis Beach, Washington, 98535</t>
  </si>
  <si>
    <t>Copalis Beach</t>
  </si>
  <si>
    <t>47.113435173926000</t>
  </si>
  <si>
    <t>47.113437520859001</t>
  </si>
  <si>
    <t>4 L Bar Ranch LLC</t>
  </si>
  <si>
    <t>14 Viewcrest Dr</t>
  </si>
  <si>
    <t>4 L BAR RANCH LLC</t>
  </si>
  <si>
    <t>79-505-7888</t>
  </si>
  <si>
    <t>26 Front St, Pacific Beach, Washington, 98571</t>
  </si>
  <si>
    <t>47.195230550912001</t>
  </si>
  <si>
    <t>5macs Nw LLC</t>
  </si>
  <si>
    <t>26 Front St</t>
  </si>
  <si>
    <t>5MACS NW LLC</t>
  </si>
  <si>
    <t>79-758-0251</t>
  </si>
  <si>
    <t>61 Main St, Pacific Beach, Washington, 98571</t>
  </si>
  <si>
    <t>47.208820729148002</t>
  </si>
  <si>
    <t>47.208664741930001</t>
  </si>
  <si>
    <t>61 Main Street Cafe</t>
  </si>
  <si>
    <t>61 Main St</t>
  </si>
  <si>
    <t>61 MAIN ST CAFE LLC</t>
  </si>
  <si>
    <t>(360) 276-4140</t>
  </si>
  <si>
    <t>Restaurants</t>
  </si>
  <si>
    <t>Full-Service Restaurants</t>
  </si>
  <si>
    <t>72-179-0660</t>
  </si>
  <si>
    <t>40 Main St, Pacific Beach, Washington, 98571</t>
  </si>
  <si>
    <t>47.208880073023003</t>
  </si>
  <si>
    <t>47.208998593133003</t>
  </si>
  <si>
    <t>993 Properties LLC</t>
  </si>
  <si>
    <t>Rebecca</t>
  </si>
  <si>
    <t>Porter</t>
  </si>
  <si>
    <t>40 Main St</t>
  </si>
  <si>
    <t>993 PROPERTIES LLC</t>
  </si>
  <si>
    <t>Real Estate</t>
  </si>
  <si>
    <t>Offices Of Real Estate Agents And Brokers</t>
  </si>
  <si>
    <t>77-132-7136</t>
  </si>
  <si>
    <t>11 Viewcrest Dr, Copalis Beach, Washington, 98535</t>
  </si>
  <si>
    <t>47.113633364026001</t>
  </si>
  <si>
    <t>47.113630262721998</t>
  </si>
  <si>
    <t>A C Electros</t>
  </si>
  <si>
    <t>11 Viewcrest Dr # 339</t>
  </si>
  <si>
    <t>Electronic Equipment &amp; Supplies-Retail</t>
  </si>
  <si>
    <t>Electronics And Appliance Retailers</t>
  </si>
  <si>
    <t>75-664-8249</t>
  </si>
  <si>
    <t>Ad Clark Industries LLC</t>
  </si>
  <si>
    <t>Denise</t>
  </si>
  <si>
    <t>Clark</t>
  </si>
  <si>
    <t>11 Viewcrest Dr</t>
  </si>
  <si>
    <t>AD CLARK INDUSTRIES LLC</t>
  </si>
  <si>
    <t>Manufacturers</t>
  </si>
  <si>
    <t>All Other Miscellaneous Manufacturing</t>
  </si>
  <si>
    <t>10 to 19</t>
  </si>
  <si>
    <t>$1-2.5 Million</t>
  </si>
  <si>
    <t>77-132-5968</t>
  </si>
  <si>
    <t>2264 State Route 109, Hoquiam, Washington, 98550</t>
  </si>
  <si>
    <t>Hoquiam</t>
  </si>
  <si>
    <t>47.043310872764998</t>
  </si>
  <si>
    <t>47.044238497988999</t>
  </si>
  <si>
    <t>ABCO LLC</t>
  </si>
  <si>
    <t>Shelly R</t>
  </si>
  <si>
    <t>Bennett</t>
  </si>
  <si>
    <t>2264 State Route 109</t>
  </si>
  <si>
    <t>77-132-6534</t>
  </si>
  <si>
    <t>Yes</t>
  </si>
  <si>
    <t>2298 State Route 109, Hoquiam, Washington, 98550</t>
  </si>
  <si>
    <t>47.044101495782002</t>
  </si>
  <si>
    <t>47.044368794674000</t>
  </si>
  <si>
    <t>2298 State Route 109</t>
  </si>
  <si>
    <t>11 Campfire Ln, Pacific Beach, Washington, 98571</t>
  </si>
  <si>
    <t>47.195571999621997</t>
  </si>
  <si>
    <t>47.195396734027000</t>
  </si>
  <si>
    <t>Adventure &amp; Repose Inc</t>
  </si>
  <si>
    <t>11 Campfire Ln</t>
  </si>
  <si>
    <t>ADVENTURE &amp; REPOSE INC</t>
  </si>
  <si>
    <t>78-959-3959</t>
  </si>
  <si>
    <t>State Route 109, Copalis Beach, Washington, 98535</t>
  </si>
  <si>
    <t>47.114405964513999</t>
  </si>
  <si>
    <t>Alaska Fishing Paradise Inc</t>
  </si>
  <si>
    <t>209 State Route 109</t>
  </si>
  <si>
    <t>ALASKA FISHING PARADISE INC</t>
  </si>
  <si>
    <t>80-068-4188</t>
  </si>
  <si>
    <t>3019 Ocean Beach Rd, Pacific Beach, Washington, 98571</t>
  </si>
  <si>
    <t>47.202606176586002</t>
  </si>
  <si>
    <t>47.202027322352997</t>
  </si>
  <si>
    <t>Aloha Self Storage</t>
  </si>
  <si>
    <t>Linda</t>
  </si>
  <si>
    <t>Baxter</t>
  </si>
  <si>
    <t>3019 Ocean Beach Rd</t>
  </si>
  <si>
    <t>ALOHA SELF STORAGE INC</t>
  </si>
  <si>
    <t>Verified</t>
  </si>
  <si>
    <t>(360) 276-4182</t>
  </si>
  <si>
    <t>Alohaselfstoragewa.Com</t>
  </si>
  <si>
    <t>Sheds-Tool &amp; Utility</t>
  </si>
  <si>
    <t>Commercial And Institutional Building Construction</t>
  </si>
  <si>
    <t>$500,000-1 Million</t>
  </si>
  <si>
    <t>66-883-1787</t>
  </si>
  <si>
    <t>57 Main St, Pacific Beach, Washington, 98571</t>
  </si>
  <si>
    <t>47.208815658097002</t>
  </si>
  <si>
    <t>47.208669980619000</t>
  </si>
  <si>
    <t>Alois Phogg Gallery</t>
  </si>
  <si>
    <t>57 Main St</t>
  </si>
  <si>
    <t>(360) 276-9929</t>
  </si>
  <si>
    <t>Art Galleries &amp; Dealers</t>
  </si>
  <si>
    <t>Art Dealers</t>
  </si>
  <si>
    <t>64-318-2033</t>
  </si>
  <si>
    <t>1599 Ocean Beach Rd, Hoquiam, Washington, 98550</t>
  </si>
  <si>
    <t>47.107928808362999</t>
  </si>
  <si>
    <t>47.107778437020002</t>
  </si>
  <si>
    <t>Alpine Trucking</t>
  </si>
  <si>
    <t>1599 Ocean Beach Rd</t>
  </si>
  <si>
    <t>(360) 289-0565</t>
  </si>
  <si>
    <t>Trucking</t>
  </si>
  <si>
    <t>Specialized Freight (Except Used Goods) Trucking,</t>
  </si>
  <si>
    <t>40-976-3535</t>
  </si>
  <si>
    <t>51 Main St, Pacific Beach, Washington, 98571</t>
  </si>
  <si>
    <t>47.208818633672003</t>
  </si>
  <si>
    <t>47.208684020306997</t>
  </si>
  <si>
    <t>Amerigas Cylinder Propane Rfll</t>
  </si>
  <si>
    <t>UGI CORP</t>
  </si>
  <si>
    <t>51 Main St</t>
  </si>
  <si>
    <t>Gas-Propane-Refilling Stations</t>
  </si>
  <si>
    <t>Fuel Dealers</t>
  </si>
  <si>
    <t>5 to 9</t>
  </si>
  <si>
    <t>Branch of Public Company</t>
  </si>
  <si>
    <t>Branch</t>
  </si>
  <si>
    <t>80-944-0098</t>
  </si>
  <si>
    <t>Amerigas Propane Exchange</t>
  </si>
  <si>
    <t>Propane Tank Kiosks</t>
  </si>
  <si>
    <t>80-943-6446</t>
  </si>
  <si>
    <t>2616 State Route 109, Ocean Shores, Washington, 98569</t>
  </si>
  <si>
    <t>47.071212510145997</t>
  </si>
  <si>
    <t>47.071028192095000</t>
  </si>
  <si>
    <t>2616 State Route 109</t>
  </si>
  <si>
    <t>74-999-6027</t>
  </si>
  <si>
    <t>10 Sapphire Dr, Pacific Beach, Washington, 98571</t>
  </si>
  <si>
    <t>47.202516532132002</t>
  </si>
  <si>
    <t>47.202372363396996</t>
  </si>
  <si>
    <t>Approved Appraisals</t>
  </si>
  <si>
    <t>Fred</t>
  </si>
  <si>
    <t>Voosen</t>
  </si>
  <si>
    <t>10 Sapphire Dr</t>
  </si>
  <si>
    <t>(360) 482-4440</t>
  </si>
  <si>
    <t>Real Estate Appraisers</t>
  </si>
  <si>
    <t>Offices Of Real Estate Appraisers</t>
  </si>
  <si>
    <t>46-617-9793</t>
  </si>
  <si>
    <t>8 Cedar Ave, Copalis Beach, Washington, 98535</t>
  </si>
  <si>
    <t>47.114492753173003</t>
  </si>
  <si>
    <t>Ariens Gravely Copalis Beach</t>
  </si>
  <si>
    <t>8 Cedar Ave</t>
  </si>
  <si>
    <t>(360) 940-7371</t>
  </si>
  <si>
    <t>Saws</t>
  </si>
  <si>
    <t>Hardware Retailers</t>
  </si>
  <si>
    <t>43-991-9144</t>
  </si>
  <si>
    <t>6 Bayview Ln, Hoquiam, Washington, 98550</t>
  </si>
  <si>
    <t>47.057296748764998</t>
  </si>
  <si>
    <t>47.057441420414001</t>
  </si>
  <si>
    <t>Assured Guaranty Municipal</t>
  </si>
  <si>
    <t>Bill</t>
  </si>
  <si>
    <t>Clements</t>
  </si>
  <si>
    <t>6 Bayview Ln</t>
  </si>
  <si>
    <t>(360) 289-0925</t>
  </si>
  <si>
    <t>42-069-3847</t>
  </si>
  <si>
    <t>3119 State Route 109, Copalis Beach, Washington, 98535</t>
  </si>
  <si>
    <t>47.113955103380000</t>
  </si>
  <si>
    <t>47.114063649026001</t>
  </si>
  <si>
    <t>ATM</t>
  </si>
  <si>
    <t>3119 State Route 109</t>
  </si>
  <si>
    <t>Atm-Automated Teller Machines</t>
  </si>
  <si>
    <t>Commercial Banking</t>
  </si>
  <si>
    <t>Atm (Amex)</t>
  </si>
  <si>
    <t>43-379-7357</t>
  </si>
  <si>
    <t>41-569-9427</t>
  </si>
  <si>
    <t>Star</t>
  </si>
  <si>
    <t>41-573-5124</t>
  </si>
  <si>
    <t>43-376-2140</t>
  </si>
  <si>
    <t>108 N 1st St, Pacific Beach, Washington, 98571</t>
  </si>
  <si>
    <t>47.216663689435997</t>
  </si>
  <si>
    <t>108 N 1st St</t>
  </si>
  <si>
    <t>Atm (Citibank)</t>
  </si>
  <si>
    <t>43-367-0661</t>
  </si>
  <si>
    <t>58 Main St, Pacific Beach, Washington, 98571</t>
  </si>
  <si>
    <t>47.208870098558002</t>
  </si>
  <si>
    <t>47.209043520134003</t>
  </si>
  <si>
    <t>58 Main St</t>
  </si>
  <si>
    <t>41-573-4859</t>
  </si>
  <si>
    <t>4471 State Rt 109, Pacific Beach, Washington, 98571</t>
  </si>
  <si>
    <t>47.209922488411003</t>
  </si>
  <si>
    <t>47.209771614154000</t>
  </si>
  <si>
    <t>4471 State Rt 109</t>
  </si>
  <si>
    <t>43-369-9971</t>
  </si>
  <si>
    <t>N 4th St, Pacific Beach, Washington, 98571</t>
  </si>
  <si>
    <t>47.210708067351000</t>
  </si>
  <si>
    <t>Atomm Associates</t>
  </si>
  <si>
    <t>314 W 4th Ave</t>
  </si>
  <si>
    <t>(360) 274-6842</t>
  </si>
  <si>
    <t>70-484-0327</t>
  </si>
  <si>
    <t>2615 State Route 109, Ocean Shores, Washington, 98569</t>
  </si>
  <si>
    <t>Ocean Shores</t>
  </si>
  <si>
    <t>47.071195684334000</t>
  </si>
  <si>
    <t>B B Paint Co</t>
  </si>
  <si>
    <t>2615 State Route 109</t>
  </si>
  <si>
    <t>Paint-Retail</t>
  </si>
  <si>
    <t>Paint And Wallpaper Retailers</t>
  </si>
  <si>
    <t>81-554-7566</t>
  </si>
  <si>
    <t>42 Campfire Ln, Pacific Beach, Washington, 98571</t>
  </si>
  <si>
    <t>47.195930242164003</t>
  </si>
  <si>
    <t>47.196098215504001</t>
  </si>
  <si>
    <t>Barbara Robitaille LLC</t>
  </si>
  <si>
    <t>42 Campfire Ln</t>
  </si>
  <si>
    <t>BARBARA ROBITAILLE LLC</t>
  </si>
  <si>
    <t>79-918-5838</t>
  </si>
  <si>
    <t>47 Beach Ave, Pacific Beach, Washington, 98571</t>
  </si>
  <si>
    <t>47.206578821506000</t>
  </si>
  <si>
    <t>47.206423253383001</t>
  </si>
  <si>
    <t>Beach Avenue Bed &amp; Breakfast</t>
  </si>
  <si>
    <t>Mirian</t>
  </si>
  <si>
    <t>Groesse</t>
  </si>
  <si>
    <t>47 Beach Ave</t>
  </si>
  <si>
    <t>(360) 276-4727</t>
  </si>
  <si>
    <t>Pacificbeachwa.Com</t>
  </si>
  <si>
    <t>Bed &amp; Breakfast Accommodations</t>
  </si>
  <si>
    <t>Bed-And-Breakfast Inns</t>
  </si>
  <si>
    <t>98-467-7534</t>
  </si>
  <si>
    <t>10 Lupine Ln, Pacific Beach, Washington, 98571</t>
  </si>
  <si>
    <t>47.194598776844998</t>
  </si>
  <si>
    <t>47.194721907001998</t>
  </si>
  <si>
    <t>Beach Reflections</t>
  </si>
  <si>
    <t>10 Lupine Ln</t>
  </si>
  <si>
    <t>(360) 276-5022</t>
  </si>
  <si>
    <t>Beach-Reflections-Two-Bedroom-Holiday-Ho</t>
  </si>
  <si>
    <t>Hotels &amp; Motels</t>
  </si>
  <si>
    <t>Hotels (Except Casino Hotels) And Motels</t>
  </si>
  <si>
    <t>72-111-2930</t>
  </si>
  <si>
    <t>59 Main St, Pacific Beach, Washington, 98571</t>
  </si>
  <si>
    <t>47.208814777996999</t>
  </si>
  <si>
    <t>47.208669519615000</t>
  </si>
  <si>
    <t>Beach Daisy</t>
  </si>
  <si>
    <t>Sandy</t>
  </si>
  <si>
    <t>Rhodes</t>
  </si>
  <si>
    <t>59 Main St</t>
  </si>
  <si>
    <t>(360) 276-0573</t>
  </si>
  <si>
    <t>82-165-3327</t>
  </si>
  <si>
    <t>57 Madison Ln, Pacific Beach, Washington, 98571</t>
  </si>
  <si>
    <t>47.194761591464001</t>
  </si>
  <si>
    <t>Belfry At Seabrook LLC</t>
  </si>
  <si>
    <t>57 Madison Ln</t>
  </si>
  <si>
    <t>BELFRY AT SEABROOK LLC</t>
  </si>
  <si>
    <t>80-068-4294</t>
  </si>
  <si>
    <t>3009 State Route 109, Ocean Shores, Washington, 98569</t>
  </si>
  <si>
    <t>47.105515574620000</t>
  </si>
  <si>
    <t>47.104525504217001</t>
  </si>
  <si>
    <t>Beachwood Condos &amp; Resort</t>
  </si>
  <si>
    <t>Jane</t>
  </si>
  <si>
    <t>Gollings</t>
  </si>
  <si>
    <t>3009 State Route 109</t>
  </si>
  <si>
    <t>BEACHWOOD RESORT LLC</t>
  </si>
  <si>
    <t>(360) 289-2177</t>
  </si>
  <si>
    <t>Mybeachwood.Com</t>
  </si>
  <si>
    <t>Condominiums</t>
  </si>
  <si>
    <t>Lessors Of Residential Buildings And Dwellings</t>
  </si>
  <si>
    <t>35-985-7414</t>
  </si>
  <si>
    <t>http://www.linkedin.com/company/beachwood-resort</t>
  </si>
  <si>
    <t>https://www.facebook.com/ilovebeachwood</t>
  </si>
  <si>
    <t>3090 State Route 109, Copalis Beach, Washington, 98535</t>
  </si>
  <si>
    <t>47.111502935696002</t>
  </si>
  <si>
    <t>47.111502097505998</t>
  </si>
  <si>
    <t>Blue Bear Dispensory</t>
  </si>
  <si>
    <t>3090 State Route 109</t>
  </si>
  <si>
    <t>(360) 289-4494</t>
  </si>
  <si>
    <t>Cannabis Dispensary</t>
  </si>
  <si>
    <t>Tobacco, Electronic Cigarette, And Other Smoking S</t>
  </si>
  <si>
    <t>40-344-2176</t>
  </si>
  <si>
    <t>Richard</t>
  </si>
  <si>
    <t>Recreational Vehicle Parks</t>
  </si>
  <si>
    <t>Rv (Recreational Vehicle) Parks And Campgrounds</t>
  </si>
  <si>
    <t>Blue Rhino</t>
  </si>
  <si>
    <t>FERRELLGAS PARTNERS LP</t>
  </si>
  <si>
    <t>74-563-0347</t>
  </si>
  <si>
    <t>5 W Myrtle Ln, Pacific Beach, Washington, 98571</t>
  </si>
  <si>
    <t>47.195355327424998</t>
  </si>
  <si>
    <t>47.195556660739001</t>
  </si>
  <si>
    <t>5 W Myrtle Ln</t>
  </si>
  <si>
    <t>(360) 276-1090</t>
  </si>
  <si>
    <t>122 Elma St, Copalis Beach, Washington, 98535</t>
  </si>
  <si>
    <t>47.113520669338001</t>
  </si>
  <si>
    <t>47.113418829213998</t>
  </si>
  <si>
    <t>Brooks Engineering &amp; Design</t>
  </si>
  <si>
    <t>Barbara J</t>
  </si>
  <si>
    <t>Brooks</t>
  </si>
  <si>
    <t>122 Elma St</t>
  </si>
  <si>
    <t>BROOKS ENGINEERING &amp; DESIGN INC</t>
  </si>
  <si>
    <t>Engineers</t>
  </si>
  <si>
    <t>Engineering Services</t>
  </si>
  <si>
    <t>77-132-5976</t>
  </si>
  <si>
    <t>Brar &amp; Hundal LLC</t>
  </si>
  <si>
    <t>BRAR &amp; HUNDAL LLC</t>
  </si>
  <si>
    <t>79-994-3506</t>
  </si>
  <si>
    <t>3077 State Route 109, Copalis Beach, Washington, 98535</t>
  </si>
  <si>
    <t>47.110367103997000</t>
  </si>
  <si>
    <t>47.110391160059002</t>
  </si>
  <si>
    <t>Brevard Electric Co</t>
  </si>
  <si>
    <t>3077 State Route 109</t>
  </si>
  <si>
    <t>Electric Contractors</t>
  </si>
  <si>
    <t>Electrical Contractors And Other Wiring Installati</t>
  </si>
  <si>
    <t>80-757-9751</t>
  </si>
  <si>
    <t>9 Benner Rd, Copalis Beach, Washington, 98535</t>
  </si>
  <si>
    <t>47.114147818625000</t>
  </si>
  <si>
    <t>9 Benner Rd</t>
  </si>
  <si>
    <t>(360) 289-4175</t>
  </si>
  <si>
    <t>30 Front St, Pacific Beach, Washington, 98571</t>
  </si>
  <si>
    <t>47.195250469816003</t>
  </si>
  <si>
    <t>47.195194730159997</t>
  </si>
  <si>
    <t>Bucks Bikes LLC</t>
  </si>
  <si>
    <t>Buck</t>
  </si>
  <si>
    <t>Giles</t>
  </si>
  <si>
    <t>30 Front St</t>
  </si>
  <si>
    <t>BUCK'S BIKES LLC</t>
  </si>
  <si>
    <t>(360) 276-4115</t>
  </si>
  <si>
    <t>Bicycles-Dealers</t>
  </si>
  <si>
    <t>Sporting Goods Retailers</t>
  </si>
  <si>
    <t>72-235-5568</t>
  </si>
  <si>
    <t>https://www.facebook.com/pages/category/bicycle-shop/bucksbikesseabrook/locations</t>
  </si>
  <si>
    <t>1389 Ocean Beach Rd, Hoquiam, Washington, 98550</t>
  </si>
  <si>
    <t>47.091590425508002</t>
  </si>
  <si>
    <t>47.091601741077000</t>
  </si>
  <si>
    <t>Burlingame Garden Ctr</t>
  </si>
  <si>
    <t>1389 Ocean Beach Rd</t>
  </si>
  <si>
    <t>(360) 533-8463</t>
  </si>
  <si>
    <t>Garden Centers</t>
  </si>
  <si>
    <t>Nursery, Garden Center, And Farm Supply Retailers</t>
  </si>
  <si>
    <t>41-433-3505</t>
  </si>
  <si>
    <t>16 Elk Ridge Rd, Copalis Beach, Washington, 98535</t>
  </si>
  <si>
    <t>47.117167467771999</t>
  </si>
  <si>
    <t>47.116784833891998</t>
  </si>
  <si>
    <t>C L Mc Cormick</t>
  </si>
  <si>
    <t>C</t>
  </si>
  <si>
    <t>Mccormick</t>
  </si>
  <si>
    <t>16 Elk Ridge Rd</t>
  </si>
  <si>
    <t>(360) 289-2949</t>
  </si>
  <si>
    <t>Services NEC</t>
  </si>
  <si>
    <t>All Other Professional, Scientific, And Technical</t>
  </si>
  <si>
    <t>40-914-2750</t>
  </si>
  <si>
    <t>114 N 1st St, Pacific Beach, Washington, 98571</t>
  </si>
  <si>
    <t>47.216687271006997</t>
  </si>
  <si>
    <t>47.216690539948999</t>
  </si>
  <si>
    <t>Camas Mothership LLC</t>
  </si>
  <si>
    <t>114 N 1st St</t>
  </si>
  <si>
    <t>CAMAS MOTHERSHIP LLC</t>
  </si>
  <si>
    <t>78-959-3961</t>
  </si>
  <si>
    <t>25 Copalis Rock Ln S, Copalis Crossing, Washington, 98536</t>
  </si>
  <si>
    <t>47.147206373224002</t>
  </si>
  <si>
    <t>Camp Copalis LLC</t>
  </si>
  <si>
    <t>25 Copalis Rock Ln</t>
  </si>
  <si>
    <t>CAMP COPALIS LLC</t>
  </si>
  <si>
    <t>Camps</t>
  </si>
  <si>
    <t>Recreational And Vacation Camps (Except Campground</t>
  </si>
  <si>
    <t>79-382-7751</t>
  </si>
  <si>
    <t>21 Alpine Ln, Hoquiam, Washington, 98550</t>
  </si>
  <si>
    <t>47.057445527547003</t>
  </si>
  <si>
    <t>47.057972078703997</t>
  </si>
  <si>
    <t>Cargo Enterprises Inc</t>
  </si>
  <si>
    <t>21 Alpine Ln</t>
  </si>
  <si>
    <t>CARGO ENTERPRISES INC</t>
  </si>
  <si>
    <t>(360) 289-3815</t>
  </si>
  <si>
    <t>41-256-5967</t>
  </si>
  <si>
    <t>162 Seawind Ln SW, Ocean Shores, Washington, 98569</t>
  </si>
  <si>
    <t>47.062139309506001</t>
  </si>
  <si>
    <t>47.062079965632002</t>
  </si>
  <si>
    <t>CDH Properties LLC</t>
  </si>
  <si>
    <t>Stuart</t>
  </si>
  <si>
    <t>Corcoran</t>
  </si>
  <si>
    <t>162 Seawind Ln SW</t>
  </si>
  <si>
    <t>CDH PROPERTIES LLC</t>
  </si>
  <si>
    <t>77-132-6893</t>
  </si>
  <si>
    <t>CGC Inc</t>
  </si>
  <si>
    <t>CGC INC</t>
  </si>
  <si>
    <t>42-615-9479</t>
  </si>
  <si>
    <t>2614 Lone Tree Dr, Ocean Shores, Washington, 98569</t>
  </si>
  <si>
    <t>47.070964950635997</t>
  </si>
  <si>
    <t>47.071026725262001</t>
  </si>
  <si>
    <t>Charley Group LLC</t>
  </si>
  <si>
    <t>Natalie</t>
  </si>
  <si>
    <t>Charley</t>
  </si>
  <si>
    <t>2614 Lone Tree Dr</t>
  </si>
  <si>
    <t>CHARLEY GROUP LLC</t>
  </si>
  <si>
    <t>(360) 289-3974</t>
  </si>
  <si>
    <t>42-061-2419</t>
  </si>
  <si>
    <t>3209 State Route 109, Copalis Beach, Washington, 98535</t>
  </si>
  <si>
    <t>47.119006960241997</t>
  </si>
  <si>
    <t>47.118466495126000</t>
  </si>
  <si>
    <t>Charlie's Excavation Inc</t>
  </si>
  <si>
    <t>3209 State Route 109</t>
  </si>
  <si>
    <t>CHARLIES EXCAVATION INC</t>
  </si>
  <si>
    <t>Excavating Contractors</t>
  </si>
  <si>
    <t>Site Preparation Contractors</t>
  </si>
  <si>
    <t>74-804-2526</t>
  </si>
  <si>
    <t>1639 Ocean Beach Rd, Hoquiam, Washington, 98550</t>
  </si>
  <si>
    <t>Copalis Crossing</t>
  </si>
  <si>
    <t>47.109992977749002</t>
  </si>
  <si>
    <t>47.109659210364001</t>
  </si>
  <si>
    <t>Cheri's Embroidery LLC</t>
  </si>
  <si>
    <t>1639 0cean Beach Rd</t>
  </si>
  <si>
    <t>CHERI'S EMBROIDERY LLC</t>
  </si>
  <si>
    <t>Embroidery</t>
  </si>
  <si>
    <t>Other Specialized Design Services</t>
  </si>
  <si>
    <t>80-068-4189</t>
  </si>
  <si>
    <t>Chevron</t>
  </si>
  <si>
    <t>CHEVRON CORP</t>
  </si>
  <si>
    <t>(360) 289-1800</t>
  </si>
  <si>
    <t>Chevronwithtechron.Com</t>
  </si>
  <si>
    <t>Service Stations-Gasoline &amp; Oil</t>
  </si>
  <si>
    <t>Other Gasoline Stations</t>
  </si>
  <si>
    <t>$5-10 Million</t>
  </si>
  <si>
    <t>74-100-0312</t>
  </si>
  <si>
    <t>5 Tahiti St, Ocean Shores, Washington, 98569</t>
  </si>
  <si>
    <t>47.073182466939997</t>
  </si>
  <si>
    <t>47.073219012037001</t>
  </si>
  <si>
    <t>Circle 7 Ministries</t>
  </si>
  <si>
    <t>Leo</t>
  </si>
  <si>
    <t>Warren</t>
  </si>
  <si>
    <t>5 Tahiti St</t>
  </si>
  <si>
    <t>CIRCLE 7 MINISTRIES</t>
  </si>
  <si>
    <t>(360) 289-2400</t>
  </si>
  <si>
    <t>Religious Organizations</t>
  </si>
  <si>
    <t>21-136-8949</t>
  </si>
  <si>
    <t>4159 State Rt 109, Pacific Beach, Washington, 98571</t>
  </si>
  <si>
    <t>47.186678045981999</t>
  </si>
  <si>
    <t>47.186401443176997</t>
  </si>
  <si>
    <t>Choe Harding LLC</t>
  </si>
  <si>
    <t>Pyong</t>
  </si>
  <si>
    <t>Choe</t>
  </si>
  <si>
    <t>4159 State Rt 109</t>
  </si>
  <si>
    <t>CHOE HARDING LLC</t>
  </si>
  <si>
    <t>77-132-7148</t>
  </si>
  <si>
    <t>620 Copalis Beach Rd, Copalis Beach, Washington, 98535</t>
  </si>
  <si>
    <t>47.114810602326997</t>
  </si>
  <si>
    <t>47.115133305599002</t>
  </si>
  <si>
    <t>Circle K</t>
  </si>
  <si>
    <t>620 Copalis Beach Rd</t>
  </si>
  <si>
    <t>Convenience Stores</t>
  </si>
  <si>
    <t>Convenience Retailers</t>
  </si>
  <si>
    <t>81-002-7054</t>
  </si>
  <si>
    <t>1087 Ocean Beach Rd, Hoquiam, Washington, 98550</t>
  </si>
  <si>
    <t>47.072312634936999</t>
  </si>
  <si>
    <t>47.071778791523997</t>
  </si>
  <si>
    <t>Cliff Kramer Logging</t>
  </si>
  <si>
    <t>Cliff</t>
  </si>
  <si>
    <t>Kramer</t>
  </si>
  <si>
    <t>1087 Ocean Beach Rd</t>
  </si>
  <si>
    <t>(360) 532-1349</t>
  </si>
  <si>
    <t>Logging Companies (Mfrs)</t>
  </si>
  <si>
    <t>Logging</t>
  </si>
  <si>
    <t>42-089-9688</t>
  </si>
  <si>
    <t>2041 Ocean Beach Rd, Copalis Crossing, Washington, 98536</t>
  </si>
  <si>
    <t>47.140777822183999</t>
  </si>
  <si>
    <t>47.140770781385001</t>
  </si>
  <si>
    <t>Clipper Construction-Off Grid</t>
  </si>
  <si>
    <t>2041 Ocean Beach Rd</t>
  </si>
  <si>
    <t>CLIPPER CONSTRUCTION &amp; OFF GRID SOLUTIONS LLC</t>
  </si>
  <si>
    <t>79-505-7889</t>
  </si>
  <si>
    <t>45 Main St, Pacific Beach, Washington, 98571</t>
  </si>
  <si>
    <t>47.208823914271001</t>
  </si>
  <si>
    <t>47.208694078591002</t>
  </si>
  <si>
    <t>Clipper Galley</t>
  </si>
  <si>
    <t>45 Main St</t>
  </si>
  <si>
    <t>(360) 580-9223</t>
  </si>
  <si>
    <t>Mobile Food Services</t>
  </si>
  <si>
    <t>80-689-3402</t>
  </si>
  <si>
    <t>Clipper Inn</t>
  </si>
  <si>
    <t>CLIPPER INN LLC</t>
  </si>
  <si>
    <t>(360) 276-0129</t>
  </si>
  <si>
    <t>72-441-5366</t>
  </si>
  <si>
    <t>Communications</t>
  </si>
  <si>
    <t>All Other Telecommunications</t>
  </si>
  <si>
    <t>2 2nd Ave, Ocean Shores, Washington, 98569</t>
  </si>
  <si>
    <t>47.071149562053002</t>
  </si>
  <si>
    <t>47.071388697750997</t>
  </si>
  <si>
    <t>Coastal Retreat</t>
  </si>
  <si>
    <t>2 2nd Ave</t>
  </si>
  <si>
    <t>78-526-7754</t>
  </si>
  <si>
    <t>58 S 1st St, Pacific Beach, Washington, 98571</t>
  </si>
  <si>
    <t>47.207118088668999</t>
  </si>
  <si>
    <t>Coastal Connemaras</t>
  </si>
  <si>
    <t>58 S 1st St</t>
  </si>
  <si>
    <t>(360) 276-4446</t>
  </si>
  <si>
    <t>42-071-1408</t>
  </si>
  <si>
    <t>24 Duke Ln, Pacific Beach, Washington, 98571</t>
  </si>
  <si>
    <t>47.216524787814002</t>
  </si>
  <si>
    <t>47.216512382597003</t>
  </si>
  <si>
    <t>Code Riverbend LLC</t>
  </si>
  <si>
    <t>Amber</t>
  </si>
  <si>
    <t>Israelsen</t>
  </si>
  <si>
    <t>24 Duke Ln</t>
  </si>
  <si>
    <t>CODE RIVERBEND LLC</t>
  </si>
  <si>
    <t>77-132-7151</t>
  </si>
  <si>
    <t>559 Copalis Beach Rd, Copalis Beach, Washington, 98535</t>
  </si>
  <si>
    <t>47.118335276430997</t>
  </si>
  <si>
    <t>47.116790743133002</t>
  </si>
  <si>
    <t>Coastline Development LLC</t>
  </si>
  <si>
    <t>559 Copalis Beach Rd</t>
  </si>
  <si>
    <t>COASTLINE DEVELOPMENT LLC</t>
  </si>
  <si>
    <t>79-758-0160</t>
  </si>
  <si>
    <t>226 Front St, Pacific Beach, Washington, 98571</t>
  </si>
  <si>
    <t>47.195110426806998</t>
  </si>
  <si>
    <t>Colours</t>
  </si>
  <si>
    <t>226 Front</t>
  </si>
  <si>
    <t>COLOURS LLC</t>
  </si>
  <si>
    <t>(360) 276-4321</t>
  </si>
  <si>
    <t>Ceramic Products-Decorative</t>
  </si>
  <si>
    <t>Hobby, Toy, And Game Retailers</t>
  </si>
  <si>
    <t>40-261-4845</t>
  </si>
  <si>
    <t>(360) 276-4840</t>
  </si>
  <si>
    <t>42-062-5760</t>
  </si>
  <si>
    <t>8 Ocean Tide Ln, Pacific Beach, Washington, 98571</t>
  </si>
  <si>
    <t>47.193454856609002</t>
  </si>
  <si>
    <t>Construction Seabrook</t>
  </si>
  <si>
    <t>8 Ocean Tide Ln</t>
  </si>
  <si>
    <t>(360) 276-2350</t>
  </si>
  <si>
    <t>Construction Companies</t>
  </si>
  <si>
    <t>New Single-Family Housing Construction (Except For</t>
  </si>
  <si>
    <t>78-655-8027</t>
  </si>
  <si>
    <t>2601 State Route 109, Ocean Shores, Washington, 98569</t>
  </si>
  <si>
    <t>47.069763740090998</t>
  </si>
  <si>
    <t>47.069701630189002</t>
  </si>
  <si>
    <t>Coolest Guy Ever LLC</t>
  </si>
  <si>
    <t>William</t>
  </si>
  <si>
    <t>Oaks</t>
  </si>
  <si>
    <t>2601 State Route 109</t>
  </si>
  <si>
    <t>COOLEST GUY EVER LLC</t>
  </si>
  <si>
    <t>(360) 289-4551</t>
  </si>
  <si>
    <t>Plumbing Heating &amp; Air Conditioning</t>
  </si>
  <si>
    <t>Plumbing, Heating, And Air-Conditioning Contractor</t>
  </si>
  <si>
    <t>40-030-4169</t>
  </si>
  <si>
    <t>Used Merchandise Retailers</t>
  </si>
  <si>
    <t>Copalis Beach Grocery</t>
  </si>
  <si>
    <t>(360) 289-0105</t>
  </si>
  <si>
    <t>Grocers-Retail</t>
  </si>
  <si>
    <t>Supermarkets And Other Grocery Retailers (Except C</t>
  </si>
  <si>
    <t>72-109-5954</t>
  </si>
  <si>
    <t>3140 State Route 109, Copalis Beach, Washington, 98535</t>
  </si>
  <si>
    <t>47.114653776918999</t>
  </si>
  <si>
    <t>47.113921282400000</t>
  </si>
  <si>
    <t>Copalis Community Church</t>
  </si>
  <si>
    <t>Jim</t>
  </si>
  <si>
    <t>Richards</t>
  </si>
  <si>
    <t>3140 State Route 109</t>
  </si>
  <si>
    <t>(360) 289-2233</t>
  </si>
  <si>
    <t>Shepherdsstream.Com</t>
  </si>
  <si>
    <t>Churches</t>
  </si>
  <si>
    <t>Evangelical Misc</t>
  </si>
  <si>
    <t>80-402-9379</t>
  </si>
  <si>
    <t>http://www.linkedin.com/company/copalis-community-church</t>
  </si>
  <si>
    <t>1579 Ocean Beach Rd, Hoquiam, Washington, 98550</t>
  </si>
  <si>
    <t>47.106531687566999</t>
  </si>
  <si>
    <t>Copalis Crossing Assembly-God</t>
  </si>
  <si>
    <t>Rodney G</t>
  </si>
  <si>
    <t>Brooking</t>
  </si>
  <si>
    <t>1579 Ocean Beach Rd</t>
  </si>
  <si>
    <t>COPALIS CROSSING ASSEMBLY OF GOD CHURCH OF COPALIS CROSSING WASHINGTON</t>
  </si>
  <si>
    <t>(360) 289-2145</t>
  </si>
  <si>
    <t>Pentecostal</t>
  </si>
  <si>
    <t>40-979-6612</t>
  </si>
  <si>
    <t>12 Copalis Rock Ln, Copalis Beach, Washington, 98535</t>
  </si>
  <si>
    <t>47.144935455705998</t>
  </si>
  <si>
    <t>47.144741079371997</t>
  </si>
  <si>
    <t>Copper Creek Electric LLC</t>
  </si>
  <si>
    <t>12 Copalis Rock Ln</t>
  </si>
  <si>
    <t>COPPER CREEK ELECTRIC LLC</t>
  </si>
  <si>
    <t>79-382-7752</t>
  </si>
  <si>
    <t>Copalis River RV Park Inc</t>
  </si>
  <si>
    <t>COPALIS RIVER RV PARK INC</t>
  </si>
  <si>
    <t>Copalisriverrv.Com</t>
  </si>
  <si>
    <t>74-804-1891</t>
  </si>
  <si>
    <t>9 Golden Ln, Pacific Beach, Washington, 98571</t>
  </si>
  <si>
    <t>47.201610010482000</t>
  </si>
  <si>
    <t>Covenant Hospitality</t>
  </si>
  <si>
    <t>9 Golden Ln</t>
  </si>
  <si>
    <t>(360) 276-6614</t>
  </si>
  <si>
    <t>Music-Entertainment</t>
  </si>
  <si>
    <t>Musical Groups And Artists</t>
  </si>
  <si>
    <t>41-445-1714</t>
  </si>
  <si>
    <t>18 N Glen Ln, Pacific Beach, Washington, 98571</t>
  </si>
  <si>
    <t>47.196746583207002</t>
  </si>
  <si>
    <t>Covenant Hospitality LLC</t>
  </si>
  <si>
    <t>18 N Gln</t>
  </si>
  <si>
    <t>COVENANT HOSPITALITY LLC</t>
  </si>
  <si>
    <t>(360) 276-6631</t>
  </si>
  <si>
    <t>Hotel &amp; Motel Management</t>
  </si>
  <si>
    <t>75-137-0749</t>
  </si>
  <si>
    <t>D &amp; K Grocery</t>
  </si>
  <si>
    <t>Sue</t>
  </si>
  <si>
    <t>Lee</t>
  </si>
  <si>
    <t>(360) 276-4400</t>
  </si>
  <si>
    <t>59-363-0031</t>
  </si>
  <si>
    <t>4675 State Route 109, Pacific Beach, Washington, 98571</t>
  </si>
  <si>
    <t>47.218417654202000</t>
  </si>
  <si>
    <t>CYBERPRIVATEI.COM</t>
  </si>
  <si>
    <t>4675 State Rt 109</t>
  </si>
  <si>
    <t>(360) 276-0234</t>
  </si>
  <si>
    <t>Advertising-Computer</t>
  </si>
  <si>
    <t>Other Services Related To Advertising</t>
  </si>
  <si>
    <t>70-235-9619</t>
  </si>
  <si>
    <t>193 Copalis Beach Rd, Copalis Beach, Washington, 98535</t>
  </si>
  <si>
    <t>47.115518898292997</t>
  </si>
  <si>
    <t>Dayton Paint &amp; Constr LLC</t>
  </si>
  <si>
    <t>193 Copalis Beach Rd # 2</t>
  </si>
  <si>
    <t>DAYTON PAINT &amp; CONSTR LLC</t>
  </si>
  <si>
    <t>77-655-6665</t>
  </si>
  <si>
    <t>Dc Slices LLC</t>
  </si>
  <si>
    <t>DC SLICES LLC</t>
  </si>
  <si>
    <t>79-587-0394</t>
  </si>
  <si>
    <t>Debbi Doo's</t>
  </si>
  <si>
    <t>Debbi</t>
  </si>
  <si>
    <t>Cameron</t>
  </si>
  <si>
    <t>(360) 289-4307</t>
  </si>
  <si>
    <t>Beauty Salons</t>
  </si>
  <si>
    <t>2542 State Route 109, Ocean Shores, Washington, 98569</t>
  </si>
  <si>
    <t>47.064178291272000</t>
  </si>
  <si>
    <t>47.064208885219003</t>
  </si>
  <si>
    <t>2542 State Route 109</t>
  </si>
  <si>
    <t>51-626-5600</t>
  </si>
  <si>
    <t>1440 State Route 109, Hoquiam, Washington, 98550</t>
  </si>
  <si>
    <t>47.052462108923997</t>
  </si>
  <si>
    <t>47.054440154254003</t>
  </si>
  <si>
    <t>Debi Tracy Design</t>
  </si>
  <si>
    <t>Debi</t>
  </si>
  <si>
    <t>Tracy</t>
  </si>
  <si>
    <t>1440 State Route 109</t>
  </si>
  <si>
    <t>(360) 533-4039</t>
  </si>
  <si>
    <t>Graphic Designers</t>
  </si>
  <si>
    <t>Graphic Design Services</t>
  </si>
  <si>
    <t>25-205-3145</t>
  </si>
  <si>
    <t>Duke Darien Investments LLC</t>
  </si>
  <si>
    <t>DUKE DARIEN INVESTMENTS LLC</t>
  </si>
  <si>
    <t>Investments</t>
  </si>
  <si>
    <t>Miscellaneous Intermediation</t>
  </si>
  <si>
    <t>77-132-7153</t>
  </si>
  <si>
    <t>2564 State Route 109, Ocean Shores, Washington, 98569</t>
  </si>
  <si>
    <t>47.066210567516002</t>
  </si>
  <si>
    <t>47.066263122049001</t>
  </si>
  <si>
    <t>2564 State Route 109</t>
  </si>
  <si>
    <t>Seabrook Ave, Pacific Beach, Washington, 98571</t>
  </si>
  <si>
    <t>47.195514943680998</t>
  </si>
  <si>
    <t>Eang's By The Sea</t>
  </si>
  <si>
    <t>Seabrook Ave</t>
  </si>
  <si>
    <t>Foods-Carry Out</t>
  </si>
  <si>
    <t>78-230-3038</t>
  </si>
  <si>
    <t>Driftwood Acres Ocean Campgrnd</t>
  </si>
  <si>
    <t>David</t>
  </si>
  <si>
    <t>(360) 289-3484</t>
  </si>
  <si>
    <t>Campgrounds</t>
  </si>
  <si>
    <t>17-516-0811</t>
  </si>
  <si>
    <t>3041 State Route 109, Copalis Beach, Washington, 98535</t>
  </si>
  <si>
    <t>47.107632885271002</t>
  </si>
  <si>
    <t>47.107233487584999</t>
  </si>
  <si>
    <t>Dunes RV Resort</t>
  </si>
  <si>
    <t>Ray</t>
  </si>
  <si>
    <t>Bryson</t>
  </si>
  <si>
    <t>3041 State Route 109</t>
  </si>
  <si>
    <t>(360) 289-3873</t>
  </si>
  <si>
    <t>Pacificdunesresort.Com</t>
  </si>
  <si>
    <t>80-403-0963</t>
  </si>
  <si>
    <t>21 S 4th St, Pacific Beach, Washington, 98571</t>
  </si>
  <si>
    <t>47.207597432288999</t>
  </si>
  <si>
    <t>47.207594666261002</t>
  </si>
  <si>
    <t>Eagle Eye General Cntrctng LLC</t>
  </si>
  <si>
    <t>21 S 4th St</t>
  </si>
  <si>
    <t>EAGLE EYE GENERAL CONTRACTING LLC</t>
  </si>
  <si>
    <t>80-068-4298</t>
  </si>
  <si>
    <t>Electric Charging Station</t>
  </si>
  <si>
    <t>82-288-7743</t>
  </si>
  <si>
    <t>53 Pacifica Ln, Pacific Beach, Washington, 98571</t>
  </si>
  <si>
    <t>47.195379383487001</t>
  </si>
  <si>
    <t>47.195345017683998</t>
  </si>
  <si>
    <t>Elle Enterprises</t>
  </si>
  <si>
    <t>Ellen</t>
  </si>
  <si>
    <t>Melocik</t>
  </si>
  <si>
    <t>53 Pacifica Ln</t>
  </si>
  <si>
    <t>ELLE ENTERPRISES LLC</t>
  </si>
  <si>
    <t>74-237-3206</t>
  </si>
  <si>
    <t>3208 State Route 109, Copalis Beach, Washington, 98535</t>
  </si>
  <si>
    <t>47.118647544234001</t>
  </si>
  <si>
    <t>47.118939150646000</t>
  </si>
  <si>
    <t>Echoes Of The Sea</t>
  </si>
  <si>
    <t>Donna</t>
  </si>
  <si>
    <t>Scheolenberger</t>
  </si>
  <si>
    <t>3208 State Route 109</t>
  </si>
  <si>
    <t>(360) 289-3358</t>
  </si>
  <si>
    <t>Echoescopalis.Com</t>
  </si>
  <si>
    <t>47-035-5587</t>
  </si>
  <si>
    <t>https://www.facebook.com/echoescopalis</t>
  </si>
  <si>
    <t>3025 Ocean Beach Rd, Pacific Beach, Washington, 98571</t>
  </si>
  <si>
    <t>47.202737479099000</t>
  </si>
  <si>
    <t>47.202505384200002</t>
  </si>
  <si>
    <t>Elma Auto Racing Hall Of Fame</t>
  </si>
  <si>
    <t>Cindy</t>
  </si>
  <si>
    <t>Badgett</t>
  </si>
  <si>
    <t>3025 Ocean Beach Rd</t>
  </si>
  <si>
    <t>ELMA AUTO RACING HALL OF FAME</t>
  </si>
  <si>
    <t>Race Tracks</t>
  </si>
  <si>
    <t>Racetracks</t>
  </si>
  <si>
    <t>77-132-7133</t>
  </si>
  <si>
    <t>44 Main St, Pacific Beach, Washington, 98571</t>
  </si>
  <si>
    <t>47.208878648099002</t>
  </si>
  <si>
    <t>47.209068162930002</t>
  </si>
  <si>
    <t>Emily's Confection</t>
  </si>
  <si>
    <t>44 Main St</t>
  </si>
  <si>
    <t>(360) 276-4664</t>
  </si>
  <si>
    <t>Candy &amp; Confectionery-Retail</t>
  </si>
  <si>
    <t>Confectionery And Nut Retailers</t>
  </si>
  <si>
    <t>69-407-5847</t>
  </si>
  <si>
    <t>18 4th Ave, Ocean Shores, Washington, 98569</t>
  </si>
  <si>
    <t>47.073128194116997</t>
  </si>
  <si>
    <t>47.073295496904002</t>
  </si>
  <si>
    <t>Erickson WC Construction</t>
  </si>
  <si>
    <t>Erickson</t>
  </si>
  <si>
    <t>18 4th Ave</t>
  </si>
  <si>
    <t>(360) 289-3084</t>
  </si>
  <si>
    <t>Contractors</t>
  </si>
  <si>
    <t>All Other Specialty Trade Contractors</t>
  </si>
  <si>
    <t>40-910-2281</t>
  </si>
  <si>
    <t>2733 State Route 109, Ocean Shores, Washington, 98569</t>
  </si>
  <si>
    <t>47.080047706644997</t>
  </si>
  <si>
    <t>47.079841763284001</t>
  </si>
  <si>
    <t>Equity Lifestyle Properties</t>
  </si>
  <si>
    <t>2733 State Route 109</t>
  </si>
  <si>
    <t>81-706-5038</t>
  </si>
  <si>
    <t>Ew Duensing LLC</t>
  </si>
  <si>
    <t>EW DUENSING LLC</t>
  </si>
  <si>
    <t>79-758-0247</t>
  </si>
  <si>
    <t>28 Main St, Pacific Beach, Washington, 98571</t>
  </si>
  <si>
    <t>47.208929945346000</t>
  </si>
  <si>
    <t>47.209059110474001</t>
  </si>
  <si>
    <t>Falcon's Nest</t>
  </si>
  <si>
    <t>28 Main St</t>
  </si>
  <si>
    <t>RUDY'S FALCON'S NEST INC</t>
  </si>
  <si>
    <t>(360) 276-4440</t>
  </si>
  <si>
    <t>66-883-1308</t>
  </si>
  <si>
    <t>26 Campfire Ln, Pacific Beach, Washington, 98571</t>
  </si>
  <si>
    <t>47.195642700976002</t>
  </si>
  <si>
    <t>47.195803465878001</t>
  </si>
  <si>
    <t>Family Tides LLC</t>
  </si>
  <si>
    <t>26 Campfire Ln</t>
  </si>
  <si>
    <t>FAMILY TIDES LLC</t>
  </si>
  <si>
    <t>80-068-4297</t>
  </si>
  <si>
    <t>FGT Holdings LLC</t>
  </si>
  <si>
    <t>40 Main St # B</t>
  </si>
  <si>
    <t>FGT HOLDINGS LLC</t>
  </si>
  <si>
    <t>79-587-0395</t>
  </si>
  <si>
    <t>199 Ocean Blvd, Ocean Shores, Washington, 98569</t>
  </si>
  <si>
    <t>47.060795355151001</t>
  </si>
  <si>
    <t>47.060732490877001</t>
  </si>
  <si>
    <t>Frank, Herbert J</t>
  </si>
  <si>
    <t>Herbert J</t>
  </si>
  <si>
    <t>Frank</t>
  </si>
  <si>
    <t>199 Ocean Blvd</t>
  </si>
  <si>
    <t>(360) 875-5340</t>
  </si>
  <si>
    <t>41-257-4470</t>
  </si>
  <si>
    <t>2687 State Route 109, Ocean Shores, Washington, 98569</t>
  </si>
  <si>
    <t>47.075763715931998</t>
  </si>
  <si>
    <t>47.075551402324997</t>
  </si>
  <si>
    <t>Floors Are Us LLC</t>
  </si>
  <si>
    <t>2687 State Route 109 # 7</t>
  </si>
  <si>
    <t>FLOORS ARE US LLC</t>
  </si>
  <si>
    <t>79-994-3536</t>
  </si>
  <si>
    <t>21 Seabrook Ave, Pacific Beach, Washington, 98571</t>
  </si>
  <si>
    <t>47.194921900338997</t>
  </si>
  <si>
    <t>Frontager's Pizza</t>
  </si>
  <si>
    <t>Josie</t>
  </si>
  <si>
    <t>Dirnardo</t>
  </si>
  <si>
    <t>21 Seabrook Ave</t>
  </si>
  <si>
    <t>FRONTAGER'S PIZZA CO LLC</t>
  </si>
  <si>
    <t>(360) 276-0297</t>
  </si>
  <si>
    <t>72-052-0365</t>
  </si>
  <si>
    <t>https://www.facebook.com/frontagers</t>
  </si>
  <si>
    <t>224 Market St, Pacific Beach, Washington, 98571</t>
  </si>
  <si>
    <t>47.194580208051001</t>
  </si>
  <si>
    <t>Fresh Food Market Place</t>
  </si>
  <si>
    <t>224 Market St</t>
  </si>
  <si>
    <t>(360) 276-6842</t>
  </si>
  <si>
    <t>20 to 49</t>
  </si>
  <si>
    <t>$10-20 Million</t>
  </si>
  <si>
    <t>78-731-6414</t>
  </si>
  <si>
    <t>16 Front St, Pacific Beach, Washington, 98571</t>
  </si>
  <si>
    <t>47.195272765679000</t>
  </si>
  <si>
    <t>47.195207051558000</t>
  </si>
  <si>
    <t>Front Street Market</t>
  </si>
  <si>
    <t>Mcelliott</t>
  </si>
  <si>
    <t>16 Front St</t>
  </si>
  <si>
    <t>(360) 276-6810</t>
  </si>
  <si>
    <t>Shopfrontstreetmarket.Com</t>
  </si>
  <si>
    <t>70-499-5677</t>
  </si>
  <si>
    <t>https://www.facebook.com/front-street-market-284489008365687</t>
  </si>
  <si>
    <t>11 Holly Ln, Pacific Beach, Washington, 98571</t>
  </si>
  <si>
    <t>47.216548843875998</t>
  </si>
  <si>
    <t>47.216553370103000</t>
  </si>
  <si>
    <t>F-STOP LLC</t>
  </si>
  <si>
    <t>11 Holly Ln</t>
  </si>
  <si>
    <t>79-505-7978</t>
  </si>
  <si>
    <t>2679 State Route 109, Ocean Shores, Washington, 98569</t>
  </si>
  <si>
    <t>47.074579688288999</t>
  </si>
  <si>
    <t>47.074458988883997</t>
  </si>
  <si>
    <t>Fyrwood</t>
  </si>
  <si>
    <t>Joseph</t>
  </si>
  <si>
    <t>Trepanier</t>
  </si>
  <si>
    <t>2679 State Route 109</t>
  </si>
  <si>
    <t>74-444-3497</t>
  </si>
  <si>
    <t>100 N 1st St, Pacific Beach, Washington, 98571</t>
  </si>
  <si>
    <t>47.216279072322003</t>
  </si>
  <si>
    <t>47.216281838350000</t>
  </si>
  <si>
    <t>Gardner Counseling</t>
  </si>
  <si>
    <t>Troy</t>
  </si>
  <si>
    <t>Gardner</t>
  </si>
  <si>
    <t>100 N 1st St</t>
  </si>
  <si>
    <t>(360) 538-2929</t>
  </si>
  <si>
    <t>Mental Health Services</t>
  </si>
  <si>
    <t>Psychiatric And Substance Abuse Hospitals</t>
  </si>
  <si>
    <t>42-095-1060</t>
  </si>
  <si>
    <t>Gasworks Development LLC</t>
  </si>
  <si>
    <t>Ryan</t>
  </si>
  <si>
    <t>GASWORKS DEVELOPMENT LLC</t>
  </si>
  <si>
    <t>77-132-7139</t>
  </si>
  <si>
    <t>217 Front St, Pacific Beach, Washington, 98571</t>
  </si>
  <si>
    <t>47.195079898087002</t>
  </si>
  <si>
    <t>47.195105714348998</t>
  </si>
  <si>
    <t>GHV Enterprises LLC</t>
  </si>
  <si>
    <t>217 Front St</t>
  </si>
  <si>
    <t>GHV ENTERPRISES LLC</t>
  </si>
  <si>
    <t>79-994-3552</t>
  </si>
  <si>
    <t>1663 Ocean Beach Rd, Hoquiam, Washington, 98550</t>
  </si>
  <si>
    <t>47.111288861889001</t>
  </si>
  <si>
    <t>47.110051106246999</t>
  </si>
  <si>
    <t>Geovision</t>
  </si>
  <si>
    <t>1663 Ocean Beach Rd</t>
  </si>
  <si>
    <t>80-539-1538</t>
  </si>
  <si>
    <t>202 Meriweather St, Pacific Beach, Washington, 98571</t>
  </si>
  <si>
    <t>47.196684990634999</t>
  </si>
  <si>
    <t>47.195190413479999</t>
  </si>
  <si>
    <t>Graceland Hospitality LLC</t>
  </si>
  <si>
    <t>202 Meriweather St</t>
  </si>
  <si>
    <t>GRACELAND HOSPITALITY LLC</t>
  </si>
  <si>
    <t>79-758-0253</t>
  </si>
  <si>
    <t>General Merchandise-Retail</t>
  </si>
  <si>
    <t>All Other General Merchandise Retailers</t>
  </si>
  <si>
    <t>78 Robertson Rd, Hoquiam, Washington, 98550</t>
  </si>
  <si>
    <t>47.064588836890003</t>
  </si>
  <si>
    <t>47.064994437185000</t>
  </si>
  <si>
    <t>Graftech International</t>
  </si>
  <si>
    <t>78 Robertson Rd</t>
  </si>
  <si>
    <t>81-748-6342</t>
  </si>
  <si>
    <t>1384 State Route 109, Hoquiam, Washington, 98550</t>
  </si>
  <si>
    <t>47.051975455624998</t>
  </si>
  <si>
    <t>47.053199716403000</t>
  </si>
  <si>
    <t>Gils Repair Svc</t>
  </si>
  <si>
    <t>Gilbert</t>
  </si>
  <si>
    <t>Yoder</t>
  </si>
  <si>
    <t>1384 State Route 109</t>
  </si>
  <si>
    <t>(360) 532-5487</t>
  </si>
  <si>
    <t>Appliances-Household-Major-Repairing</t>
  </si>
  <si>
    <t>Appliance Repair And Maintenance</t>
  </si>
  <si>
    <t>40-908-1923</t>
  </si>
  <si>
    <t>23 Copalis Beach Rd, Copalis Beach, Washington, 98535</t>
  </si>
  <si>
    <t>47.113568152820001</t>
  </si>
  <si>
    <t>47.113362377096998</t>
  </si>
  <si>
    <t>Grant Boat Racing LLC</t>
  </si>
  <si>
    <t>23 Copalis Beach Rd</t>
  </si>
  <si>
    <t>GRANT BOAT RACING LLC</t>
  </si>
  <si>
    <t>79-838-1847</t>
  </si>
  <si>
    <t>3194 Ocean Beach Rd, Pacific Beach, Washington, 98571</t>
  </si>
  <si>
    <t>47.209562569489002</t>
  </si>
  <si>
    <t>47.210525985440000</t>
  </si>
  <si>
    <t>Grays Harbor County Sewer Dept</t>
  </si>
  <si>
    <t>Kevin</t>
  </si>
  <si>
    <t>Mcmanus</t>
  </si>
  <si>
    <t>3194 Ocean Beach Rd</t>
  </si>
  <si>
    <t>(360) 276-8373</t>
  </si>
  <si>
    <t>Graysharbor.Us</t>
  </si>
  <si>
    <t>Government Offices-County</t>
  </si>
  <si>
    <t>Legislative Bodies</t>
  </si>
  <si>
    <t>69-538-5070</t>
  </si>
  <si>
    <t>1623 Ocean Beach Rd, Hoquiam, Washington, 98550</t>
  </si>
  <si>
    <t>47.108964266771999</t>
  </si>
  <si>
    <t>47.108631337577997</t>
  </si>
  <si>
    <t>Grays Harbor County Road Camp</t>
  </si>
  <si>
    <t>Randy</t>
  </si>
  <si>
    <t>Buehner</t>
  </si>
  <si>
    <t>1623 Ocean Beach Rd</t>
  </si>
  <si>
    <t>(360) 289-3404</t>
  </si>
  <si>
    <t>57-073-0747</t>
  </si>
  <si>
    <t>Grays Harbor Comm Health Ctr</t>
  </si>
  <si>
    <t>(360) 276-8277</t>
  </si>
  <si>
    <t>Health Services</t>
  </si>
  <si>
    <t>All Other Miscellaneous Ambulatory Health Care Ser</t>
  </si>
  <si>
    <t>36-738-2272</t>
  </si>
  <si>
    <t>Grays Harbor County Sheriff</t>
  </si>
  <si>
    <t>County Government-General Offices</t>
  </si>
  <si>
    <t>Other General Government Support</t>
  </si>
  <si>
    <t>35-986-1358</t>
  </si>
  <si>
    <t>1617 Ocean Beach Rd, Hoquiam, Washington, 98550</t>
  </si>
  <si>
    <t>47.108717433347998</t>
  </si>
  <si>
    <t>Grays Harbor Fire District 16</t>
  </si>
  <si>
    <t>Jodi</t>
  </si>
  <si>
    <t>Hartle</t>
  </si>
  <si>
    <t>1617 Ocean Beach Rd</t>
  </si>
  <si>
    <t>(360) 289-3227</t>
  </si>
  <si>
    <t>Fire Departments</t>
  </si>
  <si>
    <t>Fire Protection</t>
  </si>
  <si>
    <t>36-887-8997</t>
  </si>
  <si>
    <t>https://www.facebook.com/pages/category/community-organization/grays-harbor-fire-district-16-131472523588476</t>
  </si>
  <si>
    <t>701 Copalis Beach Rd, Copalis Beach, Washington, 98535</t>
  </si>
  <si>
    <t>47.114816763025999</t>
  </si>
  <si>
    <t>47.114623979252997</t>
  </si>
  <si>
    <t>Grays Harbor Fire District 7</t>
  </si>
  <si>
    <t>Charles</t>
  </si>
  <si>
    <t>Nation</t>
  </si>
  <si>
    <t>701 Copalis Beach Rd</t>
  </si>
  <si>
    <t>(360) 289-3631</t>
  </si>
  <si>
    <t>42-056-8662</t>
  </si>
  <si>
    <t>Benner Rd, Copalis Beach, Washington, 98535</t>
  </si>
  <si>
    <t>47.114170456497000</t>
  </si>
  <si>
    <t>Griffith-Priday State Park</t>
  </si>
  <si>
    <t>PARKS &amp; RECREATION COMMISSION</t>
  </si>
  <si>
    <t>Benner Rd</t>
  </si>
  <si>
    <t>(360) 289-3553</t>
  </si>
  <si>
    <t>Parks.State.Wa.Us</t>
  </si>
  <si>
    <t>State Parks</t>
  </si>
  <si>
    <t>Nature Parks And Other Similar Institutions</t>
  </si>
  <si>
    <t>Restrooms</t>
  </si>
  <si>
    <t>44-055-8368</t>
  </si>
  <si>
    <t>176 Copalis Beach Rd, Copalis Beach, Washington, 98535</t>
  </si>
  <si>
    <t>47.115733827052999</t>
  </si>
  <si>
    <t>47.117000248803002</t>
  </si>
  <si>
    <t>176 Copalis Beach Rd</t>
  </si>
  <si>
    <t>Green Lantern Tavern</t>
  </si>
  <si>
    <t>Claire</t>
  </si>
  <si>
    <t>Hall</t>
  </si>
  <si>
    <t>(360) 289-2297</t>
  </si>
  <si>
    <t>Cocktail Lounges</t>
  </si>
  <si>
    <t>Drinking Places (Alcoholic Beverages)</t>
  </si>
  <si>
    <t>17-516-0837</t>
  </si>
  <si>
    <t>658 Copalis Beach Rd, Copalis Beach, Washington, 98535</t>
  </si>
  <si>
    <t>47.114854691138000</t>
  </si>
  <si>
    <t>47.115277809609999</t>
  </si>
  <si>
    <t>H R Moore Consulting LLC</t>
  </si>
  <si>
    <t>658 Copalis Beach Rd</t>
  </si>
  <si>
    <t>H R MOORE CONSULTING LLC</t>
  </si>
  <si>
    <t>Consultants-Business NEC</t>
  </si>
  <si>
    <t>Other Management Consulting Services</t>
  </si>
  <si>
    <t>77-655-6663</t>
  </si>
  <si>
    <t>3707 State Route 109, Pacific Beach, Washington, 98571</t>
  </si>
  <si>
    <t>47.172368813921999</t>
  </si>
  <si>
    <t>Gull Industries Inc</t>
  </si>
  <si>
    <t>3707 State Route 109</t>
  </si>
  <si>
    <t>GULL INDUSTRIES INC</t>
  </si>
  <si>
    <t>(360) 276-0588</t>
  </si>
  <si>
    <t>Metal Finishers (Mfrs)</t>
  </si>
  <si>
    <t>Electroplating, Plating, Polishing, Anodizing, And</t>
  </si>
  <si>
    <t>42-770-4207</t>
  </si>
  <si>
    <t>Hamcon Builders</t>
  </si>
  <si>
    <t>(360) 276-6557</t>
  </si>
  <si>
    <t>Building Contractors</t>
  </si>
  <si>
    <t>76-234-3668</t>
  </si>
  <si>
    <t>17 Diamond Dr, Pacific Beach, Washington, 98571</t>
  </si>
  <si>
    <t>47.203199615331002</t>
  </si>
  <si>
    <t>47.203045136855003</t>
  </si>
  <si>
    <t>Happy Hooker Charters Inc</t>
  </si>
  <si>
    <t>17 Diamond Dr</t>
  </si>
  <si>
    <t>HAPPY HOOKER CHARTERS INC</t>
  </si>
  <si>
    <t>Tours-Operators &amp; Promoters</t>
  </si>
  <si>
    <t>Tour Operators</t>
  </si>
  <si>
    <t>72-109-5915</t>
  </si>
  <si>
    <t>35 McCullough Rd, Copalis Beach, Washington, 98535</t>
  </si>
  <si>
    <t>47.108387424195001</t>
  </si>
  <si>
    <t>Hard Hats Required LLC</t>
  </si>
  <si>
    <t>Karen</t>
  </si>
  <si>
    <t>Howe</t>
  </si>
  <si>
    <t>35 Mccullough Rd</t>
  </si>
  <si>
    <t>HARD HATS REQUIRED LLC</t>
  </si>
  <si>
    <t>77-132-5971</t>
  </si>
  <si>
    <t>55 Main St, Pacific Beach, Washington, 98571</t>
  </si>
  <si>
    <t>47.213720307115999</t>
  </si>
  <si>
    <t>Hi Flyers Kites &amp; Things</t>
  </si>
  <si>
    <t>Laurel</t>
  </si>
  <si>
    <t>Hedin</t>
  </si>
  <si>
    <t>55 Main St</t>
  </si>
  <si>
    <t>(360) 276-8377</t>
  </si>
  <si>
    <t>Kites-Retail</t>
  </si>
  <si>
    <t>57-073-0390</t>
  </si>
  <si>
    <t>https://www.facebook.com/hiflyerskites</t>
  </si>
  <si>
    <t>Harkem Enterprises LLC</t>
  </si>
  <si>
    <t>2687 State Route 109</t>
  </si>
  <si>
    <t>HARKEM ENTERPRISES LLC</t>
  </si>
  <si>
    <t>79-994-3537</t>
  </si>
  <si>
    <t>11 Condra Rd, Copalis Beach, Washington, 98535</t>
  </si>
  <si>
    <t>47.116744139752001</t>
  </si>
  <si>
    <t>47.115874684935001</t>
  </si>
  <si>
    <t>Hillier Storage &amp; Moving</t>
  </si>
  <si>
    <t>11 Condra</t>
  </si>
  <si>
    <t>(360) 289-3113</t>
  </si>
  <si>
    <t>Storage-Household &amp; Commercial</t>
  </si>
  <si>
    <t>Lessors Of Miniwarehouses And Self-Storage Units</t>
  </si>
  <si>
    <t>78-973-3957</t>
  </si>
  <si>
    <t>17 Grover St, Copalis Beach, Washington, 98535</t>
  </si>
  <si>
    <t>47.113177472312998</t>
  </si>
  <si>
    <t>47.113171269703997</t>
  </si>
  <si>
    <t>Holtz Water Club</t>
  </si>
  <si>
    <t>Sabrina</t>
  </si>
  <si>
    <t>Carmichael</t>
  </si>
  <si>
    <t>17 Grover St</t>
  </si>
  <si>
    <t>HOLTZ WATER CLUB</t>
  </si>
  <si>
    <t>Clubs</t>
  </si>
  <si>
    <t>Civic And Social Organizations</t>
  </si>
  <si>
    <t>77-132-5967</t>
  </si>
  <si>
    <t>4594 State Route 109, Moclips, Washington, 98562</t>
  </si>
  <si>
    <t>47.219769548262001</t>
  </si>
  <si>
    <t>47.220108428606999</t>
  </si>
  <si>
    <t>Hideaway Bar &amp; Grill &amp; Rv Park</t>
  </si>
  <si>
    <t>4594 State Rt 109</t>
  </si>
  <si>
    <t>(360) 276-4449</t>
  </si>
  <si>
    <t>42-062-4620</t>
  </si>
  <si>
    <t>32 Beach Ave, Pacific Beach, Washington, 98571</t>
  </si>
  <si>
    <t>47.206655264463002</t>
  </si>
  <si>
    <t>47.206770599450003</t>
  </si>
  <si>
    <t>Hughes Construction Inc</t>
  </si>
  <si>
    <t>Doug</t>
  </si>
  <si>
    <t>Hughes</t>
  </si>
  <si>
    <t>32 Beach Ave</t>
  </si>
  <si>
    <t>HUGHES CONSTRUCTION INC</t>
  </si>
  <si>
    <t>77-132-7155</t>
  </si>
  <si>
    <t>Imagine That</t>
  </si>
  <si>
    <t>Shelly</t>
  </si>
  <si>
    <t>Meadows</t>
  </si>
  <si>
    <t>226 Front St</t>
  </si>
  <si>
    <t>IMAGINE THAT SHEL'S POTTERY PAINTING STUDIO LLC</t>
  </si>
  <si>
    <t>(360) 276-0191</t>
  </si>
  <si>
    <t>72-479-2854</t>
  </si>
  <si>
    <t>Chauncey Ln W, Pacific Beach, Washington, 98571</t>
  </si>
  <si>
    <t>47.179979285061997</t>
  </si>
  <si>
    <t>Husker Beach Haven LLC</t>
  </si>
  <si>
    <t>4 Chauncey Ln E</t>
  </si>
  <si>
    <t>HUSKER BEACH HAVEN LLC</t>
  </si>
  <si>
    <t>79-758-0250</t>
  </si>
  <si>
    <t>25 Float Ln, Pacific Beach, Washington, 98571</t>
  </si>
  <si>
    <t>47.196302943489002</t>
  </si>
  <si>
    <t>47.196375279313003</t>
  </si>
  <si>
    <t>Infostructure</t>
  </si>
  <si>
    <t>25 Float Ln</t>
  </si>
  <si>
    <t>(541) 882-0418</t>
  </si>
  <si>
    <t>71-197-8778</t>
  </si>
  <si>
    <t>Ingky LLC</t>
  </si>
  <si>
    <t>Margaret</t>
  </si>
  <si>
    <t>Dawson</t>
  </si>
  <si>
    <t>INGKY LLC</t>
  </si>
  <si>
    <t>77-132-6894</t>
  </si>
  <si>
    <t>49 Marilyn Ln, Copalis Beach, Washington, 98535</t>
  </si>
  <si>
    <t>47.153538180120997</t>
  </si>
  <si>
    <t>47.153590734654003</t>
  </si>
  <si>
    <t>Iron Springs Park Assn</t>
  </si>
  <si>
    <t>Scott</t>
  </si>
  <si>
    <t>Berken</t>
  </si>
  <si>
    <t>49 Marilyn Ln</t>
  </si>
  <si>
    <t>IRON SPRINGS PARK ASSN</t>
  </si>
  <si>
    <t>Associations</t>
  </si>
  <si>
    <t>Business Associations</t>
  </si>
  <si>
    <t>77-132-5973</t>
  </si>
  <si>
    <t>2641 Pacific Blvd NW, Ocean Shores, Washington, 98569</t>
  </si>
  <si>
    <t>47.072541754261003</t>
  </si>
  <si>
    <t>47.072393813669997</t>
  </si>
  <si>
    <t>Ivan L</t>
  </si>
  <si>
    <t>Hass</t>
  </si>
  <si>
    <t>2641 Pacific Blvd NW</t>
  </si>
  <si>
    <t>72-661-6210</t>
  </si>
  <si>
    <t>Iron Springs Resort</t>
  </si>
  <si>
    <t>Dustin</t>
  </si>
  <si>
    <t>(360) 276-4230</t>
  </si>
  <si>
    <t>Ironspringsresort.Com</t>
  </si>
  <si>
    <t>Resorts</t>
  </si>
  <si>
    <t>All Other Traveler Accommodation</t>
  </si>
  <si>
    <t>80-400-2129</t>
  </si>
  <si>
    <t>http://twitter.com/ironspringswa</t>
  </si>
  <si>
    <t>https://www.facebook.com/pages/iron-springs-resort/179984365377674</t>
  </si>
  <si>
    <t>Iron Springs Cove Gallery</t>
  </si>
  <si>
    <t>David M</t>
  </si>
  <si>
    <t>Waller</t>
  </si>
  <si>
    <t>3688 State Route 109</t>
  </si>
  <si>
    <t>(360) 276-4360</t>
  </si>
  <si>
    <t>42-055-9689</t>
  </si>
  <si>
    <t>41 Marilyn Ln, Copalis Beach, Washington, 98535</t>
  </si>
  <si>
    <t>47.154353948847998</t>
  </si>
  <si>
    <t>47.154958870800002</t>
  </si>
  <si>
    <t>Jagielo, Thomas H</t>
  </si>
  <si>
    <t>Thomas H</t>
  </si>
  <si>
    <t>Jagielo</t>
  </si>
  <si>
    <t>41 Marilyn Ln</t>
  </si>
  <si>
    <t>(360) 791-9089</t>
  </si>
  <si>
    <t>42-183-7950</t>
  </si>
  <si>
    <t>Jagg Services LLC</t>
  </si>
  <si>
    <t>JAGG SERVICES LLC</t>
  </si>
  <si>
    <t>79-918-5744</t>
  </si>
  <si>
    <t>212 Market St, Pacific Beach, Washington, 98571</t>
  </si>
  <si>
    <t>47.194636830684999</t>
  </si>
  <si>
    <t>47.194518981126002</t>
  </si>
  <si>
    <t>Jannabelle LLC</t>
  </si>
  <si>
    <t>212 Market St</t>
  </si>
  <si>
    <t>JANNABELLE LLC</t>
  </si>
  <si>
    <t>79-918-5836</t>
  </si>
  <si>
    <t>Jet WA Holdings LLC</t>
  </si>
  <si>
    <t>3041 Sr 109</t>
  </si>
  <si>
    <t>JET WA HOLDINGS LLC</t>
  </si>
  <si>
    <t>79-918-5745</t>
  </si>
  <si>
    <t>148 Copalis Beach Rd, Copalis Beach, Washington, 98535</t>
  </si>
  <si>
    <t>47.115884156485997</t>
  </si>
  <si>
    <t>47.116518750375000</t>
  </si>
  <si>
    <t>Jehovah's Witnesses</t>
  </si>
  <si>
    <t>148 Copalis Beach Rd</t>
  </si>
  <si>
    <t>(360) 289-3508</t>
  </si>
  <si>
    <t>Jehovah's Witness</t>
  </si>
  <si>
    <t>40-337-9430</t>
  </si>
  <si>
    <t>14 McCullough Rd, Copalis Beach, Washington, 98535</t>
  </si>
  <si>
    <t>47.110114138158998</t>
  </si>
  <si>
    <t>Jevas Construction LLC</t>
  </si>
  <si>
    <t>14 Mccullough Rd</t>
  </si>
  <si>
    <t>JEVAS CONSTRUCTION LLC</t>
  </si>
  <si>
    <t>79-676-5270</t>
  </si>
  <si>
    <t>56 Central Ave, Pacific Beach, Washington, 98571</t>
  </si>
  <si>
    <t>47.207769719265997</t>
  </si>
  <si>
    <t>Joe Creek Condos</t>
  </si>
  <si>
    <t>Joe</t>
  </si>
  <si>
    <t>Creek</t>
  </si>
  <si>
    <t>56 Central Ave</t>
  </si>
  <si>
    <t>(360) 276-2226</t>
  </si>
  <si>
    <t>82-176-9736</t>
  </si>
  <si>
    <t>Jimbob Excavation &amp; Landscpg</t>
  </si>
  <si>
    <t>193 Copalis Beach Rd # 4</t>
  </si>
  <si>
    <t>JIMBOB EXCAVATION &amp; LANDSCAPING LLC</t>
  </si>
  <si>
    <t>Landscape Contractors</t>
  </si>
  <si>
    <t>Landscaping Services</t>
  </si>
  <si>
    <t>79-266-7950</t>
  </si>
  <si>
    <t>12 Main St, Pacific Beach, Washington, 98571</t>
  </si>
  <si>
    <t>47.209335084636002</t>
  </si>
  <si>
    <t>47.209668349106998</t>
  </si>
  <si>
    <t>Joe Creek Condos LLC</t>
  </si>
  <si>
    <t>12 Main St # 75</t>
  </si>
  <si>
    <t>JOE CREEK CONDOS LLC</t>
  </si>
  <si>
    <t>79-505-7981</t>
  </si>
  <si>
    <t>6 Sapphire Dr, Pacific Beach, Washington, 98571</t>
  </si>
  <si>
    <t>47.202812455222997</t>
  </si>
  <si>
    <t>47.202668035031998</t>
  </si>
  <si>
    <t>John Davidson Color LLC</t>
  </si>
  <si>
    <t>John</t>
  </si>
  <si>
    <t>Davidson</t>
  </si>
  <si>
    <t>6 Sapphire Dr</t>
  </si>
  <si>
    <t>JOHN DAVIDSON COLOR LLC</t>
  </si>
  <si>
    <t>77-132-7144</t>
  </si>
  <si>
    <t>Journey Real Estate LLC</t>
  </si>
  <si>
    <t>JOURNEY REAL ESTATE LLC</t>
  </si>
  <si>
    <t>79-758-0256</t>
  </si>
  <si>
    <t>58 Dunes Ln, Ocean Shores, Washington, 98569</t>
  </si>
  <si>
    <t>47.056988085180997</t>
  </si>
  <si>
    <t>47.058655916275001</t>
  </si>
  <si>
    <t>JWM Associates LLC</t>
  </si>
  <si>
    <t>58 Dunes Ln</t>
  </si>
  <si>
    <t>JWM ASSOCIATES LLC</t>
  </si>
  <si>
    <t>75-892-3821</t>
  </si>
  <si>
    <t>2987 Ocean Beach Rd, Pacific Beach, Washington, 98571</t>
  </si>
  <si>
    <t>47.201406000040997</t>
  </si>
  <si>
    <t>K &amp; L Builders &amp; Design Inc</t>
  </si>
  <si>
    <t>2987 Ocean Beach Rd</t>
  </si>
  <si>
    <t>K &amp; L BUILDERS &amp; DESIGN INC</t>
  </si>
  <si>
    <t>79-838-1933</t>
  </si>
  <si>
    <t>175 Copalis Beach Rd, Copalis Beach, Washington, 98535</t>
  </si>
  <si>
    <t>47.115682278347997</t>
  </si>
  <si>
    <t>47.115127061081999</t>
  </si>
  <si>
    <t>Keith Hall</t>
  </si>
  <si>
    <t>175 Copalis Beach Rd</t>
  </si>
  <si>
    <t>80-560-5328</t>
  </si>
  <si>
    <t>2602 State Route 109, Ocean Shores, Washington, 98569</t>
  </si>
  <si>
    <t>47.069965324862999</t>
  </si>
  <si>
    <t>47.070049730628000</t>
  </si>
  <si>
    <t>Keller Williams Realty</t>
  </si>
  <si>
    <t>2602 State Route 109</t>
  </si>
  <si>
    <t>81-018-8606</t>
  </si>
  <si>
    <t>Koko's Restaurant-Tequila Bar</t>
  </si>
  <si>
    <t>Kokos-Restaurant.Com</t>
  </si>
  <si>
    <t>74-816-6324</t>
  </si>
  <si>
    <t>48 Main St, Pacific Beach, Washington, 98571</t>
  </si>
  <si>
    <t>47.208878019456002</t>
  </si>
  <si>
    <t>47.209068372476999</t>
  </si>
  <si>
    <t>KXPB Radio</t>
  </si>
  <si>
    <t>Lila</t>
  </si>
  <si>
    <t>Preifinger</t>
  </si>
  <si>
    <t>48 Main St</t>
  </si>
  <si>
    <t>(360) 276-0600</t>
  </si>
  <si>
    <t>Website Design Service</t>
  </si>
  <si>
    <t>Computer Systems Design Services</t>
  </si>
  <si>
    <t>69-538-1806</t>
  </si>
  <si>
    <t>https://www.facebook.com/kxpbradio</t>
  </si>
  <si>
    <t>4 Lupine Ln, Pacific Beach, Washington, 98571</t>
  </si>
  <si>
    <t>47.194600495134999</t>
  </si>
  <si>
    <t>47.194732929205003</t>
  </si>
  <si>
    <t>Leahy Legal Consulting PLLC</t>
  </si>
  <si>
    <t>Terrence</t>
  </si>
  <si>
    <t>Leahy</t>
  </si>
  <si>
    <t>4 Lupine Ln</t>
  </si>
  <si>
    <t>LEAHY LEGAL CONSULTING PLLC</t>
  </si>
  <si>
    <t>Attorneys</t>
  </si>
  <si>
    <t>Offices Of Lawyers</t>
  </si>
  <si>
    <t>77-132-7149</t>
  </si>
  <si>
    <t>Law Office-Michael W Garnett</t>
  </si>
  <si>
    <t>82-435-9917</t>
  </si>
  <si>
    <t>598 Copalis Beach Rd, Copalis Beach, Washington, 98535</t>
  </si>
  <si>
    <t>47.116194873636999</t>
  </si>
  <si>
    <t>47.116195041274999</t>
  </si>
  <si>
    <t>Leavelle Nw Contracting LLC</t>
  </si>
  <si>
    <t>598 Copalis Beach Rd</t>
  </si>
  <si>
    <t>LEAVELLE NW CONTRACTING LLC</t>
  </si>
  <si>
    <t>82-633-9201</t>
  </si>
  <si>
    <t>Light House Inn Restaurant</t>
  </si>
  <si>
    <t>Haekyong</t>
  </si>
  <si>
    <t>Yun</t>
  </si>
  <si>
    <t>(206) 276-0102</t>
  </si>
  <si>
    <t>40-915-9850</t>
  </si>
  <si>
    <t>58 Elma St, Copalis Beach, Washington, 98535</t>
  </si>
  <si>
    <t>47.113883773384003</t>
  </si>
  <si>
    <t>47.113722086471000</t>
  </si>
  <si>
    <t>Lindstrom Copalis Cabin LLC</t>
  </si>
  <si>
    <t>58 Elma St</t>
  </si>
  <si>
    <t>LINDSTROM COPALIS CABIN LLC</t>
  </si>
  <si>
    <t>79-676-5269</t>
  </si>
  <si>
    <t>4 1st St, Ocean Shores, Washington, 98569</t>
  </si>
  <si>
    <t>47.070565062261998</t>
  </si>
  <si>
    <t>Lone Tree Espresso</t>
  </si>
  <si>
    <t>4 First Ave</t>
  </si>
  <si>
    <t>(360) 591-8870</t>
  </si>
  <si>
    <t>76-545-4747</t>
  </si>
  <si>
    <t>2576 State Route 109, Ocean Shores, Washington, 98569</t>
  </si>
  <si>
    <t>47.067136139174998</t>
  </si>
  <si>
    <t>47.067191627374001</t>
  </si>
  <si>
    <t>Locke Legacy Homes LLC</t>
  </si>
  <si>
    <t>Kristina</t>
  </si>
  <si>
    <t>Locke</t>
  </si>
  <si>
    <t>2576 State Route 109</t>
  </si>
  <si>
    <t>LOCKE LEGACY HOMES LLC</t>
  </si>
  <si>
    <t>(360) 591-4026</t>
  </si>
  <si>
    <t>82-165-3311</t>
  </si>
  <si>
    <t>38 Diamond Dr, Pacific Beach, Washington, 98571</t>
  </si>
  <si>
    <t>47.202479861305001</t>
  </si>
  <si>
    <t>47.202671136336001</t>
  </si>
  <si>
    <t>Love Shack Cabins</t>
  </si>
  <si>
    <t>38 Diamond Dr</t>
  </si>
  <si>
    <t>(360) 276-4337</t>
  </si>
  <si>
    <t>Chalet &amp; Cabin Rentals</t>
  </si>
  <si>
    <t>60-423-7859</t>
  </si>
  <si>
    <t>215 Market St, Pacific Beach, Washington, 98571</t>
  </si>
  <si>
    <t>47.194683640389997</t>
  </si>
  <si>
    <t>Lorraine's Candles</t>
  </si>
  <si>
    <t>215 Market St # 1</t>
  </si>
  <si>
    <t>(360) 276-6588</t>
  </si>
  <si>
    <t>Candles</t>
  </si>
  <si>
    <t>77-885-3694</t>
  </si>
  <si>
    <t>539 Copalis Beach Rd, Copalis Beach, Washington, 98535</t>
  </si>
  <si>
    <t>47.118335779345998</t>
  </si>
  <si>
    <t>47.117486357277997</t>
  </si>
  <si>
    <t>M J R LTD</t>
  </si>
  <si>
    <t>Bob</t>
  </si>
  <si>
    <t>Andrews</t>
  </si>
  <si>
    <t>539 Copalis Beach Rd</t>
  </si>
  <si>
    <t>(360) 289-8688</t>
  </si>
  <si>
    <t>88-909-1799</t>
  </si>
  <si>
    <t>708 Copalis Beach Rd, Copalis Beach, Washington, 98535</t>
  </si>
  <si>
    <t>47.114874220971998</t>
  </si>
  <si>
    <t>47.115109584814000</t>
  </si>
  <si>
    <t>Mark Lovely</t>
  </si>
  <si>
    <t>708 Copalis Beach Rd</t>
  </si>
  <si>
    <t>81-557-3361</t>
  </si>
  <si>
    <t>14 Main St, Pacific Beach, Washington, 98571</t>
  </si>
  <si>
    <t>47.209220755476998</t>
  </si>
  <si>
    <t>47.209536166493997</t>
  </si>
  <si>
    <t>14 Main St</t>
  </si>
  <si>
    <t>67 Pacific Ln, Pacific Beach, Washington, 98571</t>
  </si>
  <si>
    <t>47.215767901957001</t>
  </si>
  <si>
    <t>47.216075266346003</t>
  </si>
  <si>
    <t>Metro Color Inc</t>
  </si>
  <si>
    <t>Timothy</t>
  </si>
  <si>
    <t>Tupper</t>
  </si>
  <si>
    <t>67 Pacific Ln</t>
  </si>
  <si>
    <t>METRO COLOR INC</t>
  </si>
  <si>
    <t>77-132-7135</t>
  </si>
  <si>
    <t>Taylor</t>
  </si>
  <si>
    <t>(360) 276-8301</t>
  </si>
  <si>
    <t>3050 State Route 109, Copalis Beach, Washington, 98535</t>
  </si>
  <si>
    <t>47.107484902770999</t>
  </si>
  <si>
    <t>47.107963677080001</t>
  </si>
  <si>
    <t>Medeek Engineering Inc</t>
  </si>
  <si>
    <t>Cynthia Joy</t>
  </si>
  <si>
    <t>Wilkerson</t>
  </si>
  <si>
    <t>3050 State Route 109</t>
  </si>
  <si>
    <t>MEDEEK ENGINEERING INC</t>
  </si>
  <si>
    <t>(425) 652-4188</t>
  </si>
  <si>
    <t>Medeek.Com</t>
  </si>
  <si>
    <t>43-428-8047</t>
  </si>
  <si>
    <t>https://www.facebook.com/medeekdesign</t>
  </si>
  <si>
    <t>207 Market St, Pacific Beach, Washington, 98571</t>
  </si>
  <si>
    <t>47.194675872345996</t>
  </si>
  <si>
    <t>Mivite Coastal LLC</t>
  </si>
  <si>
    <t>207 Uppr Market St</t>
  </si>
  <si>
    <t>MIVITE COASTAL LLC</t>
  </si>
  <si>
    <t>(360) 276-2327</t>
  </si>
  <si>
    <t>82-176-9737</t>
  </si>
  <si>
    <t>15 Hidden Cove Loop, Pacific Beach, Washington, 98571</t>
  </si>
  <si>
    <t>47.193643365611003</t>
  </si>
  <si>
    <t>47.193732632880000</t>
  </si>
  <si>
    <t>Moka Holdings</t>
  </si>
  <si>
    <t>15 Hidden Cove Loop</t>
  </si>
  <si>
    <t>(360) 276-1010</t>
  </si>
  <si>
    <t>Holding Companies (Non-Bank)</t>
  </si>
  <si>
    <t>Offices Of Other Holding Companies</t>
  </si>
  <si>
    <t>74-678-5578</t>
  </si>
  <si>
    <t>339 Meriweather St, Pacific Beach, Washington, 98571</t>
  </si>
  <si>
    <t>47.196006140297001</t>
  </si>
  <si>
    <t>47.196071100047000</t>
  </si>
  <si>
    <t>Mosey LLC</t>
  </si>
  <si>
    <t>339 Meriweather St</t>
  </si>
  <si>
    <t>MOSEY LLC</t>
  </si>
  <si>
    <t>79-382-7850</t>
  </si>
  <si>
    <t>44 Chauncey Ln W, Pacific Beach, Washington, 98571</t>
  </si>
  <si>
    <t>47.180044984995000</t>
  </si>
  <si>
    <t>47.180209857030000</t>
  </si>
  <si>
    <t>MSJS Enterprises LLC</t>
  </si>
  <si>
    <t>44 Chauncey Ln W</t>
  </si>
  <si>
    <t>MSJS ENTERPRISES LLC</t>
  </si>
  <si>
    <t>78-959-3960</t>
  </si>
  <si>
    <t>30 N 1st St, Pacific Beach, Washington, 98571</t>
  </si>
  <si>
    <t>47.211765543190999</t>
  </si>
  <si>
    <t>47.211768309219003</t>
  </si>
  <si>
    <t>Mt Prescott LLC</t>
  </si>
  <si>
    <t>30 N 1st St</t>
  </si>
  <si>
    <t>MT PRESCOTT LLC</t>
  </si>
  <si>
    <t>79-587-0391</t>
  </si>
  <si>
    <t>Nancy Ann's Attic</t>
  </si>
  <si>
    <t>(360) 276-4443</t>
  </si>
  <si>
    <t>Gift Shops</t>
  </si>
  <si>
    <t>Gift, Novelty, And Souvenir Retailers</t>
  </si>
  <si>
    <t>60-968-0962</t>
  </si>
  <si>
    <t>73 Stumptown Ln, Pacific Beach, Washington, 98571</t>
  </si>
  <si>
    <t>47.194425480996003</t>
  </si>
  <si>
    <t>47.194529584233997</t>
  </si>
  <si>
    <t>Nautilus Investments LLC</t>
  </si>
  <si>
    <t>73 Stumptown Ln</t>
  </si>
  <si>
    <t>NAUTILUS INVESTMENTS LLC</t>
  </si>
  <si>
    <t>79-838-1932</t>
  </si>
  <si>
    <t>47.216543816127000</t>
  </si>
  <si>
    <t>Navy Getaways-Pacific Beach</t>
  </si>
  <si>
    <t>US DEPARTMENT OF DEFENSE</t>
  </si>
  <si>
    <t>Kerri</t>
  </si>
  <si>
    <t>Billings</t>
  </si>
  <si>
    <t>(360) 276-4414</t>
  </si>
  <si>
    <t>Get.Dodlodging.Net</t>
  </si>
  <si>
    <t>Military Lodging</t>
  </si>
  <si>
    <t>59-363-0064</t>
  </si>
  <si>
    <t>24 N 4th St, Pacific Beach, Washington, 98571</t>
  </si>
  <si>
    <t>47.211160453600002</t>
  </si>
  <si>
    <t>47.211166656209002</t>
  </si>
  <si>
    <t>NCK Construction Cleaning Inc</t>
  </si>
  <si>
    <t>Misty</t>
  </si>
  <si>
    <t>Amburgy</t>
  </si>
  <si>
    <t>24 N 4th St</t>
  </si>
  <si>
    <t>NCK CONSTRUCTION CLEANING INC</t>
  </si>
  <si>
    <t>Janitor Service</t>
  </si>
  <si>
    <t>Janitorial Services</t>
  </si>
  <si>
    <t>77-132-7140</t>
  </si>
  <si>
    <t>220 Market St, Pacific Beach, Washington, 98571</t>
  </si>
  <si>
    <t>47.194576324029001</t>
  </si>
  <si>
    <t>New Sandpiper LLC</t>
  </si>
  <si>
    <t>220 Market St</t>
  </si>
  <si>
    <t>NEW SANDPIPER LLC</t>
  </si>
  <si>
    <t>79-676-5370</t>
  </si>
  <si>
    <t>Newton Valley Construction Co</t>
  </si>
  <si>
    <t>NEWTON VALLEY CONSTRUCTION CO</t>
  </si>
  <si>
    <t>Lumber Carriers</t>
  </si>
  <si>
    <t>40-976-3765</t>
  </si>
  <si>
    <t>56 Pacifica Ln, Pacific Beach, Washington, 98571</t>
  </si>
  <si>
    <t>47.195479463410997</t>
  </si>
  <si>
    <t>47.195496981589002</t>
  </si>
  <si>
    <t>Norma Bookkeeping</t>
  </si>
  <si>
    <t>Henrietta</t>
  </si>
  <si>
    <t>Bouma</t>
  </si>
  <si>
    <t>56 Pacifica Ln</t>
  </si>
  <si>
    <t>(206) 276-8302</t>
  </si>
  <si>
    <t>Accounting &amp; Bookkeeping General Svc</t>
  </si>
  <si>
    <t>Other Accounting Services</t>
  </si>
  <si>
    <t>40-912-6261</t>
  </si>
  <si>
    <t>20 Diamond Dr, Pacific Beach, Washington, 98571</t>
  </si>
  <si>
    <t>47.203206865676997</t>
  </si>
  <si>
    <t>47.203455640563000</t>
  </si>
  <si>
    <t>North Beach Events</t>
  </si>
  <si>
    <t>Jess</t>
  </si>
  <si>
    <t>Owen</t>
  </si>
  <si>
    <t>20 Diamond Dr</t>
  </si>
  <si>
    <t>NORTH BEACH EVENTS</t>
  </si>
  <si>
    <t>Events-Special</t>
  </si>
  <si>
    <t>Promoters Of Performing Arts, Sports, And Similar</t>
  </si>
  <si>
    <t>77-132-7154</t>
  </si>
  <si>
    <t>4O S 2nd St, Pacific Beach, Washington, 98571</t>
  </si>
  <si>
    <t>47.208662684354003</t>
  </si>
  <si>
    <t>North Beach Business Assn</t>
  </si>
  <si>
    <t>4o S 2nd St</t>
  </si>
  <si>
    <t>NORTH BEACH BUSINESS ASSN</t>
  </si>
  <si>
    <t>79-505-7980</t>
  </si>
  <si>
    <t>9 Darien Ln, Pacific Beach, Washington, 98571</t>
  </si>
  <si>
    <t>47.216734209664999</t>
  </si>
  <si>
    <t>47.216737059511999</t>
  </si>
  <si>
    <t>North Beach Rental Response</t>
  </si>
  <si>
    <t>9 Darien Ln</t>
  </si>
  <si>
    <t>NORTH BEACH RENTAL RESPONSE LLC</t>
  </si>
  <si>
    <t>79-758-0249</t>
  </si>
  <si>
    <t>North Beach Motel</t>
  </si>
  <si>
    <t>Chrissy</t>
  </si>
  <si>
    <t>(360) 289-4116</t>
  </si>
  <si>
    <t>Northbeachmotel.Com</t>
  </si>
  <si>
    <t>88-603-7092</t>
  </si>
  <si>
    <t>http://twitter.com/northbeachmotel</t>
  </si>
  <si>
    <t>https://www.facebook.com/north-beach-motel-470161590363</t>
  </si>
  <si>
    <t>2222 State Route 109, Hoquiam, Washington, 98550</t>
  </si>
  <si>
    <t>47.044407477158003</t>
  </si>
  <si>
    <t>47.045134523439003</t>
  </si>
  <si>
    <t>North Beach Paws</t>
  </si>
  <si>
    <t>Lorna</t>
  </si>
  <si>
    <t>Valdez</t>
  </si>
  <si>
    <t>2222 State Route 109</t>
  </si>
  <si>
    <t>(360) 289-4350</t>
  </si>
  <si>
    <t>Northbeachpaws.Org</t>
  </si>
  <si>
    <t>Humane Societies</t>
  </si>
  <si>
    <t>Environment, Conservation And Wildlife Organizatio</t>
  </si>
  <si>
    <t>66-883-1506</t>
  </si>
  <si>
    <t>47.208386337016002</t>
  </si>
  <si>
    <t>47.208392120528998</t>
  </si>
  <si>
    <t>Ham</t>
  </si>
  <si>
    <t>Northbeachschools.Org</t>
  </si>
  <si>
    <t>School Districts</t>
  </si>
  <si>
    <t>Elementary And Secondary Schools</t>
  </si>
  <si>
    <t>24 Front St, Pacific Beach, Washington, 98571</t>
  </si>
  <si>
    <t>47.195231752152999</t>
  </si>
  <si>
    <t>North Market Street Lofts</t>
  </si>
  <si>
    <t>24 Front St</t>
  </si>
  <si>
    <t>NORTH MARKET STREET LOFTS CONDOMINIUM ASSN</t>
  </si>
  <si>
    <t>79-587-0390</t>
  </si>
  <si>
    <t>2292 State Route 109, Hoquiam, Washington, 98550</t>
  </si>
  <si>
    <t>47.044188635406002</t>
  </si>
  <si>
    <t>North Beach Towing</t>
  </si>
  <si>
    <t>Cynthia</t>
  </si>
  <si>
    <t>Keller</t>
  </si>
  <si>
    <t>2292 State Route 109</t>
  </si>
  <si>
    <t>(360) 289-2012</t>
  </si>
  <si>
    <t>Wrecker Service</t>
  </si>
  <si>
    <t>Motor Vehicle Towing</t>
  </si>
  <si>
    <t>49-166-1047</t>
  </si>
  <si>
    <t>Northwest General Builders LLC</t>
  </si>
  <si>
    <t>Ivan</t>
  </si>
  <si>
    <t>NORTHWEST GENERAL BUILDERS LLC</t>
  </si>
  <si>
    <t>77-132-6971</t>
  </si>
  <si>
    <t>2653 Pacific Blvd NW, Ocean Shores, Washington, 98569</t>
  </si>
  <si>
    <t>47.072799833060003</t>
  </si>
  <si>
    <t>47.072724815026000</t>
  </si>
  <si>
    <t>Northwest Property Mntnc LLC</t>
  </si>
  <si>
    <t>2653 Pacific Blvd NW</t>
  </si>
  <si>
    <t>NORTHWEST PROPERTY MAINTENANCE LLC</t>
  </si>
  <si>
    <t>79-994-3534</t>
  </si>
  <si>
    <t>2245 Ocean Beach Rd, Copalis Crossing, Washington, 98536</t>
  </si>
  <si>
    <t>47.159604917819998</t>
  </si>
  <si>
    <t>47.158634712527999</t>
  </si>
  <si>
    <t>Northwest Grinding</t>
  </si>
  <si>
    <t>Wyninger</t>
  </si>
  <si>
    <t>2245 Ocean Beach Rd</t>
  </si>
  <si>
    <t>(360) 289-4428</t>
  </si>
  <si>
    <t>Tools-New &amp; Used</t>
  </si>
  <si>
    <t>40-909-6487</t>
  </si>
  <si>
    <t>20 Woodland Dr, Copalis Beach, Washington, 98535</t>
  </si>
  <si>
    <t>47.108171003454999</t>
  </si>
  <si>
    <t>47.107817370959999</t>
  </si>
  <si>
    <t>NR Reeves Inc</t>
  </si>
  <si>
    <t>20 Woodland Dr</t>
  </si>
  <si>
    <t>NR REEVES INC</t>
  </si>
  <si>
    <t>(360) 289-4673</t>
  </si>
  <si>
    <t>40-976-3894</t>
  </si>
  <si>
    <t>Oakshaw LLC</t>
  </si>
  <si>
    <t>OAKSHAW LLC</t>
  </si>
  <si>
    <t>71-080-2428</t>
  </si>
  <si>
    <t>http://www.facebook.com/north-beach-motel-470161590363/?ref=ts</t>
  </si>
  <si>
    <t>Ocean Automotive</t>
  </si>
  <si>
    <t>(360) 289-2504</t>
  </si>
  <si>
    <t>Surecritic.Com</t>
  </si>
  <si>
    <t>Automobile Repairing &amp; Service</t>
  </si>
  <si>
    <t>General Automotive Repair</t>
  </si>
  <si>
    <t>47-035-6593</t>
  </si>
  <si>
    <t>https://www.facebook.com/ocean-automotivenorth-beach-towing-281537525224087</t>
  </si>
  <si>
    <t>Ocean Automotive Towing</t>
  </si>
  <si>
    <t>Jerry</t>
  </si>
  <si>
    <t>Golsberry</t>
  </si>
  <si>
    <t>(360) 289-4621</t>
  </si>
  <si>
    <t>53-817-9300</t>
  </si>
  <si>
    <t>2428 State Route 109, Ocean Shores, Washington, 98569</t>
  </si>
  <si>
    <t>47.058063734815001</t>
  </si>
  <si>
    <t>Ocean Breeze Resort</t>
  </si>
  <si>
    <t>Mccloud</t>
  </si>
  <si>
    <t>2428 State Route 109</t>
  </si>
  <si>
    <t>(360) 289-0628</t>
  </si>
  <si>
    <t>Kmresorts.Com</t>
  </si>
  <si>
    <t>Mobile Homes-Park Developers</t>
  </si>
  <si>
    <t>Land Subdivision</t>
  </si>
  <si>
    <t>40-483-1957</t>
  </si>
  <si>
    <t>https://facebook.com/oceanbreezeresort/</t>
  </si>
  <si>
    <t>19 Heath Rd, Copalis Beach, Washington, 98535</t>
  </si>
  <si>
    <t>47.111223985957999</t>
  </si>
  <si>
    <t>47.111051067296003</t>
  </si>
  <si>
    <t>Ocean City Small Engine Repair</t>
  </si>
  <si>
    <t>Brown</t>
  </si>
  <si>
    <t>19 Heath Rd</t>
  </si>
  <si>
    <t>(360) 289-2399</t>
  </si>
  <si>
    <t>Lawn Mowers-Sharpening &amp; Repairing</t>
  </si>
  <si>
    <t>Home And Garden Equipment Repair And Maintenance</t>
  </si>
  <si>
    <t>59-843-6046</t>
  </si>
  <si>
    <t>Ocean Holdings LLC</t>
  </si>
  <si>
    <t>Chong</t>
  </si>
  <si>
    <t>OCEAN HOLDINGS LLC</t>
  </si>
  <si>
    <t>77-132-6974</t>
  </si>
  <si>
    <t>2701 State Route 109, Ocean Shores, Washington, 98569</t>
  </si>
  <si>
    <t>47.076858266758002</t>
  </si>
  <si>
    <t>47.076755672262998</t>
  </si>
  <si>
    <t>Ocean City RV Resort</t>
  </si>
  <si>
    <t>Susan</t>
  </si>
  <si>
    <t>Wessner</t>
  </si>
  <si>
    <t>2701 State Route 109</t>
  </si>
  <si>
    <t>(360) 289-8297</t>
  </si>
  <si>
    <t>Oceancityrvresort.Com</t>
  </si>
  <si>
    <t>67-458-4826</t>
  </si>
  <si>
    <t>https://www.facebook.com/oceancityrvresort</t>
  </si>
  <si>
    <t>Ocean City Storage</t>
  </si>
  <si>
    <t>Carol</t>
  </si>
  <si>
    <t>Davis</t>
  </si>
  <si>
    <t>(360) 289-4722</t>
  </si>
  <si>
    <t>98-467-7310</t>
  </si>
  <si>
    <t>2781 State Route 109, Ocean Shores, Washington, 98569</t>
  </si>
  <si>
    <t>47.083977687676999</t>
  </si>
  <si>
    <t>47.083699408492002</t>
  </si>
  <si>
    <t>Ocean Mist Resort</t>
  </si>
  <si>
    <t>Abercrombie</t>
  </si>
  <si>
    <t>2781 State Route 109</t>
  </si>
  <si>
    <t>(360) 289-3656</t>
  </si>
  <si>
    <t>80-403-0823</t>
  </si>
  <si>
    <t>Ocean Shores Outdoor</t>
  </si>
  <si>
    <t>Kathryn</t>
  </si>
  <si>
    <t>Coleman</t>
  </si>
  <si>
    <t>OCEAN SHORES OUTDOOR RECREATION CLUB</t>
  </si>
  <si>
    <t>(360) 289-2318</t>
  </si>
  <si>
    <t>Osorcosf.Org</t>
  </si>
  <si>
    <t>57-073-0879</t>
  </si>
  <si>
    <t>3 S Pacific Ln, Pacific Beach, Washington, 98571</t>
  </si>
  <si>
    <t>47.215742169514002</t>
  </si>
  <si>
    <t>47.215504794015999</t>
  </si>
  <si>
    <t>Pac Beach Utility LLC</t>
  </si>
  <si>
    <t>3 S Pacific Ln</t>
  </si>
  <si>
    <t>PAC BEACH UTILITY LLC</t>
  </si>
  <si>
    <t>Utility Contractors</t>
  </si>
  <si>
    <t>Power And Communication Line And Related Structure</t>
  </si>
  <si>
    <t>77-655-6884</t>
  </si>
  <si>
    <t>P &amp; L Fireworks</t>
  </si>
  <si>
    <t>Fireworks (Whls)</t>
  </si>
  <si>
    <t>Toy And Hobby Goods And Supplies Merchant Wholesal</t>
  </si>
  <si>
    <t>80-423-0752</t>
  </si>
  <si>
    <t>Pacafic Tango</t>
  </si>
  <si>
    <t>(360) 276-0102</t>
  </si>
  <si>
    <t>41-777-2967</t>
  </si>
  <si>
    <t>Pacific Art Studio</t>
  </si>
  <si>
    <t>(206) 276-9929</t>
  </si>
  <si>
    <t>Art Instruction &amp; Schools</t>
  </si>
  <si>
    <t>Fine Arts Schools</t>
  </si>
  <si>
    <t>41-504-1971</t>
  </si>
  <si>
    <t>42 Main St, Pacific Beach, Washington, 98571</t>
  </si>
  <si>
    <t>47.208879318651000</t>
  </si>
  <si>
    <t>47.209118286711004</t>
  </si>
  <si>
    <t>Pacific Beach &amp; Beyond</t>
  </si>
  <si>
    <t>Stephanie</t>
  </si>
  <si>
    <t>Rangel</t>
  </si>
  <si>
    <t>42 Main St</t>
  </si>
  <si>
    <t>(360) 276-0215</t>
  </si>
  <si>
    <t>Vacation Rentals</t>
  </si>
  <si>
    <t>Residential Property Managers</t>
  </si>
  <si>
    <t>82-165-3328</t>
  </si>
  <si>
    <t>Pacific Beach BP Gas &amp; Groc</t>
  </si>
  <si>
    <t>(360) 276-4624</t>
  </si>
  <si>
    <t>Mybpstation.Com</t>
  </si>
  <si>
    <t>Bp</t>
  </si>
  <si>
    <t>40-483-1999</t>
  </si>
  <si>
    <t>Pacific Beach Hardware Inc</t>
  </si>
  <si>
    <t>James</t>
  </si>
  <si>
    <t>Preisinger</t>
  </si>
  <si>
    <t>PACIFIC BEACH HARDWARE INC</t>
  </si>
  <si>
    <t>Pacificlumberco.Com</t>
  </si>
  <si>
    <t>Hardware-Retail</t>
  </si>
  <si>
    <t>72-014-6373</t>
  </si>
  <si>
    <t>19 S 4th St, Pacific Beach, Washington, 98571</t>
  </si>
  <si>
    <t>47.207845117528002</t>
  </si>
  <si>
    <t>47.207850901040999</t>
  </si>
  <si>
    <t>Pacific Beach Community Church</t>
  </si>
  <si>
    <t>Denny</t>
  </si>
  <si>
    <t>Fry</t>
  </si>
  <si>
    <t>19 S 4th St</t>
  </si>
  <si>
    <t>PACIFIC BEACH COMMUNITY CHURCH</t>
  </si>
  <si>
    <t>(360) 276-8163</t>
  </si>
  <si>
    <t>57-073-0440</t>
  </si>
  <si>
    <t>https://www.facebook.com/pacificbeachcc</t>
  </si>
  <si>
    <t>Pacific Beach Elementary Sch</t>
  </si>
  <si>
    <t>Lynette</t>
  </si>
  <si>
    <t>Reime</t>
  </si>
  <si>
    <t>(360) 276-4512</t>
  </si>
  <si>
    <t>Schools</t>
  </si>
  <si>
    <t>Elementary</t>
  </si>
  <si>
    <t>17-517-4481</t>
  </si>
  <si>
    <t>113 N 1st St, Pacific Beach, Washington, 98571</t>
  </si>
  <si>
    <t>47.216767491775997</t>
  </si>
  <si>
    <t>Pacific Beach Liquor # 932</t>
  </si>
  <si>
    <t>Murdoch</t>
  </si>
  <si>
    <t>113 N 1st St</t>
  </si>
  <si>
    <t>(360) 276-4460</t>
  </si>
  <si>
    <t>Based IN Pacific Beach, Wash., Pacific Beach Resort Offers Reasonably Priced, Fully Furnished Three, Four And Five-Bedroom Cottages. Its Lodging Is Open To All Military, Active, Retired And Reservists, As Well As Dod And Federal Employees And Only Athoriz</t>
  </si>
  <si>
    <t>Liquors-Retail</t>
  </si>
  <si>
    <t>Beer, Wine, And Liquor Retailers</t>
  </si>
  <si>
    <t>50 to 99</t>
  </si>
  <si>
    <t>35-985-9519</t>
  </si>
  <si>
    <t>2 Campfire Ln, Pacific Beach, Washington, 98571</t>
  </si>
  <si>
    <t>47.195440571380999</t>
  </si>
  <si>
    <t>47.195487845313998</t>
  </si>
  <si>
    <t>Pacific Beach Storage LLC</t>
  </si>
  <si>
    <t>Byron</t>
  </si>
  <si>
    <t>Quarm</t>
  </si>
  <si>
    <t>2 Campfire Ln</t>
  </si>
  <si>
    <t>PACIFIC BEACH STORAGE LLC</t>
  </si>
  <si>
    <t>77-132-7147</t>
  </si>
  <si>
    <t>39 Paradise Ln, Elma, Washington, 98541</t>
  </si>
  <si>
    <t>47.218152385772001</t>
  </si>
  <si>
    <t>47.218339721307999</t>
  </si>
  <si>
    <t>Pacific Center Roads Inc</t>
  </si>
  <si>
    <t>Paul</t>
  </si>
  <si>
    <t>39 Paradise Ln</t>
  </si>
  <si>
    <t>PACIFIC CENTER ROADS INC</t>
  </si>
  <si>
    <t>77-132-7143</t>
  </si>
  <si>
    <t>12 S 1st St, Pacific Beach, Washington, 98571</t>
  </si>
  <si>
    <t>47.208360814121001</t>
  </si>
  <si>
    <t>47.208346229608999</t>
  </si>
  <si>
    <t>Pacific Beach Inn</t>
  </si>
  <si>
    <t>Katy</t>
  </si>
  <si>
    <t>Lubbe</t>
  </si>
  <si>
    <t>12 S 1st St</t>
  </si>
  <si>
    <t>(360) 276-4433</t>
  </si>
  <si>
    <t>Pacificbeachinn.Com</t>
  </si>
  <si>
    <t>80-400-2293</t>
  </si>
  <si>
    <t>https://www.facebook.com/pacificbeachinn</t>
  </si>
  <si>
    <t>49 S 2nd St, Pacific Beach, Washington, 98571</t>
  </si>
  <si>
    <t>47.205394458587001</t>
  </si>
  <si>
    <t>47.205317093620998</t>
  </si>
  <si>
    <t>Pacific Beach State Park</t>
  </si>
  <si>
    <t>Bev</t>
  </si>
  <si>
    <t>Baumgart</t>
  </si>
  <si>
    <t>49 S 2nd St</t>
  </si>
  <si>
    <t>(360) 276-4297</t>
  </si>
  <si>
    <t>Shower Facilities</t>
  </si>
  <si>
    <t>47-035-6940</t>
  </si>
  <si>
    <t>http://twitter.com/wastatepks</t>
  </si>
  <si>
    <t>30 Chauncey Ln W, Pacific Beach, Washington, 98571</t>
  </si>
  <si>
    <t>47.180009361906002</t>
  </si>
  <si>
    <t>47.180414207829003</t>
  </si>
  <si>
    <t>Pacific Central Railroad Inc</t>
  </si>
  <si>
    <t>30 Chauncey Ln W</t>
  </si>
  <si>
    <t>PACIFIC CENTRAL RAILROAD INC</t>
  </si>
  <si>
    <t>(360) 276-0240</t>
  </si>
  <si>
    <t>Railroads</t>
  </si>
  <si>
    <t>Line-Haul Railroads</t>
  </si>
  <si>
    <t>70-049-7590</t>
  </si>
  <si>
    <t>Pacific Landing Qof LLC</t>
  </si>
  <si>
    <t>PACIFIC LANDING QOF LLC</t>
  </si>
  <si>
    <t>79-918-5837</t>
  </si>
  <si>
    <t>24 Dolphin Ln, Copalis Beach, Washington, 98535</t>
  </si>
  <si>
    <t>47.095291580583996</t>
  </si>
  <si>
    <t>47.095305578362002</t>
  </si>
  <si>
    <t>Pacific Services</t>
  </si>
  <si>
    <t>Victoria</t>
  </si>
  <si>
    <t>Fellers</t>
  </si>
  <si>
    <t>24 Dolphin Ln</t>
  </si>
  <si>
    <t>PACIFIC SERVICES HEATING &amp; REFRIGERATION LLC</t>
  </si>
  <si>
    <t>(360) 289-2218</t>
  </si>
  <si>
    <t>Refrigerating Equip-Commercial (Whls)</t>
  </si>
  <si>
    <t>Wholesale Trade Agents And Brokers</t>
  </si>
  <si>
    <t>$2.5-5 Million</t>
  </si>
  <si>
    <t>49-165-8308</t>
  </si>
  <si>
    <t>41 Main St, Pacific Beach, Washington, 98571</t>
  </si>
  <si>
    <t>47.208824836281003</t>
  </si>
  <si>
    <t>47.208673542927997</t>
  </si>
  <si>
    <t>Paddie's Perch Restaurant</t>
  </si>
  <si>
    <t>Patricia</t>
  </si>
  <si>
    <t>Draheim</t>
  </si>
  <si>
    <t>41 Main St</t>
  </si>
  <si>
    <t>PADDIE'S PERCH LLC</t>
  </si>
  <si>
    <t>(360) 276-8144</t>
  </si>
  <si>
    <t>57-073-0457</t>
  </si>
  <si>
    <t>https://www.facebook.com/pages/category/family-style-restaurant/paddies-perch-restaurant-536586613062074</t>
  </si>
  <si>
    <t>5 Pawnee Pl, Copalis Beach, Washington, 98535</t>
  </si>
  <si>
    <t>47.117930723874998</t>
  </si>
  <si>
    <t>47.117928796036999</t>
  </si>
  <si>
    <t>Paradise Water Assn</t>
  </si>
  <si>
    <t>Sherry</t>
  </si>
  <si>
    <t>Martin</t>
  </si>
  <si>
    <t>5 Pawnee Pl</t>
  </si>
  <si>
    <t>PARADISE WATER ASSN</t>
  </si>
  <si>
    <t>77-132-5969</t>
  </si>
  <si>
    <t>Pacific Shores Land</t>
  </si>
  <si>
    <t>(360) 587-5853</t>
  </si>
  <si>
    <t>Generalcontractoroceanshoreswa.Com</t>
  </si>
  <si>
    <t>71-866-2149</t>
  </si>
  <si>
    <t>105 Horseshoe Ln, Pacific Beach, Washington, 98571</t>
  </si>
  <si>
    <t>47.197153706660998</t>
  </si>
  <si>
    <t>47.197007023354999</t>
  </si>
  <si>
    <t>PB Meadows LLC</t>
  </si>
  <si>
    <t>Maria</t>
  </si>
  <si>
    <t>Evans</t>
  </si>
  <si>
    <t>105 Horseshoe Ln</t>
  </si>
  <si>
    <t>PB MEADOWS LLC</t>
  </si>
  <si>
    <t>77-132-7146</t>
  </si>
  <si>
    <t>3843 State Route 109, Pacific Beach, Washington, 98571</t>
  </si>
  <si>
    <t>47.166653454052003</t>
  </si>
  <si>
    <t>Park 400</t>
  </si>
  <si>
    <t>Rick</t>
  </si>
  <si>
    <t>Stanley</t>
  </si>
  <si>
    <t>3843 State Route 109</t>
  </si>
  <si>
    <t>(360) 276-4101</t>
  </si>
  <si>
    <t>17-517-4507</t>
  </si>
  <si>
    <t>Paytelle Communications Inc</t>
  </si>
  <si>
    <t>PAYTELLE COMMUNICATIONS INC</t>
  </si>
  <si>
    <t>(360) 276-4773</t>
  </si>
  <si>
    <t>35-677-5791</t>
  </si>
  <si>
    <t>14 Glenview Ln, Pacific Beach, Washington, 98571</t>
  </si>
  <si>
    <t>47.196883222646001</t>
  </si>
  <si>
    <t>47.196741484663001</t>
  </si>
  <si>
    <t>Peterson Logging Inc</t>
  </si>
  <si>
    <t>14 Glenview Ln</t>
  </si>
  <si>
    <t>PETERSON LOGGING INC</t>
  </si>
  <si>
    <t>79-587-0392</t>
  </si>
  <si>
    <t>Pizza Factory Ocean Shores</t>
  </si>
  <si>
    <t>74-806-2193</t>
  </si>
  <si>
    <t>223 Market St, Pacific Beach, Washington, 98571</t>
  </si>
  <si>
    <t>47.194691408433997</t>
  </si>
  <si>
    <t>Placemaker Homes LLC</t>
  </si>
  <si>
    <t>223 Market St # B</t>
  </si>
  <si>
    <t>PLACEMAKER HOMES LLC</t>
  </si>
  <si>
    <t>79-382-7849</t>
  </si>
  <si>
    <t>Po' Fred's Computer Repair</t>
  </si>
  <si>
    <t>(360) 276-0110</t>
  </si>
  <si>
    <t>Computer &amp; Equipment Dealers</t>
  </si>
  <si>
    <t>40-217-8927</t>
  </si>
  <si>
    <t>1647 Ocean Beach Rd, Hoquiam, Washington, 98550</t>
  </si>
  <si>
    <t>47.110515840868999</t>
  </si>
  <si>
    <t>47.110269999648999</t>
  </si>
  <si>
    <t>Point Brown Mini-Warehouse</t>
  </si>
  <si>
    <t>1647 Ocean Beach Rd</t>
  </si>
  <si>
    <t>(360) 289-0885</t>
  </si>
  <si>
    <t>57-073-0895</t>
  </si>
  <si>
    <t>Porter Fund LLC</t>
  </si>
  <si>
    <t>PORTER FUND LLC</t>
  </si>
  <si>
    <t>77-132-7138</t>
  </si>
  <si>
    <t>5 Bayview Ln, Hoquiam, Washington, 98550</t>
  </si>
  <si>
    <t>47.057197968036000</t>
  </si>
  <si>
    <t>47.056968974442000</t>
  </si>
  <si>
    <t>Portraits By D Joyce</t>
  </si>
  <si>
    <t>5 Bayview Ln</t>
  </si>
  <si>
    <t>(360) 289-7927</t>
  </si>
  <si>
    <t>Photographers-Portrait</t>
  </si>
  <si>
    <t>Photography Studios, Portrait</t>
  </si>
  <si>
    <t>41-257-2485</t>
  </si>
  <si>
    <t>76 Horseshoe Ln, Pacific Beach, Washington, 98571</t>
  </si>
  <si>
    <t>47.197610939478999</t>
  </si>
  <si>
    <t>47.197602473757001</t>
  </si>
  <si>
    <t>Properties I</t>
  </si>
  <si>
    <t>76 Horseshoe Ln</t>
  </si>
  <si>
    <t>(360) 276-6111</t>
  </si>
  <si>
    <t>74-686-1932</t>
  </si>
  <si>
    <t>106 N 1st St, Pacific Beach, Washington, 98571</t>
  </si>
  <si>
    <t>47.216226224423004</t>
  </si>
  <si>
    <t>47.216237372354001</t>
  </si>
  <si>
    <t>Preszler Larner Mertz &amp; Co LLP</t>
  </si>
  <si>
    <t>106 N 1st St</t>
  </si>
  <si>
    <t>76-915-5892</t>
  </si>
  <si>
    <t>3 Coral Way, Ocean Shores, Washington, 98569</t>
  </si>
  <si>
    <t>47.073029203840001</t>
  </si>
  <si>
    <t>47.073156944044001</t>
  </si>
  <si>
    <t>Purvis Business Solutions LLC</t>
  </si>
  <si>
    <t>3 Coral Way</t>
  </si>
  <si>
    <t>PURVIS BUSINESS SOLUTIONS LLC</t>
  </si>
  <si>
    <t>Business Services NEC</t>
  </si>
  <si>
    <t>All Other Support Services</t>
  </si>
  <si>
    <t>77-655-6853</t>
  </si>
  <si>
    <t>Quadsports Northwest</t>
  </si>
  <si>
    <t>Chris</t>
  </si>
  <si>
    <t>Keefer</t>
  </si>
  <si>
    <t>(360) 589-3140</t>
  </si>
  <si>
    <t>Motorcycles &amp; Motor Scooters-Dealers</t>
  </si>
  <si>
    <t>Motorcycle, Atv, And All Other Motor Vehicle Deale</t>
  </si>
  <si>
    <t>63-531-0204</t>
  </si>
  <si>
    <t>3069 Ocean Beach Rd, Pacific Beach, Washington, 98571</t>
  </si>
  <si>
    <t>47.204406022655000</t>
  </si>
  <si>
    <t>47.204128749298000</t>
  </si>
  <si>
    <t>Quinault Indian Nation</t>
  </si>
  <si>
    <t>3069 Ocean Beach Rd</t>
  </si>
  <si>
    <t>78-693-2278</t>
  </si>
  <si>
    <t>R &amp; T 98535 LLC</t>
  </si>
  <si>
    <t>Robert</t>
  </si>
  <si>
    <t>77-132-5978</t>
  </si>
  <si>
    <t>Reconstruct</t>
  </si>
  <si>
    <t>74-253-2558</t>
  </si>
  <si>
    <t>Red Velvet Bakery By The Sea</t>
  </si>
  <si>
    <t>Trista</t>
  </si>
  <si>
    <t>Nesbit-Evans</t>
  </si>
  <si>
    <t>RED VELVET BAKERY LLC</t>
  </si>
  <si>
    <t>(360) 276-0222</t>
  </si>
  <si>
    <t>Bakers-Retail</t>
  </si>
  <si>
    <t>Retail Bakeries</t>
  </si>
  <si>
    <t>71-209-8224</t>
  </si>
  <si>
    <t>https://www.facebook.com/redvelvetbakerybythesea/reviews</t>
  </si>
  <si>
    <t>1487 Ocean Beach Rd, Hoquiam, Washington, 98550</t>
  </si>
  <si>
    <t>47.100153922616002</t>
  </si>
  <si>
    <t>47.099990224046998</t>
  </si>
  <si>
    <t>Red Cedar Surf Co LLC</t>
  </si>
  <si>
    <t>1487 Ocean Beach Rd</t>
  </si>
  <si>
    <t>RED CEDAR SURF CO LLC</t>
  </si>
  <si>
    <t>79-838-1887</t>
  </si>
  <si>
    <t>Rising Tide Tavern</t>
  </si>
  <si>
    <t>223 Market St</t>
  </si>
  <si>
    <t>(360) 276-2242</t>
  </si>
  <si>
    <t>Risingtidetavern.Com</t>
  </si>
  <si>
    <t>76-538-1511</t>
  </si>
  <si>
    <t>Rising Tide Tavern LLC</t>
  </si>
  <si>
    <t>RISING TIDE TAVERN LLC</t>
  </si>
  <si>
    <t>Bars</t>
  </si>
  <si>
    <t>78-156-8387</t>
  </si>
  <si>
    <t>6 Condra Rd, Copalis Beach, Washington, 98535</t>
  </si>
  <si>
    <t>47.116897696217997</t>
  </si>
  <si>
    <t>47.117063657900999</t>
  </si>
  <si>
    <t>Riverside RV Resort</t>
  </si>
  <si>
    <t>Monte</t>
  </si>
  <si>
    <t>Terry</t>
  </si>
  <si>
    <t>6 Condra Rd</t>
  </si>
  <si>
    <t>RIVERSIDE RV RESORT INC</t>
  </si>
  <si>
    <t>(360) 289-2111</t>
  </si>
  <si>
    <t>Riverside-Rv.Com</t>
  </si>
  <si>
    <t>17-516-0977</t>
  </si>
  <si>
    <t>Rich Life Retreats LLC</t>
  </si>
  <si>
    <t>RICH LIFE RETREATS LLC</t>
  </si>
  <si>
    <t>79-587-0301</t>
  </si>
  <si>
    <t>1683 Ocean Beach Rd, Hoquiam, Washington, 98550</t>
  </si>
  <si>
    <t>47.111842109408002</t>
  </si>
  <si>
    <t>47.111430809418998</t>
  </si>
  <si>
    <t>Road House Nursery</t>
  </si>
  <si>
    <t>Sharon</t>
  </si>
  <si>
    <t>Voss</t>
  </si>
  <si>
    <t>1683 Ocean Beach Rd</t>
  </si>
  <si>
    <t>(360) 289-0622</t>
  </si>
  <si>
    <t>Nurserymen</t>
  </si>
  <si>
    <t>75-746-6822</t>
  </si>
  <si>
    <t>https://www.facebook.com/pages/category/nurseries---gardening-store/voss-acres-farm-and-park-302818689732930</t>
  </si>
  <si>
    <t>Rock Products LLC</t>
  </si>
  <si>
    <t>ROCK PRODUCTS LLC</t>
  </si>
  <si>
    <t>77-132-5979</t>
  </si>
  <si>
    <t>24 Nancy Ln, Copalis Beach, Washington, 98535</t>
  </si>
  <si>
    <t>47.152635574877998</t>
  </si>
  <si>
    <t>47.152727189079002</t>
  </si>
  <si>
    <t>Rooted Heart Homestead LLC</t>
  </si>
  <si>
    <t>24 Nancy Ln</t>
  </si>
  <si>
    <t>ROOTED HEART HOMESTEAD LLC</t>
  </si>
  <si>
    <t>79-676-5268</t>
  </si>
  <si>
    <t>4077 State Rt 109, Pacific Beach, Washington, 98571</t>
  </si>
  <si>
    <t>47.181491869120997</t>
  </si>
  <si>
    <t>47.181247369005000</t>
  </si>
  <si>
    <t>Roosevelt Ridge Water Dist LLC</t>
  </si>
  <si>
    <t>4077 Highway 109</t>
  </si>
  <si>
    <t>ROOSEVELT RIDGE WATER DISTRICT LLC</t>
  </si>
  <si>
    <t>Water &amp; Sewage Companies-Utility</t>
  </si>
  <si>
    <t>Water Supply And Irrigation Systems</t>
  </si>
  <si>
    <t>79-758-0252</t>
  </si>
  <si>
    <t>36 Chauncey Ln W, Pacific Beach, Washington, 98571</t>
  </si>
  <si>
    <t>47.180026921992997</t>
  </si>
  <si>
    <t>47.180522627747003</t>
  </si>
  <si>
    <t>Roosevelt Ridge Est Owners</t>
  </si>
  <si>
    <t>36 Chauncey Ln W</t>
  </si>
  <si>
    <t>ROOSEVELT RIDGE ESTATES OWNERS ASSN</t>
  </si>
  <si>
    <t>Home Owners Associations</t>
  </si>
  <si>
    <t>Other Similar Organizations (Except Business, Prof</t>
  </si>
  <si>
    <t>79-676-5368</t>
  </si>
  <si>
    <t>Rusty Anchor Fitness</t>
  </si>
  <si>
    <t>21 Sea Brrok Ave</t>
  </si>
  <si>
    <t>RUSTY ANCHOR FITNESS LLC</t>
  </si>
  <si>
    <t>(360) 276-4222</t>
  </si>
  <si>
    <t>Gymnasiums</t>
  </si>
  <si>
    <t>Fitness And Recreational Sports Centers</t>
  </si>
  <si>
    <t>71-815-9466</t>
  </si>
  <si>
    <t>2017 Ocean Beach Rd, Copalis Crossing, Washington, 98536</t>
  </si>
  <si>
    <t>47.138849984453003</t>
  </si>
  <si>
    <t>47.138275991724001</t>
  </si>
  <si>
    <t>Ross Trucking</t>
  </si>
  <si>
    <t>2017 Ocean Beach Rd</t>
  </si>
  <si>
    <t>(360) 289-2578</t>
  </si>
  <si>
    <t>40-976-9302</t>
  </si>
  <si>
    <t>50 Robin Ln, Pacific Beach, Washington, 98571</t>
  </si>
  <si>
    <t>47.217323499366998</t>
  </si>
  <si>
    <t>47.217193579868002</t>
  </si>
  <si>
    <t>S B Design</t>
  </si>
  <si>
    <t>50 Robin Ln</t>
  </si>
  <si>
    <t>(360) 276-8276</t>
  </si>
  <si>
    <t>Building Designers</t>
  </si>
  <si>
    <t>Architectural Services</t>
  </si>
  <si>
    <t>43-608-8895</t>
  </si>
  <si>
    <t>Saltwater Properties</t>
  </si>
  <si>
    <t>(360) 589-9600</t>
  </si>
  <si>
    <t>Saltwaterwa.Com</t>
  </si>
  <si>
    <t>78-851-2957</t>
  </si>
  <si>
    <t>https://www.facebook.com/saltwater-properties-103908572445209</t>
  </si>
  <si>
    <t>215 Meriweather St, Pacific Beach, Washington, 98571</t>
  </si>
  <si>
    <t>47.197173068856998</t>
  </si>
  <si>
    <t>47.197459813765001</t>
  </si>
  <si>
    <t>Salty Dog</t>
  </si>
  <si>
    <t>215 Meriweather St</t>
  </si>
  <si>
    <t>(360) 276-0131</t>
  </si>
  <si>
    <t>Shopsaltydog.Com</t>
  </si>
  <si>
    <t>Pet Washing &amp; Grooming</t>
  </si>
  <si>
    <t>Pet Care (Except Veterinary) Services</t>
  </si>
  <si>
    <t>71-868-2021</t>
  </si>
  <si>
    <t>https://www.facebook.com/pg/shopsaltydog</t>
  </si>
  <si>
    <t>18 Duke Ln, Pacific Beach, Washington, 98571</t>
  </si>
  <si>
    <t>47.216638446421001</t>
  </si>
  <si>
    <t>47.216627214669998</t>
  </si>
  <si>
    <t>Salty Mermaid LLC</t>
  </si>
  <si>
    <t>Erica</t>
  </si>
  <si>
    <t>Mccoleman</t>
  </si>
  <si>
    <t>18 Duke Ln</t>
  </si>
  <si>
    <t>SALTY MERMAID LLC</t>
  </si>
  <si>
    <t>77-132-7150</t>
  </si>
  <si>
    <t>Sand Dollar Motel</t>
  </si>
  <si>
    <t>Tom</t>
  </si>
  <si>
    <t>Rasmussen</t>
  </si>
  <si>
    <t>(360) 276-4525</t>
  </si>
  <si>
    <t>40-499-5638</t>
  </si>
  <si>
    <t>https://www.facebook.com/sand-dollar-inn-cottages-170353992982556</t>
  </si>
  <si>
    <t>4275 State Route 109, Pacific Beach, Washington, 98571</t>
  </si>
  <si>
    <t>47.191994775993003</t>
  </si>
  <si>
    <t>Sacred Heart Ctr</t>
  </si>
  <si>
    <t>4275 State Rt 109</t>
  </si>
  <si>
    <t>80-758-1997</t>
  </si>
  <si>
    <t>32 Fireside Ln, Pacific Beach, Washington, 98571</t>
  </si>
  <si>
    <t>47.196166695652998</t>
  </si>
  <si>
    <t>47.196201480550997</t>
  </si>
  <si>
    <t>Schofield &amp; Assoc</t>
  </si>
  <si>
    <t>32 Fireside Ln</t>
  </si>
  <si>
    <t>(541) 957-8223</t>
  </si>
  <si>
    <t>71-197-8779</t>
  </si>
  <si>
    <t>Sandpiper Beach Resort</t>
  </si>
  <si>
    <t>(360) 276-4580</t>
  </si>
  <si>
    <t>Sandpiper-Resort.Com</t>
  </si>
  <si>
    <t>17-517-4515</t>
  </si>
  <si>
    <t>https://www.facebook.com/sandpiperbeachresort</t>
  </si>
  <si>
    <t>17 2nd Ave, Ocean Shores, Washington, 98569</t>
  </si>
  <si>
    <t>47.070998436338002</t>
  </si>
  <si>
    <t>47.069896635166003</t>
  </si>
  <si>
    <t>Screaming Eagle Campground RV</t>
  </si>
  <si>
    <t>Richard C</t>
  </si>
  <si>
    <t>Guzinski</t>
  </si>
  <si>
    <t>17 2nd Ave</t>
  </si>
  <si>
    <t>SCREAMIN' EAGLE CAMPGROUND &amp; RV LLC</t>
  </si>
  <si>
    <t>(360) 289-2189</t>
  </si>
  <si>
    <t>Secampground.Com</t>
  </si>
  <si>
    <t>41-431-2583</t>
  </si>
  <si>
    <t>https://www.facebook.com/screamineaglecampground/</t>
  </si>
  <si>
    <t>17 Ocean Ln, Copalis Beach, Washington, 98535</t>
  </si>
  <si>
    <t>47.094173057513999</t>
  </si>
  <si>
    <t>47.094093010339002</t>
  </si>
  <si>
    <t>Sea View Est Cmnty Club Inc</t>
  </si>
  <si>
    <t>17 Ocean Ln</t>
  </si>
  <si>
    <t>SEA VIEW ESTATES COMMUNITY CLUB INC</t>
  </si>
  <si>
    <t>Golf Courses</t>
  </si>
  <si>
    <t>Golf Courses And Country Clubs</t>
  </si>
  <si>
    <t>78-959-3867</t>
  </si>
  <si>
    <t>187 Ocean Blvd, Ocean Shores, Washington, 98569</t>
  </si>
  <si>
    <t>47.061147772269997</t>
  </si>
  <si>
    <t>47.061202170820998</t>
  </si>
  <si>
    <t>Sea Winds Estates Inc</t>
  </si>
  <si>
    <t>Holmstrom</t>
  </si>
  <si>
    <t>187 Ocean Blvd</t>
  </si>
  <si>
    <t>SEA WINDS ESTATES INC</t>
  </si>
  <si>
    <t>(360) 289-9090</t>
  </si>
  <si>
    <t>42-091-2524</t>
  </si>
  <si>
    <t>Seabrook</t>
  </si>
  <si>
    <t>Jeff</t>
  </si>
  <si>
    <t>Gundersen</t>
  </si>
  <si>
    <t>SEABROOK REAL ESTATE SALES LLC</t>
  </si>
  <si>
    <t>(877) 779-9990</t>
  </si>
  <si>
    <t>Seabrookwa.Com</t>
  </si>
  <si>
    <t>76-305-8578</t>
  </si>
  <si>
    <t>3010 State Route 109, Copalis Beach, Washington, 98535</t>
  </si>
  <si>
    <t>47.104326811202000</t>
  </si>
  <si>
    <t>47.104662757881002</t>
  </si>
  <si>
    <t>Sea Mar Community Health Ctr</t>
  </si>
  <si>
    <t>SEA MAR COMMUNITY HEALTH CTR</t>
  </si>
  <si>
    <t>Rogelio</t>
  </si>
  <si>
    <t>Riojas</t>
  </si>
  <si>
    <t>3010 State Route 109</t>
  </si>
  <si>
    <t>(360) 289-2427</t>
  </si>
  <si>
    <t>Seamar.Org</t>
  </si>
  <si>
    <t>Clinics</t>
  </si>
  <si>
    <t>Offices Of Physicians (Except Mental Health Specia</t>
  </si>
  <si>
    <t>80-403-0971</t>
  </si>
  <si>
    <t>http://twitter.com/seamarchc</t>
  </si>
  <si>
    <t>204 Market St, Pacific Beach, Washington, 98571</t>
  </si>
  <si>
    <t>47.194560787941001</t>
  </si>
  <si>
    <t>204 Market St</t>
  </si>
  <si>
    <t>47.193478409756999</t>
  </si>
  <si>
    <t>47.193506740589001</t>
  </si>
  <si>
    <t>Seabrook Construction Co LLC</t>
  </si>
  <si>
    <t>SEABROOK CONSTRUCTION CO LLC</t>
  </si>
  <si>
    <t>(360) 276-1097</t>
  </si>
  <si>
    <t>74-580-3356</t>
  </si>
  <si>
    <t>Seabrook Cottage Rentals</t>
  </si>
  <si>
    <t>Rental Service-Stores &amp; Yards</t>
  </si>
  <si>
    <t>General Rental Centers</t>
  </si>
  <si>
    <t>http://twitter.com/seabrookwa</t>
  </si>
  <si>
    <t>Emma</t>
  </si>
  <si>
    <t>Abbott</t>
  </si>
  <si>
    <t>(360) 276-4744</t>
  </si>
  <si>
    <t>40-437-9464</t>
  </si>
  <si>
    <t>http://www.facebook.com/seabrookwa</t>
  </si>
  <si>
    <t>Seabrook Land Co</t>
  </si>
  <si>
    <t>Stephen</t>
  </si>
  <si>
    <t>Poulakos</t>
  </si>
  <si>
    <t>(360) 276-0099</t>
  </si>
  <si>
    <t>General Contractors</t>
  </si>
  <si>
    <t>43-347-9710</t>
  </si>
  <si>
    <t>https://www.facebook.com/seabrookwa</t>
  </si>
  <si>
    <t>402 Front St, Pacific Beach, Washington, 98571</t>
  </si>
  <si>
    <t>47.194894318431999</t>
  </si>
  <si>
    <t>Seabrook Real Estate</t>
  </si>
  <si>
    <t>402 Front St</t>
  </si>
  <si>
    <t>100 to 249</t>
  </si>
  <si>
    <t>42-593-3028</t>
  </si>
  <si>
    <t>http://www.linkedin.com/company/seabrook-land-company</t>
  </si>
  <si>
    <t>Seabrook Town Hall-Cottage</t>
  </si>
  <si>
    <t>4275 Sr 109</t>
  </si>
  <si>
    <t>(888) 507-4694</t>
  </si>
  <si>
    <t>City Government-Executive Offices</t>
  </si>
  <si>
    <t>Executive Offices</t>
  </si>
  <si>
    <t>72-625-3632</t>
  </si>
  <si>
    <t>Seabrook Washington</t>
  </si>
  <si>
    <t>203 Front St, Pacific Beach, Washington, 98571</t>
  </si>
  <si>
    <t>47.196189491425002</t>
  </si>
  <si>
    <t>Casey</t>
  </si>
  <si>
    <t>Roloff</t>
  </si>
  <si>
    <t>203 Front St</t>
  </si>
  <si>
    <t>35-985-8040</t>
  </si>
  <si>
    <t>56 Madison Ln, Pacific Beach, Washington, 98571</t>
  </si>
  <si>
    <t>47.194808282514003</t>
  </si>
  <si>
    <t>47.194776012186999</t>
  </si>
  <si>
    <t>Seaside Treasure LLC</t>
  </si>
  <si>
    <t>56 Madison Ln</t>
  </si>
  <si>
    <t>SEASIDE TREASURE LLC</t>
  </si>
  <si>
    <t>79-676-5369</t>
  </si>
  <si>
    <t>Michael</t>
  </si>
  <si>
    <t>Seawee's Art &amp; Play LLC</t>
  </si>
  <si>
    <t>Kelly</t>
  </si>
  <si>
    <t>Johnson</t>
  </si>
  <si>
    <t>12 Main St</t>
  </si>
  <si>
    <t>SEAWEE'S ART &amp; PLAY LLC</t>
  </si>
  <si>
    <t>77-132-7156</t>
  </si>
  <si>
    <t>Seaplane Specialist LLC</t>
  </si>
  <si>
    <t>SEAPLANE SPECIALIST LLC</t>
  </si>
  <si>
    <t>Sea Plane Base</t>
  </si>
  <si>
    <t>Other Airport Operations</t>
  </si>
  <si>
    <t>77-655-6666</t>
  </si>
  <si>
    <t>Silver Maple Trailer Park</t>
  </si>
  <si>
    <t>(360) 289-0166</t>
  </si>
  <si>
    <t>41-433-3241</t>
  </si>
  <si>
    <t>4592 State Rt 109, Pacific Beach, Washington, 98571</t>
  </si>
  <si>
    <t>47.219450868302999</t>
  </si>
  <si>
    <t>47.219814810538999</t>
  </si>
  <si>
    <t>Silva Gray Adventures LLC</t>
  </si>
  <si>
    <t>4592 State Rt 109</t>
  </si>
  <si>
    <t>SILVA GRAY ADVENTURES LLC</t>
  </si>
  <si>
    <t>79-587-0396</t>
  </si>
  <si>
    <t>57 Seaside Ln, Pacific Beach, Washington, 98571</t>
  </si>
  <si>
    <t>47.192791722339003</t>
  </si>
  <si>
    <t>47.192867578563003</t>
  </si>
  <si>
    <t>Spindrift Cottage LLC</t>
  </si>
  <si>
    <t>57 Seaside Ln</t>
  </si>
  <si>
    <t>SPINDRIFT COTTAGE LLC</t>
  </si>
  <si>
    <t>79-382-7848</t>
  </si>
  <si>
    <t>Smokers Blue Ribbon Barbecue</t>
  </si>
  <si>
    <t>Leslie D</t>
  </si>
  <si>
    <t>Mong</t>
  </si>
  <si>
    <t>78-073-7081</t>
  </si>
  <si>
    <t>Stonebridge Condominium Owners</t>
  </si>
  <si>
    <t>77-655-6887</t>
  </si>
  <si>
    <t>Stowaway Wine Bar</t>
  </si>
  <si>
    <t>(360) 276-1091</t>
  </si>
  <si>
    <t>Thestowawaywinebarseabrookwa.Com</t>
  </si>
  <si>
    <t>73-791-3364</t>
  </si>
  <si>
    <t>https://www.facebook.com/thestowawayatsb/community</t>
  </si>
  <si>
    <t>Sturgeon Trailer Harbor</t>
  </si>
  <si>
    <t>Pat</t>
  </si>
  <si>
    <t>Sturgeon</t>
  </si>
  <si>
    <t>(360) 289-2101</t>
  </si>
  <si>
    <t>17-517-3723</t>
  </si>
  <si>
    <t>Sunny Diversify Inc</t>
  </si>
  <si>
    <t>217 Front St # A198</t>
  </si>
  <si>
    <t>SUNNY DIVERSIFY INC</t>
  </si>
  <si>
    <t>79-994-3553</t>
  </si>
  <si>
    <t>14 Heath Rd, Copalis Beach, Washington, 98535</t>
  </si>
  <si>
    <t>47.111303995169997</t>
  </si>
  <si>
    <t>Sunrise Resorts</t>
  </si>
  <si>
    <t>Muggett</t>
  </si>
  <si>
    <t>14 Heath Rd</t>
  </si>
  <si>
    <t>(360) 289-4278</t>
  </si>
  <si>
    <t>Sunriseresorts.Com</t>
  </si>
  <si>
    <t>17-516-4763</t>
  </si>
  <si>
    <t>https://www.facebook.com/pages/sunrise-resorts/438923426185901</t>
  </si>
  <si>
    <t>8 McCullough Rd, Copalis Beach, Washington, 98535</t>
  </si>
  <si>
    <t>47.110695967967999</t>
  </si>
  <si>
    <t>Surf &amp; Sand Rv PARK</t>
  </si>
  <si>
    <t>8 Mccullough Rd</t>
  </si>
  <si>
    <t>(360) 289-2707</t>
  </si>
  <si>
    <t>80-402-9882</t>
  </si>
  <si>
    <t>Surf House Restaurant Lounge</t>
  </si>
  <si>
    <t>41-776-9757</t>
  </si>
  <si>
    <t>Sunrise Market</t>
  </si>
  <si>
    <t>SUNRISE MARKET INC</t>
  </si>
  <si>
    <t>(360) 289-2962</t>
  </si>
  <si>
    <t>17-517-3731</t>
  </si>
  <si>
    <t>https://www.facebook.com/oceancitywa/</t>
  </si>
  <si>
    <t>Sunshine Deli</t>
  </si>
  <si>
    <t>Aj</t>
  </si>
  <si>
    <t>Brar</t>
  </si>
  <si>
    <t>Diesel Fuel (Whls)</t>
  </si>
  <si>
    <t>Petroleum And Petroleum Products Merchant Wholesal</t>
  </si>
  <si>
    <t>$20-50 Million</t>
  </si>
  <si>
    <t>24-468-4635</t>
  </si>
  <si>
    <t>11 Chabot Rd, Copalis Beach, Washington, 98535</t>
  </si>
  <si>
    <t>47.087089050136001</t>
  </si>
  <si>
    <t>47.086787553078999</t>
  </si>
  <si>
    <t>Surfcrest LTD</t>
  </si>
  <si>
    <t>Jill</t>
  </si>
  <si>
    <t>Lesman</t>
  </si>
  <si>
    <t>11 Chabot Rd</t>
  </si>
  <si>
    <t>(360) 289-2157</t>
  </si>
  <si>
    <t>Surfcrestresort.Com</t>
  </si>
  <si>
    <t>80-402-9288</t>
  </si>
  <si>
    <t>https://www.facebook.com/surfcrestresortwashington</t>
  </si>
  <si>
    <t>56 Hidden Cove Loop, Pacific Beach, Washington, 98571</t>
  </si>
  <si>
    <t>47.193270370919997</t>
  </si>
  <si>
    <t>47.193057722036002</t>
  </si>
  <si>
    <t>Sustainable Life Media Inc</t>
  </si>
  <si>
    <t>56 Hidden Cove Loop</t>
  </si>
  <si>
    <t>SUSTAINABLE LIFE MEDIA INC</t>
  </si>
  <si>
    <t>79-382-7851</t>
  </si>
  <si>
    <t>Sweet Life</t>
  </si>
  <si>
    <t>(253) 906-0624</t>
  </si>
  <si>
    <t>Sweetlifewa.Com</t>
  </si>
  <si>
    <t>Ice Cream Parlors</t>
  </si>
  <si>
    <t>72-449-4693</t>
  </si>
  <si>
    <t>https://twitter.com/thesweetlifewa</t>
  </si>
  <si>
    <t>https://www.facebook.com/sweetlifewa</t>
  </si>
  <si>
    <t>1 1st St, Pacific Beach, Washington, 98571</t>
  </si>
  <si>
    <t>47.209570831298997</t>
  </si>
  <si>
    <t>Surfhouse Espresso</t>
  </si>
  <si>
    <t>1 First St</t>
  </si>
  <si>
    <t>(360) 276-0571</t>
  </si>
  <si>
    <t>76-545-4750</t>
  </si>
  <si>
    <t>Swingnw</t>
  </si>
  <si>
    <t>81-706-6315</t>
  </si>
  <si>
    <t>T &amp; D Creations LLC</t>
  </si>
  <si>
    <t>Dianna</t>
  </si>
  <si>
    <t>Eggebraten</t>
  </si>
  <si>
    <t>T &amp; D CREATIONS LLC</t>
  </si>
  <si>
    <t>77-132-6897</t>
  </si>
  <si>
    <t>Taala Fund</t>
  </si>
  <si>
    <t>Pierre</t>
  </si>
  <si>
    <t>Augare</t>
  </si>
  <si>
    <t>TAALA FUND</t>
  </si>
  <si>
    <t>(360) 276-0208</t>
  </si>
  <si>
    <t>Real Estate Loans</t>
  </si>
  <si>
    <t>Real Estate Credit</t>
  </si>
  <si>
    <t>40-483-1953</t>
  </si>
  <si>
    <t>https://www.facebook.com/taala.fund</t>
  </si>
  <si>
    <t>2739 State Route 109, Ocean Shores, Washington, 98569</t>
  </si>
  <si>
    <t>47.080531803463003</t>
  </si>
  <si>
    <t>47.080430633892000</t>
  </si>
  <si>
    <t>Tara Kinsey</t>
  </si>
  <si>
    <t>2739 State Route 109</t>
  </si>
  <si>
    <t>76-784-2004</t>
  </si>
  <si>
    <t>Thousand Trails Oceana</t>
  </si>
  <si>
    <t>EQUITY LIFESTYLE PROPERTIES</t>
  </si>
  <si>
    <t>Dale</t>
  </si>
  <si>
    <t>Graham</t>
  </si>
  <si>
    <t>(360) 289-3504</t>
  </si>
  <si>
    <t>Thousandtrails.Com</t>
  </si>
  <si>
    <t>Oceana Rv Campground Is An Rv Park IN Washington State That Is Open Year-Round For Outdoor Fun And Festivities. Surrounded By The Natural Beauty Of The Washington Coast, This Oceanfront Campground Offers Miles Of Sandy Beach. Sporting Enthusiasts Will Wel</t>
  </si>
  <si>
    <t>Mobile Homes-Parks &amp; Communities</t>
  </si>
  <si>
    <t>Lessors Of Other Real Estate Property</t>
  </si>
  <si>
    <t>45-340-4758</t>
  </si>
  <si>
    <t>https://twitter.com/thousandtrails</t>
  </si>
  <si>
    <t>https://www.facebook.com/105748136182464</t>
  </si>
  <si>
    <t>2991 State Route 109, Copalis Beach, Washington, 98535</t>
  </si>
  <si>
    <t>47.103672771296999</t>
  </si>
  <si>
    <t>47.102671301506000</t>
  </si>
  <si>
    <t>Tidelands Resort</t>
  </si>
  <si>
    <t>Dar</t>
  </si>
  <si>
    <t>Mathieu</t>
  </si>
  <si>
    <t>2991 State Route 109</t>
  </si>
  <si>
    <t>(360) 289-8963</t>
  </si>
  <si>
    <t>Tidelandscampgrounds.Com</t>
  </si>
  <si>
    <t>80-403-1334</t>
  </si>
  <si>
    <t>8 Elk Ridge Rd, Copalis Beach, Washington, 98535</t>
  </si>
  <si>
    <t>47.117495786919001</t>
  </si>
  <si>
    <t>47.117495032548000</t>
  </si>
  <si>
    <t>Timberline Estates Water Syst</t>
  </si>
  <si>
    <t>Charlie</t>
  </si>
  <si>
    <t>Parsons</t>
  </si>
  <si>
    <t>8 Elk Ridge Rd</t>
  </si>
  <si>
    <t>TIMBERLINE ESTATES WATER SYSTEM</t>
  </si>
  <si>
    <t>77-132-5977</t>
  </si>
  <si>
    <t>81 Elma St, Copalis Beach, Washington, 98535</t>
  </si>
  <si>
    <t>47.113619911072000</t>
  </si>
  <si>
    <t>47.113731138927001</t>
  </si>
  <si>
    <t>TLC Professional Painters LLC</t>
  </si>
  <si>
    <t>Cheney</t>
  </si>
  <si>
    <t>81 Elma St</t>
  </si>
  <si>
    <t>TLC PROFESSIONAL PAINTERS LLC</t>
  </si>
  <si>
    <t>Painters</t>
  </si>
  <si>
    <t>Painting And Wall Covering Contractors</t>
  </si>
  <si>
    <t>77-132-5975</t>
  </si>
  <si>
    <t>15 Dusty Ln, Hoquiam, Washington, 98550</t>
  </si>
  <si>
    <t>47.056937500396003</t>
  </si>
  <si>
    <t>47.059093828805999</t>
  </si>
  <si>
    <t>Total Building Concepts</t>
  </si>
  <si>
    <t>15 Dusty Ln</t>
  </si>
  <si>
    <t>TOTAL BUILDING CONCEPTS INC</t>
  </si>
  <si>
    <t>74-255-2838</t>
  </si>
  <si>
    <t>39 Holly Ln, Pacific Beach, Washington, 98571</t>
  </si>
  <si>
    <t>47.218750225016002</t>
  </si>
  <si>
    <t>47.218743435675002</t>
  </si>
  <si>
    <t>Top Voice Inc</t>
  </si>
  <si>
    <t>Harris</t>
  </si>
  <si>
    <t>39 Holly Ln</t>
  </si>
  <si>
    <t>TOP VOICE INC</t>
  </si>
  <si>
    <t>(360) 276-4373</t>
  </si>
  <si>
    <t>Video Production &amp; Taping Service</t>
  </si>
  <si>
    <t>Motion Picture And Video Production</t>
  </si>
  <si>
    <t>40-915-5563</t>
  </si>
  <si>
    <t>Truckin' Express Inc</t>
  </si>
  <si>
    <t>Cline</t>
  </si>
  <si>
    <t>TRUCKIN' EXPRESS INC</t>
  </si>
  <si>
    <t>42-271-7148</t>
  </si>
  <si>
    <t>215 Meriweather St, #2, Pacific Beach, Washington, 98571</t>
  </si>
  <si>
    <t>47.196683062797000</t>
  </si>
  <si>
    <t>47.195109444296001</t>
  </si>
  <si>
    <t>Twelve Paws LLC</t>
  </si>
  <si>
    <t>215 Meriweather St # 2</t>
  </si>
  <si>
    <t>TWELVE PAWS LLC</t>
  </si>
  <si>
    <t>77-655-6885</t>
  </si>
  <si>
    <t>731 Copalis Beach Rd, Copalis Beach, Washington, 98535</t>
  </si>
  <si>
    <t>47.114828162414000</t>
  </si>
  <si>
    <t>47.114666056407003</t>
  </si>
  <si>
    <t>United States Postal Svc</t>
  </si>
  <si>
    <t>UNITED STATES POSTAL SVC</t>
  </si>
  <si>
    <t>Chapman</t>
  </si>
  <si>
    <t>731 Copalis Beach Rd</t>
  </si>
  <si>
    <t>(360) 289-2703</t>
  </si>
  <si>
    <t>Usps.Com</t>
  </si>
  <si>
    <t>Visit Your Local Post Office At 731 Copalis Beach Rd! The U.S. Postal Service (Usps) Is The Only Organization IN The Country To Regularly Deliver To Every Residential And Business Address. Usps Is Actively Recruiting For Many Positions, Including: Mail An</t>
  </si>
  <si>
    <t>Post Offices</t>
  </si>
  <si>
    <t>Postal Service</t>
  </si>
  <si>
    <t>United States Postal Service</t>
  </si>
  <si>
    <t>80-402-9874</t>
  </si>
  <si>
    <t>http://twitter.com/usps</t>
  </si>
  <si>
    <t>http://www.facebook.com/uspsstamps</t>
  </si>
  <si>
    <t>Barbara</t>
  </si>
  <si>
    <t>Harvill</t>
  </si>
  <si>
    <t>(360) 289-0252</t>
  </si>
  <si>
    <t>Visit Your Local Post Office At 1663 Ocean Beach Rd! The U.S. Postal Service (Usps) Is The Only Organization IN The Country To Regularly Deliver To Every Residential And Business Address. Usps Is Actively Recruiting For Many Positions, Including: Mail And</t>
  </si>
  <si>
    <t>80-402-9254</t>
  </si>
  <si>
    <t>Elizabeth</t>
  </si>
  <si>
    <t>(360) 276-1354</t>
  </si>
  <si>
    <t xml:space="preserve">Visit Your Local Post Office At 12 Main St! The U.S. Postal Service (Usps) Is The Only Organization IN The Country To Regularly Deliver To Every Residential And Business Address. Usps Is Actively Recruiting For Many Positions, Including: Mail And Package </t>
  </si>
  <si>
    <t>80-400-2335</t>
  </si>
  <si>
    <t>University Of Kentucky</t>
  </si>
  <si>
    <t>University-College Dept/Facility/Office</t>
  </si>
  <si>
    <t>Colleges, Universities, And Professional Schools</t>
  </si>
  <si>
    <t>81-207-2138</t>
  </si>
  <si>
    <t>4758 State Route 109, Moclips, Washington, 98562</t>
  </si>
  <si>
    <t>Moclips</t>
  </si>
  <si>
    <t>47.233054697156000</t>
  </si>
  <si>
    <t>47.233164667726001</t>
  </si>
  <si>
    <t>Phyllis</t>
  </si>
  <si>
    <t>Shaunsessy</t>
  </si>
  <si>
    <t>4758 State Route 109</t>
  </si>
  <si>
    <t>(360) 276-4503</t>
  </si>
  <si>
    <t>Visit Your Local Post Office At 4758 State Route 109! The U.S. Postal Service (Usps) Is The Only Organization IN The Country To Regularly Deliver To Every Residential And Business Address. Usps Is Actively Recruiting For Many Positions, Including: Mail An</t>
  </si>
  <si>
    <t>80-400-2343</t>
  </si>
  <si>
    <t>USPS Collection Box</t>
  </si>
  <si>
    <t>Mailing &amp; Shipping Kiosks</t>
  </si>
  <si>
    <t>Direct Mail Advertising</t>
  </si>
  <si>
    <t>77-911-1958</t>
  </si>
  <si>
    <t>US Navy Dept</t>
  </si>
  <si>
    <t>(360) 276-4348</t>
  </si>
  <si>
    <t>Navy.Mil</t>
  </si>
  <si>
    <t>Federal Government-National Security</t>
  </si>
  <si>
    <t>National Security</t>
  </si>
  <si>
    <t>53-817-9466</t>
  </si>
  <si>
    <t>77-911-0001</t>
  </si>
  <si>
    <t>77-910-7673</t>
  </si>
  <si>
    <t>3 Darien Ln, Pacific Beach, Washington, 98571</t>
  </si>
  <si>
    <t>47.216841414206002</t>
  </si>
  <si>
    <t>47.216850047565998</t>
  </si>
  <si>
    <t>Vacasa Inc</t>
  </si>
  <si>
    <t>3 Darien Ln</t>
  </si>
  <si>
    <t>VACASA INC</t>
  </si>
  <si>
    <t>78-693-2461</t>
  </si>
  <si>
    <t>77-911-6500</t>
  </si>
  <si>
    <t>77-911-2429</t>
  </si>
  <si>
    <t>2578 State Route 109, Ocean Shores, Washington, 98569</t>
  </si>
  <si>
    <t>47.067510684517998</t>
  </si>
  <si>
    <t>47.067608752784999</t>
  </si>
  <si>
    <t>Vacation Getaway</t>
  </si>
  <si>
    <t>Cheryl</t>
  </si>
  <si>
    <t>Watkins</t>
  </si>
  <si>
    <t>2578 State Route 109</t>
  </si>
  <si>
    <t>(360) 289-5840</t>
  </si>
  <si>
    <t>40-911-9709</t>
  </si>
  <si>
    <t>Venture Management LLC</t>
  </si>
  <si>
    <t>VENTURE MANAGEMENT LLC</t>
  </si>
  <si>
    <t>77-132-6973</t>
  </si>
  <si>
    <t>26 Diamond Dr, Pacific Beach, Washington, 98571</t>
  </si>
  <si>
    <t>47.203101086059000</t>
  </si>
  <si>
    <t>47.203348352203001</t>
  </si>
  <si>
    <t>VI Mar &amp; Assoc Inc</t>
  </si>
  <si>
    <t>26 Diamond Dr</t>
  </si>
  <si>
    <t>VI MAR &amp; ASSOC INC</t>
  </si>
  <si>
    <t>80-068-4295</t>
  </si>
  <si>
    <t>Vendor Village</t>
  </si>
  <si>
    <t>(360) 289-4521</t>
  </si>
  <si>
    <t>59-363-0437</t>
  </si>
  <si>
    <t>Vista Bakeshop</t>
  </si>
  <si>
    <t>78-230-3037</t>
  </si>
  <si>
    <t>Wacky Warehouse</t>
  </si>
  <si>
    <t>(360) 276-4200</t>
  </si>
  <si>
    <t>Second Hand Stores</t>
  </si>
  <si>
    <t>98-467-7526</t>
  </si>
  <si>
    <t>https://www.facebook.com/wacky-warehouse-1374500962857461/</t>
  </si>
  <si>
    <t>(206) 244-4442</t>
  </si>
  <si>
    <t>Liquidators</t>
  </si>
  <si>
    <t>94-083-7081</t>
  </si>
  <si>
    <t>Wanderer</t>
  </si>
  <si>
    <t>75-664-8550</t>
  </si>
  <si>
    <t>49 S 3rd St, Pacific Beach, Washington, 98571</t>
  </si>
  <si>
    <t>47.206244299749997</t>
  </si>
  <si>
    <t>47.206150003338998</t>
  </si>
  <si>
    <t>Vicente LLC</t>
  </si>
  <si>
    <t>Vicente</t>
  </si>
  <si>
    <t>Irvin</t>
  </si>
  <si>
    <t>49 S 3rd St</t>
  </si>
  <si>
    <t>VICENTE LLC</t>
  </si>
  <si>
    <t>77-132-7142</t>
  </si>
  <si>
    <t>Voss Contsruction LLC</t>
  </si>
  <si>
    <t>VOSS CONTSRUCTION LLC</t>
  </si>
  <si>
    <t>(360) 289-2956</t>
  </si>
  <si>
    <t>71-545-6578</t>
  </si>
  <si>
    <t>295 Meriweather St, Pacific Beach, Washington, 98571</t>
  </si>
  <si>
    <t>47.197433431133000</t>
  </si>
  <si>
    <t>Water's Edge Fiber &amp; Dye LLC</t>
  </si>
  <si>
    <t>295 Meriweather St</t>
  </si>
  <si>
    <t>WATER'S EDGE FIBER &amp; DYE LLC</t>
  </si>
  <si>
    <t>80-068-4296</t>
  </si>
  <si>
    <t>5 Hoquiam St, Copalis Beach, Washington, 98535</t>
  </si>
  <si>
    <t>47.112171035713999</t>
  </si>
  <si>
    <t>Wells Pressure Pros</t>
  </si>
  <si>
    <t>Skyler W</t>
  </si>
  <si>
    <t>Lynn</t>
  </si>
  <si>
    <t>5 Hoquiam St</t>
  </si>
  <si>
    <t>80-429-7603</t>
  </si>
  <si>
    <t>West Edge Inc</t>
  </si>
  <si>
    <t>WEST EDGE INC</t>
  </si>
  <si>
    <t>(360) 289-3548</t>
  </si>
  <si>
    <t>Knitting Mills NEC (Mfrs)</t>
  </si>
  <si>
    <t>Knit Fabric Mills</t>
  </si>
  <si>
    <t>40-916-1679</t>
  </si>
  <si>
    <t>West Coast Community Clinic</t>
  </si>
  <si>
    <t>Alan E</t>
  </si>
  <si>
    <t>Whipple</t>
  </si>
  <si>
    <t>(206) 289-3877</t>
  </si>
  <si>
    <t>Physicians &amp; Surgeons</t>
  </si>
  <si>
    <t>78-462-7320</t>
  </si>
  <si>
    <t>Whitman Avenue Twnhms</t>
  </si>
  <si>
    <t>Apartments</t>
  </si>
  <si>
    <t>77-655-6886</t>
  </si>
  <si>
    <t>Whimsey &amp; Wonder</t>
  </si>
  <si>
    <t>Amy</t>
  </si>
  <si>
    <t>Collins</t>
  </si>
  <si>
    <t>Studio58art.Com</t>
  </si>
  <si>
    <t>78-776-3779</t>
  </si>
  <si>
    <t>2537 State Route 109, Ocean Shores, Washington, 98569</t>
  </si>
  <si>
    <t>47.063846451726000</t>
  </si>
  <si>
    <t>47.063768667664000</t>
  </si>
  <si>
    <t>West Winds Resort Motel</t>
  </si>
  <si>
    <t>Mcelhiney</t>
  </si>
  <si>
    <t>2537 State Route 109</t>
  </si>
  <si>
    <t>(360) 289-3448</t>
  </si>
  <si>
    <t>Westwindsresortmotel.Com</t>
  </si>
  <si>
    <t>80-403-0641</t>
  </si>
  <si>
    <t>https://www.facebook.com/west-winds-resort-motel-118023961557863</t>
  </si>
  <si>
    <t>2995 Ocean Beach Rd, Pacific Beach, Washington, 98571</t>
  </si>
  <si>
    <t>47.201371103153001</t>
  </si>
  <si>
    <t>47.201266999916001</t>
  </si>
  <si>
    <t>Wilde Ferguson Logging Inc</t>
  </si>
  <si>
    <t>Shane</t>
  </si>
  <si>
    <t>Ferguson</t>
  </si>
  <si>
    <t>2995 Ocean Beach Rd</t>
  </si>
  <si>
    <t>WILDE FERGUSON LOGGING INC</t>
  </si>
  <si>
    <t>(360) 538-7562</t>
  </si>
  <si>
    <t>40-908-1307</t>
  </si>
  <si>
    <t>2611 State Route 109, Ocean Shores, Washington, 98569</t>
  </si>
  <si>
    <t>47.070794085538999</t>
  </si>
  <si>
    <t>47.070778746656998</t>
  </si>
  <si>
    <t>Wild Spirit Gallery</t>
  </si>
  <si>
    <t>2611 State Route 109</t>
  </si>
  <si>
    <t>(360) 289-0457</t>
  </si>
  <si>
    <t>41-504-1478</t>
  </si>
  <si>
    <t>Wild Spirits</t>
  </si>
  <si>
    <t>41-433-3428</t>
  </si>
  <si>
    <t>2570 State Route 109, Ocean Shores, Washington, 98569</t>
  </si>
  <si>
    <t>47.066692317400999</t>
  </si>
  <si>
    <t>47.066978559394997</t>
  </si>
  <si>
    <t>William Shannon</t>
  </si>
  <si>
    <t>2570 State Route 109</t>
  </si>
  <si>
    <t>81-665-5459</t>
  </si>
  <si>
    <t>27 Wendy Ln, Copalis Beach, Washington, 98535</t>
  </si>
  <si>
    <t>47.154235051550998</t>
  </si>
  <si>
    <t>47.153564750754001</t>
  </si>
  <si>
    <t>Windsound Construction Inc</t>
  </si>
  <si>
    <t>Kilwien</t>
  </si>
  <si>
    <t>27 Wendy Ln</t>
  </si>
  <si>
    <t>WINDSOUND CONSTRUCTION INC</t>
  </si>
  <si>
    <t>77-132-5970</t>
  </si>
  <si>
    <t>Windjammer Restaurant &amp; Lounge</t>
  </si>
  <si>
    <t>Carey</t>
  </si>
  <si>
    <t>Keith</t>
  </si>
  <si>
    <t>(360) 276-8199</t>
  </si>
  <si>
    <t>57-073-0523</t>
  </si>
  <si>
    <t>47 Tulips Rd, Hoquiam, Washington, 98550</t>
  </si>
  <si>
    <t>47.072955023996997</t>
  </si>
  <si>
    <t>47.072958879672001</t>
  </si>
  <si>
    <t>Woodside Ranch LLC</t>
  </si>
  <si>
    <t>47 Tulips Rd</t>
  </si>
  <si>
    <t>WOODSIDE RANCH LLC</t>
  </si>
  <si>
    <t>Ranches</t>
  </si>
  <si>
    <t>All Other Animal Production</t>
  </si>
  <si>
    <t>79-086-6816</t>
  </si>
  <si>
    <t>30 Compass St, Pacific Beach, Washington, 98571</t>
  </si>
  <si>
    <t>47.197003502956001</t>
  </si>
  <si>
    <t>47.197070055266998</t>
  </si>
  <si>
    <t>Wrestling Junko</t>
  </si>
  <si>
    <t>30 Compass St</t>
  </si>
  <si>
    <t>(360) 276-6581</t>
  </si>
  <si>
    <t>Amusement &amp; Recreation NEC</t>
  </si>
  <si>
    <t>All Other Amusement And Recreation Industries</t>
  </si>
  <si>
    <t>74-353-7894</t>
  </si>
  <si>
    <t>Wuerth Holdings LLC</t>
  </si>
  <si>
    <t>WUERTH HOLDINGS LLC</t>
  </si>
  <si>
    <t>79-838-1934</t>
  </si>
  <si>
    <t>42 N 1st St, Pacific Beach, Washington, 98571</t>
  </si>
  <si>
    <t>47.212688097364001</t>
  </si>
  <si>
    <t>47.212698071828001</t>
  </si>
  <si>
    <t>Word Korean Presbyterian Chr</t>
  </si>
  <si>
    <t>42 N 1st St</t>
  </si>
  <si>
    <t>WORD KOREAN PRESBYTERIAN CHURCH</t>
  </si>
  <si>
    <t>79-918-5839</t>
  </si>
  <si>
    <t>2591 State Route 109, Ocean Shores, Washington, 98569</t>
  </si>
  <si>
    <t>47.068886532015000</t>
  </si>
  <si>
    <t>47.068767341352000</t>
  </si>
  <si>
    <t>Woodland Greens Golf Ctr</t>
  </si>
  <si>
    <t>2591 State Route 109</t>
  </si>
  <si>
    <t>81-850-6189</t>
  </si>
  <si>
    <t>You &amp; I Market</t>
  </si>
  <si>
    <t>Eric</t>
  </si>
  <si>
    <t>YOU &amp; I MARKET INC</t>
  </si>
  <si>
    <t>(360) 276-8182</t>
  </si>
  <si>
    <t>40-483-1662</t>
  </si>
  <si>
    <t>https://facebook.com/youandimarket/videos/</t>
  </si>
  <si>
    <t>Yon &amp; Yonder Studio LLC</t>
  </si>
  <si>
    <t>Christina</t>
  </si>
  <si>
    <t>Mayes</t>
  </si>
  <si>
    <t>YON &amp; YONDER STUDIO LLC</t>
  </si>
  <si>
    <t>77-132-5981</t>
  </si>
  <si>
    <t>20 Main St, Pacific Beach, Washington, 98571</t>
  </si>
  <si>
    <t>47.210652333269003</t>
  </si>
  <si>
    <t>Zany Zebra</t>
  </si>
  <si>
    <t>20 Main St</t>
  </si>
  <si>
    <t>(360) 276-4755</t>
  </si>
  <si>
    <t>Toys-Retail</t>
  </si>
  <si>
    <t>42-052-3772</t>
  </si>
  <si>
    <t>Yuyu Investment Inc</t>
  </si>
  <si>
    <t>Seok</t>
  </si>
  <si>
    <t>YUYU INVESTMENT INC</t>
  </si>
  <si>
    <t>77-132-6533</t>
  </si>
  <si>
    <t>Company Name</t>
  </si>
  <si>
    <t>Parent Company Name</t>
  </si>
  <si>
    <t>Executive First Name</t>
  </si>
  <si>
    <t>Executive Last Name</t>
  </si>
  <si>
    <t>Address</t>
  </si>
  <si>
    <t>City</t>
  </si>
  <si>
    <t>State</t>
  </si>
  <si>
    <t>ZIP Code</t>
  </si>
  <si>
    <t>Legal Name</t>
  </si>
  <si>
    <t>Record Type</t>
  </si>
  <si>
    <t>Neighborhood</t>
  </si>
  <si>
    <t>Phone Number Combined</t>
  </si>
  <si>
    <t>Census Block Group</t>
  </si>
  <si>
    <t>Toll Free Number Combined</t>
  </si>
  <si>
    <t>Website</t>
  </si>
  <si>
    <t>Company Description</t>
  </si>
  <si>
    <t>Primary SIC Code</t>
  </si>
  <si>
    <t>Primary SIC Description</t>
  </si>
  <si>
    <t>SIC Code 1</t>
  </si>
  <si>
    <t>Primary NAICS</t>
  </si>
  <si>
    <t>Primary NAICS Description</t>
  </si>
  <si>
    <t>NAICS 1</t>
  </si>
  <si>
    <t>Franchise Description 1</t>
  </si>
  <si>
    <t>Location Employee Size Range</t>
  </si>
  <si>
    <t>Location Employee Size Actual</t>
  </si>
  <si>
    <t>Location Sales Volume Range</t>
  </si>
  <si>
    <t>Location Sales Volume Actual</t>
  </si>
  <si>
    <t>Corporate Employee Size Range</t>
  </si>
  <si>
    <t>Corporate Employee Size Actual</t>
  </si>
  <si>
    <t>Corporate Sales Volume Range</t>
  </si>
  <si>
    <t>Corporate Sales Volume Actual</t>
  </si>
  <si>
    <t>Type of Business</t>
  </si>
  <si>
    <t>Location Type</t>
  </si>
  <si>
    <t>IUSA Number</t>
  </si>
  <si>
    <t>EIN 1</t>
  </si>
  <si>
    <t>Last Updated On</t>
  </si>
  <si>
    <t>Years In Database</t>
  </si>
  <si>
    <t>Year Established</t>
  </si>
  <si>
    <t>Home Business</t>
  </si>
  <si>
    <t>Firm or Individual</t>
  </si>
  <si>
    <t>Twitter</t>
  </si>
  <si>
    <t>Linked-In</t>
  </si>
  <si>
    <t>Facebook</t>
  </si>
  <si>
    <t>Affiliated Records</t>
  </si>
  <si>
    <t>Affiliated Locations</t>
  </si>
  <si>
    <t>Acceptance Loan</t>
  </si>
  <si>
    <t/>
  </si>
  <si>
    <t>(360) 589-5062</t>
  </si>
  <si>
    <t>Loans</t>
  </si>
  <si>
    <t>Consumer Lending</t>
  </si>
  <si>
    <t>75-321-3978</t>
  </si>
  <si>
    <t>Agate Home Inspection</t>
  </si>
  <si>
    <t>(360) 276-8101</t>
  </si>
  <si>
    <t>Real Estate Inspection</t>
  </si>
  <si>
    <t>Other Activities Related To Real Estate</t>
  </si>
  <si>
    <t>69-538-1178</t>
  </si>
  <si>
    <t>Bouma Bookkeeping</t>
  </si>
  <si>
    <t>(360) 276-4533</t>
  </si>
  <si>
    <t>57-073-0341</t>
  </si>
  <si>
    <t>Central Washington University</t>
  </si>
  <si>
    <t>CENTRAL WASHINGTON UNIVERSITY</t>
  </si>
  <si>
    <t>(360) 276-4802</t>
  </si>
  <si>
    <t>Schools-Universities &amp; Colleges Academic</t>
  </si>
  <si>
    <t>42-076-0009</t>
  </si>
  <si>
    <t>Charles T</t>
  </si>
  <si>
    <t>(360) 580-4773</t>
  </si>
  <si>
    <t>Gabriel</t>
  </si>
  <si>
    <t>(360) 460-9028</t>
  </si>
  <si>
    <t>Computer Results Inc</t>
  </si>
  <si>
    <t>Gordon</t>
  </si>
  <si>
    <t>Grant</t>
  </si>
  <si>
    <t>COMPUTER RESULTS INC</t>
  </si>
  <si>
    <t>(360) 289-8762</t>
  </si>
  <si>
    <t>40-911-5418</t>
  </si>
  <si>
    <t>Iverson Enterprises</t>
  </si>
  <si>
    <t>Iverson</t>
  </si>
  <si>
    <t>Morale Welfare &amp; Rec Code 60</t>
  </si>
  <si>
    <t>(360) 276-4615</t>
  </si>
  <si>
    <t>72-590-7413</t>
  </si>
  <si>
    <t>North Beach School District 64</t>
  </si>
  <si>
    <t>(360) 276-4510</t>
  </si>
  <si>
    <t>Northbeach.K12.Wa.Us</t>
  </si>
  <si>
    <t>72-899-3129</t>
  </si>
  <si>
    <t>Quinault Indian Community Ctr</t>
  </si>
  <si>
    <t>(360) 276-8215</t>
  </si>
  <si>
    <t>Government Offices-Native American</t>
  </si>
  <si>
    <t>42-619-2511</t>
  </si>
  <si>
    <t>(360) 276-7034</t>
  </si>
  <si>
    <t>Cottages &amp; Cabins</t>
  </si>
  <si>
    <t>75-721-0395</t>
  </si>
  <si>
    <t>SLS</t>
  </si>
  <si>
    <t>(360) 276-8340</t>
  </si>
  <si>
    <t>43-608-8945</t>
  </si>
  <si>
    <t>Sow-Parks &amp; Recreation</t>
  </si>
  <si>
    <t>(360) 276-0243</t>
  </si>
  <si>
    <t>Recreation Centers</t>
  </si>
  <si>
    <t>42-794-6767</t>
  </si>
  <si>
    <t>Surf Studio Beach Resort</t>
  </si>
  <si>
    <t>(360) 940-7887</t>
  </si>
  <si>
    <t>75-620-9622</t>
  </si>
  <si>
    <t>Weddings By The Sea</t>
  </si>
  <si>
    <t>Judith L</t>
  </si>
  <si>
    <t>Hallerbach</t>
  </si>
  <si>
    <t>(360) 888-9723</t>
  </si>
  <si>
    <t>Wedding Supplies &amp; Services</t>
  </si>
  <si>
    <t>82-165-3105</t>
  </si>
  <si>
    <t>Description</t>
  </si>
  <si>
    <t>Value</t>
  </si>
  <si>
    <t>Summary</t>
  </si>
  <si>
    <t>Sum of All Businesses</t>
  </si>
  <si>
    <t>Sum of Businesses Excluding USPS Collection Boxes</t>
  </si>
  <si>
    <t>Sum of row counts with business entries across sheets</t>
  </si>
  <si>
    <t>Sum of row counts with business entries across sheets excluding Mailing &amp; Shipping Kiosks</t>
  </si>
  <si>
    <t>Total Employee Counts with Non-Zero Values</t>
  </si>
  <si>
    <t>Total Employee Counts</t>
  </si>
  <si>
    <t>Total Employee Counts with Exclusions (Non-Zero Values)</t>
  </si>
  <si>
    <t>Sum of non-zero values for columns AF &amp; Y. Sum of employees for all businesses across sheets where a value of '0' is converted into '1'</t>
  </si>
  <si>
    <t>Simple sum of columns AF (Sheet 1) &amp; Y (Sheet 2). Sum of employees for all businesses across sheets</t>
  </si>
  <si>
    <t>Sum of non-zero values for columns AF &amp; Y with exclusions. Sum of employees for all businesses across sheets where a value of '0' is converted into '1' with certain businesses excluded (see exclusions below)</t>
  </si>
  <si>
    <t>Iron Springs</t>
  </si>
  <si>
    <t>Myrol</t>
  </si>
  <si>
    <t>40-018-2586</t>
  </si>
  <si>
    <t>General Freight Trucking, Local</t>
  </si>
  <si>
    <t>Trucking-Local Cartage</t>
  </si>
  <si>
    <t>(360) 276-4344</t>
  </si>
  <si>
    <t>Ocean Grove</t>
  </si>
  <si>
    <t>N/A</t>
  </si>
  <si>
    <t>203 FRONT STREET, PACIFIC BEACH, WA, 98571, UNITED STATES</t>
  </si>
  <si>
    <t>203 FRONT STREET</t>
  </si>
  <si>
    <t>Linder</t>
  </si>
  <si>
    <t>Steven</t>
  </si>
  <si>
    <t>11 4th St S, Pacific Beach, Washington, 98571</t>
  </si>
  <si>
    <t>11 4th St S</t>
  </si>
  <si>
    <t>Brian</t>
  </si>
  <si>
    <t>Comfort</t>
  </si>
  <si>
    <t>Deunsing</t>
  </si>
  <si>
    <t>Janet</t>
  </si>
  <si>
    <t>Debely</t>
  </si>
  <si>
    <t>Mcelliot</t>
  </si>
  <si>
    <t>VENTURE MANAGEMENT, LLC</t>
  </si>
  <si>
    <t>Ocean City Market Place</t>
  </si>
  <si>
    <t>Country</t>
  </si>
  <si>
    <t>Washington</t>
  </si>
  <si>
    <t>COHEN ARIYE M &amp; REBECCA</t>
  </si>
  <si>
    <t>17655 SE 45TH PL</t>
  </si>
  <si>
    <t>BELLEVUE</t>
  </si>
  <si>
    <t>102 DUNES LN</t>
  </si>
  <si>
    <t>064F07H2</t>
  </si>
  <si>
    <t>LOT 14 LLS VOL 4 SHORT PLATS PG 37-39 (DUNES ESTATES)</t>
  </si>
  <si>
    <t>132000 - OcnCity&amp;CopalisBch-West of 109</t>
  </si>
  <si>
    <t>1812-15</t>
  </si>
  <si>
    <t>11 - Residential - Single Family</t>
  </si>
  <si>
    <t>UNITED STATES</t>
  </si>
  <si>
    <t>R3</t>
  </si>
  <si>
    <t>hma321.3334125.3907250</t>
  </si>
  <si>
    <t>https://www.vrbo.com/3334125</t>
  </si>
  <si>
    <t>COMPLIANT: No longer advertised</t>
  </si>
  <si>
    <t>Identified</t>
  </si>
  <si>
    <t>More than one year ago</t>
  </si>
  <si>
    <t>VRBO</t>
  </si>
  <si>
    <t>Oceanfront, dog-friendly home with amazing view, hot tub, decks &amp; fireplace</t>
  </si>
  <si>
    <t>102 Dunes Lane, Ocean City, WA 98569, USA</t>
  </si>
  <si>
    <t>Entire home/apt</t>
  </si>
  <si>
    <t>BELL 8 INC</t>
  </si>
  <si>
    <t>1862 COMMODORE LN NW, BAINBRIDGE ISLAND, WA 98110</t>
  </si>
  <si>
    <t>132000 - Grays Harbor County</t>
  </si>
  <si>
    <t>House</t>
  </si>
  <si>
    <t>https://app.hostcompliance.com/listing/hma321.3334125.3907250?geoid=05000US53027u</t>
  </si>
  <si>
    <t>163 Ocean Boulevard, Ocean City, WA 98569</t>
  </si>
  <si>
    <t>EDGIN JEREMY M &amp; ALLISON C</t>
  </si>
  <si>
    <t>16714 135TH AVE E</t>
  </si>
  <si>
    <t>PUYALLUP</t>
  </si>
  <si>
    <t>163 OCEAN BLVD</t>
  </si>
  <si>
    <t>LOT 3 OF LLS 91-08 VOL 4 PG 10 LY E OF RD</t>
  </si>
  <si>
    <t>1812-10</t>
  </si>
  <si>
    <t>hom67891057</t>
  </si>
  <si>
    <t>https://www.homeescape.com/vacation-rental/67891057/</t>
  </si>
  <si>
    <t>NON-COMPLIANT: Assessor record identified and we don't find a registration</t>
  </si>
  <si>
    <t>Last 0-7 days</t>
  </si>
  <si>
    <t>HomeEscape</t>
  </si>
  <si>
    <t>Red Sky Cottage, Hot tub, Fire Ring, Comforts of Home</t>
  </si>
  <si>
    <t>16714 135TH AVE E, PUYALLUP, WA 98374</t>
  </si>
  <si>
    <t>Cottage</t>
  </si>
  <si>
    <t>https://app.hostcompliance.com/listing/hom67891057?geoid=05000US53027u</t>
  </si>
  <si>
    <t>174 Sea Winds Lane, Ocean Shores, WA, USA</t>
  </si>
  <si>
    <t>LISTON CRYSTAL S TRUST</t>
  </si>
  <si>
    <t>1434 20TH AVE</t>
  </si>
  <si>
    <t>SEATTLE</t>
  </si>
  <si>
    <t>174 SEA WIND LN</t>
  </si>
  <si>
    <t>LOT 1B OF SSA 95-16 VOL 5 PG 6</t>
  </si>
  <si>
    <t>hma321.3398781.3971909</t>
  </si>
  <si>
    <t>https://www.vrbo.com/3398781</t>
  </si>
  <si>
    <t>The Hideaway:  Uninterrupted Ocean Views, Open Floor Plan, Hot Tub</t>
  </si>
  <si>
    <t>1434 20TH AVE, SEATTLE, WA 98122</t>
  </si>
  <si>
    <t>https://app.hostcompliance.com/listing/hma321.3398781.3971909?geoid=05000US53027u</t>
  </si>
  <si>
    <t>11 Waikiki St, Ocean City, WA 98569, USA</t>
  </si>
  <si>
    <t>DIANOVICH LAWRENCE A</t>
  </si>
  <si>
    <t>PO BOX 543</t>
  </si>
  <si>
    <t>OCEAN SHORES</t>
  </si>
  <si>
    <t>11 WAIKIKI ST</t>
  </si>
  <si>
    <t>ACCRETIONS ADJ TR 32 OCEAN CITY TR</t>
  </si>
  <si>
    <t>1812-03</t>
  </si>
  <si>
    <t>fli10256065</t>
  </si>
  <si>
    <t>https://www.flipkey.com/properties/10256065/</t>
  </si>
  <si>
    <t>Flipkey</t>
  </si>
  <si>
    <t>PO BOX 543, OCEAN SHORES, WA 98569</t>
  </si>
  <si>
    <t>https://app.hostcompliance.com/listing/fli10256065?geoid=05000US53027u</t>
  </si>
  <si>
    <t>119 Copalis Rock Upper Lane, Ocean Shores, WA, USA</t>
  </si>
  <si>
    <t>FOGELQUIST THOMAS K</t>
  </si>
  <si>
    <t>10901 176TH CIRCLE NE #361B</t>
  </si>
  <si>
    <t>REDMOND</t>
  </si>
  <si>
    <t>119 COPALIS ROCK UP LN</t>
  </si>
  <si>
    <t>TAX 28</t>
  </si>
  <si>
    <t>1912-09</t>
  </si>
  <si>
    <t>hom76655074</t>
  </si>
  <si>
    <t>https://www.homeescape.com/vacation-rental/76655074/</t>
  </si>
  <si>
    <t>Last 8-30 days</t>
  </si>
  <si>
    <t>Copalis Rock Cabin Near Ocean Shores, WA</t>
  </si>
  <si>
    <t>10901 176TH CIRCLE NE #361B, REDMOND, WA 98052</t>
  </si>
  <si>
    <t>Cabin</t>
  </si>
  <si>
    <t>https://app.hostcompliance.com/listing/hom76655074?geoid=05000US53027u</t>
  </si>
  <si>
    <t>2 Copalis Rock Ln, Copalis Beach, WA 98535</t>
  </si>
  <si>
    <t>LUMSDEN GAVIN S &amp; JESSICA J</t>
  </si>
  <si>
    <t>PO BOX 236</t>
  </si>
  <si>
    <t>WILKESON</t>
  </si>
  <si>
    <t>2 N COPALIS ROCK LN</t>
  </si>
  <si>
    <t>TAX 1B</t>
  </si>
  <si>
    <t>mar40288392</t>
  </si>
  <si>
    <t>https://homes-and-villas.marriott.com/en/properties/40288392-copalis-beach-serene-copalis-beach-getaway-walk-to-beach</t>
  </si>
  <si>
    <t>Last 181-365 days</t>
  </si>
  <si>
    <t>Homes &amp; Villas by Marriott Bonvoy</t>
  </si>
  <si>
    <t>Serene Copalis Beach Getaway: Walk to Beach!</t>
  </si>
  <si>
    <t>PO BOX 236, WILKESON, WA 98396</t>
  </si>
  <si>
    <t>https://app.hostcompliance.com/listing/mar40288392?geoid=05000US53027u</t>
  </si>
  <si>
    <t>115 Copalis Beach Road, Copalis Beach, WA 98535, USA</t>
  </si>
  <si>
    <t>FUNKHOUSER KIZZIE M</t>
  </si>
  <si>
    <t>PO BOX 1262</t>
  </si>
  <si>
    <t>LYNNWOOD</t>
  </si>
  <si>
    <t>115 COPALIS BEACH RD</t>
  </si>
  <si>
    <t>SE SE S OF RD LS E 820'</t>
  </si>
  <si>
    <t>132100-OcnCty/CplBeach E of 109</t>
  </si>
  <si>
    <t>1911-19</t>
  </si>
  <si>
    <t>G5</t>
  </si>
  <si>
    <t>air552166223414143302</t>
  </si>
  <si>
    <t>https://www.airbnb.com/rooms/552166223414143302</t>
  </si>
  <si>
    <t>Airbnb</t>
  </si>
  <si>
    <t>Aimee's Hideaway</t>
  </si>
  <si>
    <t>115 COPALIS BEACH RD, COPALIS BEACH, WA 98535</t>
  </si>
  <si>
    <t>Unincorporated Grays Harbor County</t>
  </si>
  <si>
    <t>https://app.hostcompliance.com/listing/air552166223414143302?geoid=05000US53027u</t>
  </si>
  <si>
    <t>1 Copalis Rock Lane North, Ocean Shores, WA 98569, USA</t>
  </si>
  <si>
    <t>FRANZEL JAMES S ET AL</t>
  </si>
  <si>
    <t>19200 93RD PL W</t>
  </si>
  <si>
    <t>EDMONDS</t>
  </si>
  <si>
    <t>1 N COPALIS ROCK LN</t>
  </si>
  <si>
    <t>TAX 8E</t>
  </si>
  <si>
    <t>vcs19177</t>
  </si>
  <si>
    <t>https://www.vacasa.com/unit/19177</t>
  </si>
  <si>
    <t>Last 31-60 days</t>
  </si>
  <si>
    <t>Vacasa</t>
  </si>
  <si>
    <t>Rocks Cabin - Copalis Beach,                                    WA</t>
  </si>
  <si>
    <t>19200 93RD PL W, EDMONDS, WA 98020</t>
  </si>
  <si>
    <t>https://app.hostcompliance.com/listing/vcs19177?geoid=05000US53027u</t>
  </si>
  <si>
    <t>21 Plumb Ln, Copalis Beach, WA 98535, USA</t>
  </si>
  <si>
    <t>5 TAHITI ST</t>
  </si>
  <si>
    <t>21 PLUMB LN</t>
  </si>
  <si>
    <t>SE OF NW; NE OF SW N OF RIV; NW OF SW E OF HY LS TAX 3 &amp; 5 &amp;30' PRI RD ACROSS LOT 1</t>
  </si>
  <si>
    <t>1912-22</t>
  </si>
  <si>
    <t>air1003510808431199702</t>
  </si>
  <si>
    <t>https://www.airbnb.com/rooms/1003510808431199702</t>
  </si>
  <si>
    <t>Ghost Forest Farm House!</t>
  </si>
  <si>
    <t>5 TAHITI ST, OCEAN SHORES, WA 98569</t>
  </si>
  <si>
    <t>https://app.hostcompliance.com/listing/air1003510808431199702?geoid=05000US53027u</t>
  </si>
  <si>
    <t>32 Copalis Rock Lane South, Copalis Beach, WA, USA</t>
  </si>
  <si>
    <t>LUMSDEN GAVIN S &amp; JESSICA</t>
  </si>
  <si>
    <t>32 COPALIS ROCK LN</t>
  </si>
  <si>
    <t>TAX 14</t>
  </si>
  <si>
    <t>1912-16</t>
  </si>
  <si>
    <t>bkg7968129</t>
  </si>
  <si>
    <t>https://www.booking.com/hotel/us/coastal-washington-getaway-walk-to-beach.en-gb.html</t>
  </si>
  <si>
    <t>Booking.com</t>
  </si>
  <si>
    <t>Holiday homes</t>
  </si>
  <si>
    <t>https://app.hostcompliance.com/listing/bkg7968129?geoid=05000US53027u</t>
  </si>
  <si>
    <t>54 S Copalis Rock Ln, Copalis Beach, WA 98569, USA</t>
  </si>
  <si>
    <t>RUDDICK WILLIAM H &amp; KARIE D</t>
  </si>
  <si>
    <t>3050 W VIEWMONT WAY W</t>
  </si>
  <si>
    <t>54 S COPALIS ROCK LN</t>
  </si>
  <si>
    <t>TAX 29</t>
  </si>
  <si>
    <t>air569730033339693986</t>
  </si>
  <si>
    <t>https://www.airbnb.com/rooms/569730033339693986</t>
  </si>
  <si>
    <t>Last 61-120 days</t>
  </si>
  <si>
    <t>Copalis Rocks beach. Razor Clamming!</t>
  </si>
  <si>
    <t>3050 W VIEWMONT WAY W, SEATTLE, WA 98199</t>
  </si>
  <si>
    <t>Unable to forward first Notice.</t>
  </si>
  <si>
    <t>https://app.hostcompliance.com/listing/air569730033339693986?geoid=05000US53027u</t>
  </si>
  <si>
    <t>11 Condra Road, Copalis Beach, WA 98535, USA</t>
  </si>
  <si>
    <t>KUPRAS NEIL T &amp; MCKELVY MEGAN M</t>
  </si>
  <si>
    <t>19224 33RD AVE S</t>
  </si>
  <si>
    <t>SEATAC</t>
  </si>
  <si>
    <t>11 CONDRA RD</t>
  </si>
  <si>
    <t>LOT 2 OF LL 99-1076 VOL 1 PG 62</t>
  </si>
  <si>
    <t>vcs105978</t>
  </si>
  <si>
    <t>https://www.vacasa.com/unit/105978</t>
  </si>
  <si>
    <t>Condra Cove - Copalis Beach,                                    WA</t>
  </si>
  <si>
    <t>19224 33RD AVE S, SEATAC, WA 98188</t>
  </si>
  <si>
    <t>https://app.hostcompliance.com/listing/vcs105978?geoid=05000US53027u</t>
  </si>
  <si>
    <t>3208 State Route 109, Copalis Beach, WA 98535, USA</t>
  </si>
  <si>
    <t>SOUNDVIEW INVESTMENTS LLC</t>
  </si>
  <si>
    <t>8402 209TH ST E</t>
  </si>
  <si>
    <t>SPANAWAY</t>
  </si>
  <si>
    <t>3208 STATE RT 109</t>
  </si>
  <si>
    <t>TAX 5</t>
  </si>
  <si>
    <t>136200 - Zone 3 AC Commercial</t>
  </si>
  <si>
    <t>74 - Recreational - Rec. Activities</t>
  </si>
  <si>
    <t>air45254252</t>
  </si>
  <si>
    <t>https://www.airbnb.com/rooms/45254252</t>
  </si>
  <si>
    <t>Last 121-180 days</t>
  </si>
  <si>
    <t>Echoes of the Sea: GR04/Guest Room 4</t>
  </si>
  <si>
    <t>CARROLL MITCHEL S &amp; PATRICIA L</t>
  </si>
  <si>
    <t>PO BOX 553, COPALIS, WA 98535</t>
  </si>
  <si>
    <t>136200 - Grays Harbor County</t>
  </si>
  <si>
    <t>Guest suite</t>
  </si>
  <si>
    <t>https://app.hostcompliance.com/listing/air45254252?geoid=05000US53027u</t>
  </si>
  <si>
    <t>288 Copalis Beach Road, Copalis Beach, WA 98535, USA</t>
  </si>
  <si>
    <t>WOODLAND BRANDON &amp; MINDY</t>
  </si>
  <si>
    <t>12211 180TH AVE CT E</t>
  </si>
  <si>
    <t>BONNEY LAKE</t>
  </si>
  <si>
    <t>288 COPALIS BEACH RD</t>
  </si>
  <si>
    <t>TAX 3</t>
  </si>
  <si>
    <t>1912-24</t>
  </si>
  <si>
    <t>19 - Residential - Vacation and Cabin</t>
  </si>
  <si>
    <t>hpc172792</t>
  </si>
  <si>
    <t>https://www.hipcamp.com/en-US/land/washington-camp-morning-wood-ozxhrj7d</t>
  </si>
  <si>
    <t>Hipcamp</t>
  </si>
  <si>
    <t>Camp Morning Wood</t>
  </si>
  <si>
    <t>12211 180TH AVE CT E, BONNEY LAKE, WA 98391</t>
  </si>
  <si>
    <t>https://app.hostcompliance.com/listing/hpc172792?geoid=05000US53027u</t>
  </si>
  <si>
    <t>36 Hopkins St, Copalis Beach, WA, USA</t>
  </si>
  <si>
    <t>RICHARDS JAMES E &amp; RICHARDS JERE</t>
  </si>
  <si>
    <t>PO BOX 279</t>
  </si>
  <si>
    <t>COPALIS BEACH</t>
  </si>
  <si>
    <t>36 HOPKINS ST</t>
  </si>
  <si>
    <t>W 306' OF E 850' OF S 427.1' OF LOT 1; E 544.1' OF S 956.5' OF LOT 1 S OF PHELPS ADD LS TAX 30,31,32,51,52</t>
  </si>
  <si>
    <t>1912-27</t>
  </si>
  <si>
    <t>air587711266367355048</t>
  </si>
  <si>
    <t>https://www.airbnb.com/rooms/587711266367355048</t>
  </si>
  <si>
    <t>Secluded cottage near the beach</t>
  </si>
  <si>
    <t>RICHARDS JAMES E &amp; RICHARDS JER*</t>
  </si>
  <si>
    <t>PO BOX 279, COPALIS BEACH, WA 98535</t>
  </si>
  <si>
    <t>https://app.hostcompliance.com/listing/air587711266367355048?geoid=05000US53027u</t>
  </si>
  <si>
    <t>3 Copalis Ln, Copalis Beach, WA 98535, USA</t>
  </si>
  <si>
    <t>DALLMAN AMANDA &amp; MARION</t>
  </si>
  <si>
    <t>3172 BERMUDA ST</t>
  </si>
  <si>
    <t>MALAGA</t>
  </si>
  <si>
    <t>3 COPALIS LN</t>
  </si>
  <si>
    <t>TAX 1P</t>
  </si>
  <si>
    <t>hma321.2430759.70476789</t>
  </si>
  <si>
    <t>https://www.vrbo.com/2430759</t>
  </si>
  <si>
    <t>fully fenced Dog yard - Overlooking the Copalis River -  $190 For more information, use spacebar or enter.</t>
  </si>
  <si>
    <t>PO BOX 221, SNOQUALMIE PASS, WA 98068</t>
  </si>
  <si>
    <t>https://app.hostcompliance.com/listing/hma321.2430759.70476789?geoid=05000US53027u</t>
  </si>
  <si>
    <t>11 Grover St, Copalis Beach, WA 98535, USA</t>
  </si>
  <si>
    <t>11 GROVER M2E2 LLC</t>
  </si>
  <si>
    <t>7918 136TH AVE SE</t>
  </si>
  <si>
    <t>NEWCASTLE</t>
  </si>
  <si>
    <t>11 GROVER ST</t>
  </si>
  <si>
    <t>TAX 9</t>
  </si>
  <si>
    <t>bkg12544225</t>
  </si>
  <si>
    <t>https://www.booking.com/hotel/us/charming-copalis-beach-getaway-half-mi-to-ocean.en-gb.html</t>
  </si>
  <si>
    <t>7918 136TH AVE SE, NEWCASTLE, WA 98059</t>
  </si>
  <si>
    <t>Vacation Homes</t>
  </si>
  <si>
    <t>https://app.hostcompliance.com/listing/bkg12544225?geoid=05000US53027u</t>
  </si>
  <si>
    <t>14 McCullough Road, Copalis Beach, WA 98535, USA</t>
  </si>
  <si>
    <t>THE LOWTIDE MOTEL</t>
  </si>
  <si>
    <t>DANIEL JEVAS</t>
  </si>
  <si>
    <t>14 MCCULLOUGH RD</t>
  </si>
  <si>
    <t>PO BOX 54</t>
  </si>
  <si>
    <t>TAX 21</t>
  </si>
  <si>
    <t>1912-28</t>
  </si>
  <si>
    <t>16 - Residential - Hotels/Motels</t>
  </si>
  <si>
    <t>98535-0054</t>
  </si>
  <si>
    <t>C2</t>
  </si>
  <si>
    <t>air757867838004962000</t>
  </si>
  <si>
    <t>https://www.airbnb.com/rooms/757867838004962000</t>
  </si>
  <si>
    <t>The Lowtide Motel Apartment 12</t>
  </si>
  <si>
    <t>Private room</t>
  </si>
  <si>
    <t>DANIEL JEVAS PO BOX 54, COPALIS BEACH, WA 98535</t>
  </si>
  <si>
    <t>Hotel</t>
  </si>
  <si>
    <t>https://app.hostcompliance.com/listing/air757867838004962000?geoid=05000US53027u</t>
  </si>
  <si>
    <t>34 McCullough Road, Copalis Beach, WA 98535, USA</t>
  </si>
  <si>
    <t>ALBRECHT EZRA &amp; CHRISTINA</t>
  </si>
  <si>
    <t>1037 NE 65TH ST #80676</t>
  </si>
  <si>
    <t>34 MCCULLOUGH RD</t>
  </si>
  <si>
    <t>TAX 22</t>
  </si>
  <si>
    <t>hma321.3586997.4160143</t>
  </si>
  <si>
    <t>https://www.vrbo.com/3586997</t>
  </si>
  <si>
    <t>Peaceful Copalis Beach Haven- Game Room</t>
  </si>
  <si>
    <t>1037 NE 65TH ST #80676, SEATTLE, WA 98115</t>
  </si>
  <si>
    <t>https://app.hostcompliance.com/listing/hma321.3586997.4160143?geoid=05000US53027u</t>
  </si>
  <si>
    <t>3010 State Route 109, Copalis Beach, WA 98535, USA</t>
  </si>
  <si>
    <t>SURSUM CORDA RETREAT &amp; CONF CTR</t>
  </si>
  <si>
    <t>3010 ST RT 109</t>
  </si>
  <si>
    <t>3010 STATE RT 109</t>
  </si>
  <si>
    <t>S 1/2 OF S 1/2 NW SW E OF HY</t>
  </si>
  <si>
    <t>65 - Services - Professional</t>
  </si>
  <si>
    <t>hma321.476610.1059782</t>
  </si>
  <si>
    <t>https://www.vrbo.com/476610</t>
  </si>
  <si>
    <t>Rustic, Secluded Retreat Center  near Copalis Beach</t>
  </si>
  <si>
    <t>3010 ST RT 109, COPALIS BEACH, WA 98535</t>
  </si>
  <si>
    <t>https://app.hostcompliance.com/listing/hma321.476610.1059782?geoid=05000US53027u</t>
  </si>
  <si>
    <t>23 Chabot Ln, Ocean City, WA 98569, USA</t>
  </si>
  <si>
    <t>BOYER NELSON L</t>
  </si>
  <si>
    <t>PO BOX 325</t>
  </si>
  <si>
    <t>23 CHABOT LN</t>
  </si>
  <si>
    <t>1912-34</t>
  </si>
  <si>
    <t>air917454721575064559</t>
  </si>
  <si>
    <t>https://www.airbnb.com/rooms/917454721575064559</t>
  </si>
  <si>
    <t>Where Nature Meets Waves</t>
  </si>
  <si>
    <t>LOIBL DAVID J</t>
  </si>
  <si>
    <t>17917 52ND ST E, LAKE TAPPS, WA 98391</t>
  </si>
  <si>
    <t>https://app.hostcompliance.com/listing/air917454721575064559?geoid=05000US53027u</t>
  </si>
  <si>
    <t>3041 State Route 109, Copalis Beach, WA 98535, USA</t>
  </si>
  <si>
    <t>1346 S PEARL ST</t>
  </si>
  <si>
    <t>3041 STATE RT 109</t>
  </si>
  <si>
    <t>S 200' OF N 300' OF LOT 3 LS TAX 14 &amp; 15</t>
  </si>
  <si>
    <t>air44417018</t>
  </si>
  <si>
    <t>https://www.airbnb.com/rooms/44417018</t>
  </si>
  <si>
    <t>Beachfront Boutique, King Suite</t>
  </si>
  <si>
    <t>1346 S PEARL ST, SEATTLE, WA 98108</t>
  </si>
  <si>
    <t>Boutique hotel</t>
  </si>
  <si>
    <t>https://app.hostcompliance.com/listing/air44417018?geoid=05000US53027u</t>
  </si>
  <si>
    <t>11 Chabot Road, Copalis Beach, WA 98535, USA</t>
  </si>
  <si>
    <t>SURFCREST PROPERTIES LLC</t>
  </si>
  <si>
    <t>16417 7TH PL W</t>
  </si>
  <si>
    <t>11 CHABOT RD</t>
  </si>
  <si>
    <t>TAX 7, 13 &amp; 16</t>
  </si>
  <si>
    <t>SURFCREST</t>
  </si>
  <si>
    <t>bkg2084969</t>
  </si>
  <si>
    <t>https://www.booking.com/hotel/us/at-the-crest-condos.en-gb.html</t>
  </si>
  <si>
    <t>Booking</t>
  </si>
  <si>
    <t>16417 7TH PL W, LYNNWOOD, WA 98037</t>
  </si>
  <si>
    <t>Aparthotels</t>
  </si>
  <si>
    <t>https://app.hostcompliance.com/listing/bkg2084969?geoid=05000US53027u</t>
  </si>
  <si>
    <t>27 Chabot Ln, Ocean City, WA 98569, USA</t>
  </si>
  <si>
    <t>RAMSEY RYAN &amp; NICKOLE</t>
  </si>
  <si>
    <t>1608 161ST AVE SE</t>
  </si>
  <si>
    <t>SNOHOMISH</t>
  </si>
  <si>
    <t>27 CHABOT LN</t>
  </si>
  <si>
    <t>TAX 15</t>
  </si>
  <si>
    <t>air794229242333184739</t>
  </si>
  <si>
    <t>https://www.airbnb.com/rooms/794229242333184739</t>
  </si>
  <si>
    <t>Welcome to The Saltbox Cottage!</t>
  </si>
  <si>
    <t>1608 161ST AVE SE, SNOHOMISH, WA 98290</t>
  </si>
  <si>
    <t>https://app.hostcompliance.com/listing/air794229242333184739?geoid=05000US53027u</t>
  </si>
  <si>
    <t>3029 State Route 109, Copalis Beach, WA 98535, USA</t>
  </si>
  <si>
    <t>KENT DEV CO INC &amp;</t>
  </si>
  <si>
    <t>COPALIS BEACH LLC</t>
  </si>
  <si>
    <t>SAMMAMISH</t>
  </si>
  <si>
    <t>3029 STATE RT 109</t>
  </si>
  <si>
    <t>26821 SE 22 CT</t>
  </si>
  <si>
    <t>S 560' OF N 3/4 OF LOT 3 LS TAX 30 (AKA PTN OF LOT B OF BLR AFN 20-04300003 &amp; 20-04300004)</t>
  </si>
  <si>
    <t>vcs52369</t>
  </si>
  <si>
    <t>https://www.vacasa.com/unit/52369</t>
  </si>
  <si>
    <t>COMPLIANT: There is a valid registration</t>
  </si>
  <si>
    <t>Copalis Beach Hideaway  - Copalis Beach,                                    WA</t>
  </si>
  <si>
    <t>COPALIS BEACH LLC 26821 SE 22 CT, SAMMAMISH, WA 98075</t>
  </si>
  <si>
    <t>https://app.hostcompliance.com/listing/vcs52369?geoid=05000US53027u</t>
  </si>
  <si>
    <t>45 Sunset St, Moclips, WA 98562, USA</t>
  </si>
  <si>
    <t>BRATE DAVID P &amp; FRANCES D TRUST</t>
  </si>
  <si>
    <t>PO BOX 313</t>
  </si>
  <si>
    <t>BREMERTON</t>
  </si>
  <si>
    <t>45 SUNSET ST</t>
  </si>
  <si>
    <t>064F08H2</t>
  </si>
  <si>
    <t>ABANDONED RR R/W IN GL 1 ADJ LOT 5 BLK 7 SUNSET BEACH 1ST</t>
  </si>
  <si>
    <t>133000- Pac Beach/Moclips- West of 109</t>
  </si>
  <si>
    <t>2012-17</t>
  </si>
  <si>
    <t>air14498909</t>
  </si>
  <si>
    <t>https://www.airbnb.com/rooms/14498909</t>
  </si>
  <si>
    <t>Daybreak on Sunset-Ocean Front-Right On The Beach</t>
  </si>
  <si>
    <t>PO BOX 313, BREMERTON, WA 98337</t>
  </si>
  <si>
    <t>133000 - Grays Harbor County</t>
  </si>
  <si>
    <t>https://app.hostcompliance.com/listing/air14498909?geoid=05000US53027u</t>
  </si>
  <si>
    <t>63 Sunset St, Moclips, WA 98562</t>
  </si>
  <si>
    <t>POSEIDONS PACIFIC GET AWAY LLC</t>
  </si>
  <si>
    <t>7071 MEADOWDALE BEACH RD</t>
  </si>
  <si>
    <t>63 SUNSET ST</t>
  </si>
  <si>
    <t>ABANDONED RR R/W GL 1 LY S OF S LI OF N 8' LOT 5 BLK6 &amp;N OF S LI LOT 7 EXT E IN SUNSET BEACH 1ST(PT LT 1 BLA03-06230009)</t>
  </si>
  <si>
    <t>hma321.489914.1073095</t>
  </si>
  <si>
    <t>https://www.vrbo.com/489914</t>
  </si>
  <si>
    <t>On the beach! Get away to the beach in beautiful Moclips - dogs welcome!</t>
  </si>
  <si>
    <t>7071 MEADOWDALE BEACH RD, EDMONDS, WA 98026</t>
  </si>
  <si>
    <t>https://app.hostcompliance.com/listing/hma321.489914.1073095?geoid=05000US53027u</t>
  </si>
  <si>
    <t>41 Sunset St, Moclips, WA 98562, USA</t>
  </si>
  <si>
    <t>BANKEN PAUL J &amp; NINA E ET AL</t>
  </si>
  <si>
    <t>1124 N 9TH ST</t>
  </si>
  <si>
    <t>TACOMA</t>
  </si>
  <si>
    <t>41 SUNSET ST</t>
  </si>
  <si>
    <t>ABANDONED RR R/W IN GL 1 LY S OF S LI LOT 5 BLK 7 EXT ELY</t>
  </si>
  <si>
    <t>hma121.316645.33569661</t>
  </si>
  <si>
    <t>https://www.vrbo.com/316645ha</t>
  </si>
  <si>
    <t>Oceanfront Beach House-Nestled on the N. Beach of the Washington Coast $418</t>
  </si>
  <si>
    <t>1124 N 9TH ST, TACOMA, WA 98403</t>
  </si>
  <si>
    <t>https://app.hostcompliance.com/listing/hma121.316645.33569661?geoid=05000US53027u</t>
  </si>
  <si>
    <t>53 Sunset St, Moclips, WA 98562, USA</t>
  </si>
  <si>
    <t>NEELY BRANDON &amp; ANITA</t>
  </si>
  <si>
    <t>2227 46TH AVE NE</t>
  </si>
  <si>
    <t>OLYMPIA</t>
  </si>
  <si>
    <t>53 SUNSET ST</t>
  </si>
  <si>
    <t>ABANDONED RR R/W IN GL 1 ADJ LOTS 3 &amp; 4 BLK 7 SUNSET BEACH 1ST (PTN OF LOT 1 OF BLA 03-06230008)</t>
  </si>
  <si>
    <t>mar40340370</t>
  </si>
  <si>
    <t>https://homes-and-villas.marriott.com/en/properties/40340370-moclips-oceanfront-moclips-escape-w-deck-and-beach-access</t>
  </si>
  <si>
    <t>Home&amp;Villas Marriot</t>
  </si>
  <si>
    <t>Oceanfront Moclips Escape w/ Deck &amp; Beach Access!</t>
  </si>
  <si>
    <t>2227 46TH AVE NE, OLYMPIA, WA 98506</t>
  </si>
  <si>
    <t>https://app.hostcompliance.com/listing/mar40340370?geoid=05000US53027u</t>
  </si>
  <si>
    <t>29 Sunset St, Moclips, WA, USA</t>
  </si>
  <si>
    <t>SANDY BEACH LLC</t>
  </si>
  <si>
    <t>8122 FERTILE VALLEY RD</t>
  </si>
  <si>
    <t>NEWPORT</t>
  </si>
  <si>
    <t>29 SUNSET ST</t>
  </si>
  <si>
    <t>ABANDONED RR R/W BTW N LI OF LOT 12 &amp; S LI OF LOT 14 EXT ELY BLK 1 SUNSET BEACH</t>
  </si>
  <si>
    <t>fli13356738</t>
  </si>
  <si>
    <t>https://www.flipkey.com/properties/13356738/</t>
  </si>
  <si>
    <t>FlipKey</t>
  </si>
  <si>
    <t>8122 FERTILE VALLEY RD, NEWPORT, WA 99156</t>
  </si>
  <si>
    <t>First Notice of Non-Compliance mailed returned 9/16/2022.</t>
  </si>
  <si>
    <t>https://app.hostcompliance.com/listing/fli13356738?geoid=05000US53027u</t>
  </si>
  <si>
    <t>31 Sunset St, Moclips, WA 98562, USA</t>
  </si>
  <si>
    <t>COPELAND DANIEL C &amp; DIANE L</t>
  </si>
  <si>
    <t>1916 142ND ST SE</t>
  </si>
  <si>
    <t>MILL CREEK</t>
  </si>
  <si>
    <t>37 SUNSET ST</t>
  </si>
  <si>
    <t>ABANDONED RR R/W BTW N LI OF LOT 3 &amp; S LI OF LOT 4 EXT ELY BLK 1 SUNSET BEACH</t>
  </si>
  <si>
    <t>hma321.231053.231053</t>
  </si>
  <si>
    <t>https://www.vrbo.com/231053</t>
  </si>
  <si>
    <t>Right On the Beach!  Hot Tub, Pet-friendly, Fireplace, WiFi, Best of NW Escapes!</t>
  </si>
  <si>
    <t>1916 142ND ST SE, MILL CREEK, WA 98012</t>
  </si>
  <si>
    <t>https://app.hostcompliance.com/listing/hma321.231053.231053?geoid=05000US53027u</t>
  </si>
  <si>
    <t>4625 WA-109, Moclips, WA 98562, USA</t>
  </si>
  <si>
    <t>SELANDER DEREK &amp; BRITTANY</t>
  </si>
  <si>
    <t>PO BOX 3607</t>
  </si>
  <si>
    <t>WINTER PARK</t>
  </si>
  <si>
    <t>CO</t>
  </si>
  <si>
    <t>4625 STATE RT 109</t>
  </si>
  <si>
    <t>LOT 1 OF SSA 02-269 VOL 5 PG 94</t>
  </si>
  <si>
    <t>bkg9257522</t>
  </si>
  <si>
    <t>https://www.booking.com/hotel/us/oceanfront-moclips-house-with-deck-and-fire-pit.en-gb.html</t>
  </si>
  <si>
    <t>PO BOX 3607, WINTER PARK, CO 80482</t>
  </si>
  <si>
    <t>https://app.hostcompliance.com/listing/bkg9257522?geoid=05000US53027u</t>
  </si>
  <si>
    <t>4615 WA-109, Moclips, WA 98562, USA</t>
  </si>
  <si>
    <t>SWEGLE PAUL A &amp; SERENA C</t>
  </si>
  <si>
    <t>9416 24TH AVE NW</t>
  </si>
  <si>
    <t>4615 STATE RT 109</t>
  </si>
  <si>
    <t>hma321.3135267.3708360</t>
  </si>
  <si>
    <t>https://www.vrbo.com/3135267</t>
  </si>
  <si>
    <t>The Ocean House at Moclips Beach - Gem of the WA coast!</t>
  </si>
  <si>
    <t>9416 24TH AVE NW, SEATTLE, WA 98117</t>
  </si>
  <si>
    <t>https://app.hostcompliance.com/listing/hma321.3135267.3708360?geoid=05000US53027u</t>
  </si>
  <si>
    <t>4807 Pacific Avenue, Moclips, WA, USA</t>
  </si>
  <si>
    <t>COVICH STAVNSHOJ CATHERINE A &amp; S</t>
  </si>
  <si>
    <t>1006 OLSEN PL</t>
  </si>
  <si>
    <t>ENUMCLAW</t>
  </si>
  <si>
    <t>48071 PACIFIC AVE</t>
  </si>
  <si>
    <t>MOCLIPS CHABOTS LOTS 16 &amp; 17 BLK 2</t>
  </si>
  <si>
    <t>2012-07</t>
  </si>
  <si>
    <t>MOCLIPS CHABOTS</t>
  </si>
  <si>
    <t>hma321.3586992.4160138</t>
  </si>
  <si>
    <t>https://www.vrbo.com/3586992</t>
  </si>
  <si>
    <t>Spindrift - Right on the Beach</t>
  </si>
  <si>
    <t>COVICH STAVNSHOJ CATHERINE A &amp; *</t>
  </si>
  <si>
    <t>1006 OLSEN PL, ENUMCLAW, WA 98027</t>
  </si>
  <si>
    <t>https://app.hostcompliance.com/listing/hma321.3586992.4160138?geoid=05000US53027u</t>
  </si>
  <si>
    <t>4411 WA-109, Pacific Beach, WA 98571, USA</t>
  </si>
  <si>
    <t>BROWNING LIVING TRUST ET AL</t>
  </si>
  <si>
    <t>19633 SE 29TH ST</t>
  </si>
  <si>
    <t>4411 STATE RT 109</t>
  </si>
  <si>
    <t>LOT 1 OF BLA 11-12290021</t>
  </si>
  <si>
    <t>2012-20</t>
  </si>
  <si>
    <t>hma121.256180.3043682</t>
  </si>
  <si>
    <t>https://www.vrbo.com/256180ha</t>
  </si>
  <si>
    <t>Unique waterfront Beach House with incredible view.</t>
  </si>
  <si>
    <t>19633 SE 29TH ST, SAMMAMISH, WA 98075</t>
  </si>
  <si>
    <t>https://app.hostcompliance.com/listing/hma121.256180.3043682?geoid=05000US53027u</t>
  </si>
  <si>
    <t>4805 Pacific Avenue, Moclips, WA, USA</t>
  </si>
  <si>
    <t>BAUGHER KRISTINA J</t>
  </si>
  <si>
    <t>7108 127TH PL SE</t>
  </si>
  <si>
    <t>48051 PACIFIC AVE</t>
  </si>
  <si>
    <t>MOCLIPS CHABOTS LOTS 18 &amp; 19 BLK 2</t>
  </si>
  <si>
    <t>air11714579</t>
  </si>
  <si>
    <t>https://www.airbnb.com/rooms/11714579</t>
  </si>
  <si>
    <t>Lighthouse - Right on the beach ( New Hot Tub )</t>
  </si>
  <si>
    <t>7108 127TH PL SE, NEWCASTLE, WA 98056</t>
  </si>
  <si>
    <t>https://app.hostcompliance.com/listing/air11714579?geoid=05000US53027u</t>
  </si>
  <si>
    <t>4801 Pacific Avenue, Moclips, WA, USA</t>
  </si>
  <si>
    <t>BARRY TRUST ET AL</t>
  </si>
  <si>
    <t>C/O PAUL BARRY</t>
  </si>
  <si>
    <t>KIRKLAND</t>
  </si>
  <si>
    <t>48011 PACIFIC AVE</t>
  </si>
  <si>
    <t>2095 ROSE POINT LANE</t>
  </si>
  <si>
    <t>MOCLIPS CHABOTS LOTS 20-22 INC BLK 2</t>
  </si>
  <si>
    <t>hma321.103149.103149</t>
  </si>
  <si>
    <t>https://www.vrbo.com/103149</t>
  </si>
  <si>
    <t>Moclips on the Beach Home</t>
  </si>
  <si>
    <t>C/O PAUL BARRY 2095 ROSE POINT LANE, KIRKLAND, WA 98033</t>
  </si>
  <si>
    <t>https://app.hostcompliance.com/listing/hma321.103149.103149?geoid=05000US53027u</t>
  </si>
  <si>
    <t>4797 Pacific Avenue, Moclips, WA 98562, USA</t>
  </si>
  <si>
    <t>EAGLES EDGE PROPERTIES LLC</t>
  </si>
  <si>
    <t>9106 28TH ST E</t>
  </si>
  <si>
    <t>EDGEWOOD</t>
  </si>
  <si>
    <t>47971 PACIFIC AVE</t>
  </si>
  <si>
    <t>MOCLIPS CHABOTS LOT 13 BLK 3</t>
  </si>
  <si>
    <t>hma321.3587024.4160170</t>
  </si>
  <si>
    <t>https://www.vrbo.com/3587024</t>
  </si>
  <si>
    <t>Moclips Sand Dollar Beach House - Beautiful Beach Front Home</t>
  </si>
  <si>
    <t>9106 28TH ST E, EDGEWOOD, WA 98371</t>
  </si>
  <si>
    <t>https://app.hostcompliance.com/listing/hma321.3587024.4160170?geoid=05000US53027u</t>
  </si>
  <si>
    <t>4777 Pacific Avenue, Moclips, WA 98562, USA</t>
  </si>
  <si>
    <t>CRAB CABIN PROPERTIES LLC</t>
  </si>
  <si>
    <t>C/O TRAVIS &amp; LANAE GRIFFITHS</t>
  </si>
  <si>
    <t>MESQUITE</t>
  </si>
  <si>
    <t>NV</t>
  </si>
  <si>
    <t>47771 PACIFIC AVE</t>
  </si>
  <si>
    <t>344 MONTPERE CIRCLE</t>
  </si>
  <si>
    <t>MOCLIPS CHABOTS LOT 20 BLK 4</t>
  </si>
  <si>
    <t>2012-08</t>
  </si>
  <si>
    <t>air945018777044413253</t>
  </si>
  <si>
    <t>https://www.airbnb.com/rooms/945018777044413253</t>
  </si>
  <si>
    <t>Cozy 1BR Oceanfront Dog Friendly | Fireplace</t>
  </si>
  <si>
    <t>C/O TRAVIS &amp; LANAE GRIFFITHS 344 MONTPERE CIRCLE, MESQUITE, NV 89027</t>
  </si>
  <si>
    <t>https://app.hostcompliance.com/listing/air945018777044413253?geoid=05000US53027u</t>
  </si>
  <si>
    <t>4635 State Route 109, Moclips, WA 98562, USA</t>
  </si>
  <si>
    <t>SADASIVAM SAI P &amp; SUBRAMANIAN S</t>
  </si>
  <si>
    <t>9544 226TH PLACE NE</t>
  </si>
  <si>
    <t>4635 STATE RT 109</t>
  </si>
  <si>
    <t>TAX 1</t>
  </si>
  <si>
    <t>air16374064</t>
  </si>
  <si>
    <t>https://www.airbnb.com/rooms/16374064</t>
  </si>
  <si>
    <t>Sandcastle Bluff</t>
  </si>
  <si>
    <t>9544 226TH PLACE NE, REDMOND, WA 98053</t>
  </si>
  <si>
    <t>https://app.hostcompliance.com/listing/air16374064?geoid=05000US53027u</t>
  </si>
  <si>
    <t>4711 Pacific Avenue, Moclips, WA, USA</t>
  </si>
  <si>
    <t>47711 PACIFIC AVE</t>
  </si>
  <si>
    <t>MOCLIPS CHABOTS LOTS 12 &amp; 13 BLK 5</t>
  </si>
  <si>
    <t>hma321.3587036.97048809</t>
  </si>
  <si>
    <t>https://www.vrbo.com/3587036</t>
  </si>
  <si>
    <t>Beachcombers Cabin - Ocean Front with Hot Tub $250</t>
  </si>
  <si>
    <t>PANAGIOTOU CHRIS J &amp; HANSON KIMBERLY D</t>
  </si>
  <si>
    <t>9106 28TH ST E, EDGEWOOD, WA 98371, US</t>
  </si>
  <si>
    <t>https://app.hostcompliance.com/listing/hma321.3587036.97048809?geoid=05000US53027u</t>
  </si>
  <si>
    <t>4788 Pacific Avenue, Moclips, WA, USA</t>
  </si>
  <si>
    <t>BACKEBERG JAMES &amp; KELLIE</t>
  </si>
  <si>
    <t>812 CHESTNUT ST</t>
  </si>
  <si>
    <t>SUMNER</t>
  </si>
  <si>
    <t>47880 PACIFIC AVE</t>
  </si>
  <si>
    <t>MOCLIPS CHABOTS LOT 1 BLK 9</t>
  </si>
  <si>
    <t>air45065464</t>
  </si>
  <si>
    <t>https://www.airbnb.com/rooms/45065464</t>
  </si>
  <si>
    <t>Duff Getaway</t>
  </si>
  <si>
    <t>812 CHESTNUT ST, SUMNER, WA 98390</t>
  </si>
  <si>
    <t>https://app.hostcompliance.com/listing/air45065464?geoid=05000US53027u</t>
  </si>
  <si>
    <t>4768 Pacific Avenue, Moclips, WA 98562, USA</t>
  </si>
  <si>
    <t>STALDER CHAD E &amp; CARRIE M</t>
  </si>
  <si>
    <t>31010 39TH PL SW</t>
  </si>
  <si>
    <t>FEDERAL WAY</t>
  </si>
  <si>
    <t>47680 PACIFIC AVE</t>
  </si>
  <si>
    <t>MOCLIPS CHABOTS LOTS 10 &amp; 11 BLK 7</t>
  </si>
  <si>
    <t>air23883359</t>
  </si>
  <si>
    <t>https://www.airbnb.com/rooms/23883359</t>
  </si>
  <si>
    <t>The Baymen - VIEWS &amp; Steps to Beach! Fenced yard!</t>
  </si>
  <si>
    <t>31010 39TH PL SW, FEDERAL WAY, WA 98023</t>
  </si>
  <si>
    <t>Return mail - first mailed Notice of Noncompliance returned 9/20/22.</t>
  </si>
  <si>
    <t>https://app.hostcompliance.com/listing/air23883359?geoid=05000US53027u</t>
  </si>
  <si>
    <t>4820 Pacific Avenue, Moclips, WA 98562</t>
  </si>
  <si>
    <t>LAY ROGER</t>
  </si>
  <si>
    <t>1911 N ANDERSON</t>
  </si>
  <si>
    <t>48200 PACIFIC AVE</t>
  </si>
  <si>
    <t>MOCLIPS CHABOTS LOTS 5 &amp; 6 BLK 11</t>
  </si>
  <si>
    <t>18 - Residential - All other</t>
  </si>
  <si>
    <t>hma321.375775.375775</t>
  </si>
  <si>
    <t>https://www.vrbo.com/375775</t>
  </si>
  <si>
    <t>Moclips Neptune Ocean View, Wi-Fi, Pets, Fenced back yard. fire pit</t>
  </si>
  <si>
    <t>MOCLIPS COMMUNITY DEVELOPMENT</t>
  </si>
  <si>
    <t>C/O ROGER LAY 1911 N ANDERSON ST, TACOMA, WA 98406</t>
  </si>
  <si>
    <t>https://app.hostcompliance.com/listing/hma321.375775.375775?geoid=05000US53027u</t>
  </si>
  <si>
    <t>59 S 4th St, Pacific Beach, WA 98571, USA</t>
  </si>
  <si>
    <t>SUTLIFF INVESTMENTS LLC</t>
  </si>
  <si>
    <t>PO BOX 5971</t>
  </si>
  <si>
    <t>BELLINGHAM</t>
  </si>
  <si>
    <t>59 S FOURTH ST</t>
  </si>
  <si>
    <t>LOT 4 N OF JOE CREEK &amp; E OF CO RD</t>
  </si>
  <si>
    <t>hma321.3587012.4160158</t>
  </si>
  <si>
    <t>https://www.vrbo.com/3587012</t>
  </si>
  <si>
    <t>Joe Creek Inn- Unique Home</t>
  </si>
  <si>
    <t>PO BOX 5971, BELLINGHAM, WA 98227</t>
  </si>
  <si>
    <t>https://app.hostcompliance.com/listing/hma321.3587012.4160158?geoid=05000US53027u</t>
  </si>
  <si>
    <t>7 Aloha Way, Ocean Shores, WA 98569, USA</t>
  </si>
  <si>
    <t>FURTWANGLER PAMELA J</t>
  </si>
  <si>
    <t>24329 68TH ST E</t>
  </si>
  <si>
    <t>BUCKLEY</t>
  </si>
  <si>
    <t>7 ALOHA WY, OCEAN CITY 98569</t>
  </si>
  <si>
    <t>EDGEWATER BEACH TR 9</t>
  </si>
  <si>
    <t>EDGEWATER BEACH</t>
  </si>
  <si>
    <t>hom99901898</t>
  </si>
  <si>
    <t>https://www.homeescape.com/vacation-rental/99901898/</t>
  </si>
  <si>
    <t>Cute, comfy beach cabin. Lot of fun. Low Rates.</t>
  </si>
  <si>
    <t>24329 68TH ST E, BUCKLEY, WA 98321</t>
  </si>
  <si>
    <t>https://app.hostcompliance.com/listing/hom99901898?geoid=05000US53027u</t>
  </si>
  <si>
    <t>FINISTERRE</t>
  </si>
  <si>
    <t>17 1st St S, Pacific Beach, WA 98571, USA</t>
  </si>
  <si>
    <t>OTHICK JOLEEN M TRUST</t>
  </si>
  <si>
    <t>19328 127TH AVE NE</t>
  </si>
  <si>
    <t>BOTHELL</t>
  </si>
  <si>
    <t>17 FIRST ST S # 4, PACIFIC BEACH</t>
  </si>
  <si>
    <t>COTTAGES AT SAND DOLLAR INN UNIT 4</t>
  </si>
  <si>
    <t>135300 - North Beach AC Condominiums</t>
  </si>
  <si>
    <t>14 - Residential - Condo</t>
  </si>
  <si>
    <t>COTTAGES AT SAND DOLLAR INN</t>
  </si>
  <si>
    <t>mar40003583</t>
  </si>
  <si>
    <t>https://homes-and-villas.marriott.com/en/properties/40003583-pacific-beach-blue-fish</t>
  </si>
  <si>
    <t>Blue Fish</t>
  </si>
  <si>
    <t>OTHICK JOLEEN M</t>
  </si>
  <si>
    <t>19328 127TH AVE NE, BOTHELL, WA 98011</t>
  </si>
  <si>
    <t>135300 - Grays Harbor County</t>
  </si>
  <si>
    <t>https://app.hostcompliance.com/listing/mar40003583?geoid=05000US53027u</t>
  </si>
  <si>
    <t>KOOIMA ARIC L</t>
  </si>
  <si>
    <t>2617 SW ADAMS ST</t>
  </si>
  <si>
    <t>17 FIRST ST S # 5, PACIFIC BEACH</t>
  </si>
  <si>
    <t>COTTAGES AT SAND DOLLAR INN UNIT 5</t>
  </si>
  <si>
    <t>hma321.1451030.30634121</t>
  </si>
  <si>
    <t>https://www.vrbo.com/1451030</t>
  </si>
  <si>
    <t>Oceanview &amp; dog-friendly home with fenced yard - dig for clams $138 For more information, use spacebar or enter.</t>
  </si>
  <si>
    <t>2617 SW ADAMS ST, SEATTLE, WA 98126</t>
  </si>
  <si>
    <t>https://app.hostcompliance.com/listing/hma321.1451030.30634121?geoid=05000US53027u</t>
  </si>
  <si>
    <t>SULLIVAN JADE &amp; AGUIRRE JULIA</t>
  </si>
  <si>
    <t>14636 201ST AVE SE</t>
  </si>
  <si>
    <t>RENTON</t>
  </si>
  <si>
    <t>17 FIRST ST S # 6, PACIFIC BEACH</t>
  </si>
  <si>
    <t>COTTAGES AT SAND DOLLAR INN UNIT 6</t>
  </si>
  <si>
    <t>hma321.1451030.2009613</t>
  </si>
  <si>
    <t>Oceanview &amp; dog-friendly home with fenced yard - dig for clams $164</t>
  </si>
  <si>
    <t>14636 201ST AVE SE, RENTON, WA 98059</t>
  </si>
  <si>
    <t>https://app.hostcompliance.com/listing/hma321.1451030.2009613?geoid=05000US53027u</t>
  </si>
  <si>
    <t>17 Ocean View Lane, Copalis Beach, WA, USA</t>
  </si>
  <si>
    <t>JOHNSON JOHN E &amp; SANDRA</t>
  </si>
  <si>
    <t>30455 KENT BLACK DIAMOND RD SE</t>
  </si>
  <si>
    <t>AUBURN</t>
  </si>
  <si>
    <t>17 OCEAN VIEW LN</t>
  </si>
  <si>
    <t>FINISTERRE TR 28 &amp; UND 1/29TH INT IN RDS</t>
  </si>
  <si>
    <t>hma121.3937186.4310707</t>
  </si>
  <si>
    <t>https://www.vrbo.com/3937186ha</t>
  </si>
  <si>
    <t>HomeAway</t>
  </si>
  <si>
    <t>Sandys Beach Cottage, Stroll to Secluded Beach</t>
  </si>
  <si>
    <t>30455 KENT BLACK DIAMOND RD SE, AUBURN, WA 98092</t>
  </si>
  <si>
    <t>https://app.hostcompliance.com/listing/hma121.3937186.4310707?geoid=05000US53027u</t>
  </si>
  <si>
    <t>4785 Forwood Avenue, Moclips, WA 98562, USA</t>
  </si>
  <si>
    <t>LEE LENNY L</t>
  </si>
  <si>
    <t>19237 98TH PL S</t>
  </si>
  <si>
    <t>4785 FORWOOD AVE</t>
  </si>
  <si>
    <t>MOCLIPS FORWOODS LOT 5 BLK 1</t>
  </si>
  <si>
    <t>133200- PacBch&amp;Moclips East of 109</t>
  </si>
  <si>
    <t>MOCLIPS FORWOODS</t>
  </si>
  <si>
    <t>air797445152119480746</t>
  </si>
  <si>
    <t>https://www.airbnb.com/rooms/797445152119480746</t>
  </si>
  <si>
    <t>Moclips Mainstay</t>
  </si>
  <si>
    <t>19237 98TH PL S, RENTON, WA 98055</t>
  </si>
  <si>
    <t>https://app.hostcompliance.com/listing/air797445152119480746?geoid=05000US53027u</t>
  </si>
  <si>
    <t>11 Ocean View Ln, Copalis Beach, WA, USA</t>
  </si>
  <si>
    <t>NUNEMAKER JAN S &amp; NUNEMAKER JILL</t>
  </si>
  <si>
    <t>11115 TREOSTI RD</t>
  </si>
  <si>
    <t>11 OCEAN VIEW LN</t>
  </si>
  <si>
    <t>FINISTERRE TR 29 &amp; UND 1/29TH INT IN RDS</t>
  </si>
  <si>
    <t>air43230406</t>
  </si>
  <si>
    <t>https://www.airbnb.com/rooms/43230406</t>
  </si>
  <si>
    <t>Copalis Bluff Hideaway</t>
  </si>
  <si>
    <t>NUNEMAKER JAN S &amp; NUNEMAKER JIL*</t>
  </si>
  <si>
    <t>11115 TREOSTI RD, SNOHOMISH, WA 98290</t>
  </si>
  <si>
    <t>https://app.hostcompliance.com/listing/air43230406?geoid=05000US53027u</t>
  </si>
  <si>
    <t>2549 Williwaw Ln, Ocean Shores, WA 98569, USA</t>
  </si>
  <si>
    <t>MACE LINDA M</t>
  </si>
  <si>
    <t>219 DUCK LAKE DR SE</t>
  </si>
  <si>
    <t>2549 WILLIWAW LN</t>
  </si>
  <si>
    <t>GREAT WESTERN BEACH 1ST LOT 23 BLK 3</t>
  </si>
  <si>
    <t>GREAT WESTERN BEACH 1ST</t>
  </si>
  <si>
    <t>air15430113</t>
  </si>
  <si>
    <t>https://www.airbnb.com/rooms/15430113</t>
  </si>
  <si>
    <t>Cozy Clamdiggers Cabin,Ocean Shores, pet friendly</t>
  </si>
  <si>
    <t>219 DUCK LAKE DR SE, OCEAN SHORES, WA 98569</t>
  </si>
  <si>
    <t>https://app.hostcompliance.com/listing/air15430113?geoid=05000US53027u</t>
  </si>
  <si>
    <t>6 Koala Ln, Pacific Beach, WA 98571, USA</t>
  </si>
  <si>
    <t>HENRICHSEN CAROL M &amp; TISDALL JON</t>
  </si>
  <si>
    <t>809 WILSON ST SE</t>
  </si>
  <si>
    <t>6 KOALA LN</t>
  </si>
  <si>
    <t>HASKIN PARK LOT 2 OF SSA 02-1566 VOL 5 PG 100 (OUT OF TR 2)</t>
  </si>
  <si>
    <t>2012-29</t>
  </si>
  <si>
    <t>HASKIN PARK</t>
  </si>
  <si>
    <t>hma321.2239998.2804557</t>
  </si>
  <si>
    <t>https://www.vrbo.com/2239998</t>
  </si>
  <si>
    <t>Cliffside Sandcastle</t>
  </si>
  <si>
    <t>HENRICHSEN CAROL M &amp; TISDALL JO*</t>
  </si>
  <si>
    <t>809 WILSON ST SE, OLYMPIA, WA 98501</t>
  </si>
  <si>
    <t>https://app.hostcompliance.com/listing/hma321.2239998.2804557?geoid=05000US53027u</t>
  </si>
  <si>
    <t>26 Haven Ln, Copalis Beach, WA 98535, USA</t>
  </si>
  <si>
    <t>SKOUGSTAD NORMAN P LIVING TRUST</t>
  </si>
  <si>
    <t>14200 SW LISABEULA RD</t>
  </si>
  <si>
    <t>VASHON</t>
  </si>
  <si>
    <t>26 HAVEN LN</t>
  </si>
  <si>
    <t>HAVEN BY SEA #1 TR 5</t>
  </si>
  <si>
    <t>HAVEN BY SEA #1</t>
  </si>
  <si>
    <t>hma121.3937225.34843358</t>
  </si>
  <si>
    <t>https://www.vrbo.com/3937225ha</t>
  </si>
  <si>
    <t>Haven Hideaway - Home with All the Views Copalis Has to Offer! $151 For more information, use spacebar or enter.</t>
  </si>
  <si>
    <t>14200 SW LISABEULA RD, VASHON, WA 98070</t>
  </si>
  <si>
    <t>https://app.hostcompliance.com/listing/hma121.3937225.34843358?geoid=05000US53027u</t>
  </si>
  <si>
    <t>2532 State Rt 109, Ocean City, WA, USA</t>
  </si>
  <si>
    <t>FLEISCHER JESSE W &amp; SALINA K</t>
  </si>
  <si>
    <t>34 HALE AVE</t>
  </si>
  <si>
    <t>HOQUIAM</t>
  </si>
  <si>
    <t>2532 STATE RT 109</t>
  </si>
  <si>
    <t>GREAT WESTERN BEACH 1ST LOTS 17 &amp; 18 BLK 3</t>
  </si>
  <si>
    <t>air42406126</t>
  </si>
  <si>
    <t>https://www.airbnb.com/rooms/42406126</t>
  </si>
  <si>
    <t>Ye Old Clam Shack near the beach!</t>
  </si>
  <si>
    <t>34 HALE AVE, HOQUIAM, WA 98550</t>
  </si>
  <si>
    <t>https://app.hostcompliance.com/listing/air42406126?geoid=05000US53027u</t>
  </si>
  <si>
    <t>22 Haven Lane, Copalis Beach, WA 98535, United States</t>
  </si>
  <si>
    <t>SCHREIBER BENJAMIN E TRUST</t>
  </si>
  <si>
    <t>10515 NE 110TH ST</t>
  </si>
  <si>
    <t>22 HAVEN LN</t>
  </si>
  <si>
    <t>HAVEN BY SEA #1 TR 3</t>
  </si>
  <si>
    <t>98033-4407</t>
  </si>
  <si>
    <t>fli14617635</t>
  </si>
  <si>
    <t>https://www.flipkey.com/properties/14617635/</t>
  </si>
  <si>
    <t>10515 NE 110TH ST, KIRKLAND, WA 98033</t>
  </si>
  <si>
    <t>https://app.hostcompliance.com/listing/fli14617635?geoid=05000US53027u</t>
  </si>
  <si>
    <t>30 McCullough Road, Copalis Beach, WA 98535, USA</t>
  </si>
  <si>
    <t>BAINBRIDGE MARY ANNE A TRUST</t>
  </si>
  <si>
    <t>PO BOX 344</t>
  </si>
  <si>
    <t>30 MCCULLOUGH RD</t>
  </si>
  <si>
    <t>HAVEN BY SEA #1 TR 9</t>
  </si>
  <si>
    <t>air45435082</t>
  </si>
  <si>
    <t>https://www.airbnb.com/rooms/45435082</t>
  </si>
  <si>
    <t>Purple Passion Suite</t>
  </si>
  <si>
    <t>PO BOX 344, COPALIS BEACH, WA 98535</t>
  </si>
  <si>
    <t>https://app.hostcompliance.com/listing/air45435082?geoid=05000US53027u</t>
  </si>
  <si>
    <t>43 McCullough Road, Copalis Beach, WA 98535, USA</t>
  </si>
  <si>
    <t>CHALET NORTHWEST 43 LLC</t>
  </si>
  <si>
    <t>1520 71ST AVE SE</t>
  </si>
  <si>
    <t>LAKE STEVENS</t>
  </si>
  <si>
    <t>43 MCCULLOUGH RD</t>
  </si>
  <si>
    <t>HAVEN BY THE SEA #2 TR 42</t>
  </si>
  <si>
    <t>98258-3606</t>
  </si>
  <si>
    <t>HAVEN BY SEA #2</t>
  </si>
  <si>
    <t>air686200983311566156</t>
  </si>
  <si>
    <t>https://www.airbnb.com/rooms/686200983311566156</t>
  </si>
  <si>
    <t>Copalis Beach Cottage</t>
  </si>
  <si>
    <t>1520 71ST AVE SE, LAKE STEVENS, WA 98258</t>
  </si>
  <si>
    <t>https://app.hostcompliance.com/listing/air686200983311566156?geoid=05000US53027u</t>
  </si>
  <si>
    <t>37 McCullough Road, Copalis Beach, WA 98535, USA</t>
  </si>
  <si>
    <t>PALURI VENKATA SATYA PRASAD &amp; LA</t>
  </si>
  <si>
    <t>22559 NE 91ST WAY</t>
  </si>
  <si>
    <t>37 MCCULLOUGH RD</t>
  </si>
  <si>
    <t>HAVEN BY THE SEA #2 TR 44</t>
  </si>
  <si>
    <t>air54042399</t>
  </si>
  <si>
    <t>https://www.airbnb.com/rooms/54042399</t>
  </si>
  <si>
    <t>SeaHaven Beach House</t>
  </si>
  <si>
    <t>PALURI VENKATA SATYA PRASAD &amp; L*</t>
  </si>
  <si>
    <t>22559 NE 91ST WAY, REDMOND, WA 98053</t>
  </si>
  <si>
    <t>https://app.hostcompliance.com/listing/air54042399?geoid=05000US53027u</t>
  </si>
  <si>
    <t>26 Woodland Dr, Copalis Beach, WA 98535</t>
  </si>
  <si>
    <t>GREEN GILBERT W &amp; CLAUDIA TRUST</t>
  </si>
  <si>
    <t>24008 9TH PLACE S</t>
  </si>
  <si>
    <t>DES MOINES</t>
  </si>
  <si>
    <t>26 WOODLAND DR</t>
  </si>
  <si>
    <t>HAVEN BY THE SEA #2 TR 31</t>
  </si>
  <si>
    <t>hma121.9940409.103413790</t>
  </si>
  <si>
    <t>https://www.vrbo.com/9940409ha</t>
  </si>
  <si>
    <t>NEW: Cozy Cabin Close to Copalis Beach &amp; the Pacific $149</t>
  </si>
  <si>
    <t>24008 9TH PLACE S, DES MOINES, WA 98198</t>
  </si>
  <si>
    <t>https://app.hostcompliance.com/listing/hma121.9940409.103413790?geoid=05000US53027u</t>
  </si>
  <si>
    <t>21 McCullough Road, Copalis Beach, WA 98535, USA</t>
  </si>
  <si>
    <t>LYSEN FAMILY TRUST</t>
  </si>
  <si>
    <t>C/O KEN LYSEN</t>
  </si>
  <si>
    <t>21 MCCULLOUGH RD</t>
  </si>
  <si>
    <t>16030 39TH AVE SE</t>
  </si>
  <si>
    <t>HAVEN BY THE SEA #2 TR 52 &amp; S 1/2 OF TR 53</t>
  </si>
  <si>
    <t>hma121.7104592.6260377</t>
  </si>
  <si>
    <t>https://www.vrbo.com/7104592ha</t>
  </si>
  <si>
    <t>Surf Watch - Perfect Location to Catch Some Sun &amp; Fun</t>
  </si>
  <si>
    <t>C/O KEN LYSEN 16030 39TH AVE SE, BOTHELL, WA 98012</t>
  </si>
  <si>
    <t>https://app.hostcompliance.com/listing/hma121.7104592.6260377?geoid=05000US53027u</t>
  </si>
  <si>
    <t>4890 Railroad Avenue, Moclips, WA 98562, USA</t>
  </si>
  <si>
    <t>POINT GRENVILLE PROPERTIES LLC</t>
  </si>
  <si>
    <t>2713 FREESTAD RD</t>
  </si>
  <si>
    <t>ARLINGTON</t>
  </si>
  <si>
    <t>4890 RAILROAD AVE</t>
  </si>
  <si>
    <t>HI-TIDE CONDO UNIT 1 BLDG A</t>
  </si>
  <si>
    <t>HI-TIDE CONDO</t>
  </si>
  <si>
    <t>fli13356755</t>
  </si>
  <si>
    <t>https://www.flipkey.com/properties/13356755/</t>
  </si>
  <si>
    <t>2713 FREESTAD RD, ARLINGTON, WA 98223</t>
  </si>
  <si>
    <t>Apartment</t>
  </si>
  <si>
    <t>https://app.hostcompliance.com/listing/fli13356755?geoid=05000US53027u</t>
  </si>
  <si>
    <t>MCSHANE JAMES W &amp; PATRICIA S</t>
  </si>
  <si>
    <t>3607 30TH AVE CT NW</t>
  </si>
  <si>
    <t>GIG HARBOR</t>
  </si>
  <si>
    <t>HI-TIDE CONDO UNIT 4 BLDG A</t>
  </si>
  <si>
    <t>hma121.7602112.34770896</t>
  </si>
  <si>
    <t>https://www.vrbo.com/7602112ha</t>
  </si>
  <si>
    <t>Stay Right on the Beach at this Stunning Condo</t>
  </si>
  <si>
    <t>3607 30TH AVE CT NW, GIG HARBOR, WA 98335</t>
  </si>
  <si>
    <t>https://app.hostcompliance.com/listing/hma121.7602112.34770896?geoid=05000US53027u</t>
  </si>
  <si>
    <t>4890 Railroad Avenue, Moclips, WA 98562</t>
  </si>
  <si>
    <t>HI TIDE PROPERTIES LLC</t>
  </si>
  <si>
    <t>PO BOX 752</t>
  </si>
  <si>
    <t>WAUNA</t>
  </si>
  <si>
    <t>HI-TIDE CONDO UNIT 6 BLDG A</t>
  </si>
  <si>
    <t>98395-0752</t>
  </si>
  <si>
    <t>air37605813</t>
  </si>
  <si>
    <t>https://www.airbnb.com/rooms/37605813</t>
  </si>
  <si>
    <t>Oyster Shell Condo #06</t>
  </si>
  <si>
    <t>PO BOX 752, WAUNA, WA 98395</t>
  </si>
  <si>
    <t>https://app.hostcompliance.com/listing/air37605813?geoid=05000US53027u</t>
  </si>
  <si>
    <t>4890 Railroad Avenue, Moclips, WA, USA</t>
  </si>
  <si>
    <t>HI-TIDE CONDO UNIT 5 BLDG A</t>
  </si>
  <si>
    <t>hma121.7602113.7046880</t>
  </si>
  <si>
    <t>https://www.vrbo.com/7602113ha</t>
  </si>
  <si>
    <t>Stunning Views from this Waterfront Condo</t>
  </si>
  <si>
    <t>https://app.hostcompliance.com/listing/hma121.7602113.7046880?geoid=05000US53027u</t>
  </si>
  <si>
    <t>FUREY JEROME J</t>
  </si>
  <si>
    <t>6008 REGENTS LN SE</t>
  </si>
  <si>
    <t>HI-TIDE CONDO UNIT 21 BLDG A</t>
  </si>
  <si>
    <t>98513-2233</t>
  </si>
  <si>
    <t>hma121.9561866.8641586</t>
  </si>
  <si>
    <t>https://www.vrbo.com/9561866ha</t>
  </si>
  <si>
    <t>Top Floor Condo right on the Beach</t>
  </si>
  <si>
    <t>6008 REGENTS LN SE, OLYMPIA, WA 98513</t>
  </si>
  <si>
    <t>https://app.hostcompliance.com/listing/hma121.9561866.8641586?geoid=05000US53027u</t>
  </si>
  <si>
    <t>MELLIG LLC</t>
  </si>
  <si>
    <t>15600 NE 8TH B1-817</t>
  </si>
  <si>
    <t>HI-TIDE CONDO UNIT 7 BLDG B</t>
  </si>
  <si>
    <t>hma121.7602115.7046882</t>
  </si>
  <si>
    <t>https://www.vrbo.com/7602115ha</t>
  </si>
  <si>
    <t>Wonderful Condo in Unique Setting</t>
  </si>
  <si>
    <t>15600 NE 8TH B1-817, BELLEVUE, WA 98008</t>
  </si>
  <si>
    <t>https://app.hostcompliance.com/listing/hma121.7602115.7046882?geoid=05000US53027u</t>
  </si>
  <si>
    <t>HI-TIDE CONDO UNIT 8 BLDG B</t>
  </si>
  <si>
    <t>fli13356750</t>
  </si>
  <si>
    <t>https://www.flipkey.com/properties/13356750/</t>
  </si>
  <si>
    <t>First Notice of Non-Compliance mail returned 9/19/2022.</t>
  </si>
  <si>
    <t>https://app.hostcompliance.com/listing/fli13356750?geoid=05000US53027u</t>
  </si>
  <si>
    <t>HI-TIDE CONDO UNIT 9 BLDG B</t>
  </si>
  <si>
    <t>air37605946</t>
  </si>
  <si>
    <t>https://www.airbnb.com/rooms/37605946</t>
  </si>
  <si>
    <t>Sandpiper Condo #09</t>
  </si>
  <si>
    <t>https://app.hostcompliance.com/listing/air37605946?geoid=05000US53027u</t>
  </si>
  <si>
    <t>4890 Railroad Avenue, Moclips, Washington, USA</t>
  </si>
  <si>
    <t>HAUSCHKA PETER J &amp; BONNIE J</t>
  </si>
  <si>
    <t>4613 SHINCKE RD NE</t>
  </si>
  <si>
    <t>HI-TIDE CONDO UNIT 22 BLDG A</t>
  </si>
  <si>
    <t>hma121.7609939.7054848</t>
  </si>
  <si>
    <t>https://www.vrbo.com/7609939ha</t>
  </si>
  <si>
    <t>4613 SHINCKE RD NE, OLYMPIA, WA 98506</t>
  </si>
  <si>
    <t>https://app.hostcompliance.com/listing/hma121.7609939.7054848?geoid=05000US53027u</t>
  </si>
  <si>
    <t>PETERSON PATRICIA G TRUST</t>
  </si>
  <si>
    <t>1301 E ST APT 113</t>
  </si>
  <si>
    <t>LYNDEN</t>
  </si>
  <si>
    <t>HI-TIDE CONDO UNIT 10 BLDG B</t>
  </si>
  <si>
    <t>air37605889</t>
  </si>
  <si>
    <t>https://www.airbnb.com/rooms/37605889</t>
  </si>
  <si>
    <t>Pelican Condo #10</t>
  </si>
  <si>
    <t>1301 E ST APT 113, LYNDEN, WA 98264</t>
  </si>
  <si>
    <t>https://app.hostcompliance.com/listing/air37605889?geoid=05000US53027u</t>
  </si>
  <si>
    <t>MCCLAIRE MARY A</t>
  </si>
  <si>
    <t>2442 LEISURE LANE SOUTHEAST</t>
  </si>
  <si>
    <t>LACEY</t>
  </si>
  <si>
    <t>HI-TIDE CONDO UNIT 28 BLDG B</t>
  </si>
  <si>
    <t>air37605626</t>
  </si>
  <si>
    <t>https://www.airbnb.com/rooms/37605626</t>
  </si>
  <si>
    <t>Quick Escape Condo #28</t>
  </si>
  <si>
    <t>QUICK NORMA Y</t>
  </si>
  <si>
    <t>C/O NANCY KIRKPATRICK 4907 197TH AVE E, LAKE TAPPS, WA 98391</t>
  </si>
  <si>
    <t>https://app.hostcompliance.com/listing/air37605626?geoid=05000US53027u</t>
  </si>
  <si>
    <t>HI-TIDE CONDO UNIT 12 BLDG C</t>
  </si>
  <si>
    <t>hma121.7618468.35113563</t>
  </si>
  <si>
    <t>https://www.vrbo.com/7618468ha</t>
  </si>
  <si>
    <t>Waterfront Condo right on the Pacific Ocean $188</t>
  </si>
  <si>
    <t>12C</t>
  </si>
  <si>
    <t>https://app.hostcompliance.com/listing/hma121.7618468.35113563?geoid=05000US53027u</t>
  </si>
  <si>
    <t>HI-TIDE CONDO UNIT 14 BLDG C</t>
  </si>
  <si>
    <t>fli13356749</t>
  </si>
  <si>
    <t>https://www.flipkey.com/properties/13356749/</t>
  </si>
  <si>
    <t>https://app.hostcompliance.com/listing/fli13356749?geoid=05000US53027u</t>
  </si>
  <si>
    <t>HAKANSON JOHN &amp; JANINE</t>
  </si>
  <si>
    <t>41 FOUR WINDS RD</t>
  </si>
  <si>
    <t>PORT ANGELES</t>
  </si>
  <si>
    <t>HI-TIDE CONDO UNIT 15 BLDG C</t>
  </si>
  <si>
    <t>fli13356758</t>
  </si>
  <si>
    <t>https://www.flipkey.com/properties/13356758/</t>
  </si>
  <si>
    <t>41 FOUR WINDS RD, PORT ANGELES, WA 98362</t>
  </si>
  <si>
    <t>https://app.hostcompliance.com/listing/fli13356758?geoid=05000US53027u</t>
  </si>
  <si>
    <t>4890 Railroad Avenue #29, Moclips, WA 98562, United States</t>
  </si>
  <si>
    <t>ROCHE JAMES B &amp; MARY ELIZABETH</t>
  </si>
  <si>
    <t>PO BOX 731012</t>
  </si>
  <si>
    <t>HI-TIDE CONDO UNIT 29 BLDG B</t>
  </si>
  <si>
    <t>bkg11838926</t>
  </si>
  <si>
    <t>https://www.booking.com/hotel/us/coda-condo-29.en-gb.html</t>
  </si>
  <si>
    <t>PO BOX 731012, PUYALLUP, WA 98373</t>
  </si>
  <si>
    <t>https://app.hostcompliance.com/listing/bkg11838926?geoid=05000US53027u</t>
  </si>
  <si>
    <t>REED DALE L &amp; JEANINE M</t>
  </si>
  <si>
    <t>2004 HISTORIC WAY</t>
  </si>
  <si>
    <t>HI-TIDE CONDO UNIT 36 BLDG C</t>
  </si>
  <si>
    <t>fli10166604</t>
  </si>
  <si>
    <t>https://www.flipkey.com/properties/10166604/</t>
  </si>
  <si>
    <t>2004 HISTORIC WAY, PUYALLUP, WA 98371</t>
  </si>
  <si>
    <t>Condo</t>
  </si>
  <si>
    <t>https://app.hostcompliance.com/listing/fli10166604?geoid=05000US53027u</t>
  </si>
  <si>
    <t>HYAK PROPERTIES LLC</t>
  </si>
  <si>
    <t>2918 SW 119TH ST</t>
  </si>
  <si>
    <t>BURIEN</t>
  </si>
  <si>
    <t>HI-TIDE CONDO UNIT 16 BLDG C</t>
  </si>
  <si>
    <t>air1188161394725279230</t>
  </si>
  <si>
    <t>https://www.airbnb.com/rooms/1188161394725279230</t>
  </si>
  <si>
    <t>Finch's Sunset Condo #16</t>
  </si>
  <si>
    <t>FINCH L D K TRUST</t>
  </si>
  <si>
    <t>1083 HYAK DR, FOX ISLAND, WA 98333</t>
  </si>
  <si>
    <t>https://app.hostcompliance.com/listing/air1188161394725279230?geoid=05000US53027u</t>
  </si>
  <si>
    <t>HI-TIDE CONDO UNIT 37 BLDG C</t>
  </si>
  <si>
    <t>fli13458587</t>
  </si>
  <si>
    <t>https://www.flipkey.com/properties/13458587/</t>
  </si>
  <si>
    <t>C-37</t>
  </si>
  <si>
    <t>https://app.hostcompliance.com/listing/fli13458587?geoid=05000US53027u</t>
  </si>
  <si>
    <t>64 Homer St, Pacific Beach, WA 98571, USA</t>
  </si>
  <si>
    <t>HAWVER THOMAS M &amp; MEGAN N</t>
  </si>
  <si>
    <t>28113 124TH ST E</t>
  </si>
  <si>
    <t>64 HOMER ST</t>
  </si>
  <si>
    <t>HIGHLAND HEIGHTS LOTS 9-11 INC LY SWLY OF HY &amp; LOT 10 LS HY BLK 9</t>
  </si>
  <si>
    <t>PACIFIC BEACH HIGHLAND HEIGHTS</t>
  </si>
  <si>
    <t>air1199238457430492413</t>
  </si>
  <si>
    <t>https://www.airbnb.com/rooms/1199238457430492413</t>
  </si>
  <si>
    <t>Seaside Hideaway-3 min. walk to beach, AC, HOT TUB</t>
  </si>
  <si>
    <t>SWEETEN DAVID JR</t>
  </si>
  <si>
    <t>21108 LOCUST WAY, LYNWOOD, WA 98036</t>
  </si>
  <si>
    <t>https://app.hostcompliance.com/listing/air1199238457430492413?geoid=05000US53027u</t>
  </si>
  <si>
    <t>17 Drake Ln, Pacific Beach, WA 98571, USA</t>
  </si>
  <si>
    <t>NGUYEN THIEN N &amp; PHUONG Q</t>
  </si>
  <si>
    <t>PO BOX 65121</t>
  </si>
  <si>
    <t>SHORELINE</t>
  </si>
  <si>
    <t>17 DRAKE LN</t>
  </si>
  <si>
    <t>HIGHLAND HEIGHTS LOT 3 TGW 1/2 VAC AVE ADJ BLK 16</t>
  </si>
  <si>
    <t>98133-9121</t>
  </si>
  <si>
    <t>mar40187832</t>
  </si>
  <si>
    <t>https://homes-and-villas.marriott.com/en/properties/40187832-pacific-beach-pacific-beach-house-w-yard-walk-to-the-ocean</t>
  </si>
  <si>
    <t>Pacific Beach House w/ Yard - Walk to the Ocean!</t>
  </si>
  <si>
    <t>PO BOX 65121, SHORELINE, WA 98133</t>
  </si>
  <si>
    <t>https://app.hostcompliance.com/listing/mar40187832?geoid=05000US53027u</t>
  </si>
  <si>
    <t>Patterson St, Pacific Beach, WA 98571</t>
  </si>
  <si>
    <t>SVEJCAR MARYLOU A</t>
  </si>
  <si>
    <t>PO BOX 133</t>
  </si>
  <si>
    <t>PACIFIC BEACH</t>
  </si>
  <si>
    <t>HIGHLAND HEIGHTS LOTS 10 - 12 INC BLK 11</t>
  </si>
  <si>
    <t>air38942479</t>
  </si>
  <si>
    <t>https://www.airbnb.com/rooms/38942479</t>
  </si>
  <si>
    <t>RV's by the SEA for your best beach experience</t>
  </si>
  <si>
    <t>PO BOX 133, PACIFIC BEACH, WA 98571</t>
  </si>
  <si>
    <t>Camper/RV</t>
  </si>
  <si>
    <t>https://app.hostcompliance.com/listing/air38942479?geoid=05000US53027u</t>
  </si>
  <si>
    <t>4 Drake Ln, Pacific Beach, WA 98571, USA</t>
  </si>
  <si>
    <t>KENYON STEPHEN P &amp; MERRILEE A</t>
  </si>
  <si>
    <t>9350 MAPLE BEACH LN NW</t>
  </si>
  <si>
    <t>4 DRAKE LN</t>
  </si>
  <si>
    <t>HIGHLAND HEIGHTS LOT 7 BLK 16</t>
  </si>
  <si>
    <t>hma321.3379279.3952404</t>
  </si>
  <si>
    <t>https://www.vrbo.com/3379279</t>
  </si>
  <si>
    <t>SeaYa! Time to relax at Pacific Beach!</t>
  </si>
  <si>
    <t>9350 MAPLE BEACH LN NW, OLYMPIA, WA 98502</t>
  </si>
  <si>
    <t>https://app.hostcompliance.com/listing/hma321.3379279.3952404?geoid=05000US53027u</t>
  </si>
  <si>
    <t>3 Darien Ln, Pacific Beach, WA 98571, USA</t>
  </si>
  <si>
    <t>KIM JENNY &amp; KIM YOU LEE ET AL</t>
  </si>
  <si>
    <t>6249 NE 196TH ST</t>
  </si>
  <si>
    <t>KENMORE</t>
  </si>
  <si>
    <t>3 DARIEN LN</t>
  </si>
  <si>
    <t>HIGHLAND HEIGHTS LOT 7 BLK 18</t>
  </si>
  <si>
    <t>air49609192</t>
  </si>
  <si>
    <t>https://www.airbnb.com/rooms/49609192</t>
  </si>
  <si>
    <t>3BR Oceanview | Balcony | Firepit | W/D</t>
  </si>
  <si>
    <t>6249 NE 196TH ST, KENMORE, WA 98028</t>
  </si>
  <si>
    <t>https://app.hostcompliance.com/listing/air49609192?geoid=05000US53027u</t>
  </si>
  <si>
    <t>139 1st St N, Pacific Beach, WA 98571, USA</t>
  </si>
  <si>
    <t>UNSWORTH RICHARD K &amp; GONZALEZ YV</t>
  </si>
  <si>
    <t>25810 205TH PL SE</t>
  </si>
  <si>
    <t>COVINGTON</t>
  </si>
  <si>
    <t>139 FIRST ST N, PACIFIC BEACH 98</t>
  </si>
  <si>
    <t>HIGHLAND HEIGHTS LOT 4 OF BLA 09-02240001 (OUT OF LOTS 3,7,8,9)</t>
  </si>
  <si>
    <t>air613563082475786317</t>
  </si>
  <si>
    <t>https://www.airbnb.com/rooms/613563082475786317</t>
  </si>
  <si>
    <t>The Razor Clam 2 bdrm cottage with hot tub, pet ok</t>
  </si>
  <si>
    <t>UNSWORTH RICHARD K &amp; GONZALEZ Y*</t>
  </si>
  <si>
    <t>25810 205TH PL SE, COVINGTON, WA 98042</t>
  </si>
  <si>
    <t>https://app.hostcompliance.com/listing/air613563082475786317?geoid=05000US53027u</t>
  </si>
  <si>
    <t>9 Darien Lane, Pacific Beach, WA 98571, United States</t>
  </si>
  <si>
    <t>DOHLEMAN RODERIC J &amp; FINN RYAN P</t>
  </si>
  <si>
    <t>103 W STORY RD</t>
  </si>
  <si>
    <t>SHELTON</t>
  </si>
  <si>
    <t>9 DARIEN LN</t>
  </si>
  <si>
    <t>HIGHLAND HEIGHTS LOT 8 TGW 1/2 VAC AVE ADJ BLK 18</t>
  </si>
  <si>
    <t>bkg9173483</t>
  </si>
  <si>
    <t>https://www.booking.com/hotel/us/sunkissed-ocean-view-decks-firepit-fenced-yard.en-gb.html</t>
  </si>
  <si>
    <t>103 W STORY RD, SHELTON, WA 98584</t>
  </si>
  <si>
    <t>https://app.hostcompliance.com/listing/bkg9173483?geoid=05000US53027u</t>
  </si>
  <si>
    <t>31 Darien Ln, Pacific Beach, WA 98571, USA</t>
  </si>
  <si>
    <t>CLIPPER HOSPITALITY LLC</t>
  </si>
  <si>
    <t>2308 ALONDA LN N</t>
  </si>
  <si>
    <t>31 DARIEN LN</t>
  </si>
  <si>
    <t>HIGHLAND HEIGHTS LOT 11 TGW 1/2 VAC AVE ADJ BLK 18</t>
  </si>
  <si>
    <t>hma321.2727333.3298175</t>
  </si>
  <si>
    <t>https://www.vrbo.com/2727333</t>
  </si>
  <si>
    <t>Home with furnished deck, private washer/dryer &amp; free WiFi - walk to beach</t>
  </si>
  <si>
    <t>2308 ALONDA LN N, OLYMPIA, WA 98516</t>
  </si>
  <si>
    <t>https://app.hostcompliance.com/listing/hma321.2727333.3298175?geoid=05000US53027u</t>
  </si>
  <si>
    <t>37 Darien Ln, Pacific Beach, WA 98571, USA</t>
  </si>
  <si>
    <t>HUTT SHARLA R</t>
  </si>
  <si>
    <t>2420 12TH AVE NW</t>
  </si>
  <si>
    <t>37 DARIEN LN</t>
  </si>
  <si>
    <t>HIGHLAND HEIGHTS LOT 12 TGW 1/2 VAC SPRUCE AVE (AKA DARIEN LN) ADJ BLK 18</t>
  </si>
  <si>
    <t>air559468384002164745</t>
  </si>
  <si>
    <t>https://www.airbnb.com/rooms/559468384002164745</t>
  </si>
  <si>
    <t>Sea Dog House in Pacific Beach</t>
  </si>
  <si>
    <t>2420 12TH AVE NW, PUYALLUP, WA 98371</t>
  </si>
  <si>
    <t>https://app.hostcompliance.com/listing/air559468384002164745?geoid=05000US53027u</t>
  </si>
  <si>
    <t>12 Darien Ln, Pacific Beach, WA 98571, USA</t>
  </si>
  <si>
    <t>PRESCOTT MICHAEL D &amp; THERESA N</t>
  </si>
  <si>
    <t>3840B ASHWORTH AVE N</t>
  </si>
  <si>
    <t>12 DARIEN LN</t>
  </si>
  <si>
    <t>HIGHLAND HEIGHTS LOT 2  &amp; N 1/2  OF LOT 3 TGW 1/2 VAC AVE ADJ BLK 19 (AKA BLA 06-09120088)</t>
  </si>
  <si>
    <t>hma321.2524243.3094194</t>
  </si>
  <si>
    <t>https://www.vrbo.com/2524243</t>
  </si>
  <si>
    <t>Sea Mist -Dog Friendly 3 bedroom Beach House w/Fenced Yard</t>
  </si>
  <si>
    <t>3840B ASHWORTH AVE N, SEATTLE, WA 98103</t>
  </si>
  <si>
    <t>https://app.hostcompliance.com/listing/hma321.2524243.3094194?geoid=05000US53027u</t>
  </si>
  <si>
    <t>21 Darien Lane , Pacific Beach, 98561, USA</t>
  </si>
  <si>
    <t>MEYER BRENT &amp; AUDREY</t>
  </si>
  <si>
    <t>5705 239TH ST SW</t>
  </si>
  <si>
    <t>MOUNTLAKE TERRACE</t>
  </si>
  <si>
    <t>21 DARIEN LN</t>
  </si>
  <si>
    <t>HIGHLAND HEIGHTS LOT 10 TGW 1/2 VAC AVE ADJ BLK 18</t>
  </si>
  <si>
    <t>bkg4492067</t>
  </si>
  <si>
    <t>https://www.booking.com/hotel/us/blue-wave-cottage.en-gb.html</t>
  </si>
  <si>
    <t>5705 239TH ST SW, MOUNTLAKE TERRACE, WA 98043</t>
  </si>
  <si>
    <t>https://app.hostcompliance.com/listing/bkg4492067?geoid=05000US53027u</t>
  </si>
  <si>
    <t>10 Drake Ln, Pacific Beach, Washington, USA</t>
  </si>
  <si>
    <t>PARHOMSKI JOHN &amp; KATHRYN</t>
  </si>
  <si>
    <t>419 SUMNER AVE</t>
  </si>
  <si>
    <t>10 DRAKE LN</t>
  </si>
  <si>
    <t>HIGHLAND HEIGHTS LOT 8 BLK 16</t>
  </si>
  <si>
    <t>hma121.4522989.5126655</t>
  </si>
  <si>
    <t>https://www.vrbo.com/4522989ha</t>
  </si>
  <si>
    <t>TAKE A SEA BREAK!  Ocean view, 4 Bed Home in Pacific Beach</t>
  </si>
  <si>
    <t>https://app.hostcompliance.com/listing/hma121.4522989.5126655?geoid=05000US53027u</t>
  </si>
  <si>
    <t>12 Duke Ln, Pacific Beach, WA 98571, USA</t>
  </si>
  <si>
    <t>JAIN SEEMA</t>
  </si>
  <si>
    <t>12223 HIGHLAND AVE # 1</t>
  </si>
  <si>
    <t>RANCHO CUCAMONGA</t>
  </si>
  <si>
    <t>CA</t>
  </si>
  <si>
    <t>12 DUKE LN</t>
  </si>
  <si>
    <t>HIGHLAND HEIGHTS LOT 8 TGW 1/2 VAC AVE ADJ BLK 19</t>
  </si>
  <si>
    <t>air53804605</t>
  </si>
  <si>
    <t>https://www.airbnb.com/rooms/53804605</t>
  </si>
  <si>
    <t>Dune Breeze - Wifi &amp; Hot tub</t>
  </si>
  <si>
    <t>12223 HIGHLAND AVE # 1, RANCHO CUCAMONGA, CA 91739</t>
  </si>
  <si>
    <t>https://app.hostcompliance.com/listing/air53804605?geoid=05000US53027u</t>
  </si>
  <si>
    <t>18 Duke Ln, Pacific Beach, WA 98571, USA</t>
  </si>
  <si>
    <t>MCCOLEMAN ERICA &amp; KRISTIAN</t>
  </si>
  <si>
    <t>8811 120TH ST CT E</t>
  </si>
  <si>
    <t>18 DUKE LN</t>
  </si>
  <si>
    <t>HIGHLAND HEIGHTS LOT 9 TGW 1/2 VAC AVE ADJ BLK 19</t>
  </si>
  <si>
    <t>fli13401263</t>
  </si>
  <si>
    <t>https://www.flipkey.com/properties/13401263/</t>
  </si>
  <si>
    <t>8811 120TH ST CT E, PUYALLUP, WA 98373</t>
  </si>
  <si>
    <t>https://app.hostcompliance.com/listing/fli13401263?geoid=05000US53027u</t>
  </si>
  <si>
    <t>4829 Pacific Avenue, Moclips, 98562, United States</t>
  </si>
  <si>
    <t>SCHOFIELD CHRISTIAN &amp; CROWLEY JE</t>
  </si>
  <si>
    <t>7538 12TH AVE NW</t>
  </si>
  <si>
    <t>48291 PACIFIC AVE</t>
  </si>
  <si>
    <t>MOCLIPS TOWNSITE LOT 8 &amp; N 1/2 OF LOT 9 BLK 2</t>
  </si>
  <si>
    <t>136230 - PB/Moclips (West of SR 109)</t>
  </si>
  <si>
    <t>MOCLIPS TOWNSITE</t>
  </si>
  <si>
    <t>bkg12162893</t>
  </si>
  <si>
    <t>https://www.booking.com/hotel/us/tide-pool-town-home-entire-house-amazing-views.en-gb.html</t>
  </si>
  <si>
    <t>SCHOFIELD CHRISTIAN &amp; CROWLEY J*</t>
  </si>
  <si>
    <t>7538 12TH AVE NW, SEATTLE, WA 98117</t>
  </si>
  <si>
    <t>https://app.hostcompliance.com/listing/bkg12162893?geoid=05000US53027u</t>
  </si>
  <si>
    <t>4839 Pacific Avenue, Moclips, WA, USA</t>
  </si>
  <si>
    <t>COURTRIGHT JAMES T &amp; PATRICIA J</t>
  </si>
  <si>
    <t>PO BOX 42</t>
  </si>
  <si>
    <t>MOCLIPS</t>
  </si>
  <si>
    <t>48391 PACIFIC AVE</t>
  </si>
  <si>
    <t>MOCLIPS TOWNSITE LOTS 9 &amp; 10 BLK 3</t>
  </si>
  <si>
    <t>hom22284547</t>
  </si>
  <si>
    <t>https://www.homeescape.com/vacation-rental/22284547/</t>
  </si>
  <si>
    <t>ON the beach in Moclips with hot tub, fireplace, priv. patio, beach path &amp; more</t>
  </si>
  <si>
    <t>PO BOX 42, MOCLIPS, WA 98562</t>
  </si>
  <si>
    <t>https://app.hostcompliance.com/listing/hom22284547?geoid=05000US53027u</t>
  </si>
  <si>
    <t>4869 Pacific Avenue, Moclips, WA 98562, USA</t>
  </si>
  <si>
    <t>BARRY FAMILY LLC</t>
  </si>
  <si>
    <t>48691 PACIFIC AVE</t>
  </si>
  <si>
    <t>MOCLIPS TOWNSITE LOTS 10-13 INC &amp; 20' VAC PACIFIC AVE ADJ BLK 5</t>
  </si>
  <si>
    <t>hma321.223488.223488</t>
  </si>
  <si>
    <t>https://www.vrbo.com/223488</t>
  </si>
  <si>
    <t>Luxury Beachfront Home</t>
  </si>
  <si>
    <t>2095 ROSE POINT LANE, KIRKLAND, WA 98033</t>
  </si>
  <si>
    <t>https://app.hostcompliance.com/listing/hma321.223488.223488?geoid=05000US53027u</t>
  </si>
  <si>
    <t>17 Campbell Ln, Pacific Beach, Washington, USA</t>
  </si>
  <si>
    <t>BHARDWAJ ABHINAV &amp; BURGESS LARIS</t>
  </si>
  <si>
    <t>17 CAMPBELL LN</t>
  </si>
  <si>
    <t>HIGHLAND PARK LOT 10 &amp; LOT 11 LS E 10' BLK 1</t>
  </si>
  <si>
    <t>PACIFIC BEACH HIGHLAND PARK</t>
  </si>
  <si>
    <t>hpc182680</t>
  </si>
  <si>
    <t>https://www.hipcamp.com/en-US/land/washington-little-red-clam-shack-dw9he2w7</t>
  </si>
  <si>
    <t>Little Red Clam Shack</t>
  </si>
  <si>
    <t>WITT BRYAN</t>
  </si>
  <si>
    <t>PO BOX 361, OAKVILLE, WA 98568</t>
  </si>
  <si>
    <t>https://app.hostcompliance.com/listing/hpc182680?geoid=05000US53027u</t>
  </si>
  <si>
    <t>4865 Pacific Avenue, Moclips, WA 98562, USA</t>
  </si>
  <si>
    <t>VAIL ASHLEY &amp; PATRICK</t>
  </si>
  <si>
    <t>7740 29TH AVE NW</t>
  </si>
  <si>
    <t>48651 PACIFIC AVE</t>
  </si>
  <si>
    <t>MOCLIPS TOWNSITE LOTS 14 &amp; 15 &amp; 20' VAC PACIFIC AVE ADJ BLK 5</t>
  </si>
  <si>
    <t>hma321.3586979.4160125</t>
  </si>
  <si>
    <t>https://www.vrbo.com/3586979</t>
  </si>
  <si>
    <t>Hazel`s Place- 2 bedroom Home with Unsurpassed Ocean Views</t>
  </si>
  <si>
    <t>7740 29TH AVE NW, SEATTLE, WA 98117</t>
  </si>
  <si>
    <t>https://app.hostcompliance.com/listing/hma321.3586979.4160125?geoid=05000US53027u</t>
  </si>
  <si>
    <t>4883 Pacific Avenue, Moclips, WA 98562, USA</t>
  </si>
  <si>
    <t>48831 PACIFIC AVE</t>
  </si>
  <si>
    <t>MOCLIPS TOWNSITE LOTS 11 &amp; 12 TGW 20' VAC ST; 1/2 VAC ALLEY; 30' VAC 6TH ST ADJ BLK 6</t>
  </si>
  <si>
    <t>hma321.239712.239712</t>
  </si>
  <si>
    <t>https://www.vrbo.com/239712</t>
  </si>
  <si>
    <t>Luxury 4 bedroom beachfront Home Built 2013 with Hot Tub</t>
  </si>
  <si>
    <t>https://app.hostcompliance.com/listing/hma321.239712.239712?geoid=05000US53027u</t>
  </si>
  <si>
    <t>4879 Pacific Avenue, Moclips, WA 98562, USA</t>
  </si>
  <si>
    <t>MOONSTONE PROPERTIES LLC</t>
  </si>
  <si>
    <t>48791 PACIFIC AVE</t>
  </si>
  <si>
    <t>MOCLIPS TOWNSITE LOTS 15 &amp; 16 TGW 1/2 VAC ALLEY &amp; 20' PACIFIC AVE ADJ BLK 6</t>
  </si>
  <si>
    <t>hma321.1691579.2253040</t>
  </si>
  <si>
    <t>https://www.vrbo.com/1691579</t>
  </si>
  <si>
    <t>Moclips Beachfront Cabin 2 bedroom</t>
  </si>
  <si>
    <t>https://app.hostcompliance.com/listing/hma321.1691579.2253040?geoid=05000US53027u</t>
  </si>
  <si>
    <t>4877 Pacific Avenue, Moclips, WA 98562, USA</t>
  </si>
  <si>
    <t>SHAVER TODD E &amp; KENNEDY KRISTA</t>
  </si>
  <si>
    <t>20320 14TH AVE W</t>
  </si>
  <si>
    <t>48771 PACIFIC AVE</t>
  </si>
  <si>
    <t>MOCLIPS TOWNSITE LOTS 17 &amp; 18 &amp; 1/2 VAC ALLEY &amp; VAC 20' PACIFIC AVE ADJ BLK 6</t>
  </si>
  <si>
    <t>hma321.3587001.4160147</t>
  </si>
  <si>
    <t>https://www.vrbo.com/3587001</t>
  </si>
  <si>
    <t>Sea Angel - Stunning views from this ocean front home !</t>
  </si>
  <si>
    <t>20320 14TH AVE W, LYNNWOOD, WA 98036</t>
  </si>
  <si>
    <t>https://app.hostcompliance.com/listing/hma321.3587001.4160147?geoid=05000US53027u</t>
  </si>
  <si>
    <t>4873 Pacific Avenue, Moclips, WA 98562, USA</t>
  </si>
  <si>
    <t>GAGE JAMES B &amp; MASTERS DAVID S</t>
  </si>
  <si>
    <t>2804 211TH ST SE</t>
  </si>
  <si>
    <t>48731 PACIFIC AVE</t>
  </si>
  <si>
    <t>MOCLIPS TOWNSITE LOTS 21 &amp; 22 &amp; 1/2 VAC ALLEY &amp; 20' VAC PACIFIC AVE BLK 6</t>
  </si>
  <si>
    <t>hma321.235720.235720</t>
  </si>
  <si>
    <t>https://www.vrbo.com/235720</t>
  </si>
  <si>
    <t>OCEANFRONT, MOCLIPS "EAGLE'S NEST". HOT TUB, AMAZING VIEWS!</t>
  </si>
  <si>
    <t>2804 211TH ST SE, BOTHELL, WA 98021</t>
  </si>
  <si>
    <t>https://app.hostcompliance.com/listing/hma321.235720.235720?geoid=05000US53027u</t>
  </si>
  <si>
    <t>102 First St N, Pacific Beach, WA 98571, USA</t>
  </si>
  <si>
    <t>FRANKLIN COLLEEN &amp; PAUL</t>
  </si>
  <si>
    <t>1701 PUGET DR</t>
  </si>
  <si>
    <t>EVERETT</t>
  </si>
  <si>
    <t>102 FIRST ST N, PACIFIC BEACH 98</t>
  </si>
  <si>
    <t>HIGHLAND PARK LOT 1 TGW 7' VAC AVE ADJ BLK 17 (AKA LOT 1 OF BLA 21-0165 AFN 21-05070031)</t>
  </si>
  <si>
    <t>air576226457005420827</t>
  </si>
  <si>
    <t>https://www.airbnb.com/rooms/576226457005420827</t>
  </si>
  <si>
    <t>Sand Castle Cottage</t>
  </si>
  <si>
    <t>1701 PUGET DR, EVERETT, WA 98203</t>
  </si>
  <si>
    <t>https://app.hostcompliance.com/listing/air576226457005420827?geoid=05000US53027u</t>
  </si>
  <si>
    <t>4824 Pacific Avenue, Moclips, WA, USA</t>
  </si>
  <si>
    <t>SPREEN SHAUGHN &amp; JENNIFER</t>
  </si>
  <si>
    <t>PO BOX 653</t>
  </si>
  <si>
    <t>RAVENSDALE</t>
  </si>
  <si>
    <t>48280 PACIFIC AVE</t>
  </si>
  <si>
    <t>MOCLIPS TOWNSITE LOTS 2 &amp; 3 BLK 12</t>
  </si>
  <si>
    <t>hma321.358118.358118</t>
  </si>
  <si>
    <t>https://www.vrbo.com/358118</t>
  </si>
  <si>
    <t>'Moclips Coast Inn'  Winner  King 5 TV Top 5  Best Rental-Ocean View Free Wi-Fi</t>
  </si>
  <si>
    <t>PO BOX 653, RAVENSDALE, WA 98051</t>
  </si>
  <si>
    <t>https://app.hostcompliance.com/listing/hma321.358118.358118?geoid=05000US53027u</t>
  </si>
  <si>
    <t>4830 Pacific Avenue, Moclips, WA 98562, USA</t>
  </si>
  <si>
    <t>WILFONG CHARLES CECIL REV LIVING</t>
  </si>
  <si>
    <t>1877 LAKE DR</t>
  </si>
  <si>
    <t>CAMANO ISLAND</t>
  </si>
  <si>
    <t>48300 PACIFIC AVE, MOCLIPS</t>
  </si>
  <si>
    <t>MOCLIPS TOWNSITE LOTS 4 &amp; 5 BLK 12</t>
  </si>
  <si>
    <t>98282-7607</t>
  </si>
  <si>
    <t>air720568080921933671</t>
  </si>
  <si>
    <t>https://www.airbnb.com/rooms/720568080921933671</t>
  </si>
  <si>
    <t>Quaint 1 bedroom 1 bath beach house steps to beach</t>
  </si>
  <si>
    <t>WILFONG CHARLES CECIL REV LIVIN*</t>
  </si>
  <si>
    <t>2586 JESSICA DR, CAMANO ISLAND, WA 98282</t>
  </si>
  <si>
    <t>https://app.hostcompliance.com/listing/air720568080921933671?geoid=05000US53027u</t>
  </si>
  <si>
    <t>4870 Pacific Avenue, Moclips, WA 98562</t>
  </si>
  <si>
    <t>SPROUSE STACY L</t>
  </si>
  <si>
    <t>PO BOX 134</t>
  </si>
  <si>
    <t>48700 PACIFIC AVE</t>
  </si>
  <si>
    <t>MOCLIPS TOWNSITE LOT 11 &amp; 1/2 VAC ST ADJ BLK 15</t>
  </si>
  <si>
    <t>hma321.3587033.4160179</t>
  </si>
  <si>
    <t>https://www.vrbo.com/3587033</t>
  </si>
  <si>
    <t>Sea Smoke - Ocean View Home</t>
  </si>
  <si>
    <t>849 COMPASS DR, ERIE, CO 80516</t>
  </si>
  <si>
    <t>https://app.hostcompliance.com/listing/hma321.3587033.4160179?geoid=05000US53027u</t>
  </si>
  <si>
    <t>4864 Pacific Avenue, Moclips, WA, USA</t>
  </si>
  <si>
    <t>LEE RHONDA H ET AL</t>
  </si>
  <si>
    <t>4503 13TH AVE S</t>
  </si>
  <si>
    <t>48640 PACIFIC AVE</t>
  </si>
  <si>
    <t>MOCLIPS TOWNSITE LOT 8 BLK 15</t>
  </si>
  <si>
    <t>hma321.1556046.2115827</t>
  </si>
  <si>
    <t>https://www.vrbo.com/1556046</t>
  </si>
  <si>
    <t>Reel Bliss Beach House</t>
  </si>
  <si>
    <t>4503 13TH AVE S, SEATTLE, WA 98108</t>
  </si>
  <si>
    <t>https://app.hostcompliance.com/listing/hma321.1556046.2115827?geoid=05000US53027u</t>
  </si>
  <si>
    <t>4878 Pacific Avenue, Moclips, WA, USA</t>
  </si>
  <si>
    <t>JAKUBOWSKI JOHN E &amp; DORA</t>
  </si>
  <si>
    <t>466 CISPUS RD</t>
  </si>
  <si>
    <t>RANDLE</t>
  </si>
  <si>
    <t>48780 PACIFIC AVE</t>
  </si>
  <si>
    <t>MOCLIPS TOWNSITE LOTS 7 &amp; 8 BLK 16</t>
  </si>
  <si>
    <t>hma121.7131658.26595536</t>
  </si>
  <si>
    <t>https://www.vrbo.com/7131658ha</t>
  </si>
  <si>
    <t>'The Little Orca's'- Short Walk to the Beach!</t>
  </si>
  <si>
    <t>466 CISPUS RD, RANDLE, WA 98377</t>
  </si>
  <si>
    <t>https://app.hostcompliance.com/listing/hma121.7131658.26595536?geoid=05000US53027u</t>
  </si>
  <si>
    <t>4882 Pacific Avenue, Moclips, WA 98562, USA</t>
  </si>
  <si>
    <t>SRIHARI GAUTHAM B &amp; PINTO SABRIN</t>
  </si>
  <si>
    <t>23224 NE 51ST CT</t>
  </si>
  <si>
    <t>48820 PACIFIC AVE</t>
  </si>
  <si>
    <t>MOCLIPS TOWNSITE S 16' OF LOT 11; ALL OF LOT 10 BLK 16</t>
  </si>
  <si>
    <t>air998145234587058787</t>
  </si>
  <si>
    <t>https://www.airbnb.com/rooms/998145234587058787</t>
  </si>
  <si>
    <t>Beach Harmony - Steps to Beach/ Dog friendly</t>
  </si>
  <si>
    <t>SRIHARI GAUTHAM B &amp; PINTO SABRI*</t>
  </si>
  <si>
    <t>23224 NE 51ST CT, REDMOND, WA 98053</t>
  </si>
  <si>
    <t>https://app.hostcompliance.com/listing/air998145234587058787?geoid=05000US53027u</t>
  </si>
  <si>
    <t>48121 Pacific Ave, Moclips, WA 98562, USA</t>
  </si>
  <si>
    <t>SEEMAN ROY D &amp; GARDNER RANDOLPH</t>
  </si>
  <si>
    <t>9702 HUNTER PT NW</t>
  </si>
  <si>
    <t>48121 PACIFIC AVE</t>
  </si>
  <si>
    <t>MOCLIPS CHABOTS LOT 13 BLK 2</t>
  </si>
  <si>
    <t>bkg5264888</t>
  </si>
  <si>
    <t>https://www.booking.com/hotel/us/beach-dream-two.en-gb.html</t>
  </si>
  <si>
    <t>SEEMAN ROY D &amp; GARDNER RANDOLPH*</t>
  </si>
  <si>
    <t>9702 HUNTER PT NW, OLYMPIA, WA 98502</t>
  </si>
  <si>
    <t>https://app.hostcompliance.com/listing/bkg5264888?geoid=05000US53027u</t>
  </si>
  <si>
    <t>48111 Pacific Avenue, Moclips, WA 98562, USA</t>
  </si>
  <si>
    <t>HORTON MARK J &amp; WEI LOUIE TAMMY</t>
  </si>
  <si>
    <t>19438 185TH AVE SE</t>
  </si>
  <si>
    <t>48111 PACIFIC AVE</t>
  </si>
  <si>
    <t>MOCLIPS CHABOTS LOTS 14 BLK 2</t>
  </si>
  <si>
    <t>bkg8086673</t>
  </si>
  <si>
    <t>https://www.booking.com/hotel/us/beach-dream-central.en-gb.html</t>
  </si>
  <si>
    <t>19438 185TH AVE SE, RENTON, WA 98058</t>
  </si>
  <si>
    <t>https://app.hostcompliance.com/listing/bkg8086673?geoid=05000US53027u</t>
  </si>
  <si>
    <t>48091 Pacific Avenue, Moclips, WA 98562, USA</t>
  </si>
  <si>
    <t>48091 PACIFIC AVE</t>
  </si>
  <si>
    <t>MOCLIPS CHABOTS LOT 15 BLK 2</t>
  </si>
  <si>
    <t>bkg5264839</t>
  </si>
  <si>
    <t>https://www.booking.com/hotel/us/beach-dream-one.en-gb.html</t>
  </si>
  <si>
    <t>https://app.hostcompliance.com/listing/bkg5264839?geoid=05000US53027u</t>
  </si>
  <si>
    <t>4780 Pacific Avenue, Moclips, WA 98562</t>
  </si>
  <si>
    <t>BASKIN MARY L</t>
  </si>
  <si>
    <t>14245 110TH AVE NE</t>
  </si>
  <si>
    <t>47800 PACIFIC AVE</t>
  </si>
  <si>
    <t>MOCLIPS CHABOTS LOT 6 &amp; S 8' OF LOT 7 BLK 8</t>
  </si>
  <si>
    <t>98034-4481</t>
  </si>
  <si>
    <t>air969799959283900192</t>
  </si>
  <si>
    <t>https://www.airbnb.com/rooms/969799959283900192</t>
  </si>
  <si>
    <t>2BR Oceanview Dog Friendly | Deck | Fireplace</t>
  </si>
  <si>
    <t>14245 110TH AVE NE, KIRKLAND, WA 98034</t>
  </si>
  <si>
    <t>https://app.hostcompliance.com/listing/air969799959283900192?geoid=05000US53027u</t>
  </si>
  <si>
    <t>4795 Pacific Avenue, Moclips, WA 98562, USA</t>
  </si>
  <si>
    <t>47951 PACIFIC AVE</t>
  </si>
  <si>
    <t>MOCLIPS CHABOTS LOT 14 BLK 3</t>
  </si>
  <si>
    <t>hma321.3587025.4160171</t>
  </si>
  <si>
    <t>https://www.vrbo.com/3587025</t>
  </si>
  <si>
    <t>Captain`s Quarters - Beautifully Updated Beach Front Home</t>
  </si>
  <si>
    <t>https://app.hostcompliance.com/listing/hma321.3587025.4160171?geoid=05000US53027u</t>
  </si>
  <si>
    <t>100 1st St N, Pacific Beach, WA 98571, USA</t>
  </si>
  <si>
    <t>100 FIRST ST N, PACIFIC BEACH 98</t>
  </si>
  <si>
    <t>HIGHLAND PARK LOT 2 BLK 17</t>
  </si>
  <si>
    <t>hma321.2048455.2612975</t>
  </si>
  <si>
    <t>https://www.vrbo.com/2048455</t>
  </si>
  <si>
    <t>Sand Bucket Cottage</t>
  </si>
  <si>
    <t>https://app.hostcompliance.com/listing/hma321.2048455.2612975?geoid=05000US53027u</t>
  </si>
  <si>
    <t>4808 Pacific Avenue, Moclips, WA, USA</t>
  </si>
  <si>
    <t>WINTERS JULIA R &amp; TAYLOR G</t>
  </si>
  <si>
    <t>7201 139TH PL NE</t>
  </si>
  <si>
    <t>48080 PACIFIC AVE</t>
  </si>
  <si>
    <t>MOCLIPS CHABOTS LOTS 7 &amp; 8 BLK 10 (AKA BLA 24-0837 AFN 24-07220071)</t>
  </si>
  <si>
    <t>91 - Undeveloped - Land</t>
  </si>
  <si>
    <t>air554935867413263949</t>
  </si>
  <si>
    <t>https://www.airbnb.com/rooms/554935867413263949</t>
  </si>
  <si>
    <t>RV SITE ONLY - Winters by the Sea (Site #1)</t>
  </si>
  <si>
    <t>7201 139TH PL NE, REDMOND, WA 98052</t>
  </si>
  <si>
    <t>Campsite</t>
  </si>
  <si>
    <t>https://app.hostcompliance.com/listing/air554935867413263949?geoid=05000US53027u</t>
  </si>
  <si>
    <t>21 Nelson Pl, Copalis Beach, WA, USA</t>
  </si>
  <si>
    <t>REYESFARIS HOLDINGS LLC</t>
  </si>
  <si>
    <t>522 W RIVERSIDE AVE SUITE N</t>
  </si>
  <si>
    <t>SPOKANE</t>
  </si>
  <si>
    <t>21 NELSON PL</t>
  </si>
  <si>
    <t>COPALIS NELSONS TR 20</t>
  </si>
  <si>
    <t>COPALIS NELSONS</t>
  </si>
  <si>
    <t>hma321.2015479.2579996</t>
  </si>
  <si>
    <t>https://www.vrbo.com/2015479</t>
  </si>
  <si>
    <t>ΓÿàTiny Home Retreat in Copalis BeachΓÿà</t>
  </si>
  <si>
    <t>522 W RIVERSIDE AVE SUITE N, SPOKANE, WA 99201</t>
  </si>
  <si>
    <t>https://app.hostcompliance.com/listing/hma321.2015479.2579996?geoid=05000US53027u</t>
  </si>
  <si>
    <t>15 Copalis Rv Ln, Copalis Beach, WA 98535, USA</t>
  </si>
  <si>
    <t>ACKLIN DANETTE &amp; JAMES</t>
  </si>
  <si>
    <t>11421 261ST AVE E</t>
  </si>
  <si>
    <t>15 COPALIS R V LN</t>
  </si>
  <si>
    <t>COPALIS R V PARK LOT 4</t>
  </si>
  <si>
    <t>COPALIS R V PARK</t>
  </si>
  <si>
    <t>hma321.2546804.3116894</t>
  </si>
  <si>
    <t>https://www.vrbo.com/2546804</t>
  </si>
  <si>
    <t>Tiny Home PLUS Full RV Hook-ups</t>
  </si>
  <si>
    <t>11421 261ST AVE E, BUCKLEY, WA 98321</t>
  </si>
  <si>
    <t>https://app.hostcompliance.com/listing/hma321.2546804.3116894?geoid=05000US53027u</t>
  </si>
  <si>
    <t>25 Nelson Pl, Copalis Beach, Washington, USA</t>
  </si>
  <si>
    <t>PEASE SHAWN D</t>
  </si>
  <si>
    <t>PO BOX 518</t>
  </si>
  <si>
    <t>25 NELSON PL</t>
  </si>
  <si>
    <t>COPALIS NELSONS TR 18</t>
  </si>
  <si>
    <t>hpc159569</t>
  </si>
  <si>
    <t>https://www.hipcamp.com/en-US/land/washington-resting-place-mxvhlx18</t>
  </si>
  <si>
    <t>Resting place</t>
  </si>
  <si>
    <t>PO BOX 518, COPALIS BEACH, WA 98535</t>
  </si>
  <si>
    <t>https://app.hostcompliance.com/listing/hpc159569?geoid=05000US53027u</t>
  </si>
  <si>
    <t>2743 State Route 109, Ocean City, WA 98569, USA</t>
  </si>
  <si>
    <t>SANTERELLI JAMES</t>
  </si>
  <si>
    <t>PO BOX 1613</t>
  </si>
  <si>
    <t>ISSAQUAH</t>
  </si>
  <si>
    <t>2743 STATE RT 109</t>
  </si>
  <si>
    <t>OCEAN CITY 1ST N TR 46 TGW ACCR LY ADJ ON W</t>
  </si>
  <si>
    <t>OCEAN CITY 1ST NORTH</t>
  </si>
  <si>
    <t>bkg10288653</t>
  </si>
  <si>
    <t>https://www.booking.com/hotel/us/vista-del-mare-beach-house.en-gb.html</t>
  </si>
  <si>
    <t>PO BOX 1613, ISSAQUAH, WA 98027</t>
  </si>
  <si>
    <t>https://app.hostcompliance.com/listing/bkg10288653?geoid=05000US53027u</t>
  </si>
  <si>
    <t>2715 WA-109, Ocean Shores, WA 98569, USA</t>
  </si>
  <si>
    <t>SHEN YINGYING &amp; ZHANG QIAN ET AL</t>
  </si>
  <si>
    <t>4072 173RD PL SE</t>
  </si>
  <si>
    <t>2715 STATE RT 109</t>
  </si>
  <si>
    <t>OCEAN CITY TRS TRS 18 &amp; 19</t>
  </si>
  <si>
    <t>OCEAN CITY TRACTS</t>
  </si>
  <si>
    <t>hma121.4624728.19251462</t>
  </si>
  <si>
    <t>https://www.vrbo.com/4624728ha</t>
  </si>
  <si>
    <t>Creek and Ocean Estate - Spacious Living Space - Stay close to Nature</t>
  </si>
  <si>
    <t>4072 173RD PL SE, BELLEVUE, WA 98008</t>
  </si>
  <si>
    <t>https://app.hostcompliance.com/listing/hma121.4624728.19251462?geoid=05000US53027u</t>
  </si>
  <si>
    <t>4761 WA-109, Moclips, WA 98562, USA</t>
  </si>
  <si>
    <t>SESHIAH SATISHKUMAR</t>
  </si>
  <si>
    <t>207 243RD AVE SE</t>
  </si>
  <si>
    <t>4761 STATE RT 109</t>
  </si>
  <si>
    <t>OCEAN CREST LOTS 24-26 INC BLK 2</t>
  </si>
  <si>
    <t>MOCLIPS OCEAN CREST</t>
  </si>
  <si>
    <t>bkg9066926</t>
  </si>
  <si>
    <t>https://www.booking.com/hotel/us/seashell-cottage-moclips.en-gb.html</t>
  </si>
  <si>
    <t>Researching unit number</t>
  </si>
  <si>
    <t>207 243RD AVE SE, SAMMAMISH, WA 98074</t>
  </si>
  <si>
    <t>https://app.hostcompliance.com/listing/bkg9066926?geoid=05000US53027u</t>
  </si>
  <si>
    <t>LADENBURG ALAN &amp; JULIE</t>
  </si>
  <si>
    <t>9010 149TH ST NW</t>
  </si>
  <si>
    <t>17 FIRST ST S # 2, PACIFIC BEACH</t>
  </si>
  <si>
    <t>COTTAGES AT SAND DOLLAR INN UNIT 2</t>
  </si>
  <si>
    <t>air969618630730701609</t>
  </si>
  <si>
    <t>https://www.airbnb.com/rooms/969618630730701609</t>
  </si>
  <si>
    <t>Beautiful 2BR Oceanview Dog Friendly</t>
  </si>
  <si>
    <t>9010 149TH ST NW, GIG HARBOR, WA 98329</t>
  </si>
  <si>
    <t>https://app.hostcompliance.com/listing/air969618630730701609?geoid=05000US53027u</t>
  </si>
  <si>
    <t>2715 State Route 109, Ocean Shores, WA 98569, USA</t>
  </si>
  <si>
    <t>OCEAN CITY 1ST N TRS 54 &amp; 55</t>
  </si>
  <si>
    <t>hma121.4642932.5400937</t>
  </si>
  <si>
    <t>https://www.vrbo.com/4642932ha</t>
  </si>
  <si>
    <t>Ocean City WA** Creek&amp;Ocean Estate &amp; Cabins - Mobile Home - WIFI &amp; Full Kitchen</t>
  </si>
  <si>
    <t>https://app.hostcompliance.com/listing/hma121.4642932.5400937?geoid=05000US53027u</t>
  </si>
  <si>
    <t>4764 WA-109, Moclips, WA 98562, USA</t>
  </si>
  <si>
    <t>L CUBED LLC</t>
  </si>
  <si>
    <t>4764 STATE RT 109</t>
  </si>
  <si>
    <t>OCEAN CREST N 1/2 OF LOT 10 &amp; LOT 11; S 11' OF LOT 12 BLK 3</t>
  </si>
  <si>
    <t>bkg12494414</t>
  </si>
  <si>
    <t>https://www.booking.com/hotel/us/pet-friendly-moclips-home-walk-to-mocrocks-beach.en-gb.html</t>
  </si>
  <si>
    <t>L CUBED LLC &amp; WILLIAMS ROBERT J</t>
  </si>
  <si>
    <t>19237 98TH PLACE SOUTH, RENTON, WA 98055</t>
  </si>
  <si>
    <t>https://app.hostcompliance.com/listing/bkg12494414?geoid=05000US53027u</t>
  </si>
  <si>
    <t>4741 State Route 109, Moclips, WA 98562, USA</t>
  </si>
  <si>
    <t>HALL KEVIN &amp; ASHLEY</t>
  </si>
  <si>
    <t>4543 S 248TH PL</t>
  </si>
  <si>
    <t>KENT</t>
  </si>
  <si>
    <t>4741 STATE RT 109</t>
  </si>
  <si>
    <t>OCEAN CREST NLY 10' OF LOT 10; LOTS 11 &amp; 12 BLK 2</t>
  </si>
  <si>
    <t>air903571703493745027</t>
  </si>
  <si>
    <t>https://www.airbnb.com/rooms/903571703493745027</t>
  </si>
  <si>
    <t>Moclips Home w/ Hot Tub &amp; Stunning Beach Views!</t>
  </si>
  <si>
    <t>4543 S 248TH PL, KENT, WA 98032</t>
  </si>
  <si>
    <t>https://app.hostcompliance.com/listing/air903571703493745027?geoid=05000US53027u</t>
  </si>
  <si>
    <t>2 Cedar Lane, Pacific Beach, WA, USA</t>
  </si>
  <si>
    <t>ALFANO STEVEN</t>
  </si>
  <si>
    <t>5524 NE 54TH ST</t>
  </si>
  <si>
    <t>VANCOUVER</t>
  </si>
  <si>
    <t>2 CEDAR LN</t>
  </si>
  <si>
    <t>OCEAN GROVE LOTS 1 &amp; 8, AND THAT PTN OF LOT 1, IF ANY, IN BLK 9, LY WLY OF PACIFIC BEACH SOUTH SEC OF OCEAN VIEW COUNTY RO</t>
  </si>
  <si>
    <t>2012-32</t>
  </si>
  <si>
    <t>OCEAN GROVE</t>
  </si>
  <si>
    <t>tpg33692585</t>
  </si>
  <si>
    <t>https://www.tripz.com/vacation-rentals/usa/washington/pacific-beach/oceanfront-one-story-home-in-a-private-setting-beach-in-your-back-yard-1008044</t>
  </si>
  <si>
    <t>Tripz</t>
  </si>
  <si>
    <t>5524 NE 54TH ST, VANCOUVER, WA 98661</t>
  </si>
  <si>
    <t>https://app.hostcompliance.com/listing/tpg33692585?geoid=05000US53027u</t>
  </si>
  <si>
    <t>4744 State Route 109, Moclips, WA 98562, USA</t>
  </si>
  <si>
    <t>4744 MOCLIPS LLC</t>
  </si>
  <si>
    <t>522 W RIVERSIDE AVE STE N</t>
  </si>
  <si>
    <t>4744 STATE RT 109</t>
  </si>
  <si>
    <t>OCEAN CREST LOTS 14-17 INC BLK 9 (AKA BLA 23-1041 AFN 23-05110013)</t>
  </si>
  <si>
    <t>air926481504542033839</t>
  </si>
  <si>
    <t>https://www.airbnb.com/rooms/926481504542033839</t>
  </si>
  <si>
    <t>Winter waves and fire pit on the Coast by Quinault</t>
  </si>
  <si>
    <t>522 W RIVERSIDE AVE STE N, SPOKANE, WA 99201</t>
  </si>
  <si>
    <t>https://app.hostcompliance.com/listing/air926481504542033839?geoid=05000US53027u</t>
  </si>
  <si>
    <t>4742 State Route 109, Moclips, WA 98562, USA</t>
  </si>
  <si>
    <t>4742 STATE RT 109</t>
  </si>
  <si>
    <t>OCEAN CREST LOTS 12 &amp; 13 BLK 9</t>
  </si>
  <si>
    <t>air592003940088348857</t>
  </si>
  <si>
    <t>https://www.airbnb.com/rooms/592003940088348857</t>
  </si>
  <si>
    <t>Moclips Cottage - 3BR/2Bath Rambler, Wifi</t>
  </si>
  <si>
    <t>https://app.hostcompliance.com/listing/air592003940088348857?geoid=05000US53027u</t>
  </si>
  <si>
    <t>62 Main St, Pacific Beach, WA, USA</t>
  </si>
  <si>
    <t>BACOPA LLC</t>
  </si>
  <si>
    <t>10135 ECHO VALLEY RD NW</t>
  </si>
  <si>
    <t>62 MAIN ST</t>
  </si>
  <si>
    <t>PACIFIC BEACH TOWNSITE ELY 90' LS CO RD TGW 1/2 VAC FIRST ST N ADJ BLK 5</t>
  </si>
  <si>
    <t>PACIFIC BEACH TOWNSITE</t>
  </si>
  <si>
    <t>air12970849</t>
  </si>
  <si>
    <t>https://www.airbnb.com/rooms/12970849</t>
  </si>
  <si>
    <t>Bacopa Beach House With King Suite</t>
  </si>
  <si>
    <t>10135 ECHO VALLEY RD NW, BREMERTON, WA 98312</t>
  </si>
  <si>
    <t>https://app.hostcompliance.com/listing/air12970849?geoid=05000US53027u</t>
  </si>
  <si>
    <t>57 Main St, Pacific Beach, WA, USA</t>
  </si>
  <si>
    <t>KONOSKE CURTIS M</t>
  </si>
  <si>
    <t>PO BOX 51</t>
  </si>
  <si>
    <t>BLACK DIAMOND</t>
  </si>
  <si>
    <t>57 MAIN ST</t>
  </si>
  <si>
    <t>PACIFIC BEACH TOWNSITE LOT 7 BLK 7</t>
  </si>
  <si>
    <t>61 - Services - Finance/Insurance/RealEstate</t>
  </si>
  <si>
    <t>hma121.7689784.7153685</t>
  </si>
  <si>
    <t>https://www.vrbo.com/7689784ha</t>
  </si>
  <si>
    <t>NEW: At the center of Pacific Beach! Walk to shopping and the beach</t>
  </si>
  <si>
    <t>PO BOX 51, BLACK DIAMOND, WA 98010</t>
  </si>
  <si>
    <t>https://app.hostcompliance.com/listing/hma121.7689784.7153685?geoid=05000US53027u</t>
  </si>
  <si>
    <t>4115 State RT 109, Copalis Crossing, WA 98536, USA</t>
  </si>
  <si>
    <t>GERISILO PHILIP N &amp; SEVERCID TRE</t>
  </si>
  <si>
    <t>802 17TH AVE</t>
  </si>
  <si>
    <t>4115 STATE RT 109</t>
  </si>
  <si>
    <t>OCEAN GROVE LOT 2 LS CO RD BLK 11</t>
  </si>
  <si>
    <t>air785517653366187749</t>
  </si>
  <si>
    <t>https://www.airbnb.com/rooms/785517653366187749</t>
  </si>
  <si>
    <t>Beachfront A-frame cottage with barrel hot tub</t>
  </si>
  <si>
    <t>GERISILO PHILIP N &amp; SEVERCID TR*</t>
  </si>
  <si>
    <t>802 17TH AVE, SEATTLE, WA 98520</t>
  </si>
  <si>
    <t>https://app.hostcompliance.com/listing/air785517653366187749?geoid=05000US53027u</t>
  </si>
  <si>
    <t>56 Central Avenue, Pacific Beach, WA, USA</t>
  </si>
  <si>
    <t>DEBELY FLETCHER &amp; JANET</t>
  </si>
  <si>
    <t>PO BOX 75</t>
  </si>
  <si>
    <t>56 CENTRAL AVE</t>
  </si>
  <si>
    <t>PACIFIC BEACH TOWNSITE LOT 14 BLK 7</t>
  </si>
  <si>
    <t>air54154353</t>
  </si>
  <si>
    <t>https://www.airbnb.com/rooms/54154353</t>
  </si>
  <si>
    <t>General Warren Condo</t>
  </si>
  <si>
    <t>1706 147TH ST CT S, SPANAWAY, WA 98387</t>
  </si>
  <si>
    <t>https://app.hostcompliance.com/listing/air54154353?geoid=05000US53027u</t>
  </si>
  <si>
    <t>6 4th St N, Pacific Beach, WA 98571, USA</t>
  </si>
  <si>
    <t>SULLIVAN ANNE &amp; DANIEL</t>
  </si>
  <si>
    <t>9529 25TH AVE NW</t>
  </si>
  <si>
    <t>6 FOURTH ST N, PACIFIC BEACH 985</t>
  </si>
  <si>
    <t>PACIFIC BEACH TOWNSITE LOT 1 BLK 1 TGW VAC ST ADJ ON E &amp; VAC 20' ALLEY (PER VAC ORD VOL 21 PGS 253-254) LY BET LOTS 1, 2 &amp;</t>
  </si>
  <si>
    <t>C2 , R3</t>
  </si>
  <si>
    <t>bkg11153241</t>
  </si>
  <si>
    <t>https://www.booking.com/hotel/us/mobys-pacific-beach-house.en-gb.html</t>
  </si>
  <si>
    <t>9529 25TH AVE NW, SEATTLE, WA 98117</t>
  </si>
  <si>
    <t>https://app.hostcompliance.com/listing/bkg11153241?geoid=05000US53027u</t>
  </si>
  <si>
    <t>45 Main St, Pacific Beach, WA 98571</t>
  </si>
  <si>
    <t>CLIPPER SERVICES LLC</t>
  </si>
  <si>
    <t>45 MAIN ST</t>
  </si>
  <si>
    <t>PACIFIC BEACH TOWNSITE LOTS 4-8 INC BLK 8 (AKA BLA 22-0007 AFN 22-04210021)</t>
  </si>
  <si>
    <t>hma321.2390077.2956655</t>
  </si>
  <si>
    <t>https://www.vrbo.com/2390077</t>
  </si>
  <si>
    <t>Delightful gem with w/ shared deck, grill, clam cleaning station, WiFi, &amp; beach nearby</t>
  </si>
  <si>
    <t>Studio</t>
  </si>
  <si>
    <t>https://app.hostcompliance.com/listing/hma321.2390077.2956655?geoid=05000US53027u</t>
  </si>
  <si>
    <t>11 1st St S, Pacific Beach, WA 98571, USA</t>
  </si>
  <si>
    <t>FELIX JONATHAN E &amp; SHANNON K TRU</t>
  </si>
  <si>
    <t>3662 HILLCREST AVENUE SOUTHWEST</t>
  </si>
  <si>
    <t>11 FIRST ST S, PACIFIC BEACH 985</t>
  </si>
  <si>
    <t>PACIFIC BEACH TOWNSITE LOT 10 BLK 7</t>
  </si>
  <si>
    <t>air28961744</t>
  </si>
  <si>
    <t>https://www.airbnb.com/rooms/28961744</t>
  </si>
  <si>
    <t>Spacious 2BR Dog Friendly | Fireplace | Deck</t>
  </si>
  <si>
    <t>FELIX JONATHAN E &amp; SHANNON K TR*</t>
  </si>
  <si>
    <t>3662 HILLCREST AVENUE SOUTHWEST, SEATTLE, WA 98116</t>
  </si>
  <si>
    <t>https://app.hostcompliance.com/listing/air28961744?geoid=05000US53027u</t>
  </si>
  <si>
    <t>15 2nd St S, Pacific Beach, WA 98571, USA</t>
  </si>
  <si>
    <t>AMATO TUCK JOELLEN &amp; TUCK ANDREW</t>
  </si>
  <si>
    <t>2857 W PINE RIDGE CT</t>
  </si>
  <si>
    <t>BELLEVILLE</t>
  </si>
  <si>
    <t>WI</t>
  </si>
  <si>
    <t>15 SECOND ST S, PACIFIC BEACH 98</t>
  </si>
  <si>
    <t>PACIFIC BEACH TOWNSITE LOT 11 BLK 8</t>
  </si>
  <si>
    <t>air25894154</t>
  </si>
  <si>
    <t>https://www.airbnb.com/rooms/25894154</t>
  </si>
  <si>
    <t>Fenced Yard. Dog Friendly 1.5 blocks to Beach!</t>
  </si>
  <si>
    <t>2857 W PINE RIDGE CT, BELLEVILLE, WI 53508</t>
  </si>
  <si>
    <t>https://app.hostcompliance.com/listing/air25894154?geoid=05000US53027u</t>
  </si>
  <si>
    <t>13 2nd St S, Pacific Beach, WA 98571, USA</t>
  </si>
  <si>
    <t>SHE PROPERTIES LLC</t>
  </si>
  <si>
    <t>1617 COLE ST</t>
  </si>
  <si>
    <t>13 SECOND ST S, PACIFIC BEACH 98</t>
  </si>
  <si>
    <t>PACIFIC BEACH TOWNSITE LOT 10 BLK 8</t>
  </si>
  <si>
    <t>hma321.1104262.1652423</t>
  </si>
  <si>
    <t>https://www.vrbo.com/1104262</t>
  </si>
  <si>
    <t>Pacific Beach Bungalow beach house, sleeps 10,  just a block away from beach.</t>
  </si>
  <si>
    <t>1617 COLE ST, ENUMCLAW, WA 98022</t>
  </si>
  <si>
    <t>https://app.hostcompliance.com/listing/hma321.1104262.1652423?geoid=05000US53027u</t>
  </si>
  <si>
    <t>17 2nd St S, Pacific Beach, WA 98571, USA</t>
  </si>
  <si>
    <t>RUFF DENNIS</t>
  </si>
  <si>
    <t>1024 E 30TH ST</t>
  </si>
  <si>
    <t>17 SECOND ST S, PACIFIC BEACH 98</t>
  </si>
  <si>
    <t>PACIFIC BEACH TOWNSITE LOT 12 BLK 8</t>
  </si>
  <si>
    <t>air28961478</t>
  </si>
  <si>
    <t>https://www.airbnb.com/rooms/28961478</t>
  </si>
  <si>
    <t>Comfortable 2BR Dog Friendly | WoodStove | W/D</t>
  </si>
  <si>
    <t>1024 E 30TH ST, TACOMA, WA 98404</t>
  </si>
  <si>
    <t>https://app.hostcompliance.com/listing/air28961478?geoid=05000US53027u</t>
  </si>
  <si>
    <t>41 Central Ave, Pacific Beach, 98571, United States</t>
  </si>
  <si>
    <t>MCELLIOTT STEVEN J &amp; LISA M</t>
  </si>
  <si>
    <t>PO BOX 490</t>
  </si>
  <si>
    <t>41 CENTRAL AVE</t>
  </si>
  <si>
    <t>PACIFIC BEACH TOWNSITE E 1/2 OF LOTS 1 &amp; 2 BLK 13</t>
  </si>
  <si>
    <t>bkg7212045</t>
  </si>
  <si>
    <t>https://www.booking.com/hotel/us/airy-coastal-escape-with-deck-steps-to-beach.en-gb.html</t>
  </si>
  <si>
    <t>PO BOX 490, PACIFIC BEACH, WA 98571</t>
  </si>
  <si>
    <t>https://app.hostcompliance.com/listing/bkg7212045?geoid=05000US53027u</t>
  </si>
  <si>
    <t>45 Central Avenue, Pacific Beach, WA 98571</t>
  </si>
  <si>
    <t>45 CENTRAL AVE</t>
  </si>
  <si>
    <t>PACIFIC BEACH TOWNSITE W 1/2 OF LOTS 1 &amp; 2 BLK 13</t>
  </si>
  <si>
    <t>hma121.7607045.34747513</t>
  </si>
  <si>
    <t>https://www.vrbo.com/7607045ha</t>
  </si>
  <si>
    <t>Chic 'Summer House Cottage' Walk to Ocean! $163 For more information, use spacebar or enter.</t>
  </si>
  <si>
    <t>https://app.hostcompliance.com/listing/hma121.7607045.34747513?geoid=05000US53027u</t>
  </si>
  <si>
    <t>17 Third St S, Pacific Beach, WA 98571, USA</t>
  </si>
  <si>
    <t>DENTON DEBI &amp; TIMOTHY</t>
  </si>
  <si>
    <t>2961 BEAVER PL</t>
  </si>
  <si>
    <t>SEDRO WOOLLEY</t>
  </si>
  <si>
    <t>17 THIRD ST S, PACIFIC BEACH 985</t>
  </si>
  <si>
    <t>PACIFIC BEACH TOWNSITE LOT 12 BLK 9</t>
  </si>
  <si>
    <t>air34478102</t>
  </si>
  <si>
    <t>https://www.airbnb.com/rooms/34478102</t>
  </si>
  <si>
    <t>Sea Spot Run.  Dog Friendly, Easy Beach Access!</t>
  </si>
  <si>
    <t>4526 SHANTEL ST, MT VERNON, WA 98274</t>
  </si>
  <si>
    <t>https://app.hostcompliance.com/listing/air34478102?geoid=05000US53027u</t>
  </si>
  <si>
    <t>34 4th St S, Pacific Beach, WA 98571, USA</t>
  </si>
  <si>
    <t>DAN &amp; NICK CONSTRUCTION LLC</t>
  </si>
  <si>
    <t>C/O STEVE SMITH</t>
  </si>
  <si>
    <t>34 FOURTH ST S, PACIFIC BEACH 98</t>
  </si>
  <si>
    <t>PO BOX 122</t>
  </si>
  <si>
    <t>PACIFIC BEACH TOWNSITE LOTS 5 &amp; 6 BLK 12</t>
  </si>
  <si>
    <t>98550-0122</t>
  </si>
  <si>
    <t>air1209016568116240901</t>
  </si>
  <si>
    <t>https://www.airbnb.com/rooms/1209016568116240901</t>
  </si>
  <si>
    <t>Ocean View, Dog Friendly, PVT Deck, Walk to Beach</t>
  </si>
  <si>
    <t>C/O STEVE SMITH PO BOX 122, HOQUIAM, WA 98550</t>
  </si>
  <si>
    <t>Loft</t>
  </si>
  <si>
    <t>https://app.hostcompliance.com/listing/air1209016568116240901?geoid=05000US53027u</t>
  </si>
  <si>
    <t>53 Central Avenue, Pacific Beach, WA 98571, USA</t>
  </si>
  <si>
    <t>WOOD MARIA G &amp; OLSEN GREG A</t>
  </si>
  <si>
    <t>240 SW 197TH L</t>
  </si>
  <si>
    <t>NORMANDY PARK</t>
  </si>
  <si>
    <t>53 CENTRAL AVE</t>
  </si>
  <si>
    <t>PACIFIC BEACH TOWNSITE LOT 1 &amp; 1/2 VAC ALLEY ADJ BLK 14</t>
  </si>
  <si>
    <t>air31959032</t>
  </si>
  <si>
    <t>https://www.airbnb.com/rooms/31959032</t>
  </si>
  <si>
    <t>Cozy beach house in perfect spot with private lot and deck!</t>
  </si>
  <si>
    <t>240 SW 197TH L, NORMANDY PARK, WA 98166</t>
  </si>
  <si>
    <t>https://app.hostcompliance.com/listing/air31959032?geoid=05000US53027u</t>
  </si>
  <si>
    <t>39 2nd St S, Pacific Beach, WA 98571, USA</t>
  </si>
  <si>
    <t>BARTHOLET WILLIAM G &amp; KRISTIN E</t>
  </si>
  <si>
    <t>14930 251ST PL SE</t>
  </si>
  <si>
    <t>39 SECOND ST S, PACIFIC BEACH 98</t>
  </si>
  <si>
    <t>PACIFIC BEACH TOWNSITE LOT 8 BLK 13</t>
  </si>
  <si>
    <t>hma321.707485.33505670</t>
  </si>
  <si>
    <t>https://www.vrbo.com/707485</t>
  </si>
  <si>
    <t>Sail Away Cottage - "This house is FANTASTIC!" $275 For more information, use spacebar or enter.</t>
  </si>
  <si>
    <t>14930 251ST PL SE, ISSAQUAH, WA 98027</t>
  </si>
  <si>
    <t>https://app.hostcompliance.com/listing/hma321.707485.33505670?geoid=05000US53027u</t>
  </si>
  <si>
    <t>33 2nd St S, Pacific Beach, WA 98571, USA</t>
  </si>
  <si>
    <t>SMITH KERI</t>
  </si>
  <si>
    <t>2006 HALVORSON CANYON RD</t>
  </si>
  <si>
    <t>WENATCHEE</t>
  </si>
  <si>
    <t>33 SECOND ST S, PACIFIC BEACH 98</t>
  </si>
  <si>
    <t>PACIFIC BEACH TOWNSITE LOT 10 BLK 13</t>
  </si>
  <si>
    <t>98801-9403</t>
  </si>
  <si>
    <t>hma321.1559099.36391189</t>
  </si>
  <si>
    <t>https://www.vrbo.com/1559099</t>
  </si>
  <si>
    <t>HOT TUB, VIEW, Walk to beach, WiFi, BBQ $236 For more information, use spacebar or enter.</t>
  </si>
  <si>
    <t>2006 HALVORSON CANYON RD, WENATCHEE, WA 98801</t>
  </si>
  <si>
    <t>https://app.hostcompliance.com/listing/hma321.1559099.36391189?geoid=05000US53027u</t>
  </si>
  <si>
    <t>31 1st St, Pacific Beach, WA, USA</t>
  </si>
  <si>
    <t>AGUILAR JEFFREY D B &amp; SHARI L</t>
  </si>
  <si>
    <t>7105 38TH DR SE</t>
  </si>
  <si>
    <t>33 FIRST ST S, PACIFIC BEACH 985</t>
  </si>
  <si>
    <t>PACIFIC BEACH TOWNSITE LOTS 8 &amp; 9 BLK 14</t>
  </si>
  <si>
    <t>air43858556</t>
  </si>
  <si>
    <t>https://www.airbnb.com/rooms/43858556</t>
  </si>
  <si>
    <t>Spacious 3BR Oceanfront | Hot Tub | Sauna</t>
  </si>
  <si>
    <t>7105 38TH DR SE, LACEY, WA 98503</t>
  </si>
  <si>
    <t>https://app.hostcompliance.com/listing/air43858556?geoid=05000US53027u</t>
  </si>
  <si>
    <t>32 2nd St S, Pacific Beach, WA 98571, USA</t>
  </si>
  <si>
    <t>FLEM RANDY R &amp; LORRIE A</t>
  </si>
  <si>
    <t>18016 W SPRING LAKE DR SE</t>
  </si>
  <si>
    <t>32 SECOND ST S, PACIFIC BEACH 98</t>
  </si>
  <si>
    <t>PACIFIC BEACH TOWNSITE S 10' OF LOT 4; LOT 5 &amp; 1/2 VAC ALLEYON 4 &amp; 5 BLK 14</t>
  </si>
  <si>
    <t>hma321.358030.358030</t>
  </si>
  <si>
    <t>https://www.vrbo.com/358030</t>
  </si>
  <si>
    <t>Sweeping Ocean Views, Luxury Beach Home for 12, Hot Tub, 2nd floor deck</t>
  </si>
  <si>
    <t>18016 W SPRING LAKE DR SE, RENTON, WA 98058</t>
  </si>
  <si>
    <t>https://app.hostcompliance.com/listing/hma321.358030.358030?geoid=05000US53027u</t>
  </si>
  <si>
    <t>26 2nd St S, Pacific Beach, WA 98571, USA</t>
  </si>
  <si>
    <t>COMPTON ROBIN &amp; EMILY</t>
  </si>
  <si>
    <t>5202 WOODLAWN AVE N</t>
  </si>
  <si>
    <t>26 SECOND ST S, PACIFIC BEACH 98</t>
  </si>
  <si>
    <t>PACIFIC BEACH TOWNSITE LOT 3 &amp; 1/2 VAC ALLEY BLK 14</t>
  </si>
  <si>
    <t>hma321.452912.33276408</t>
  </si>
  <si>
    <t>https://www.vrbo.com/452912</t>
  </si>
  <si>
    <t>Hot Tub - 1/2 Block to the Beach - Family &amp; Dog Friendly. $235</t>
  </si>
  <si>
    <t>5202 WOODLAWN AVE N, SEATTLE, WA 98103</t>
  </si>
  <si>
    <t>https://app.hostcompliance.com/listing/hma321.452912.33276408?geoid=05000US53027u</t>
  </si>
  <si>
    <t>25 1st St S, Pacific Beach, WA 98571</t>
  </si>
  <si>
    <t>RVR PROPERTIES LLC</t>
  </si>
  <si>
    <t>HC 80 BOX 1535</t>
  </si>
  <si>
    <t>FORKS</t>
  </si>
  <si>
    <t>25 FIRST ST S, PACIFIC BEACH 985</t>
  </si>
  <si>
    <t>PACIFIC BEACH TOWNSITE LOT 13 TGW 1/2 VAC ALLEY ADJ BLK 14</t>
  </si>
  <si>
    <t>air42760115</t>
  </si>
  <si>
    <t>https://www.airbnb.com/rooms/42760115</t>
  </si>
  <si>
    <t>Coastal Retreat: Deck, Ocean Views + Walk to Beach</t>
  </si>
  <si>
    <t>HC 80 BOX 1535, FORKS, WA 98331</t>
  </si>
  <si>
    <t>https://app.hostcompliance.com/listing/air42760115?geoid=05000US53027u</t>
  </si>
  <si>
    <t>47 Beach Avenue, Pacific Beach, WA 98571, USA</t>
  </si>
  <si>
    <t>GROESSE PAUL III &amp; MIRIAM D</t>
  </si>
  <si>
    <t>PO BOX 284</t>
  </si>
  <si>
    <t>47 BEACH AVE</t>
  </si>
  <si>
    <t>PACIFIC BEACH TOWNSITE LOTS 15 &amp; 16 BLK 18</t>
  </si>
  <si>
    <t>air842801349658639731</t>
  </si>
  <si>
    <t>https://www.airbnb.com/rooms/842801349658639731</t>
  </si>
  <si>
    <t>Beach House Getaway</t>
  </si>
  <si>
    <t>PO BOX 284, PACIFIC BEACH, WA 98571</t>
  </si>
  <si>
    <t>https://app.hostcompliance.com/listing/air842801349658639731?geoid=05000US53027u</t>
  </si>
  <si>
    <t>25 Pacific Ln, Pacific Beach, WA, USA</t>
  </si>
  <si>
    <t>RAINY RENTALS LLC</t>
  </si>
  <si>
    <t>PO BOX 288</t>
  </si>
  <si>
    <t>ABERDEEN</t>
  </si>
  <si>
    <t>25 PACIFIC LN</t>
  </si>
  <si>
    <t>PACIFIC CENTER TR 9</t>
  </si>
  <si>
    <t>PACIFIC CENTER</t>
  </si>
  <si>
    <t>air49276484</t>
  </si>
  <si>
    <t>https://www.airbnb.com/rooms/49276484</t>
  </si>
  <si>
    <t>Beechwood</t>
  </si>
  <si>
    <t>PO BOX 288, ABERDEEN, WA 98520</t>
  </si>
  <si>
    <t>https://app.hostcompliance.com/listing/air49276484?geoid=05000US53027u</t>
  </si>
  <si>
    <t>54 Pacific Ln, Pacific Beach, 98569, United States</t>
  </si>
  <si>
    <t>FLANAGAN JIMMY R JR &amp; MARY E</t>
  </si>
  <si>
    <t>1427 S HEATON DR</t>
  </si>
  <si>
    <t>KANAB</t>
  </si>
  <si>
    <t>UT</t>
  </si>
  <si>
    <t>54 PACIFIC LN</t>
  </si>
  <si>
    <t>PACIFIC CENTER TRS 31 &amp; 32</t>
  </si>
  <si>
    <t>bkg10714024</t>
  </si>
  <si>
    <t>https://www.booking.com/hotel/us/cozy-washington-retreat-with-deck-walk-to-beach.en-gb.html</t>
  </si>
  <si>
    <t>1427 S HEATON DR, KANAB, UT 84741</t>
  </si>
  <si>
    <t>https://app.hostcompliance.com/listing/bkg10714024?geoid=05000US53027u</t>
  </si>
  <si>
    <t>NASH MICHELLE P</t>
  </si>
  <si>
    <t>3116 MARINGO RD SE</t>
  </si>
  <si>
    <t>21 FIRST ST S, PACIFIC BEACH 985</t>
  </si>
  <si>
    <t>PACIFIC BEACH TOWNSITE LOT 14 &amp; 1/2 VAC ALLEY BLK 14</t>
  </si>
  <si>
    <t>air28961509</t>
  </si>
  <si>
    <t>https://www.airbnb.com/rooms/28961509</t>
  </si>
  <si>
    <t>Oceanview 3BR | Balcony | Fireplace | Dog Friendly</t>
  </si>
  <si>
    <t>3116 MARINGO RD SE, OLYMPIA, WA 98501</t>
  </si>
  <si>
    <t>Condominium</t>
  </si>
  <si>
    <t>https://app.hostcompliance.com/listing/air28961509?geoid=05000US53027u</t>
  </si>
  <si>
    <t>37 Butterfly Ln, Pacific Beach, WA, USA</t>
  </si>
  <si>
    <t>CRAVENS JODIE</t>
  </si>
  <si>
    <t>3188 MARACAIBO DR</t>
  </si>
  <si>
    <t>LAKE HAVASU CITY</t>
  </si>
  <si>
    <t>AZ</t>
  </si>
  <si>
    <t>37 BUTTERFLY LN</t>
  </si>
  <si>
    <t>PACIFIC CENTER 1ST TR 26</t>
  </si>
  <si>
    <t>PACIFIC CENTER 1ST</t>
  </si>
  <si>
    <t>air626794702717097563</t>
  </si>
  <si>
    <t>https://www.airbnb.com/rooms/626794702717097563</t>
  </si>
  <si>
    <t>Charming Cedar Cabin by the Beach</t>
  </si>
  <si>
    <t>3188 MARACAIBO DR, LAKE HAVASU CITY, AZ 86404</t>
  </si>
  <si>
    <t>https://app.hostcompliance.com/listing/air626794702717097563?geoid=05000US53027u</t>
  </si>
  <si>
    <t>34 Rainbow Ln, Pacific Beach, Washington, USA</t>
  </si>
  <si>
    <t>WILSON MICHAEL A &amp; REBECKA L</t>
  </si>
  <si>
    <t>701 N MIZE ROAD</t>
  </si>
  <si>
    <t>YAKIMA</t>
  </si>
  <si>
    <t>34 RAINBOW LN</t>
  </si>
  <si>
    <t>PACIFIC CENTER 1ST TR 2 &amp; TR 3 (AKA BLA 19-05130015)</t>
  </si>
  <si>
    <t>air49139260</t>
  </si>
  <si>
    <t>https://www.airbnb.com/rooms/49139260</t>
  </si>
  <si>
    <t>Just Beachy</t>
  </si>
  <si>
    <t>701 N MIZE ROAD, YAKIMA, WA 98908</t>
  </si>
  <si>
    <t>https://app.hostcompliance.com/listing/air49139260?geoid=05000US53027u</t>
  </si>
  <si>
    <t>38 4th St S, Pacific Beach, WA 98571, USA</t>
  </si>
  <si>
    <t>BETCHER FAMILY IRREV TRUST</t>
  </si>
  <si>
    <t>PO BOX 315</t>
  </si>
  <si>
    <t>38 FOURTH ST S, PACIFIC BEACH 98</t>
  </si>
  <si>
    <t>PACIFIC BEACH TOWNSITE LOTS 1 &amp; 2 BLK 19</t>
  </si>
  <si>
    <t>fli12980176</t>
  </si>
  <si>
    <t>https://www.flipkey.com/properties/12980176/</t>
  </si>
  <si>
    <t>PO BOX 315, PACIFIC BEACH, WA 98571</t>
  </si>
  <si>
    <t>https://app.hostcompliance.com/listing/fli12980176?geoid=05000US53027u</t>
  </si>
  <si>
    <t>134 Ocean Boulevard, Ocean City, WA 98569, USA</t>
  </si>
  <si>
    <t>WHITE STEVEN B &amp; KAREN M TRUST</t>
  </si>
  <si>
    <t>PO BOX 2368</t>
  </si>
  <si>
    <t>134 OCEAN BLVD</t>
  </si>
  <si>
    <t>PACIFIC WINDS TR 3</t>
  </si>
  <si>
    <t>PACIFIC WINDS</t>
  </si>
  <si>
    <t>air10319366</t>
  </si>
  <si>
    <t>https://www.airbnb.com/rooms/10319366</t>
  </si>
  <si>
    <t>Wooded Beach House-Ocean View-Hot Tub-WiFi-Fun!</t>
  </si>
  <si>
    <t>PO BOX 2368, OCEAN SHORES, WA 98569</t>
  </si>
  <si>
    <t>https://app.hostcompliance.com/listing/air10319366?geoid=05000US53027u</t>
  </si>
  <si>
    <t>130 Ocean Boulevard, Ocean City, WA, USA</t>
  </si>
  <si>
    <t>MATTSON DAVID J &amp; ELISE F</t>
  </si>
  <si>
    <t>24313 133RD AVE SE</t>
  </si>
  <si>
    <t>130 OCEAN BLVD</t>
  </si>
  <si>
    <t>PACIFIC WINDS TR 4</t>
  </si>
  <si>
    <t>hpc51766</t>
  </si>
  <si>
    <t>https://www.hipcamp.com/en-US/washington/camp-oluby/camp-oluby</t>
  </si>
  <si>
    <t>Camp Oluby</t>
  </si>
  <si>
    <t>24313 133RD AVE SE, SNOHOMISH, WA 98296</t>
  </si>
  <si>
    <t>https://app.hostcompliance.com/listing/hpc51766?geoid=05000US53027u</t>
  </si>
  <si>
    <t>33 Butterfly Lane, Pacific Beach, 98571, United States</t>
  </si>
  <si>
    <t>KLEINKOPF MORGAN SARAH L &amp; KLEIN</t>
  </si>
  <si>
    <t>14611 NE 113TH ST</t>
  </si>
  <si>
    <t>33 BUTTERFLY LN</t>
  </si>
  <si>
    <t>PACIFIC CENTER 1ST TR 28</t>
  </si>
  <si>
    <t>bkg7119911</t>
  </si>
  <si>
    <t>https://www.booking.com/hotel/us/sea-la-vie-pacific-beach.en-gb.html</t>
  </si>
  <si>
    <t>KLEINKOPF MORGAN SARAH L &amp; KLEI*</t>
  </si>
  <si>
    <t>14611 NE 113TH ST, VANCOUVER, WA 98682</t>
  </si>
  <si>
    <t>https://app.hostcompliance.com/listing/bkg7119911?geoid=05000US53027u</t>
  </si>
  <si>
    <t>118 Ocean Boulevard, Ocean City, WA 98569, USA</t>
  </si>
  <si>
    <t>DIANOVICH LARRY</t>
  </si>
  <si>
    <t>118 OCEAN BLVD</t>
  </si>
  <si>
    <t>PACIFIC WINDS TR 7</t>
  </si>
  <si>
    <t>hma321.389036.389036</t>
  </si>
  <si>
    <t>https://www.vrbo.com/389036</t>
  </si>
  <si>
    <t>Oceanfront/5 Bdrm Hot Tub!</t>
  </si>
  <si>
    <t>https://app.hostcompliance.com/listing/hma321.389036.389036?geoid=05000US53027u</t>
  </si>
  <si>
    <t>82 Ocean Beach Road, Hoquiam, WA 98550, USA</t>
  </si>
  <si>
    <t>STEELE AARON &amp; HOLLY</t>
  </si>
  <si>
    <t>PO BOX 4202</t>
  </si>
  <si>
    <t>82 OCEAN BLVD</t>
  </si>
  <si>
    <t>PACIFIC WINDS TR 15</t>
  </si>
  <si>
    <t>air914010805867993802</t>
  </si>
  <si>
    <t>https://www.airbnb.com/rooms/914010805867993802</t>
  </si>
  <si>
    <t>Ocean Front! Private beach path, Fenced Yard</t>
  </si>
  <si>
    <t>PO BOX 4202, OLYMPIA, WA 98501</t>
  </si>
  <si>
    <t>https://app.hostcompliance.com/listing/air914010805867993802?geoid=05000US53027u</t>
  </si>
  <si>
    <t>14 Ocean Boulevard, Ocean City, WA 98569, USA</t>
  </si>
  <si>
    <t>HAEFKE KAVIN M &amp; KAY</t>
  </si>
  <si>
    <t>6015 147TH PL SE</t>
  </si>
  <si>
    <t>14 OCEAN BLVD</t>
  </si>
  <si>
    <t>PACIFIC WINDS LOT 1 OF SSA 07-0690 AF 07-07120036 (OUT OF TR 31)</t>
  </si>
  <si>
    <t>hma321.3586966.4160112</t>
  </si>
  <si>
    <t>https://www.vrbo.com/3586966</t>
  </si>
  <si>
    <t>Aqua Marine- 3 minute walk to beach</t>
  </si>
  <si>
    <t>7431 152ND ST SE, SNOHOMISH, WA 98296</t>
  </si>
  <si>
    <t>https://app.hostcompliance.com/listing/hma321.3586966.4160112?geoid=05000US53027u</t>
  </si>
  <si>
    <t>18 Ocean Beach Road, Ocean City, WA, USA</t>
  </si>
  <si>
    <t>SAUVAGEAU OCEAN SHORES LLC</t>
  </si>
  <si>
    <t>PO BOX 38</t>
  </si>
  <si>
    <t>18 OCEAN BLVD</t>
  </si>
  <si>
    <t>PACIFIC WINDS TR 30</t>
  </si>
  <si>
    <t>hma121.4805728.5797433</t>
  </si>
  <si>
    <t>https://www.vrbo.com/4805728ha</t>
  </si>
  <si>
    <t>The Biggest Vacation Rental in Ocean Shores Area</t>
  </si>
  <si>
    <t>718 GRIFFIN AVE #196, ENUMCLAW, WA 98022</t>
  </si>
  <si>
    <t>Villa</t>
  </si>
  <si>
    <t>https://app.hostcompliance.com/listing/hma121.4805728.5797433?geoid=05000US53027u</t>
  </si>
  <si>
    <t>16 Ocean Boulevard, Ocean Shores, WA 98569, USA</t>
  </si>
  <si>
    <t>KNOX ROY M &amp; FRANCINE N</t>
  </si>
  <si>
    <t>7030 CHICO WAY NW</t>
  </si>
  <si>
    <t>16 OCEAN BLVD</t>
  </si>
  <si>
    <t>PACIFIC WINDS LOT 2 OF SSA 07-0690 AF 07-07120036 (OUT OF TR 31)</t>
  </si>
  <si>
    <t>hma321.379908.379908</t>
  </si>
  <si>
    <t>https://www.vrbo.com/379908</t>
  </si>
  <si>
    <t>Blue Sea Beach Home Hot Tub Wifi   Short walk to Ocean City Beach</t>
  </si>
  <si>
    <t>7030 CHICO WAY NW, BREMERTON, WA 98312</t>
  </si>
  <si>
    <t>https://app.hostcompliance.com/listing/hma321.379908.379908?geoid=05000US53027u</t>
  </si>
  <si>
    <t>114 Ocean Boulevard, Ocean City, WA, USA</t>
  </si>
  <si>
    <t>NOTBOHM RONALD &amp; ROCHELLE</t>
  </si>
  <si>
    <t>1906 172ND PL SE</t>
  </si>
  <si>
    <t>114 OCEAN BLVD UNIT 1</t>
  </si>
  <si>
    <t>PACIFIC WINDS CONDO UNIT 1</t>
  </si>
  <si>
    <t>PACIFIC WINDS CONDO</t>
  </si>
  <si>
    <t>hma321.835028.1382967</t>
  </si>
  <si>
    <t>https://www.vrbo.com/835028</t>
  </si>
  <si>
    <t>1906 172ND PL SE, BOTHELL, WA 98012</t>
  </si>
  <si>
    <t>https://app.hostcompliance.com/listing/hma321.835028.1382967?geoid=05000US53027u</t>
  </si>
  <si>
    <t>7 Ocean Ln, Copalis Beach, WA 98535, USA</t>
  </si>
  <si>
    <t>CASTLE SULPHER LLC &amp; CASTLE MONA</t>
  </si>
  <si>
    <t>7225 FAIRVIEW RD SW</t>
  </si>
  <si>
    <t>7 OCEAN LN</t>
  </si>
  <si>
    <t>SEA VIEW ESTATES TR 186</t>
  </si>
  <si>
    <t>1912-33</t>
  </si>
  <si>
    <t>SEA VIEW ESTATES</t>
  </si>
  <si>
    <t>bkg12623589</t>
  </si>
  <si>
    <t>https://www.booking.com/hotel/us/oceanview-oasis-copalis-beach.en-gb.html</t>
  </si>
  <si>
    <t>CASTLE SULPHER LLC &amp; CASTLE MON*</t>
  </si>
  <si>
    <t>7225 FAIRVIEW RD SW, OLYMPIA, WA 98512</t>
  </si>
  <si>
    <t>https://app.hostcompliance.com/listing/bkg12623589?geoid=05000US53027u</t>
  </si>
  <si>
    <t>133100 - SEABROOK</t>
  </si>
  <si>
    <t>22 Viewcrest Road, Copalis Beach, WA 98535, USA</t>
  </si>
  <si>
    <t>SESHIAH SATISHKUMAR &amp; PREETHA</t>
  </si>
  <si>
    <t>22 VIEWCREST DR</t>
  </si>
  <si>
    <t>COPALIS PHELPS TRS 17 &amp; 18</t>
  </si>
  <si>
    <t>COPALIS PHELPS</t>
  </si>
  <si>
    <t>air1148714854678493129</t>
  </si>
  <si>
    <t>https://www.airbnb.com/rooms/1148714854678493129</t>
  </si>
  <si>
    <t>Cairo: Giza Cabin</t>
  </si>
  <si>
    <t>https://app.hostcompliance.com/listing/air1148714854678493129?geoid=05000US53027u</t>
  </si>
  <si>
    <t>31 4th St N, Pacific Beach, WA 98571, USA</t>
  </si>
  <si>
    <t>31 FOURTH ST N, PACIFIC BEACH 98</t>
  </si>
  <si>
    <t>ROUNDTREES LOTS 2 &amp; 3 BLK 9</t>
  </si>
  <si>
    <t>PACIFIC BEACH ROUNDTREES</t>
  </si>
  <si>
    <t>air679210062398983321</t>
  </si>
  <si>
    <t>https://www.airbnb.com/rooms/679210062398983321</t>
  </si>
  <si>
    <t>Walk 2 beach. Dog Friendly. Arcade! Fenced Yard!</t>
  </si>
  <si>
    <t>https://app.hostcompliance.com/listing/air679210062398983321?geoid=05000US53027u</t>
  </si>
  <si>
    <t>SEABROOK LAND CO LLC</t>
  </si>
  <si>
    <t>PO BOX 422</t>
  </si>
  <si>
    <t>136300 - Seabrook Commercial</t>
  </si>
  <si>
    <t>PO BOX 422, PACIFIC BEACH, WA 98571</t>
  </si>
  <si>
    <t>holiday home</t>
  </si>
  <si>
    <t>MERCER ISLAND</t>
  </si>
  <si>
    <t>SNOQUALMIE</t>
  </si>
  <si>
    <t>MAPLE VALLEY</t>
  </si>
  <si>
    <t>59 - Trade - Other</t>
  </si>
  <si>
    <t>OR</t>
  </si>
  <si>
    <t>SEABROOK CONSTRUCTION COMPANY LL</t>
  </si>
  <si>
    <t>204 Market St, Pacific Beach, WA, USA</t>
  </si>
  <si>
    <t>106 MARKET ST, PACIFIC BEACH 985</t>
  </si>
  <si>
    <t>SEABROOK DIV 4E, Lot 711</t>
  </si>
  <si>
    <t>SEABROOK DIV 4E</t>
  </si>
  <si>
    <t>hma321.3208702.3781797</t>
  </si>
  <si>
    <t>https://www.vrbo.com/3208702</t>
  </si>
  <si>
    <t>New* Seabrook's The Beach Loft, a loft in Town Center!</t>
  </si>
  <si>
    <t>https://app.hostcompliance.com/listing/hma321.3208702.3781797?geoid=05000US53027u</t>
  </si>
  <si>
    <t>4679 State Route 109, Moclips, WA 98562, USA</t>
  </si>
  <si>
    <t>DAVIS JACK &amp; MARGIE LIVING TRUST</t>
  </si>
  <si>
    <t>PO BOX 96</t>
  </si>
  <si>
    <t>4679 STATE RT 109</t>
  </si>
  <si>
    <t>SUNSET BEACH LOTS 21 &amp; 22 &amp; 1/2 VAC 1ST ST ADJ BLK 2</t>
  </si>
  <si>
    <t>SUNSET BEACH</t>
  </si>
  <si>
    <t>bkg2325612</t>
  </si>
  <si>
    <t>https://www.booking.com/hotel/us/the-searise-cottage.en-gb.html</t>
  </si>
  <si>
    <t>PO BOX 96, MOCLIPS, WA 98562</t>
  </si>
  <si>
    <t>https://app.hostcompliance.com/listing/bkg2325612?geoid=05000US53027u</t>
  </si>
  <si>
    <t>4651 SR 109, Moclips, WA 98562, United States</t>
  </si>
  <si>
    <t>MOCLIPS HOSPITALITY LLC</t>
  </si>
  <si>
    <t>341 BEACH DR</t>
  </si>
  <si>
    <t>SEASIDE</t>
  </si>
  <si>
    <t>4651 STATE RT 109</t>
  </si>
  <si>
    <t>SUNSET BEACH LOTS 8-11 INC &amp; VAC ST ON E TR MARKED RESERVED LS CO RD BLK 13</t>
  </si>
  <si>
    <t>97138-5707</t>
  </si>
  <si>
    <t>bkg1582608</t>
  </si>
  <si>
    <t>https://www.booking.com/hotel/us/ocean-crest-resort.en-gb.html</t>
  </si>
  <si>
    <t>341 BEACH DR, SEASIDE, OR 97138</t>
  </si>
  <si>
    <t>https://app.hostcompliance.com/listing/bkg1582608?geoid=05000US53027u</t>
  </si>
  <si>
    <t>4719 WA-109, Moclips, WA 98562, USA</t>
  </si>
  <si>
    <t>CARSON ROY &amp; SHEREE</t>
  </si>
  <si>
    <t>35211 SE PALMETER LN</t>
  </si>
  <si>
    <t>4719 STATE RT 109</t>
  </si>
  <si>
    <t>SUNSET BEACH 2ND LOT 10 BLK 1</t>
  </si>
  <si>
    <t>SUNSET BEACH 2ND</t>
  </si>
  <si>
    <t>air36668450</t>
  </si>
  <si>
    <t>https://www.airbnb.com/rooms/36668450</t>
  </si>
  <si>
    <t>Bluff House</t>
  </si>
  <si>
    <t>35211 SE PALMETER LN, SNOQUALMIE, WA 98065</t>
  </si>
  <si>
    <t>https://app.hostcompliance.com/listing/air36668450?geoid=05000US53027u</t>
  </si>
  <si>
    <t>44 Ocean Tide Ln, Pacific Beach, 98571, United States</t>
  </si>
  <si>
    <t>LOT 716 QOZB LLC</t>
  </si>
  <si>
    <t>3722 GREENBRIER LN</t>
  </si>
  <si>
    <t>44 OCEAN TIDE LN, PACIFIC BEACH</t>
  </si>
  <si>
    <t>SEABROOK DIV 4E, Lot 716</t>
  </si>
  <si>
    <t>bkg12439942</t>
  </si>
  <si>
    <t>https://www.booking.com/hotel/us/sunset-boulevard-by-seabrook-hospitality.en-gb.html</t>
  </si>
  <si>
    <t>3722 GREENBRIER LN, MERCER ISLAND, WA 98040</t>
  </si>
  <si>
    <t>https://app.hostcompliance.com/listing/bkg12439942?geoid=05000US53027u</t>
  </si>
  <si>
    <t>4703 WA-109, Moclips, WA 98562, USA</t>
  </si>
  <si>
    <t>CURTRIGHT N ROBERT</t>
  </si>
  <si>
    <t>PO BOX 444</t>
  </si>
  <si>
    <t>4703 STATE RT 109</t>
  </si>
  <si>
    <t>SUNSET BEACH 2ND LOTS 24-26 INC TGW 1/2 VAC ST ADJ; LOT 27 LS N 10' BLK 1</t>
  </si>
  <si>
    <t>12 - Residential - 2-4 Units</t>
  </si>
  <si>
    <t>air53495881</t>
  </si>
  <si>
    <t>https://www.airbnb.com/rooms/53495881</t>
  </si>
  <si>
    <t>Crest View 501 -  Unsurpassed Ocean View Duplex</t>
  </si>
  <si>
    <t>PO BOX 444, MOCLIPS, WA 98562</t>
  </si>
  <si>
    <t>https://app.hostcompliance.com/listing/air53495881?geoid=05000US53027u</t>
  </si>
  <si>
    <t>4716 WA-109, Moclips, WA 98562, USA</t>
  </si>
  <si>
    <t>4716 STATE RT 109</t>
  </si>
  <si>
    <t>SUNSET BEACH 2ND PTN OF LOT A OF BLA 21-09160056 TGW 1/2 VAC AVE ADJ BLK 3</t>
  </si>
  <si>
    <t>air1151626733893308488</t>
  </si>
  <si>
    <t>https://www.airbnb.com/rooms/1151626733893308488</t>
  </si>
  <si>
    <t>North Coast Limited</t>
  </si>
  <si>
    <t>https://app.hostcompliance.com/listing/air1151626733893308488?geoid=05000US53027u</t>
  </si>
  <si>
    <t>58 Sunset St, Hoquiam, WA 98550, USA</t>
  </si>
  <si>
    <t>ROUGH DOUG</t>
  </si>
  <si>
    <t>10912 NE 133RD</t>
  </si>
  <si>
    <t>58 SUNSET ST</t>
  </si>
  <si>
    <t>SUNSET BEACH 2ND TAX LOT 1 BLK 5</t>
  </si>
  <si>
    <t>tpztpz1011130</t>
  </si>
  <si>
    <t>https://www.tripz.com/vacation-rentals/usa/washington/moclips/oceanfront-family-reunions-and-church-retreats-views-galore-1011130</t>
  </si>
  <si>
    <t>Oceanfront family Reunions and Church retreats, views galore</t>
  </si>
  <si>
    <t>10912 NE 133RD, KIRKLAND, WA 98034</t>
  </si>
  <si>
    <t>https://app.hostcompliance.com/listing/tpztpz1011130?geoid=05000US53027u</t>
  </si>
  <si>
    <t>4729 State Route 109, Moclips, WA 98562, USA</t>
  </si>
  <si>
    <t>DANO BRIAN J &amp; CYNTHIA A</t>
  </si>
  <si>
    <t>4995 WESTSHORE DR NE</t>
  </si>
  <si>
    <t>MOSES LAKE</t>
  </si>
  <si>
    <t>4729 STATE RT 109</t>
  </si>
  <si>
    <t>SUNSET BEACH 2ND LOT 1 TGW VAC ST ADJ; LOTS 2 &amp; 3 BLK 1</t>
  </si>
  <si>
    <t>vcs23074</t>
  </si>
  <si>
    <t>https://www.vacasa.com/unit/23074</t>
  </si>
  <si>
    <t>Sunset Beach Getaway - Moclips,                                    WA</t>
  </si>
  <si>
    <t>BROTMAN ADAM B &amp; SCHEI CARRIE</t>
  </si>
  <si>
    <t>2520 MOUNT BAKER DR S, SEATTLE, WA 98144</t>
  </si>
  <si>
    <t>https://app.hostcompliance.com/listing/vcs23074?geoid=05000US53027u</t>
  </si>
  <si>
    <t>4708 STATE RT 109</t>
  </si>
  <si>
    <t>SUNSET BEACH 2ND PTN OF LOT A OF BLA 21-06170001 BLK 3</t>
  </si>
  <si>
    <t>bkg10126205</t>
  </si>
  <si>
    <t>https://www.booking.com/hotel/us/the-razor-clam-express.en-gb.html</t>
  </si>
  <si>
    <t>04708 STATE RT 109</t>
  </si>
  <si>
    <t>https://app.hostcompliance.com/listing/bkg10126205?geoid=05000US53027u</t>
  </si>
  <si>
    <t>52 Sunset St, Moclips, WA, USA</t>
  </si>
  <si>
    <t>DEBELY FLETCHER</t>
  </si>
  <si>
    <t>52 SUNSET ST</t>
  </si>
  <si>
    <t>SUNSET BEACH 2ND LOT 4 &amp; 1/2 VAC ST BLK 5</t>
  </si>
  <si>
    <t>98571-0075</t>
  </si>
  <si>
    <t>air38389945</t>
  </si>
  <si>
    <t>https://www.airbnb.com/rooms/38389945</t>
  </si>
  <si>
    <t>Blue Pearl Upper Duplex, Sunset Beach, Moclips WA</t>
  </si>
  <si>
    <t>PO BOX 75, PACIFIC BEACH, WA 98571</t>
  </si>
  <si>
    <t>https://app.hostcompliance.com/listing/air38389945?geoid=05000US53027u</t>
  </si>
  <si>
    <t>4704 State Route 109, Moclips, WA 98562, USA</t>
  </si>
  <si>
    <t>4704 STATE RT 109</t>
  </si>
  <si>
    <t>SUNSET BEACH 2ND PTN OF LOT C OF BLA 21-06170001 BLK 3</t>
  </si>
  <si>
    <t>air897789689546203076</t>
  </si>
  <si>
    <t>https://www.airbnb.com/rooms/897789689546203076</t>
  </si>
  <si>
    <t>3BR near beach with full kitchen &amp; central AC</t>
  </si>
  <si>
    <t>https://app.hostcompliance.com/listing/air897789689546203076?geoid=05000US53027u</t>
  </si>
  <si>
    <t>50 Sunset St, Moclips, WA 98562, USA</t>
  </si>
  <si>
    <t>KRZYMINSKI CASIMIR F &amp; ELIZABETH</t>
  </si>
  <si>
    <t>16234 39TH AVE NE</t>
  </si>
  <si>
    <t>LAKE FOREST PARK</t>
  </si>
  <si>
    <t>50 SUNSET ST</t>
  </si>
  <si>
    <t>SUNSET BEACH 2ND LOT 5 BLK 5</t>
  </si>
  <si>
    <t>hma321.1790367.42049057</t>
  </si>
  <si>
    <t>https://www.vrbo.com/1790367</t>
  </si>
  <si>
    <t>Beachfront Home Lower Duplex with Stunning Views $149</t>
  </si>
  <si>
    <t>16234 39TH AVE NE, LAKE FOREST PARK, WA 98155</t>
  </si>
  <si>
    <t>https://app.hostcompliance.com/listing/hma321.1790367.42049057?geoid=05000US53027u</t>
  </si>
  <si>
    <t>40 Sunset St, Hoquiam, WA 98550, USA</t>
  </si>
  <si>
    <t>BANKEN PAUL J ET AL</t>
  </si>
  <si>
    <t>40 SUNSET ST</t>
  </si>
  <si>
    <t>SUNSET BEACH 2ND LOT 10 BLK 5</t>
  </si>
  <si>
    <t>hma121.236741.3024239</t>
  </si>
  <si>
    <t>https://www.vrbo.com/236741ha</t>
  </si>
  <si>
    <t>Sunset Beach Cottage, charming, clean &amp; comfortable with ocean-view</t>
  </si>
  <si>
    <t>https://app.hostcompliance.com/listing/hma121.236741.3024239?geoid=05000US53027u</t>
  </si>
  <si>
    <t>4878 Railroad Avenue Moclips, WA 98562</t>
  </si>
  <si>
    <t>WALKER STEVE &amp; MARIE</t>
  </si>
  <si>
    <t>PO BOX 382</t>
  </si>
  <si>
    <t>4880 RAILROAD AVE</t>
  </si>
  <si>
    <t>MOCLIPS RIVERSIDE LOTS 1-3 INC BLK 1</t>
  </si>
  <si>
    <t>MOCLIPS RIVERSIDE</t>
  </si>
  <si>
    <t>bkg11724838</t>
  </si>
  <si>
    <t>https://www.booking.com/hotel/us/cozy-pnw-getaway-with-fire-pit-walk-to-beach.en-gb.html</t>
  </si>
  <si>
    <t>PO BOX 382, PACIFIC BEACH, WA 98571</t>
  </si>
  <si>
    <t>https://app.hostcompliance.com/listing/bkg11724838?geoid=05000US53027u</t>
  </si>
  <si>
    <t>46 4th St, Moclips, WA 98562, USA</t>
  </si>
  <si>
    <t>RINTAMAKI MYRA</t>
  </si>
  <si>
    <t>4714 152ND SW</t>
  </si>
  <si>
    <t>46 FOURTH ST</t>
  </si>
  <si>
    <t>MOCLIPS RIVERSIDE LOTS 7 &amp; 8 BLK 3</t>
  </si>
  <si>
    <t>hma321.880654.1428593</t>
  </si>
  <si>
    <t>https://www.vrbo.com/880654</t>
  </si>
  <si>
    <t>Renovated cabin 2 easy blocks to the beach and close to the Moclips River $156</t>
  </si>
  <si>
    <t>4714 152ND SW, LYNNWOOD, WA 98087</t>
  </si>
  <si>
    <t>https://app.hostcompliance.com/listing/hma321.880654.1428593?geoid=05000US53027u</t>
  </si>
  <si>
    <t>4683 State Rt 109, Moclips, WA 98562, USA</t>
  </si>
  <si>
    <t>DAVIDSON DEANNE &amp; KUYPER RITCH</t>
  </si>
  <si>
    <t>11626 11TH LN SE</t>
  </si>
  <si>
    <t>4683 STATE RT 109</t>
  </si>
  <si>
    <t>SUNSET BEACH 2ND LOTS 11 &amp; 12 TGW 1/2 VAC ST ADJ BLK 5</t>
  </si>
  <si>
    <t>air303315</t>
  </si>
  <si>
    <t>https://www.airbnb.com/rooms/303315</t>
  </si>
  <si>
    <t>Spectacular Ocean Views - Close to the Beach</t>
  </si>
  <si>
    <t>11626 11TH LN SE, OLYMPIA, WA 98513</t>
  </si>
  <si>
    <t>Townhouse</t>
  </si>
  <si>
    <t>https://app.hostcompliance.com/listing/air303315?geoid=05000US53027u</t>
  </si>
  <si>
    <t>30 N 4th St, Pacific Beach, WA 98571, USA</t>
  </si>
  <si>
    <t>MCMANUS KEITH &amp; LINDSAY</t>
  </si>
  <si>
    <t>6537 FRANCIS AVE SE</t>
  </si>
  <si>
    <t>30 N FOURTH ST</t>
  </si>
  <si>
    <t>ROUNDTREES LOT 6 &amp; 1/2 VAC ST ADJ BLK 1</t>
  </si>
  <si>
    <t>air982923235989678879</t>
  </si>
  <si>
    <t>https://www.airbnb.com/rooms/982923235989678879</t>
  </si>
  <si>
    <t>Sandy toes - New Home - Pacific Beach WA</t>
  </si>
  <si>
    <t>6537 FRANCIS AVE SE, AUBURN, WA 98092</t>
  </si>
  <si>
    <t>https://app.hostcompliance.com/listing/air982923235989678879?geoid=05000US53027u</t>
  </si>
  <si>
    <t>30 1st St N, Pacific Beach, WA 98571, USA</t>
  </si>
  <si>
    <t>30 FIRST ST N, PACIFIC BEACH 985</t>
  </si>
  <si>
    <t>ROUNDTREES LOT 7 TGW 30' VAC ROUNDTREE AVE ADJ BLK 4</t>
  </si>
  <si>
    <t>hma321.2885641.3457678</t>
  </si>
  <si>
    <t>https://www.vrbo.com/2885641</t>
  </si>
  <si>
    <t>Seabreeze-Dog Friendly-Ocean View 4 Bedroom w/Fenced Yard</t>
  </si>
  <si>
    <t>https://app.hostcompliance.com/listing/hma321.2885641.3457678?geoid=05000US53027u</t>
  </si>
  <si>
    <t>32 1st St N, Pacific Beach, WA 98571, USA</t>
  </si>
  <si>
    <t>GESANG ELLIOT &amp; SANDRA</t>
  </si>
  <si>
    <t>12902 210TH ST E</t>
  </si>
  <si>
    <t>GRAHAM</t>
  </si>
  <si>
    <t>32 FIRST ST N, PACIFIC BEACH 985</t>
  </si>
  <si>
    <t>ROUNDTREES LOT 8 BLK 4</t>
  </si>
  <si>
    <t>fli9616816</t>
  </si>
  <si>
    <t>https://www.flipkey.com/properties/9616816/</t>
  </si>
  <si>
    <t>12902 210TH ST E, GRAHAM, WA 98338</t>
  </si>
  <si>
    <t>https://app.hostcompliance.com/listing/fli9616816?geoid=05000US53027u</t>
  </si>
  <si>
    <t>15 2nd St N, Pacific Beach, WA 98571, USA</t>
  </si>
  <si>
    <t>15 SECOND ST N, PACIFIC BEACH 98</t>
  </si>
  <si>
    <t>ROUNDTREES LOT 3 LS N 30.7'; LOT 4 &amp; N 9' OF LOT 5 BLK 14 (AKA LOT 1 OF BLA 18-07050005)</t>
  </si>
  <si>
    <t>bkg8694592</t>
  </si>
  <si>
    <t>https://www.booking.com/hotel/us/clipper-inn-presidential-suite.en-gb.html</t>
  </si>
  <si>
    <t>https://app.hostcompliance.com/listing/bkg8694592?geoid=05000US53027u</t>
  </si>
  <si>
    <t>18 Dolphin Ln, Copalis Beach, WA 98535</t>
  </si>
  <si>
    <t>IVERSON TODD R &amp; SUZETTE W</t>
  </si>
  <si>
    <t>5801 LAGOON LN</t>
  </si>
  <si>
    <t>18 DOLPHIN LN</t>
  </si>
  <si>
    <t>SEA VIEW ESTATES TR 74</t>
  </si>
  <si>
    <t>air43267395</t>
  </si>
  <si>
    <t>https://www.airbnb.com/rooms/43267395</t>
  </si>
  <si>
    <t>The Sand Castle Cottage</t>
  </si>
  <si>
    <t>5801 LAGOON LN, GIG HARBOR, WA 98335</t>
  </si>
  <si>
    <t>https://app.hostcompliance.com/listing/air43267395?geoid=05000US53027u</t>
  </si>
  <si>
    <t>12 Dolphin Lane, Copalis Beach, WA 98535, USA</t>
  </si>
  <si>
    <t>HOLM MARIESA &amp; MATTHEW</t>
  </si>
  <si>
    <t>17429 17TH AVE WEST</t>
  </si>
  <si>
    <t>12 DOLPHIN LN</t>
  </si>
  <si>
    <t>SEA VIEW ESTATES TR 77</t>
  </si>
  <si>
    <t>air866644985151215827</t>
  </si>
  <si>
    <t>https://www.airbnb.com/rooms/866644985151215827</t>
  </si>
  <si>
    <t>Forest 3BR with hot tub &amp; fireplace, walk to beach</t>
  </si>
  <si>
    <t>17429 17TH AVE WEST, LYNNWOOD, WA 98037</t>
  </si>
  <si>
    <t>https://app.hostcompliance.com/listing/air866644985151215827?geoid=05000US53027u</t>
  </si>
  <si>
    <t>19 Coral Ln, Ocean Shores, WA 98569, USA</t>
  </si>
  <si>
    <t>HUANG BOBBY &amp; NICOLE</t>
  </si>
  <si>
    <t>30219 SE REDMOND FALL CITY RD</t>
  </si>
  <si>
    <t>FALL CITY</t>
  </si>
  <si>
    <t>19 CORAL LN</t>
  </si>
  <si>
    <t>SEA VIEW ESTATES TR 44</t>
  </si>
  <si>
    <t>air34064860</t>
  </si>
  <si>
    <t>https://www.airbnb.com/rooms/34064860</t>
  </si>
  <si>
    <t>Woodsy Beach Cottage</t>
  </si>
  <si>
    <t>30219 SE REDMOND FALL CITY RD, FALL CITY, WA 98024</t>
  </si>
  <si>
    <t>https://app.hostcompliance.com/listing/air34064860?geoid=05000US53027u</t>
  </si>
  <si>
    <t>25 Dolphin Ln, Copalis Beach, WA 98535, USA</t>
  </si>
  <si>
    <t>MATTHEWS JORDAN E &amp; EMILY S</t>
  </si>
  <si>
    <t>7554 17TH AVE NW</t>
  </si>
  <si>
    <t>25 DOLPHIN LN</t>
  </si>
  <si>
    <t>SEA VIEW ESTATES TR 104</t>
  </si>
  <si>
    <t>air51844674</t>
  </si>
  <si>
    <t>https://www.airbnb.com/rooms/51844674</t>
  </si>
  <si>
    <t>Private House Amongst Trees, Close to the Beach!</t>
  </si>
  <si>
    <t>7554 17TH AVE NW, SEATTLE, WA 98117</t>
  </si>
  <si>
    <t>https://app.hostcompliance.com/listing/air51844674?geoid=05000US53027u</t>
  </si>
  <si>
    <t>39 Ocean Lane, Ocean Shores, WA</t>
  </si>
  <si>
    <t>AKER LEANNA B &amp; STEPHEN R</t>
  </si>
  <si>
    <t>36710 34TH AVE S</t>
  </si>
  <si>
    <t>39 OCEAN LN</t>
  </si>
  <si>
    <t>SEA VIEW ESTATES TR 171</t>
  </si>
  <si>
    <t>hpc25999</t>
  </si>
  <si>
    <t>https://www.hipcamp.com/en-US/land/washington-beachfront-forest-mxvhkvr2</t>
  </si>
  <si>
    <t>Beachfront forest.</t>
  </si>
  <si>
    <t>36710 34TH AVE S, AUBURN, WA 98001</t>
  </si>
  <si>
    <t>https://app.hostcompliance.com/listing/hpc25999?geoid=05000US53027u</t>
  </si>
  <si>
    <t>45 Ocean Ln, Ocean Shores, WA 98569, USA</t>
  </si>
  <si>
    <t>WILLIAMS MICHAEL E</t>
  </si>
  <si>
    <t>3216 25TH AVE W</t>
  </si>
  <si>
    <t>45 OCEAN LN</t>
  </si>
  <si>
    <t>SEA VIEW ESTATES TR 168</t>
  </si>
  <si>
    <t>air11713860</t>
  </si>
  <si>
    <t>https://www.airbnb.com/rooms/11713860</t>
  </si>
  <si>
    <t>Coastal Treasure - Ocean Front Home</t>
  </si>
  <si>
    <t>3216 25TH AVE W, SEATTLE, WA 98199</t>
  </si>
  <si>
    <t>https://app.hostcompliance.com/listing/air11713860?geoid=05000US53027u</t>
  </si>
  <si>
    <t>29 Ocean Lane, Copalis Beach, WA 98535, United States</t>
  </si>
  <si>
    <t>SESHIAH SATISHKUMAR &amp; BASKAR PRE</t>
  </si>
  <si>
    <t>29 OCEAN LN</t>
  </si>
  <si>
    <t>SEA VIEW ESTATES TR 176</t>
  </si>
  <si>
    <t>bkg9025441</t>
  </si>
  <si>
    <t>https://www.booking.com/hotel/us/the-beachwalk-copalis-beach.en-gb.html</t>
  </si>
  <si>
    <t>SESHIAH SATISHKUMAR &amp; BASKAR PR*</t>
  </si>
  <si>
    <t>Villas</t>
  </si>
  <si>
    <t>https://app.hostcompliance.com/listing/bkg9025441?geoid=05000US53027u</t>
  </si>
  <si>
    <t>31 Ocean Ln, Copalis Beach, 98535, United States</t>
  </si>
  <si>
    <t>BREED CHRISTOPHER A &amp; WELTON KRI</t>
  </si>
  <si>
    <t>31 OCEAN LN</t>
  </si>
  <si>
    <t>SEA VIEW ESTATES TR 175</t>
  </si>
  <si>
    <t>bkg9169315</t>
  </si>
  <si>
    <t>https://www.booking.com/hotel/us/shore-desire.en-gb.html</t>
  </si>
  <si>
    <t>BENNETT HAROLD</t>
  </si>
  <si>
    <t>1501 TACOMA AVE S #111, TACOMA, WA 98402</t>
  </si>
  <si>
    <t>https://app.hostcompliance.com/listing/bkg9169315?geoid=05000US53027u</t>
  </si>
  <si>
    <t>27 Ocean Ln, Ocean Shores, WA 98569, USA</t>
  </si>
  <si>
    <t>AUSMUS ERIC O &amp; JODIE  L</t>
  </si>
  <si>
    <t>12918 533RD ST E</t>
  </si>
  <si>
    <t>EATONVILLE</t>
  </si>
  <si>
    <t>27 OCEAN LN</t>
  </si>
  <si>
    <t>SEA VIEW ESTATES TR 177</t>
  </si>
  <si>
    <t>hma321.356212.356212</t>
  </si>
  <si>
    <t>https://www.vrbo.com/356212</t>
  </si>
  <si>
    <t>Go Coastal! Premier Oceanfront Family Home</t>
  </si>
  <si>
    <t>12918 533RD ST E, EATONVILLE, WA 98328</t>
  </si>
  <si>
    <t>https://app.hostcompliance.com/listing/hma321.356212.356212?geoid=05000US53027u</t>
  </si>
  <si>
    <t>15 Ocean Ln, Ocean Shores, WA 98535, USA</t>
  </si>
  <si>
    <t>PANEQUE JACQULYN D &amp; DANIEL</t>
  </si>
  <si>
    <t>26920 222ND AVE SE</t>
  </si>
  <si>
    <t>15 OCEAN LN</t>
  </si>
  <si>
    <t>SEA VIEW ESTATES TR 183</t>
  </si>
  <si>
    <t>air939905359496610421</t>
  </si>
  <si>
    <t>https://www.airbnb.com/rooms/939905359496610421</t>
  </si>
  <si>
    <t>Cottage near Ocean Shores w/ fully fenced yard</t>
  </si>
  <si>
    <t>26920 222ND AVE SE, MAPLE VALLEY, WA 98038</t>
  </si>
  <si>
    <t>https://app.hostcompliance.com/listing/air939905359496610421?geoid=05000US53027u</t>
  </si>
  <si>
    <t>11 Ocean Lane, Copalis Beach, WA, USA</t>
  </si>
  <si>
    <t>JOHNSTON JAY H III &amp; MARYLYN E</t>
  </si>
  <si>
    <t>2043 26TH AVE E</t>
  </si>
  <si>
    <t>11 OCEAN LN</t>
  </si>
  <si>
    <t>SEA VIEW ESTATES TR 184</t>
  </si>
  <si>
    <t>hma321.2321768.68028188</t>
  </si>
  <si>
    <t>https://www.vrbo.com/2321768</t>
  </si>
  <si>
    <t>Adorable cottage near the beach w/ wood stove, firepit, &amp; full kitchen $169 For more information, use spacebar or enter.</t>
  </si>
  <si>
    <t>2043 26TH AVE E, SEATTLE, WA 98112</t>
  </si>
  <si>
    <t>https://app.hostcompliance.com/listing/hma321.2321768.68028188?geoid=05000US53027u</t>
  </si>
  <si>
    <t>19 Ocean Lane, Ocean City, WA 98569, United States</t>
  </si>
  <si>
    <t>DOTY MISTY &amp; JOHN</t>
  </si>
  <si>
    <t>2026 E LOUISA ST</t>
  </si>
  <si>
    <t>19 OCEAN LN</t>
  </si>
  <si>
    <t>SEA VIEW ESTATES TR 181</t>
  </si>
  <si>
    <t>air51417843</t>
  </si>
  <si>
    <t>https://www.airbnb.com/rooms/51417843</t>
  </si>
  <si>
    <t>Ocean Trails Getaway</t>
  </si>
  <si>
    <t>2026 E LOUISA ST, SEATTLE, WA 98112</t>
  </si>
  <si>
    <t>https://app.hostcompliance.com/listing/air51417843?geoid=05000US53027u</t>
  </si>
  <si>
    <t>25 Ocean Ln, Copalis Beach, Washington, USA</t>
  </si>
  <si>
    <t>KUNKEL STEPHEN G &amp; ALICE E LIVIN</t>
  </si>
  <si>
    <t>5427 118TH AVE SE</t>
  </si>
  <si>
    <t>25 OCEAN LN</t>
  </si>
  <si>
    <t>SEA VIEW ESTATES TR 178</t>
  </si>
  <si>
    <t>hma321.2432323.3000077</t>
  </si>
  <si>
    <t>https://www.vrbo.com/2432323</t>
  </si>
  <si>
    <t>Copalis Beach House w/ Elevator</t>
  </si>
  <si>
    <t>KUNKEL STEPHEN G &amp; ALICE E LIVI*</t>
  </si>
  <si>
    <t>5427 118TH AVE SE, BELLEVUE, WA 98006</t>
  </si>
  <si>
    <t>https://app.hostcompliance.com/listing/hma321.2432323.3000077?geoid=05000US53027u</t>
  </si>
  <si>
    <t>10 Chauncey Ln, Pacific Beach, WA 98571, USA</t>
  </si>
  <si>
    <t>THALASSA RETREAT LLC</t>
  </si>
  <si>
    <t>405 CASTLEVIEW PLACE</t>
  </si>
  <si>
    <t>10 CHAUNCEY LN W</t>
  </si>
  <si>
    <t>ROOSEVELT RIDGE ESTATES LOT 3</t>
  </si>
  <si>
    <t>2012-33</t>
  </si>
  <si>
    <t>ROOSEVELT RIDGE ESTATES</t>
  </si>
  <si>
    <t>vcs121935</t>
  </si>
  <si>
    <t>https://www.vacasa.com/unit/121935</t>
  </si>
  <si>
    <t>Pacific Paradise - Pacific Beach,                                    WA</t>
  </si>
  <si>
    <t>405 CASTLEVIEW PLACE, WENATCHEE, WA 98801</t>
  </si>
  <si>
    <t>https://app.hostcompliance.com/listing/vcs121935?geoid=05000US53027u</t>
  </si>
  <si>
    <t>55 Sellwood Lane, Pacific Beach, 98571, USA</t>
  </si>
  <si>
    <t>HINCKLEY DANIEL ET AL</t>
  </si>
  <si>
    <t>5653 195TH AVE E</t>
  </si>
  <si>
    <t>55 SELLWOOD LN</t>
  </si>
  <si>
    <t>SEABROOK DIV 3B LOT 236</t>
  </si>
  <si>
    <t>bkg3318124</t>
  </si>
  <si>
    <t>https://www.booking.com/hotel/us/seascape-three-bedroom-apartment.en-gb.html</t>
  </si>
  <si>
    <t>Researching owner</t>
  </si>
  <si>
    <t>Unit</t>
  </si>
  <si>
    <t>https://app.hostcompliance.com/listing/bkg3318124?geoid=05000US53027u</t>
  </si>
  <si>
    <t>61 Sellwood Lane, Pacific Beach, 98571, United States</t>
  </si>
  <si>
    <t>CAWLEY MURPHREE ALTHEA</t>
  </si>
  <si>
    <t>301 BRATTAKUS DRIVE</t>
  </si>
  <si>
    <t>ELLENSBURG</t>
  </si>
  <si>
    <t>61 SELLWOOD LN</t>
  </si>
  <si>
    <t>SEABROOK DIV 3B LOT 237</t>
  </si>
  <si>
    <t>bkg11964503</t>
  </si>
  <si>
    <t>https://www.booking.com/hotel/us/woodland-cottage-by-seabrook-hospitality.en-gb.html</t>
  </si>
  <si>
    <t>NOT YET DETERMINED: The assessor record has not yet been identified</t>
  </si>
  <si>
    <t>https://app.hostcompliance.com/listing/bkg11964503?geoid=05000US53027u</t>
  </si>
  <si>
    <t>AREA</t>
  </si>
  <si>
    <t>PERIMETER</t>
  </si>
  <si>
    <t>PARCELATT</t>
  </si>
  <si>
    <t>OWNER</t>
  </si>
  <si>
    <t>ADDRESS</t>
  </si>
  <si>
    <t>CITY</t>
  </si>
  <si>
    <t>STATE</t>
  </si>
  <si>
    <t>SITUS</t>
  </si>
  <si>
    <t>TAXCODE</t>
  </si>
  <si>
    <t>BLDGVALUE</t>
  </si>
  <si>
    <t>APR_YEAR</t>
  </si>
  <si>
    <t>ADDRESS2</t>
  </si>
  <si>
    <t>TOTACRES</t>
  </si>
  <si>
    <t>TOTAPR</t>
  </si>
  <si>
    <t>PLAT</t>
  </si>
  <si>
    <t>LEGAL1</t>
  </si>
  <si>
    <t>Neighborho</t>
  </si>
  <si>
    <t>MapNumber</t>
  </si>
  <si>
    <t>LANDUSE</t>
  </si>
  <si>
    <t>ZIPCODE</t>
  </si>
  <si>
    <t>Is_Exempt</t>
  </si>
  <si>
    <t>PLAT_NAME</t>
  </si>
  <si>
    <t>ZONING</t>
  </si>
  <si>
    <t>LANDVALUE</t>
  </si>
  <si>
    <t>MRKTVALUE</t>
  </si>
  <si>
    <t>Listing_ID</t>
  </si>
  <si>
    <t>Listing_UR</t>
  </si>
  <si>
    <t>ParcelNumb</t>
  </si>
  <si>
    <t>Compliance</t>
  </si>
  <si>
    <t>Is_Adverti</t>
  </si>
  <si>
    <t>Meets_STR</t>
  </si>
  <si>
    <t>Listing_St</t>
  </si>
  <si>
    <t>First_Acti</t>
  </si>
  <si>
    <t>First_Iden</t>
  </si>
  <si>
    <t>Last_Post_</t>
  </si>
  <si>
    <t>Last_Docum</t>
  </si>
  <si>
    <t>Last_Maili</t>
  </si>
  <si>
    <t>Listing_Si</t>
  </si>
  <si>
    <t>Listing_Ti</t>
  </si>
  <si>
    <t>Address_1</t>
  </si>
  <si>
    <t>Unit_Numbe</t>
  </si>
  <si>
    <t>Min__Night</t>
  </si>
  <si>
    <t>Rental_Uni</t>
  </si>
  <si>
    <t>Owner_Name</t>
  </si>
  <si>
    <t>Owner_Addr</t>
  </si>
  <si>
    <t>Registrati</t>
  </si>
  <si>
    <t>Community</t>
  </si>
  <si>
    <t>Jurisdicti</t>
  </si>
  <si>
    <t>Property_T</t>
  </si>
  <si>
    <t>Nightly_Ra</t>
  </si>
  <si>
    <t>Next_Booki</t>
  </si>
  <si>
    <t>View_Add_C</t>
  </si>
  <si>
    <t>Rental_U_1</t>
  </si>
  <si>
    <t>181203330040</t>
  </si>
  <si>
    <t>2025</t>
  </si>
  <si>
    <t>98569</t>
  </si>
  <si>
    <t>181210310080</t>
  </si>
  <si>
    <t>98374</t>
  </si>
  <si>
    <t>181210310140</t>
  </si>
  <si>
    <t>98122</t>
  </si>
  <si>
    <t>181215210130</t>
  </si>
  <si>
    <t>98006</t>
  </si>
  <si>
    <t>191119440050</t>
  </si>
  <si>
    <t>98046</t>
  </si>
  <si>
    <t>191209340010</t>
  </si>
  <si>
    <t>98052</t>
  </si>
  <si>
    <t>191209340110</t>
  </si>
  <si>
    <t>98396</t>
  </si>
  <si>
    <t>191209340180</t>
  </si>
  <si>
    <t>98020</t>
  </si>
  <si>
    <t>191209340200</t>
  </si>
  <si>
    <t>98199</t>
  </si>
  <si>
    <t>2024-12-02 04:00 PM</t>
  </si>
  <si>
    <t>191216120130</t>
  </si>
  <si>
    <t>191222240000</t>
  </si>
  <si>
    <t>191222320010</t>
  </si>
  <si>
    <t>98387</t>
  </si>
  <si>
    <t>191222330060</t>
  </si>
  <si>
    <t>98188</t>
  </si>
  <si>
    <t>191224430030</t>
  </si>
  <si>
    <t>98391</t>
  </si>
  <si>
    <t>191227220140</t>
  </si>
  <si>
    <t>98535</t>
  </si>
  <si>
    <t>191227220230</t>
  </si>
  <si>
    <t>98059</t>
  </si>
  <si>
    <t>191227220350</t>
  </si>
  <si>
    <t>98828</t>
  </si>
  <si>
    <t>191227320110</t>
  </si>
  <si>
    <t>191228140130</t>
  </si>
  <si>
    <t>191228140140</t>
  </si>
  <si>
    <t>98115</t>
  </si>
  <si>
    <t>191228410020</t>
  </si>
  <si>
    <t>98108</t>
  </si>
  <si>
    <t>191228410060</t>
  </si>
  <si>
    <t>98075</t>
  </si>
  <si>
    <t>20220020</t>
  </si>
  <si>
    <t>191234330070</t>
  </si>
  <si>
    <t>191234330090</t>
  </si>
  <si>
    <t>98037</t>
  </si>
  <si>
    <t>191234330180</t>
  </si>
  <si>
    <t>98290</t>
  </si>
  <si>
    <t>201217220040</t>
  </si>
  <si>
    <t>98337</t>
  </si>
  <si>
    <t>201217220050</t>
  </si>
  <si>
    <t>98026</t>
  </si>
  <si>
    <t>201217220060</t>
  </si>
  <si>
    <t>98403</t>
  </si>
  <si>
    <t>201217220080</t>
  </si>
  <si>
    <t>98506</t>
  </si>
  <si>
    <t>201217230010</t>
  </si>
  <si>
    <t>99156</t>
  </si>
  <si>
    <t>201217230030</t>
  </si>
  <si>
    <t>98012</t>
  </si>
  <si>
    <t>201217310040</t>
  </si>
  <si>
    <t>98053</t>
  </si>
  <si>
    <t>201217310060</t>
  </si>
  <si>
    <t>80482</t>
  </si>
  <si>
    <t>201217310260</t>
  </si>
  <si>
    <t>98117</t>
  </si>
  <si>
    <t>201220430010</t>
  </si>
  <si>
    <t>98227</t>
  </si>
  <si>
    <t>201220440040</t>
  </si>
  <si>
    <t>718500201600</t>
  </si>
  <si>
    <t>7185</t>
  </si>
  <si>
    <t>98027</t>
  </si>
  <si>
    <t>718500201800</t>
  </si>
  <si>
    <t>98056</t>
  </si>
  <si>
    <t>718500202000</t>
  </si>
  <si>
    <t>98033</t>
  </si>
  <si>
    <t>718500301300</t>
  </si>
  <si>
    <t>98371</t>
  </si>
  <si>
    <t>718500402000</t>
  </si>
  <si>
    <t>89027</t>
  </si>
  <si>
    <t>718500501200</t>
  </si>
  <si>
    <t>718500701000</t>
  </si>
  <si>
    <t>98023</t>
  </si>
  <si>
    <t>718500900101</t>
  </si>
  <si>
    <t>98390</t>
  </si>
  <si>
    <t>718501100500</t>
  </si>
  <si>
    <t>98406</t>
  </si>
  <si>
    <t>725600000400</t>
  </si>
  <si>
    <t>7256</t>
  </si>
  <si>
    <t>98011</t>
  </si>
  <si>
    <t>4</t>
  </si>
  <si>
    <t>725600000500</t>
  </si>
  <si>
    <t>98126</t>
  </si>
  <si>
    <t>6</t>
  </si>
  <si>
    <t>725600000600</t>
  </si>
  <si>
    <t>730500900000</t>
  </si>
  <si>
    <t>7305</t>
  </si>
  <si>
    <t>98321</t>
  </si>
  <si>
    <t>7380</t>
  </si>
  <si>
    <t>738000002800</t>
  </si>
  <si>
    <t>98092</t>
  </si>
  <si>
    <t>738000002900</t>
  </si>
  <si>
    <t>740500100500</t>
  </si>
  <si>
    <t>7405</t>
  </si>
  <si>
    <t>98055</t>
  </si>
  <si>
    <t>747000301700</t>
  </si>
  <si>
    <t>7470</t>
  </si>
  <si>
    <t>98550</t>
  </si>
  <si>
    <t>747000302300</t>
  </si>
  <si>
    <t>749700000202</t>
  </si>
  <si>
    <t>7497</t>
  </si>
  <si>
    <t>98501</t>
  </si>
  <si>
    <t>750000300000</t>
  </si>
  <si>
    <t>7500</t>
  </si>
  <si>
    <t>750000500000</t>
  </si>
  <si>
    <t>98070</t>
  </si>
  <si>
    <t>750000900000</t>
  </si>
  <si>
    <t>750503100000</t>
  </si>
  <si>
    <t>7505</t>
  </si>
  <si>
    <t>98198</t>
  </si>
  <si>
    <t>750504200000</t>
  </si>
  <si>
    <t>750504400000</t>
  </si>
  <si>
    <t>750505200000</t>
  </si>
  <si>
    <t>751200100100</t>
  </si>
  <si>
    <t>7512</t>
  </si>
  <si>
    <t>98223</t>
  </si>
  <si>
    <t>1</t>
  </si>
  <si>
    <t>751200100400</t>
  </si>
  <si>
    <t>98335</t>
  </si>
  <si>
    <t>751200100500</t>
  </si>
  <si>
    <t>5</t>
  </si>
  <si>
    <t>751200100600</t>
  </si>
  <si>
    <t>751200102100</t>
  </si>
  <si>
    <t>21</t>
  </si>
  <si>
    <t>751200102200</t>
  </si>
  <si>
    <t>22</t>
  </si>
  <si>
    <t>751200200700</t>
  </si>
  <si>
    <t>98008</t>
  </si>
  <si>
    <t>7</t>
  </si>
  <si>
    <t>751200200800</t>
  </si>
  <si>
    <t>8</t>
  </si>
  <si>
    <t>751200200900</t>
  </si>
  <si>
    <t>9</t>
  </si>
  <si>
    <t>751200201000</t>
  </si>
  <si>
    <t>98264</t>
  </si>
  <si>
    <t>10</t>
  </si>
  <si>
    <t>751200202800</t>
  </si>
  <si>
    <t>98503</t>
  </si>
  <si>
    <t>28</t>
  </si>
  <si>
    <t>751200202900</t>
  </si>
  <si>
    <t>98373</t>
  </si>
  <si>
    <t>29</t>
  </si>
  <si>
    <t>751200301200</t>
  </si>
  <si>
    <t>751200301400</t>
  </si>
  <si>
    <t>14</t>
  </si>
  <si>
    <t>751200301500</t>
  </si>
  <si>
    <t>98362</t>
  </si>
  <si>
    <t>15</t>
  </si>
  <si>
    <t>751200301600</t>
  </si>
  <si>
    <t>98146</t>
  </si>
  <si>
    <t>16</t>
  </si>
  <si>
    <t>751200303600</t>
  </si>
  <si>
    <t>36</t>
  </si>
  <si>
    <t>751200303700</t>
  </si>
  <si>
    <t>751500900901</t>
  </si>
  <si>
    <t>7515</t>
  </si>
  <si>
    <t>751501001600</t>
  </si>
  <si>
    <t>98042</t>
  </si>
  <si>
    <t>2024-12-03 04:00 PM</t>
  </si>
  <si>
    <t>751501101100</t>
  </si>
  <si>
    <t>98571</t>
  </si>
  <si>
    <t>751501600300</t>
  </si>
  <si>
    <t>20191768</t>
  </si>
  <si>
    <t>751501600700</t>
  </si>
  <si>
    <t>98502</t>
  </si>
  <si>
    <t>20210769</t>
  </si>
  <si>
    <t>751501600800</t>
  </si>
  <si>
    <t>751501800700</t>
  </si>
  <si>
    <t>98028</t>
  </si>
  <si>
    <t>751501800800</t>
  </si>
  <si>
    <t>98584</t>
  </si>
  <si>
    <t>20210721</t>
  </si>
  <si>
    <t>751501801000</t>
  </si>
  <si>
    <t>98043</t>
  </si>
  <si>
    <t>20190059</t>
  </si>
  <si>
    <t>751501801100</t>
  </si>
  <si>
    <t>98516</t>
  </si>
  <si>
    <t>20212178</t>
  </si>
  <si>
    <t>751501801200</t>
  </si>
  <si>
    <t>751501900200</t>
  </si>
  <si>
    <t>98103</t>
  </si>
  <si>
    <t>20211708</t>
  </si>
  <si>
    <t>751501900800</t>
  </si>
  <si>
    <t>91739</t>
  </si>
  <si>
    <t>751501900900</t>
  </si>
  <si>
    <t>20212032</t>
  </si>
  <si>
    <t>752000101000</t>
  </si>
  <si>
    <t>7520</t>
  </si>
  <si>
    <t>752001700100</t>
  </si>
  <si>
    <t>98203</t>
  </si>
  <si>
    <t>752001700200</t>
  </si>
  <si>
    <t>782500200800</t>
  </si>
  <si>
    <t>7825</t>
  </si>
  <si>
    <t>782500300900</t>
  </si>
  <si>
    <t>98562</t>
  </si>
  <si>
    <t>782500501000</t>
  </si>
  <si>
    <t>782500501400</t>
  </si>
  <si>
    <t>782500601100</t>
  </si>
  <si>
    <t>782500601500</t>
  </si>
  <si>
    <t>782500601700</t>
  </si>
  <si>
    <t>98036</t>
  </si>
  <si>
    <t>782500602100</t>
  </si>
  <si>
    <t>98021</t>
  </si>
  <si>
    <t>782501200200</t>
  </si>
  <si>
    <t>98051</t>
  </si>
  <si>
    <t>782501200400</t>
  </si>
  <si>
    <t>782501500800</t>
  </si>
  <si>
    <t>782501501100</t>
  </si>
  <si>
    <t>782501600700</t>
  </si>
  <si>
    <t>98377</t>
  </si>
  <si>
    <t>782501601000</t>
  </si>
  <si>
    <t>718500201300</t>
  </si>
  <si>
    <t>718500201400</t>
  </si>
  <si>
    <t>98058</t>
  </si>
  <si>
    <t>718500201500</t>
  </si>
  <si>
    <t>718500301400</t>
  </si>
  <si>
    <t>718500800600</t>
  </si>
  <si>
    <t>718501000700</t>
  </si>
  <si>
    <t>724200000400</t>
  </si>
  <si>
    <t>7242</t>
  </si>
  <si>
    <t>725600000200</t>
  </si>
  <si>
    <t>98329</t>
  </si>
  <si>
    <t>2</t>
  </si>
  <si>
    <t>784501800000</t>
  </si>
  <si>
    <t>7845</t>
  </si>
  <si>
    <t>784502000000</t>
  </si>
  <si>
    <t>99201</t>
  </si>
  <si>
    <t>7870</t>
  </si>
  <si>
    <t>787004600000</t>
  </si>
  <si>
    <t>787005400000</t>
  </si>
  <si>
    <t>788001800000</t>
  </si>
  <si>
    <t>7880</t>
  </si>
  <si>
    <t>788500201100</t>
  </si>
  <si>
    <t>7885</t>
  </si>
  <si>
    <t>98032</t>
  </si>
  <si>
    <t>788500202400</t>
  </si>
  <si>
    <t>98074</t>
  </si>
  <si>
    <t>788500301100</t>
  </si>
  <si>
    <t>788500901200</t>
  </si>
  <si>
    <t>788500901400</t>
  </si>
  <si>
    <t>789000800200</t>
  </si>
  <si>
    <t>7890</t>
  </si>
  <si>
    <t>98661</t>
  </si>
  <si>
    <t>789001100200</t>
  </si>
  <si>
    <t>98520</t>
  </si>
  <si>
    <t>795500100100</t>
  </si>
  <si>
    <t>7955</t>
  </si>
  <si>
    <t>795500500001</t>
  </si>
  <si>
    <t>98312</t>
  </si>
  <si>
    <t>795500700700</t>
  </si>
  <si>
    <t>98010</t>
  </si>
  <si>
    <t>795500701000</t>
  </si>
  <si>
    <t>98116</t>
  </si>
  <si>
    <t>795500701400</t>
  </si>
  <si>
    <t>795500800400</t>
  </si>
  <si>
    <t>795500801000</t>
  </si>
  <si>
    <t>98022</t>
  </si>
  <si>
    <t>795500801100</t>
  </si>
  <si>
    <t>53508</t>
  </si>
  <si>
    <t>795500801200</t>
  </si>
  <si>
    <t>98404</t>
  </si>
  <si>
    <t>795500901200</t>
  </si>
  <si>
    <t>98284</t>
  </si>
  <si>
    <t>795501200500</t>
  </si>
  <si>
    <t>795501300101</t>
  </si>
  <si>
    <t>795501300102</t>
  </si>
  <si>
    <t>795501300800</t>
  </si>
  <si>
    <t>795501301000</t>
  </si>
  <si>
    <t>795501400100</t>
  </si>
  <si>
    <t>98166</t>
  </si>
  <si>
    <t>20190124</t>
  </si>
  <si>
    <t>795501400300</t>
  </si>
  <si>
    <t>795501400500</t>
  </si>
  <si>
    <t>795501400800</t>
  </si>
  <si>
    <t>795501401300</t>
  </si>
  <si>
    <t>98331</t>
  </si>
  <si>
    <t>2024-12-05 04:00 PM</t>
  </si>
  <si>
    <t>795501401400</t>
  </si>
  <si>
    <t>795501801500</t>
  </si>
  <si>
    <t>795501900100</t>
  </si>
  <si>
    <t>796500900000</t>
  </si>
  <si>
    <t>7965</t>
  </si>
  <si>
    <t>796503100000</t>
  </si>
  <si>
    <t>84741</t>
  </si>
  <si>
    <t>797000200000</t>
  </si>
  <si>
    <t>7970</t>
  </si>
  <si>
    <t>98908</t>
  </si>
  <si>
    <t>797002600000</t>
  </si>
  <si>
    <t>86404</t>
  </si>
  <si>
    <t>797002800000</t>
  </si>
  <si>
    <t>98682</t>
  </si>
  <si>
    <t>20201539</t>
  </si>
  <si>
    <t>798200000300</t>
  </si>
  <si>
    <t>7982</t>
  </si>
  <si>
    <t>798200000400</t>
  </si>
  <si>
    <t>98296</t>
  </si>
  <si>
    <t>798200000700</t>
  </si>
  <si>
    <t>798200001500</t>
  </si>
  <si>
    <t>798200003000</t>
  </si>
  <si>
    <t>798200003101</t>
  </si>
  <si>
    <t>98208</t>
  </si>
  <si>
    <t>798200003102</t>
  </si>
  <si>
    <t>798300000100</t>
  </si>
  <si>
    <t>7983</t>
  </si>
  <si>
    <t>""SAND &amp; SEA" --  (sleeps up to 12)</t>
  </si>
  <si>
    <t>800001700000</t>
  </si>
  <si>
    <t>8000</t>
  </si>
  <si>
    <t>809500900200</t>
  </si>
  <si>
    <t>8095</t>
  </si>
  <si>
    <t>815018600000</t>
  </si>
  <si>
    <t>8150</t>
  </si>
  <si>
    <t>98512</t>
  </si>
  <si>
    <t>98040</t>
  </si>
  <si>
    <t>98065</t>
  </si>
  <si>
    <t>98038</t>
  </si>
  <si>
    <t>98112</t>
  </si>
  <si>
    <t>98034</t>
  </si>
  <si>
    <t>98087</t>
  </si>
  <si>
    <t>817300071100</t>
  </si>
  <si>
    <t>8173</t>
  </si>
  <si>
    <t>817300071600</t>
  </si>
  <si>
    <t>821000202100</t>
  </si>
  <si>
    <t>8210</t>
  </si>
  <si>
    <t>821001300800</t>
  </si>
  <si>
    <t>822000100100</t>
  </si>
  <si>
    <t>8220</t>
  </si>
  <si>
    <t>98837</t>
  </si>
  <si>
    <t>822000101000</t>
  </si>
  <si>
    <t>822000102400</t>
  </si>
  <si>
    <t>501</t>
  </si>
  <si>
    <t>822000300100</t>
  </si>
  <si>
    <t>822000300601</t>
  </si>
  <si>
    <t>20212027</t>
  </si>
  <si>
    <t>822000300800</t>
  </si>
  <si>
    <t>20211611</t>
  </si>
  <si>
    <t>822000500100</t>
  </si>
  <si>
    <t>822000500400</t>
  </si>
  <si>
    <t>822000500500</t>
  </si>
  <si>
    <t>98155</t>
  </si>
  <si>
    <t>822000501000</t>
  </si>
  <si>
    <t>822000501100</t>
  </si>
  <si>
    <t>98513</t>
  </si>
  <si>
    <t>806500100100</t>
  </si>
  <si>
    <t>8065</t>
  </si>
  <si>
    <t>806500300700</t>
  </si>
  <si>
    <t>809500100600</t>
  </si>
  <si>
    <t>809500400700</t>
  </si>
  <si>
    <t>20210643</t>
  </si>
  <si>
    <t>809500400800</t>
  </si>
  <si>
    <t>98338</t>
  </si>
  <si>
    <t>809501400400</t>
  </si>
  <si>
    <t>20211332</t>
  </si>
  <si>
    <t>98001</t>
  </si>
  <si>
    <t>815004400000</t>
  </si>
  <si>
    <t>98024</t>
  </si>
  <si>
    <t>20191499</t>
  </si>
  <si>
    <t>815007400000</t>
  </si>
  <si>
    <t>815007700000</t>
  </si>
  <si>
    <t>20210999</t>
  </si>
  <si>
    <t>815010400000</t>
  </si>
  <si>
    <t>815016800000</t>
  </si>
  <si>
    <t>20191464</t>
  </si>
  <si>
    <t>815017100000</t>
  </si>
  <si>
    <t>815017500000</t>
  </si>
  <si>
    <t>20191276</t>
  </si>
  <si>
    <t>815017600000</t>
  </si>
  <si>
    <t>815017700000</t>
  </si>
  <si>
    <t>98328</t>
  </si>
  <si>
    <t>20191395</t>
  </si>
  <si>
    <t>815017800000</t>
  </si>
  <si>
    <t>20211983</t>
  </si>
  <si>
    <t>815018100000</t>
  </si>
  <si>
    <t>815018300000</t>
  </si>
  <si>
    <t>20191275</t>
  </si>
  <si>
    <t>815018400000</t>
  </si>
  <si>
    <t>20210267</t>
  </si>
  <si>
    <t>836000000300</t>
  </si>
  <si>
    <t>8360</t>
  </si>
  <si>
    <t>98801</t>
  </si>
  <si>
    <t>815300023700</t>
  </si>
  <si>
    <t>98926</t>
  </si>
  <si>
    <t>815300023600</t>
  </si>
  <si>
    <t>Sum of All  Short Term Rentals</t>
  </si>
  <si>
    <t>Sum of All Short Term Rentals and Businesses Excluding USPS Collection Boxes</t>
  </si>
  <si>
    <t>Sum of All Short Term Rentals and Total Employee Counts with Exclusions (Non-Zero Values)</t>
  </si>
  <si>
    <t>Helper1</t>
  </si>
  <si>
    <t>Helper2</t>
  </si>
  <si>
    <t>Helper3</t>
  </si>
  <si>
    <t>Helper4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</si>
</sst>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0000000000"/>
    <numFmt numFmtId="165" formatCode="0.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2" tint="-0.49998474074526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0" fillId="0" borderId="0" xfId="0" quotePrefix="1"/>
    <xf numFmtId="1" fontId="0" fillId="0" borderId="0" xfId="0" applyNumberFormat="1"/>
    <xf numFmtId="6" fontId="0" fillId="0" borderId="0" xfId="0" applyNumberFormat="1"/>
    <xf numFmtId="0" fontId="16" fillId="0" borderId="0" xfId="0" applyFont="1"/>
    <xf numFmtId="0" fontId="0" fillId="33" borderId="0" xfId="0" quotePrefix="1" applyFill="1"/>
    <xf numFmtId="0" fontId="0" fillId="33" borderId="0" xfId="0" applyFill="1"/>
    <xf numFmtId="1" fontId="0" fillId="33" borderId="0" xfId="0" applyNumberFormat="1" applyFill="1"/>
    <xf numFmtId="0" fontId="0" fillId="34" borderId="0" xfId="0" quotePrefix="1" applyFill="1"/>
    <xf numFmtId="0" fontId="0" fillId="34" borderId="0" xfId="0" applyFill="1"/>
    <xf numFmtId="1" fontId="0" fillId="34" borderId="0" xfId="0" applyNumberFormat="1" applyFill="1"/>
    <xf numFmtId="6" fontId="0" fillId="34" borderId="0" xfId="0" applyNumberFormat="1" applyFill="1"/>
    <xf numFmtId="22" fontId="0" fillId="0" borderId="0" xfId="0" applyNumberFormat="1"/>
    <xf numFmtId="164" fontId="0" fillId="0" borderId="0" xfId="0" applyNumberFormat="1"/>
    <xf numFmtId="165" fontId="0" fillId="0" borderId="0" xfId="0" applyNumberFormat="1"/>
    <xf numFmtId="1" fontId="18" fillId="0" borderId="0" xfId="42" applyNumberFormat="1"/>
    <xf numFmtId="0" fontId="16" fillId="35"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www.hipcamp.com/en-US/land/washington-camp-morning-wood-ozxhrj7d" TargetMode="External"/><Relationship Id="rId1" Type="http://schemas.openxmlformats.org/officeDocument/2006/relationships/hyperlink" Target="https://www.airbnb.com/rooms/4525425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4515D-EF00-4761-BD72-3B49F535356E}">
  <dimension ref="A1:CY346"/>
  <sheetViews>
    <sheetView topLeftCell="A311" workbookViewId="0">
      <selection activeCell="AF1" sqref="AF1:AF1048576"/>
    </sheetView>
  </sheetViews>
  <sheetFormatPr defaultRowHeight="15" x14ac:dyDescent="0.25"/>
  <cols>
    <col min="1" max="1" width="5.42578125" customWidth="1"/>
    <col min="2" max="2" width="3.28515625" customWidth="1"/>
    <col min="3" max="3" width="18.85546875" customWidth="1"/>
    <col min="4" max="4" width="5.5703125" customWidth="1"/>
    <col min="5" max="5" width="16" bestFit="1" customWidth="1"/>
    <col min="7" max="7" width="5.7109375" customWidth="1"/>
    <col min="8" max="8" width="10.5703125" customWidth="1"/>
    <col min="9" max="9" width="8.7109375" customWidth="1"/>
    <col min="10" max="10" width="15.28515625" customWidth="1"/>
    <col min="11" max="11" width="10.28515625" customWidth="1"/>
    <col min="14" max="14" width="19.7109375" customWidth="1"/>
    <col min="16" max="16" width="7" customWidth="1"/>
    <col min="17" max="17" width="34.28515625" customWidth="1"/>
    <col min="19" max="19" width="32.7109375" bestFit="1" customWidth="1"/>
    <col min="21" max="21" width="6.7109375" customWidth="1"/>
    <col min="22" max="22" width="5.42578125" customWidth="1"/>
    <col min="23" max="23" width="6.42578125" customWidth="1"/>
    <col min="25" max="25" width="13.5703125" customWidth="1"/>
    <col min="28" max="28" width="35.28515625" customWidth="1"/>
    <col min="34" max="34" width="9.140625" style="2"/>
    <col min="36" max="36" width="4.5703125" customWidth="1"/>
    <col min="37" max="37" width="5" customWidth="1"/>
    <col min="38" max="38" width="4.140625" customWidth="1"/>
    <col min="42" max="42" width="19.28515625" customWidth="1"/>
  </cols>
  <sheetData>
    <row r="1" spans="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20</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4" x14ac:dyDescent="0.25">
      <c r="A2" s="1">
        <v>100</v>
      </c>
      <c r="B2" t="s">
        <v>52</v>
      </c>
      <c r="C2" t="s">
        <v>295</v>
      </c>
      <c r="D2" s="1">
        <v>20</v>
      </c>
      <c r="E2" t="s">
        <v>53</v>
      </c>
      <c r="F2">
        <v>-124.194669073537</v>
      </c>
      <c r="G2" s="1" t="s">
        <v>296</v>
      </c>
      <c r="H2">
        <v>-124.194670414642</v>
      </c>
      <c r="I2" s="1" t="s">
        <v>297</v>
      </c>
      <c r="J2" t="s">
        <v>298</v>
      </c>
      <c r="N2" t="s">
        <v>299</v>
      </c>
      <c r="O2" t="s">
        <v>54</v>
      </c>
      <c r="P2" s="1">
        <v>98571</v>
      </c>
      <c r="R2" t="s">
        <v>161</v>
      </c>
      <c r="S2" t="s">
        <v>300</v>
      </c>
      <c r="T2" s="1">
        <v>2</v>
      </c>
      <c r="U2" t="s">
        <v>301</v>
      </c>
      <c r="X2" s="1">
        <v>701101</v>
      </c>
      <c r="Y2" t="s">
        <v>302</v>
      </c>
      <c r="Z2" s="1">
        <v>701101</v>
      </c>
      <c r="AA2" s="1">
        <v>72111002</v>
      </c>
      <c r="AB2" t="s">
        <v>303</v>
      </c>
      <c r="AC2" s="1">
        <v>72111002</v>
      </c>
      <c r="AE2" t="s">
        <v>70</v>
      </c>
      <c r="AF2" s="1">
        <v>2</v>
      </c>
      <c r="AH2" s="2">
        <v>0</v>
      </c>
      <c r="AJ2">
        <v>0</v>
      </c>
      <c r="AL2">
        <v>0</v>
      </c>
      <c r="AM2" t="s">
        <v>59</v>
      </c>
      <c r="AN2" t="s">
        <v>60</v>
      </c>
      <c r="AO2" t="s">
        <v>304</v>
      </c>
      <c r="AQ2" s="1">
        <v>202406</v>
      </c>
      <c r="AR2" s="1">
        <v>9</v>
      </c>
      <c r="AT2" t="s">
        <v>61</v>
      </c>
      <c r="AU2" s="1">
        <v>2</v>
      </c>
      <c r="AY2">
        <v>0</v>
      </c>
      <c r="AZ2">
        <v>0</v>
      </c>
      <c r="BA2" t="b">
        <f t="shared" ref="BA2:BA65" si="0">COUNTIF(J:J, J2) &gt; 1</f>
        <v>0</v>
      </c>
      <c r="BB2" t="b">
        <f t="shared" ref="BB2:BB65" si="1">COUNTIF(C:C, C2) &gt; 1</f>
        <v>0</v>
      </c>
    </row>
    <row r="3" spans="1:54" x14ac:dyDescent="0.25">
      <c r="A3" s="1">
        <v>100</v>
      </c>
      <c r="B3" t="s">
        <v>52</v>
      </c>
      <c r="C3" t="s">
        <v>247</v>
      </c>
      <c r="D3" s="1">
        <v>20</v>
      </c>
      <c r="E3" t="s">
        <v>53</v>
      </c>
      <c r="F3">
        <v>-124.203681143213</v>
      </c>
      <c r="G3" s="1" t="s">
        <v>248</v>
      </c>
      <c r="H3">
        <v>-124.203681143213</v>
      </c>
      <c r="I3" s="1" t="s">
        <v>248</v>
      </c>
      <c r="J3" t="s">
        <v>1424</v>
      </c>
      <c r="K3" t="s">
        <v>1425</v>
      </c>
      <c r="L3" t="s">
        <v>1426</v>
      </c>
      <c r="M3" t="s">
        <v>1427</v>
      </c>
      <c r="N3" t="s">
        <v>249</v>
      </c>
      <c r="O3" t="s">
        <v>54</v>
      </c>
      <c r="P3" s="1">
        <v>98571</v>
      </c>
      <c r="R3" t="s">
        <v>161</v>
      </c>
      <c r="S3" t="s">
        <v>1428</v>
      </c>
      <c r="T3" s="1">
        <v>2</v>
      </c>
      <c r="V3" t="s">
        <v>1429</v>
      </c>
      <c r="X3" s="1">
        <v>701101</v>
      </c>
      <c r="Y3" t="s">
        <v>302</v>
      </c>
      <c r="Z3" s="1">
        <v>701101</v>
      </c>
      <c r="AA3" s="1">
        <v>72111002</v>
      </c>
      <c r="AB3" t="s">
        <v>303</v>
      </c>
      <c r="AC3" s="1">
        <v>72111002</v>
      </c>
      <c r="AD3" t="s">
        <v>1430</v>
      </c>
      <c r="AE3" t="s">
        <v>194</v>
      </c>
      <c r="AF3" s="1">
        <v>7</v>
      </c>
      <c r="AH3" s="2">
        <v>0</v>
      </c>
      <c r="AJ3">
        <v>0</v>
      </c>
      <c r="AL3">
        <v>0</v>
      </c>
      <c r="AM3" t="s">
        <v>59</v>
      </c>
      <c r="AN3" t="s">
        <v>196</v>
      </c>
      <c r="AO3" t="s">
        <v>1431</v>
      </c>
      <c r="AQ3" s="1">
        <v>202403</v>
      </c>
      <c r="AR3" s="1">
        <v>23</v>
      </c>
      <c r="AT3" t="s">
        <v>61</v>
      </c>
      <c r="AU3" s="1">
        <v>2</v>
      </c>
      <c r="AY3">
        <v>0</v>
      </c>
      <c r="AZ3">
        <v>0</v>
      </c>
      <c r="BA3" t="b">
        <f t="shared" si="0"/>
        <v>0</v>
      </c>
      <c r="BB3" t="b">
        <f t="shared" si="1"/>
        <v>1</v>
      </c>
    </row>
    <row r="4" spans="1:54" x14ac:dyDescent="0.25">
      <c r="A4" s="1">
        <v>100</v>
      </c>
      <c r="B4" t="s">
        <v>52</v>
      </c>
      <c r="C4" t="s">
        <v>247</v>
      </c>
      <c r="D4" s="1">
        <v>20</v>
      </c>
      <c r="E4" t="s">
        <v>53</v>
      </c>
      <c r="F4">
        <v>-124.203681143213</v>
      </c>
      <c r="G4" s="1" t="s">
        <v>248</v>
      </c>
      <c r="H4">
        <v>-124.203681143213</v>
      </c>
      <c r="I4" s="1" t="s">
        <v>248</v>
      </c>
      <c r="J4" t="s">
        <v>2526</v>
      </c>
      <c r="L4" t="s">
        <v>2527</v>
      </c>
      <c r="M4" t="s">
        <v>2528</v>
      </c>
      <c r="N4" t="s">
        <v>249</v>
      </c>
      <c r="O4" t="s">
        <v>54</v>
      </c>
      <c r="P4" s="1">
        <v>98571</v>
      </c>
      <c r="R4" t="s">
        <v>161</v>
      </c>
      <c r="S4" t="s">
        <v>2529</v>
      </c>
      <c r="T4" s="1">
        <v>2</v>
      </c>
      <c r="X4" s="1">
        <v>581208</v>
      </c>
      <c r="Y4" t="s">
        <v>94</v>
      </c>
      <c r="Z4" s="1">
        <v>581208</v>
      </c>
      <c r="AA4" s="1">
        <v>72251117</v>
      </c>
      <c r="AB4" t="s">
        <v>95</v>
      </c>
      <c r="AC4" s="1">
        <v>72251117</v>
      </c>
      <c r="AE4" t="s">
        <v>852</v>
      </c>
      <c r="AF4" s="1">
        <v>20</v>
      </c>
      <c r="AG4" t="s">
        <v>166</v>
      </c>
      <c r="AH4" s="1">
        <v>731000</v>
      </c>
      <c r="AJ4">
        <v>0</v>
      </c>
      <c r="AL4">
        <v>0</v>
      </c>
      <c r="AM4" t="s">
        <v>59</v>
      </c>
      <c r="AN4" t="s">
        <v>60</v>
      </c>
      <c r="AO4" t="s">
        <v>2530</v>
      </c>
      <c r="AQ4" s="1">
        <v>202408</v>
      </c>
      <c r="AR4" s="1">
        <v>24</v>
      </c>
      <c r="AT4" t="s">
        <v>61</v>
      </c>
      <c r="AU4" s="1">
        <v>2</v>
      </c>
      <c r="AY4">
        <v>0</v>
      </c>
      <c r="AZ4">
        <v>0</v>
      </c>
      <c r="BA4" t="b">
        <f t="shared" si="0"/>
        <v>0</v>
      </c>
      <c r="BB4" t="b">
        <f t="shared" si="1"/>
        <v>1</v>
      </c>
    </row>
    <row r="5" spans="1:54" x14ac:dyDescent="0.25">
      <c r="A5" s="1">
        <v>100</v>
      </c>
      <c r="B5" t="s">
        <v>52</v>
      </c>
      <c r="C5" t="s">
        <v>247</v>
      </c>
      <c r="D5" s="1">
        <v>20</v>
      </c>
      <c r="E5" t="s">
        <v>53</v>
      </c>
      <c r="F5">
        <v>-124.203681143213</v>
      </c>
      <c r="G5" s="1" t="s">
        <v>248</v>
      </c>
      <c r="H5">
        <v>-124.203681143213</v>
      </c>
      <c r="I5" s="1" t="s">
        <v>248</v>
      </c>
      <c r="J5" t="s">
        <v>237</v>
      </c>
      <c r="N5" t="s">
        <v>249</v>
      </c>
      <c r="O5" t="s">
        <v>54</v>
      </c>
      <c r="P5" s="1">
        <v>98571</v>
      </c>
      <c r="R5" t="s">
        <v>161</v>
      </c>
      <c r="S5" t="s">
        <v>56</v>
      </c>
      <c r="T5" s="1">
        <v>2</v>
      </c>
      <c r="X5" s="1">
        <v>602103</v>
      </c>
      <c r="Y5" t="s">
        <v>239</v>
      </c>
      <c r="Z5" s="1">
        <v>602103</v>
      </c>
      <c r="AA5" s="1">
        <v>52211001</v>
      </c>
      <c r="AB5" t="s">
        <v>240</v>
      </c>
      <c r="AC5" s="1">
        <v>52211001</v>
      </c>
      <c r="AD5" t="s">
        <v>250</v>
      </c>
      <c r="AF5">
        <v>0</v>
      </c>
      <c r="AH5" s="2">
        <v>0</v>
      </c>
      <c r="AJ5">
        <v>0</v>
      </c>
      <c r="AL5">
        <v>0</v>
      </c>
      <c r="AM5" t="s">
        <v>59</v>
      </c>
      <c r="AN5" t="s">
        <v>60</v>
      </c>
      <c r="AO5" t="s">
        <v>251</v>
      </c>
      <c r="AQ5" s="1">
        <v>201908</v>
      </c>
      <c r="AR5" s="1">
        <v>12</v>
      </c>
      <c r="AT5" t="s">
        <v>61</v>
      </c>
      <c r="AU5" s="1">
        <v>2</v>
      </c>
      <c r="AY5">
        <v>0</v>
      </c>
      <c r="AZ5">
        <v>0</v>
      </c>
      <c r="BA5" t="b">
        <f t="shared" si="0"/>
        <v>1</v>
      </c>
      <c r="BB5" t="b">
        <f t="shared" si="1"/>
        <v>1</v>
      </c>
    </row>
    <row r="6" spans="1:54" x14ac:dyDescent="0.25">
      <c r="A6" s="1">
        <v>100</v>
      </c>
      <c r="B6" t="s">
        <v>52</v>
      </c>
      <c r="C6" t="s">
        <v>1257</v>
      </c>
      <c r="D6" s="1">
        <v>20</v>
      </c>
      <c r="E6" t="s">
        <v>53</v>
      </c>
      <c r="F6">
        <v>-124.201989827771</v>
      </c>
      <c r="G6" s="1" t="s">
        <v>1258</v>
      </c>
      <c r="H6">
        <v>-124.201990414505</v>
      </c>
      <c r="I6" s="1" t="s">
        <v>1259</v>
      </c>
      <c r="J6" t="s">
        <v>1666</v>
      </c>
      <c r="L6" t="s">
        <v>1667</v>
      </c>
      <c r="M6" t="s">
        <v>1668</v>
      </c>
      <c r="N6" t="s">
        <v>1263</v>
      </c>
      <c r="O6" t="s">
        <v>54</v>
      </c>
      <c r="P6" s="1">
        <v>98571</v>
      </c>
      <c r="Q6" t="s">
        <v>1669</v>
      </c>
      <c r="R6" t="s">
        <v>161</v>
      </c>
      <c r="S6" t="s">
        <v>56</v>
      </c>
      <c r="T6" s="1">
        <v>2</v>
      </c>
      <c r="V6" t="s">
        <v>1670</v>
      </c>
      <c r="X6" s="1">
        <v>525104</v>
      </c>
      <c r="Y6" t="s">
        <v>1671</v>
      </c>
      <c r="Z6" s="1">
        <v>525104</v>
      </c>
      <c r="AA6" s="1">
        <v>44414005</v>
      </c>
      <c r="AB6" t="s">
        <v>223</v>
      </c>
      <c r="AC6" s="1">
        <v>44414005</v>
      </c>
      <c r="AE6" t="s">
        <v>70</v>
      </c>
      <c r="AF6" s="1">
        <v>2</v>
      </c>
      <c r="AG6" t="s">
        <v>71</v>
      </c>
      <c r="AH6" s="1">
        <v>355000</v>
      </c>
      <c r="AJ6">
        <v>0</v>
      </c>
      <c r="AL6">
        <v>0</v>
      </c>
      <c r="AM6" t="s">
        <v>59</v>
      </c>
      <c r="AN6" t="s">
        <v>60</v>
      </c>
      <c r="AO6" t="s">
        <v>1672</v>
      </c>
      <c r="AQ6" s="1">
        <v>201604</v>
      </c>
      <c r="AR6" s="1">
        <v>9</v>
      </c>
      <c r="AT6" t="s">
        <v>61</v>
      </c>
      <c r="AU6" s="1">
        <v>2</v>
      </c>
      <c r="AY6">
        <v>0</v>
      </c>
      <c r="AZ6">
        <v>0</v>
      </c>
      <c r="BA6" t="b">
        <f t="shared" si="0"/>
        <v>0</v>
      </c>
      <c r="BB6" t="b">
        <f t="shared" si="1"/>
        <v>1</v>
      </c>
    </row>
    <row r="7" spans="1:54" x14ac:dyDescent="0.25">
      <c r="A7" s="1">
        <v>100</v>
      </c>
      <c r="B7" t="s">
        <v>52</v>
      </c>
      <c r="C7" t="s">
        <v>2718</v>
      </c>
      <c r="D7" s="1">
        <v>20</v>
      </c>
      <c r="E7" t="s">
        <v>53</v>
      </c>
      <c r="F7">
        <v>-124.200102390815</v>
      </c>
      <c r="G7" s="1" t="s">
        <v>1507</v>
      </c>
      <c r="H7">
        <v>-124.19980667727</v>
      </c>
      <c r="I7" s="1" t="s">
        <v>1508</v>
      </c>
      <c r="J7" t="s">
        <v>1684</v>
      </c>
      <c r="L7" t="s">
        <v>1685</v>
      </c>
      <c r="M7" t="s">
        <v>1686</v>
      </c>
      <c r="N7" t="s">
        <v>2719</v>
      </c>
      <c r="O7" t="s">
        <v>54</v>
      </c>
      <c r="P7" s="1">
        <v>98571</v>
      </c>
      <c r="R7" t="s">
        <v>161</v>
      </c>
      <c r="S7" t="s">
        <v>1687</v>
      </c>
      <c r="T7" s="1">
        <v>2</v>
      </c>
      <c r="V7" t="s">
        <v>1510</v>
      </c>
      <c r="X7" s="1">
        <v>821103</v>
      </c>
      <c r="Y7" t="s">
        <v>1688</v>
      </c>
      <c r="Z7" s="1">
        <v>821103</v>
      </c>
      <c r="AA7" s="1">
        <v>61111007</v>
      </c>
      <c r="AB7" t="s">
        <v>1512</v>
      </c>
      <c r="AC7" s="1">
        <v>61111007</v>
      </c>
      <c r="AD7" t="s">
        <v>1689</v>
      </c>
      <c r="AE7" t="s">
        <v>123</v>
      </c>
      <c r="AF7" s="1">
        <v>12</v>
      </c>
      <c r="AH7" s="2">
        <v>0</v>
      </c>
      <c r="AJ7">
        <v>0</v>
      </c>
      <c r="AL7">
        <v>0</v>
      </c>
      <c r="AM7" t="s">
        <v>59</v>
      </c>
      <c r="AN7" t="s">
        <v>60</v>
      </c>
      <c r="AO7" t="s">
        <v>1690</v>
      </c>
      <c r="AQ7" s="1">
        <v>202406</v>
      </c>
      <c r="AR7" s="1">
        <v>37</v>
      </c>
      <c r="AT7" t="s">
        <v>61</v>
      </c>
      <c r="AU7" s="1">
        <v>2</v>
      </c>
      <c r="AY7">
        <v>0</v>
      </c>
      <c r="AZ7">
        <v>0</v>
      </c>
      <c r="BA7" t="b">
        <f t="shared" si="0"/>
        <v>0</v>
      </c>
      <c r="BB7" t="b">
        <f t="shared" si="1"/>
        <v>0</v>
      </c>
    </row>
    <row r="8" spans="1:54" s="6" customFormat="1" x14ac:dyDescent="0.25">
      <c r="A8" s="5">
        <v>100</v>
      </c>
      <c r="B8" s="6" t="s">
        <v>52</v>
      </c>
      <c r="C8" s="6" t="s">
        <v>1034</v>
      </c>
      <c r="D8" s="5">
        <v>20</v>
      </c>
      <c r="E8" s="6" t="s">
        <v>53</v>
      </c>
      <c r="F8" s="6">
        <v>-124.19981254460301</v>
      </c>
      <c r="G8" s="5" t="s">
        <v>1035</v>
      </c>
      <c r="H8" s="6">
        <v>-124.19979653516801</v>
      </c>
      <c r="I8" s="5" t="s">
        <v>1036</v>
      </c>
      <c r="J8" s="6" t="s">
        <v>1037</v>
      </c>
      <c r="N8" s="6" t="s">
        <v>1038</v>
      </c>
      <c r="O8" s="6" t="s">
        <v>54</v>
      </c>
      <c r="P8" s="5">
        <v>98571</v>
      </c>
      <c r="Q8" s="6" t="s">
        <v>1039</v>
      </c>
      <c r="R8" s="6" t="s">
        <v>55</v>
      </c>
      <c r="S8" s="6" t="s">
        <v>56</v>
      </c>
      <c r="T8" s="5">
        <v>2</v>
      </c>
      <c r="X8" s="5">
        <v>472501</v>
      </c>
      <c r="Y8" s="6" t="s">
        <v>1040</v>
      </c>
      <c r="Z8" s="5">
        <v>472501</v>
      </c>
      <c r="AA8" s="5">
        <v>56152007</v>
      </c>
      <c r="AB8" s="6" t="s">
        <v>1041</v>
      </c>
      <c r="AC8" s="5">
        <v>56152007</v>
      </c>
      <c r="AE8" s="6" t="s">
        <v>70</v>
      </c>
      <c r="AF8" s="5">
        <v>2</v>
      </c>
      <c r="AG8" s="6" t="s">
        <v>71</v>
      </c>
      <c r="AH8" s="5">
        <v>280000</v>
      </c>
      <c r="AJ8" s="6">
        <v>0</v>
      </c>
      <c r="AL8" s="6">
        <v>0</v>
      </c>
      <c r="AM8" s="6" t="s">
        <v>59</v>
      </c>
      <c r="AN8" s="6" t="s">
        <v>60</v>
      </c>
      <c r="AO8" s="6" t="s">
        <v>1042</v>
      </c>
      <c r="AQ8" s="5">
        <v>201607</v>
      </c>
      <c r="AR8" s="5">
        <v>9</v>
      </c>
      <c r="AS8" s="6">
        <v>2016</v>
      </c>
      <c r="AT8" s="6" t="s">
        <v>61</v>
      </c>
      <c r="AU8" s="5">
        <v>2</v>
      </c>
      <c r="AY8" s="6">
        <v>0</v>
      </c>
      <c r="AZ8" s="6">
        <v>0</v>
      </c>
      <c r="BA8" s="6" t="b">
        <f t="shared" si="0"/>
        <v>0</v>
      </c>
      <c r="BB8" s="6" t="b">
        <f t="shared" si="1"/>
        <v>0</v>
      </c>
    </row>
    <row r="9" spans="1:54" x14ac:dyDescent="0.25">
      <c r="A9" s="1">
        <v>100</v>
      </c>
      <c r="B9" t="s">
        <v>52</v>
      </c>
      <c r="C9" t="s">
        <v>2220</v>
      </c>
      <c r="D9" s="1">
        <v>20</v>
      </c>
      <c r="E9" t="s">
        <v>74</v>
      </c>
      <c r="F9">
        <v>-124.173533937043</v>
      </c>
      <c r="G9" s="1" t="s">
        <v>2221</v>
      </c>
      <c r="H9">
        <v>-124.173632759681</v>
      </c>
      <c r="I9" s="1" t="s">
        <v>2222</v>
      </c>
      <c r="J9" t="s">
        <v>2223</v>
      </c>
      <c r="L9" t="s">
        <v>2224</v>
      </c>
      <c r="M9" t="s">
        <v>2225</v>
      </c>
      <c r="N9" t="s">
        <v>2226</v>
      </c>
      <c r="O9" t="s">
        <v>54</v>
      </c>
      <c r="P9" s="1">
        <v>98535</v>
      </c>
      <c r="R9" t="s">
        <v>161</v>
      </c>
      <c r="S9" t="s">
        <v>2227</v>
      </c>
      <c r="T9" s="1">
        <v>2</v>
      </c>
      <c r="V9" t="s">
        <v>2228</v>
      </c>
      <c r="X9" s="1">
        <v>651301</v>
      </c>
      <c r="Y9" t="s">
        <v>330</v>
      </c>
      <c r="Z9" s="1">
        <v>651301</v>
      </c>
      <c r="AA9" s="1">
        <v>53111004</v>
      </c>
      <c r="AB9" t="s">
        <v>331</v>
      </c>
      <c r="AC9" s="1">
        <v>53111004</v>
      </c>
      <c r="AE9" t="s">
        <v>123</v>
      </c>
      <c r="AF9" s="1">
        <v>10</v>
      </c>
      <c r="AG9" t="s">
        <v>166</v>
      </c>
      <c r="AH9" s="1">
        <v>675000</v>
      </c>
      <c r="AJ9">
        <v>0</v>
      </c>
      <c r="AL9">
        <v>0</v>
      </c>
      <c r="AM9" t="s">
        <v>59</v>
      </c>
      <c r="AN9" t="s">
        <v>60</v>
      </c>
      <c r="AO9" t="s">
        <v>2229</v>
      </c>
      <c r="AQ9" s="1">
        <v>202411</v>
      </c>
      <c r="AR9" s="1">
        <v>41</v>
      </c>
      <c r="AS9">
        <v>1974</v>
      </c>
      <c r="AT9" t="s">
        <v>61</v>
      </c>
      <c r="AU9" s="1">
        <v>2</v>
      </c>
      <c r="AX9" t="s">
        <v>2230</v>
      </c>
      <c r="AY9">
        <v>0</v>
      </c>
      <c r="AZ9">
        <v>0</v>
      </c>
      <c r="BA9" t="b">
        <f t="shared" si="0"/>
        <v>0</v>
      </c>
      <c r="BB9" t="b">
        <f t="shared" si="1"/>
        <v>0</v>
      </c>
    </row>
    <row r="10" spans="1:54" x14ac:dyDescent="0.25">
      <c r="A10" s="1">
        <v>100</v>
      </c>
      <c r="B10" t="s">
        <v>52</v>
      </c>
      <c r="C10" t="s">
        <v>1800</v>
      </c>
      <c r="D10" s="1">
        <v>20</v>
      </c>
      <c r="E10" t="s">
        <v>53</v>
      </c>
      <c r="F10">
        <v>-124.192575565903</v>
      </c>
      <c r="G10" s="1" t="s">
        <v>1801</v>
      </c>
      <c r="H10">
        <v>-124.192575565903</v>
      </c>
      <c r="I10" s="1" t="s">
        <v>1801</v>
      </c>
      <c r="J10" t="s">
        <v>1802</v>
      </c>
      <c r="L10" t="s">
        <v>1803</v>
      </c>
      <c r="M10" t="s">
        <v>1804</v>
      </c>
      <c r="N10" t="s">
        <v>1805</v>
      </c>
      <c r="O10" t="s">
        <v>54</v>
      </c>
      <c r="P10" s="1">
        <v>98571</v>
      </c>
      <c r="R10" t="s">
        <v>161</v>
      </c>
      <c r="S10" t="s">
        <v>1806</v>
      </c>
      <c r="T10" s="1">
        <v>2</v>
      </c>
      <c r="X10" s="1">
        <v>703302</v>
      </c>
      <c r="Y10" t="s">
        <v>345</v>
      </c>
      <c r="Z10" s="1">
        <v>703302</v>
      </c>
      <c r="AA10" s="1">
        <v>72121102</v>
      </c>
      <c r="AB10" t="s">
        <v>346</v>
      </c>
      <c r="AC10" s="1">
        <v>72121102</v>
      </c>
      <c r="AE10" t="s">
        <v>70</v>
      </c>
      <c r="AF10" s="1">
        <v>2</v>
      </c>
      <c r="AG10" t="s">
        <v>71</v>
      </c>
      <c r="AH10" s="1">
        <v>212000</v>
      </c>
      <c r="AJ10">
        <v>0</v>
      </c>
      <c r="AL10">
        <v>0</v>
      </c>
      <c r="AM10" t="s">
        <v>59</v>
      </c>
      <c r="AN10" t="s">
        <v>60</v>
      </c>
      <c r="AO10" t="s">
        <v>1807</v>
      </c>
      <c r="AQ10" s="1">
        <v>201610</v>
      </c>
      <c r="AR10" s="1">
        <v>39</v>
      </c>
      <c r="AT10" t="s">
        <v>61</v>
      </c>
      <c r="AU10" s="1">
        <v>2</v>
      </c>
      <c r="AY10">
        <v>0</v>
      </c>
      <c r="AZ10">
        <v>0</v>
      </c>
      <c r="BA10" t="b">
        <f t="shared" si="0"/>
        <v>0</v>
      </c>
      <c r="BB10" t="b">
        <f t="shared" si="1"/>
        <v>0</v>
      </c>
    </row>
    <row r="11" spans="1:54" x14ac:dyDescent="0.25">
      <c r="A11" s="5">
        <v>100</v>
      </c>
      <c r="B11" s="6" t="s">
        <v>52</v>
      </c>
      <c r="C11" s="6" t="s">
        <v>247</v>
      </c>
      <c r="D11" s="5">
        <v>20</v>
      </c>
      <c r="E11" s="6" t="s">
        <v>53</v>
      </c>
      <c r="F11" s="6">
        <v>-124.20367946933</v>
      </c>
      <c r="G11" s="5" t="s">
        <v>1423</v>
      </c>
      <c r="H11" s="6">
        <v>-124.20367946933</v>
      </c>
      <c r="I11" s="5" t="s">
        <v>1423</v>
      </c>
      <c r="J11" s="6" t="s">
        <v>2386</v>
      </c>
      <c r="K11" s="6" t="s">
        <v>1425</v>
      </c>
      <c r="L11" s="6"/>
      <c r="M11" s="6"/>
      <c r="N11" s="6" t="s">
        <v>249</v>
      </c>
      <c r="O11" s="6" t="s">
        <v>54</v>
      </c>
      <c r="P11" s="5">
        <v>98571</v>
      </c>
      <c r="Q11" s="6"/>
      <c r="R11" s="6" t="s">
        <v>55</v>
      </c>
      <c r="S11" s="6" t="s">
        <v>2387</v>
      </c>
      <c r="T11" s="5">
        <v>2</v>
      </c>
      <c r="U11" s="6"/>
      <c r="V11" s="6" t="s">
        <v>2388</v>
      </c>
      <c r="W11" s="6"/>
      <c r="X11" s="5">
        <v>971101</v>
      </c>
      <c r="Y11" s="6" t="s">
        <v>2389</v>
      </c>
      <c r="Z11" s="5">
        <v>971101</v>
      </c>
      <c r="AA11" s="5">
        <v>92811003</v>
      </c>
      <c r="AB11" s="6" t="s">
        <v>2390</v>
      </c>
      <c r="AC11" s="5">
        <v>92811003</v>
      </c>
      <c r="AD11" s="6"/>
      <c r="AE11" s="6" t="s">
        <v>70</v>
      </c>
      <c r="AF11" s="5">
        <v>3</v>
      </c>
      <c r="AG11" s="6"/>
      <c r="AH11" s="7">
        <v>0</v>
      </c>
      <c r="AI11" s="6"/>
      <c r="AJ11" s="6">
        <v>0</v>
      </c>
      <c r="AK11" s="6"/>
      <c r="AL11" s="6">
        <v>0</v>
      </c>
      <c r="AM11" s="6" t="s">
        <v>59</v>
      </c>
      <c r="AN11" s="6" t="s">
        <v>196</v>
      </c>
      <c r="AO11" s="6" t="s">
        <v>2391</v>
      </c>
      <c r="AP11" s="6"/>
      <c r="AQ11" s="5">
        <v>201704</v>
      </c>
      <c r="AR11" s="5">
        <v>25</v>
      </c>
      <c r="AS11" s="6"/>
      <c r="AT11" s="6" t="s">
        <v>61</v>
      </c>
      <c r="AU11" s="5">
        <v>2</v>
      </c>
      <c r="AV11" s="6"/>
      <c r="AW11" s="6"/>
      <c r="AX11" s="6"/>
      <c r="AY11" s="6">
        <v>0</v>
      </c>
      <c r="AZ11" s="6">
        <v>0</v>
      </c>
      <c r="BA11" s="6" t="b">
        <f t="shared" si="0"/>
        <v>0</v>
      </c>
      <c r="BB11" s="6" t="b">
        <f t="shared" si="1"/>
        <v>1</v>
      </c>
    </row>
    <row r="12" spans="1:54" x14ac:dyDescent="0.25">
      <c r="A12" s="5">
        <v>100</v>
      </c>
      <c r="B12" s="6" t="s">
        <v>52</v>
      </c>
      <c r="C12" s="6" t="s">
        <v>247</v>
      </c>
      <c r="D12" s="5">
        <v>20</v>
      </c>
      <c r="E12" s="6" t="s">
        <v>53</v>
      </c>
      <c r="F12" s="6">
        <v>-124.203681143213</v>
      </c>
      <c r="G12" s="5" t="s">
        <v>248</v>
      </c>
      <c r="H12" s="6">
        <v>-124.203681143213</v>
      </c>
      <c r="I12" s="5" t="s">
        <v>248</v>
      </c>
      <c r="J12" s="6" t="s">
        <v>966</v>
      </c>
      <c r="K12" s="6"/>
      <c r="L12" s="6"/>
      <c r="M12" s="6"/>
      <c r="N12" s="6" t="s">
        <v>249</v>
      </c>
      <c r="O12" s="6" t="s">
        <v>54</v>
      </c>
      <c r="P12" s="5">
        <v>98571</v>
      </c>
      <c r="Q12" s="6"/>
      <c r="R12" s="6" t="s">
        <v>55</v>
      </c>
      <c r="S12" s="6" t="s">
        <v>962</v>
      </c>
      <c r="T12" s="5">
        <v>2</v>
      </c>
      <c r="U12" s="6"/>
      <c r="V12" s="6"/>
      <c r="W12" s="6"/>
      <c r="X12" s="5">
        <v>919903</v>
      </c>
      <c r="Y12" s="6" t="s">
        <v>967</v>
      </c>
      <c r="Z12" s="5">
        <v>919903</v>
      </c>
      <c r="AA12" s="5">
        <v>92119002</v>
      </c>
      <c r="AB12" s="6" t="s">
        <v>968</v>
      </c>
      <c r="AC12" s="5">
        <v>92119002</v>
      </c>
      <c r="AD12" s="6"/>
      <c r="AE12" s="6" t="s">
        <v>70</v>
      </c>
      <c r="AF12" s="5">
        <v>2</v>
      </c>
      <c r="AG12" s="6"/>
      <c r="AH12" s="7">
        <v>0</v>
      </c>
      <c r="AI12" s="6"/>
      <c r="AJ12" s="6">
        <v>0</v>
      </c>
      <c r="AK12" s="6"/>
      <c r="AL12" s="6">
        <v>0</v>
      </c>
      <c r="AM12" s="6" t="s">
        <v>59</v>
      </c>
      <c r="AN12" s="6" t="s">
        <v>60</v>
      </c>
      <c r="AO12" s="6" t="s">
        <v>969</v>
      </c>
      <c r="AP12" s="6"/>
      <c r="AQ12" s="5">
        <v>201704</v>
      </c>
      <c r="AR12" s="5">
        <v>20</v>
      </c>
      <c r="AS12" s="6"/>
      <c r="AT12" s="6" t="s">
        <v>61</v>
      </c>
      <c r="AU12" s="5">
        <v>2</v>
      </c>
      <c r="AV12" s="6"/>
      <c r="AW12" s="6"/>
      <c r="AX12" s="6"/>
      <c r="AY12" s="6">
        <v>0</v>
      </c>
      <c r="AZ12" s="6">
        <v>0</v>
      </c>
      <c r="BA12" s="6" t="b">
        <f t="shared" si="0"/>
        <v>0</v>
      </c>
      <c r="BB12" s="6" t="b">
        <f t="shared" si="1"/>
        <v>1</v>
      </c>
    </row>
    <row r="13" spans="1:54" s="6" customFormat="1" x14ac:dyDescent="0.25">
      <c r="A13" s="5">
        <v>100</v>
      </c>
      <c r="B13" s="6" t="s">
        <v>52</v>
      </c>
      <c r="C13" s="6" t="s">
        <v>1691</v>
      </c>
      <c r="D13" s="5">
        <v>20</v>
      </c>
      <c r="E13" s="6" t="s">
        <v>53</v>
      </c>
      <c r="F13" s="6">
        <v>-124.203851308032</v>
      </c>
      <c r="G13" s="5" t="s">
        <v>1692</v>
      </c>
      <c r="H13" s="6">
        <v>-124.203851308032</v>
      </c>
      <c r="I13" s="5" t="s">
        <v>1692</v>
      </c>
      <c r="J13" s="6" t="s">
        <v>1693</v>
      </c>
      <c r="L13" s="6" t="s">
        <v>767</v>
      </c>
      <c r="M13" s="6" t="s">
        <v>1694</v>
      </c>
      <c r="N13" s="6" t="s">
        <v>1695</v>
      </c>
      <c r="O13" s="6" t="s">
        <v>54</v>
      </c>
      <c r="P13" s="5">
        <v>98571</v>
      </c>
      <c r="R13" s="6" t="s">
        <v>55</v>
      </c>
      <c r="S13" s="6" t="s">
        <v>1696</v>
      </c>
      <c r="T13" s="5">
        <v>2</v>
      </c>
      <c r="W13" s="6" t="s">
        <v>1697</v>
      </c>
      <c r="X13" s="5">
        <v>592102</v>
      </c>
      <c r="Y13" s="6" t="s">
        <v>1698</v>
      </c>
      <c r="Z13" s="5">
        <v>592102</v>
      </c>
      <c r="AA13" s="5">
        <v>44532004</v>
      </c>
      <c r="AB13" s="6" t="s">
        <v>1699</v>
      </c>
      <c r="AC13" s="5">
        <v>44532004</v>
      </c>
      <c r="AE13" s="6" t="s">
        <v>1700</v>
      </c>
      <c r="AF13" s="5">
        <v>65</v>
      </c>
      <c r="AG13" s="6" t="s">
        <v>853</v>
      </c>
      <c r="AH13" s="5">
        <v>13101000</v>
      </c>
      <c r="AJ13" s="6">
        <v>0</v>
      </c>
      <c r="AL13" s="6">
        <v>0</v>
      </c>
      <c r="AM13" s="6" t="s">
        <v>59</v>
      </c>
      <c r="AN13" s="6" t="s">
        <v>60</v>
      </c>
      <c r="AO13" s="6" t="s">
        <v>1701</v>
      </c>
      <c r="AQ13" s="5">
        <v>201704</v>
      </c>
      <c r="AR13" s="5">
        <v>20</v>
      </c>
      <c r="AT13" s="6" t="s">
        <v>61</v>
      </c>
      <c r="AU13" s="5">
        <v>2</v>
      </c>
      <c r="AY13" s="6">
        <v>0</v>
      </c>
      <c r="AZ13" s="6">
        <v>0</v>
      </c>
      <c r="BA13" s="6" t="b">
        <f t="shared" si="0"/>
        <v>0</v>
      </c>
      <c r="BB13" s="6" t="b">
        <f t="shared" si="1"/>
        <v>0</v>
      </c>
    </row>
    <row r="14" spans="1:54" s="6" customFormat="1" x14ac:dyDescent="0.25">
      <c r="A14" s="5">
        <v>100</v>
      </c>
      <c r="B14" s="6" t="s">
        <v>52</v>
      </c>
      <c r="C14" s="6" t="s">
        <v>693</v>
      </c>
      <c r="D14" s="5">
        <v>20</v>
      </c>
      <c r="E14" s="6" t="s">
        <v>127</v>
      </c>
      <c r="F14" s="6">
        <v>-124.04393437506801</v>
      </c>
      <c r="G14" s="5" t="s">
        <v>694</v>
      </c>
      <c r="H14" s="6">
        <v>-124.041625496018</v>
      </c>
      <c r="I14" s="5" t="s">
        <v>695</v>
      </c>
      <c r="J14" s="6" t="s">
        <v>696</v>
      </c>
      <c r="L14" s="6" t="s">
        <v>697</v>
      </c>
      <c r="M14" s="6" t="s">
        <v>698</v>
      </c>
      <c r="N14" s="6" t="s">
        <v>699</v>
      </c>
      <c r="O14" s="6" t="s">
        <v>54</v>
      </c>
      <c r="P14" s="5">
        <v>98550</v>
      </c>
      <c r="R14" s="6" t="s">
        <v>55</v>
      </c>
      <c r="S14" s="6" t="s">
        <v>700</v>
      </c>
      <c r="T14" s="5">
        <v>1</v>
      </c>
      <c r="X14" s="5">
        <v>733603</v>
      </c>
      <c r="Y14" s="6" t="s">
        <v>701</v>
      </c>
      <c r="Z14" s="5">
        <v>733603</v>
      </c>
      <c r="AA14" s="5">
        <v>54143006</v>
      </c>
      <c r="AB14" s="6" t="s">
        <v>702</v>
      </c>
      <c r="AC14" s="5">
        <v>54143006</v>
      </c>
      <c r="AE14" s="6" t="s">
        <v>70</v>
      </c>
      <c r="AF14" s="5">
        <v>1</v>
      </c>
      <c r="AG14" s="6" t="s">
        <v>71</v>
      </c>
      <c r="AH14" s="5">
        <v>50000</v>
      </c>
      <c r="AJ14" s="6">
        <v>0</v>
      </c>
      <c r="AL14" s="6">
        <v>0</v>
      </c>
      <c r="AM14" s="6" t="s">
        <v>59</v>
      </c>
      <c r="AN14" s="6" t="s">
        <v>60</v>
      </c>
      <c r="AO14" s="6" t="s">
        <v>703</v>
      </c>
      <c r="AQ14" s="5">
        <v>201704</v>
      </c>
      <c r="AR14" s="5">
        <v>20</v>
      </c>
      <c r="AT14" s="6" t="s">
        <v>135</v>
      </c>
      <c r="AU14" s="5">
        <v>2</v>
      </c>
      <c r="AY14" s="6">
        <v>0</v>
      </c>
      <c r="AZ14" s="6">
        <v>0</v>
      </c>
      <c r="BA14" s="6" t="b">
        <f t="shared" si="0"/>
        <v>0</v>
      </c>
      <c r="BB14" s="6" t="b">
        <f t="shared" si="1"/>
        <v>0</v>
      </c>
    </row>
    <row r="15" spans="1:54" s="6" customFormat="1" x14ac:dyDescent="0.25">
      <c r="A15" s="5">
        <v>100</v>
      </c>
      <c r="B15" s="6" t="s">
        <v>52</v>
      </c>
      <c r="C15" s="6" t="s">
        <v>774</v>
      </c>
      <c r="D15" s="5">
        <v>20</v>
      </c>
      <c r="E15" s="6" t="s">
        <v>53</v>
      </c>
      <c r="F15" s="6">
        <v>-124.201806934643</v>
      </c>
      <c r="G15" s="5" t="s">
        <v>775</v>
      </c>
      <c r="H15" s="6">
        <v>-124.201807521378</v>
      </c>
      <c r="I15" s="5" t="s">
        <v>776</v>
      </c>
      <c r="J15" s="6" t="s">
        <v>1411</v>
      </c>
      <c r="N15" s="6" t="s">
        <v>778</v>
      </c>
      <c r="O15" s="6" t="s">
        <v>54</v>
      </c>
      <c r="P15" s="5">
        <v>98571</v>
      </c>
      <c r="R15" s="6" t="s">
        <v>55</v>
      </c>
      <c r="S15" s="6" t="s">
        <v>1412</v>
      </c>
      <c r="T15" s="5">
        <v>2</v>
      </c>
      <c r="X15" s="5">
        <v>594712</v>
      </c>
      <c r="Y15" s="6" t="s">
        <v>1413</v>
      </c>
      <c r="Z15" s="5">
        <v>594712</v>
      </c>
      <c r="AA15" s="5">
        <v>45942013</v>
      </c>
      <c r="AB15" s="6" t="s">
        <v>1414</v>
      </c>
      <c r="AC15" s="5">
        <v>45942013</v>
      </c>
      <c r="AE15" s="6" t="s">
        <v>70</v>
      </c>
      <c r="AF15" s="5">
        <v>3</v>
      </c>
      <c r="AG15" s="6" t="s">
        <v>71</v>
      </c>
      <c r="AH15" s="5">
        <v>249000</v>
      </c>
      <c r="AJ15" s="6">
        <v>0</v>
      </c>
      <c r="AL15" s="6">
        <v>0</v>
      </c>
      <c r="AM15" s="6" t="s">
        <v>59</v>
      </c>
      <c r="AN15" s="6" t="s">
        <v>60</v>
      </c>
      <c r="AO15" s="6" t="s">
        <v>1415</v>
      </c>
      <c r="AQ15" s="5">
        <v>201704</v>
      </c>
      <c r="AR15" s="5">
        <v>19</v>
      </c>
      <c r="AT15" s="6" t="s">
        <v>61</v>
      </c>
      <c r="AU15" s="5">
        <v>2</v>
      </c>
      <c r="AY15" s="6">
        <v>0</v>
      </c>
      <c r="AZ15" s="6">
        <v>0</v>
      </c>
      <c r="BA15" s="6" t="b">
        <f t="shared" si="0"/>
        <v>0</v>
      </c>
      <c r="BB15" s="6" t="b">
        <f t="shared" si="1"/>
        <v>1</v>
      </c>
    </row>
    <row r="16" spans="1:54" x14ac:dyDescent="0.25">
      <c r="A16" s="1">
        <v>100</v>
      </c>
      <c r="B16" t="s">
        <v>52</v>
      </c>
      <c r="C16" t="s">
        <v>486</v>
      </c>
      <c r="D16" s="1">
        <v>20</v>
      </c>
      <c r="E16" t="s">
        <v>63</v>
      </c>
      <c r="F16">
        <v>-124.170081179668</v>
      </c>
      <c r="G16" s="1" t="s">
        <v>487</v>
      </c>
      <c r="H16">
        <v>-124.170421820212</v>
      </c>
      <c r="I16" s="1" t="s">
        <v>488</v>
      </c>
      <c r="J16" t="s">
        <v>2726</v>
      </c>
      <c r="L16" t="s">
        <v>490</v>
      </c>
      <c r="M16" t="s">
        <v>491</v>
      </c>
      <c r="N16" t="s">
        <v>492</v>
      </c>
      <c r="O16" t="s">
        <v>54</v>
      </c>
      <c r="P16" s="1">
        <v>98569</v>
      </c>
      <c r="R16" t="s">
        <v>161</v>
      </c>
      <c r="S16" t="s">
        <v>2432</v>
      </c>
      <c r="T16" s="1">
        <v>1</v>
      </c>
      <c r="X16" s="1">
        <v>738958</v>
      </c>
      <c r="Y16" t="s">
        <v>2433</v>
      </c>
      <c r="Z16" s="1">
        <v>738958</v>
      </c>
      <c r="AA16" s="1">
        <v>56199014</v>
      </c>
      <c r="AB16" t="s">
        <v>1870</v>
      </c>
      <c r="AC16" s="1">
        <v>56199014</v>
      </c>
      <c r="AE16" t="s">
        <v>70</v>
      </c>
      <c r="AF16" s="1">
        <v>1</v>
      </c>
      <c r="AG16" t="s">
        <v>71</v>
      </c>
      <c r="AH16" s="1">
        <v>66000</v>
      </c>
      <c r="AJ16">
        <v>0</v>
      </c>
      <c r="AL16">
        <v>0</v>
      </c>
      <c r="AM16" t="s">
        <v>59</v>
      </c>
      <c r="AN16" t="s">
        <v>60</v>
      </c>
      <c r="AO16" t="s">
        <v>2434</v>
      </c>
      <c r="AQ16" s="1">
        <v>201706</v>
      </c>
      <c r="AR16" s="1">
        <v>41</v>
      </c>
      <c r="AT16" t="s">
        <v>135</v>
      </c>
      <c r="AU16" s="1">
        <v>2</v>
      </c>
      <c r="AY16">
        <v>0</v>
      </c>
      <c r="AZ16">
        <v>0</v>
      </c>
      <c r="BA16" t="b">
        <f t="shared" si="0"/>
        <v>0</v>
      </c>
      <c r="BB16" t="b">
        <f t="shared" si="1"/>
        <v>1</v>
      </c>
    </row>
    <row r="17" spans="1:54" x14ac:dyDescent="0.25">
      <c r="A17" s="1">
        <v>100</v>
      </c>
      <c r="B17" t="s">
        <v>52</v>
      </c>
      <c r="C17" t="s">
        <v>1137</v>
      </c>
      <c r="D17" s="1">
        <v>20</v>
      </c>
      <c r="E17" t="s">
        <v>63</v>
      </c>
      <c r="F17">
        <v>-124.16649976008</v>
      </c>
      <c r="G17" s="1" t="s">
        <v>1138</v>
      </c>
      <c r="H17">
        <v>-124.167228063645</v>
      </c>
      <c r="I17" s="1" t="s">
        <v>1139</v>
      </c>
      <c r="J17" t="s">
        <v>2727</v>
      </c>
      <c r="L17" t="s">
        <v>1140</v>
      </c>
      <c r="M17" t="s">
        <v>1141</v>
      </c>
      <c r="N17" t="s">
        <v>1142</v>
      </c>
      <c r="O17" t="s">
        <v>54</v>
      </c>
      <c r="P17" s="1">
        <v>98569</v>
      </c>
      <c r="R17" t="s">
        <v>161</v>
      </c>
      <c r="S17" t="s">
        <v>56</v>
      </c>
      <c r="T17" s="1">
        <v>1</v>
      </c>
      <c r="X17" s="1">
        <v>541105</v>
      </c>
      <c r="Y17" t="s">
        <v>608</v>
      </c>
      <c r="Z17" s="1">
        <v>541105</v>
      </c>
      <c r="AA17" s="1">
        <v>44511003</v>
      </c>
      <c r="AB17" t="s">
        <v>609</v>
      </c>
      <c r="AC17" s="1">
        <v>44511003</v>
      </c>
      <c r="AE17" t="s">
        <v>70</v>
      </c>
      <c r="AF17" s="1">
        <v>2</v>
      </c>
      <c r="AG17" t="s">
        <v>166</v>
      </c>
      <c r="AH17" s="1">
        <v>505000</v>
      </c>
      <c r="AJ17">
        <v>0</v>
      </c>
      <c r="AL17">
        <v>0</v>
      </c>
      <c r="AM17" t="s">
        <v>59</v>
      </c>
      <c r="AN17" t="s">
        <v>60</v>
      </c>
      <c r="AO17" t="s">
        <v>1143</v>
      </c>
      <c r="AQ17" s="1">
        <v>201708</v>
      </c>
      <c r="AR17" s="1">
        <v>8</v>
      </c>
      <c r="AS17">
        <v>2017</v>
      </c>
      <c r="AT17" t="s">
        <v>61</v>
      </c>
      <c r="AU17" s="1">
        <v>2</v>
      </c>
      <c r="AY17">
        <v>0</v>
      </c>
      <c r="AZ17">
        <v>0</v>
      </c>
      <c r="BA17" t="b">
        <f t="shared" si="0"/>
        <v>0</v>
      </c>
      <c r="BB17" t="b">
        <f t="shared" si="1"/>
        <v>1</v>
      </c>
    </row>
    <row r="18" spans="1:54" s="6" customFormat="1" x14ac:dyDescent="0.25">
      <c r="A18" s="5">
        <v>100</v>
      </c>
      <c r="B18" s="6" t="s">
        <v>52</v>
      </c>
      <c r="C18" s="6" t="s">
        <v>774</v>
      </c>
      <c r="D18" s="5">
        <v>20</v>
      </c>
      <c r="E18" s="6" t="s">
        <v>53</v>
      </c>
      <c r="F18" s="6">
        <v>-124.201806934643</v>
      </c>
      <c r="G18" s="5" t="s">
        <v>775</v>
      </c>
      <c r="H18" s="6">
        <v>-124.201807521378</v>
      </c>
      <c r="I18" s="5" t="s">
        <v>776</v>
      </c>
      <c r="J18" s="6" t="s">
        <v>777</v>
      </c>
      <c r="N18" s="6" t="s">
        <v>778</v>
      </c>
      <c r="O18" s="6" t="s">
        <v>54</v>
      </c>
      <c r="P18" s="5">
        <v>98571</v>
      </c>
      <c r="R18" s="6" t="s">
        <v>55</v>
      </c>
      <c r="S18" s="6" t="s">
        <v>779</v>
      </c>
      <c r="T18" s="5">
        <v>2</v>
      </c>
      <c r="X18" s="5">
        <v>544101</v>
      </c>
      <c r="Y18" s="6" t="s">
        <v>780</v>
      </c>
      <c r="Z18" s="5">
        <v>544101</v>
      </c>
      <c r="AA18" s="5">
        <v>44529202</v>
      </c>
      <c r="AB18" s="6" t="s">
        <v>781</v>
      </c>
      <c r="AC18" s="5">
        <v>44529202</v>
      </c>
      <c r="AE18" s="6" t="s">
        <v>70</v>
      </c>
      <c r="AF18" s="5">
        <v>1</v>
      </c>
      <c r="AG18" s="6" t="s">
        <v>71</v>
      </c>
      <c r="AH18" s="5">
        <v>57000</v>
      </c>
      <c r="AJ18" s="6">
        <v>0</v>
      </c>
      <c r="AL18" s="6">
        <v>0</v>
      </c>
      <c r="AM18" s="6" t="s">
        <v>59</v>
      </c>
      <c r="AN18" s="6" t="s">
        <v>60</v>
      </c>
      <c r="AO18" s="6" t="s">
        <v>782</v>
      </c>
      <c r="AQ18" s="5">
        <v>201801</v>
      </c>
      <c r="AR18" s="5">
        <v>13</v>
      </c>
      <c r="AT18" s="6" t="s">
        <v>61</v>
      </c>
      <c r="AU18" s="5">
        <v>2</v>
      </c>
      <c r="AY18" s="6">
        <v>0</v>
      </c>
      <c r="AZ18" s="6">
        <v>0</v>
      </c>
      <c r="BA18" s="6" t="b">
        <f t="shared" si="0"/>
        <v>0</v>
      </c>
      <c r="BB18" s="6" t="b">
        <f t="shared" si="1"/>
        <v>1</v>
      </c>
    </row>
    <row r="19" spans="1:54" x14ac:dyDescent="0.25">
      <c r="A19" s="1">
        <v>100</v>
      </c>
      <c r="B19" t="s">
        <v>52</v>
      </c>
      <c r="C19" t="s">
        <v>1210</v>
      </c>
      <c r="D19" s="1">
        <v>20</v>
      </c>
      <c r="E19" t="s">
        <v>53</v>
      </c>
      <c r="F19">
        <v>-124.198905287402</v>
      </c>
      <c r="G19" s="1" t="s">
        <v>1211</v>
      </c>
      <c r="H19">
        <v>-124.199080636817</v>
      </c>
      <c r="I19" s="1" t="s">
        <v>1212</v>
      </c>
      <c r="J19" t="s">
        <v>2346</v>
      </c>
      <c r="K19" t="s">
        <v>2347</v>
      </c>
      <c r="L19" t="s">
        <v>2364</v>
      </c>
      <c r="M19" t="s">
        <v>1097</v>
      </c>
      <c r="N19" t="s">
        <v>2146</v>
      </c>
      <c r="O19" t="s">
        <v>54</v>
      </c>
      <c r="P19" s="1">
        <v>98571</v>
      </c>
      <c r="R19" t="s">
        <v>161</v>
      </c>
      <c r="S19" t="s">
        <v>2365</v>
      </c>
      <c r="T19" s="1">
        <v>3</v>
      </c>
      <c r="U19">
        <v>8002758777</v>
      </c>
      <c r="V19" t="s">
        <v>2351</v>
      </c>
      <c r="W19" t="s">
        <v>2366</v>
      </c>
      <c r="X19" s="1">
        <v>431101</v>
      </c>
      <c r="Y19" t="s">
        <v>2353</v>
      </c>
      <c r="Z19" s="1">
        <v>431101</v>
      </c>
      <c r="AA19" s="1">
        <v>49111001</v>
      </c>
      <c r="AB19" t="s">
        <v>2354</v>
      </c>
      <c r="AC19" s="1">
        <v>49111001</v>
      </c>
      <c r="AD19" t="s">
        <v>2355</v>
      </c>
      <c r="AE19" t="s">
        <v>70</v>
      </c>
      <c r="AF19" s="1">
        <v>2</v>
      </c>
      <c r="AH19" s="2">
        <v>0</v>
      </c>
      <c r="AJ19">
        <v>0</v>
      </c>
      <c r="AL19">
        <v>0</v>
      </c>
      <c r="AM19" t="s">
        <v>59</v>
      </c>
      <c r="AN19" t="s">
        <v>196</v>
      </c>
      <c r="AO19" t="s">
        <v>2367</v>
      </c>
      <c r="AQ19" s="1">
        <v>202306</v>
      </c>
      <c r="AR19" s="1">
        <v>37</v>
      </c>
      <c r="AT19" t="s">
        <v>61</v>
      </c>
      <c r="AU19" s="1">
        <v>2</v>
      </c>
      <c r="AV19" t="s">
        <v>2357</v>
      </c>
      <c r="AX19" t="s">
        <v>2358</v>
      </c>
      <c r="AY19">
        <v>0</v>
      </c>
      <c r="AZ19">
        <v>0</v>
      </c>
      <c r="BA19" t="b">
        <f t="shared" si="0"/>
        <v>1</v>
      </c>
      <c r="BB19" t="b">
        <f t="shared" si="1"/>
        <v>1</v>
      </c>
    </row>
    <row r="20" spans="1:54" s="6" customFormat="1" x14ac:dyDescent="0.25">
      <c r="A20" s="5">
        <v>100</v>
      </c>
      <c r="B20" s="6" t="s">
        <v>52</v>
      </c>
      <c r="C20" s="6" t="s">
        <v>2321</v>
      </c>
      <c r="D20" s="5">
        <v>20</v>
      </c>
      <c r="E20" s="6" t="s">
        <v>53</v>
      </c>
      <c r="F20" s="6">
        <v>-124.199232181626</v>
      </c>
      <c r="G20" s="5" t="s">
        <v>2322</v>
      </c>
      <c r="H20" s="6">
        <v>-124.19950777860301</v>
      </c>
      <c r="I20" s="5" t="s">
        <v>2323</v>
      </c>
      <c r="J20" s="6" t="s">
        <v>2324</v>
      </c>
      <c r="L20" s="6" t="s">
        <v>2142</v>
      </c>
      <c r="M20" s="6" t="s">
        <v>2325</v>
      </c>
      <c r="N20" s="6" t="s">
        <v>2326</v>
      </c>
      <c r="O20" s="6" t="s">
        <v>54</v>
      </c>
      <c r="P20" s="5">
        <v>98571</v>
      </c>
      <c r="Q20" s="6" t="s">
        <v>2327</v>
      </c>
      <c r="R20" s="6" t="s">
        <v>55</v>
      </c>
      <c r="S20" s="6" t="s">
        <v>2328</v>
      </c>
      <c r="T20" s="5">
        <v>2</v>
      </c>
      <c r="X20" s="5">
        <v>781211</v>
      </c>
      <c r="Y20" s="6" t="s">
        <v>2329</v>
      </c>
      <c r="Z20" s="5">
        <v>781211</v>
      </c>
      <c r="AA20" s="5">
        <v>51211016</v>
      </c>
      <c r="AB20" s="6" t="s">
        <v>2330</v>
      </c>
      <c r="AC20" s="5">
        <v>51211016</v>
      </c>
      <c r="AE20" s="6" t="s">
        <v>70</v>
      </c>
      <c r="AF20" s="5">
        <v>2</v>
      </c>
      <c r="AG20" s="6" t="s">
        <v>166</v>
      </c>
      <c r="AH20" s="5">
        <v>874000</v>
      </c>
      <c r="AJ20" s="6">
        <v>0</v>
      </c>
      <c r="AL20" s="6">
        <v>0</v>
      </c>
      <c r="AM20" s="6" t="s">
        <v>59</v>
      </c>
      <c r="AN20" s="6" t="s">
        <v>60</v>
      </c>
      <c r="AO20" s="6" t="s">
        <v>2331</v>
      </c>
      <c r="AQ20" s="5">
        <v>201803</v>
      </c>
      <c r="AR20" s="5">
        <v>13</v>
      </c>
      <c r="AT20" s="6" t="s">
        <v>61</v>
      </c>
      <c r="AU20" s="5">
        <v>2</v>
      </c>
      <c r="AY20" s="6">
        <v>0</v>
      </c>
      <c r="AZ20" s="6">
        <v>0</v>
      </c>
      <c r="BA20" s="6" t="b">
        <f t="shared" si="0"/>
        <v>0</v>
      </c>
      <c r="BB20" s="6" t="b">
        <f t="shared" si="1"/>
        <v>0</v>
      </c>
    </row>
    <row r="21" spans="1:54" x14ac:dyDescent="0.25">
      <c r="A21" s="1">
        <v>100</v>
      </c>
      <c r="B21" t="s">
        <v>52</v>
      </c>
      <c r="C21" t="s">
        <v>1210</v>
      </c>
      <c r="D21" s="1">
        <v>20</v>
      </c>
      <c r="E21" t="s">
        <v>53</v>
      </c>
      <c r="F21">
        <v>-124.198905287402</v>
      </c>
      <c r="G21" s="1" t="s">
        <v>1211</v>
      </c>
      <c r="H21">
        <v>-124.199080636817</v>
      </c>
      <c r="I21" s="1" t="s">
        <v>1212</v>
      </c>
      <c r="J21" t="s">
        <v>2382</v>
      </c>
      <c r="K21" t="s">
        <v>2347</v>
      </c>
      <c r="N21" t="s">
        <v>2146</v>
      </c>
      <c r="O21" t="s">
        <v>54</v>
      </c>
      <c r="P21" s="1">
        <v>98571</v>
      </c>
      <c r="R21" t="s">
        <v>161</v>
      </c>
      <c r="S21" t="s">
        <v>56</v>
      </c>
      <c r="T21" s="1">
        <v>3</v>
      </c>
      <c r="X21" s="1">
        <v>733110</v>
      </c>
      <c r="Y21" t="s">
        <v>2383</v>
      </c>
      <c r="Z21" s="1">
        <v>733110</v>
      </c>
      <c r="AA21" s="1">
        <v>54186009</v>
      </c>
      <c r="AB21" t="s">
        <v>2384</v>
      </c>
      <c r="AC21" s="1">
        <v>54186009</v>
      </c>
      <c r="AF21">
        <v>0</v>
      </c>
      <c r="AH21" s="2">
        <v>0</v>
      </c>
      <c r="AJ21">
        <v>0</v>
      </c>
      <c r="AL21">
        <v>0</v>
      </c>
      <c r="AM21" t="s">
        <v>59</v>
      </c>
      <c r="AN21" t="s">
        <v>196</v>
      </c>
      <c r="AO21" t="s">
        <v>2393</v>
      </c>
      <c r="AQ21" s="1">
        <v>202407</v>
      </c>
      <c r="AR21" s="1">
        <v>3</v>
      </c>
      <c r="AT21" t="s">
        <v>61</v>
      </c>
      <c r="AU21" s="1">
        <v>2</v>
      </c>
      <c r="AY21">
        <v>0</v>
      </c>
      <c r="AZ21">
        <v>0</v>
      </c>
      <c r="BA21" t="b">
        <f t="shared" si="0"/>
        <v>1</v>
      </c>
      <c r="BB21" t="b">
        <f t="shared" si="1"/>
        <v>1</v>
      </c>
    </row>
    <row r="22" spans="1:54" s="6" customFormat="1" x14ac:dyDescent="0.25">
      <c r="A22" s="1">
        <v>100</v>
      </c>
      <c r="B22" t="s">
        <v>52</v>
      </c>
      <c r="C22" t="s">
        <v>1719</v>
      </c>
      <c r="D22" s="1">
        <v>20</v>
      </c>
      <c r="E22" t="s">
        <v>53</v>
      </c>
      <c r="F22">
        <v>-124.203403184284</v>
      </c>
      <c r="G22" s="1" t="s">
        <v>1720</v>
      </c>
      <c r="H22">
        <v>-124.20375354783801</v>
      </c>
      <c r="I22" s="1" t="s">
        <v>1721</v>
      </c>
      <c r="J22" t="s">
        <v>1722</v>
      </c>
      <c r="K22"/>
      <c r="L22" t="s">
        <v>1723</v>
      </c>
      <c r="M22" t="s">
        <v>1724</v>
      </c>
      <c r="N22" t="s">
        <v>1725</v>
      </c>
      <c r="O22" t="s">
        <v>54</v>
      </c>
      <c r="P22" s="1">
        <v>98571</v>
      </c>
      <c r="Q22"/>
      <c r="R22" t="s">
        <v>161</v>
      </c>
      <c r="S22" t="s">
        <v>1726</v>
      </c>
      <c r="T22" s="1">
        <v>2</v>
      </c>
      <c r="U22"/>
      <c r="V22" t="s">
        <v>1727</v>
      </c>
      <c r="W22"/>
      <c r="X22" s="1">
        <v>701101</v>
      </c>
      <c r="Y22" t="s">
        <v>302</v>
      </c>
      <c r="Z22" s="1">
        <v>701101</v>
      </c>
      <c r="AA22" s="1">
        <v>72111002</v>
      </c>
      <c r="AB22" t="s">
        <v>303</v>
      </c>
      <c r="AC22" s="1">
        <v>72111002</v>
      </c>
      <c r="AD22"/>
      <c r="AE22" t="s">
        <v>70</v>
      </c>
      <c r="AF22" s="1">
        <v>2</v>
      </c>
      <c r="AG22" t="s">
        <v>71</v>
      </c>
      <c r="AH22" s="1">
        <v>139000</v>
      </c>
      <c r="AI22"/>
      <c r="AJ22">
        <v>0</v>
      </c>
      <c r="AK22"/>
      <c r="AL22">
        <v>0</v>
      </c>
      <c r="AM22" t="s">
        <v>59</v>
      </c>
      <c r="AN22" t="s">
        <v>60</v>
      </c>
      <c r="AO22" t="s">
        <v>1728</v>
      </c>
      <c r="AP22"/>
      <c r="AQ22" s="1">
        <v>202407</v>
      </c>
      <c r="AR22" s="1">
        <v>41</v>
      </c>
      <c r="AS22">
        <v>1950</v>
      </c>
      <c r="AT22" t="s">
        <v>61</v>
      </c>
      <c r="AU22" s="1">
        <v>2</v>
      </c>
      <c r="AV22"/>
      <c r="AW22"/>
      <c r="AX22" t="s">
        <v>1729</v>
      </c>
      <c r="AY22">
        <v>0</v>
      </c>
      <c r="AZ22">
        <v>0</v>
      </c>
      <c r="BA22" t="b">
        <f t="shared" si="0"/>
        <v>0</v>
      </c>
      <c r="BB22" t="b">
        <f t="shared" si="1"/>
        <v>0</v>
      </c>
    </row>
    <row r="23" spans="1:54" s="6" customFormat="1" x14ac:dyDescent="0.25">
      <c r="A23" s="5">
        <v>96.1099999999999</v>
      </c>
      <c r="B23" s="6" t="s">
        <v>52</v>
      </c>
      <c r="C23" s="6" t="s">
        <v>147</v>
      </c>
      <c r="D23" s="5">
        <v>20</v>
      </c>
      <c r="E23" s="6" t="s">
        <v>74</v>
      </c>
      <c r="F23" s="6">
        <v>-124.172336850392</v>
      </c>
      <c r="G23" s="5" t="s">
        <v>148</v>
      </c>
      <c r="H23" s="6">
        <v>-124.172336850392</v>
      </c>
      <c r="I23" s="5" t="s">
        <v>148</v>
      </c>
      <c r="J23" s="6" t="s">
        <v>1153</v>
      </c>
      <c r="L23" s="6" t="s">
        <v>1154</v>
      </c>
      <c r="M23" s="6" t="s">
        <v>1155</v>
      </c>
      <c r="N23" s="6" t="s">
        <v>1156</v>
      </c>
      <c r="O23" s="6" t="s">
        <v>54</v>
      </c>
      <c r="P23" s="5">
        <v>98535</v>
      </c>
      <c r="R23" s="6" t="s">
        <v>55</v>
      </c>
      <c r="S23" s="6" t="s">
        <v>1157</v>
      </c>
      <c r="T23" s="5">
        <v>2</v>
      </c>
      <c r="X23" s="5">
        <v>599969</v>
      </c>
      <c r="Y23" s="6" t="s">
        <v>174</v>
      </c>
      <c r="Z23" s="5">
        <v>599969</v>
      </c>
      <c r="AA23" s="5">
        <v>45992002</v>
      </c>
      <c r="AB23" s="6" t="s">
        <v>175</v>
      </c>
      <c r="AC23" s="5">
        <v>45992002</v>
      </c>
      <c r="AE23" s="6" t="s">
        <v>70</v>
      </c>
      <c r="AF23" s="5">
        <v>2</v>
      </c>
      <c r="AG23" s="6" t="s">
        <v>71</v>
      </c>
      <c r="AH23" s="5">
        <v>234000</v>
      </c>
      <c r="AJ23" s="6">
        <v>0</v>
      </c>
      <c r="AL23" s="6">
        <v>0</v>
      </c>
      <c r="AM23" s="6" t="s">
        <v>59</v>
      </c>
      <c r="AN23" s="6" t="s">
        <v>60</v>
      </c>
      <c r="AO23" s="6" t="s">
        <v>1158</v>
      </c>
      <c r="AQ23" s="5">
        <v>201803</v>
      </c>
      <c r="AR23" s="5">
        <v>13</v>
      </c>
      <c r="AT23" s="6" t="s">
        <v>61</v>
      </c>
      <c r="AU23" s="5">
        <v>2</v>
      </c>
      <c r="AY23" s="6">
        <v>0</v>
      </c>
      <c r="AZ23" s="6">
        <v>0</v>
      </c>
      <c r="BA23" s="6" t="b">
        <f t="shared" si="0"/>
        <v>0</v>
      </c>
      <c r="BB23" s="6" t="b">
        <f t="shared" si="1"/>
        <v>1</v>
      </c>
    </row>
    <row r="24" spans="1:54" x14ac:dyDescent="0.25">
      <c r="A24" s="1">
        <v>100</v>
      </c>
      <c r="B24" t="s">
        <v>52</v>
      </c>
      <c r="C24" t="s">
        <v>2314</v>
      </c>
      <c r="D24" s="1">
        <v>20</v>
      </c>
      <c r="E24" t="s">
        <v>127</v>
      </c>
      <c r="F24">
        <v>-124.04450493121701</v>
      </c>
      <c r="G24" s="1" t="s">
        <v>2315</v>
      </c>
      <c r="H24">
        <v>-124.044499315341</v>
      </c>
      <c r="I24" s="1" t="s">
        <v>2316</v>
      </c>
      <c r="J24" t="s">
        <v>2317</v>
      </c>
      <c r="N24" t="s">
        <v>2318</v>
      </c>
      <c r="O24" t="s">
        <v>54</v>
      </c>
      <c r="P24" s="1">
        <v>98550</v>
      </c>
      <c r="Q24" t="s">
        <v>2319</v>
      </c>
      <c r="R24" t="s">
        <v>161</v>
      </c>
      <c r="S24" t="s">
        <v>56</v>
      </c>
      <c r="T24" s="1">
        <v>1</v>
      </c>
      <c r="X24" s="1">
        <v>154213</v>
      </c>
      <c r="Y24" t="s">
        <v>1032</v>
      </c>
      <c r="Z24" s="1">
        <v>154213</v>
      </c>
      <c r="AA24" s="1">
        <v>23622005</v>
      </c>
      <c r="AB24" t="s">
        <v>165</v>
      </c>
      <c r="AC24" s="1">
        <v>23622005</v>
      </c>
      <c r="AE24" t="s">
        <v>70</v>
      </c>
      <c r="AF24" s="1">
        <v>2</v>
      </c>
      <c r="AG24" t="s">
        <v>166</v>
      </c>
      <c r="AH24" s="1">
        <v>532000</v>
      </c>
      <c r="AJ24">
        <v>0</v>
      </c>
      <c r="AL24">
        <v>0</v>
      </c>
      <c r="AM24" t="s">
        <v>59</v>
      </c>
      <c r="AN24" t="s">
        <v>60</v>
      </c>
      <c r="AO24" t="s">
        <v>2320</v>
      </c>
      <c r="AQ24" s="1">
        <v>201904</v>
      </c>
      <c r="AR24" s="1">
        <v>6</v>
      </c>
      <c r="AT24" t="s">
        <v>135</v>
      </c>
      <c r="AU24" s="1">
        <v>2</v>
      </c>
      <c r="AY24">
        <v>0</v>
      </c>
      <c r="AZ24">
        <v>0</v>
      </c>
      <c r="BA24" t="b">
        <f t="shared" si="0"/>
        <v>0</v>
      </c>
      <c r="BB24" t="b">
        <f t="shared" si="1"/>
        <v>0</v>
      </c>
    </row>
    <row r="25" spans="1:54" x14ac:dyDescent="0.25">
      <c r="A25" s="1">
        <v>100</v>
      </c>
      <c r="B25" t="s">
        <v>52</v>
      </c>
      <c r="C25" t="s">
        <v>2191</v>
      </c>
      <c r="D25" s="1">
        <v>20</v>
      </c>
      <c r="E25" t="s">
        <v>74</v>
      </c>
      <c r="F25">
        <v>-124.176208504458</v>
      </c>
      <c r="G25" s="1" t="s">
        <v>2192</v>
      </c>
      <c r="H25">
        <v>-124.176208504458</v>
      </c>
      <c r="I25" s="1" t="s">
        <v>2192</v>
      </c>
      <c r="J25" t="s">
        <v>2193</v>
      </c>
      <c r="L25" t="s">
        <v>1933</v>
      </c>
      <c r="M25" t="s">
        <v>2194</v>
      </c>
      <c r="N25" t="s">
        <v>2195</v>
      </c>
      <c r="O25" t="s">
        <v>54</v>
      </c>
      <c r="P25" s="1">
        <v>98535</v>
      </c>
      <c r="R25" t="s">
        <v>161</v>
      </c>
      <c r="S25" t="s">
        <v>2196</v>
      </c>
      <c r="T25" s="1">
        <v>2</v>
      </c>
      <c r="U25">
        <v>8003928560</v>
      </c>
      <c r="V25" t="s">
        <v>2197</v>
      </c>
      <c r="X25" s="1">
        <v>701111</v>
      </c>
      <c r="Y25" t="s">
        <v>1148</v>
      </c>
      <c r="Z25" s="1">
        <v>701111</v>
      </c>
      <c r="AA25" s="1">
        <v>72119909</v>
      </c>
      <c r="AB25" t="s">
        <v>1149</v>
      </c>
      <c r="AC25" s="1">
        <v>72119909</v>
      </c>
      <c r="AE25" t="s">
        <v>70</v>
      </c>
      <c r="AF25" s="1">
        <v>2</v>
      </c>
      <c r="AG25" t="s">
        <v>71</v>
      </c>
      <c r="AH25" s="1">
        <v>139000</v>
      </c>
      <c r="AJ25">
        <v>0</v>
      </c>
      <c r="AL25">
        <v>0</v>
      </c>
      <c r="AM25" t="s">
        <v>59</v>
      </c>
      <c r="AN25" t="s">
        <v>60</v>
      </c>
      <c r="AO25" t="s">
        <v>2198</v>
      </c>
      <c r="AQ25" s="1">
        <v>202411</v>
      </c>
      <c r="AR25" s="1">
        <v>41</v>
      </c>
      <c r="AT25" t="s">
        <v>61</v>
      </c>
      <c r="AU25" s="1">
        <v>2</v>
      </c>
      <c r="AX25" t="s">
        <v>2199</v>
      </c>
      <c r="AY25">
        <v>0</v>
      </c>
      <c r="AZ25">
        <v>0</v>
      </c>
      <c r="BA25" t="b">
        <f t="shared" si="0"/>
        <v>0</v>
      </c>
      <c r="BB25" t="b">
        <f t="shared" si="1"/>
        <v>0</v>
      </c>
    </row>
    <row r="26" spans="1:54" s="9" customFormat="1" x14ac:dyDescent="0.25">
      <c r="A26" s="8">
        <v>100</v>
      </c>
      <c r="B26" s="9" t="s">
        <v>52</v>
      </c>
      <c r="C26" s="9" t="s">
        <v>1863</v>
      </c>
      <c r="D26" s="8">
        <v>20</v>
      </c>
      <c r="E26" s="9" t="s">
        <v>63</v>
      </c>
      <c r="F26" s="9">
        <v>-124.169199571091</v>
      </c>
      <c r="G26" s="8" t="s">
        <v>1864</v>
      </c>
      <c r="H26" s="9">
        <v>-124.169206025158</v>
      </c>
      <c r="I26" s="8" t="s">
        <v>1865</v>
      </c>
      <c r="J26" s="9" t="s">
        <v>1888</v>
      </c>
      <c r="N26" s="9" t="s">
        <v>1867</v>
      </c>
      <c r="O26" s="9" t="s">
        <v>54</v>
      </c>
      <c r="P26" s="8">
        <v>98569</v>
      </c>
      <c r="R26" s="9" t="s">
        <v>55</v>
      </c>
      <c r="S26" s="9" t="s">
        <v>56</v>
      </c>
      <c r="T26" s="8">
        <v>1</v>
      </c>
      <c r="X26" s="8">
        <v>999977</v>
      </c>
      <c r="Y26" s="9" t="s">
        <v>57</v>
      </c>
      <c r="Z26" s="8">
        <v>999977</v>
      </c>
      <c r="AA26" s="8">
        <v>99999004</v>
      </c>
      <c r="AB26" s="9" t="s">
        <v>58</v>
      </c>
      <c r="AC26" s="8">
        <v>99999004</v>
      </c>
      <c r="AF26" s="9">
        <v>0</v>
      </c>
      <c r="AH26" s="10">
        <v>0</v>
      </c>
      <c r="AJ26" s="9">
        <v>0</v>
      </c>
      <c r="AL26" s="9">
        <v>0</v>
      </c>
      <c r="AM26" s="9" t="s">
        <v>59</v>
      </c>
      <c r="AN26" s="9" t="s">
        <v>60</v>
      </c>
      <c r="AO26" s="9" t="s">
        <v>1889</v>
      </c>
      <c r="AQ26" s="8">
        <v>201904</v>
      </c>
      <c r="AR26" s="8">
        <v>6</v>
      </c>
      <c r="AT26" s="9" t="s">
        <v>61</v>
      </c>
      <c r="AU26" s="8">
        <v>2</v>
      </c>
      <c r="AY26" s="9">
        <v>0</v>
      </c>
      <c r="AZ26" s="9">
        <v>0</v>
      </c>
      <c r="BA26" s="9" t="b">
        <f t="shared" si="0"/>
        <v>0</v>
      </c>
      <c r="BB26" s="9" t="b">
        <f t="shared" si="1"/>
        <v>1</v>
      </c>
    </row>
    <row r="27" spans="1:54" x14ac:dyDescent="0.25">
      <c r="A27" s="1">
        <v>100</v>
      </c>
      <c r="B27" t="s">
        <v>52</v>
      </c>
      <c r="C27" t="s">
        <v>743</v>
      </c>
      <c r="D27" s="1">
        <v>20</v>
      </c>
      <c r="E27" t="s">
        <v>53</v>
      </c>
      <c r="F27">
        <v>-124.200382178742</v>
      </c>
      <c r="G27" s="1" t="s">
        <v>744</v>
      </c>
      <c r="H27">
        <v>-124.200587032455</v>
      </c>
      <c r="I27" s="1" t="s">
        <v>745</v>
      </c>
      <c r="J27" t="s">
        <v>746</v>
      </c>
      <c r="L27" t="s">
        <v>747</v>
      </c>
      <c r="M27" t="s">
        <v>748</v>
      </c>
      <c r="N27" t="s">
        <v>749</v>
      </c>
      <c r="O27" t="s">
        <v>54</v>
      </c>
      <c r="P27" s="1">
        <v>98571</v>
      </c>
      <c r="Q27" t="s">
        <v>750</v>
      </c>
      <c r="R27" t="s">
        <v>161</v>
      </c>
      <c r="S27" t="s">
        <v>56</v>
      </c>
      <c r="T27" s="1">
        <v>2</v>
      </c>
      <c r="X27" s="1">
        <v>999977</v>
      </c>
      <c r="Y27" t="s">
        <v>57</v>
      </c>
      <c r="Z27" s="1">
        <v>999977</v>
      </c>
      <c r="AA27" s="1">
        <v>99999004</v>
      </c>
      <c r="AB27" t="s">
        <v>58</v>
      </c>
      <c r="AC27" s="1">
        <v>99999004</v>
      </c>
      <c r="AF27">
        <v>0</v>
      </c>
      <c r="AH27" s="2">
        <v>0</v>
      </c>
      <c r="AJ27">
        <v>0</v>
      </c>
      <c r="AL27">
        <v>0</v>
      </c>
      <c r="AM27" t="s">
        <v>59</v>
      </c>
      <c r="AN27" t="s">
        <v>60</v>
      </c>
      <c r="AO27" t="s">
        <v>751</v>
      </c>
      <c r="AQ27" s="1">
        <v>201904</v>
      </c>
      <c r="AR27" s="1">
        <v>6</v>
      </c>
      <c r="AT27" t="s">
        <v>61</v>
      </c>
      <c r="AU27" s="1">
        <v>2</v>
      </c>
      <c r="AY27">
        <v>0</v>
      </c>
      <c r="AZ27">
        <v>0</v>
      </c>
      <c r="BA27" t="b">
        <f t="shared" si="0"/>
        <v>0</v>
      </c>
      <c r="BB27" t="b">
        <f t="shared" si="1"/>
        <v>0</v>
      </c>
    </row>
    <row r="28" spans="1:54" s="9" customFormat="1" x14ac:dyDescent="0.25">
      <c r="A28" s="8">
        <v>100</v>
      </c>
      <c r="B28" s="9" t="s">
        <v>52</v>
      </c>
      <c r="C28" s="9" t="s">
        <v>2200</v>
      </c>
      <c r="D28" s="8">
        <v>20</v>
      </c>
      <c r="E28" s="9" t="s">
        <v>74</v>
      </c>
      <c r="F28" s="9">
        <v>-124.178062930785</v>
      </c>
      <c r="G28" s="8" t="s">
        <v>2201</v>
      </c>
      <c r="H28" s="9">
        <v>-124.178062930785</v>
      </c>
      <c r="I28" s="8" t="s">
        <v>2201</v>
      </c>
      <c r="J28" s="9" t="s">
        <v>2202</v>
      </c>
      <c r="N28" s="9" t="s">
        <v>2203</v>
      </c>
      <c r="O28" s="9" t="s">
        <v>54</v>
      </c>
      <c r="P28" s="8">
        <v>98535</v>
      </c>
      <c r="R28" s="9" t="s">
        <v>55</v>
      </c>
      <c r="S28" s="9" t="s">
        <v>2204</v>
      </c>
      <c r="T28" s="8">
        <v>2</v>
      </c>
      <c r="X28" s="8">
        <v>703302</v>
      </c>
      <c r="Y28" s="9" t="s">
        <v>345</v>
      </c>
      <c r="Z28" s="8">
        <v>703302</v>
      </c>
      <c r="AA28" s="8">
        <v>72121102</v>
      </c>
      <c r="AB28" s="9" t="s">
        <v>346</v>
      </c>
      <c r="AC28" s="8">
        <v>72121102</v>
      </c>
      <c r="AE28" s="9" t="s">
        <v>70</v>
      </c>
      <c r="AF28" s="8">
        <v>1</v>
      </c>
      <c r="AG28" s="9" t="s">
        <v>71</v>
      </c>
      <c r="AH28" s="8">
        <v>106000</v>
      </c>
      <c r="AJ28" s="9">
        <v>0</v>
      </c>
      <c r="AL28" s="9">
        <v>0</v>
      </c>
      <c r="AM28" s="9" t="s">
        <v>59</v>
      </c>
      <c r="AN28" s="9" t="s">
        <v>60</v>
      </c>
      <c r="AO28" s="9" t="s">
        <v>2205</v>
      </c>
      <c r="AQ28" s="8">
        <v>201905</v>
      </c>
      <c r="AR28" s="8">
        <v>21</v>
      </c>
      <c r="AT28" s="9" t="s">
        <v>61</v>
      </c>
      <c r="AU28" s="8">
        <v>2</v>
      </c>
      <c r="AY28" s="9">
        <v>0</v>
      </c>
      <c r="AZ28" s="9">
        <v>0</v>
      </c>
      <c r="BA28" s="9" t="b">
        <f t="shared" si="0"/>
        <v>0</v>
      </c>
      <c r="BB28" s="9" t="b">
        <f t="shared" si="1"/>
        <v>0</v>
      </c>
    </row>
    <row r="29" spans="1:54" s="9" customFormat="1" x14ac:dyDescent="0.25">
      <c r="A29" s="8">
        <v>100</v>
      </c>
      <c r="B29" s="9" t="s">
        <v>52</v>
      </c>
      <c r="C29" s="9" t="s">
        <v>377</v>
      </c>
      <c r="D29" s="8">
        <v>20</v>
      </c>
      <c r="E29" s="9" t="s">
        <v>74</v>
      </c>
      <c r="F29" s="9">
        <v>-124.17471089657001</v>
      </c>
      <c r="G29" s="8" t="s">
        <v>378</v>
      </c>
      <c r="H29" s="9">
        <v>-124.17471089657001</v>
      </c>
      <c r="I29" s="8" t="s">
        <v>378</v>
      </c>
      <c r="J29" s="9" t="s">
        <v>1872</v>
      </c>
      <c r="L29" s="9" t="s">
        <v>1873</v>
      </c>
      <c r="M29" s="9" t="s">
        <v>1874</v>
      </c>
      <c r="N29" s="9" t="s">
        <v>379</v>
      </c>
      <c r="O29" s="9" t="s">
        <v>54</v>
      </c>
      <c r="P29" s="8">
        <v>98535</v>
      </c>
      <c r="R29" s="9" t="s">
        <v>55</v>
      </c>
      <c r="S29" s="9" t="s">
        <v>1875</v>
      </c>
      <c r="T29" s="8">
        <v>2</v>
      </c>
      <c r="X29" s="8">
        <v>557106</v>
      </c>
      <c r="Y29" s="9" t="s">
        <v>1876</v>
      </c>
      <c r="Z29" s="8">
        <v>557106</v>
      </c>
      <c r="AA29" s="8">
        <v>44122708</v>
      </c>
      <c r="AB29" s="9" t="s">
        <v>1877</v>
      </c>
      <c r="AC29" s="8">
        <v>44122708</v>
      </c>
      <c r="AE29" s="9" t="s">
        <v>70</v>
      </c>
      <c r="AF29" s="8">
        <v>1</v>
      </c>
      <c r="AG29" s="9" t="s">
        <v>71</v>
      </c>
      <c r="AH29" s="8">
        <v>230000</v>
      </c>
      <c r="AJ29" s="9">
        <v>0</v>
      </c>
      <c r="AL29" s="9">
        <v>0</v>
      </c>
      <c r="AM29" s="9" t="s">
        <v>59</v>
      </c>
      <c r="AN29" s="9" t="s">
        <v>60</v>
      </c>
      <c r="AO29" s="9" t="s">
        <v>1878</v>
      </c>
      <c r="AQ29" s="8">
        <v>201905</v>
      </c>
      <c r="AR29" s="8">
        <v>18</v>
      </c>
      <c r="AT29" s="9" t="s">
        <v>61</v>
      </c>
      <c r="AU29" s="8">
        <v>2</v>
      </c>
      <c r="AY29" s="9">
        <v>0</v>
      </c>
      <c r="AZ29" s="9">
        <v>0</v>
      </c>
      <c r="BA29" s="9" t="b">
        <f t="shared" si="0"/>
        <v>0</v>
      </c>
      <c r="BB29" s="9" t="b">
        <f t="shared" si="1"/>
        <v>0</v>
      </c>
    </row>
    <row r="30" spans="1:54" x14ac:dyDescent="0.25">
      <c r="A30" s="1">
        <v>100</v>
      </c>
      <c r="B30" t="s">
        <v>52</v>
      </c>
      <c r="C30" t="s">
        <v>1182</v>
      </c>
      <c r="D30" s="1">
        <v>20</v>
      </c>
      <c r="E30" t="s">
        <v>74</v>
      </c>
      <c r="F30">
        <v>-124.096879420847</v>
      </c>
      <c r="G30" s="1" t="s">
        <v>1183</v>
      </c>
      <c r="H30">
        <v>-124.09691839669701</v>
      </c>
      <c r="I30" s="1" t="s">
        <v>1184</v>
      </c>
      <c r="J30" t="s">
        <v>1185</v>
      </c>
      <c r="N30" t="s">
        <v>1186</v>
      </c>
      <c r="O30" t="s">
        <v>54</v>
      </c>
      <c r="P30" s="1">
        <v>98535</v>
      </c>
      <c r="R30" t="s">
        <v>161</v>
      </c>
      <c r="S30" t="s">
        <v>1187</v>
      </c>
      <c r="T30" s="1">
        <v>2</v>
      </c>
      <c r="X30" s="1">
        <v>866107</v>
      </c>
      <c r="Y30" t="s">
        <v>620</v>
      </c>
      <c r="Z30" s="1">
        <v>866107</v>
      </c>
      <c r="AA30" s="1">
        <v>81311008</v>
      </c>
      <c r="AB30" t="s">
        <v>495</v>
      </c>
      <c r="AC30" s="1">
        <v>81311008</v>
      </c>
      <c r="AD30" t="s">
        <v>1188</v>
      </c>
      <c r="AE30" t="s">
        <v>70</v>
      </c>
      <c r="AF30" s="1">
        <v>1</v>
      </c>
      <c r="AH30" s="2">
        <v>0</v>
      </c>
      <c r="AJ30">
        <v>0</v>
      </c>
      <c r="AL30">
        <v>0</v>
      </c>
      <c r="AM30" t="s">
        <v>59</v>
      </c>
      <c r="AN30" t="s">
        <v>60</v>
      </c>
      <c r="AO30" t="s">
        <v>1189</v>
      </c>
      <c r="AQ30" s="1">
        <v>202401</v>
      </c>
      <c r="AR30" s="1">
        <v>15</v>
      </c>
      <c r="AT30" t="s">
        <v>61</v>
      </c>
      <c r="AU30" s="1">
        <v>2</v>
      </c>
      <c r="AY30">
        <v>0</v>
      </c>
      <c r="AZ30">
        <v>0</v>
      </c>
      <c r="BA30" t="b">
        <f t="shared" si="0"/>
        <v>0</v>
      </c>
      <c r="BB30" t="b">
        <f t="shared" si="1"/>
        <v>0</v>
      </c>
    </row>
    <row r="31" spans="1:54" s="9" customFormat="1" x14ac:dyDescent="0.25">
      <c r="A31" s="8">
        <v>100</v>
      </c>
      <c r="B31" s="9" t="s">
        <v>52</v>
      </c>
      <c r="C31" s="9" t="s">
        <v>1584</v>
      </c>
      <c r="D31" s="8">
        <v>20</v>
      </c>
      <c r="E31" s="9" t="s">
        <v>74</v>
      </c>
      <c r="F31" s="9">
        <v>-124.176503142423</v>
      </c>
      <c r="G31" s="8" t="s">
        <v>1585</v>
      </c>
      <c r="H31" s="9">
        <v>-124.176505908452</v>
      </c>
      <c r="I31" s="8" t="s">
        <v>1586</v>
      </c>
      <c r="J31" s="9" t="s">
        <v>1587</v>
      </c>
      <c r="L31" s="9" t="s">
        <v>1336</v>
      </c>
      <c r="M31" s="9" t="s">
        <v>1588</v>
      </c>
      <c r="N31" s="9" t="s">
        <v>1589</v>
      </c>
      <c r="O31" s="9" t="s">
        <v>54</v>
      </c>
      <c r="P31" s="8">
        <v>98535</v>
      </c>
      <c r="R31" s="9" t="s">
        <v>55</v>
      </c>
      <c r="S31" s="9" t="s">
        <v>1590</v>
      </c>
      <c r="T31" s="8">
        <v>2</v>
      </c>
      <c r="X31" s="8">
        <v>769957</v>
      </c>
      <c r="Y31" s="9" t="s">
        <v>1591</v>
      </c>
      <c r="Z31" s="8">
        <v>769957</v>
      </c>
      <c r="AA31" s="8">
        <v>81141101</v>
      </c>
      <c r="AB31" s="9" t="s">
        <v>1592</v>
      </c>
      <c r="AC31" s="8">
        <v>81141101</v>
      </c>
      <c r="AE31" s="9" t="s">
        <v>70</v>
      </c>
      <c r="AF31" s="8">
        <v>1</v>
      </c>
      <c r="AG31" s="9" t="s">
        <v>71</v>
      </c>
      <c r="AH31" s="8">
        <v>84000</v>
      </c>
      <c r="AJ31" s="9">
        <v>0</v>
      </c>
      <c r="AL31" s="9">
        <v>0</v>
      </c>
      <c r="AM31" s="9" t="s">
        <v>59</v>
      </c>
      <c r="AN31" s="9" t="s">
        <v>60</v>
      </c>
      <c r="AO31" s="9" t="s">
        <v>1593</v>
      </c>
      <c r="AQ31" s="8">
        <v>201907</v>
      </c>
      <c r="AR31" s="8">
        <v>22</v>
      </c>
      <c r="AT31" s="9" t="s">
        <v>61</v>
      </c>
      <c r="AU31" s="8">
        <v>2</v>
      </c>
      <c r="AY31" s="9">
        <v>0</v>
      </c>
      <c r="AZ31" s="9">
        <v>0</v>
      </c>
      <c r="BA31" s="9" t="b">
        <f t="shared" si="0"/>
        <v>0</v>
      </c>
      <c r="BB31" s="9" t="b">
        <f t="shared" si="1"/>
        <v>1</v>
      </c>
    </row>
    <row r="32" spans="1:54" s="9" customFormat="1" x14ac:dyDescent="0.25">
      <c r="A32" s="8">
        <v>100</v>
      </c>
      <c r="B32" s="9" t="s">
        <v>52</v>
      </c>
      <c r="C32" s="9" t="s">
        <v>871</v>
      </c>
      <c r="D32" s="8">
        <v>20</v>
      </c>
      <c r="E32" s="9" t="s">
        <v>63</v>
      </c>
      <c r="F32" s="9">
        <v>-124.166084436776</v>
      </c>
      <c r="G32" s="8" t="s">
        <v>872</v>
      </c>
      <c r="H32" s="9">
        <v>-124.166735291558</v>
      </c>
      <c r="I32" s="8" t="s">
        <v>873</v>
      </c>
      <c r="J32" s="9" t="s">
        <v>874</v>
      </c>
      <c r="L32" s="9" t="s">
        <v>875</v>
      </c>
      <c r="M32" s="9" t="s">
        <v>876</v>
      </c>
      <c r="N32" s="9" t="s">
        <v>877</v>
      </c>
      <c r="O32" s="9" t="s">
        <v>54</v>
      </c>
      <c r="P32" s="8">
        <v>98569</v>
      </c>
      <c r="R32" s="9" t="s">
        <v>55</v>
      </c>
      <c r="S32" s="9" t="s">
        <v>56</v>
      </c>
      <c r="T32" s="8">
        <v>1</v>
      </c>
      <c r="X32" s="8">
        <v>999977</v>
      </c>
      <c r="Y32" s="9" t="s">
        <v>57</v>
      </c>
      <c r="Z32" s="8">
        <v>999977</v>
      </c>
      <c r="AA32" s="8">
        <v>99999004</v>
      </c>
      <c r="AB32" s="9" t="s">
        <v>58</v>
      </c>
      <c r="AC32" s="8">
        <v>99999004</v>
      </c>
      <c r="AF32" s="9">
        <v>0</v>
      </c>
      <c r="AH32" s="10">
        <v>0</v>
      </c>
      <c r="AJ32" s="9">
        <v>0</v>
      </c>
      <c r="AL32" s="9">
        <v>0</v>
      </c>
      <c r="AM32" s="9" t="s">
        <v>59</v>
      </c>
      <c r="AN32" s="9" t="s">
        <v>60</v>
      </c>
      <c r="AO32" s="9" t="s">
        <v>878</v>
      </c>
      <c r="AQ32" s="8">
        <v>201907</v>
      </c>
      <c r="AR32" s="8">
        <v>6</v>
      </c>
      <c r="AS32" s="9">
        <v>2019</v>
      </c>
      <c r="AT32" s="9" t="s">
        <v>135</v>
      </c>
      <c r="AU32" s="8">
        <v>2</v>
      </c>
      <c r="AY32" s="9">
        <v>0</v>
      </c>
      <c r="AZ32" s="9">
        <v>0</v>
      </c>
      <c r="BA32" s="9" t="b">
        <f t="shared" si="0"/>
        <v>0</v>
      </c>
      <c r="BB32" s="9" t="b">
        <f t="shared" si="1"/>
        <v>0</v>
      </c>
    </row>
    <row r="33" spans="1:54" x14ac:dyDescent="0.25">
      <c r="A33" s="1">
        <v>100</v>
      </c>
      <c r="B33" t="s">
        <v>52</v>
      </c>
      <c r="C33" t="s">
        <v>624</v>
      </c>
      <c r="D33" s="1">
        <v>20</v>
      </c>
      <c r="E33" t="s">
        <v>127</v>
      </c>
      <c r="F33">
        <v>-124.067248192829</v>
      </c>
      <c r="G33" s="1" t="s">
        <v>625</v>
      </c>
      <c r="H33">
        <v>-124.067248192829</v>
      </c>
      <c r="I33" s="1" t="s">
        <v>625</v>
      </c>
      <c r="J33" t="s">
        <v>626</v>
      </c>
      <c r="L33" t="s">
        <v>627</v>
      </c>
      <c r="M33" t="s">
        <v>628</v>
      </c>
      <c r="N33" t="s">
        <v>629</v>
      </c>
      <c r="O33" t="s">
        <v>54</v>
      </c>
      <c r="P33" s="1">
        <v>98550</v>
      </c>
      <c r="Q33" t="s">
        <v>630</v>
      </c>
      <c r="R33" t="s">
        <v>161</v>
      </c>
      <c r="S33" t="s">
        <v>631</v>
      </c>
      <c r="T33" s="1">
        <v>1</v>
      </c>
      <c r="X33" s="1">
        <v>866107</v>
      </c>
      <c r="Y33" t="s">
        <v>620</v>
      </c>
      <c r="Z33" s="1">
        <v>866107</v>
      </c>
      <c r="AA33" s="1">
        <v>81311008</v>
      </c>
      <c r="AB33" t="s">
        <v>495</v>
      </c>
      <c r="AC33" s="1">
        <v>81311008</v>
      </c>
      <c r="AD33" t="s">
        <v>632</v>
      </c>
      <c r="AE33" t="s">
        <v>70</v>
      </c>
      <c r="AF33" s="1">
        <v>2</v>
      </c>
      <c r="AH33" s="2">
        <v>0</v>
      </c>
      <c r="AJ33">
        <v>0</v>
      </c>
      <c r="AL33">
        <v>0</v>
      </c>
      <c r="AM33" t="s">
        <v>59</v>
      </c>
      <c r="AN33" t="s">
        <v>60</v>
      </c>
      <c r="AO33" t="s">
        <v>633</v>
      </c>
      <c r="AP33">
        <v>910836776</v>
      </c>
      <c r="AQ33" s="1">
        <v>202409</v>
      </c>
      <c r="AR33" s="1">
        <v>38</v>
      </c>
      <c r="AT33" t="s">
        <v>61</v>
      </c>
      <c r="AU33" s="1">
        <v>2</v>
      </c>
      <c r="AY33">
        <v>0</v>
      </c>
      <c r="AZ33">
        <v>0</v>
      </c>
      <c r="BA33" t="b">
        <f t="shared" si="0"/>
        <v>0</v>
      </c>
      <c r="BB33" t="b">
        <f t="shared" si="1"/>
        <v>0</v>
      </c>
    </row>
    <row r="34" spans="1:54" x14ac:dyDescent="0.25">
      <c r="A34" s="1">
        <v>100</v>
      </c>
      <c r="B34" t="s">
        <v>52</v>
      </c>
      <c r="C34" t="s">
        <v>855</v>
      </c>
      <c r="D34" s="1">
        <v>20</v>
      </c>
      <c r="E34" t="s">
        <v>53</v>
      </c>
      <c r="F34">
        <v>-124.199043337348</v>
      </c>
      <c r="G34" s="1" t="s">
        <v>856</v>
      </c>
      <c r="H34">
        <v>-124.199337709787</v>
      </c>
      <c r="I34" s="1" t="s">
        <v>857</v>
      </c>
      <c r="J34" t="s">
        <v>858</v>
      </c>
      <c r="L34" t="s">
        <v>2717</v>
      </c>
      <c r="M34" t="s">
        <v>859</v>
      </c>
      <c r="N34" t="s">
        <v>860</v>
      </c>
      <c r="O34" t="s">
        <v>54</v>
      </c>
      <c r="P34" s="1">
        <v>98571</v>
      </c>
      <c r="R34" t="s">
        <v>161</v>
      </c>
      <c r="S34" t="s">
        <v>861</v>
      </c>
      <c r="T34" s="1">
        <v>2</v>
      </c>
      <c r="V34" t="s">
        <v>862</v>
      </c>
      <c r="X34" s="1">
        <v>541105</v>
      </c>
      <c r="Y34" t="s">
        <v>608</v>
      </c>
      <c r="Z34" s="1">
        <v>541105</v>
      </c>
      <c r="AA34" s="1">
        <v>44511003</v>
      </c>
      <c r="AB34" t="s">
        <v>609</v>
      </c>
      <c r="AC34" s="1">
        <v>44511003</v>
      </c>
      <c r="AE34" t="s">
        <v>70</v>
      </c>
      <c r="AF34" s="1">
        <v>3</v>
      </c>
      <c r="AG34" t="s">
        <v>166</v>
      </c>
      <c r="AH34" s="1">
        <v>757000</v>
      </c>
      <c r="AJ34">
        <v>0</v>
      </c>
      <c r="AL34">
        <v>0</v>
      </c>
      <c r="AM34" t="s">
        <v>59</v>
      </c>
      <c r="AN34" t="s">
        <v>60</v>
      </c>
      <c r="AO34" t="s">
        <v>863</v>
      </c>
      <c r="AQ34" s="1">
        <v>202408</v>
      </c>
      <c r="AR34" s="1">
        <v>11</v>
      </c>
      <c r="AT34" t="s">
        <v>61</v>
      </c>
      <c r="AU34" s="1">
        <v>2</v>
      </c>
      <c r="AX34" t="s">
        <v>864</v>
      </c>
      <c r="AY34">
        <v>0</v>
      </c>
      <c r="AZ34">
        <v>0</v>
      </c>
      <c r="BA34" t="b">
        <f t="shared" si="0"/>
        <v>0</v>
      </c>
      <c r="BB34" t="b">
        <f t="shared" si="1"/>
        <v>0</v>
      </c>
    </row>
    <row r="35" spans="1:54" x14ac:dyDescent="0.25">
      <c r="A35" s="1">
        <v>97.129999999999896</v>
      </c>
      <c r="B35" t="s">
        <v>52</v>
      </c>
      <c r="C35" t="s">
        <v>970</v>
      </c>
      <c r="D35" s="1">
        <v>20</v>
      </c>
      <c r="E35" t="s">
        <v>469</v>
      </c>
      <c r="F35">
        <v>-124.0711829997</v>
      </c>
      <c r="G35" s="1" t="s">
        <v>971</v>
      </c>
      <c r="H35">
        <v>-124.0711829997</v>
      </c>
      <c r="I35" s="1" t="s">
        <v>971</v>
      </c>
      <c r="J35" t="s">
        <v>972</v>
      </c>
      <c r="L35" t="s">
        <v>973</v>
      </c>
      <c r="M35" t="s">
        <v>974</v>
      </c>
      <c r="N35" t="s">
        <v>975</v>
      </c>
      <c r="O35" t="s">
        <v>54</v>
      </c>
      <c r="P35" s="1">
        <v>98536</v>
      </c>
      <c r="R35" t="s">
        <v>161</v>
      </c>
      <c r="S35" t="s">
        <v>976</v>
      </c>
      <c r="T35" s="1">
        <v>2</v>
      </c>
      <c r="X35" s="1">
        <v>922404</v>
      </c>
      <c r="Y35" t="s">
        <v>977</v>
      </c>
      <c r="Z35" s="1">
        <v>922404</v>
      </c>
      <c r="AA35" s="1">
        <v>92216003</v>
      </c>
      <c r="AB35" t="s">
        <v>978</v>
      </c>
      <c r="AC35" s="1">
        <v>92216003</v>
      </c>
      <c r="AE35" t="s">
        <v>123</v>
      </c>
      <c r="AF35" s="1">
        <v>19</v>
      </c>
      <c r="AH35" s="2">
        <v>0</v>
      </c>
      <c r="AJ35">
        <v>0</v>
      </c>
      <c r="AL35">
        <v>0</v>
      </c>
      <c r="AM35" t="s">
        <v>59</v>
      </c>
      <c r="AN35" t="s">
        <v>60</v>
      </c>
      <c r="AO35" t="s">
        <v>979</v>
      </c>
      <c r="AQ35" s="1">
        <v>202404</v>
      </c>
      <c r="AR35" s="1">
        <v>23</v>
      </c>
      <c r="AS35">
        <v>1977</v>
      </c>
      <c r="AT35" t="s">
        <v>61</v>
      </c>
      <c r="AU35" s="1">
        <v>2</v>
      </c>
      <c r="AX35" t="s">
        <v>980</v>
      </c>
      <c r="AY35">
        <v>0</v>
      </c>
      <c r="AZ35">
        <v>0</v>
      </c>
      <c r="BA35" t="b">
        <f t="shared" si="0"/>
        <v>0</v>
      </c>
      <c r="BB35" t="b">
        <f t="shared" si="1"/>
        <v>0</v>
      </c>
    </row>
    <row r="36" spans="1:54" s="9" customFormat="1" x14ac:dyDescent="0.25">
      <c r="A36" s="8">
        <v>100</v>
      </c>
      <c r="B36" s="9" t="s">
        <v>52</v>
      </c>
      <c r="C36" s="9" t="s">
        <v>1982</v>
      </c>
      <c r="D36" s="8">
        <v>20</v>
      </c>
      <c r="E36" s="9" t="s">
        <v>53</v>
      </c>
      <c r="F36" s="9">
        <v>-124.196355763913</v>
      </c>
      <c r="G36" s="8" t="s">
        <v>1983</v>
      </c>
      <c r="H36" s="9">
        <v>-124.196356099189</v>
      </c>
      <c r="I36" s="8" t="s">
        <v>1984</v>
      </c>
      <c r="J36" s="9" t="s">
        <v>1985</v>
      </c>
      <c r="N36" s="9" t="s">
        <v>1986</v>
      </c>
      <c r="O36" s="9" t="s">
        <v>54</v>
      </c>
      <c r="P36" s="8">
        <v>98571</v>
      </c>
      <c r="R36" s="9" t="s">
        <v>55</v>
      </c>
      <c r="S36" s="9" t="s">
        <v>1987</v>
      </c>
      <c r="T36" s="8">
        <v>2</v>
      </c>
      <c r="X36" s="8">
        <v>871201</v>
      </c>
      <c r="Y36" s="9" t="s">
        <v>1988</v>
      </c>
      <c r="Z36" s="8">
        <v>871201</v>
      </c>
      <c r="AA36" s="8">
        <v>54131011</v>
      </c>
      <c r="AB36" s="9" t="s">
        <v>1989</v>
      </c>
      <c r="AC36" s="8">
        <v>54131011</v>
      </c>
      <c r="AE36" s="9" t="s">
        <v>70</v>
      </c>
      <c r="AF36" s="8">
        <v>2</v>
      </c>
      <c r="AG36" s="9" t="s">
        <v>71</v>
      </c>
      <c r="AH36" s="8">
        <v>218000</v>
      </c>
      <c r="AJ36" s="9">
        <v>0</v>
      </c>
      <c r="AL36" s="9">
        <v>0</v>
      </c>
      <c r="AM36" s="9" t="s">
        <v>59</v>
      </c>
      <c r="AN36" s="9" t="s">
        <v>60</v>
      </c>
      <c r="AO36" s="9" t="s">
        <v>1990</v>
      </c>
      <c r="AQ36" s="8">
        <v>201907</v>
      </c>
      <c r="AR36" s="8">
        <v>11</v>
      </c>
      <c r="AT36" s="9" t="s">
        <v>61</v>
      </c>
      <c r="AU36" s="8">
        <v>2</v>
      </c>
      <c r="AY36" s="9">
        <v>0</v>
      </c>
      <c r="AZ36" s="9">
        <v>0</v>
      </c>
      <c r="BA36" s="9" t="b">
        <f t="shared" si="0"/>
        <v>0</v>
      </c>
      <c r="BB36" s="9" t="b">
        <f t="shared" si="1"/>
        <v>0</v>
      </c>
    </row>
    <row r="37" spans="1:54" x14ac:dyDescent="0.25">
      <c r="A37" s="5">
        <v>100</v>
      </c>
      <c r="B37" s="6" t="s">
        <v>52</v>
      </c>
      <c r="C37" s="6" t="s">
        <v>437</v>
      </c>
      <c r="D37" s="5">
        <v>20</v>
      </c>
      <c r="E37" s="6" t="s">
        <v>269</v>
      </c>
      <c r="F37" s="6">
        <v>-124.171044679437</v>
      </c>
      <c r="G37" s="5" t="s">
        <v>438</v>
      </c>
      <c r="H37" s="6">
        <v>-124.171406107102</v>
      </c>
      <c r="I37" s="5" t="s">
        <v>439</v>
      </c>
      <c r="J37" s="6" t="s">
        <v>1819</v>
      </c>
      <c r="K37" s="6"/>
      <c r="L37" s="6"/>
      <c r="M37" s="6"/>
      <c r="N37" s="6" t="s">
        <v>443</v>
      </c>
      <c r="O37" s="6" t="s">
        <v>54</v>
      </c>
      <c r="P37" s="5">
        <v>98569</v>
      </c>
      <c r="Q37" s="6"/>
      <c r="R37" s="6" t="s">
        <v>55</v>
      </c>
      <c r="S37" s="6" t="s">
        <v>56</v>
      </c>
      <c r="T37" s="5">
        <v>1</v>
      </c>
      <c r="U37" s="6"/>
      <c r="V37" s="6"/>
      <c r="W37" s="6"/>
      <c r="X37" s="5">
        <v>581208</v>
      </c>
      <c r="Y37" s="6" t="s">
        <v>94</v>
      </c>
      <c r="Z37" s="5">
        <v>581208</v>
      </c>
      <c r="AA37" s="5">
        <v>72251117</v>
      </c>
      <c r="AB37" s="6" t="s">
        <v>95</v>
      </c>
      <c r="AC37" s="5">
        <v>72251117</v>
      </c>
      <c r="AD37" s="6"/>
      <c r="AE37" s="6" t="s">
        <v>70</v>
      </c>
      <c r="AF37" s="5">
        <v>4</v>
      </c>
      <c r="AG37" s="6" t="s">
        <v>71</v>
      </c>
      <c r="AH37" s="5">
        <v>147000</v>
      </c>
      <c r="AI37" s="6"/>
      <c r="AJ37" s="6">
        <v>0</v>
      </c>
      <c r="AK37" s="6"/>
      <c r="AL37" s="6">
        <v>0</v>
      </c>
      <c r="AM37" s="6" t="s">
        <v>59</v>
      </c>
      <c r="AN37" s="6" t="s">
        <v>60</v>
      </c>
      <c r="AO37" s="6" t="s">
        <v>1820</v>
      </c>
      <c r="AP37" s="6"/>
      <c r="AQ37" s="5">
        <v>202002</v>
      </c>
      <c r="AR37" s="5">
        <v>5</v>
      </c>
      <c r="AS37" s="6"/>
      <c r="AT37" s="6" t="s">
        <v>61</v>
      </c>
      <c r="AU37" s="5">
        <v>2</v>
      </c>
      <c r="AV37" s="6"/>
      <c r="AW37" s="6"/>
      <c r="AX37" s="6"/>
      <c r="AY37" s="6">
        <v>0</v>
      </c>
      <c r="AZ37" s="6">
        <v>0</v>
      </c>
      <c r="BA37" s="6" t="b">
        <f t="shared" si="0"/>
        <v>0</v>
      </c>
      <c r="BB37" s="6" t="b">
        <f t="shared" si="1"/>
        <v>1</v>
      </c>
    </row>
    <row r="38" spans="1:54" x14ac:dyDescent="0.25">
      <c r="A38" s="1">
        <v>97.129999999999896</v>
      </c>
      <c r="B38" t="s">
        <v>52</v>
      </c>
      <c r="C38" t="s">
        <v>952</v>
      </c>
      <c r="D38" s="1">
        <v>20</v>
      </c>
      <c r="E38" t="s">
        <v>469</v>
      </c>
      <c r="F38">
        <v>-124.071638660538</v>
      </c>
      <c r="G38" s="1" t="s">
        <v>953</v>
      </c>
      <c r="H38">
        <v>-124.071790540623</v>
      </c>
      <c r="I38" s="1" t="s">
        <v>954</v>
      </c>
      <c r="J38" t="s">
        <v>955</v>
      </c>
      <c r="L38" t="s">
        <v>956</v>
      </c>
      <c r="M38" t="s">
        <v>957</v>
      </c>
      <c r="N38" t="s">
        <v>958</v>
      </c>
      <c r="O38" t="s">
        <v>54</v>
      </c>
      <c r="P38" s="1">
        <v>98536</v>
      </c>
      <c r="R38" t="s">
        <v>161</v>
      </c>
      <c r="S38" t="s">
        <v>959</v>
      </c>
      <c r="T38" s="1">
        <v>2</v>
      </c>
      <c r="X38" s="1">
        <v>912103</v>
      </c>
      <c r="Y38" t="s">
        <v>949</v>
      </c>
      <c r="Z38" s="1">
        <v>912103</v>
      </c>
      <c r="AA38" s="1">
        <v>92112007</v>
      </c>
      <c r="AB38" t="s">
        <v>950</v>
      </c>
      <c r="AC38" s="1">
        <v>92112007</v>
      </c>
      <c r="AE38" t="s">
        <v>70</v>
      </c>
      <c r="AF38" s="1">
        <v>3</v>
      </c>
      <c r="AH38" s="2">
        <v>0</v>
      </c>
      <c r="AJ38">
        <v>0</v>
      </c>
      <c r="AL38">
        <v>0</v>
      </c>
      <c r="AM38" t="s">
        <v>59</v>
      </c>
      <c r="AN38" t="s">
        <v>60</v>
      </c>
      <c r="AO38" t="s">
        <v>960</v>
      </c>
      <c r="AQ38" s="1">
        <v>202404</v>
      </c>
      <c r="AR38" s="1">
        <v>24</v>
      </c>
      <c r="AT38" t="s">
        <v>61</v>
      </c>
      <c r="AU38" s="1">
        <v>2</v>
      </c>
      <c r="AY38">
        <v>0</v>
      </c>
      <c r="AZ38">
        <v>0</v>
      </c>
      <c r="BA38" t="b">
        <f t="shared" si="0"/>
        <v>0</v>
      </c>
      <c r="BB38" t="b">
        <f t="shared" si="1"/>
        <v>0</v>
      </c>
    </row>
    <row r="39" spans="1:54" x14ac:dyDescent="0.25">
      <c r="A39" s="5">
        <v>100</v>
      </c>
      <c r="B39" s="6" t="s">
        <v>52</v>
      </c>
      <c r="C39" s="6" t="s">
        <v>1347</v>
      </c>
      <c r="D39" s="5">
        <v>20</v>
      </c>
      <c r="E39" s="6" t="s">
        <v>53</v>
      </c>
      <c r="F39" s="6">
        <v>-124.199123384524</v>
      </c>
      <c r="G39" s="5" t="s">
        <v>1348</v>
      </c>
      <c r="H39" s="6">
        <v>-124.199284149427</v>
      </c>
      <c r="I39" s="5" t="s">
        <v>1349</v>
      </c>
      <c r="J39" s="6" t="s">
        <v>1827</v>
      </c>
      <c r="K39" s="6"/>
      <c r="L39" s="6"/>
      <c r="M39" s="6"/>
      <c r="N39" s="6" t="s">
        <v>1350</v>
      </c>
      <c r="O39" s="6" t="s">
        <v>54</v>
      </c>
      <c r="P39" s="5">
        <v>98571</v>
      </c>
      <c r="Q39" s="6"/>
      <c r="R39" s="6" t="s">
        <v>55</v>
      </c>
      <c r="S39" s="6" t="s">
        <v>1828</v>
      </c>
      <c r="T39" s="5">
        <v>2</v>
      </c>
      <c r="U39" s="6"/>
      <c r="V39" s="6"/>
      <c r="W39" s="6"/>
      <c r="X39" s="5">
        <v>573407</v>
      </c>
      <c r="Y39" s="6" t="s">
        <v>1829</v>
      </c>
      <c r="Z39" s="5">
        <v>573407</v>
      </c>
      <c r="AA39" s="5">
        <v>44921069</v>
      </c>
      <c r="AB39" s="6" t="s">
        <v>114</v>
      </c>
      <c r="AC39" s="5">
        <v>44921069</v>
      </c>
      <c r="AD39" s="6"/>
      <c r="AE39" s="6" t="s">
        <v>70</v>
      </c>
      <c r="AF39" s="5">
        <v>2</v>
      </c>
      <c r="AG39" s="6" t="s">
        <v>71</v>
      </c>
      <c r="AH39" s="5">
        <v>355000</v>
      </c>
      <c r="AI39" s="6"/>
      <c r="AJ39" s="6">
        <v>0</v>
      </c>
      <c r="AK39" s="6"/>
      <c r="AL39" s="6">
        <v>0</v>
      </c>
      <c r="AM39" s="6" t="s">
        <v>59</v>
      </c>
      <c r="AN39" s="6" t="s">
        <v>60</v>
      </c>
      <c r="AO39" s="6" t="s">
        <v>1830</v>
      </c>
      <c r="AP39" s="6"/>
      <c r="AQ39" s="5">
        <v>202004</v>
      </c>
      <c r="AR39" s="5">
        <v>14</v>
      </c>
      <c r="AS39" s="6"/>
      <c r="AT39" s="6" t="s">
        <v>61</v>
      </c>
      <c r="AU39" s="5">
        <v>2</v>
      </c>
      <c r="AV39" s="6"/>
      <c r="AW39" s="6"/>
      <c r="AX39" s="6"/>
      <c r="AY39" s="6">
        <v>0</v>
      </c>
      <c r="AZ39" s="6">
        <v>0</v>
      </c>
      <c r="BA39" s="6" t="b">
        <f t="shared" si="0"/>
        <v>0</v>
      </c>
      <c r="BB39" s="6" t="b">
        <f t="shared" si="1"/>
        <v>0</v>
      </c>
    </row>
    <row r="40" spans="1:54" x14ac:dyDescent="0.25">
      <c r="A40" s="5">
        <v>100</v>
      </c>
      <c r="B40" s="6" t="s">
        <v>52</v>
      </c>
      <c r="C40" s="6" t="s">
        <v>247</v>
      </c>
      <c r="D40" s="5">
        <v>20</v>
      </c>
      <c r="E40" s="6" t="s">
        <v>53</v>
      </c>
      <c r="F40" s="6">
        <v>-124.203681143213</v>
      </c>
      <c r="G40" s="5" t="s">
        <v>248</v>
      </c>
      <c r="H40" s="6">
        <v>-124.203681143213</v>
      </c>
      <c r="I40" s="5" t="s">
        <v>248</v>
      </c>
      <c r="J40" s="6" t="s">
        <v>961</v>
      </c>
      <c r="K40" s="6"/>
      <c r="L40" s="6"/>
      <c r="M40" s="6"/>
      <c r="N40" s="6" t="s">
        <v>249</v>
      </c>
      <c r="O40" s="6" t="s">
        <v>54</v>
      </c>
      <c r="P40" s="5">
        <v>98571</v>
      </c>
      <c r="Q40" s="6"/>
      <c r="R40" s="6" t="s">
        <v>55</v>
      </c>
      <c r="S40" s="6" t="s">
        <v>962</v>
      </c>
      <c r="T40" s="5">
        <v>2</v>
      </c>
      <c r="U40" s="6"/>
      <c r="V40" s="6"/>
      <c r="W40" s="6"/>
      <c r="X40" s="5">
        <v>809907</v>
      </c>
      <c r="Y40" s="6" t="s">
        <v>963</v>
      </c>
      <c r="Z40" s="5">
        <v>809907</v>
      </c>
      <c r="AA40" s="5">
        <v>62199921</v>
      </c>
      <c r="AB40" s="6" t="s">
        <v>964</v>
      </c>
      <c r="AC40" s="5">
        <v>62199921</v>
      </c>
      <c r="AD40" s="6"/>
      <c r="AE40" s="6" t="s">
        <v>70</v>
      </c>
      <c r="AF40" s="5">
        <v>4</v>
      </c>
      <c r="AG40" s="6" t="s">
        <v>71</v>
      </c>
      <c r="AH40" s="5">
        <v>392000</v>
      </c>
      <c r="AI40" s="6"/>
      <c r="AJ40" s="6">
        <v>0</v>
      </c>
      <c r="AK40" s="6"/>
      <c r="AL40" s="6">
        <v>0</v>
      </c>
      <c r="AM40" s="6" t="s">
        <v>59</v>
      </c>
      <c r="AN40" s="6" t="s">
        <v>60</v>
      </c>
      <c r="AO40" s="6" t="s">
        <v>965</v>
      </c>
      <c r="AP40" s="6"/>
      <c r="AQ40" s="5">
        <v>202008</v>
      </c>
      <c r="AR40" s="5">
        <v>21</v>
      </c>
      <c r="AS40" s="6"/>
      <c r="AT40" s="6" t="s">
        <v>61</v>
      </c>
      <c r="AU40" s="5">
        <v>2</v>
      </c>
      <c r="AV40" s="6"/>
      <c r="AW40" s="6"/>
      <c r="AX40" s="6"/>
      <c r="AY40" s="6">
        <v>0</v>
      </c>
      <c r="AZ40" s="6">
        <v>0</v>
      </c>
      <c r="BA40" s="6" t="b">
        <f t="shared" si="0"/>
        <v>0</v>
      </c>
      <c r="BB40" s="6" t="b">
        <f t="shared" si="1"/>
        <v>1</v>
      </c>
    </row>
    <row r="41" spans="1:54" x14ac:dyDescent="0.25">
      <c r="A41" s="1">
        <v>97.129999999999896</v>
      </c>
      <c r="B41" t="s">
        <v>52</v>
      </c>
      <c r="C41" t="s">
        <v>901</v>
      </c>
      <c r="D41" s="1">
        <v>20</v>
      </c>
      <c r="E41" t="s">
        <v>469</v>
      </c>
      <c r="F41">
        <v>-124.076370412518</v>
      </c>
      <c r="G41" s="1" t="s">
        <v>902</v>
      </c>
      <c r="H41">
        <v>-124.07674097645901</v>
      </c>
      <c r="I41" s="1" t="s">
        <v>903</v>
      </c>
      <c r="J41" t="s">
        <v>2346</v>
      </c>
      <c r="K41" t="s">
        <v>2347</v>
      </c>
      <c r="L41" t="s">
        <v>2359</v>
      </c>
      <c r="M41" t="s">
        <v>2360</v>
      </c>
      <c r="N41" t="s">
        <v>905</v>
      </c>
      <c r="O41" t="s">
        <v>54</v>
      </c>
      <c r="P41" s="1">
        <v>98536</v>
      </c>
      <c r="R41" t="s">
        <v>161</v>
      </c>
      <c r="S41" t="s">
        <v>2361</v>
      </c>
      <c r="T41" s="1">
        <v>1</v>
      </c>
      <c r="U41">
        <v>8002758777</v>
      </c>
      <c r="V41" t="s">
        <v>2351</v>
      </c>
      <c r="W41" t="s">
        <v>2362</v>
      </c>
      <c r="X41" s="1">
        <v>431101</v>
      </c>
      <c r="Y41" t="s">
        <v>2353</v>
      </c>
      <c r="Z41" s="1">
        <v>431101</v>
      </c>
      <c r="AA41" s="1">
        <v>49111001</v>
      </c>
      <c r="AB41" t="s">
        <v>2354</v>
      </c>
      <c r="AC41" s="1">
        <v>49111001</v>
      </c>
      <c r="AD41" t="s">
        <v>2355</v>
      </c>
      <c r="AE41" t="s">
        <v>70</v>
      </c>
      <c r="AF41" s="1">
        <v>3</v>
      </c>
      <c r="AH41" s="2">
        <v>0</v>
      </c>
      <c r="AJ41">
        <v>0</v>
      </c>
      <c r="AL41">
        <v>0</v>
      </c>
      <c r="AM41" t="s">
        <v>59</v>
      </c>
      <c r="AN41" t="s">
        <v>196</v>
      </c>
      <c r="AO41" t="s">
        <v>2363</v>
      </c>
      <c r="AQ41" s="1">
        <v>202306</v>
      </c>
      <c r="AR41" s="1">
        <v>34</v>
      </c>
      <c r="AT41" t="s">
        <v>61</v>
      </c>
      <c r="AU41" s="1">
        <v>2</v>
      </c>
      <c r="AV41" t="s">
        <v>2357</v>
      </c>
      <c r="AX41" t="s">
        <v>2358</v>
      </c>
      <c r="AY41">
        <v>0</v>
      </c>
      <c r="AZ41">
        <v>0</v>
      </c>
      <c r="BA41" t="b">
        <f t="shared" si="0"/>
        <v>1</v>
      </c>
      <c r="BB41" t="b">
        <f t="shared" si="1"/>
        <v>1</v>
      </c>
    </row>
    <row r="42" spans="1:54" x14ac:dyDescent="0.25">
      <c r="A42" s="1">
        <v>100</v>
      </c>
      <c r="B42" t="s">
        <v>52</v>
      </c>
      <c r="C42" t="s">
        <v>459</v>
      </c>
      <c r="D42" s="1">
        <v>20</v>
      </c>
      <c r="E42" t="s">
        <v>74</v>
      </c>
      <c r="F42">
        <v>-124.171283228402</v>
      </c>
      <c r="G42" s="1" t="s">
        <v>460</v>
      </c>
      <c r="H42">
        <v>-124.171999294391</v>
      </c>
      <c r="I42" s="1" t="s">
        <v>461</v>
      </c>
      <c r="J42" t="s">
        <v>1787</v>
      </c>
      <c r="N42" t="s">
        <v>463</v>
      </c>
      <c r="O42" t="s">
        <v>54</v>
      </c>
      <c r="P42" s="1">
        <v>98535</v>
      </c>
      <c r="R42" t="s">
        <v>55</v>
      </c>
      <c r="S42" t="s">
        <v>1788</v>
      </c>
      <c r="T42" s="1">
        <v>2</v>
      </c>
      <c r="V42" t="s">
        <v>1789</v>
      </c>
      <c r="X42" s="1">
        <v>999977</v>
      </c>
      <c r="Y42" t="s">
        <v>57</v>
      </c>
      <c r="Z42" s="1">
        <v>999977</v>
      </c>
      <c r="AA42" s="1">
        <v>99999004</v>
      </c>
      <c r="AB42" t="s">
        <v>58</v>
      </c>
      <c r="AC42" s="1">
        <v>99999004</v>
      </c>
      <c r="AF42">
        <v>0</v>
      </c>
      <c r="AH42" s="2">
        <v>0</v>
      </c>
      <c r="AJ42">
        <v>0</v>
      </c>
      <c r="AL42">
        <v>0</v>
      </c>
      <c r="AM42" t="s">
        <v>59</v>
      </c>
      <c r="AN42" t="s">
        <v>60</v>
      </c>
      <c r="AO42" t="s">
        <v>1790</v>
      </c>
      <c r="AQ42" s="1">
        <v>202008</v>
      </c>
      <c r="AR42" s="1">
        <v>9</v>
      </c>
      <c r="AS42">
        <v>2007</v>
      </c>
      <c r="AT42" t="s">
        <v>61</v>
      </c>
      <c r="AU42" s="1">
        <v>2</v>
      </c>
      <c r="AY42">
        <v>0</v>
      </c>
      <c r="AZ42">
        <v>0</v>
      </c>
      <c r="BA42" t="b">
        <f t="shared" si="0"/>
        <v>0</v>
      </c>
      <c r="BB42" t="b">
        <f t="shared" si="1"/>
        <v>1</v>
      </c>
    </row>
    <row r="43" spans="1:54" x14ac:dyDescent="0.25">
      <c r="A43" s="1">
        <v>100</v>
      </c>
      <c r="B43" t="s">
        <v>52</v>
      </c>
      <c r="C43" t="s">
        <v>335</v>
      </c>
      <c r="D43" s="1">
        <v>20</v>
      </c>
      <c r="E43" t="s">
        <v>74</v>
      </c>
      <c r="F43">
        <v>-124.173801152115</v>
      </c>
      <c r="G43" s="1" t="s">
        <v>336</v>
      </c>
      <c r="H43">
        <v>-124.173634436062</v>
      </c>
      <c r="I43" s="1" t="s">
        <v>337</v>
      </c>
      <c r="J43" t="s">
        <v>338</v>
      </c>
      <c r="N43" t="s">
        <v>339</v>
      </c>
      <c r="O43" t="s">
        <v>54</v>
      </c>
      <c r="P43" s="1">
        <v>98535</v>
      </c>
      <c r="R43" t="s">
        <v>55</v>
      </c>
      <c r="S43" t="s">
        <v>340</v>
      </c>
      <c r="T43" s="1">
        <v>2</v>
      </c>
      <c r="X43" s="1">
        <v>599308</v>
      </c>
      <c r="Y43" t="s">
        <v>341</v>
      </c>
      <c r="Z43" s="1">
        <v>599308</v>
      </c>
      <c r="AA43" s="1">
        <v>45999108</v>
      </c>
      <c r="AB43" t="s">
        <v>342</v>
      </c>
      <c r="AC43" s="1">
        <v>45999108</v>
      </c>
      <c r="AE43" t="s">
        <v>70</v>
      </c>
      <c r="AF43" s="1">
        <v>1</v>
      </c>
      <c r="AG43" t="s">
        <v>71</v>
      </c>
      <c r="AH43" s="1">
        <v>160000</v>
      </c>
      <c r="AJ43">
        <v>0</v>
      </c>
      <c r="AL43">
        <v>0</v>
      </c>
      <c r="AM43" t="s">
        <v>59</v>
      </c>
      <c r="AN43" t="s">
        <v>60</v>
      </c>
      <c r="AO43" t="s">
        <v>343</v>
      </c>
      <c r="AQ43" s="1">
        <v>202012</v>
      </c>
      <c r="AR43" s="1">
        <v>15</v>
      </c>
      <c r="AT43" t="s">
        <v>61</v>
      </c>
      <c r="AU43" s="1">
        <v>2</v>
      </c>
      <c r="AY43">
        <v>0</v>
      </c>
      <c r="AZ43">
        <v>0</v>
      </c>
      <c r="BA43" t="b">
        <f t="shared" si="0"/>
        <v>0</v>
      </c>
      <c r="BB43" t="b">
        <f t="shared" si="1"/>
        <v>1</v>
      </c>
    </row>
    <row r="44" spans="1:54" x14ac:dyDescent="0.25">
      <c r="A44" s="1">
        <v>97.129999999999896</v>
      </c>
      <c r="B44" t="s">
        <v>52</v>
      </c>
      <c r="C44" t="s">
        <v>901</v>
      </c>
      <c r="D44" s="1">
        <v>20</v>
      </c>
      <c r="E44" t="s">
        <v>469</v>
      </c>
      <c r="F44">
        <v>-124.076370412518</v>
      </c>
      <c r="G44" s="1" t="s">
        <v>902</v>
      </c>
      <c r="H44">
        <v>-124.07674097645901</v>
      </c>
      <c r="I44" s="1" t="s">
        <v>903</v>
      </c>
      <c r="J44" t="s">
        <v>2382</v>
      </c>
      <c r="K44" t="s">
        <v>2347</v>
      </c>
      <c r="N44" t="s">
        <v>905</v>
      </c>
      <c r="O44" t="s">
        <v>54</v>
      </c>
      <c r="P44" s="1">
        <v>98536</v>
      </c>
      <c r="R44" t="s">
        <v>161</v>
      </c>
      <c r="S44" t="s">
        <v>56</v>
      </c>
      <c r="T44" s="1">
        <v>1</v>
      </c>
      <c r="X44" s="1">
        <v>733110</v>
      </c>
      <c r="Y44" t="s">
        <v>2383</v>
      </c>
      <c r="Z44" s="1">
        <v>733110</v>
      </c>
      <c r="AA44" s="1">
        <v>54186009</v>
      </c>
      <c r="AB44" t="s">
        <v>2384</v>
      </c>
      <c r="AC44" s="1">
        <v>54186009</v>
      </c>
      <c r="AF44">
        <v>0</v>
      </c>
      <c r="AH44" s="2">
        <v>0</v>
      </c>
      <c r="AJ44">
        <v>0</v>
      </c>
      <c r="AL44">
        <v>0</v>
      </c>
      <c r="AM44" t="s">
        <v>59</v>
      </c>
      <c r="AN44" t="s">
        <v>196</v>
      </c>
      <c r="AO44" t="s">
        <v>2392</v>
      </c>
      <c r="AQ44" s="1">
        <v>202407</v>
      </c>
      <c r="AR44" s="1">
        <v>3</v>
      </c>
      <c r="AT44" t="s">
        <v>61</v>
      </c>
      <c r="AU44" s="1">
        <v>2</v>
      </c>
      <c r="AY44">
        <v>0</v>
      </c>
      <c r="AZ44">
        <v>0</v>
      </c>
      <c r="BA44" t="b">
        <f t="shared" si="0"/>
        <v>1</v>
      </c>
      <c r="BB44" t="b">
        <f t="shared" si="1"/>
        <v>1</v>
      </c>
    </row>
    <row r="45" spans="1:54" x14ac:dyDescent="0.25">
      <c r="A45" s="1">
        <v>97.129999999999896</v>
      </c>
      <c r="B45" t="s">
        <v>52</v>
      </c>
      <c r="C45" t="s">
        <v>1929</v>
      </c>
      <c r="D45" s="1">
        <v>20</v>
      </c>
      <c r="E45" t="s">
        <v>469</v>
      </c>
      <c r="F45">
        <v>-124.078011672979</v>
      </c>
      <c r="G45" s="1" t="s">
        <v>1930</v>
      </c>
      <c r="H45">
        <v>-124.07823287140501</v>
      </c>
      <c r="I45" s="1" t="s">
        <v>1931</v>
      </c>
      <c r="J45" t="s">
        <v>1932</v>
      </c>
      <c r="L45" t="s">
        <v>1933</v>
      </c>
      <c r="M45" t="s">
        <v>1934</v>
      </c>
      <c r="N45" t="s">
        <v>1935</v>
      </c>
      <c r="O45" t="s">
        <v>54</v>
      </c>
      <c r="P45" s="1">
        <v>98536</v>
      </c>
      <c r="R45" t="s">
        <v>161</v>
      </c>
      <c r="S45" t="s">
        <v>1936</v>
      </c>
      <c r="T45" s="1">
        <v>1</v>
      </c>
      <c r="X45" s="1">
        <v>526108</v>
      </c>
      <c r="Y45" t="s">
        <v>1937</v>
      </c>
      <c r="Z45" s="1">
        <v>526108</v>
      </c>
      <c r="AA45" s="1">
        <v>44424012</v>
      </c>
      <c r="AB45" t="s">
        <v>401</v>
      </c>
      <c r="AC45" s="1">
        <v>44424012</v>
      </c>
      <c r="AE45" t="s">
        <v>70</v>
      </c>
      <c r="AF45" s="1">
        <v>2</v>
      </c>
      <c r="AG45" t="s">
        <v>71</v>
      </c>
      <c r="AH45" s="1">
        <v>392000</v>
      </c>
      <c r="AJ45">
        <v>0</v>
      </c>
      <c r="AL45">
        <v>0</v>
      </c>
      <c r="AM45" t="s">
        <v>59</v>
      </c>
      <c r="AN45" t="s">
        <v>60</v>
      </c>
      <c r="AO45" t="s">
        <v>1938</v>
      </c>
      <c r="AQ45" s="1">
        <v>202410</v>
      </c>
      <c r="AR45" s="1">
        <v>4</v>
      </c>
      <c r="AT45" t="s">
        <v>61</v>
      </c>
      <c r="AU45" s="1">
        <v>2</v>
      </c>
      <c r="AX45" t="s">
        <v>1939</v>
      </c>
      <c r="AY45">
        <v>0</v>
      </c>
      <c r="AZ45">
        <v>0</v>
      </c>
      <c r="BA45" t="b">
        <f t="shared" si="0"/>
        <v>0</v>
      </c>
      <c r="BB45" t="b">
        <f t="shared" si="1"/>
        <v>0</v>
      </c>
    </row>
    <row r="46" spans="1:54" x14ac:dyDescent="0.25">
      <c r="A46" s="1">
        <v>100</v>
      </c>
      <c r="B46" t="s">
        <v>52</v>
      </c>
      <c r="C46" t="s">
        <v>2039</v>
      </c>
      <c r="D46" s="1">
        <v>20</v>
      </c>
      <c r="E46" t="s">
        <v>63</v>
      </c>
      <c r="F46">
        <v>-124.16814722314901</v>
      </c>
      <c r="G46" s="1" t="s">
        <v>2040</v>
      </c>
      <c r="H46">
        <v>-124.168072875666</v>
      </c>
      <c r="I46" s="1" t="s">
        <v>2041</v>
      </c>
      <c r="J46" t="s">
        <v>2042</v>
      </c>
      <c r="L46" t="s">
        <v>2043</v>
      </c>
      <c r="M46" t="s">
        <v>2044</v>
      </c>
      <c r="N46" t="s">
        <v>2045</v>
      </c>
      <c r="O46" t="s">
        <v>54</v>
      </c>
      <c r="P46" s="1">
        <v>98569</v>
      </c>
      <c r="Q46" t="s">
        <v>2046</v>
      </c>
      <c r="R46" t="s">
        <v>161</v>
      </c>
      <c r="S46" t="s">
        <v>2047</v>
      </c>
      <c r="T46" s="1">
        <v>1</v>
      </c>
      <c r="V46" t="s">
        <v>2048</v>
      </c>
      <c r="X46" s="1">
        <v>703301</v>
      </c>
      <c r="Y46" t="s">
        <v>722</v>
      </c>
      <c r="Z46" s="1">
        <v>703301</v>
      </c>
      <c r="AA46" s="1">
        <v>72121101</v>
      </c>
      <c r="AB46" t="s">
        <v>346</v>
      </c>
      <c r="AC46" s="1">
        <v>72121101</v>
      </c>
      <c r="AE46" t="s">
        <v>70</v>
      </c>
      <c r="AF46" s="1">
        <v>2</v>
      </c>
      <c r="AG46" t="s">
        <v>71</v>
      </c>
      <c r="AH46" s="1">
        <v>212000</v>
      </c>
      <c r="AJ46">
        <v>0</v>
      </c>
      <c r="AL46">
        <v>0</v>
      </c>
      <c r="AM46" t="s">
        <v>59</v>
      </c>
      <c r="AN46" t="s">
        <v>60</v>
      </c>
      <c r="AO46" t="s">
        <v>2049</v>
      </c>
      <c r="AQ46" s="1">
        <v>202406</v>
      </c>
      <c r="AR46" s="1">
        <v>14</v>
      </c>
      <c r="AT46" t="s">
        <v>61</v>
      </c>
      <c r="AU46" s="1">
        <v>2</v>
      </c>
      <c r="AX46" t="s">
        <v>2050</v>
      </c>
      <c r="AY46">
        <v>0</v>
      </c>
      <c r="AZ46">
        <v>0</v>
      </c>
      <c r="BA46" t="b">
        <f t="shared" si="0"/>
        <v>0</v>
      </c>
      <c r="BB46" t="b">
        <f t="shared" si="1"/>
        <v>0</v>
      </c>
    </row>
    <row r="47" spans="1:54" x14ac:dyDescent="0.25">
      <c r="A47" s="1">
        <v>100</v>
      </c>
      <c r="B47" t="s">
        <v>52</v>
      </c>
      <c r="C47" t="s">
        <v>108</v>
      </c>
      <c r="D47" s="1">
        <v>20</v>
      </c>
      <c r="E47" t="s">
        <v>74</v>
      </c>
      <c r="F47">
        <v>-124.169958803881</v>
      </c>
      <c r="G47" s="1" t="s">
        <v>109</v>
      </c>
      <c r="H47">
        <v>-124.169728888278</v>
      </c>
      <c r="I47" s="1" t="s">
        <v>110</v>
      </c>
      <c r="J47" t="s">
        <v>111</v>
      </c>
      <c r="N47" t="s">
        <v>112</v>
      </c>
      <c r="O47" t="s">
        <v>54</v>
      </c>
      <c r="P47" s="1">
        <v>98535</v>
      </c>
      <c r="R47" t="s">
        <v>55</v>
      </c>
      <c r="S47" t="s">
        <v>56</v>
      </c>
      <c r="T47" s="1">
        <v>2</v>
      </c>
      <c r="X47" s="1">
        <v>573117</v>
      </c>
      <c r="Y47" t="s">
        <v>113</v>
      </c>
      <c r="Z47" s="1">
        <v>573117</v>
      </c>
      <c r="AA47" s="1">
        <v>44921038</v>
      </c>
      <c r="AB47" t="s">
        <v>114</v>
      </c>
      <c r="AC47" s="1">
        <v>44921038</v>
      </c>
      <c r="AE47" t="s">
        <v>70</v>
      </c>
      <c r="AF47" s="1">
        <v>2</v>
      </c>
      <c r="AG47" t="s">
        <v>71</v>
      </c>
      <c r="AH47" s="1">
        <v>355000</v>
      </c>
      <c r="AJ47">
        <v>0</v>
      </c>
      <c r="AL47">
        <v>0</v>
      </c>
      <c r="AM47" t="s">
        <v>59</v>
      </c>
      <c r="AN47" t="s">
        <v>60</v>
      </c>
      <c r="AO47" t="s">
        <v>115</v>
      </c>
      <c r="AQ47" s="1">
        <v>202102</v>
      </c>
      <c r="AR47" s="1">
        <v>4</v>
      </c>
      <c r="AT47" t="s">
        <v>61</v>
      </c>
      <c r="AU47" s="1">
        <v>2</v>
      </c>
      <c r="AY47">
        <v>0</v>
      </c>
      <c r="AZ47">
        <v>0</v>
      </c>
      <c r="BA47" t="b">
        <f t="shared" si="0"/>
        <v>0</v>
      </c>
      <c r="BB47" t="b">
        <f t="shared" si="1"/>
        <v>1</v>
      </c>
    </row>
    <row r="48" spans="1:54" x14ac:dyDescent="0.25">
      <c r="A48" s="1">
        <v>100</v>
      </c>
      <c r="B48" t="s">
        <v>52</v>
      </c>
      <c r="C48" t="s">
        <v>1821</v>
      </c>
      <c r="D48" s="1">
        <v>20</v>
      </c>
      <c r="E48" t="s">
        <v>53</v>
      </c>
      <c r="F48">
        <v>-124.198600191341</v>
      </c>
      <c r="G48" s="1" t="s">
        <v>1822</v>
      </c>
      <c r="H48">
        <v>-124.198600191341</v>
      </c>
      <c r="I48" s="1" t="s">
        <v>1822</v>
      </c>
      <c r="J48" t="s">
        <v>2435</v>
      </c>
      <c r="N48" t="s">
        <v>1907</v>
      </c>
      <c r="O48" t="s">
        <v>54</v>
      </c>
      <c r="P48" s="1">
        <v>98571</v>
      </c>
      <c r="R48" t="s">
        <v>55</v>
      </c>
      <c r="S48" t="s">
        <v>56</v>
      </c>
      <c r="T48" s="1">
        <v>2</v>
      </c>
      <c r="X48" s="1">
        <v>999977</v>
      </c>
      <c r="Y48" t="s">
        <v>57</v>
      </c>
      <c r="Z48" s="1">
        <v>999977</v>
      </c>
      <c r="AA48" s="1">
        <v>99999004</v>
      </c>
      <c r="AB48" t="s">
        <v>58</v>
      </c>
      <c r="AC48" s="1">
        <v>99999004</v>
      </c>
      <c r="AF48">
        <v>0</v>
      </c>
      <c r="AH48" s="2">
        <v>0</v>
      </c>
      <c r="AJ48">
        <v>0</v>
      </c>
      <c r="AL48">
        <v>0</v>
      </c>
      <c r="AM48" t="s">
        <v>59</v>
      </c>
      <c r="AN48" t="s">
        <v>60</v>
      </c>
      <c r="AO48" t="s">
        <v>2436</v>
      </c>
      <c r="AQ48" s="1">
        <v>202102</v>
      </c>
      <c r="AR48" s="1">
        <v>4</v>
      </c>
      <c r="AT48" t="s">
        <v>61</v>
      </c>
      <c r="AU48" s="1">
        <v>2</v>
      </c>
      <c r="AY48">
        <v>0</v>
      </c>
      <c r="AZ48">
        <v>0</v>
      </c>
      <c r="BA48" t="b">
        <f t="shared" si="0"/>
        <v>0</v>
      </c>
      <c r="BB48" t="b">
        <f t="shared" si="1"/>
        <v>1</v>
      </c>
    </row>
    <row r="49" spans="1:54" x14ac:dyDescent="0.25">
      <c r="A49" s="1">
        <v>100</v>
      </c>
      <c r="B49" t="s">
        <v>52</v>
      </c>
      <c r="C49" t="s">
        <v>62</v>
      </c>
      <c r="D49" s="1">
        <v>20</v>
      </c>
      <c r="E49" t="s">
        <v>63</v>
      </c>
      <c r="F49">
        <v>-124.169415656555</v>
      </c>
      <c r="G49" s="1" t="s">
        <v>64</v>
      </c>
      <c r="H49">
        <v>-124.16895775318601</v>
      </c>
      <c r="I49" s="1" t="s">
        <v>65</v>
      </c>
      <c r="J49" t="s">
        <v>66</v>
      </c>
      <c r="N49" t="s">
        <v>67</v>
      </c>
      <c r="O49" t="s">
        <v>54</v>
      </c>
      <c r="P49" s="1">
        <v>98569</v>
      </c>
      <c r="R49" t="s">
        <v>55</v>
      </c>
      <c r="S49" t="s">
        <v>56</v>
      </c>
      <c r="T49" s="1">
        <v>1</v>
      </c>
      <c r="X49" s="1">
        <v>581228</v>
      </c>
      <c r="Y49" t="s">
        <v>68</v>
      </c>
      <c r="Z49" s="1">
        <v>581228</v>
      </c>
      <c r="AA49" s="1">
        <v>72251505</v>
      </c>
      <c r="AB49" t="s">
        <v>69</v>
      </c>
      <c r="AC49" s="1">
        <v>72251505</v>
      </c>
      <c r="AE49" t="s">
        <v>70</v>
      </c>
      <c r="AF49" s="1">
        <v>3</v>
      </c>
      <c r="AG49" t="s">
        <v>71</v>
      </c>
      <c r="AH49" s="1">
        <v>110000</v>
      </c>
      <c r="AJ49">
        <v>0</v>
      </c>
      <c r="AL49">
        <v>0</v>
      </c>
      <c r="AM49" t="s">
        <v>59</v>
      </c>
      <c r="AN49" t="s">
        <v>60</v>
      </c>
      <c r="AO49" t="s">
        <v>72</v>
      </c>
      <c r="AQ49" s="1">
        <v>202102</v>
      </c>
      <c r="AR49" s="1">
        <v>4</v>
      </c>
      <c r="AT49" t="s">
        <v>61</v>
      </c>
      <c r="AU49" s="1">
        <v>2</v>
      </c>
      <c r="AY49">
        <v>0</v>
      </c>
      <c r="AZ49">
        <v>0</v>
      </c>
      <c r="BA49" t="b">
        <f t="shared" si="0"/>
        <v>0</v>
      </c>
      <c r="BB49" t="b">
        <f t="shared" si="1"/>
        <v>0</v>
      </c>
    </row>
    <row r="50" spans="1:54" x14ac:dyDescent="0.25">
      <c r="A50" s="1">
        <v>100</v>
      </c>
      <c r="B50" t="s">
        <v>52</v>
      </c>
      <c r="C50" t="s">
        <v>186</v>
      </c>
      <c r="D50" s="1">
        <v>20</v>
      </c>
      <c r="E50" t="s">
        <v>53</v>
      </c>
      <c r="F50">
        <v>-124.202732129116</v>
      </c>
      <c r="G50" s="1" t="s">
        <v>187</v>
      </c>
      <c r="H50">
        <v>-124.202731039469</v>
      </c>
      <c r="I50" s="1" t="s">
        <v>188</v>
      </c>
      <c r="J50" t="s">
        <v>1661</v>
      </c>
      <c r="N50" t="s">
        <v>191</v>
      </c>
      <c r="O50" t="s">
        <v>54</v>
      </c>
      <c r="P50" s="1">
        <v>98571</v>
      </c>
      <c r="R50" t="s">
        <v>55</v>
      </c>
      <c r="S50" t="s">
        <v>1662</v>
      </c>
      <c r="T50" s="1">
        <v>2</v>
      </c>
      <c r="V50" t="s">
        <v>1663</v>
      </c>
      <c r="X50" s="1">
        <v>554101</v>
      </c>
      <c r="Y50" t="s">
        <v>482</v>
      </c>
      <c r="Z50" s="1">
        <v>554101</v>
      </c>
      <c r="AA50" s="1">
        <v>45712003</v>
      </c>
      <c r="AB50" t="s">
        <v>483</v>
      </c>
      <c r="AC50" s="1">
        <v>45712003</v>
      </c>
      <c r="AD50" t="s">
        <v>1664</v>
      </c>
      <c r="AE50" t="s">
        <v>70</v>
      </c>
      <c r="AF50" s="1">
        <v>2</v>
      </c>
      <c r="AG50" t="s">
        <v>124</v>
      </c>
      <c r="AH50" s="1">
        <v>1335000</v>
      </c>
      <c r="AJ50">
        <v>0</v>
      </c>
      <c r="AL50">
        <v>0</v>
      </c>
      <c r="AM50" t="s">
        <v>59</v>
      </c>
      <c r="AN50" t="s">
        <v>60</v>
      </c>
      <c r="AO50" t="s">
        <v>1665</v>
      </c>
      <c r="AQ50" s="1">
        <v>202104</v>
      </c>
      <c r="AR50" s="1">
        <v>14</v>
      </c>
      <c r="AT50" t="s">
        <v>61</v>
      </c>
      <c r="AU50" s="1">
        <v>2</v>
      </c>
      <c r="AY50">
        <v>0</v>
      </c>
      <c r="AZ50">
        <v>0</v>
      </c>
      <c r="BA50" t="b">
        <f t="shared" si="0"/>
        <v>0</v>
      </c>
      <c r="BB50" t="b">
        <f t="shared" si="1"/>
        <v>1</v>
      </c>
    </row>
    <row r="51" spans="1:54" x14ac:dyDescent="0.25">
      <c r="A51" s="1">
        <v>100</v>
      </c>
      <c r="B51" t="s">
        <v>52</v>
      </c>
      <c r="C51" t="s">
        <v>1229</v>
      </c>
      <c r="D51" s="1">
        <v>20</v>
      </c>
      <c r="E51" t="s">
        <v>269</v>
      </c>
      <c r="F51">
        <v>-124.169084403743</v>
      </c>
      <c r="G51" s="1" t="s">
        <v>1230</v>
      </c>
      <c r="H51">
        <v>-124.169116422613</v>
      </c>
      <c r="I51" s="1" t="s">
        <v>1231</v>
      </c>
      <c r="J51" t="s">
        <v>1232</v>
      </c>
      <c r="N51" t="s">
        <v>1233</v>
      </c>
      <c r="O51" t="s">
        <v>54</v>
      </c>
      <c r="P51" s="1">
        <v>98569</v>
      </c>
      <c r="Q51" t="s">
        <v>1234</v>
      </c>
      <c r="R51" t="s">
        <v>55</v>
      </c>
      <c r="S51" t="s">
        <v>56</v>
      </c>
      <c r="T51" s="1">
        <v>1</v>
      </c>
      <c r="X51" s="1">
        <v>999977</v>
      </c>
      <c r="Y51" t="s">
        <v>57</v>
      </c>
      <c r="Z51" s="1">
        <v>999977</v>
      </c>
      <c r="AA51" s="1">
        <v>99999004</v>
      </c>
      <c r="AB51" t="s">
        <v>58</v>
      </c>
      <c r="AC51" s="1">
        <v>99999004</v>
      </c>
      <c r="AF51">
        <v>0</v>
      </c>
      <c r="AH51" s="2">
        <v>0</v>
      </c>
      <c r="AJ51">
        <v>0</v>
      </c>
      <c r="AL51">
        <v>0</v>
      </c>
      <c r="AM51" t="s">
        <v>59</v>
      </c>
      <c r="AN51" t="s">
        <v>60</v>
      </c>
      <c r="AO51" t="s">
        <v>1235</v>
      </c>
      <c r="AQ51" s="1">
        <v>202104</v>
      </c>
      <c r="AR51" s="1">
        <v>4</v>
      </c>
      <c r="AT51" t="s">
        <v>61</v>
      </c>
      <c r="AU51" s="1">
        <v>2</v>
      </c>
      <c r="AY51">
        <v>0</v>
      </c>
      <c r="AZ51">
        <v>0</v>
      </c>
      <c r="BA51" t="b">
        <f t="shared" si="0"/>
        <v>0</v>
      </c>
      <c r="BB51" t="b">
        <f t="shared" si="1"/>
        <v>1</v>
      </c>
    </row>
    <row r="52" spans="1:54" x14ac:dyDescent="0.25">
      <c r="A52" s="1">
        <v>100</v>
      </c>
      <c r="B52" t="s">
        <v>52</v>
      </c>
      <c r="C52" t="s">
        <v>1519</v>
      </c>
      <c r="D52" s="1">
        <v>20</v>
      </c>
      <c r="E52" t="s">
        <v>127</v>
      </c>
      <c r="F52">
        <v>-124.157169603138</v>
      </c>
      <c r="G52" s="1" t="s">
        <v>1520</v>
      </c>
      <c r="H52">
        <v>-124.157169603138</v>
      </c>
      <c r="I52" s="1" t="s">
        <v>1520</v>
      </c>
      <c r="J52" t="s">
        <v>1521</v>
      </c>
      <c r="L52" t="s">
        <v>1522</v>
      </c>
      <c r="M52" t="s">
        <v>1523</v>
      </c>
      <c r="N52" t="s">
        <v>1524</v>
      </c>
      <c r="O52" t="s">
        <v>54</v>
      </c>
      <c r="P52" s="1">
        <v>98550</v>
      </c>
      <c r="R52" t="s">
        <v>55</v>
      </c>
      <c r="S52" t="s">
        <v>1525</v>
      </c>
      <c r="T52" s="1">
        <v>1</v>
      </c>
      <c r="X52" s="1">
        <v>754901</v>
      </c>
      <c r="Y52" t="s">
        <v>1526</v>
      </c>
      <c r="Z52" s="1">
        <v>754901</v>
      </c>
      <c r="AA52" s="1">
        <v>48841006</v>
      </c>
      <c r="AB52" t="s">
        <v>1527</v>
      </c>
      <c r="AC52" s="1">
        <v>48841006</v>
      </c>
      <c r="AE52" t="s">
        <v>70</v>
      </c>
      <c r="AF52" s="1">
        <v>2</v>
      </c>
      <c r="AG52" t="s">
        <v>71</v>
      </c>
      <c r="AH52" s="1">
        <v>140000</v>
      </c>
      <c r="AJ52">
        <v>0</v>
      </c>
      <c r="AL52">
        <v>0</v>
      </c>
      <c r="AM52" t="s">
        <v>59</v>
      </c>
      <c r="AN52" t="s">
        <v>60</v>
      </c>
      <c r="AO52" t="s">
        <v>1528</v>
      </c>
      <c r="AQ52" s="1">
        <v>202107</v>
      </c>
      <c r="AR52" s="1">
        <v>31</v>
      </c>
      <c r="AT52" t="s">
        <v>61</v>
      </c>
      <c r="AU52" s="1">
        <v>2</v>
      </c>
      <c r="AY52">
        <v>0</v>
      </c>
      <c r="AZ52">
        <v>0</v>
      </c>
      <c r="BA52" t="b">
        <f t="shared" si="0"/>
        <v>0</v>
      </c>
      <c r="BB52" t="b">
        <f t="shared" si="1"/>
        <v>1</v>
      </c>
    </row>
    <row r="53" spans="1:54" x14ac:dyDescent="0.25">
      <c r="A53" s="1">
        <v>100</v>
      </c>
      <c r="B53" t="s">
        <v>52</v>
      </c>
      <c r="C53" t="s">
        <v>1051</v>
      </c>
      <c r="D53" s="1">
        <v>20</v>
      </c>
      <c r="E53" t="s">
        <v>53</v>
      </c>
      <c r="F53">
        <v>-124.203823588155</v>
      </c>
      <c r="G53" s="1" t="s">
        <v>1052</v>
      </c>
      <c r="H53">
        <v>-124.203823588155</v>
      </c>
      <c r="I53" s="1" t="s">
        <v>1052</v>
      </c>
      <c r="J53" t="s">
        <v>1053</v>
      </c>
      <c r="L53" t="s">
        <v>1054</v>
      </c>
      <c r="M53" t="s">
        <v>1055</v>
      </c>
      <c r="N53" t="s">
        <v>1056</v>
      </c>
      <c r="O53" t="s">
        <v>54</v>
      </c>
      <c r="P53" s="1">
        <v>98571</v>
      </c>
      <c r="R53" t="s">
        <v>55</v>
      </c>
      <c r="S53" t="s">
        <v>1057</v>
      </c>
      <c r="T53" s="1">
        <v>2</v>
      </c>
      <c r="X53" s="1">
        <v>594507</v>
      </c>
      <c r="Y53" t="s">
        <v>1058</v>
      </c>
      <c r="Z53" s="1">
        <v>594507</v>
      </c>
      <c r="AA53" s="1">
        <v>45912023</v>
      </c>
      <c r="AB53" t="s">
        <v>581</v>
      </c>
      <c r="AC53" s="1">
        <v>45912023</v>
      </c>
      <c r="AE53" t="s">
        <v>70</v>
      </c>
      <c r="AF53" s="1">
        <v>2</v>
      </c>
      <c r="AG53" t="s">
        <v>71</v>
      </c>
      <c r="AH53" s="1">
        <v>185000</v>
      </c>
      <c r="AJ53">
        <v>0</v>
      </c>
      <c r="AL53">
        <v>0</v>
      </c>
      <c r="AM53" t="s">
        <v>59</v>
      </c>
      <c r="AN53" t="s">
        <v>60</v>
      </c>
      <c r="AO53" t="s">
        <v>1059</v>
      </c>
      <c r="AQ53" s="1">
        <v>202107</v>
      </c>
      <c r="AR53" s="1">
        <v>22</v>
      </c>
      <c r="AT53" t="s">
        <v>61</v>
      </c>
      <c r="AU53" s="1">
        <v>2</v>
      </c>
      <c r="AX53" t="s">
        <v>1060</v>
      </c>
      <c r="AY53">
        <v>0</v>
      </c>
      <c r="AZ53">
        <v>0</v>
      </c>
      <c r="BA53" t="b">
        <f t="shared" si="0"/>
        <v>0</v>
      </c>
      <c r="BB53" t="b">
        <f t="shared" si="1"/>
        <v>0</v>
      </c>
    </row>
    <row r="54" spans="1:54" x14ac:dyDescent="0.25">
      <c r="A54" s="1">
        <v>100</v>
      </c>
      <c r="B54" t="s">
        <v>52</v>
      </c>
      <c r="C54" t="s">
        <v>1915</v>
      </c>
      <c r="D54" s="1">
        <v>20</v>
      </c>
      <c r="E54" t="s">
        <v>74</v>
      </c>
      <c r="F54">
        <v>-124.171022970308</v>
      </c>
      <c r="G54" s="1" t="s">
        <v>1916</v>
      </c>
      <c r="H54">
        <v>-124.171154566189</v>
      </c>
      <c r="I54" s="1" t="s">
        <v>1917</v>
      </c>
      <c r="J54" t="s">
        <v>1918</v>
      </c>
      <c r="L54" t="s">
        <v>1919</v>
      </c>
      <c r="M54" t="s">
        <v>1920</v>
      </c>
      <c r="N54" t="s">
        <v>1921</v>
      </c>
      <c r="O54" t="s">
        <v>54</v>
      </c>
      <c r="P54" s="1">
        <v>98535</v>
      </c>
      <c r="Q54" t="s">
        <v>1922</v>
      </c>
      <c r="R54" t="s">
        <v>55</v>
      </c>
      <c r="S54" t="s">
        <v>1923</v>
      </c>
      <c r="T54" s="1">
        <v>2</v>
      </c>
      <c r="V54" t="s">
        <v>1924</v>
      </c>
      <c r="X54" s="1">
        <v>703302</v>
      </c>
      <c r="Y54" t="s">
        <v>345</v>
      </c>
      <c r="Z54" s="1">
        <v>703302</v>
      </c>
      <c r="AA54" s="1">
        <v>72121102</v>
      </c>
      <c r="AB54" t="s">
        <v>346</v>
      </c>
      <c r="AC54" s="1">
        <v>72121102</v>
      </c>
      <c r="AE54" t="s">
        <v>70</v>
      </c>
      <c r="AF54" s="1">
        <v>1</v>
      </c>
      <c r="AG54" t="s">
        <v>71</v>
      </c>
      <c r="AH54" s="1">
        <v>106000</v>
      </c>
      <c r="AJ54">
        <v>0</v>
      </c>
      <c r="AL54">
        <v>0</v>
      </c>
      <c r="AM54" t="s">
        <v>59</v>
      </c>
      <c r="AN54" t="s">
        <v>60</v>
      </c>
      <c r="AO54" t="s">
        <v>1925</v>
      </c>
      <c r="AQ54" s="1">
        <v>202107</v>
      </c>
      <c r="AR54" s="1">
        <v>39</v>
      </c>
      <c r="AT54" t="s">
        <v>61</v>
      </c>
      <c r="AU54" s="1">
        <v>2</v>
      </c>
      <c r="AY54">
        <v>0</v>
      </c>
      <c r="AZ54">
        <v>0</v>
      </c>
      <c r="BA54" t="b">
        <f t="shared" si="0"/>
        <v>0</v>
      </c>
      <c r="BB54" t="b">
        <f t="shared" si="1"/>
        <v>0</v>
      </c>
    </row>
    <row r="55" spans="1:54" x14ac:dyDescent="0.25">
      <c r="A55" s="1">
        <v>100</v>
      </c>
      <c r="B55" t="s">
        <v>52</v>
      </c>
      <c r="C55" t="s">
        <v>922</v>
      </c>
      <c r="D55" s="1">
        <v>20</v>
      </c>
      <c r="E55" t="s">
        <v>127</v>
      </c>
      <c r="F55">
        <v>-124.043517375384</v>
      </c>
      <c r="G55" s="1" t="s">
        <v>923</v>
      </c>
      <c r="H55">
        <v>-124.042088428531</v>
      </c>
      <c r="I55" s="1" t="s">
        <v>924</v>
      </c>
      <c r="J55" t="s">
        <v>925</v>
      </c>
      <c r="L55" t="s">
        <v>926</v>
      </c>
      <c r="M55" t="s">
        <v>927</v>
      </c>
      <c r="N55" t="s">
        <v>928</v>
      </c>
      <c r="O55" t="s">
        <v>54</v>
      </c>
      <c r="P55" s="1">
        <v>98550</v>
      </c>
      <c r="R55" t="s">
        <v>55</v>
      </c>
      <c r="S55" t="s">
        <v>929</v>
      </c>
      <c r="T55" s="1">
        <v>1</v>
      </c>
      <c r="X55" s="1">
        <v>762902</v>
      </c>
      <c r="Y55" t="s">
        <v>930</v>
      </c>
      <c r="Z55" s="1">
        <v>762902</v>
      </c>
      <c r="AA55" s="1">
        <v>81141201</v>
      </c>
      <c r="AB55" t="s">
        <v>931</v>
      </c>
      <c r="AC55" s="1">
        <v>81141201</v>
      </c>
      <c r="AE55" t="s">
        <v>70</v>
      </c>
      <c r="AF55" s="1">
        <v>2</v>
      </c>
      <c r="AG55" t="s">
        <v>71</v>
      </c>
      <c r="AH55" s="1">
        <v>81000</v>
      </c>
      <c r="AJ55">
        <v>0</v>
      </c>
      <c r="AL55">
        <v>0</v>
      </c>
      <c r="AM55" t="s">
        <v>59</v>
      </c>
      <c r="AN55" t="s">
        <v>60</v>
      </c>
      <c r="AO55" t="s">
        <v>932</v>
      </c>
      <c r="AQ55" s="1">
        <v>202108</v>
      </c>
      <c r="AR55" s="1">
        <v>14</v>
      </c>
      <c r="AT55" t="s">
        <v>135</v>
      </c>
      <c r="AU55" s="1">
        <v>2</v>
      </c>
      <c r="AY55">
        <v>0</v>
      </c>
      <c r="AZ55">
        <v>0</v>
      </c>
      <c r="BA55" t="b">
        <f t="shared" si="0"/>
        <v>0</v>
      </c>
      <c r="BB55" t="b">
        <f t="shared" si="1"/>
        <v>0</v>
      </c>
    </row>
    <row r="56" spans="1:54" x14ac:dyDescent="0.25">
      <c r="A56" s="1">
        <v>100</v>
      </c>
      <c r="B56" t="s">
        <v>52</v>
      </c>
      <c r="C56" t="s">
        <v>783</v>
      </c>
      <c r="D56" s="1">
        <v>20</v>
      </c>
      <c r="E56" t="s">
        <v>269</v>
      </c>
      <c r="F56">
        <v>-124.16736636504901</v>
      </c>
      <c r="G56" s="1" t="s">
        <v>784</v>
      </c>
      <c r="H56">
        <v>-124.167381033379</v>
      </c>
      <c r="I56" s="1" t="s">
        <v>785</v>
      </c>
      <c r="J56" t="s">
        <v>786</v>
      </c>
      <c r="L56" t="s">
        <v>597</v>
      </c>
      <c r="M56" t="s">
        <v>787</v>
      </c>
      <c r="N56" t="s">
        <v>788</v>
      </c>
      <c r="O56" t="s">
        <v>54</v>
      </c>
      <c r="P56" s="1">
        <v>98569</v>
      </c>
      <c r="R56" t="s">
        <v>55</v>
      </c>
      <c r="S56" t="s">
        <v>789</v>
      </c>
      <c r="T56" s="1">
        <v>1</v>
      </c>
      <c r="X56" s="1">
        <v>179977</v>
      </c>
      <c r="Y56" t="s">
        <v>790</v>
      </c>
      <c r="Z56" s="1">
        <v>179977</v>
      </c>
      <c r="AA56" s="1">
        <v>23899018</v>
      </c>
      <c r="AB56" t="s">
        <v>791</v>
      </c>
      <c r="AC56" s="1">
        <v>23899018</v>
      </c>
      <c r="AE56" t="s">
        <v>70</v>
      </c>
      <c r="AF56" s="1">
        <v>2</v>
      </c>
      <c r="AG56" t="s">
        <v>71</v>
      </c>
      <c r="AH56" s="1">
        <v>237000</v>
      </c>
      <c r="AJ56">
        <v>0</v>
      </c>
      <c r="AL56">
        <v>0</v>
      </c>
      <c r="AM56" t="s">
        <v>59</v>
      </c>
      <c r="AN56" t="s">
        <v>60</v>
      </c>
      <c r="AO56" t="s">
        <v>792</v>
      </c>
      <c r="AQ56" s="1">
        <v>202108</v>
      </c>
      <c r="AR56" s="1">
        <v>14</v>
      </c>
      <c r="AT56" t="s">
        <v>135</v>
      </c>
      <c r="AU56" s="1">
        <v>2</v>
      </c>
      <c r="AY56">
        <v>0</v>
      </c>
      <c r="AZ56">
        <v>0</v>
      </c>
      <c r="BA56" t="b">
        <f t="shared" si="0"/>
        <v>0</v>
      </c>
      <c r="BB56" t="b">
        <f t="shared" si="1"/>
        <v>0</v>
      </c>
    </row>
    <row r="57" spans="1:54" x14ac:dyDescent="0.25">
      <c r="A57" s="1">
        <v>100</v>
      </c>
      <c r="B57" t="s">
        <v>52</v>
      </c>
      <c r="C57" t="s">
        <v>1584</v>
      </c>
      <c r="D57" s="1">
        <v>20</v>
      </c>
      <c r="E57" t="s">
        <v>74</v>
      </c>
      <c r="F57">
        <v>-124.176503142423</v>
      </c>
      <c r="G57" s="1" t="s">
        <v>1585</v>
      </c>
      <c r="H57">
        <v>-124.176505908452</v>
      </c>
      <c r="I57" s="1" t="s">
        <v>1586</v>
      </c>
      <c r="J57" t="s">
        <v>2463</v>
      </c>
      <c r="L57" t="s">
        <v>1886</v>
      </c>
      <c r="M57" t="s">
        <v>1588</v>
      </c>
      <c r="N57" t="s">
        <v>1589</v>
      </c>
      <c r="O57" t="s">
        <v>54</v>
      </c>
      <c r="P57" s="1">
        <v>98535</v>
      </c>
      <c r="Q57" t="s">
        <v>2464</v>
      </c>
      <c r="R57" t="s">
        <v>55</v>
      </c>
      <c r="S57" t="s">
        <v>2465</v>
      </c>
      <c r="T57" s="1">
        <v>2</v>
      </c>
      <c r="X57" s="1">
        <v>225998</v>
      </c>
      <c r="Y57" t="s">
        <v>2466</v>
      </c>
      <c r="Z57" s="1">
        <v>225998</v>
      </c>
      <c r="AA57" s="1">
        <v>31324005</v>
      </c>
      <c r="AB57" t="s">
        <v>2467</v>
      </c>
      <c r="AC57" s="1">
        <v>31324005</v>
      </c>
      <c r="AE57" t="s">
        <v>194</v>
      </c>
      <c r="AF57" s="1">
        <v>7</v>
      </c>
      <c r="AG57" t="s">
        <v>166</v>
      </c>
      <c r="AH57" s="1">
        <v>603000</v>
      </c>
      <c r="AJ57">
        <v>0</v>
      </c>
      <c r="AL57">
        <v>0</v>
      </c>
      <c r="AM57" t="s">
        <v>59</v>
      </c>
      <c r="AN57" t="s">
        <v>60</v>
      </c>
      <c r="AO57" t="s">
        <v>2468</v>
      </c>
      <c r="AQ57" s="1">
        <v>202108</v>
      </c>
      <c r="AR57" s="1">
        <v>14</v>
      </c>
      <c r="AT57" t="s">
        <v>61</v>
      </c>
      <c r="AU57" s="1">
        <v>2</v>
      </c>
      <c r="AY57">
        <v>0</v>
      </c>
      <c r="AZ57">
        <v>0</v>
      </c>
      <c r="BA57" t="b">
        <f t="shared" si="0"/>
        <v>0</v>
      </c>
      <c r="BB57" t="b">
        <f t="shared" si="1"/>
        <v>1</v>
      </c>
    </row>
    <row r="58" spans="1:54" x14ac:dyDescent="0.25">
      <c r="A58" s="1">
        <v>100</v>
      </c>
      <c r="B58" t="s">
        <v>52</v>
      </c>
      <c r="C58" t="s">
        <v>2403</v>
      </c>
      <c r="D58" s="1">
        <v>20</v>
      </c>
      <c r="E58" t="s">
        <v>269</v>
      </c>
      <c r="F58">
        <v>-124.165619911703</v>
      </c>
      <c r="G58" s="1" t="s">
        <v>2404</v>
      </c>
      <c r="H58">
        <v>-124.165028987528</v>
      </c>
      <c r="I58" s="1" t="s">
        <v>2405</v>
      </c>
      <c r="J58" t="s">
        <v>2406</v>
      </c>
      <c r="L58" t="s">
        <v>2407</v>
      </c>
      <c r="M58" t="s">
        <v>2408</v>
      </c>
      <c r="N58" t="s">
        <v>2409</v>
      </c>
      <c r="O58" t="s">
        <v>54</v>
      </c>
      <c r="P58" s="1">
        <v>98569</v>
      </c>
      <c r="R58" t="s">
        <v>55</v>
      </c>
      <c r="S58" t="s">
        <v>2410</v>
      </c>
      <c r="T58" s="1">
        <v>1</v>
      </c>
      <c r="X58" s="1">
        <v>653118</v>
      </c>
      <c r="Y58" t="s">
        <v>105</v>
      </c>
      <c r="Z58" s="1">
        <v>653118</v>
      </c>
      <c r="AA58" s="1">
        <v>53121003</v>
      </c>
      <c r="AB58" t="s">
        <v>106</v>
      </c>
      <c r="AC58" s="1">
        <v>53121003</v>
      </c>
      <c r="AE58" t="s">
        <v>70</v>
      </c>
      <c r="AF58" s="1">
        <v>2</v>
      </c>
      <c r="AG58" t="s">
        <v>71</v>
      </c>
      <c r="AH58" s="1">
        <v>145000</v>
      </c>
      <c r="AJ58">
        <v>0</v>
      </c>
      <c r="AL58">
        <v>0</v>
      </c>
      <c r="AM58" t="s">
        <v>59</v>
      </c>
      <c r="AN58" t="s">
        <v>60</v>
      </c>
      <c r="AO58" t="s">
        <v>2411</v>
      </c>
      <c r="AQ58" s="1">
        <v>202108</v>
      </c>
      <c r="AR58" s="1">
        <v>14</v>
      </c>
      <c r="AT58" t="s">
        <v>61</v>
      </c>
      <c r="AU58" s="1">
        <v>2</v>
      </c>
      <c r="AY58">
        <v>0</v>
      </c>
      <c r="AZ58">
        <v>0</v>
      </c>
      <c r="BA58" t="b">
        <f t="shared" si="0"/>
        <v>0</v>
      </c>
      <c r="BB58" t="b">
        <f t="shared" si="1"/>
        <v>0</v>
      </c>
    </row>
    <row r="59" spans="1:54" x14ac:dyDescent="0.25">
      <c r="A59" s="1">
        <v>100</v>
      </c>
      <c r="B59" t="s">
        <v>52</v>
      </c>
      <c r="C59" t="s">
        <v>1673</v>
      </c>
      <c r="D59" s="1">
        <v>20</v>
      </c>
      <c r="E59" t="s">
        <v>53</v>
      </c>
      <c r="F59">
        <v>-124.200091829616</v>
      </c>
      <c r="G59" s="1" t="s">
        <v>1674</v>
      </c>
      <c r="H59">
        <v>-124.199792930949</v>
      </c>
      <c r="I59" s="1" t="s">
        <v>1675</v>
      </c>
      <c r="J59" t="s">
        <v>1676</v>
      </c>
      <c r="L59" t="s">
        <v>1677</v>
      </c>
      <c r="M59" t="s">
        <v>1678</v>
      </c>
      <c r="N59" t="s">
        <v>1679</v>
      </c>
      <c r="O59" t="s">
        <v>54</v>
      </c>
      <c r="P59" s="1">
        <v>98571</v>
      </c>
      <c r="Q59" t="s">
        <v>1680</v>
      </c>
      <c r="R59" t="s">
        <v>161</v>
      </c>
      <c r="S59" t="s">
        <v>1681</v>
      </c>
      <c r="T59" s="1">
        <v>2</v>
      </c>
      <c r="X59" s="1">
        <v>866107</v>
      </c>
      <c r="Y59" t="s">
        <v>620</v>
      </c>
      <c r="Z59" s="1">
        <v>866107</v>
      </c>
      <c r="AA59" s="1">
        <v>81311008</v>
      </c>
      <c r="AB59" t="s">
        <v>495</v>
      </c>
      <c r="AC59" s="1">
        <v>81311008</v>
      </c>
      <c r="AD59" t="s">
        <v>621</v>
      </c>
      <c r="AE59" t="s">
        <v>70</v>
      </c>
      <c r="AF59" s="1">
        <v>1</v>
      </c>
      <c r="AH59" s="2">
        <v>0</v>
      </c>
      <c r="AJ59">
        <v>0</v>
      </c>
      <c r="AL59">
        <v>0</v>
      </c>
      <c r="AM59" t="s">
        <v>59</v>
      </c>
      <c r="AN59" t="s">
        <v>60</v>
      </c>
      <c r="AO59" t="s">
        <v>1682</v>
      </c>
      <c r="AQ59" s="1">
        <v>202406</v>
      </c>
      <c r="AR59" s="1">
        <v>24</v>
      </c>
      <c r="AS59">
        <v>1958</v>
      </c>
      <c r="AT59" t="s">
        <v>61</v>
      </c>
      <c r="AU59" s="1">
        <v>2</v>
      </c>
      <c r="AX59" t="s">
        <v>1683</v>
      </c>
      <c r="AY59">
        <v>0</v>
      </c>
      <c r="AZ59">
        <v>0</v>
      </c>
      <c r="BA59" t="b">
        <f t="shared" si="0"/>
        <v>0</v>
      </c>
      <c r="BB59" t="b">
        <f t="shared" si="1"/>
        <v>0</v>
      </c>
    </row>
    <row r="60" spans="1:54" x14ac:dyDescent="0.25">
      <c r="A60" s="1">
        <v>100</v>
      </c>
      <c r="B60" t="s">
        <v>52</v>
      </c>
      <c r="C60" t="s">
        <v>1453</v>
      </c>
      <c r="D60" s="1">
        <v>20</v>
      </c>
      <c r="E60" t="s">
        <v>53</v>
      </c>
      <c r="F60">
        <v>-124.200343286711</v>
      </c>
      <c r="G60" s="1" t="s">
        <v>1454</v>
      </c>
      <c r="H60">
        <v>-124.200239015836</v>
      </c>
      <c r="I60" s="1" t="s">
        <v>1455</v>
      </c>
      <c r="J60" t="s">
        <v>1456</v>
      </c>
      <c r="L60" t="s">
        <v>1457</v>
      </c>
      <c r="M60" t="s">
        <v>1458</v>
      </c>
      <c r="N60" t="s">
        <v>1459</v>
      </c>
      <c r="O60" t="s">
        <v>54</v>
      </c>
      <c r="P60" s="1">
        <v>98571</v>
      </c>
      <c r="R60" t="s">
        <v>55</v>
      </c>
      <c r="S60" t="s">
        <v>1460</v>
      </c>
      <c r="T60" s="1">
        <v>2</v>
      </c>
      <c r="X60" s="1">
        <v>872102</v>
      </c>
      <c r="Y60" t="s">
        <v>1461</v>
      </c>
      <c r="Z60" s="1">
        <v>872102</v>
      </c>
      <c r="AA60" s="1">
        <v>54121903</v>
      </c>
      <c r="AB60" t="s">
        <v>1462</v>
      </c>
      <c r="AC60" s="1">
        <v>54121903</v>
      </c>
      <c r="AE60" t="s">
        <v>70</v>
      </c>
      <c r="AF60" s="1">
        <v>2</v>
      </c>
      <c r="AG60" t="s">
        <v>71</v>
      </c>
      <c r="AH60" s="1">
        <v>206000</v>
      </c>
      <c r="AJ60">
        <v>0</v>
      </c>
      <c r="AL60">
        <v>0</v>
      </c>
      <c r="AM60" t="s">
        <v>59</v>
      </c>
      <c r="AN60" t="s">
        <v>60</v>
      </c>
      <c r="AO60" t="s">
        <v>1463</v>
      </c>
      <c r="AQ60" s="1">
        <v>202108</v>
      </c>
      <c r="AR60" s="1">
        <v>14</v>
      </c>
      <c r="AT60" t="s">
        <v>61</v>
      </c>
      <c r="AU60" s="1">
        <v>2</v>
      </c>
      <c r="AY60">
        <v>0</v>
      </c>
      <c r="AZ60">
        <v>0</v>
      </c>
      <c r="BA60" t="b">
        <f t="shared" si="0"/>
        <v>0</v>
      </c>
      <c r="BB60" t="b">
        <f t="shared" si="1"/>
        <v>0</v>
      </c>
    </row>
    <row r="61" spans="1:54" x14ac:dyDescent="0.25">
      <c r="A61" s="1">
        <v>100</v>
      </c>
      <c r="B61" t="s">
        <v>52</v>
      </c>
      <c r="C61" t="s">
        <v>87</v>
      </c>
      <c r="D61" s="1">
        <v>20</v>
      </c>
      <c r="E61" t="s">
        <v>53</v>
      </c>
      <c r="F61">
        <v>-124.203703256419</v>
      </c>
      <c r="G61" s="1" t="s">
        <v>88</v>
      </c>
      <c r="H61">
        <v>-124.203723540623</v>
      </c>
      <c r="I61" s="1" t="s">
        <v>89</v>
      </c>
      <c r="J61" t="s">
        <v>1289</v>
      </c>
      <c r="L61" t="s">
        <v>1290</v>
      </c>
      <c r="M61" t="s">
        <v>1291</v>
      </c>
      <c r="N61" t="s">
        <v>91</v>
      </c>
      <c r="O61" t="s">
        <v>54</v>
      </c>
      <c r="P61" s="1">
        <v>98571</v>
      </c>
      <c r="R61" t="s">
        <v>55</v>
      </c>
      <c r="S61" t="s">
        <v>1292</v>
      </c>
      <c r="T61" s="1">
        <v>2</v>
      </c>
      <c r="X61" s="1">
        <v>701101</v>
      </c>
      <c r="Y61" t="s">
        <v>302</v>
      </c>
      <c r="Z61" s="1">
        <v>701101</v>
      </c>
      <c r="AA61" s="1">
        <v>72111002</v>
      </c>
      <c r="AB61" t="s">
        <v>303</v>
      </c>
      <c r="AC61" s="1">
        <v>72111002</v>
      </c>
      <c r="AE61" t="s">
        <v>70</v>
      </c>
      <c r="AF61" s="1">
        <v>2</v>
      </c>
      <c r="AG61" t="s">
        <v>71</v>
      </c>
      <c r="AH61" s="1">
        <v>139000</v>
      </c>
      <c r="AJ61">
        <v>0</v>
      </c>
      <c r="AL61">
        <v>0</v>
      </c>
      <c r="AM61" t="s">
        <v>59</v>
      </c>
      <c r="AN61" t="s">
        <v>60</v>
      </c>
      <c r="AO61" t="s">
        <v>1293</v>
      </c>
      <c r="AQ61" s="1">
        <v>202108</v>
      </c>
      <c r="AR61" s="1">
        <v>14</v>
      </c>
      <c r="AT61" t="s">
        <v>61</v>
      </c>
      <c r="AU61" s="1">
        <v>2</v>
      </c>
      <c r="AY61">
        <v>0</v>
      </c>
      <c r="AZ61">
        <v>0</v>
      </c>
      <c r="BA61" t="b">
        <f t="shared" si="0"/>
        <v>0</v>
      </c>
      <c r="BB61" t="b">
        <f t="shared" si="1"/>
        <v>1</v>
      </c>
    </row>
    <row r="62" spans="1:54" x14ac:dyDescent="0.25">
      <c r="A62" s="1">
        <v>100</v>
      </c>
      <c r="B62" t="s">
        <v>52</v>
      </c>
      <c r="C62" t="s">
        <v>514</v>
      </c>
      <c r="D62" s="1">
        <v>20</v>
      </c>
      <c r="E62" t="s">
        <v>127</v>
      </c>
      <c r="F62">
        <v>-124.040222616885</v>
      </c>
      <c r="G62" s="1" t="s">
        <v>515</v>
      </c>
      <c r="H62">
        <v>-124.040099319088</v>
      </c>
      <c r="I62" s="1" t="s">
        <v>516</v>
      </c>
      <c r="J62" t="s">
        <v>1449</v>
      </c>
      <c r="L62" t="s">
        <v>518</v>
      </c>
      <c r="M62" t="s">
        <v>519</v>
      </c>
      <c r="N62" t="s">
        <v>520</v>
      </c>
      <c r="O62" t="s">
        <v>54</v>
      </c>
      <c r="P62" s="1">
        <v>98550</v>
      </c>
      <c r="Q62" t="s">
        <v>1450</v>
      </c>
      <c r="R62" t="s">
        <v>55</v>
      </c>
      <c r="S62" t="s">
        <v>521</v>
      </c>
      <c r="T62" s="1">
        <v>1</v>
      </c>
      <c r="X62" s="1">
        <v>421204</v>
      </c>
      <c r="Y62" t="s">
        <v>1451</v>
      </c>
      <c r="Z62" s="1">
        <v>421204</v>
      </c>
      <c r="AA62" s="1">
        <v>48422009</v>
      </c>
      <c r="AB62" t="s">
        <v>184</v>
      </c>
      <c r="AC62" s="1">
        <v>48422009</v>
      </c>
      <c r="AE62" t="s">
        <v>70</v>
      </c>
      <c r="AF62" s="1">
        <v>3</v>
      </c>
      <c r="AG62" t="s">
        <v>71</v>
      </c>
      <c r="AH62" s="1">
        <v>341000</v>
      </c>
      <c r="AJ62">
        <v>0</v>
      </c>
      <c r="AL62">
        <v>0</v>
      </c>
      <c r="AM62" t="s">
        <v>59</v>
      </c>
      <c r="AN62" t="s">
        <v>60</v>
      </c>
      <c r="AO62" t="s">
        <v>1452</v>
      </c>
      <c r="AQ62" s="1">
        <v>202109</v>
      </c>
      <c r="AR62" s="1">
        <v>14</v>
      </c>
      <c r="AT62" t="s">
        <v>135</v>
      </c>
      <c r="AU62" s="1">
        <v>2</v>
      </c>
      <c r="AY62">
        <v>0</v>
      </c>
      <c r="AZ62">
        <v>0</v>
      </c>
      <c r="BA62" t="b">
        <f t="shared" si="0"/>
        <v>0</v>
      </c>
      <c r="BB62" t="b">
        <f t="shared" si="1"/>
        <v>1</v>
      </c>
    </row>
    <row r="63" spans="1:54" x14ac:dyDescent="0.25">
      <c r="A63" s="1">
        <v>100</v>
      </c>
      <c r="B63" t="s">
        <v>52</v>
      </c>
      <c r="C63" t="s">
        <v>394</v>
      </c>
      <c r="D63" s="1">
        <v>20</v>
      </c>
      <c r="E63" t="s">
        <v>127</v>
      </c>
      <c r="F63">
        <v>-124.058665737536</v>
      </c>
      <c r="G63" s="1" t="s">
        <v>395</v>
      </c>
      <c r="H63">
        <v>-124.059074606774</v>
      </c>
      <c r="I63" s="1" t="s">
        <v>396</v>
      </c>
      <c r="J63" t="s">
        <v>397</v>
      </c>
      <c r="N63" t="s">
        <v>398</v>
      </c>
      <c r="O63" t="s">
        <v>54</v>
      </c>
      <c r="P63" s="1">
        <v>98550</v>
      </c>
      <c r="R63" t="s">
        <v>55</v>
      </c>
      <c r="S63" t="s">
        <v>399</v>
      </c>
      <c r="T63" s="1">
        <v>1</v>
      </c>
      <c r="X63" s="1">
        <v>526104</v>
      </c>
      <c r="Y63" t="s">
        <v>400</v>
      </c>
      <c r="Z63" s="1">
        <v>526104</v>
      </c>
      <c r="AA63" s="1">
        <v>44424008</v>
      </c>
      <c r="AB63" t="s">
        <v>401</v>
      </c>
      <c r="AC63" s="1">
        <v>44424008</v>
      </c>
      <c r="AE63" t="s">
        <v>70</v>
      </c>
      <c r="AF63" s="1">
        <v>2</v>
      </c>
      <c r="AG63" t="s">
        <v>71</v>
      </c>
      <c r="AH63" s="1">
        <v>392000</v>
      </c>
      <c r="AJ63">
        <v>0</v>
      </c>
      <c r="AL63">
        <v>0</v>
      </c>
      <c r="AM63" t="s">
        <v>59</v>
      </c>
      <c r="AN63" t="s">
        <v>60</v>
      </c>
      <c r="AO63" t="s">
        <v>402</v>
      </c>
      <c r="AQ63" s="1">
        <v>202109</v>
      </c>
      <c r="AR63" s="1">
        <v>14</v>
      </c>
      <c r="AT63" t="s">
        <v>61</v>
      </c>
      <c r="AU63" s="1">
        <v>2</v>
      </c>
      <c r="AY63">
        <v>0</v>
      </c>
      <c r="AZ63">
        <v>0</v>
      </c>
      <c r="BA63" t="b">
        <f t="shared" si="0"/>
        <v>0</v>
      </c>
      <c r="BB63" t="b">
        <f t="shared" si="1"/>
        <v>0</v>
      </c>
    </row>
    <row r="64" spans="1:54" x14ac:dyDescent="0.25">
      <c r="A64" s="1">
        <v>100</v>
      </c>
      <c r="B64" t="s">
        <v>52</v>
      </c>
      <c r="C64" t="s">
        <v>177</v>
      </c>
      <c r="D64" s="1">
        <v>20</v>
      </c>
      <c r="E64" t="s">
        <v>127</v>
      </c>
      <c r="F64">
        <v>-124.069379821452</v>
      </c>
      <c r="G64" s="1" t="s">
        <v>178</v>
      </c>
      <c r="H64">
        <v>-124.06945450420901</v>
      </c>
      <c r="I64" s="1" t="s">
        <v>179</v>
      </c>
      <c r="J64" t="s">
        <v>180</v>
      </c>
      <c r="N64" t="s">
        <v>181</v>
      </c>
      <c r="O64" t="s">
        <v>54</v>
      </c>
      <c r="P64" s="1">
        <v>98550</v>
      </c>
      <c r="R64" t="s">
        <v>55</v>
      </c>
      <c r="S64" t="s">
        <v>182</v>
      </c>
      <c r="T64" s="1">
        <v>1</v>
      </c>
      <c r="X64" s="1">
        <v>421304</v>
      </c>
      <c r="Y64" t="s">
        <v>183</v>
      </c>
      <c r="Z64" s="1">
        <v>421304</v>
      </c>
      <c r="AA64" s="1">
        <v>48423013</v>
      </c>
      <c r="AB64" t="s">
        <v>184</v>
      </c>
      <c r="AC64" s="1">
        <v>48423013</v>
      </c>
      <c r="AE64" t="s">
        <v>70</v>
      </c>
      <c r="AF64" s="1">
        <v>2</v>
      </c>
      <c r="AG64" t="s">
        <v>71</v>
      </c>
      <c r="AH64" s="1">
        <v>314000</v>
      </c>
      <c r="AJ64">
        <v>0</v>
      </c>
      <c r="AL64">
        <v>0</v>
      </c>
      <c r="AM64" t="s">
        <v>59</v>
      </c>
      <c r="AN64" t="s">
        <v>60</v>
      </c>
      <c r="AO64" t="s">
        <v>185</v>
      </c>
      <c r="AQ64" s="1">
        <v>202109</v>
      </c>
      <c r="AR64" s="1">
        <v>14</v>
      </c>
      <c r="AT64" t="s">
        <v>135</v>
      </c>
      <c r="AU64" s="1">
        <v>2</v>
      </c>
      <c r="AY64">
        <v>0</v>
      </c>
      <c r="AZ64">
        <v>0</v>
      </c>
      <c r="BA64" t="b">
        <f t="shared" si="0"/>
        <v>0</v>
      </c>
      <c r="BB64" t="b">
        <f t="shared" si="1"/>
        <v>0</v>
      </c>
    </row>
    <row r="65" spans="1:54" x14ac:dyDescent="0.25">
      <c r="A65" s="1">
        <v>100</v>
      </c>
      <c r="B65" t="s">
        <v>52</v>
      </c>
      <c r="C65" t="s">
        <v>1549</v>
      </c>
      <c r="D65" s="1">
        <v>20</v>
      </c>
      <c r="E65" t="s">
        <v>74</v>
      </c>
      <c r="F65">
        <v>-124.174611682153</v>
      </c>
      <c r="G65" s="1" t="s">
        <v>1550</v>
      </c>
      <c r="H65">
        <v>-124.17466490723901</v>
      </c>
      <c r="I65" s="1" t="s">
        <v>1551</v>
      </c>
      <c r="J65" t="s">
        <v>1552</v>
      </c>
      <c r="N65" t="s">
        <v>1553</v>
      </c>
      <c r="O65" t="s">
        <v>54</v>
      </c>
      <c r="P65" s="1">
        <v>98535</v>
      </c>
      <c r="Q65" t="s">
        <v>1554</v>
      </c>
      <c r="R65" t="s">
        <v>55</v>
      </c>
      <c r="S65" t="s">
        <v>1555</v>
      </c>
      <c r="T65" s="1">
        <v>2</v>
      </c>
      <c r="X65" s="1">
        <v>421304</v>
      </c>
      <c r="Y65" t="s">
        <v>183</v>
      </c>
      <c r="Z65" s="1">
        <v>421304</v>
      </c>
      <c r="AA65" s="1">
        <v>48423013</v>
      </c>
      <c r="AB65" t="s">
        <v>184</v>
      </c>
      <c r="AC65" s="1">
        <v>48423013</v>
      </c>
      <c r="AE65" t="s">
        <v>70</v>
      </c>
      <c r="AF65" s="1">
        <v>2</v>
      </c>
      <c r="AG65" t="s">
        <v>71</v>
      </c>
      <c r="AH65" s="1">
        <v>314000</v>
      </c>
      <c r="AJ65">
        <v>0</v>
      </c>
      <c r="AL65">
        <v>0</v>
      </c>
      <c r="AM65" t="s">
        <v>59</v>
      </c>
      <c r="AN65" t="s">
        <v>60</v>
      </c>
      <c r="AO65" t="s">
        <v>1556</v>
      </c>
      <c r="AQ65" s="1">
        <v>202109</v>
      </c>
      <c r="AR65" s="1">
        <v>14</v>
      </c>
      <c r="AT65" t="s">
        <v>61</v>
      </c>
      <c r="AU65" s="1">
        <v>2</v>
      </c>
      <c r="AY65">
        <v>0</v>
      </c>
      <c r="AZ65">
        <v>0</v>
      </c>
      <c r="BA65" t="b">
        <f t="shared" si="0"/>
        <v>0</v>
      </c>
      <c r="BB65" t="b">
        <f t="shared" si="1"/>
        <v>0</v>
      </c>
    </row>
    <row r="66" spans="1:54" x14ac:dyDescent="0.25">
      <c r="A66" s="1">
        <v>100</v>
      </c>
      <c r="B66" t="s">
        <v>52</v>
      </c>
      <c r="C66" t="s">
        <v>709</v>
      </c>
      <c r="D66" s="1">
        <v>20</v>
      </c>
      <c r="E66" t="s">
        <v>269</v>
      </c>
      <c r="F66">
        <v>-124.165405837896</v>
      </c>
      <c r="G66" s="1" t="s">
        <v>710</v>
      </c>
      <c r="H66">
        <v>-124.16507072940701</v>
      </c>
      <c r="I66" s="1" t="s">
        <v>711</v>
      </c>
      <c r="J66" t="s">
        <v>2154</v>
      </c>
      <c r="N66" t="s">
        <v>712</v>
      </c>
      <c r="O66" t="s">
        <v>54</v>
      </c>
      <c r="P66" s="1">
        <v>98569</v>
      </c>
      <c r="R66" t="s">
        <v>55</v>
      </c>
      <c r="S66" t="s">
        <v>2155</v>
      </c>
      <c r="T66" s="1">
        <v>1</v>
      </c>
      <c r="X66" s="1">
        <v>999977</v>
      </c>
      <c r="Y66" t="s">
        <v>57</v>
      </c>
      <c r="Z66" s="1">
        <v>999977</v>
      </c>
      <c r="AA66" s="1">
        <v>99999004</v>
      </c>
      <c r="AB66" t="s">
        <v>58</v>
      </c>
      <c r="AC66" s="1">
        <v>99999004</v>
      </c>
      <c r="AF66">
        <v>0</v>
      </c>
      <c r="AH66" s="2">
        <v>0</v>
      </c>
      <c r="AJ66">
        <v>0</v>
      </c>
      <c r="AL66">
        <v>0</v>
      </c>
      <c r="AM66" t="s">
        <v>59</v>
      </c>
      <c r="AN66" t="s">
        <v>60</v>
      </c>
      <c r="AO66" t="s">
        <v>2156</v>
      </c>
      <c r="AQ66" s="1">
        <v>202109</v>
      </c>
      <c r="AR66" s="1">
        <v>14</v>
      </c>
      <c r="AT66" t="s">
        <v>135</v>
      </c>
      <c r="AU66" s="1">
        <v>2</v>
      </c>
      <c r="AY66">
        <v>0</v>
      </c>
      <c r="AZ66">
        <v>0</v>
      </c>
      <c r="BA66" t="b">
        <f t="shared" ref="BA66:BA129" si="2">COUNTIF(J:J, J66) &gt; 1</f>
        <v>0</v>
      </c>
      <c r="BB66" t="b">
        <f t="shared" ref="BB66:BB129" si="3">COUNTIF(C:C, C66) &gt; 1</f>
        <v>0</v>
      </c>
    </row>
    <row r="67" spans="1:54" x14ac:dyDescent="0.25">
      <c r="A67" s="5">
        <v>100</v>
      </c>
      <c r="B67" s="6" t="s">
        <v>52</v>
      </c>
      <c r="C67" s="6" t="s">
        <v>2503</v>
      </c>
      <c r="D67" s="5">
        <v>20</v>
      </c>
      <c r="E67" s="6" t="s">
        <v>269</v>
      </c>
      <c r="F67" s="6">
        <v>-124.16626934156101</v>
      </c>
      <c r="G67" s="5" t="s">
        <v>2504</v>
      </c>
      <c r="H67" s="6">
        <v>-124.166436979625</v>
      </c>
      <c r="I67" s="5" t="s">
        <v>2505</v>
      </c>
      <c r="J67" s="6" t="s">
        <v>2510</v>
      </c>
      <c r="K67" s="6"/>
      <c r="L67" s="6"/>
      <c r="M67" s="6"/>
      <c r="N67" s="6" t="s">
        <v>2507</v>
      </c>
      <c r="O67" s="6" t="s">
        <v>54</v>
      </c>
      <c r="P67" s="5">
        <v>98569</v>
      </c>
      <c r="Q67" s="6"/>
      <c r="R67" s="6" t="s">
        <v>55</v>
      </c>
      <c r="S67" s="6" t="s">
        <v>2508</v>
      </c>
      <c r="T67" s="5">
        <v>1</v>
      </c>
      <c r="U67" s="6"/>
      <c r="V67" s="6"/>
      <c r="W67" s="6"/>
      <c r="X67" s="5">
        <v>999977</v>
      </c>
      <c r="Y67" s="6" t="s">
        <v>57</v>
      </c>
      <c r="Z67" s="5">
        <v>999977</v>
      </c>
      <c r="AA67" s="5">
        <v>99999004</v>
      </c>
      <c r="AB67" s="6" t="s">
        <v>58</v>
      </c>
      <c r="AC67" s="5">
        <v>99999004</v>
      </c>
      <c r="AD67" s="6"/>
      <c r="AE67" s="6"/>
      <c r="AF67" s="6">
        <v>0</v>
      </c>
      <c r="AG67" s="6"/>
      <c r="AH67" s="7">
        <v>0</v>
      </c>
      <c r="AI67" s="6"/>
      <c r="AJ67" s="6">
        <v>0</v>
      </c>
      <c r="AK67" s="6"/>
      <c r="AL67" s="6">
        <v>0</v>
      </c>
      <c r="AM67" s="6" t="s">
        <v>59</v>
      </c>
      <c r="AN67" s="6" t="s">
        <v>60</v>
      </c>
      <c r="AO67" s="6" t="s">
        <v>2511</v>
      </c>
      <c r="AP67" s="6"/>
      <c r="AQ67" s="5">
        <v>202109</v>
      </c>
      <c r="AR67" s="5">
        <v>14</v>
      </c>
      <c r="AS67" s="6"/>
      <c r="AT67" s="6" t="s">
        <v>61</v>
      </c>
      <c r="AU67" s="5">
        <v>2</v>
      </c>
      <c r="AV67" s="6"/>
      <c r="AW67" s="6"/>
      <c r="AX67" s="6"/>
      <c r="AY67" s="6">
        <v>0</v>
      </c>
      <c r="AZ67" s="6">
        <v>0</v>
      </c>
      <c r="BA67" s="6" t="b">
        <f t="shared" si="2"/>
        <v>0</v>
      </c>
      <c r="BB67" t="b">
        <f t="shared" si="3"/>
        <v>1</v>
      </c>
    </row>
    <row r="68" spans="1:54" x14ac:dyDescent="0.25">
      <c r="A68" s="5">
        <v>100</v>
      </c>
      <c r="B68" s="6" t="s">
        <v>52</v>
      </c>
      <c r="C68" s="6" t="s">
        <v>2503</v>
      </c>
      <c r="D68" s="5">
        <v>20</v>
      </c>
      <c r="E68" s="6" t="s">
        <v>269</v>
      </c>
      <c r="F68" s="6">
        <v>-124.16626934156101</v>
      </c>
      <c r="G68" s="5" t="s">
        <v>2504</v>
      </c>
      <c r="H68" s="6">
        <v>-124.166436979625</v>
      </c>
      <c r="I68" s="5" t="s">
        <v>2505</v>
      </c>
      <c r="J68" s="6" t="s">
        <v>2506</v>
      </c>
      <c r="K68" s="6"/>
      <c r="L68" s="6"/>
      <c r="M68" s="6"/>
      <c r="N68" s="6" t="s">
        <v>2507</v>
      </c>
      <c r="O68" s="6" t="s">
        <v>54</v>
      </c>
      <c r="P68" s="5">
        <v>98569</v>
      </c>
      <c r="Q68" s="6"/>
      <c r="R68" s="6" t="s">
        <v>55</v>
      </c>
      <c r="S68" s="6" t="s">
        <v>2508</v>
      </c>
      <c r="T68" s="5">
        <v>1</v>
      </c>
      <c r="U68" s="6"/>
      <c r="V68" s="6"/>
      <c r="W68" s="6"/>
      <c r="X68" s="5">
        <v>594712</v>
      </c>
      <c r="Y68" s="6" t="s">
        <v>1413</v>
      </c>
      <c r="Z68" s="5">
        <v>594712</v>
      </c>
      <c r="AA68" s="5">
        <v>45942013</v>
      </c>
      <c r="AB68" s="6" t="s">
        <v>1414</v>
      </c>
      <c r="AC68" s="5">
        <v>45942013</v>
      </c>
      <c r="AD68" s="6"/>
      <c r="AE68" s="6" t="s">
        <v>70</v>
      </c>
      <c r="AF68" s="5">
        <v>2</v>
      </c>
      <c r="AG68" s="6" t="s">
        <v>71</v>
      </c>
      <c r="AH68" s="5">
        <v>166000</v>
      </c>
      <c r="AI68" s="6"/>
      <c r="AJ68" s="6">
        <v>0</v>
      </c>
      <c r="AK68" s="6"/>
      <c r="AL68" s="6">
        <v>0</v>
      </c>
      <c r="AM68" s="6" t="s">
        <v>59</v>
      </c>
      <c r="AN68" s="6" t="s">
        <v>60</v>
      </c>
      <c r="AO68" s="6" t="s">
        <v>2509</v>
      </c>
      <c r="AP68" s="6"/>
      <c r="AQ68" s="5">
        <v>202110</v>
      </c>
      <c r="AR68" s="5">
        <v>14</v>
      </c>
      <c r="AS68" s="6"/>
      <c r="AT68" s="6" t="s">
        <v>61</v>
      </c>
      <c r="AU68" s="5">
        <v>2</v>
      </c>
      <c r="AV68" s="6"/>
      <c r="AW68" s="6"/>
      <c r="AX68" s="6"/>
      <c r="AY68" s="6">
        <v>0</v>
      </c>
      <c r="AZ68" s="6">
        <v>0</v>
      </c>
      <c r="BA68" s="6" t="b">
        <f t="shared" si="2"/>
        <v>0</v>
      </c>
      <c r="BB68" t="b">
        <f t="shared" si="3"/>
        <v>1</v>
      </c>
    </row>
    <row r="69" spans="1:54" x14ac:dyDescent="0.25">
      <c r="A69" s="1">
        <v>100</v>
      </c>
      <c r="B69" t="s">
        <v>52</v>
      </c>
      <c r="C69" t="s">
        <v>381</v>
      </c>
      <c r="D69" s="1">
        <v>20</v>
      </c>
      <c r="E69" t="s">
        <v>53</v>
      </c>
      <c r="F69">
        <v>-124.199038308206</v>
      </c>
      <c r="G69" s="1" t="s">
        <v>382</v>
      </c>
      <c r="H69">
        <v>-124.19928800510201</v>
      </c>
      <c r="I69" s="1" t="s">
        <v>383</v>
      </c>
      <c r="J69" t="s">
        <v>384</v>
      </c>
      <c r="L69" t="s">
        <v>385</v>
      </c>
      <c r="M69" t="s">
        <v>386</v>
      </c>
      <c r="N69" t="s">
        <v>387</v>
      </c>
      <c r="O69" t="s">
        <v>54</v>
      </c>
      <c r="P69" s="1">
        <v>98571</v>
      </c>
      <c r="Q69" t="s">
        <v>388</v>
      </c>
      <c r="R69" t="s">
        <v>55</v>
      </c>
      <c r="S69" t="s">
        <v>389</v>
      </c>
      <c r="T69" s="1">
        <v>2</v>
      </c>
      <c r="X69" s="1">
        <v>594141</v>
      </c>
      <c r="Y69" t="s">
        <v>390</v>
      </c>
      <c r="Z69" s="1">
        <v>594141</v>
      </c>
      <c r="AA69" s="1">
        <v>45911006</v>
      </c>
      <c r="AB69" t="s">
        <v>391</v>
      </c>
      <c r="AC69" s="1">
        <v>45911006</v>
      </c>
      <c r="AE69" t="s">
        <v>70</v>
      </c>
      <c r="AF69" s="1">
        <v>2</v>
      </c>
      <c r="AG69" t="s">
        <v>71</v>
      </c>
      <c r="AH69" s="1">
        <v>260000</v>
      </c>
      <c r="AJ69">
        <v>0</v>
      </c>
      <c r="AL69">
        <v>0</v>
      </c>
      <c r="AM69" t="s">
        <v>59</v>
      </c>
      <c r="AN69" t="s">
        <v>60</v>
      </c>
      <c r="AO69" t="s">
        <v>392</v>
      </c>
      <c r="AQ69" s="1">
        <v>202110</v>
      </c>
      <c r="AR69" s="1">
        <v>9</v>
      </c>
      <c r="AT69" t="s">
        <v>61</v>
      </c>
      <c r="AU69" s="1">
        <v>2</v>
      </c>
      <c r="AX69" t="s">
        <v>393</v>
      </c>
      <c r="AY69">
        <v>0</v>
      </c>
      <c r="AZ69">
        <v>0</v>
      </c>
      <c r="BA69" t="b">
        <f t="shared" si="2"/>
        <v>0</v>
      </c>
      <c r="BB69" t="b">
        <f t="shared" si="3"/>
        <v>0</v>
      </c>
    </row>
    <row r="70" spans="1:54" x14ac:dyDescent="0.25">
      <c r="A70" s="1">
        <v>100</v>
      </c>
      <c r="B70" t="s">
        <v>52</v>
      </c>
      <c r="C70" t="s">
        <v>1159</v>
      </c>
      <c r="D70" s="1">
        <v>20</v>
      </c>
      <c r="E70" t="s">
        <v>74</v>
      </c>
      <c r="F70">
        <v>-124.187744615686</v>
      </c>
      <c r="G70" s="1" t="s">
        <v>1160</v>
      </c>
      <c r="H70">
        <v>-124.187718799424</v>
      </c>
      <c r="I70" s="1" t="s">
        <v>1161</v>
      </c>
      <c r="J70" t="s">
        <v>1162</v>
      </c>
      <c r="L70" t="s">
        <v>1163</v>
      </c>
      <c r="M70" t="s">
        <v>1164</v>
      </c>
      <c r="N70" t="s">
        <v>1165</v>
      </c>
      <c r="O70" t="s">
        <v>54</v>
      </c>
      <c r="P70" s="1">
        <v>98535</v>
      </c>
      <c r="R70" t="s">
        <v>55</v>
      </c>
      <c r="S70" t="s">
        <v>1166</v>
      </c>
      <c r="T70" s="1">
        <v>2</v>
      </c>
      <c r="X70" s="1">
        <v>999977</v>
      </c>
      <c r="Y70" t="s">
        <v>57</v>
      </c>
      <c r="Z70" s="1">
        <v>999977</v>
      </c>
      <c r="AA70" s="1">
        <v>99999004</v>
      </c>
      <c r="AB70" t="s">
        <v>58</v>
      </c>
      <c r="AC70" s="1">
        <v>99999004</v>
      </c>
      <c r="AE70" t="s">
        <v>70</v>
      </c>
      <c r="AF70" s="1">
        <v>1</v>
      </c>
      <c r="AH70" s="2">
        <v>0</v>
      </c>
      <c r="AJ70">
        <v>0</v>
      </c>
      <c r="AL70">
        <v>0</v>
      </c>
      <c r="AM70" t="s">
        <v>59</v>
      </c>
      <c r="AN70" t="s">
        <v>60</v>
      </c>
      <c r="AO70" t="s">
        <v>1167</v>
      </c>
      <c r="AQ70" s="1">
        <v>202201</v>
      </c>
      <c r="AR70" s="1">
        <v>13</v>
      </c>
      <c r="AT70" t="s">
        <v>61</v>
      </c>
      <c r="AU70" s="1">
        <v>1</v>
      </c>
      <c r="AY70">
        <v>0</v>
      </c>
      <c r="AZ70">
        <v>0</v>
      </c>
      <c r="BA70" t="b">
        <f t="shared" si="2"/>
        <v>0</v>
      </c>
      <c r="BB70" t="b">
        <f t="shared" si="3"/>
        <v>0</v>
      </c>
    </row>
    <row r="71" spans="1:54" x14ac:dyDescent="0.25">
      <c r="A71" s="1">
        <v>100</v>
      </c>
      <c r="B71" t="s">
        <v>52</v>
      </c>
      <c r="C71" t="s">
        <v>1857</v>
      </c>
      <c r="D71" s="1">
        <v>20</v>
      </c>
      <c r="E71" t="s">
        <v>53</v>
      </c>
      <c r="F71">
        <v>-124.20373770604</v>
      </c>
      <c r="G71" s="1" t="s">
        <v>1858</v>
      </c>
      <c r="H71">
        <v>-124.202648058628</v>
      </c>
      <c r="I71" s="1" t="s">
        <v>1859</v>
      </c>
      <c r="J71" t="s">
        <v>1860</v>
      </c>
      <c r="N71" t="s">
        <v>1861</v>
      </c>
      <c r="O71" t="s">
        <v>54</v>
      </c>
      <c r="P71" s="1">
        <v>98571</v>
      </c>
      <c r="R71" t="s">
        <v>55</v>
      </c>
      <c r="S71" t="s">
        <v>56</v>
      </c>
      <c r="T71" s="1">
        <v>2</v>
      </c>
      <c r="X71" s="1">
        <v>811103</v>
      </c>
      <c r="Y71" t="s">
        <v>1277</v>
      </c>
      <c r="Z71" s="1">
        <v>811103</v>
      </c>
      <c r="AA71" s="1">
        <v>54111002</v>
      </c>
      <c r="AB71" t="s">
        <v>1278</v>
      </c>
      <c r="AC71" s="1">
        <v>54111002</v>
      </c>
      <c r="AE71" t="s">
        <v>70</v>
      </c>
      <c r="AF71" s="1">
        <v>3</v>
      </c>
      <c r="AG71" t="s">
        <v>71</v>
      </c>
      <c r="AH71" s="1">
        <v>411000</v>
      </c>
      <c r="AJ71">
        <v>0</v>
      </c>
      <c r="AL71">
        <v>0</v>
      </c>
      <c r="AM71" t="s">
        <v>59</v>
      </c>
      <c r="AN71" t="s">
        <v>60</v>
      </c>
      <c r="AO71" t="s">
        <v>1862</v>
      </c>
      <c r="AQ71" s="1">
        <v>202202</v>
      </c>
      <c r="AR71" s="1">
        <v>3</v>
      </c>
      <c r="AT71" t="s">
        <v>61</v>
      </c>
      <c r="AU71" s="1">
        <v>2</v>
      </c>
      <c r="AY71">
        <v>0</v>
      </c>
      <c r="AZ71">
        <v>0</v>
      </c>
      <c r="BA71" t="b">
        <f t="shared" si="2"/>
        <v>0</v>
      </c>
      <c r="BB71" t="b">
        <f t="shared" si="3"/>
        <v>0</v>
      </c>
    </row>
    <row r="72" spans="1:54" x14ac:dyDescent="0.25">
      <c r="A72" s="1">
        <v>100</v>
      </c>
      <c r="B72" t="s">
        <v>52</v>
      </c>
      <c r="C72" t="s">
        <v>907</v>
      </c>
      <c r="D72" s="1">
        <v>20</v>
      </c>
      <c r="E72" t="s">
        <v>53</v>
      </c>
      <c r="F72">
        <v>-124.19734382266</v>
      </c>
      <c r="G72" s="1" t="s">
        <v>908</v>
      </c>
      <c r="H72">
        <v>-124.198046226147</v>
      </c>
      <c r="I72" s="1" t="s">
        <v>909</v>
      </c>
      <c r="J72" t="s">
        <v>2425</v>
      </c>
      <c r="N72" t="s">
        <v>911</v>
      </c>
      <c r="O72" t="s">
        <v>54</v>
      </c>
      <c r="P72" s="1">
        <v>98571</v>
      </c>
      <c r="R72" t="s">
        <v>161</v>
      </c>
      <c r="S72" t="s">
        <v>56</v>
      </c>
      <c r="T72" s="1">
        <v>2</v>
      </c>
      <c r="X72" s="1">
        <v>546102</v>
      </c>
      <c r="Y72" t="s">
        <v>1895</v>
      </c>
      <c r="Z72" s="1">
        <v>546102</v>
      </c>
      <c r="AA72" s="1">
        <v>31181102</v>
      </c>
      <c r="AB72" t="s">
        <v>1896</v>
      </c>
      <c r="AC72" s="1">
        <v>31181102</v>
      </c>
      <c r="AE72" t="s">
        <v>70</v>
      </c>
      <c r="AF72" s="1">
        <v>2</v>
      </c>
      <c r="AG72" t="s">
        <v>71</v>
      </c>
      <c r="AH72" s="1">
        <v>83000</v>
      </c>
      <c r="AJ72">
        <v>0</v>
      </c>
      <c r="AL72">
        <v>0</v>
      </c>
      <c r="AM72" t="s">
        <v>59</v>
      </c>
      <c r="AN72" t="s">
        <v>60</v>
      </c>
      <c r="AO72" t="s">
        <v>2426</v>
      </c>
      <c r="AQ72" s="1">
        <v>202410</v>
      </c>
      <c r="AR72" s="1">
        <v>2</v>
      </c>
      <c r="AT72" t="s">
        <v>61</v>
      </c>
      <c r="AU72" s="1">
        <v>2</v>
      </c>
      <c r="AY72">
        <v>0</v>
      </c>
      <c r="AZ72">
        <v>0</v>
      </c>
      <c r="BA72" t="b">
        <f t="shared" si="2"/>
        <v>0</v>
      </c>
      <c r="BB72" t="b">
        <f t="shared" si="3"/>
        <v>1</v>
      </c>
    </row>
    <row r="73" spans="1:54" x14ac:dyDescent="0.25">
      <c r="A73" s="1">
        <v>100</v>
      </c>
      <c r="B73" t="s">
        <v>52</v>
      </c>
      <c r="C73" t="s">
        <v>2129</v>
      </c>
      <c r="D73" s="1">
        <v>20</v>
      </c>
      <c r="E73" t="s">
        <v>53</v>
      </c>
      <c r="F73">
        <v>-124.19910019391401</v>
      </c>
      <c r="G73" s="1" t="s">
        <v>2130</v>
      </c>
      <c r="H73">
        <v>-124.19910019391401</v>
      </c>
      <c r="I73" s="1" t="s">
        <v>2130</v>
      </c>
      <c r="J73" t="s">
        <v>2128</v>
      </c>
      <c r="L73" t="s">
        <v>2131</v>
      </c>
      <c r="M73" t="s">
        <v>2132</v>
      </c>
      <c r="N73" t="s">
        <v>2133</v>
      </c>
      <c r="O73" t="s">
        <v>54</v>
      </c>
      <c r="P73" s="1">
        <v>98571</v>
      </c>
      <c r="Q73" t="s">
        <v>2096</v>
      </c>
      <c r="R73" t="s">
        <v>161</v>
      </c>
      <c r="S73" t="s">
        <v>2111</v>
      </c>
      <c r="T73" s="1">
        <v>2</v>
      </c>
      <c r="U73">
        <v>8777799990</v>
      </c>
      <c r="V73" t="s">
        <v>2074</v>
      </c>
      <c r="X73" s="1">
        <v>653118</v>
      </c>
      <c r="Y73" t="s">
        <v>105</v>
      </c>
      <c r="Z73" s="1">
        <v>653118</v>
      </c>
      <c r="AA73" s="1">
        <v>53121003</v>
      </c>
      <c r="AB73" t="s">
        <v>106</v>
      </c>
      <c r="AC73" s="1">
        <v>53121003</v>
      </c>
      <c r="AE73" t="s">
        <v>852</v>
      </c>
      <c r="AF73" s="1">
        <v>40</v>
      </c>
      <c r="AG73" t="s">
        <v>1765</v>
      </c>
      <c r="AH73" s="1">
        <v>2892000</v>
      </c>
      <c r="AJ73">
        <v>0</v>
      </c>
      <c r="AL73">
        <v>0</v>
      </c>
      <c r="AM73" t="s">
        <v>59</v>
      </c>
      <c r="AN73" t="s">
        <v>60</v>
      </c>
      <c r="AO73" t="s">
        <v>2134</v>
      </c>
      <c r="AQ73" s="1">
        <v>202406</v>
      </c>
      <c r="AR73" s="1">
        <v>20</v>
      </c>
      <c r="AS73">
        <v>2004</v>
      </c>
      <c r="AT73" t="s">
        <v>61</v>
      </c>
      <c r="AU73" s="1">
        <v>2</v>
      </c>
      <c r="AV73" t="s">
        <v>2102</v>
      </c>
      <c r="AX73" t="s">
        <v>2114</v>
      </c>
      <c r="AY73">
        <v>0</v>
      </c>
      <c r="AZ73">
        <v>0</v>
      </c>
      <c r="BA73" t="b">
        <f t="shared" si="2"/>
        <v>0</v>
      </c>
      <c r="BB73" t="b">
        <f t="shared" si="3"/>
        <v>0</v>
      </c>
    </row>
    <row r="74" spans="1:54" x14ac:dyDescent="0.25">
      <c r="A74" s="1">
        <v>100</v>
      </c>
      <c r="B74" t="s">
        <v>52</v>
      </c>
      <c r="C74" t="s">
        <v>2714</v>
      </c>
      <c r="D74" s="1">
        <v>20</v>
      </c>
      <c r="E74" t="s">
        <v>53</v>
      </c>
      <c r="F74">
        <v>-124.19975873278401</v>
      </c>
      <c r="G74" s="1" t="s">
        <v>2093</v>
      </c>
      <c r="H74">
        <v>-124.199730234314</v>
      </c>
      <c r="I74" s="1" t="s">
        <v>2094</v>
      </c>
      <c r="J74" t="s">
        <v>2095</v>
      </c>
      <c r="N74" t="s">
        <v>2715</v>
      </c>
      <c r="O74" t="s">
        <v>54</v>
      </c>
      <c r="P74" s="1">
        <v>98571</v>
      </c>
      <c r="Q74" t="s">
        <v>2096</v>
      </c>
      <c r="R74" t="s">
        <v>161</v>
      </c>
      <c r="S74" t="s">
        <v>2097</v>
      </c>
      <c r="T74" s="1">
        <v>2</v>
      </c>
      <c r="X74" s="1">
        <v>152144</v>
      </c>
      <c r="Y74" t="s">
        <v>590</v>
      </c>
      <c r="Z74" s="1">
        <v>152144</v>
      </c>
      <c r="AA74" s="1">
        <v>23611512</v>
      </c>
      <c r="AB74" t="s">
        <v>591</v>
      </c>
      <c r="AC74" s="1">
        <v>23611512</v>
      </c>
      <c r="AE74" t="s">
        <v>70</v>
      </c>
      <c r="AF74" s="1">
        <v>2</v>
      </c>
      <c r="AG74" t="s">
        <v>166</v>
      </c>
      <c r="AH74" s="1">
        <v>532000</v>
      </c>
      <c r="AJ74">
        <v>0</v>
      </c>
      <c r="AL74">
        <v>0</v>
      </c>
      <c r="AM74" t="s">
        <v>59</v>
      </c>
      <c r="AN74" t="s">
        <v>60</v>
      </c>
      <c r="AO74" t="s">
        <v>2098</v>
      </c>
      <c r="AQ74" s="1">
        <v>202411</v>
      </c>
      <c r="AR74" s="1">
        <v>6</v>
      </c>
      <c r="AS74">
        <v>2019</v>
      </c>
      <c r="AT74" t="s">
        <v>61</v>
      </c>
      <c r="AU74" s="1">
        <v>2</v>
      </c>
      <c r="AY74">
        <v>0</v>
      </c>
      <c r="AZ74">
        <v>0</v>
      </c>
      <c r="BA74" t="b">
        <f t="shared" si="2"/>
        <v>0</v>
      </c>
      <c r="BB74" t="b">
        <f t="shared" si="3"/>
        <v>0</v>
      </c>
    </row>
    <row r="75" spans="1:54" x14ac:dyDescent="0.25">
      <c r="A75" s="1">
        <v>100</v>
      </c>
      <c r="B75" t="s">
        <v>52</v>
      </c>
      <c r="C75" t="s">
        <v>2090</v>
      </c>
      <c r="D75" s="1">
        <v>20</v>
      </c>
      <c r="E75" t="s">
        <v>53</v>
      </c>
      <c r="F75">
        <v>-124.198733670707</v>
      </c>
      <c r="G75" s="1" t="s">
        <v>2091</v>
      </c>
      <c r="H75">
        <v>-124.198733670707</v>
      </c>
      <c r="I75" s="1" t="s">
        <v>2091</v>
      </c>
      <c r="J75" t="s">
        <v>2108</v>
      </c>
      <c r="L75" t="s">
        <v>2109</v>
      </c>
      <c r="M75" t="s">
        <v>2110</v>
      </c>
      <c r="N75" t="s">
        <v>2092</v>
      </c>
      <c r="O75" t="s">
        <v>54</v>
      </c>
      <c r="P75" s="1">
        <v>98571</v>
      </c>
      <c r="R75" t="s">
        <v>161</v>
      </c>
      <c r="S75" t="s">
        <v>2111</v>
      </c>
      <c r="T75" s="1">
        <v>2</v>
      </c>
      <c r="U75">
        <v>8777799990</v>
      </c>
      <c r="V75" t="s">
        <v>2074</v>
      </c>
      <c r="X75" s="1">
        <v>152103</v>
      </c>
      <c r="Y75" t="s">
        <v>2112</v>
      </c>
      <c r="Z75" s="1">
        <v>152103</v>
      </c>
      <c r="AA75" s="1">
        <v>23611505</v>
      </c>
      <c r="AB75" t="s">
        <v>591</v>
      </c>
      <c r="AC75" s="1">
        <v>23611505</v>
      </c>
      <c r="AE75" t="s">
        <v>123</v>
      </c>
      <c r="AF75" s="1">
        <v>11</v>
      </c>
      <c r="AG75" t="s">
        <v>1765</v>
      </c>
      <c r="AH75" s="1">
        <v>2926000</v>
      </c>
      <c r="AJ75">
        <v>0</v>
      </c>
      <c r="AL75">
        <v>0</v>
      </c>
      <c r="AM75" t="s">
        <v>59</v>
      </c>
      <c r="AN75" t="s">
        <v>60</v>
      </c>
      <c r="AO75" t="s">
        <v>2113</v>
      </c>
      <c r="AP75">
        <v>202135075</v>
      </c>
      <c r="AQ75" s="1">
        <v>202406</v>
      </c>
      <c r="AR75" s="1">
        <v>12</v>
      </c>
      <c r="AS75">
        <v>2004</v>
      </c>
      <c r="AT75" t="s">
        <v>61</v>
      </c>
      <c r="AU75" s="1">
        <v>2</v>
      </c>
      <c r="AV75" t="s">
        <v>2102</v>
      </c>
      <c r="AX75" t="s">
        <v>2114</v>
      </c>
      <c r="AY75">
        <v>0</v>
      </c>
      <c r="AZ75">
        <v>0</v>
      </c>
      <c r="BA75" t="b">
        <f t="shared" si="2"/>
        <v>0</v>
      </c>
      <c r="BB75" t="b">
        <f t="shared" si="3"/>
        <v>0</v>
      </c>
    </row>
    <row r="76" spans="1:54" x14ac:dyDescent="0.25">
      <c r="A76" s="1">
        <v>100</v>
      </c>
      <c r="B76" t="s">
        <v>52</v>
      </c>
      <c r="C76" t="s">
        <v>2267</v>
      </c>
      <c r="D76" s="1">
        <v>20</v>
      </c>
      <c r="E76" t="s">
        <v>269</v>
      </c>
      <c r="F76">
        <v>-124.167280282902</v>
      </c>
      <c r="G76" s="1" t="s">
        <v>2268</v>
      </c>
      <c r="H76">
        <v>-124.167764673088</v>
      </c>
      <c r="I76" s="1" t="s">
        <v>2269</v>
      </c>
      <c r="J76" t="s">
        <v>2270</v>
      </c>
      <c r="N76" t="s">
        <v>2271</v>
      </c>
      <c r="O76" t="s">
        <v>54</v>
      </c>
      <c r="P76" s="1">
        <v>98569</v>
      </c>
      <c r="R76" t="s">
        <v>55</v>
      </c>
      <c r="S76" t="s">
        <v>56</v>
      </c>
      <c r="T76" s="1">
        <v>1</v>
      </c>
      <c r="X76" s="1">
        <v>999977</v>
      </c>
      <c r="Y76" t="s">
        <v>57</v>
      </c>
      <c r="Z76" s="1">
        <v>999977</v>
      </c>
      <c r="AA76" s="1">
        <v>99999004</v>
      </c>
      <c r="AB76" t="s">
        <v>58</v>
      </c>
      <c r="AC76" s="1">
        <v>99999004</v>
      </c>
      <c r="AF76">
        <v>0</v>
      </c>
      <c r="AH76" s="2">
        <v>0</v>
      </c>
      <c r="AJ76">
        <v>0</v>
      </c>
      <c r="AL76">
        <v>0</v>
      </c>
      <c r="AM76" t="s">
        <v>59</v>
      </c>
      <c r="AN76" t="s">
        <v>60</v>
      </c>
      <c r="AO76" t="s">
        <v>2272</v>
      </c>
      <c r="AQ76" s="1">
        <v>202202</v>
      </c>
      <c r="AR76" s="1">
        <v>3</v>
      </c>
      <c r="AT76" t="s">
        <v>61</v>
      </c>
      <c r="AU76" s="1">
        <v>2</v>
      </c>
      <c r="AY76">
        <v>0</v>
      </c>
      <c r="AZ76">
        <v>0</v>
      </c>
      <c r="BA76" t="b">
        <f t="shared" si="2"/>
        <v>0</v>
      </c>
      <c r="BB76" t="b">
        <f t="shared" si="3"/>
        <v>0</v>
      </c>
    </row>
    <row r="77" spans="1:54" x14ac:dyDescent="0.25">
      <c r="A77" s="1">
        <v>100</v>
      </c>
      <c r="B77" t="s">
        <v>52</v>
      </c>
      <c r="C77" t="s">
        <v>1741</v>
      </c>
      <c r="D77" s="1">
        <v>20</v>
      </c>
      <c r="E77" t="s">
        <v>53</v>
      </c>
      <c r="F77">
        <v>-124.192539148121</v>
      </c>
      <c r="G77" s="1" t="s">
        <v>1742</v>
      </c>
      <c r="H77">
        <v>-124.19253235878</v>
      </c>
      <c r="I77" s="1" t="s">
        <v>1743</v>
      </c>
      <c r="J77" t="s">
        <v>1744</v>
      </c>
      <c r="N77" t="s">
        <v>1745</v>
      </c>
      <c r="O77" t="s">
        <v>54</v>
      </c>
      <c r="P77" s="1">
        <v>98571</v>
      </c>
      <c r="Q77" t="s">
        <v>1746</v>
      </c>
      <c r="R77" t="s">
        <v>55</v>
      </c>
      <c r="S77" t="s">
        <v>1747</v>
      </c>
      <c r="T77" s="1">
        <v>2</v>
      </c>
      <c r="X77" s="1">
        <v>401101</v>
      </c>
      <c r="Y77" t="s">
        <v>1748</v>
      </c>
      <c r="Z77" s="1">
        <v>401101</v>
      </c>
      <c r="AA77" s="1">
        <v>48211102</v>
      </c>
      <c r="AB77" t="s">
        <v>1749</v>
      </c>
      <c r="AC77" s="1">
        <v>48211102</v>
      </c>
      <c r="AE77" t="s">
        <v>194</v>
      </c>
      <c r="AF77" s="1">
        <v>8</v>
      </c>
      <c r="AG77" t="s">
        <v>124</v>
      </c>
      <c r="AH77" s="1">
        <v>1593000</v>
      </c>
      <c r="AJ77">
        <v>0</v>
      </c>
      <c r="AL77">
        <v>0</v>
      </c>
      <c r="AM77" t="s">
        <v>59</v>
      </c>
      <c r="AN77" t="s">
        <v>60</v>
      </c>
      <c r="AO77" t="s">
        <v>1750</v>
      </c>
      <c r="AQ77" s="1">
        <v>202202</v>
      </c>
      <c r="AR77" s="1">
        <v>11</v>
      </c>
      <c r="AT77" t="s">
        <v>61</v>
      </c>
      <c r="AU77" s="1">
        <v>2</v>
      </c>
      <c r="AY77">
        <v>0</v>
      </c>
      <c r="AZ77">
        <v>0</v>
      </c>
      <c r="BA77" t="b">
        <f t="shared" si="2"/>
        <v>0</v>
      </c>
      <c r="BB77" t="b">
        <f t="shared" si="3"/>
        <v>0</v>
      </c>
    </row>
    <row r="78" spans="1:54" x14ac:dyDescent="0.25">
      <c r="A78" s="1">
        <v>100</v>
      </c>
      <c r="B78" t="s">
        <v>52</v>
      </c>
      <c r="C78" t="s">
        <v>1767</v>
      </c>
      <c r="D78" s="1">
        <v>20</v>
      </c>
      <c r="E78" t="s">
        <v>53</v>
      </c>
      <c r="F78">
        <v>-124.201515076776</v>
      </c>
      <c r="G78" s="1" t="s">
        <v>1768</v>
      </c>
      <c r="H78">
        <v>-124.201514573861</v>
      </c>
      <c r="I78" s="1" t="s">
        <v>1769</v>
      </c>
      <c r="J78" t="s">
        <v>1770</v>
      </c>
      <c r="L78" t="s">
        <v>1771</v>
      </c>
      <c r="M78" t="s">
        <v>1772</v>
      </c>
      <c r="N78" t="s">
        <v>1773</v>
      </c>
      <c r="O78" t="s">
        <v>54</v>
      </c>
      <c r="P78" s="1">
        <v>98571</v>
      </c>
      <c r="Q78" t="s">
        <v>1774</v>
      </c>
      <c r="R78" t="s">
        <v>55</v>
      </c>
      <c r="S78" t="s">
        <v>1775</v>
      </c>
      <c r="T78" s="1">
        <v>2</v>
      </c>
      <c r="X78" s="1">
        <v>581208</v>
      </c>
      <c r="Y78" t="s">
        <v>94</v>
      </c>
      <c r="Z78" s="1">
        <v>581208</v>
      </c>
      <c r="AA78" s="1">
        <v>72251117</v>
      </c>
      <c r="AB78" t="s">
        <v>95</v>
      </c>
      <c r="AC78" s="1">
        <v>72251117</v>
      </c>
      <c r="AE78" t="s">
        <v>70</v>
      </c>
      <c r="AF78" s="1">
        <v>2</v>
      </c>
      <c r="AG78" t="s">
        <v>71</v>
      </c>
      <c r="AH78" s="1">
        <v>74000</v>
      </c>
      <c r="AJ78">
        <v>0</v>
      </c>
      <c r="AL78">
        <v>0</v>
      </c>
      <c r="AM78" t="s">
        <v>59</v>
      </c>
      <c r="AN78" t="s">
        <v>60</v>
      </c>
      <c r="AO78" t="s">
        <v>1776</v>
      </c>
      <c r="AQ78" s="1">
        <v>202202</v>
      </c>
      <c r="AR78" s="1">
        <v>24</v>
      </c>
      <c r="AT78" t="s">
        <v>61</v>
      </c>
      <c r="AU78" s="1">
        <v>2</v>
      </c>
      <c r="AX78" t="s">
        <v>1777</v>
      </c>
      <c r="AY78">
        <v>0</v>
      </c>
      <c r="AZ78">
        <v>0</v>
      </c>
      <c r="BA78" t="b">
        <f t="shared" si="2"/>
        <v>0</v>
      </c>
      <c r="BB78" t="b">
        <f t="shared" si="3"/>
        <v>0</v>
      </c>
    </row>
    <row r="79" spans="1:54" x14ac:dyDescent="0.25">
      <c r="A79" s="1">
        <v>100</v>
      </c>
      <c r="B79" t="s">
        <v>52</v>
      </c>
      <c r="C79" t="s">
        <v>234</v>
      </c>
      <c r="D79" s="1">
        <v>20</v>
      </c>
      <c r="E79" t="s">
        <v>74</v>
      </c>
      <c r="F79">
        <v>-124.17383006968301</v>
      </c>
      <c r="G79" s="1" t="s">
        <v>235</v>
      </c>
      <c r="H79">
        <v>-124.174107594497</v>
      </c>
      <c r="I79" s="1" t="s">
        <v>236</v>
      </c>
      <c r="J79" t="s">
        <v>2422</v>
      </c>
      <c r="N79" t="s">
        <v>238</v>
      </c>
      <c r="O79" t="s">
        <v>54</v>
      </c>
      <c r="P79" s="1">
        <v>98535</v>
      </c>
      <c r="R79" t="s">
        <v>55</v>
      </c>
      <c r="S79" t="s">
        <v>2423</v>
      </c>
      <c r="T79" s="1">
        <v>2</v>
      </c>
      <c r="X79" s="1">
        <v>999977</v>
      </c>
      <c r="Y79" t="s">
        <v>57</v>
      </c>
      <c r="Z79" s="1">
        <v>999977</v>
      </c>
      <c r="AA79" s="1">
        <v>99999004</v>
      </c>
      <c r="AB79" t="s">
        <v>58</v>
      </c>
      <c r="AC79" s="1">
        <v>99999004</v>
      </c>
      <c r="AF79">
        <v>0</v>
      </c>
      <c r="AH79" s="2">
        <v>0</v>
      </c>
      <c r="AJ79">
        <v>0</v>
      </c>
      <c r="AL79">
        <v>0</v>
      </c>
      <c r="AM79" t="s">
        <v>59</v>
      </c>
      <c r="AN79" t="s">
        <v>60</v>
      </c>
      <c r="AO79" t="s">
        <v>2424</v>
      </c>
      <c r="AQ79" s="1">
        <v>202203</v>
      </c>
      <c r="AR79" s="1">
        <v>23</v>
      </c>
      <c r="AT79" t="s">
        <v>61</v>
      </c>
      <c r="AU79" s="1">
        <v>2</v>
      </c>
      <c r="AY79">
        <v>0</v>
      </c>
      <c r="AZ79">
        <v>0</v>
      </c>
      <c r="BA79" t="b">
        <f t="shared" si="2"/>
        <v>0</v>
      </c>
      <c r="BB79" t="b">
        <f t="shared" si="3"/>
        <v>1</v>
      </c>
    </row>
    <row r="80" spans="1:54" x14ac:dyDescent="0.25">
      <c r="A80" s="1">
        <v>100</v>
      </c>
      <c r="B80" t="s">
        <v>52</v>
      </c>
      <c r="C80" t="s">
        <v>837</v>
      </c>
      <c r="D80" s="1">
        <v>20</v>
      </c>
      <c r="E80" t="s">
        <v>53</v>
      </c>
      <c r="F80">
        <v>-124.197218251378</v>
      </c>
      <c r="G80" s="1" t="s">
        <v>838</v>
      </c>
      <c r="H80">
        <v>-124.197218251378</v>
      </c>
      <c r="I80" s="1" t="s">
        <v>838</v>
      </c>
      <c r="J80" t="s">
        <v>839</v>
      </c>
      <c r="L80" t="s">
        <v>840</v>
      </c>
      <c r="M80" t="s">
        <v>841</v>
      </c>
      <c r="N80" t="s">
        <v>842</v>
      </c>
      <c r="O80" t="s">
        <v>54</v>
      </c>
      <c r="P80" s="1">
        <v>98571</v>
      </c>
      <c r="Q80" t="s">
        <v>843</v>
      </c>
      <c r="R80" t="s">
        <v>161</v>
      </c>
      <c r="S80" t="s">
        <v>844</v>
      </c>
      <c r="T80" s="1">
        <v>2</v>
      </c>
      <c r="X80" s="1">
        <v>581208</v>
      </c>
      <c r="Y80" t="s">
        <v>94</v>
      </c>
      <c r="Z80" s="1">
        <v>581208</v>
      </c>
      <c r="AA80" s="1">
        <v>72251117</v>
      </c>
      <c r="AB80" t="s">
        <v>95</v>
      </c>
      <c r="AC80" s="1">
        <v>72251117</v>
      </c>
      <c r="AE80" t="s">
        <v>123</v>
      </c>
      <c r="AF80" s="1">
        <v>10</v>
      </c>
      <c r="AG80" t="s">
        <v>71</v>
      </c>
      <c r="AH80" s="1">
        <v>366000</v>
      </c>
      <c r="AJ80">
        <v>0</v>
      </c>
      <c r="AL80">
        <v>0</v>
      </c>
      <c r="AM80" t="s">
        <v>59</v>
      </c>
      <c r="AN80" t="s">
        <v>60</v>
      </c>
      <c r="AO80" t="s">
        <v>845</v>
      </c>
      <c r="AQ80" s="1">
        <v>202410</v>
      </c>
      <c r="AR80" s="1">
        <v>9</v>
      </c>
      <c r="AS80">
        <v>2016</v>
      </c>
      <c r="AT80" t="s">
        <v>61</v>
      </c>
      <c r="AU80" s="1">
        <v>2</v>
      </c>
      <c r="AX80" t="s">
        <v>846</v>
      </c>
      <c r="AY80">
        <v>0</v>
      </c>
      <c r="AZ80">
        <v>0</v>
      </c>
      <c r="BA80" t="b">
        <f t="shared" si="2"/>
        <v>0</v>
      </c>
      <c r="BB80" t="b">
        <f t="shared" si="3"/>
        <v>1</v>
      </c>
    </row>
    <row r="81" spans="1:54" x14ac:dyDescent="0.25">
      <c r="A81" s="1">
        <v>100</v>
      </c>
      <c r="B81" t="s">
        <v>52</v>
      </c>
      <c r="C81" t="s">
        <v>305</v>
      </c>
      <c r="D81" s="1">
        <v>20</v>
      </c>
      <c r="E81" t="s">
        <v>53</v>
      </c>
      <c r="F81">
        <v>-124.20318835610701</v>
      </c>
      <c r="G81" s="1" t="s">
        <v>306</v>
      </c>
      <c r="H81">
        <v>-124.203187182639</v>
      </c>
      <c r="I81" s="1" t="s">
        <v>307</v>
      </c>
      <c r="J81" t="s">
        <v>2206</v>
      </c>
      <c r="N81" t="s">
        <v>311</v>
      </c>
      <c r="O81" t="s">
        <v>54</v>
      </c>
      <c r="P81" s="1">
        <v>98571</v>
      </c>
      <c r="R81" t="s">
        <v>55</v>
      </c>
      <c r="S81" t="s">
        <v>1361</v>
      </c>
      <c r="T81" s="1">
        <v>2</v>
      </c>
      <c r="X81" s="1">
        <v>581208</v>
      </c>
      <c r="Y81" t="s">
        <v>94</v>
      </c>
      <c r="Z81" s="1">
        <v>581208</v>
      </c>
      <c r="AA81" s="1">
        <v>72251117</v>
      </c>
      <c r="AB81" t="s">
        <v>95</v>
      </c>
      <c r="AC81" s="1">
        <v>72251117</v>
      </c>
      <c r="AE81" t="s">
        <v>70</v>
      </c>
      <c r="AF81" s="1">
        <v>4</v>
      </c>
      <c r="AG81" t="s">
        <v>71</v>
      </c>
      <c r="AH81" s="1">
        <v>147000</v>
      </c>
      <c r="AJ81">
        <v>0</v>
      </c>
      <c r="AL81">
        <v>0</v>
      </c>
      <c r="AM81" t="s">
        <v>59</v>
      </c>
      <c r="AN81" t="s">
        <v>60</v>
      </c>
      <c r="AO81" t="s">
        <v>2207</v>
      </c>
      <c r="AQ81" s="1">
        <v>202203</v>
      </c>
      <c r="AR81" s="1">
        <v>13</v>
      </c>
      <c r="AT81" t="s">
        <v>61</v>
      </c>
      <c r="AU81" s="1">
        <v>2</v>
      </c>
      <c r="AY81">
        <v>0</v>
      </c>
      <c r="AZ81">
        <v>0</v>
      </c>
      <c r="BA81" t="b">
        <f t="shared" si="2"/>
        <v>0</v>
      </c>
      <c r="BB81" t="b">
        <f t="shared" si="3"/>
        <v>1</v>
      </c>
    </row>
    <row r="82" spans="1:54" x14ac:dyDescent="0.25">
      <c r="A82" s="1">
        <v>100</v>
      </c>
      <c r="B82" t="s">
        <v>52</v>
      </c>
      <c r="C82" t="s">
        <v>87</v>
      </c>
      <c r="D82" s="1">
        <v>20</v>
      </c>
      <c r="E82" t="s">
        <v>53</v>
      </c>
      <c r="F82">
        <v>-124.203703256419</v>
      </c>
      <c r="G82" s="1" t="s">
        <v>88</v>
      </c>
      <c r="H82">
        <v>-124.203723540623</v>
      </c>
      <c r="I82" s="1" t="s">
        <v>89</v>
      </c>
      <c r="J82" t="s">
        <v>1642</v>
      </c>
      <c r="N82" t="s">
        <v>91</v>
      </c>
      <c r="O82" t="s">
        <v>54</v>
      </c>
      <c r="P82" s="1">
        <v>98571</v>
      </c>
      <c r="R82" t="s">
        <v>55</v>
      </c>
      <c r="S82" t="s">
        <v>1643</v>
      </c>
      <c r="T82" s="1">
        <v>2</v>
      </c>
      <c r="X82" s="1">
        <v>581208</v>
      </c>
      <c r="Y82" t="s">
        <v>94</v>
      </c>
      <c r="Z82" s="1">
        <v>581208</v>
      </c>
      <c r="AA82" s="1">
        <v>72251117</v>
      </c>
      <c r="AB82" t="s">
        <v>95</v>
      </c>
      <c r="AC82" s="1">
        <v>72251117</v>
      </c>
      <c r="AE82" t="s">
        <v>70</v>
      </c>
      <c r="AF82" s="1">
        <v>4</v>
      </c>
      <c r="AG82" t="s">
        <v>71</v>
      </c>
      <c r="AH82" s="1">
        <v>147000</v>
      </c>
      <c r="AJ82">
        <v>0</v>
      </c>
      <c r="AL82">
        <v>0</v>
      </c>
      <c r="AM82" t="s">
        <v>59</v>
      </c>
      <c r="AN82" t="s">
        <v>60</v>
      </c>
      <c r="AO82" t="s">
        <v>1644</v>
      </c>
      <c r="AQ82" s="1">
        <v>202203</v>
      </c>
      <c r="AR82" s="1">
        <v>13</v>
      </c>
      <c r="AT82" t="s">
        <v>61</v>
      </c>
      <c r="AU82" s="1">
        <v>2</v>
      </c>
      <c r="AY82">
        <v>0</v>
      </c>
      <c r="AZ82">
        <v>0</v>
      </c>
      <c r="BA82" t="b">
        <f t="shared" si="2"/>
        <v>0</v>
      </c>
      <c r="BB82" t="b">
        <f t="shared" si="3"/>
        <v>1</v>
      </c>
    </row>
    <row r="83" spans="1:54" x14ac:dyDescent="0.25">
      <c r="A83" s="1">
        <v>100</v>
      </c>
      <c r="B83" t="s">
        <v>52</v>
      </c>
      <c r="C83" t="s">
        <v>879</v>
      </c>
      <c r="D83" s="1">
        <v>20</v>
      </c>
      <c r="E83" t="s">
        <v>53</v>
      </c>
      <c r="F83">
        <v>-124.20373829277401</v>
      </c>
      <c r="G83" s="1" t="s">
        <v>880</v>
      </c>
      <c r="H83">
        <v>-124.20346370162601</v>
      </c>
      <c r="I83" s="1" t="s">
        <v>881</v>
      </c>
      <c r="J83" t="s">
        <v>882</v>
      </c>
      <c r="L83" t="s">
        <v>883</v>
      </c>
      <c r="M83" t="s">
        <v>884</v>
      </c>
      <c r="N83" t="s">
        <v>885</v>
      </c>
      <c r="O83" t="s">
        <v>54</v>
      </c>
      <c r="P83" s="1">
        <v>98571</v>
      </c>
      <c r="R83" t="s">
        <v>55</v>
      </c>
      <c r="S83" t="s">
        <v>886</v>
      </c>
      <c r="T83" s="1">
        <v>2</v>
      </c>
      <c r="X83" s="1">
        <v>806301</v>
      </c>
      <c r="Y83" t="s">
        <v>887</v>
      </c>
      <c r="Z83" s="1">
        <v>806301</v>
      </c>
      <c r="AA83" s="1">
        <v>62221001</v>
      </c>
      <c r="AB83" t="s">
        <v>888</v>
      </c>
      <c r="AC83" s="1">
        <v>62221001</v>
      </c>
      <c r="AE83" t="s">
        <v>70</v>
      </c>
      <c r="AF83" s="1">
        <v>4</v>
      </c>
      <c r="AG83" t="s">
        <v>71</v>
      </c>
      <c r="AH83" s="1">
        <v>371000</v>
      </c>
      <c r="AJ83">
        <v>0</v>
      </c>
      <c r="AL83">
        <v>0</v>
      </c>
      <c r="AM83" t="s">
        <v>59</v>
      </c>
      <c r="AN83" t="s">
        <v>60</v>
      </c>
      <c r="AO83" t="s">
        <v>889</v>
      </c>
      <c r="AQ83" s="1">
        <v>202204</v>
      </c>
      <c r="AR83" s="1">
        <v>13</v>
      </c>
      <c r="AT83" t="s">
        <v>61</v>
      </c>
      <c r="AU83" s="1">
        <v>2</v>
      </c>
      <c r="AY83">
        <v>0</v>
      </c>
      <c r="AZ83">
        <v>0</v>
      </c>
      <c r="BA83" t="b">
        <f t="shared" si="2"/>
        <v>0</v>
      </c>
      <c r="BB83" t="b">
        <f t="shared" si="3"/>
        <v>0</v>
      </c>
    </row>
    <row r="84" spans="1:54" x14ac:dyDescent="0.25">
      <c r="A84" s="1">
        <v>100</v>
      </c>
      <c r="B84" t="s">
        <v>52</v>
      </c>
      <c r="C84" t="s">
        <v>1791</v>
      </c>
      <c r="D84" s="1">
        <v>20</v>
      </c>
      <c r="E84" t="s">
        <v>53</v>
      </c>
      <c r="F84">
        <v>-124.189149338839</v>
      </c>
      <c r="G84" s="1" t="s">
        <v>1792</v>
      </c>
      <c r="H84">
        <v>-124.189037021337</v>
      </c>
      <c r="I84" s="1" t="s">
        <v>1793</v>
      </c>
      <c r="J84" t="s">
        <v>1794</v>
      </c>
      <c r="L84" t="s">
        <v>1795</v>
      </c>
      <c r="M84" t="s">
        <v>1796</v>
      </c>
      <c r="N84" t="s">
        <v>1797</v>
      </c>
      <c r="O84" t="s">
        <v>54</v>
      </c>
      <c r="P84" s="1">
        <v>98571</v>
      </c>
      <c r="Q84" t="s">
        <v>1798</v>
      </c>
      <c r="R84" t="s">
        <v>55</v>
      </c>
      <c r="S84" t="s">
        <v>56</v>
      </c>
      <c r="T84" s="1">
        <v>2</v>
      </c>
      <c r="X84" s="1">
        <v>999977</v>
      </c>
      <c r="Y84" t="s">
        <v>57</v>
      </c>
      <c r="Z84" s="1">
        <v>999977</v>
      </c>
      <c r="AA84" s="1">
        <v>99999004</v>
      </c>
      <c r="AB84" t="s">
        <v>58</v>
      </c>
      <c r="AC84" s="1">
        <v>99999004</v>
      </c>
      <c r="AF84">
        <v>0</v>
      </c>
      <c r="AH84" s="2">
        <v>0</v>
      </c>
      <c r="AJ84">
        <v>0</v>
      </c>
      <c r="AL84">
        <v>0</v>
      </c>
      <c r="AM84" t="s">
        <v>59</v>
      </c>
      <c r="AN84" t="s">
        <v>60</v>
      </c>
      <c r="AO84" t="s">
        <v>1799</v>
      </c>
      <c r="AQ84" s="1">
        <v>202204</v>
      </c>
      <c r="AR84" s="1">
        <v>3</v>
      </c>
      <c r="AT84" t="s">
        <v>61</v>
      </c>
      <c r="AU84" s="1">
        <v>2</v>
      </c>
      <c r="AY84">
        <v>0</v>
      </c>
      <c r="AZ84">
        <v>0</v>
      </c>
      <c r="BA84" t="b">
        <f t="shared" si="2"/>
        <v>0</v>
      </c>
      <c r="BB84" t="b">
        <f t="shared" si="3"/>
        <v>0</v>
      </c>
    </row>
    <row r="85" spans="1:54" x14ac:dyDescent="0.25">
      <c r="A85" s="1">
        <v>100</v>
      </c>
      <c r="B85" t="s">
        <v>52</v>
      </c>
      <c r="C85" t="s">
        <v>1996</v>
      </c>
      <c r="D85" s="1">
        <v>20</v>
      </c>
      <c r="E85" t="s">
        <v>53</v>
      </c>
      <c r="F85">
        <v>-124.194627415479</v>
      </c>
      <c r="G85" s="1" t="s">
        <v>1997</v>
      </c>
      <c r="H85">
        <v>-124.19468659171601</v>
      </c>
      <c r="I85" s="1" t="s">
        <v>1998</v>
      </c>
      <c r="J85" t="s">
        <v>2238</v>
      </c>
      <c r="N85" t="s">
        <v>2000</v>
      </c>
      <c r="O85" t="s">
        <v>54</v>
      </c>
      <c r="P85" s="1">
        <v>98571</v>
      </c>
      <c r="R85" t="s">
        <v>161</v>
      </c>
      <c r="S85" t="s">
        <v>2239</v>
      </c>
      <c r="T85" s="1">
        <v>2</v>
      </c>
      <c r="V85" t="s">
        <v>2240</v>
      </c>
      <c r="X85" s="1">
        <v>581203</v>
      </c>
      <c r="Y85" t="s">
        <v>2241</v>
      </c>
      <c r="Z85" s="1">
        <v>581203</v>
      </c>
      <c r="AA85" s="1">
        <v>72251512</v>
      </c>
      <c r="AB85" t="s">
        <v>69</v>
      </c>
      <c r="AC85" s="1">
        <v>72251512</v>
      </c>
      <c r="AE85" t="s">
        <v>194</v>
      </c>
      <c r="AF85" s="1">
        <v>5</v>
      </c>
      <c r="AG85" t="s">
        <v>71</v>
      </c>
      <c r="AH85" s="1">
        <v>147000</v>
      </c>
      <c r="AJ85">
        <v>0</v>
      </c>
      <c r="AL85">
        <v>0</v>
      </c>
      <c r="AM85" t="s">
        <v>59</v>
      </c>
      <c r="AN85" t="s">
        <v>60</v>
      </c>
      <c r="AO85" t="s">
        <v>2242</v>
      </c>
      <c r="AQ85" s="1">
        <v>202406</v>
      </c>
      <c r="AR85" s="1">
        <v>8</v>
      </c>
      <c r="AT85" t="s">
        <v>61</v>
      </c>
      <c r="AU85" s="1">
        <v>2</v>
      </c>
      <c r="AV85" t="s">
        <v>2243</v>
      </c>
      <c r="AX85" t="s">
        <v>2244</v>
      </c>
      <c r="AY85">
        <v>0</v>
      </c>
      <c r="AZ85">
        <v>0</v>
      </c>
      <c r="BA85" t="b">
        <f t="shared" si="2"/>
        <v>0</v>
      </c>
      <c r="BB85" t="b">
        <f t="shared" si="3"/>
        <v>1</v>
      </c>
    </row>
    <row r="86" spans="1:54" x14ac:dyDescent="0.25">
      <c r="A86" s="1">
        <v>100</v>
      </c>
      <c r="B86" t="s">
        <v>52</v>
      </c>
      <c r="C86" t="s">
        <v>1996</v>
      </c>
      <c r="D86" s="1">
        <v>20</v>
      </c>
      <c r="E86" t="s">
        <v>53</v>
      </c>
      <c r="F86">
        <v>-124.194627415479</v>
      </c>
      <c r="G86" s="1" t="s">
        <v>1997</v>
      </c>
      <c r="H86">
        <v>-124.19468659171601</v>
      </c>
      <c r="I86" s="1" t="s">
        <v>1998</v>
      </c>
      <c r="J86" t="s">
        <v>1999</v>
      </c>
      <c r="N86" t="s">
        <v>2000</v>
      </c>
      <c r="O86" t="s">
        <v>54</v>
      </c>
      <c r="P86" s="1">
        <v>98571</v>
      </c>
      <c r="R86" t="s">
        <v>161</v>
      </c>
      <c r="S86" t="s">
        <v>2001</v>
      </c>
      <c r="T86" s="1">
        <v>2</v>
      </c>
      <c r="V86" t="s">
        <v>2002</v>
      </c>
      <c r="X86" s="1">
        <v>75204</v>
      </c>
      <c r="Y86" t="s">
        <v>2003</v>
      </c>
      <c r="Z86" s="1">
        <v>75204</v>
      </c>
      <c r="AA86" s="1">
        <v>81291021</v>
      </c>
      <c r="AB86" t="s">
        <v>2004</v>
      </c>
      <c r="AC86" s="1">
        <v>81291021</v>
      </c>
      <c r="AE86" t="s">
        <v>70</v>
      </c>
      <c r="AF86" s="1">
        <v>2</v>
      </c>
      <c r="AG86" t="s">
        <v>71</v>
      </c>
      <c r="AH86" s="1">
        <v>72000</v>
      </c>
      <c r="AJ86">
        <v>0</v>
      </c>
      <c r="AL86">
        <v>0</v>
      </c>
      <c r="AM86" t="s">
        <v>59</v>
      </c>
      <c r="AN86" t="s">
        <v>60</v>
      </c>
      <c r="AO86" t="s">
        <v>2005</v>
      </c>
      <c r="AQ86" s="1">
        <v>202409</v>
      </c>
      <c r="AR86" s="1">
        <v>9</v>
      </c>
      <c r="AT86" t="s">
        <v>61</v>
      </c>
      <c r="AU86" s="1">
        <v>2</v>
      </c>
      <c r="AX86" t="s">
        <v>2006</v>
      </c>
      <c r="AY86">
        <v>0</v>
      </c>
      <c r="AZ86">
        <v>0</v>
      </c>
      <c r="BA86" t="b">
        <f t="shared" si="2"/>
        <v>0</v>
      </c>
      <c r="BB86" t="b">
        <f t="shared" si="3"/>
        <v>1</v>
      </c>
    </row>
    <row r="87" spans="1:54" x14ac:dyDescent="0.25">
      <c r="A87" s="1">
        <v>100</v>
      </c>
      <c r="B87" t="s">
        <v>52</v>
      </c>
      <c r="C87" t="s">
        <v>514</v>
      </c>
      <c r="D87" s="1">
        <v>20</v>
      </c>
      <c r="E87" t="s">
        <v>127</v>
      </c>
      <c r="F87">
        <v>-124.040222616885</v>
      </c>
      <c r="G87" s="1" t="s">
        <v>515</v>
      </c>
      <c r="H87">
        <v>-124.040099319088</v>
      </c>
      <c r="I87" s="1" t="s">
        <v>516</v>
      </c>
      <c r="J87" t="s">
        <v>517</v>
      </c>
      <c r="L87" t="s">
        <v>518</v>
      </c>
      <c r="M87" t="s">
        <v>519</v>
      </c>
      <c r="N87" t="s">
        <v>520</v>
      </c>
      <c r="O87" t="s">
        <v>54</v>
      </c>
      <c r="P87" s="1">
        <v>98550</v>
      </c>
      <c r="R87" t="s">
        <v>55</v>
      </c>
      <c r="S87" t="s">
        <v>521</v>
      </c>
      <c r="T87" s="1">
        <v>1</v>
      </c>
      <c r="X87" s="1">
        <v>241102</v>
      </c>
      <c r="Y87" t="s">
        <v>522</v>
      </c>
      <c r="Z87" s="1">
        <v>241102</v>
      </c>
      <c r="AA87" s="1">
        <v>11331003</v>
      </c>
      <c r="AB87" t="s">
        <v>523</v>
      </c>
      <c r="AC87" s="1">
        <v>11331003</v>
      </c>
      <c r="AE87" t="s">
        <v>194</v>
      </c>
      <c r="AF87" s="1">
        <v>6</v>
      </c>
      <c r="AG87" t="s">
        <v>166</v>
      </c>
      <c r="AH87" s="1">
        <v>984000</v>
      </c>
      <c r="AJ87">
        <v>0</v>
      </c>
      <c r="AL87">
        <v>0</v>
      </c>
      <c r="AM87" t="s">
        <v>59</v>
      </c>
      <c r="AN87" t="s">
        <v>60</v>
      </c>
      <c r="AO87" t="s">
        <v>524</v>
      </c>
      <c r="AQ87" s="1">
        <v>202204</v>
      </c>
      <c r="AR87" s="1">
        <v>13</v>
      </c>
      <c r="AT87" t="s">
        <v>61</v>
      </c>
      <c r="AU87" s="1">
        <v>2</v>
      </c>
      <c r="AY87">
        <v>0</v>
      </c>
      <c r="AZ87">
        <v>0</v>
      </c>
      <c r="BA87" t="b">
        <f t="shared" si="2"/>
        <v>0</v>
      </c>
      <c r="BB87" t="b">
        <f t="shared" si="3"/>
        <v>1</v>
      </c>
    </row>
    <row r="88" spans="1:54" x14ac:dyDescent="0.25">
      <c r="A88" s="1">
        <v>100</v>
      </c>
      <c r="B88" t="s">
        <v>52</v>
      </c>
      <c r="C88" t="s">
        <v>108</v>
      </c>
      <c r="D88" s="1">
        <v>20</v>
      </c>
      <c r="E88" t="s">
        <v>74</v>
      </c>
      <c r="F88">
        <v>-124.169958803881</v>
      </c>
      <c r="G88" s="1" t="s">
        <v>109</v>
      </c>
      <c r="H88">
        <v>-124.169728888278</v>
      </c>
      <c r="I88" s="1" t="s">
        <v>110</v>
      </c>
      <c r="J88" t="s">
        <v>116</v>
      </c>
      <c r="L88" t="s">
        <v>117</v>
      </c>
      <c r="M88" t="s">
        <v>118</v>
      </c>
      <c r="N88" t="s">
        <v>119</v>
      </c>
      <c r="O88" t="s">
        <v>54</v>
      </c>
      <c r="P88" s="1">
        <v>98535</v>
      </c>
      <c r="Q88" t="s">
        <v>120</v>
      </c>
      <c r="R88" t="s">
        <v>55</v>
      </c>
      <c r="S88" t="s">
        <v>56</v>
      </c>
      <c r="T88" s="1">
        <v>2</v>
      </c>
      <c r="X88" s="1">
        <v>399903</v>
      </c>
      <c r="Y88" t="s">
        <v>121</v>
      </c>
      <c r="Z88" s="1">
        <v>399903</v>
      </c>
      <c r="AA88" s="1">
        <v>33999936</v>
      </c>
      <c r="AB88" t="s">
        <v>122</v>
      </c>
      <c r="AC88" s="1">
        <v>33999936</v>
      </c>
      <c r="AE88" t="s">
        <v>123</v>
      </c>
      <c r="AF88" s="1">
        <v>17</v>
      </c>
      <c r="AG88" t="s">
        <v>124</v>
      </c>
      <c r="AH88" s="1">
        <v>1181000</v>
      </c>
      <c r="AJ88">
        <v>0</v>
      </c>
      <c r="AL88">
        <v>0</v>
      </c>
      <c r="AM88" t="s">
        <v>59</v>
      </c>
      <c r="AN88" t="s">
        <v>60</v>
      </c>
      <c r="AO88" t="s">
        <v>125</v>
      </c>
      <c r="AQ88" s="1">
        <v>202204</v>
      </c>
      <c r="AR88" s="1">
        <v>3</v>
      </c>
      <c r="AT88" t="s">
        <v>61</v>
      </c>
      <c r="AU88" s="1">
        <v>2</v>
      </c>
      <c r="AY88">
        <v>0</v>
      </c>
      <c r="AZ88">
        <v>0</v>
      </c>
      <c r="BA88" t="b">
        <f t="shared" si="2"/>
        <v>0</v>
      </c>
      <c r="BB88" t="b">
        <f t="shared" si="3"/>
        <v>1</v>
      </c>
    </row>
    <row r="89" spans="1:54" x14ac:dyDescent="0.25">
      <c r="A89" s="1">
        <v>100</v>
      </c>
      <c r="B89" t="s">
        <v>52</v>
      </c>
      <c r="C89" t="s">
        <v>894</v>
      </c>
      <c r="D89" s="1">
        <v>20</v>
      </c>
      <c r="E89" t="s">
        <v>53</v>
      </c>
      <c r="F89">
        <v>-124.198943927976</v>
      </c>
      <c r="G89" s="1" t="s">
        <v>895</v>
      </c>
      <c r="H89">
        <v>-124.198828006255</v>
      </c>
      <c r="I89" s="1" t="s">
        <v>896</v>
      </c>
      <c r="J89" t="s">
        <v>2177</v>
      </c>
      <c r="N89" t="s">
        <v>898</v>
      </c>
      <c r="O89" t="s">
        <v>54</v>
      </c>
      <c r="P89" s="1">
        <v>98571</v>
      </c>
      <c r="R89" t="s">
        <v>161</v>
      </c>
      <c r="S89" t="s">
        <v>2178</v>
      </c>
      <c r="T89" s="1">
        <v>2</v>
      </c>
      <c r="V89" t="s">
        <v>2179</v>
      </c>
      <c r="X89" s="1">
        <v>581208</v>
      </c>
      <c r="Y89" t="s">
        <v>94</v>
      </c>
      <c r="Z89" s="1">
        <v>581208</v>
      </c>
      <c r="AA89" s="1">
        <v>72251117</v>
      </c>
      <c r="AB89" t="s">
        <v>95</v>
      </c>
      <c r="AC89" s="1">
        <v>72251117</v>
      </c>
      <c r="AE89" t="s">
        <v>70</v>
      </c>
      <c r="AF89" s="1">
        <v>3</v>
      </c>
      <c r="AG89" t="s">
        <v>71</v>
      </c>
      <c r="AH89" s="1">
        <v>110000</v>
      </c>
      <c r="AJ89">
        <v>0</v>
      </c>
      <c r="AL89">
        <v>0</v>
      </c>
      <c r="AM89" t="s">
        <v>59</v>
      </c>
      <c r="AN89" t="s">
        <v>60</v>
      </c>
      <c r="AO89" t="s">
        <v>2180</v>
      </c>
      <c r="AQ89" s="1">
        <v>202401</v>
      </c>
      <c r="AR89" s="1">
        <v>7</v>
      </c>
      <c r="AS89">
        <v>2014</v>
      </c>
      <c r="AT89" t="s">
        <v>61</v>
      </c>
      <c r="AU89" s="1">
        <v>2</v>
      </c>
      <c r="AX89" t="s">
        <v>2181</v>
      </c>
      <c r="AY89">
        <v>0</v>
      </c>
      <c r="AZ89">
        <v>0</v>
      </c>
      <c r="BA89" t="b">
        <f t="shared" si="2"/>
        <v>0</v>
      </c>
      <c r="BB89" t="b">
        <f t="shared" si="3"/>
        <v>1</v>
      </c>
    </row>
    <row r="90" spans="1:54" x14ac:dyDescent="0.25">
      <c r="A90" s="1">
        <v>100</v>
      </c>
      <c r="B90" t="s">
        <v>52</v>
      </c>
      <c r="C90" t="s">
        <v>1210</v>
      </c>
      <c r="D90" s="1">
        <v>20</v>
      </c>
      <c r="E90" t="s">
        <v>53</v>
      </c>
      <c r="F90">
        <v>-124.198905287402</v>
      </c>
      <c r="G90" s="1" t="s">
        <v>1211</v>
      </c>
      <c r="H90">
        <v>-124.199080636817</v>
      </c>
      <c r="I90" s="1" t="s">
        <v>1212</v>
      </c>
      <c r="J90" t="s">
        <v>2143</v>
      </c>
      <c r="L90" t="s">
        <v>2144</v>
      </c>
      <c r="M90" t="s">
        <v>2145</v>
      </c>
      <c r="N90" t="s">
        <v>2146</v>
      </c>
      <c r="O90" t="s">
        <v>54</v>
      </c>
      <c r="P90" s="1">
        <v>98571</v>
      </c>
      <c r="Q90" t="s">
        <v>2147</v>
      </c>
      <c r="R90" t="s">
        <v>55</v>
      </c>
      <c r="S90" t="s">
        <v>56</v>
      </c>
      <c r="T90" s="1">
        <v>3</v>
      </c>
      <c r="X90" s="1">
        <v>599969</v>
      </c>
      <c r="Y90" t="s">
        <v>174</v>
      </c>
      <c r="Z90" s="1">
        <v>599969</v>
      </c>
      <c r="AA90" s="1">
        <v>45992002</v>
      </c>
      <c r="AB90" t="s">
        <v>175</v>
      </c>
      <c r="AC90" s="1">
        <v>45992002</v>
      </c>
      <c r="AE90" t="s">
        <v>70</v>
      </c>
      <c r="AF90" s="1">
        <v>2</v>
      </c>
      <c r="AG90" t="s">
        <v>71</v>
      </c>
      <c r="AH90" s="1">
        <v>234000</v>
      </c>
      <c r="AJ90">
        <v>0</v>
      </c>
      <c r="AL90">
        <v>0</v>
      </c>
      <c r="AM90" t="s">
        <v>59</v>
      </c>
      <c r="AN90" t="s">
        <v>60</v>
      </c>
      <c r="AO90" t="s">
        <v>2148</v>
      </c>
      <c r="AQ90" s="1">
        <v>202204</v>
      </c>
      <c r="AR90" s="1">
        <v>3</v>
      </c>
      <c r="AT90" t="s">
        <v>61</v>
      </c>
      <c r="AU90" s="1">
        <v>2</v>
      </c>
      <c r="AY90">
        <v>0</v>
      </c>
      <c r="AZ90">
        <v>0</v>
      </c>
      <c r="BA90" t="b">
        <f t="shared" si="2"/>
        <v>0</v>
      </c>
      <c r="BB90" t="b">
        <f t="shared" si="3"/>
        <v>1</v>
      </c>
    </row>
    <row r="91" spans="1:54" x14ac:dyDescent="0.25">
      <c r="A91" s="1">
        <v>100</v>
      </c>
      <c r="B91" t="s">
        <v>52</v>
      </c>
      <c r="C91" t="s">
        <v>355</v>
      </c>
      <c r="D91" s="1">
        <v>20</v>
      </c>
      <c r="E91" t="s">
        <v>74</v>
      </c>
      <c r="F91">
        <v>-124.163911679836</v>
      </c>
      <c r="G91" s="1" t="s">
        <v>356</v>
      </c>
      <c r="H91">
        <v>-124.163912266569</v>
      </c>
      <c r="I91" s="1" t="s">
        <v>357</v>
      </c>
      <c r="J91" t="s">
        <v>358</v>
      </c>
      <c r="L91" t="s">
        <v>359</v>
      </c>
      <c r="M91" t="s">
        <v>360</v>
      </c>
      <c r="N91" t="s">
        <v>361</v>
      </c>
      <c r="O91" t="s">
        <v>54</v>
      </c>
      <c r="P91" s="1">
        <v>98535</v>
      </c>
      <c r="Q91" t="s">
        <v>362</v>
      </c>
      <c r="R91" t="s">
        <v>55</v>
      </c>
      <c r="S91" t="s">
        <v>380</v>
      </c>
      <c r="T91" s="1">
        <v>2</v>
      </c>
      <c r="X91" s="1">
        <v>871106</v>
      </c>
      <c r="Y91" t="s">
        <v>363</v>
      </c>
      <c r="Z91" s="1">
        <v>871106</v>
      </c>
      <c r="AA91" s="1">
        <v>54133006</v>
      </c>
      <c r="AB91" t="s">
        <v>364</v>
      </c>
      <c r="AC91" s="1">
        <v>54133006</v>
      </c>
      <c r="AE91" t="s">
        <v>70</v>
      </c>
      <c r="AF91" s="1">
        <v>3</v>
      </c>
      <c r="AG91" t="s">
        <v>71</v>
      </c>
      <c r="AH91" s="1">
        <v>428000</v>
      </c>
      <c r="AJ91">
        <v>0</v>
      </c>
      <c r="AL91">
        <v>0</v>
      </c>
      <c r="AM91" t="s">
        <v>59</v>
      </c>
      <c r="AN91" t="s">
        <v>60</v>
      </c>
      <c r="AO91" t="s">
        <v>365</v>
      </c>
      <c r="AQ91" s="1">
        <v>202204</v>
      </c>
      <c r="AR91" s="1">
        <v>3</v>
      </c>
      <c r="AT91" t="s">
        <v>61</v>
      </c>
      <c r="AU91" s="1">
        <v>2</v>
      </c>
      <c r="AY91">
        <v>0</v>
      </c>
      <c r="AZ91">
        <v>0</v>
      </c>
      <c r="BA91" t="b">
        <f t="shared" si="2"/>
        <v>0</v>
      </c>
      <c r="BB91" t="b">
        <f t="shared" si="3"/>
        <v>0</v>
      </c>
    </row>
    <row r="92" spans="1:54" x14ac:dyDescent="0.25">
      <c r="A92" s="1">
        <v>100</v>
      </c>
      <c r="B92" t="s">
        <v>52</v>
      </c>
      <c r="C92" t="s">
        <v>1443</v>
      </c>
      <c r="D92" s="1">
        <v>20</v>
      </c>
      <c r="E92" t="s">
        <v>53</v>
      </c>
      <c r="F92">
        <v>-124.198591260396</v>
      </c>
      <c r="G92" s="1" t="s">
        <v>1444</v>
      </c>
      <c r="H92">
        <v>-124.198591260396</v>
      </c>
      <c r="I92" s="1" t="s">
        <v>1444</v>
      </c>
      <c r="J92" t="s">
        <v>2069</v>
      </c>
      <c r="L92" t="s">
        <v>2070</v>
      </c>
      <c r="M92" t="s">
        <v>2071</v>
      </c>
      <c r="N92" t="s">
        <v>1446</v>
      </c>
      <c r="O92" t="s">
        <v>54</v>
      </c>
      <c r="P92" s="1">
        <v>98571</v>
      </c>
      <c r="Q92" t="s">
        <v>2072</v>
      </c>
      <c r="R92" t="s">
        <v>161</v>
      </c>
      <c r="S92" t="s">
        <v>2073</v>
      </c>
      <c r="T92" s="1">
        <v>2</v>
      </c>
      <c r="U92">
        <v>8777799990</v>
      </c>
      <c r="V92" t="s">
        <v>2074</v>
      </c>
      <c r="X92" s="1">
        <v>653118</v>
      </c>
      <c r="Y92" t="s">
        <v>105</v>
      </c>
      <c r="Z92" s="1">
        <v>653118</v>
      </c>
      <c r="AA92" s="1">
        <v>53121003</v>
      </c>
      <c r="AB92" t="s">
        <v>106</v>
      </c>
      <c r="AC92" s="1">
        <v>53121003</v>
      </c>
      <c r="AE92" t="s">
        <v>70</v>
      </c>
      <c r="AF92" s="1">
        <v>2</v>
      </c>
      <c r="AH92" s="2">
        <v>0</v>
      </c>
      <c r="AJ92">
        <v>0</v>
      </c>
      <c r="AL92">
        <v>0</v>
      </c>
      <c r="AM92" t="s">
        <v>59</v>
      </c>
      <c r="AN92" t="s">
        <v>60</v>
      </c>
      <c r="AO92" t="s">
        <v>2075</v>
      </c>
      <c r="AQ92" s="1">
        <v>202405</v>
      </c>
      <c r="AR92" s="1">
        <v>4</v>
      </c>
      <c r="AT92" t="s">
        <v>61</v>
      </c>
      <c r="AU92" s="1">
        <v>2</v>
      </c>
      <c r="AY92">
        <v>0</v>
      </c>
      <c r="AZ92">
        <v>0</v>
      </c>
      <c r="BA92" t="b">
        <f t="shared" si="2"/>
        <v>0</v>
      </c>
      <c r="BB92" t="b">
        <f t="shared" si="3"/>
        <v>1</v>
      </c>
    </row>
    <row r="93" spans="1:54" x14ac:dyDescent="0.25">
      <c r="A93" s="1">
        <v>100</v>
      </c>
      <c r="B93" t="s">
        <v>52</v>
      </c>
      <c r="C93" t="s">
        <v>403</v>
      </c>
      <c r="D93" s="1">
        <v>20</v>
      </c>
      <c r="E93" t="s">
        <v>74</v>
      </c>
      <c r="F93">
        <v>-124.119718262982</v>
      </c>
      <c r="G93" s="1" t="s">
        <v>404</v>
      </c>
      <c r="H93">
        <v>-124.12010005867</v>
      </c>
      <c r="I93" s="1" t="s">
        <v>405</v>
      </c>
      <c r="J93" t="s">
        <v>406</v>
      </c>
      <c r="L93" t="s">
        <v>407</v>
      </c>
      <c r="M93" t="s">
        <v>408</v>
      </c>
      <c r="N93" t="s">
        <v>409</v>
      </c>
      <c r="O93" t="s">
        <v>54</v>
      </c>
      <c r="P93" s="1">
        <v>98535</v>
      </c>
      <c r="R93" t="s">
        <v>55</v>
      </c>
      <c r="S93" t="s">
        <v>410</v>
      </c>
      <c r="T93" s="1">
        <v>1</v>
      </c>
      <c r="X93" s="1">
        <v>899999</v>
      </c>
      <c r="Y93" t="s">
        <v>411</v>
      </c>
      <c r="Z93" s="1">
        <v>899999</v>
      </c>
      <c r="AA93" s="1">
        <v>54199009</v>
      </c>
      <c r="AB93" t="s">
        <v>412</v>
      </c>
      <c r="AC93" s="1">
        <v>54199009</v>
      </c>
      <c r="AE93" t="s">
        <v>70</v>
      </c>
      <c r="AF93" s="1">
        <v>2</v>
      </c>
      <c r="AG93" t="s">
        <v>71</v>
      </c>
      <c r="AH93" s="1">
        <v>217000</v>
      </c>
      <c r="AJ93">
        <v>0</v>
      </c>
      <c r="AL93">
        <v>0</v>
      </c>
      <c r="AM93" t="s">
        <v>59</v>
      </c>
      <c r="AN93" t="s">
        <v>60</v>
      </c>
      <c r="AO93" t="s">
        <v>413</v>
      </c>
      <c r="AQ93" s="1">
        <v>202204</v>
      </c>
      <c r="AR93" s="1">
        <v>14</v>
      </c>
      <c r="AT93" t="s">
        <v>135</v>
      </c>
      <c r="AU93" s="1">
        <v>2</v>
      </c>
      <c r="AY93">
        <v>0</v>
      </c>
      <c r="AZ93">
        <v>0</v>
      </c>
      <c r="BA93" t="b">
        <f t="shared" si="2"/>
        <v>0</v>
      </c>
      <c r="BB93" t="b">
        <f t="shared" si="3"/>
        <v>0</v>
      </c>
    </row>
    <row r="94" spans="1:54" x14ac:dyDescent="0.25">
      <c r="A94" s="1">
        <v>100</v>
      </c>
      <c r="B94" t="s">
        <v>52</v>
      </c>
      <c r="C94" t="s">
        <v>437</v>
      </c>
      <c r="D94" s="1">
        <v>20</v>
      </c>
      <c r="E94" t="s">
        <v>63</v>
      </c>
      <c r="F94">
        <v>-124.171044679437</v>
      </c>
      <c r="G94" s="1" t="s">
        <v>438</v>
      </c>
      <c r="H94">
        <v>-124.171406107102</v>
      </c>
      <c r="I94" s="1" t="s">
        <v>439</v>
      </c>
      <c r="J94" t="s">
        <v>440</v>
      </c>
      <c r="L94" t="s">
        <v>441</v>
      </c>
      <c r="M94" t="s">
        <v>442</v>
      </c>
      <c r="N94" t="s">
        <v>443</v>
      </c>
      <c r="O94" t="s">
        <v>54</v>
      </c>
      <c r="P94" s="1">
        <v>98569</v>
      </c>
      <c r="Q94" t="s">
        <v>444</v>
      </c>
      <c r="R94" t="s">
        <v>55</v>
      </c>
      <c r="S94" t="s">
        <v>56</v>
      </c>
      <c r="T94" s="1">
        <v>1</v>
      </c>
      <c r="X94" s="1">
        <v>653118</v>
      </c>
      <c r="Y94" t="s">
        <v>105</v>
      </c>
      <c r="Z94" s="1">
        <v>653118</v>
      </c>
      <c r="AA94" s="1">
        <v>53121003</v>
      </c>
      <c r="AB94" t="s">
        <v>106</v>
      </c>
      <c r="AC94" s="1">
        <v>53121003</v>
      </c>
      <c r="AE94" t="s">
        <v>70</v>
      </c>
      <c r="AF94" s="1">
        <v>4</v>
      </c>
      <c r="AG94" t="s">
        <v>71</v>
      </c>
      <c r="AH94" s="1">
        <v>290000</v>
      </c>
      <c r="AJ94">
        <v>0</v>
      </c>
      <c r="AL94">
        <v>0</v>
      </c>
      <c r="AM94" t="s">
        <v>59</v>
      </c>
      <c r="AN94" t="s">
        <v>60</v>
      </c>
      <c r="AO94" t="s">
        <v>445</v>
      </c>
      <c r="AQ94" s="1">
        <v>202204</v>
      </c>
      <c r="AR94" s="1">
        <v>3</v>
      </c>
      <c r="AT94" t="s">
        <v>135</v>
      </c>
      <c r="AU94" s="1">
        <v>2</v>
      </c>
      <c r="AY94">
        <v>0</v>
      </c>
      <c r="AZ94">
        <v>0</v>
      </c>
      <c r="BA94" t="b">
        <f t="shared" si="2"/>
        <v>0</v>
      </c>
      <c r="BB94" t="b">
        <f t="shared" si="3"/>
        <v>1</v>
      </c>
    </row>
    <row r="95" spans="1:54" x14ac:dyDescent="0.25">
      <c r="A95" s="1">
        <v>100</v>
      </c>
      <c r="B95" t="s">
        <v>52</v>
      </c>
      <c r="C95" t="s">
        <v>1495</v>
      </c>
      <c r="D95" s="1">
        <v>20</v>
      </c>
      <c r="E95" t="s">
        <v>127</v>
      </c>
      <c r="F95">
        <v>-124.147805685245</v>
      </c>
      <c r="G95" s="1" t="s">
        <v>1496</v>
      </c>
      <c r="H95">
        <v>-124.147949602523</v>
      </c>
      <c r="I95" s="1" t="s">
        <v>1497</v>
      </c>
      <c r="J95" t="s">
        <v>1498</v>
      </c>
      <c r="L95" t="s">
        <v>1499</v>
      </c>
      <c r="M95" t="s">
        <v>1500</v>
      </c>
      <c r="N95" t="s">
        <v>1501</v>
      </c>
      <c r="O95" t="s">
        <v>54</v>
      </c>
      <c r="P95" s="1">
        <v>98550</v>
      </c>
      <c r="R95" t="s">
        <v>161</v>
      </c>
      <c r="S95" t="s">
        <v>1502</v>
      </c>
      <c r="T95" s="1">
        <v>1</v>
      </c>
      <c r="V95" t="s">
        <v>1503</v>
      </c>
      <c r="X95" s="1">
        <v>869901</v>
      </c>
      <c r="Y95" t="s">
        <v>1504</v>
      </c>
      <c r="Z95" s="1">
        <v>869901</v>
      </c>
      <c r="AA95" s="1">
        <v>81331201</v>
      </c>
      <c r="AB95" t="s">
        <v>1505</v>
      </c>
      <c r="AC95" s="1">
        <v>81331201</v>
      </c>
      <c r="AE95" t="s">
        <v>70</v>
      </c>
      <c r="AF95" s="1">
        <v>1</v>
      </c>
      <c r="AH95" s="2">
        <v>0</v>
      </c>
      <c r="AJ95">
        <v>0</v>
      </c>
      <c r="AL95">
        <v>0</v>
      </c>
      <c r="AM95" t="s">
        <v>59</v>
      </c>
      <c r="AN95" t="s">
        <v>60</v>
      </c>
      <c r="AO95" t="s">
        <v>1506</v>
      </c>
      <c r="AP95">
        <v>331019474</v>
      </c>
      <c r="AQ95" s="1">
        <v>202408</v>
      </c>
      <c r="AR95" s="1">
        <v>17</v>
      </c>
      <c r="AT95" t="s">
        <v>61</v>
      </c>
      <c r="AU95" s="1">
        <v>2</v>
      </c>
      <c r="AY95">
        <v>0</v>
      </c>
      <c r="AZ95">
        <v>0</v>
      </c>
      <c r="BA95" t="b">
        <f t="shared" si="2"/>
        <v>0</v>
      </c>
      <c r="BB95" t="b">
        <f t="shared" si="3"/>
        <v>0</v>
      </c>
    </row>
    <row r="96" spans="1:54" x14ac:dyDescent="0.25">
      <c r="A96" s="1">
        <v>100</v>
      </c>
      <c r="B96" t="s">
        <v>52</v>
      </c>
      <c r="C96" t="s">
        <v>437</v>
      </c>
      <c r="D96" s="1">
        <v>20</v>
      </c>
      <c r="E96" t="s">
        <v>269</v>
      </c>
      <c r="F96">
        <v>-124.171044679437</v>
      </c>
      <c r="G96" s="1" t="s">
        <v>438</v>
      </c>
      <c r="H96">
        <v>-124.171406107102</v>
      </c>
      <c r="I96" s="1" t="s">
        <v>439</v>
      </c>
      <c r="J96" t="s">
        <v>1121</v>
      </c>
      <c r="L96" t="s">
        <v>1122</v>
      </c>
      <c r="M96" t="s">
        <v>1123</v>
      </c>
      <c r="N96" t="s">
        <v>443</v>
      </c>
      <c r="O96" t="s">
        <v>54</v>
      </c>
      <c r="P96" s="1">
        <v>98569</v>
      </c>
      <c r="Q96" t="s">
        <v>1124</v>
      </c>
      <c r="R96" t="s">
        <v>55</v>
      </c>
      <c r="S96" t="s">
        <v>56</v>
      </c>
      <c r="T96" s="1">
        <v>1</v>
      </c>
      <c r="X96" s="1">
        <v>999977</v>
      </c>
      <c r="Y96" t="s">
        <v>57</v>
      </c>
      <c r="Z96" s="1">
        <v>999977</v>
      </c>
      <c r="AA96" s="1">
        <v>99999004</v>
      </c>
      <c r="AB96" t="s">
        <v>58</v>
      </c>
      <c r="AC96" s="1">
        <v>99999004</v>
      </c>
      <c r="AF96">
        <v>0</v>
      </c>
      <c r="AH96" s="2">
        <v>0</v>
      </c>
      <c r="AJ96">
        <v>0</v>
      </c>
      <c r="AL96">
        <v>0</v>
      </c>
      <c r="AM96" t="s">
        <v>59</v>
      </c>
      <c r="AN96" t="s">
        <v>60</v>
      </c>
      <c r="AO96" t="s">
        <v>1125</v>
      </c>
      <c r="AQ96" s="1">
        <v>202204</v>
      </c>
      <c r="AR96" s="1">
        <v>3</v>
      </c>
      <c r="AT96" t="s">
        <v>135</v>
      </c>
      <c r="AU96" s="1">
        <v>2</v>
      </c>
      <c r="AY96">
        <v>0</v>
      </c>
      <c r="AZ96">
        <v>0</v>
      </c>
      <c r="BA96" t="b">
        <f t="shared" si="2"/>
        <v>0</v>
      </c>
      <c r="BB96" t="b">
        <f t="shared" si="3"/>
        <v>1</v>
      </c>
    </row>
    <row r="97" spans="1:54" x14ac:dyDescent="0.25">
      <c r="A97" s="1">
        <v>100</v>
      </c>
      <c r="B97" t="s">
        <v>52</v>
      </c>
      <c r="C97" t="s">
        <v>1074</v>
      </c>
      <c r="D97" s="1">
        <v>20</v>
      </c>
      <c r="E97" t="s">
        <v>74</v>
      </c>
      <c r="F97">
        <v>-124.172002144237</v>
      </c>
      <c r="G97" s="1" t="s">
        <v>1075</v>
      </c>
      <c r="H97">
        <v>-124.171798128714</v>
      </c>
      <c r="I97" s="1" t="s">
        <v>1076</v>
      </c>
      <c r="J97" t="s">
        <v>1077</v>
      </c>
      <c r="L97" t="s">
        <v>1078</v>
      </c>
      <c r="M97" t="s">
        <v>1079</v>
      </c>
      <c r="N97" t="s">
        <v>1080</v>
      </c>
      <c r="O97" t="s">
        <v>54</v>
      </c>
      <c r="P97" s="1">
        <v>98535</v>
      </c>
      <c r="Q97" t="s">
        <v>1081</v>
      </c>
      <c r="R97" t="s">
        <v>55</v>
      </c>
      <c r="S97" t="s">
        <v>56</v>
      </c>
      <c r="T97" s="1">
        <v>2</v>
      </c>
      <c r="X97" s="1">
        <v>864108</v>
      </c>
      <c r="Y97" t="s">
        <v>1082</v>
      </c>
      <c r="Z97" s="1">
        <v>864108</v>
      </c>
      <c r="AA97" s="1">
        <v>81341004</v>
      </c>
      <c r="AB97" t="s">
        <v>1083</v>
      </c>
      <c r="AC97" s="1">
        <v>81341004</v>
      </c>
      <c r="AE97" t="s">
        <v>852</v>
      </c>
      <c r="AF97" s="1">
        <v>27</v>
      </c>
      <c r="AH97" s="2">
        <v>0</v>
      </c>
      <c r="AJ97">
        <v>0</v>
      </c>
      <c r="AL97">
        <v>0</v>
      </c>
      <c r="AM97" t="s">
        <v>59</v>
      </c>
      <c r="AN97" t="s">
        <v>60</v>
      </c>
      <c r="AO97" t="s">
        <v>1084</v>
      </c>
      <c r="AQ97" s="1">
        <v>202204</v>
      </c>
      <c r="AR97" s="1">
        <v>3</v>
      </c>
      <c r="AT97" t="s">
        <v>61</v>
      </c>
      <c r="AU97" s="1">
        <v>2</v>
      </c>
      <c r="AY97">
        <v>0</v>
      </c>
      <c r="AZ97">
        <v>0</v>
      </c>
      <c r="BA97" t="b">
        <f t="shared" si="2"/>
        <v>0</v>
      </c>
      <c r="BB97" t="b">
        <f t="shared" si="3"/>
        <v>0</v>
      </c>
    </row>
    <row r="98" spans="1:54" x14ac:dyDescent="0.25">
      <c r="A98" s="1">
        <v>100</v>
      </c>
      <c r="B98" t="s">
        <v>52</v>
      </c>
      <c r="C98" t="s">
        <v>1821</v>
      </c>
      <c r="D98" s="1">
        <v>20</v>
      </c>
      <c r="E98" t="s">
        <v>53</v>
      </c>
      <c r="F98">
        <v>-124.198600191341</v>
      </c>
      <c r="G98" s="1" t="s">
        <v>1822</v>
      </c>
      <c r="H98">
        <v>-124.198600191341</v>
      </c>
      <c r="I98" s="1" t="s">
        <v>1822</v>
      </c>
      <c r="J98" t="s">
        <v>1906</v>
      </c>
      <c r="N98" t="s">
        <v>1907</v>
      </c>
      <c r="O98" t="s">
        <v>54</v>
      </c>
      <c r="P98" s="1">
        <v>98571</v>
      </c>
      <c r="R98" t="s">
        <v>161</v>
      </c>
      <c r="S98" t="s">
        <v>1908</v>
      </c>
      <c r="T98" s="1">
        <v>2</v>
      </c>
      <c r="V98" t="s">
        <v>1909</v>
      </c>
      <c r="X98" s="1">
        <v>581208</v>
      </c>
      <c r="Y98" t="s">
        <v>94</v>
      </c>
      <c r="Z98" s="1">
        <v>581208</v>
      </c>
      <c r="AA98" s="1">
        <v>72251117</v>
      </c>
      <c r="AB98" t="s">
        <v>95</v>
      </c>
      <c r="AC98" s="1">
        <v>72251117</v>
      </c>
      <c r="AE98" t="s">
        <v>70</v>
      </c>
      <c r="AF98" s="1">
        <v>2</v>
      </c>
      <c r="AG98" t="s">
        <v>71</v>
      </c>
      <c r="AH98" s="1">
        <v>329000</v>
      </c>
      <c r="AJ98">
        <v>0</v>
      </c>
      <c r="AL98">
        <v>0</v>
      </c>
      <c r="AM98" t="s">
        <v>59</v>
      </c>
      <c r="AN98" t="s">
        <v>60</v>
      </c>
      <c r="AO98" t="s">
        <v>1910</v>
      </c>
      <c r="AQ98" s="1">
        <v>202405</v>
      </c>
      <c r="AR98" s="1">
        <v>3</v>
      </c>
      <c r="AT98" t="s">
        <v>61</v>
      </c>
      <c r="AU98" s="1">
        <v>2</v>
      </c>
      <c r="AY98">
        <v>0</v>
      </c>
      <c r="AZ98">
        <v>0</v>
      </c>
      <c r="BA98" t="b">
        <f t="shared" si="2"/>
        <v>0</v>
      </c>
      <c r="BB98" t="b">
        <f t="shared" si="3"/>
        <v>1</v>
      </c>
    </row>
    <row r="99" spans="1:54" x14ac:dyDescent="0.25">
      <c r="A99" s="1">
        <v>100</v>
      </c>
      <c r="B99" t="s">
        <v>52</v>
      </c>
      <c r="C99" t="s">
        <v>2007</v>
      </c>
      <c r="D99" s="1">
        <v>20</v>
      </c>
      <c r="E99" t="s">
        <v>53</v>
      </c>
      <c r="F99">
        <v>-124.205104375353</v>
      </c>
      <c r="G99" s="1" t="s">
        <v>2008</v>
      </c>
      <c r="H99">
        <v>-124.205274527987</v>
      </c>
      <c r="I99" s="1" t="s">
        <v>2009</v>
      </c>
      <c r="J99" t="s">
        <v>2010</v>
      </c>
      <c r="L99" t="s">
        <v>2011</v>
      </c>
      <c r="M99" t="s">
        <v>2012</v>
      </c>
      <c r="N99" t="s">
        <v>2013</v>
      </c>
      <c r="O99" t="s">
        <v>54</v>
      </c>
      <c r="P99" s="1">
        <v>98571</v>
      </c>
      <c r="Q99" t="s">
        <v>2014</v>
      </c>
      <c r="R99" t="s">
        <v>55</v>
      </c>
      <c r="S99" t="s">
        <v>56</v>
      </c>
      <c r="T99" s="1">
        <v>2</v>
      </c>
      <c r="X99" s="1">
        <v>999977</v>
      </c>
      <c r="Y99" t="s">
        <v>57</v>
      </c>
      <c r="Z99" s="1">
        <v>999977</v>
      </c>
      <c r="AA99" s="1">
        <v>99999004</v>
      </c>
      <c r="AB99" t="s">
        <v>58</v>
      </c>
      <c r="AC99" s="1">
        <v>99999004</v>
      </c>
      <c r="AF99">
        <v>0</v>
      </c>
      <c r="AH99" s="2">
        <v>0</v>
      </c>
      <c r="AJ99">
        <v>0</v>
      </c>
      <c r="AL99">
        <v>0</v>
      </c>
      <c r="AM99" t="s">
        <v>59</v>
      </c>
      <c r="AN99" t="s">
        <v>60</v>
      </c>
      <c r="AO99" t="s">
        <v>2015</v>
      </c>
      <c r="AQ99" s="1">
        <v>202204</v>
      </c>
      <c r="AR99" s="1">
        <v>3</v>
      </c>
      <c r="AT99" t="s">
        <v>61</v>
      </c>
      <c r="AU99" s="1">
        <v>2</v>
      </c>
      <c r="AY99">
        <v>0</v>
      </c>
      <c r="AZ99">
        <v>0</v>
      </c>
      <c r="BA99" t="b">
        <f t="shared" si="2"/>
        <v>0</v>
      </c>
      <c r="BB99" t="b">
        <f t="shared" si="3"/>
        <v>0</v>
      </c>
    </row>
    <row r="100" spans="1:54" x14ac:dyDescent="0.25">
      <c r="A100" s="1">
        <v>100</v>
      </c>
      <c r="B100" t="s">
        <v>52</v>
      </c>
      <c r="C100" t="s">
        <v>2060</v>
      </c>
      <c r="D100" s="1">
        <v>20</v>
      </c>
      <c r="E100" t="s">
        <v>269</v>
      </c>
      <c r="F100">
        <v>-124.16879045039801</v>
      </c>
      <c r="G100" s="1" t="s">
        <v>2061</v>
      </c>
      <c r="H100">
        <v>-124.168480152342</v>
      </c>
      <c r="I100" s="1" t="s">
        <v>2062</v>
      </c>
      <c r="J100" t="s">
        <v>2063</v>
      </c>
      <c r="L100" t="s">
        <v>1221</v>
      </c>
      <c r="M100" t="s">
        <v>2064</v>
      </c>
      <c r="N100" t="s">
        <v>2065</v>
      </c>
      <c r="O100" t="s">
        <v>54</v>
      </c>
      <c r="P100" s="1">
        <v>98569</v>
      </c>
      <c r="Q100" t="s">
        <v>2066</v>
      </c>
      <c r="R100" t="s">
        <v>55</v>
      </c>
      <c r="S100" t="s">
        <v>2067</v>
      </c>
      <c r="T100" s="1">
        <v>1</v>
      </c>
      <c r="X100" s="1">
        <v>999977</v>
      </c>
      <c r="Y100" t="s">
        <v>57</v>
      </c>
      <c r="Z100" s="1">
        <v>999977</v>
      </c>
      <c r="AA100" s="1">
        <v>99999004</v>
      </c>
      <c r="AB100" t="s">
        <v>58</v>
      </c>
      <c r="AC100" s="1">
        <v>99999004</v>
      </c>
      <c r="AF100">
        <v>0</v>
      </c>
      <c r="AH100" s="2">
        <v>0</v>
      </c>
      <c r="AJ100">
        <v>0</v>
      </c>
      <c r="AL100">
        <v>0</v>
      </c>
      <c r="AM100" t="s">
        <v>59</v>
      </c>
      <c r="AN100" t="s">
        <v>60</v>
      </c>
      <c r="AO100" t="s">
        <v>2068</v>
      </c>
      <c r="AQ100" s="1">
        <v>202204</v>
      </c>
      <c r="AR100" s="1">
        <v>13</v>
      </c>
      <c r="AT100" t="s">
        <v>61</v>
      </c>
      <c r="AU100" s="1">
        <v>2</v>
      </c>
      <c r="AY100">
        <v>0</v>
      </c>
      <c r="AZ100">
        <v>0</v>
      </c>
      <c r="BA100" t="b">
        <f t="shared" si="2"/>
        <v>0</v>
      </c>
      <c r="BB100" t="b">
        <f t="shared" si="3"/>
        <v>0</v>
      </c>
    </row>
    <row r="101" spans="1:54" x14ac:dyDescent="0.25">
      <c r="A101" s="1">
        <v>100</v>
      </c>
      <c r="B101" t="s">
        <v>52</v>
      </c>
      <c r="C101" t="s">
        <v>1702</v>
      </c>
      <c r="D101" s="1">
        <v>20</v>
      </c>
      <c r="E101" t="s">
        <v>53</v>
      </c>
      <c r="F101">
        <v>-124.196270603778</v>
      </c>
      <c r="G101" s="1" t="s">
        <v>1703</v>
      </c>
      <c r="H101">
        <v>-124.19623263375701</v>
      </c>
      <c r="I101" s="1" t="s">
        <v>1704</v>
      </c>
      <c r="J101" t="s">
        <v>1705</v>
      </c>
      <c r="L101" t="s">
        <v>1706</v>
      </c>
      <c r="M101" t="s">
        <v>1707</v>
      </c>
      <c r="N101" t="s">
        <v>1708</v>
      </c>
      <c r="O101" t="s">
        <v>54</v>
      </c>
      <c r="P101" s="1">
        <v>98571</v>
      </c>
      <c r="Q101" t="s">
        <v>1709</v>
      </c>
      <c r="R101" t="s">
        <v>55</v>
      </c>
      <c r="S101" t="s">
        <v>56</v>
      </c>
      <c r="T101" s="1">
        <v>2</v>
      </c>
      <c r="X101" s="1">
        <v>422503</v>
      </c>
      <c r="Y101" t="s">
        <v>1071</v>
      </c>
      <c r="Z101" s="1">
        <v>422503</v>
      </c>
      <c r="AA101" s="1">
        <v>53113001</v>
      </c>
      <c r="AB101" t="s">
        <v>1072</v>
      </c>
      <c r="AC101" s="1">
        <v>53113001</v>
      </c>
      <c r="AE101" t="s">
        <v>70</v>
      </c>
      <c r="AF101" s="1">
        <v>2</v>
      </c>
      <c r="AG101" t="s">
        <v>71</v>
      </c>
      <c r="AH101" s="1">
        <v>106000</v>
      </c>
      <c r="AJ101">
        <v>0</v>
      </c>
      <c r="AL101">
        <v>0</v>
      </c>
      <c r="AM101" t="s">
        <v>59</v>
      </c>
      <c r="AN101" t="s">
        <v>60</v>
      </c>
      <c r="AO101" t="s">
        <v>1710</v>
      </c>
      <c r="AQ101" s="1">
        <v>202204</v>
      </c>
      <c r="AR101" s="1">
        <v>3</v>
      </c>
      <c r="AT101" t="s">
        <v>61</v>
      </c>
      <c r="AU101" s="1">
        <v>2</v>
      </c>
      <c r="AY101">
        <v>0</v>
      </c>
      <c r="AZ101">
        <v>0</v>
      </c>
      <c r="BA101" t="b">
        <f t="shared" si="2"/>
        <v>0</v>
      </c>
      <c r="BB101" t="b">
        <f t="shared" si="3"/>
        <v>0</v>
      </c>
    </row>
    <row r="102" spans="1:54" x14ac:dyDescent="0.25">
      <c r="A102" s="1">
        <v>100</v>
      </c>
      <c r="B102" t="s">
        <v>52</v>
      </c>
      <c r="C102" t="s">
        <v>1464</v>
      </c>
      <c r="D102" s="1">
        <v>20</v>
      </c>
      <c r="E102" t="s">
        <v>53</v>
      </c>
      <c r="F102">
        <v>-124.200309256184</v>
      </c>
      <c r="G102" s="1" t="s">
        <v>1465</v>
      </c>
      <c r="H102">
        <v>-124.200323170144</v>
      </c>
      <c r="I102" s="1" t="s">
        <v>1466</v>
      </c>
      <c r="J102" t="s">
        <v>1467</v>
      </c>
      <c r="L102" t="s">
        <v>1468</v>
      </c>
      <c r="M102" t="s">
        <v>1469</v>
      </c>
      <c r="N102" t="s">
        <v>1470</v>
      </c>
      <c r="O102" t="s">
        <v>54</v>
      </c>
      <c r="P102" s="1">
        <v>98571</v>
      </c>
      <c r="Q102" t="s">
        <v>1471</v>
      </c>
      <c r="R102" t="s">
        <v>55</v>
      </c>
      <c r="S102" t="s">
        <v>56</v>
      </c>
      <c r="T102" s="1">
        <v>2</v>
      </c>
      <c r="X102" s="1">
        <v>738944</v>
      </c>
      <c r="Y102" t="s">
        <v>1472</v>
      </c>
      <c r="Z102" s="1">
        <v>738944</v>
      </c>
      <c r="AA102" s="1">
        <v>71131004</v>
      </c>
      <c r="AB102" t="s">
        <v>1473</v>
      </c>
      <c r="AC102" s="1">
        <v>71131004</v>
      </c>
      <c r="AE102" t="s">
        <v>70</v>
      </c>
      <c r="AF102" s="1">
        <v>2</v>
      </c>
      <c r="AG102" t="s">
        <v>71</v>
      </c>
      <c r="AH102" s="1">
        <v>132000</v>
      </c>
      <c r="AJ102">
        <v>0</v>
      </c>
      <c r="AL102">
        <v>0</v>
      </c>
      <c r="AM102" t="s">
        <v>59</v>
      </c>
      <c r="AN102" t="s">
        <v>60</v>
      </c>
      <c r="AO102" t="s">
        <v>1474</v>
      </c>
      <c r="AQ102" s="1">
        <v>202204</v>
      </c>
      <c r="AR102" s="1">
        <v>3</v>
      </c>
      <c r="AT102" t="s">
        <v>61</v>
      </c>
      <c r="AU102" s="1">
        <v>2</v>
      </c>
      <c r="AY102">
        <v>0</v>
      </c>
      <c r="AZ102">
        <v>0</v>
      </c>
      <c r="BA102" t="b">
        <f t="shared" si="2"/>
        <v>0</v>
      </c>
      <c r="BB102" t="b">
        <f t="shared" si="3"/>
        <v>0</v>
      </c>
    </row>
    <row r="103" spans="1:54" x14ac:dyDescent="0.25">
      <c r="A103" s="1">
        <v>100</v>
      </c>
      <c r="B103" t="s">
        <v>52</v>
      </c>
      <c r="C103" t="s">
        <v>2576</v>
      </c>
      <c r="D103" s="1">
        <v>20</v>
      </c>
      <c r="E103" t="s">
        <v>53</v>
      </c>
      <c r="F103">
        <v>-124.20360801131601</v>
      </c>
      <c r="G103" s="1" t="s">
        <v>2577</v>
      </c>
      <c r="H103">
        <v>-124.20360801131601</v>
      </c>
      <c r="I103" s="1" t="s">
        <v>2577</v>
      </c>
      <c r="J103" t="s">
        <v>2578</v>
      </c>
      <c r="N103" t="s">
        <v>2579</v>
      </c>
      <c r="O103" t="s">
        <v>54</v>
      </c>
      <c r="P103" s="1">
        <v>98571</v>
      </c>
      <c r="R103" t="s">
        <v>55</v>
      </c>
      <c r="S103" t="s">
        <v>2580</v>
      </c>
      <c r="T103" s="1">
        <v>2</v>
      </c>
      <c r="X103" s="1">
        <v>594517</v>
      </c>
      <c r="Y103" t="s">
        <v>2581</v>
      </c>
      <c r="Z103" s="1">
        <v>594517</v>
      </c>
      <c r="AA103" s="1">
        <v>45912035</v>
      </c>
      <c r="AB103" t="s">
        <v>581</v>
      </c>
      <c r="AC103" s="1">
        <v>45912035</v>
      </c>
      <c r="AE103" t="s">
        <v>70</v>
      </c>
      <c r="AF103" s="1">
        <v>2</v>
      </c>
      <c r="AG103" t="s">
        <v>71</v>
      </c>
      <c r="AH103" s="1">
        <v>185000</v>
      </c>
      <c r="AJ103">
        <v>0</v>
      </c>
      <c r="AL103">
        <v>0</v>
      </c>
      <c r="AM103" t="s">
        <v>59</v>
      </c>
      <c r="AN103" t="s">
        <v>60</v>
      </c>
      <c r="AO103" t="s">
        <v>2582</v>
      </c>
      <c r="AQ103" s="1">
        <v>202204</v>
      </c>
      <c r="AR103" s="1">
        <v>13</v>
      </c>
      <c r="AT103" t="s">
        <v>61</v>
      </c>
      <c r="AU103" s="1">
        <v>2</v>
      </c>
      <c r="AY103">
        <v>0</v>
      </c>
      <c r="AZ103">
        <v>0</v>
      </c>
      <c r="BA103" t="b">
        <f t="shared" si="2"/>
        <v>0</v>
      </c>
      <c r="BB103" t="b">
        <f t="shared" si="3"/>
        <v>0</v>
      </c>
    </row>
    <row r="104" spans="1:54" x14ac:dyDescent="0.25">
      <c r="A104" s="1">
        <v>98.819999999999894</v>
      </c>
      <c r="B104" t="s">
        <v>52</v>
      </c>
      <c r="C104" t="s">
        <v>574</v>
      </c>
      <c r="D104" s="1">
        <v>20</v>
      </c>
      <c r="E104" t="s">
        <v>53</v>
      </c>
      <c r="F104">
        <v>-124.199064203538</v>
      </c>
      <c r="G104" s="1" t="s">
        <v>575</v>
      </c>
      <c r="H104">
        <v>-124.199064203538</v>
      </c>
      <c r="I104" s="1" t="s">
        <v>575</v>
      </c>
      <c r="J104" t="s">
        <v>576</v>
      </c>
      <c r="N104" t="s">
        <v>577</v>
      </c>
      <c r="O104" t="s">
        <v>54</v>
      </c>
      <c r="P104" s="1">
        <v>98571</v>
      </c>
      <c r="Q104" t="s">
        <v>578</v>
      </c>
      <c r="R104" t="s">
        <v>161</v>
      </c>
      <c r="S104" t="s">
        <v>579</v>
      </c>
      <c r="T104" s="1">
        <v>2</v>
      </c>
      <c r="X104" s="1">
        <v>594514</v>
      </c>
      <c r="Y104" t="s">
        <v>580</v>
      </c>
      <c r="Z104" s="1">
        <v>594514</v>
      </c>
      <c r="AA104" s="1">
        <v>45912007</v>
      </c>
      <c r="AB104" t="s">
        <v>581</v>
      </c>
      <c r="AC104" s="1">
        <v>45912007</v>
      </c>
      <c r="AE104" t="s">
        <v>70</v>
      </c>
      <c r="AF104" s="1">
        <v>2</v>
      </c>
      <c r="AG104" t="s">
        <v>71</v>
      </c>
      <c r="AH104" s="1">
        <v>185000</v>
      </c>
      <c r="AJ104">
        <v>0</v>
      </c>
      <c r="AL104">
        <v>0</v>
      </c>
      <c r="AM104" t="s">
        <v>59</v>
      </c>
      <c r="AN104" t="s">
        <v>60</v>
      </c>
      <c r="AO104" t="s">
        <v>582</v>
      </c>
      <c r="AQ104" s="1">
        <v>202206</v>
      </c>
      <c r="AR104" s="1">
        <v>15</v>
      </c>
      <c r="AT104" t="s">
        <v>61</v>
      </c>
      <c r="AU104" s="1">
        <v>2</v>
      </c>
      <c r="AY104">
        <v>0</v>
      </c>
      <c r="AZ104">
        <v>0</v>
      </c>
      <c r="BA104" t="b">
        <f t="shared" si="2"/>
        <v>0</v>
      </c>
      <c r="BB104" t="b">
        <f t="shared" si="3"/>
        <v>1</v>
      </c>
    </row>
    <row r="105" spans="1:54" x14ac:dyDescent="0.25">
      <c r="A105" s="1">
        <v>100</v>
      </c>
      <c r="B105" t="s">
        <v>52</v>
      </c>
      <c r="C105" t="s">
        <v>1540</v>
      </c>
      <c r="D105" s="1">
        <v>20</v>
      </c>
      <c r="E105" t="s">
        <v>469</v>
      </c>
      <c r="F105">
        <v>-124.101338760974</v>
      </c>
      <c r="G105" s="1" t="s">
        <v>1541</v>
      </c>
      <c r="H105">
        <v>-124.10257006255</v>
      </c>
      <c r="I105" s="1" t="s">
        <v>1542</v>
      </c>
      <c r="J105" t="s">
        <v>2571</v>
      </c>
      <c r="L105" t="s">
        <v>2572</v>
      </c>
      <c r="M105" t="s">
        <v>2573</v>
      </c>
      <c r="N105" t="s">
        <v>1545</v>
      </c>
      <c r="O105" t="s">
        <v>54</v>
      </c>
      <c r="P105" s="1">
        <v>98536</v>
      </c>
      <c r="Q105" t="s">
        <v>2574</v>
      </c>
      <c r="R105" t="s">
        <v>55</v>
      </c>
      <c r="S105" t="s">
        <v>56</v>
      </c>
      <c r="T105" s="1">
        <v>2</v>
      </c>
      <c r="X105" s="1">
        <v>999977</v>
      </c>
      <c r="Y105" t="s">
        <v>57</v>
      </c>
      <c r="Z105" s="1">
        <v>999977</v>
      </c>
      <c r="AA105" s="1">
        <v>99999004</v>
      </c>
      <c r="AB105" t="s">
        <v>58</v>
      </c>
      <c r="AC105" s="1">
        <v>99999004</v>
      </c>
      <c r="AF105">
        <v>0</v>
      </c>
      <c r="AH105" s="2">
        <v>0</v>
      </c>
      <c r="AJ105">
        <v>0</v>
      </c>
      <c r="AL105">
        <v>0</v>
      </c>
      <c r="AM105" t="s">
        <v>59</v>
      </c>
      <c r="AN105" t="s">
        <v>60</v>
      </c>
      <c r="AO105" t="s">
        <v>2575</v>
      </c>
      <c r="AQ105" s="1">
        <v>202204</v>
      </c>
      <c r="AR105" s="1">
        <v>3</v>
      </c>
      <c r="AT105" t="s">
        <v>135</v>
      </c>
      <c r="AU105" s="1">
        <v>2</v>
      </c>
      <c r="AY105">
        <v>0</v>
      </c>
      <c r="AZ105">
        <v>0</v>
      </c>
      <c r="BA105" t="b">
        <f t="shared" si="2"/>
        <v>0</v>
      </c>
      <c r="BB105" t="b">
        <f t="shared" si="3"/>
        <v>1</v>
      </c>
    </row>
    <row r="106" spans="1:54" x14ac:dyDescent="0.25">
      <c r="A106" s="1">
        <v>100</v>
      </c>
      <c r="B106" t="s">
        <v>52</v>
      </c>
      <c r="C106" t="s">
        <v>126</v>
      </c>
      <c r="D106" s="1">
        <v>20</v>
      </c>
      <c r="E106" t="s">
        <v>127</v>
      </c>
      <c r="F106">
        <v>-124.154058668833</v>
      </c>
      <c r="G106" s="1" t="s">
        <v>128</v>
      </c>
      <c r="H106">
        <v>-124.154056070444</v>
      </c>
      <c r="I106" s="1" t="s">
        <v>129</v>
      </c>
      <c r="J106" t="s">
        <v>130</v>
      </c>
      <c r="L106" t="s">
        <v>131</v>
      </c>
      <c r="M106" t="s">
        <v>132</v>
      </c>
      <c r="N106" t="s">
        <v>133</v>
      </c>
      <c r="O106" t="s">
        <v>54</v>
      </c>
      <c r="P106" s="1">
        <v>98550</v>
      </c>
      <c r="Q106" t="s">
        <v>130</v>
      </c>
      <c r="R106" t="s">
        <v>55</v>
      </c>
      <c r="S106" t="s">
        <v>56</v>
      </c>
      <c r="T106" s="1">
        <v>1</v>
      </c>
      <c r="X106" s="1">
        <v>999977</v>
      </c>
      <c r="Y106" t="s">
        <v>57</v>
      </c>
      <c r="Z106" s="1">
        <v>999977</v>
      </c>
      <c r="AA106" s="1">
        <v>99999004</v>
      </c>
      <c r="AB106" t="s">
        <v>58</v>
      </c>
      <c r="AC106" s="1">
        <v>99999004</v>
      </c>
      <c r="AF106">
        <v>0</v>
      </c>
      <c r="AH106" s="2">
        <v>0</v>
      </c>
      <c r="AJ106">
        <v>0</v>
      </c>
      <c r="AL106">
        <v>0</v>
      </c>
      <c r="AM106" t="s">
        <v>59</v>
      </c>
      <c r="AN106" t="s">
        <v>60</v>
      </c>
      <c r="AO106" t="s">
        <v>134</v>
      </c>
      <c r="AQ106" s="1">
        <v>202204</v>
      </c>
      <c r="AR106" s="1">
        <v>3</v>
      </c>
      <c r="AT106" t="s">
        <v>135</v>
      </c>
      <c r="AU106" s="1">
        <v>2</v>
      </c>
      <c r="AY106">
        <v>0</v>
      </c>
      <c r="AZ106">
        <v>0</v>
      </c>
      <c r="BA106" t="b">
        <f t="shared" si="2"/>
        <v>0</v>
      </c>
      <c r="BB106" t="b">
        <f t="shared" si="3"/>
        <v>0</v>
      </c>
    </row>
    <row r="107" spans="1:54" x14ac:dyDescent="0.25">
      <c r="A107" s="1">
        <v>100</v>
      </c>
      <c r="B107" t="s">
        <v>52</v>
      </c>
      <c r="C107" t="s">
        <v>136</v>
      </c>
      <c r="D107" s="1">
        <v>20</v>
      </c>
      <c r="E107" t="s">
        <v>127</v>
      </c>
      <c r="F107">
        <v>-124.157078836186</v>
      </c>
      <c r="G107" s="1" t="s">
        <v>137</v>
      </c>
      <c r="H107">
        <v>-124.15694229498401</v>
      </c>
      <c r="I107" s="1" t="s">
        <v>138</v>
      </c>
      <c r="J107" t="s">
        <v>2583</v>
      </c>
      <c r="L107" t="s">
        <v>2584</v>
      </c>
      <c r="M107" t="s">
        <v>1509</v>
      </c>
      <c r="N107" t="s">
        <v>139</v>
      </c>
      <c r="O107" t="s">
        <v>54</v>
      </c>
      <c r="P107" s="1">
        <v>98550</v>
      </c>
      <c r="Q107" t="s">
        <v>2585</v>
      </c>
      <c r="R107" t="s">
        <v>55</v>
      </c>
      <c r="S107" t="s">
        <v>56</v>
      </c>
      <c r="T107" s="1">
        <v>1</v>
      </c>
      <c r="X107" s="1">
        <v>621111</v>
      </c>
      <c r="Y107" t="s">
        <v>706</v>
      </c>
      <c r="Z107" s="1">
        <v>621111</v>
      </c>
      <c r="AA107" s="1">
        <v>52391001</v>
      </c>
      <c r="AB107" t="s">
        <v>707</v>
      </c>
      <c r="AC107" s="1">
        <v>52391001</v>
      </c>
      <c r="AE107" t="s">
        <v>70</v>
      </c>
      <c r="AF107" s="1">
        <v>3</v>
      </c>
      <c r="AG107" t="s">
        <v>124</v>
      </c>
      <c r="AH107" s="1">
        <v>2053000</v>
      </c>
      <c r="AJ107">
        <v>0</v>
      </c>
      <c r="AL107">
        <v>0</v>
      </c>
      <c r="AM107" t="s">
        <v>59</v>
      </c>
      <c r="AN107" t="s">
        <v>60</v>
      </c>
      <c r="AO107" t="s">
        <v>2586</v>
      </c>
      <c r="AQ107" s="1">
        <v>202204</v>
      </c>
      <c r="AR107" s="1">
        <v>3</v>
      </c>
      <c r="AT107" t="s">
        <v>61</v>
      </c>
      <c r="AU107" s="1">
        <v>2</v>
      </c>
      <c r="AY107">
        <v>0</v>
      </c>
      <c r="AZ107">
        <v>0</v>
      </c>
      <c r="BA107" t="b">
        <f t="shared" si="2"/>
        <v>0</v>
      </c>
      <c r="BB107" t="b">
        <f t="shared" si="3"/>
        <v>1</v>
      </c>
    </row>
    <row r="108" spans="1:54" x14ac:dyDescent="0.25">
      <c r="A108" s="1">
        <v>100</v>
      </c>
      <c r="B108" t="s">
        <v>52</v>
      </c>
      <c r="C108" t="s">
        <v>558</v>
      </c>
      <c r="D108" s="1">
        <v>20</v>
      </c>
      <c r="E108" t="s">
        <v>53</v>
      </c>
      <c r="F108">
        <v>-124.205096999278</v>
      </c>
      <c r="G108" s="1" t="s">
        <v>559</v>
      </c>
      <c r="H108">
        <v>-124.20528886104201</v>
      </c>
      <c r="I108" s="1" t="s">
        <v>560</v>
      </c>
      <c r="J108" t="s">
        <v>704</v>
      </c>
      <c r="L108" t="s">
        <v>562</v>
      </c>
      <c r="M108" t="s">
        <v>563</v>
      </c>
      <c r="N108" t="s">
        <v>564</v>
      </c>
      <c r="O108" t="s">
        <v>54</v>
      </c>
      <c r="P108" s="1">
        <v>98571</v>
      </c>
      <c r="Q108" t="s">
        <v>705</v>
      </c>
      <c r="R108" t="s">
        <v>55</v>
      </c>
      <c r="S108" t="s">
        <v>56</v>
      </c>
      <c r="T108" s="1">
        <v>2</v>
      </c>
      <c r="X108" s="1">
        <v>621111</v>
      </c>
      <c r="Y108" t="s">
        <v>706</v>
      </c>
      <c r="Z108" s="1">
        <v>621111</v>
      </c>
      <c r="AA108" s="1">
        <v>52391001</v>
      </c>
      <c r="AB108" t="s">
        <v>707</v>
      </c>
      <c r="AC108" s="1">
        <v>52391001</v>
      </c>
      <c r="AE108" t="s">
        <v>70</v>
      </c>
      <c r="AF108" s="1">
        <v>3</v>
      </c>
      <c r="AG108" t="s">
        <v>124</v>
      </c>
      <c r="AH108" s="1">
        <v>2053000</v>
      </c>
      <c r="AJ108">
        <v>0</v>
      </c>
      <c r="AL108">
        <v>0</v>
      </c>
      <c r="AM108" t="s">
        <v>59</v>
      </c>
      <c r="AN108" t="s">
        <v>60</v>
      </c>
      <c r="AO108" t="s">
        <v>708</v>
      </c>
      <c r="AQ108" s="1">
        <v>202204</v>
      </c>
      <c r="AR108" s="1">
        <v>3</v>
      </c>
      <c r="AT108" t="s">
        <v>61</v>
      </c>
      <c r="AU108" s="1">
        <v>2</v>
      </c>
      <c r="AY108">
        <v>0</v>
      </c>
      <c r="AZ108">
        <v>0</v>
      </c>
      <c r="BA108" t="b">
        <f t="shared" si="2"/>
        <v>0</v>
      </c>
      <c r="BB108" t="b">
        <f t="shared" si="3"/>
        <v>1</v>
      </c>
    </row>
    <row r="109" spans="1:54" x14ac:dyDescent="0.25">
      <c r="A109" s="1">
        <v>100</v>
      </c>
      <c r="B109" t="s">
        <v>52</v>
      </c>
      <c r="C109" t="s">
        <v>136</v>
      </c>
      <c r="D109" s="1">
        <v>20</v>
      </c>
      <c r="E109" t="s">
        <v>127</v>
      </c>
      <c r="F109">
        <v>-124.157078836186</v>
      </c>
      <c r="G109" s="1" t="s">
        <v>137</v>
      </c>
      <c r="H109">
        <v>-124.15694229498401</v>
      </c>
      <c r="I109" s="1" t="s">
        <v>138</v>
      </c>
      <c r="J109" t="s">
        <v>2213</v>
      </c>
      <c r="L109" t="s">
        <v>2214</v>
      </c>
      <c r="M109" t="s">
        <v>2215</v>
      </c>
      <c r="N109" t="s">
        <v>139</v>
      </c>
      <c r="O109" t="s">
        <v>54</v>
      </c>
      <c r="P109" s="1">
        <v>98550</v>
      </c>
      <c r="R109" t="s">
        <v>161</v>
      </c>
      <c r="S109" t="s">
        <v>480</v>
      </c>
      <c r="T109" s="1">
        <v>1</v>
      </c>
      <c r="V109" t="s">
        <v>481</v>
      </c>
      <c r="X109" s="1">
        <v>517203</v>
      </c>
      <c r="Y109" t="s">
        <v>2216</v>
      </c>
      <c r="Z109" s="1">
        <v>517203</v>
      </c>
      <c r="AA109" s="1">
        <v>42472002</v>
      </c>
      <c r="AB109" t="s">
        <v>2217</v>
      </c>
      <c r="AC109" s="1">
        <v>42472002</v>
      </c>
      <c r="AE109" t="s">
        <v>70</v>
      </c>
      <c r="AF109" s="1">
        <v>3</v>
      </c>
      <c r="AG109" t="s">
        <v>2218</v>
      </c>
      <c r="AH109" s="1">
        <v>30598000</v>
      </c>
      <c r="AJ109">
        <v>0</v>
      </c>
      <c r="AL109">
        <v>0</v>
      </c>
      <c r="AM109" t="s">
        <v>59</v>
      </c>
      <c r="AN109" t="s">
        <v>60</v>
      </c>
      <c r="AO109" t="s">
        <v>2219</v>
      </c>
      <c r="AQ109" s="1">
        <v>202411</v>
      </c>
      <c r="AR109" s="1">
        <v>21</v>
      </c>
      <c r="AT109" t="s">
        <v>61</v>
      </c>
      <c r="AU109" s="1">
        <v>2</v>
      </c>
      <c r="AY109">
        <v>0</v>
      </c>
      <c r="AZ109">
        <v>0</v>
      </c>
      <c r="BA109" t="b">
        <f t="shared" si="2"/>
        <v>0</v>
      </c>
      <c r="BB109" t="b">
        <f t="shared" si="3"/>
        <v>1</v>
      </c>
    </row>
    <row r="110" spans="1:54" x14ac:dyDescent="0.25">
      <c r="A110" s="1">
        <v>100</v>
      </c>
      <c r="B110" t="s">
        <v>52</v>
      </c>
      <c r="C110" t="s">
        <v>558</v>
      </c>
      <c r="D110" s="1">
        <v>20</v>
      </c>
      <c r="E110" t="s">
        <v>53</v>
      </c>
      <c r="F110">
        <v>-124.205096999278</v>
      </c>
      <c r="G110" s="1" t="s">
        <v>559</v>
      </c>
      <c r="H110">
        <v>-124.20528886104201</v>
      </c>
      <c r="I110" s="1" t="s">
        <v>560</v>
      </c>
      <c r="J110" t="s">
        <v>561</v>
      </c>
      <c r="L110" t="s">
        <v>562</v>
      </c>
      <c r="M110" t="s">
        <v>563</v>
      </c>
      <c r="N110" t="s">
        <v>564</v>
      </c>
      <c r="O110" t="s">
        <v>54</v>
      </c>
      <c r="P110" s="1">
        <v>98571</v>
      </c>
      <c r="Q110" t="s">
        <v>565</v>
      </c>
      <c r="R110" t="s">
        <v>55</v>
      </c>
      <c r="S110" t="s">
        <v>56</v>
      </c>
      <c r="T110" s="1">
        <v>2</v>
      </c>
      <c r="X110" s="1">
        <v>999977</v>
      </c>
      <c r="Y110" t="s">
        <v>57</v>
      </c>
      <c r="Z110" s="1">
        <v>999977</v>
      </c>
      <c r="AA110" s="1">
        <v>99999004</v>
      </c>
      <c r="AB110" t="s">
        <v>58</v>
      </c>
      <c r="AC110" s="1">
        <v>99999004</v>
      </c>
      <c r="AF110">
        <v>0</v>
      </c>
      <c r="AH110" s="2">
        <v>0</v>
      </c>
      <c r="AJ110">
        <v>0</v>
      </c>
      <c r="AL110">
        <v>0</v>
      </c>
      <c r="AM110" t="s">
        <v>59</v>
      </c>
      <c r="AN110" t="s">
        <v>60</v>
      </c>
      <c r="AO110" t="s">
        <v>566</v>
      </c>
      <c r="AQ110" s="1">
        <v>202204</v>
      </c>
      <c r="AR110" s="1">
        <v>3</v>
      </c>
      <c r="AT110" t="s">
        <v>61</v>
      </c>
      <c r="AU110" s="1">
        <v>2</v>
      </c>
      <c r="AY110">
        <v>0</v>
      </c>
      <c r="AZ110">
        <v>0</v>
      </c>
      <c r="BA110" t="b">
        <f t="shared" si="2"/>
        <v>0</v>
      </c>
      <c r="BB110" t="b">
        <f t="shared" si="3"/>
        <v>1</v>
      </c>
    </row>
    <row r="111" spans="1:54" x14ac:dyDescent="0.25">
      <c r="A111" s="1">
        <v>100</v>
      </c>
      <c r="B111" t="s">
        <v>52</v>
      </c>
      <c r="C111" t="s">
        <v>136</v>
      </c>
      <c r="D111" s="1">
        <v>20</v>
      </c>
      <c r="E111" t="s">
        <v>127</v>
      </c>
      <c r="F111">
        <v>-124.157078836186</v>
      </c>
      <c r="G111" s="1" t="s">
        <v>137</v>
      </c>
      <c r="H111">
        <v>-124.15694229498401</v>
      </c>
      <c r="I111" s="1" t="s">
        <v>138</v>
      </c>
      <c r="J111" t="s">
        <v>237</v>
      </c>
      <c r="N111" t="s">
        <v>139</v>
      </c>
      <c r="O111" t="s">
        <v>54</v>
      </c>
      <c r="P111" s="1">
        <v>98550</v>
      </c>
      <c r="R111" t="s">
        <v>161</v>
      </c>
      <c r="S111" t="s">
        <v>56</v>
      </c>
      <c r="T111" s="1">
        <v>1</v>
      </c>
      <c r="X111" s="1">
        <v>602103</v>
      </c>
      <c r="Y111" t="s">
        <v>239</v>
      </c>
      <c r="Z111" s="1">
        <v>602103</v>
      </c>
      <c r="AA111" s="1">
        <v>52211001</v>
      </c>
      <c r="AB111" t="s">
        <v>240</v>
      </c>
      <c r="AC111" s="1">
        <v>52211001</v>
      </c>
      <c r="AD111" t="s">
        <v>241</v>
      </c>
      <c r="AF111">
        <v>0</v>
      </c>
      <c r="AH111" s="2">
        <v>0</v>
      </c>
      <c r="AJ111">
        <v>0</v>
      </c>
      <c r="AL111">
        <v>0</v>
      </c>
      <c r="AM111" t="s">
        <v>59</v>
      </c>
      <c r="AN111" t="s">
        <v>60</v>
      </c>
      <c r="AO111" t="s">
        <v>243</v>
      </c>
      <c r="AQ111" s="1">
        <v>201908</v>
      </c>
      <c r="AR111" s="1">
        <v>13</v>
      </c>
      <c r="AT111" t="s">
        <v>61</v>
      </c>
      <c r="AU111" s="1">
        <v>2</v>
      </c>
      <c r="AY111">
        <v>0</v>
      </c>
      <c r="AZ111">
        <v>0</v>
      </c>
      <c r="BA111" t="b">
        <f t="shared" si="2"/>
        <v>1</v>
      </c>
      <c r="BB111" t="b">
        <f t="shared" si="3"/>
        <v>1</v>
      </c>
    </row>
    <row r="112" spans="1:54" x14ac:dyDescent="0.25">
      <c r="A112" s="1">
        <v>100</v>
      </c>
      <c r="B112" t="s">
        <v>52</v>
      </c>
      <c r="C112" t="s">
        <v>136</v>
      </c>
      <c r="D112" s="1">
        <v>20</v>
      </c>
      <c r="E112" t="s">
        <v>127</v>
      </c>
      <c r="F112">
        <v>-124.157078836186</v>
      </c>
      <c r="G112" s="1" t="s">
        <v>137</v>
      </c>
      <c r="H112">
        <v>-124.15694229498401</v>
      </c>
      <c r="I112" s="1" t="s">
        <v>138</v>
      </c>
      <c r="J112" t="s">
        <v>347</v>
      </c>
      <c r="K112" t="s">
        <v>348</v>
      </c>
      <c r="N112" t="s">
        <v>139</v>
      </c>
      <c r="O112" t="s">
        <v>54</v>
      </c>
      <c r="P112" s="1">
        <v>98550</v>
      </c>
      <c r="R112" t="s">
        <v>161</v>
      </c>
      <c r="S112" t="s">
        <v>56</v>
      </c>
      <c r="T112" s="1">
        <v>1</v>
      </c>
      <c r="X112" s="1">
        <v>598406</v>
      </c>
      <c r="Y112" t="s">
        <v>199</v>
      </c>
      <c r="Z112" s="1">
        <v>598406</v>
      </c>
      <c r="AA112" s="1">
        <v>45721017</v>
      </c>
      <c r="AB112" t="s">
        <v>193</v>
      </c>
      <c r="AC112" s="1">
        <v>45721017</v>
      </c>
      <c r="AD112" t="s">
        <v>347</v>
      </c>
      <c r="AF112">
        <v>0</v>
      </c>
      <c r="AH112" s="2">
        <v>0</v>
      </c>
      <c r="AJ112">
        <v>0</v>
      </c>
      <c r="AL112">
        <v>0</v>
      </c>
      <c r="AM112" t="s">
        <v>195</v>
      </c>
      <c r="AN112" t="s">
        <v>196</v>
      </c>
      <c r="AO112" t="s">
        <v>349</v>
      </c>
      <c r="AQ112" s="1">
        <v>202303</v>
      </c>
      <c r="AR112" s="1">
        <v>6</v>
      </c>
      <c r="AT112" t="s">
        <v>61</v>
      </c>
      <c r="AU112" s="1">
        <v>2</v>
      </c>
      <c r="AY112">
        <v>0</v>
      </c>
      <c r="AZ112">
        <v>0</v>
      </c>
      <c r="BA112" t="b">
        <f t="shared" si="2"/>
        <v>0</v>
      </c>
      <c r="BB112" t="b">
        <f t="shared" si="3"/>
        <v>1</v>
      </c>
    </row>
    <row r="113" spans="1:54" x14ac:dyDescent="0.25">
      <c r="A113" s="1">
        <v>100</v>
      </c>
      <c r="B113" t="s">
        <v>52</v>
      </c>
      <c r="C113" t="s">
        <v>1432</v>
      </c>
      <c r="D113" s="1">
        <v>20</v>
      </c>
      <c r="E113" t="s">
        <v>53</v>
      </c>
      <c r="F113">
        <v>-124.200150335301</v>
      </c>
      <c r="G113" s="1" t="s">
        <v>1433</v>
      </c>
      <c r="H113">
        <v>-124.199902901518</v>
      </c>
      <c r="I113" s="1" t="s">
        <v>1434</v>
      </c>
      <c r="J113" t="s">
        <v>1435</v>
      </c>
      <c r="L113" t="s">
        <v>1436</v>
      </c>
      <c r="M113" t="s">
        <v>1437</v>
      </c>
      <c r="N113" t="s">
        <v>1438</v>
      </c>
      <c r="O113" t="s">
        <v>54</v>
      </c>
      <c r="P113" s="1">
        <v>98571</v>
      </c>
      <c r="Q113" t="s">
        <v>1439</v>
      </c>
      <c r="R113" t="s">
        <v>55</v>
      </c>
      <c r="S113" t="s">
        <v>56</v>
      </c>
      <c r="T113" s="1">
        <v>2</v>
      </c>
      <c r="X113" s="1">
        <v>734902</v>
      </c>
      <c r="Y113" t="s">
        <v>1440</v>
      </c>
      <c r="Z113" s="1">
        <v>734902</v>
      </c>
      <c r="AA113" s="1">
        <v>56172001</v>
      </c>
      <c r="AB113" t="s">
        <v>1441</v>
      </c>
      <c r="AC113" s="1">
        <v>56172001</v>
      </c>
      <c r="AE113" t="s">
        <v>70</v>
      </c>
      <c r="AF113" s="1">
        <v>2</v>
      </c>
      <c r="AG113" t="s">
        <v>71</v>
      </c>
      <c r="AH113" s="1">
        <v>131000</v>
      </c>
      <c r="AJ113">
        <v>0</v>
      </c>
      <c r="AL113">
        <v>0</v>
      </c>
      <c r="AM113" t="s">
        <v>59</v>
      </c>
      <c r="AN113" t="s">
        <v>60</v>
      </c>
      <c r="AO113" t="s">
        <v>1442</v>
      </c>
      <c r="AQ113" s="1">
        <v>202204</v>
      </c>
      <c r="AR113" s="1">
        <v>3</v>
      </c>
      <c r="AT113" t="s">
        <v>61</v>
      </c>
      <c r="AU113" s="1">
        <v>2</v>
      </c>
      <c r="AY113">
        <v>0</v>
      </c>
      <c r="AZ113">
        <v>0</v>
      </c>
      <c r="BA113" t="b">
        <f t="shared" si="2"/>
        <v>0</v>
      </c>
      <c r="BB113" t="b">
        <f t="shared" si="3"/>
        <v>0</v>
      </c>
    </row>
    <row r="114" spans="1:54" x14ac:dyDescent="0.25">
      <c r="A114" s="1">
        <v>100</v>
      </c>
      <c r="B114" t="s">
        <v>52</v>
      </c>
      <c r="C114" t="s">
        <v>136</v>
      </c>
      <c r="D114" s="1">
        <v>20</v>
      </c>
      <c r="E114" t="s">
        <v>127</v>
      </c>
      <c r="F114">
        <v>-124.157078836186</v>
      </c>
      <c r="G114" s="1" t="s">
        <v>137</v>
      </c>
      <c r="H114">
        <v>-124.15694229498401</v>
      </c>
      <c r="I114" s="1" t="s">
        <v>138</v>
      </c>
      <c r="J114" t="s">
        <v>478</v>
      </c>
      <c r="K114" t="s">
        <v>479</v>
      </c>
      <c r="N114" t="s">
        <v>139</v>
      </c>
      <c r="O114" t="s">
        <v>54</v>
      </c>
      <c r="P114" s="1">
        <v>98550</v>
      </c>
      <c r="R114" t="s">
        <v>161</v>
      </c>
      <c r="S114" t="s">
        <v>480</v>
      </c>
      <c r="T114" s="1">
        <v>1</v>
      </c>
      <c r="U114" t="s">
        <v>481</v>
      </c>
      <c r="X114" s="1">
        <v>554101</v>
      </c>
      <c r="Y114" t="s">
        <v>482</v>
      </c>
      <c r="Z114" s="1">
        <v>554101</v>
      </c>
      <c r="AA114" s="1">
        <v>45712003</v>
      </c>
      <c r="AB114" t="s">
        <v>483</v>
      </c>
      <c r="AC114" s="1">
        <v>45712003</v>
      </c>
      <c r="AD114" t="s">
        <v>478</v>
      </c>
      <c r="AE114" t="s">
        <v>194</v>
      </c>
      <c r="AF114" s="1">
        <v>8</v>
      </c>
      <c r="AG114" t="s">
        <v>484</v>
      </c>
      <c r="AH114" s="1">
        <v>5337000</v>
      </c>
      <c r="AJ114">
        <v>0</v>
      </c>
      <c r="AL114">
        <v>0</v>
      </c>
      <c r="AM114" t="s">
        <v>195</v>
      </c>
      <c r="AN114" t="s">
        <v>196</v>
      </c>
      <c r="AO114" t="s">
        <v>485</v>
      </c>
      <c r="AQ114" s="1">
        <v>202410</v>
      </c>
      <c r="AR114" s="1">
        <v>6</v>
      </c>
      <c r="AT114" t="s">
        <v>61</v>
      </c>
      <c r="AU114" s="1">
        <v>2</v>
      </c>
      <c r="AY114">
        <v>0</v>
      </c>
      <c r="AZ114">
        <v>0</v>
      </c>
      <c r="BA114" t="b">
        <f t="shared" si="2"/>
        <v>0</v>
      </c>
      <c r="BB114" t="b">
        <f t="shared" si="3"/>
        <v>1</v>
      </c>
    </row>
    <row r="115" spans="1:54" x14ac:dyDescent="0.25">
      <c r="A115" s="1">
        <v>100</v>
      </c>
      <c r="B115" t="s">
        <v>52</v>
      </c>
      <c r="C115" t="s">
        <v>449</v>
      </c>
      <c r="D115" s="1">
        <v>20</v>
      </c>
      <c r="E115" t="s">
        <v>269</v>
      </c>
      <c r="F115">
        <v>-124.165265441017</v>
      </c>
      <c r="G115" s="1" t="s">
        <v>450</v>
      </c>
      <c r="H115">
        <v>-124.164768142702</v>
      </c>
      <c r="I115" s="1" t="s">
        <v>451</v>
      </c>
      <c r="J115" t="s">
        <v>452</v>
      </c>
      <c r="L115" t="s">
        <v>453</v>
      </c>
      <c r="M115" t="s">
        <v>454</v>
      </c>
      <c r="N115" t="s">
        <v>455</v>
      </c>
      <c r="O115" t="s">
        <v>54</v>
      </c>
      <c r="P115" s="1">
        <v>98569</v>
      </c>
      <c r="Q115" t="s">
        <v>456</v>
      </c>
      <c r="R115" t="s">
        <v>55</v>
      </c>
      <c r="S115" t="s">
        <v>457</v>
      </c>
      <c r="T115" s="1">
        <v>1</v>
      </c>
      <c r="X115" s="1">
        <v>999977</v>
      </c>
      <c r="Y115" t="s">
        <v>57</v>
      </c>
      <c r="Z115" s="1">
        <v>999977</v>
      </c>
      <c r="AA115" s="1">
        <v>99999004</v>
      </c>
      <c r="AB115" t="s">
        <v>58</v>
      </c>
      <c r="AC115" s="1">
        <v>99999004</v>
      </c>
      <c r="AF115">
        <v>0</v>
      </c>
      <c r="AH115" s="2">
        <v>0</v>
      </c>
      <c r="AJ115">
        <v>0</v>
      </c>
      <c r="AL115">
        <v>0</v>
      </c>
      <c r="AM115" t="s">
        <v>59</v>
      </c>
      <c r="AN115" t="s">
        <v>60</v>
      </c>
      <c r="AO115" t="s">
        <v>458</v>
      </c>
      <c r="AQ115" s="1">
        <v>202204</v>
      </c>
      <c r="AR115" s="1">
        <v>13</v>
      </c>
      <c r="AT115" t="s">
        <v>135</v>
      </c>
      <c r="AU115" s="1">
        <v>2</v>
      </c>
      <c r="AY115">
        <v>0</v>
      </c>
      <c r="AZ115">
        <v>0</v>
      </c>
      <c r="BA115" t="b">
        <f t="shared" si="2"/>
        <v>0</v>
      </c>
      <c r="BB115" t="b">
        <f t="shared" si="3"/>
        <v>0</v>
      </c>
    </row>
    <row r="116" spans="1:54" x14ac:dyDescent="0.25">
      <c r="A116" s="1">
        <v>100</v>
      </c>
      <c r="B116" t="s">
        <v>52</v>
      </c>
      <c r="C116" t="s">
        <v>1137</v>
      </c>
      <c r="D116" s="1">
        <v>20</v>
      </c>
      <c r="E116" t="s">
        <v>269</v>
      </c>
      <c r="F116">
        <v>-124.16649976008</v>
      </c>
      <c r="G116" s="1" t="s">
        <v>1138</v>
      </c>
      <c r="H116">
        <v>-124.167228063645</v>
      </c>
      <c r="I116" s="1" t="s">
        <v>1139</v>
      </c>
      <c r="J116" t="s">
        <v>1529</v>
      </c>
      <c r="L116" t="s">
        <v>1530</v>
      </c>
      <c r="M116" t="s">
        <v>1141</v>
      </c>
      <c r="N116" t="s">
        <v>1142</v>
      </c>
      <c r="O116" t="s">
        <v>54</v>
      </c>
      <c r="P116" s="1">
        <v>98569</v>
      </c>
      <c r="Q116" t="s">
        <v>1531</v>
      </c>
      <c r="R116" t="s">
        <v>55</v>
      </c>
      <c r="S116" t="s">
        <v>56</v>
      </c>
      <c r="T116" s="1">
        <v>1</v>
      </c>
      <c r="X116" s="1">
        <v>154213</v>
      </c>
      <c r="Y116" t="s">
        <v>1032</v>
      </c>
      <c r="Z116" s="1">
        <v>154213</v>
      </c>
      <c r="AA116" s="1">
        <v>23622005</v>
      </c>
      <c r="AB116" t="s">
        <v>165</v>
      </c>
      <c r="AC116" s="1">
        <v>23622005</v>
      </c>
      <c r="AE116" t="s">
        <v>70</v>
      </c>
      <c r="AF116" s="1">
        <v>2</v>
      </c>
      <c r="AG116" t="s">
        <v>166</v>
      </c>
      <c r="AH116" s="1">
        <v>532000</v>
      </c>
      <c r="AJ116">
        <v>0</v>
      </c>
      <c r="AL116">
        <v>0</v>
      </c>
      <c r="AM116" t="s">
        <v>59</v>
      </c>
      <c r="AN116" t="s">
        <v>60</v>
      </c>
      <c r="AO116" t="s">
        <v>1532</v>
      </c>
      <c r="AQ116" s="1">
        <v>202204</v>
      </c>
      <c r="AR116" s="1">
        <v>3</v>
      </c>
      <c r="AT116" t="s">
        <v>135</v>
      </c>
      <c r="AU116" s="1">
        <v>2</v>
      </c>
      <c r="AY116">
        <v>0</v>
      </c>
      <c r="AZ116">
        <v>0</v>
      </c>
      <c r="BA116" t="b">
        <f t="shared" si="2"/>
        <v>0</v>
      </c>
      <c r="BB116" t="b">
        <f t="shared" si="3"/>
        <v>1</v>
      </c>
    </row>
    <row r="117" spans="1:54" x14ac:dyDescent="0.25">
      <c r="A117" s="1">
        <v>100</v>
      </c>
      <c r="B117" t="s">
        <v>52</v>
      </c>
      <c r="C117" t="s">
        <v>2518</v>
      </c>
      <c r="D117" s="1">
        <v>20</v>
      </c>
      <c r="E117" t="s">
        <v>74</v>
      </c>
      <c r="F117">
        <v>-124.188134541823</v>
      </c>
      <c r="G117" s="1" t="s">
        <v>2519</v>
      </c>
      <c r="H117">
        <v>-124.188024571252</v>
      </c>
      <c r="I117" s="1" t="s">
        <v>2520</v>
      </c>
      <c r="J117" t="s">
        <v>2521</v>
      </c>
      <c r="L117" t="s">
        <v>2142</v>
      </c>
      <c r="M117" t="s">
        <v>2522</v>
      </c>
      <c r="N117" t="s">
        <v>2523</v>
      </c>
      <c r="O117" t="s">
        <v>54</v>
      </c>
      <c r="P117" s="1">
        <v>98535</v>
      </c>
      <c r="Q117" t="s">
        <v>2524</v>
      </c>
      <c r="R117" t="s">
        <v>55</v>
      </c>
      <c r="S117" t="s">
        <v>56</v>
      </c>
      <c r="T117" s="1">
        <v>2</v>
      </c>
      <c r="X117" s="1">
        <v>152144</v>
      </c>
      <c r="Y117" t="s">
        <v>590</v>
      </c>
      <c r="Z117" s="1">
        <v>152144</v>
      </c>
      <c r="AA117" s="1">
        <v>23611512</v>
      </c>
      <c r="AB117" t="s">
        <v>591</v>
      </c>
      <c r="AC117" s="1">
        <v>23611512</v>
      </c>
      <c r="AE117" t="s">
        <v>70</v>
      </c>
      <c r="AF117" s="1">
        <v>2</v>
      </c>
      <c r="AG117" t="s">
        <v>166</v>
      </c>
      <c r="AH117" s="1">
        <v>532000</v>
      </c>
      <c r="AJ117">
        <v>0</v>
      </c>
      <c r="AL117">
        <v>0</v>
      </c>
      <c r="AM117" t="s">
        <v>59</v>
      </c>
      <c r="AN117" t="s">
        <v>60</v>
      </c>
      <c r="AO117" t="s">
        <v>2525</v>
      </c>
      <c r="AQ117" s="1">
        <v>202204</v>
      </c>
      <c r="AR117" s="1">
        <v>3</v>
      </c>
      <c r="AT117" t="s">
        <v>61</v>
      </c>
      <c r="AU117" s="1">
        <v>2</v>
      </c>
      <c r="AY117">
        <v>0</v>
      </c>
      <c r="AZ117">
        <v>0</v>
      </c>
      <c r="BA117" t="b">
        <f t="shared" si="2"/>
        <v>0</v>
      </c>
      <c r="BB117" t="b">
        <f t="shared" si="3"/>
        <v>0</v>
      </c>
    </row>
    <row r="118" spans="1:54" x14ac:dyDescent="0.25">
      <c r="A118" s="1">
        <v>100</v>
      </c>
      <c r="B118" t="s">
        <v>52</v>
      </c>
      <c r="C118" t="s">
        <v>763</v>
      </c>
      <c r="D118" s="1">
        <v>20</v>
      </c>
      <c r="E118" t="s">
        <v>53</v>
      </c>
      <c r="F118">
        <v>-124.17131968968</v>
      </c>
      <c r="G118" s="1" t="s">
        <v>764</v>
      </c>
      <c r="H118">
        <v>-124.17140032359001</v>
      </c>
      <c r="I118" s="1" t="s">
        <v>765</v>
      </c>
      <c r="J118" t="s">
        <v>766</v>
      </c>
      <c r="L118" t="s">
        <v>767</v>
      </c>
      <c r="M118" t="s">
        <v>768</v>
      </c>
      <c r="N118" t="s">
        <v>769</v>
      </c>
      <c r="O118" t="s">
        <v>54</v>
      </c>
      <c r="P118" s="1">
        <v>98571</v>
      </c>
      <c r="Q118" t="s">
        <v>770</v>
      </c>
      <c r="R118" t="s">
        <v>55</v>
      </c>
      <c r="S118" t="s">
        <v>56</v>
      </c>
      <c r="T118" s="1">
        <v>2</v>
      </c>
      <c r="X118" s="1">
        <v>794801</v>
      </c>
      <c r="Y118" t="s">
        <v>771</v>
      </c>
      <c r="Z118" s="1">
        <v>794801</v>
      </c>
      <c r="AA118" s="1">
        <v>71121203</v>
      </c>
      <c r="AB118" t="s">
        <v>772</v>
      </c>
      <c r="AC118" s="1">
        <v>71121203</v>
      </c>
      <c r="AE118" t="s">
        <v>70</v>
      </c>
      <c r="AF118" s="1">
        <v>2</v>
      </c>
      <c r="AG118" t="s">
        <v>71</v>
      </c>
      <c r="AH118" s="1">
        <v>119000</v>
      </c>
      <c r="AJ118">
        <v>0</v>
      </c>
      <c r="AL118">
        <v>0</v>
      </c>
      <c r="AM118" t="s">
        <v>59</v>
      </c>
      <c r="AN118" t="s">
        <v>60</v>
      </c>
      <c r="AO118" t="s">
        <v>773</v>
      </c>
      <c r="AQ118" s="1">
        <v>202204</v>
      </c>
      <c r="AR118" s="1">
        <v>3</v>
      </c>
      <c r="AT118" t="s">
        <v>61</v>
      </c>
      <c r="AU118" s="1">
        <v>2</v>
      </c>
      <c r="AY118">
        <v>0</v>
      </c>
      <c r="AZ118">
        <v>0</v>
      </c>
      <c r="BA118" t="b">
        <f t="shared" si="2"/>
        <v>0</v>
      </c>
      <c r="BB118" t="b">
        <f t="shared" si="3"/>
        <v>0</v>
      </c>
    </row>
    <row r="119" spans="1:54" x14ac:dyDescent="0.25">
      <c r="A119" s="1">
        <v>100</v>
      </c>
      <c r="B119" t="s">
        <v>52</v>
      </c>
      <c r="C119" t="s">
        <v>1513</v>
      </c>
      <c r="D119" s="1">
        <v>20</v>
      </c>
      <c r="E119" t="s">
        <v>53</v>
      </c>
      <c r="F119">
        <v>-124.199091280847</v>
      </c>
      <c r="G119" s="1" t="s">
        <v>1514</v>
      </c>
      <c r="H119">
        <v>-124.199091280847</v>
      </c>
      <c r="I119" s="1" t="s">
        <v>1514</v>
      </c>
      <c r="J119" t="s">
        <v>2099</v>
      </c>
      <c r="L119" t="s">
        <v>2103</v>
      </c>
      <c r="M119" t="s">
        <v>2104</v>
      </c>
      <c r="N119" t="s">
        <v>1516</v>
      </c>
      <c r="O119" t="s">
        <v>54</v>
      </c>
      <c r="P119" s="1">
        <v>98571</v>
      </c>
      <c r="R119" t="s">
        <v>161</v>
      </c>
      <c r="S119" t="s">
        <v>2105</v>
      </c>
      <c r="T119" s="1">
        <v>2</v>
      </c>
      <c r="U119">
        <v>8777799990</v>
      </c>
      <c r="V119" t="s">
        <v>2074</v>
      </c>
      <c r="X119" s="1">
        <v>735910</v>
      </c>
      <c r="Y119" t="s">
        <v>2100</v>
      </c>
      <c r="Z119" s="1">
        <v>735910</v>
      </c>
      <c r="AA119" s="1">
        <v>53231003</v>
      </c>
      <c r="AB119" t="s">
        <v>2101</v>
      </c>
      <c r="AC119" s="1">
        <v>53231003</v>
      </c>
      <c r="AE119" t="s">
        <v>70</v>
      </c>
      <c r="AF119" s="1">
        <v>3</v>
      </c>
      <c r="AG119" t="s">
        <v>71</v>
      </c>
      <c r="AH119" s="1">
        <v>289000</v>
      </c>
      <c r="AJ119">
        <v>0</v>
      </c>
      <c r="AL119">
        <v>0</v>
      </c>
      <c r="AM119" t="s">
        <v>59</v>
      </c>
      <c r="AN119" t="s">
        <v>60</v>
      </c>
      <c r="AO119" t="s">
        <v>2106</v>
      </c>
      <c r="AQ119" s="1">
        <v>202410</v>
      </c>
      <c r="AR119" s="1">
        <v>14</v>
      </c>
      <c r="AS119">
        <v>2004</v>
      </c>
      <c r="AT119" t="s">
        <v>61</v>
      </c>
      <c r="AU119" s="1">
        <v>2</v>
      </c>
      <c r="AV119" t="s">
        <v>2102</v>
      </c>
      <c r="AX119" t="s">
        <v>2107</v>
      </c>
      <c r="AY119">
        <v>0</v>
      </c>
      <c r="AZ119">
        <v>0</v>
      </c>
      <c r="BA119" t="b">
        <f t="shared" si="2"/>
        <v>0</v>
      </c>
      <c r="BB119" t="b">
        <f t="shared" si="3"/>
        <v>1</v>
      </c>
    </row>
    <row r="120" spans="1:54" x14ac:dyDescent="0.25">
      <c r="A120" s="1">
        <v>100</v>
      </c>
      <c r="B120" t="s">
        <v>52</v>
      </c>
      <c r="C120" t="s">
        <v>1092</v>
      </c>
      <c r="D120" s="1">
        <v>20</v>
      </c>
      <c r="E120" t="s">
        <v>53</v>
      </c>
      <c r="F120">
        <v>-124.200412353594</v>
      </c>
      <c r="G120" s="1" t="s">
        <v>1093</v>
      </c>
      <c r="H120">
        <v>-124.20041470052701</v>
      </c>
      <c r="I120" s="1" t="s">
        <v>1094</v>
      </c>
      <c r="J120" t="s">
        <v>1095</v>
      </c>
      <c r="L120" t="s">
        <v>1096</v>
      </c>
      <c r="M120" t="s">
        <v>1097</v>
      </c>
      <c r="N120" t="s">
        <v>1098</v>
      </c>
      <c r="O120" t="s">
        <v>54</v>
      </c>
      <c r="P120" s="1">
        <v>98571</v>
      </c>
      <c r="Q120" t="s">
        <v>1099</v>
      </c>
      <c r="R120" t="s">
        <v>55</v>
      </c>
      <c r="S120" t="s">
        <v>56</v>
      </c>
      <c r="T120" s="1">
        <v>2</v>
      </c>
      <c r="X120" s="1">
        <v>152144</v>
      </c>
      <c r="Y120" t="s">
        <v>590</v>
      </c>
      <c r="Z120" s="1">
        <v>152144</v>
      </c>
      <c r="AA120" s="1">
        <v>23611512</v>
      </c>
      <c r="AB120" t="s">
        <v>591</v>
      </c>
      <c r="AC120" s="1">
        <v>23611512</v>
      </c>
      <c r="AE120" t="s">
        <v>70</v>
      </c>
      <c r="AF120" s="1">
        <v>2</v>
      </c>
      <c r="AG120" t="s">
        <v>166</v>
      </c>
      <c r="AH120" s="1">
        <v>532000</v>
      </c>
      <c r="AJ120">
        <v>0</v>
      </c>
      <c r="AL120">
        <v>0</v>
      </c>
      <c r="AM120" t="s">
        <v>59</v>
      </c>
      <c r="AN120" t="s">
        <v>60</v>
      </c>
      <c r="AO120" t="s">
        <v>1100</v>
      </c>
      <c r="AQ120" s="1">
        <v>202204</v>
      </c>
      <c r="AR120" s="1">
        <v>3</v>
      </c>
      <c r="AT120" t="s">
        <v>61</v>
      </c>
      <c r="AU120" s="1">
        <v>2</v>
      </c>
      <c r="AY120">
        <v>0</v>
      </c>
      <c r="AZ120">
        <v>0</v>
      </c>
      <c r="BA120" t="b">
        <f t="shared" si="2"/>
        <v>0</v>
      </c>
      <c r="BB120" t="b">
        <f t="shared" si="3"/>
        <v>0</v>
      </c>
    </row>
    <row r="121" spans="1:54" x14ac:dyDescent="0.25">
      <c r="A121" s="1">
        <v>100</v>
      </c>
      <c r="B121" t="s">
        <v>52</v>
      </c>
      <c r="C121" t="s">
        <v>1043</v>
      </c>
      <c r="D121" s="1">
        <v>20</v>
      </c>
      <c r="E121" t="s">
        <v>74</v>
      </c>
      <c r="F121">
        <v>-124.17688544102801</v>
      </c>
      <c r="G121" s="1" t="s">
        <v>1044</v>
      </c>
      <c r="H121">
        <v>-124.17688544102801</v>
      </c>
      <c r="I121" s="1" t="s">
        <v>1044</v>
      </c>
      <c r="J121" t="s">
        <v>1045</v>
      </c>
      <c r="L121" t="s">
        <v>1046</v>
      </c>
      <c r="M121" t="s">
        <v>1047</v>
      </c>
      <c r="N121" t="s">
        <v>1048</v>
      </c>
      <c r="O121" t="s">
        <v>54</v>
      </c>
      <c r="P121" s="1">
        <v>98535</v>
      </c>
      <c r="Q121" t="s">
        <v>1049</v>
      </c>
      <c r="R121" t="s">
        <v>55</v>
      </c>
      <c r="S121" t="s">
        <v>56</v>
      </c>
      <c r="T121" s="1">
        <v>2</v>
      </c>
      <c r="X121" s="1">
        <v>999977</v>
      </c>
      <c r="Y121" t="s">
        <v>57</v>
      </c>
      <c r="Z121" s="1">
        <v>999977</v>
      </c>
      <c r="AA121" s="1">
        <v>99999004</v>
      </c>
      <c r="AB121" t="s">
        <v>58</v>
      </c>
      <c r="AC121" s="1">
        <v>99999004</v>
      </c>
      <c r="AF121">
        <v>0</v>
      </c>
      <c r="AH121" s="2">
        <v>0</v>
      </c>
      <c r="AJ121">
        <v>0</v>
      </c>
      <c r="AL121">
        <v>0</v>
      </c>
      <c r="AM121" t="s">
        <v>59</v>
      </c>
      <c r="AN121" t="s">
        <v>60</v>
      </c>
      <c r="AO121" t="s">
        <v>1050</v>
      </c>
      <c r="AQ121" s="1">
        <v>202204</v>
      </c>
      <c r="AR121" s="1">
        <v>3</v>
      </c>
      <c r="AT121" t="s">
        <v>61</v>
      </c>
      <c r="AU121" s="1">
        <v>2</v>
      </c>
      <c r="AY121">
        <v>0</v>
      </c>
      <c r="AZ121">
        <v>0</v>
      </c>
      <c r="BA121" t="b">
        <f t="shared" si="2"/>
        <v>0</v>
      </c>
      <c r="BB121" t="b">
        <f t="shared" si="3"/>
        <v>0</v>
      </c>
    </row>
    <row r="122" spans="1:54" x14ac:dyDescent="0.25">
      <c r="A122" s="1">
        <v>99.489999999999895</v>
      </c>
      <c r="B122" t="s">
        <v>52</v>
      </c>
      <c r="C122" t="s">
        <v>1711</v>
      </c>
      <c r="D122" s="1">
        <v>20</v>
      </c>
      <c r="E122" t="s">
        <v>53</v>
      </c>
      <c r="F122">
        <v>-124.198126608598</v>
      </c>
      <c r="G122" s="1" t="s">
        <v>1712</v>
      </c>
      <c r="H122">
        <v>-124.19812635714101</v>
      </c>
      <c r="I122" s="1" t="s">
        <v>1713</v>
      </c>
      <c r="J122" t="s">
        <v>1714</v>
      </c>
      <c r="L122" t="s">
        <v>1715</v>
      </c>
      <c r="M122" t="s">
        <v>1458</v>
      </c>
      <c r="N122" t="s">
        <v>1716</v>
      </c>
      <c r="O122" t="s">
        <v>54</v>
      </c>
      <c r="P122" s="1">
        <v>98571</v>
      </c>
      <c r="Q122" t="s">
        <v>1717</v>
      </c>
      <c r="R122" t="s">
        <v>55</v>
      </c>
      <c r="S122" t="s">
        <v>56</v>
      </c>
      <c r="T122" s="1">
        <v>2</v>
      </c>
      <c r="X122" s="1">
        <v>999977</v>
      </c>
      <c r="Y122" t="s">
        <v>57</v>
      </c>
      <c r="Z122" s="1">
        <v>999977</v>
      </c>
      <c r="AA122" s="1">
        <v>99999004</v>
      </c>
      <c r="AB122" t="s">
        <v>58</v>
      </c>
      <c r="AC122" s="1">
        <v>99999004</v>
      </c>
      <c r="AF122">
        <v>0</v>
      </c>
      <c r="AH122" s="2">
        <v>0</v>
      </c>
      <c r="AJ122">
        <v>0</v>
      </c>
      <c r="AL122">
        <v>0</v>
      </c>
      <c r="AM122" t="s">
        <v>59</v>
      </c>
      <c r="AN122" t="s">
        <v>60</v>
      </c>
      <c r="AO122" t="s">
        <v>1718</v>
      </c>
      <c r="AQ122" s="1">
        <v>202204</v>
      </c>
      <c r="AR122" s="1">
        <v>3</v>
      </c>
      <c r="AT122" t="s">
        <v>61</v>
      </c>
      <c r="AU122" s="1">
        <v>2</v>
      </c>
      <c r="AY122">
        <v>0</v>
      </c>
      <c r="AZ122">
        <v>0</v>
      </c>
      <c r="BA122" t="b">
        <f t="shared" si="2"/>
        <v>0</v>
      </c>
      <c r="BB122" t="b">
        <f t="shared" si="3"/>
        <v>0</v>
      </c>
    </row>
    <row r="123" spans="1:54" x14ac:dyDescent="0.25">
      <c r="A123" s="1">
        <v>99.9</v>
      </c>
      <c r="B123" t="s">
        <v>52</v>
      </c>
      <c r="C123" t="s">
        <v>1573</v>
      </c>
      <c r="D123" s="1">
        <v>20</v>
      </c>
      <c r="E123" t="s">
        <v>63</v>
      </c>
      <c r="F123">
        <v>-124.153711155129</v>
      </c>
      <c r="G123" s="1" t="s">
        <v>1574</v>
      </c>
      <c r="H123">
        <v>-124.153711155129</v>
      </c>
      <c r="I123" s="1" t="s">
        <v>1574</v>
      </c>
      <c r="J123" t="s">
        <v>1575</v>
      </c>
      <c r="L123" t="s">
        <v>944</v>
      </c>
      <c r="M123" t="s">
        <v>1576</v>
      </c>
      <c r="N123" t="s">
        <v>1577</v>
      </c>
      <c r="O123" t="s">
        <v>54</v>
      </c>
      <c r="P123" s="1">
        <v>98569</v>
      </c>
      <c r="R123" t="s">
        <v>161</v>
      </c>
      <c r="S123" t="s">
        <v>1578</v>
      </c>
      <c r="T123" s="1">
        <v>1</v>
      </c>
      <c r="U123">
        <v>8003925722</v>
      </c>
      <c r="V123" t="s">
        <v>1579</v>
      </c>
      <c r="X123" s="1">
        <v>655204</v>
      </c>
      <c r="Y123" t="s">
        <v>1580</v>
      </c>
      <c r="Z123" s="1">
        <v>655204</v>
      </c>
      <c r="AA123" s="1">
        <v>23721004</v>
      </c>
      <c r="AB123" t="s">
        <v>1581</v>
      </c>
      <c r="AC123" s="1">
        <v>23721004</v>
      </c>
      <c r="AE123" t="s">
        <v>123</v>
      </c>
      <c r="AF123" s="1">
        <v>10</v>
      </c>
      <c r="AG123" t="s">
        <v>124</v>
      </c>
      <c r="AH123" s="1">
        <v>2356000</v>
      </c>
      <c r="AJ123">
        <v>0</v>
      </c>
      <c r="AL123">
        <v>0</v>
      </c>
      <c r="AM123" t="s">
        <v>59</v>
      </c>
      <c r="AN123" t="s">
        <v>60</v>
      </c>
      <c r="AO123" t="s">
        <v>1582</v>
      </c>
      <c r="AQ123" s="1">
        <v>202407</v>
      </c>
      <c r="AR123" s="1">
        <v>14</v>
      </c>
      <c r="AS123">
        <v>1999</v>
      </c>
      <c r="AT123" t="s">
        <v>61</v>
      </c>
      <c r="AU123" s="1">
        <v>2</v>
      </c>
      <c r="AX123" t="s">
        <v>1583</v>
      </c>
      <c r="AY123">
        <v>0</v>
      </c>
      <c r="AZ123">
        <v>0</v>
      </c>
      <c r="BA123" t="b">
        <f t="shared" si="2"/>
        <v>0</v>
      </c>
      <c r="BB123" t="b">
        <f t="shared" si="3"/>
        <v>0</v>
      </c>
    </row>
    <row r="124" spans="1:54" x14ac:dyDescent="0.25">
      <c r="A124" s="1">
        <v>97.969999999999899</v>
      </c>
      <c r="B124" t="s">
        <v>52</v>
      </c>
      <c r="C124" t="s">
        <v>1301</v>
      </c>
      <c r="D124" s="1">
        <v>20</v>
      </c>
      <c r="E124" t="s">
        <v>63</v>
      </c>
      <c r="F124">
        <v>-124.166102128272</v>
      </c>
      <c r="G124" s="1" t="s">
        <v>1302</v>
      </c>
      <c r="H124">
        <v>-124.166102128272</v>
      </c>
      <c r="I124" s="1" t="s">
        <v>1302</v>
      </c>
      <c r="J124" t="s">
        <v>2253</v>
      </c>
      <c r="L124" t="s">
        <v>2254</v>
      </c>
      <c r="M124" t="s">
        <v>2255</v>
      </c>
      <c r="N124" t="s">
        <v>1304</v>
      </c>
      <c r="O124" t="s">
        <v>54</v>
      </c>
      <c r="P124" s="1">
        <v>98569</v>
      </c>
      <c r="Q124" t="s">
        <v>2256</v>
      </c>
      <c r="R124" t="s">
        <v>55</v>
      </c>
      <c r="S124" t="s">
        <v>56</v>
      </c>
      <c r="T124" s="1">
        <v>1</v>
      </c>
      <c r="X124" s="1">
        <v>999977</v>
      </c>
      <c r="Y124" t="s">
        <v>57</v>
      </c>
      <c r="Z124" s="1">
        <v>999977</v>
      </c>
      <c r="AA124" s="1">
        <v>99999004</v>
      </c>
      <c r="AB124" t="s">
        <v>58</v>
      </c>
      <c r="AC124" s="1">
        <v>99999004</v>
      </c>
      <c r="AF124">
        <v>0</v>
      </c>
      <c r="AH124" s="2">
        <v>0</v>
      </c>
      <c r="AJ124">
        <v>0</v>
      </c>
      <c r="AL124">
        <v>0</v>
      </c>
      <c r="AM124" t="s">
        <v>59</v>
      </c>
      <c r="AN124" t="s">
        <v>60</v>
      </c>
      <c r="AO124" t="s">
        <v>2257</v>
      </c>
      <c r="AQ124" s="1">
        <v>202204</v>
      </c>
      <c r="AR124" s="1">
        <v>3</v>
      </c>
      <c r="AT124" t="s">
        <v>61</v>
      </c>
      <c r="AU124" s="1">
        <v>2</v>
      </c>
      <c r="AY124">
        <v>0</v>
      </c>
      <c r="AZ124">
        <v>0</v>
      </c>
      <c r="BA124" t="b">
        <f t="shared" si="2"/>
        <v>0</v>
      </c>
      <c r="BB124" t="b">
        <f t="shared" si="3"/>
        <v>1</v>
      </c>
    </row>
    <row r="125" spans="1:54" x14ac:dyDescent="0.25">
      <c r="A125" s="1">
        <v>100</v>
      </c>
      <c r="B125" t="s">
        <v>52</v>
      </c>
      <c r="C125" t="s">
        <v>1269</v>
      </c>
      <c r="D125" s="1">
        <v>20</v>
      </c>
      <c r="E125" t="s">
        <v>53</v>
      </c>
      <c r="F125">
        <v>-124.194518283099</v>
      </c>
      <c r="G125" s="1" t="s">
        <v>1270</v>
      </c>
      <c r="H125">
        <v>-124.194519708024</v>
      </c>
      <c r="I125" s="1" t="s">
        <v>1271</v>
      </c>
      <c r="J125" t="s">
        <v>1272</v>
      </c>
      <c r="L125" t="s">
        <v>1273</v>
      </c>
      <c r="M125" t="s">
        <v>1274</v>
      </c>
      <c r="N125" t="s">
        <v>1275</v>
      </c>
      <c r="O125" t="s">
        <v>54</v>
      </c>
      <c r="P125" s="1">
        <v>98571</v>
      </c>
      <c r="Q125" t="s">
        <v>1276</v>
      </c>
      <c r="R125" t="s">
        <v>55</v>
      </c>
      <c r="S125" t="s">
        <v>56</v>
      </c>
      <c r="T125" s="1">
        <v>2</v>
      </c>
      <c r="X125" s="1">
        <v>811103</v>
      </c>
      <c r="Y125" t="s">
        <v>1277</v>
      </c>
      <c r="Z125" s="1">
        <v>811103</v>
      </c>
      <c r="AA125" s="1">
        <v>54111002</v>
      </c>
      <c r="AB125" t="s">
        <v>1278</v>
      </c>
      <c r="AC125" s="1">
        <v>54111002</v>
      </c>
      <c r="AE125" t="s">
        <v>70</v>
      </c>
      <c r="AF125" s="1">
        <v>3</v>
      </c>
      <c r="AG125" t="s">
        <v>71</v>
      </c>
      <c r="AH125" s="1">
        <v>411000</v>
      </c>
      <c r="AJ125">
        <v>0</v>
      </c>
      <c r="AL125">
        <v>0</v>
      </c>
      <c r="AM125" t="s">
        <v>59</v>
      </c>
      <c r="AN125" t="s">
        <v>60</v>
      </c>
      <c r="AO125" t="s">
        <v>1279</v>
      </c>
      <c r="AQ125" s="1">
        <v>202204</v>
      </c>
      <c r="AR125" s="1">
        <v>3</v>
      </c>
      <c r="AT125" t="s">
        <v>61</v>
      </c>
      <c r="AU125" s="1">
        <v>2</v>
      </c>
      <c r="AY125">
        <v>0</v>
      </c>
      <c r="AZ125">
        <v>0</v>
      </c>
      <c r="BA125" t="b">
        <f t="shared" si="2"/>
        <v>0</v>
      </c>
      <c r="BB125" t="b">
        <f t="shared" si="3"/>
        <v>1</v>
      </c>
    </row>
    <row r="126" spans="1:54" x14ac:dyDescent="0.25">
      <c r="A126" s="1">
        <v>100</v>
      </c>
      <c r="B126" t="s">
        <v>52</v>
      </c>
      <c r="C126" t="s">
        <v>2483</v>
      </c>
      <c r="D126" s="1">
        <v>20</v>
      </c>
      <c r="E126" t="s">
        <v>63</v>
      </c>
      <c r="F126">
        <v>-124.165104173201</v>
      </c>
      <c r="G126" s="1" t="s">
        <v>2484</v>
      </c>
      <c r="H126">
        <v>-124.16566492252301</v>
      </c>
      <c r="I126" s="1" t="s">
        <v>2485</v>
      </c>
      <c r="J126" t="s">
        <v>2486</v>
      </c>
      <c r="L126" t="s">
        <v>720</v>
      </c>
      <c r="M126" t="s">
        <v>2487</v>
      </c>
      <c r="N126" t="s">
        <v>2488</v>
      </c>
      <c r="O126" t="s">
        <v>54</v>
      </c>
      <c r="P126" s="1">
        <v>98569</v>
      </c>
      <c r="R126" t="s">
        <v>161</v>
      </c>
      <c r="S126" t="s">
        <v>2489</v>
      </c>
      <c r="T126" s="1">
        <v>1</v>
      </c>
      <c r="V126" t="s">
        <v>2490</v>
      </c>
      <c r="X126" s="1">
        <v>701111</v>
      </c>
      <c r="Y126" t="s">
        <v>1148</v>
      </c>
      <c r="Z126" s="1">
        <v>701111</v>
      </c>
      <c r="AA126" s="1">
        <v>72119909</v>
      </c>
      <c r="AB126" t="s">
        <v>1149</v>
      </c>
      <c r="AC126" s="1">
        <v>72119909</v>
      </c>
      <c r="AE126" t="s">
        <v>70</v>
      </c>
      <c r="AF126" s="1">
        <v>2</v>
      </c>
      <c r="AG126" t="s">
        <v>71</v>
      </c>
      <c r="AH126" s="1">
        <v>139000</v>
      </c>
      <c r="AJ126">
        <v>0</v>
      </c>
      <c r="AL126">
        <v>0</v>
      </c>
      <c r="AM126" t="s">
        <v>59</v>
      </c>
      <c r="AN126" t="s">
        <v>60</v>
      </c>
      <c r="AO126" t="s">
        <v>2491</v>
      </c>
      <c r="AQ126" s="1">
        <v>202411</v>
      </c>
      <c r="AR126" s="1">
        <v>41</v>
      </c>
      <c r="AT126" t="s">
        <v>61</v>
      </c>
      <c r="AU126" s="1">
        <v>2</v>
      </c>
      <c r="AX126" t="s">
        <v>2492</v>
      </c>
      <c r="AY126">
        <v>0</v>
      </c>
      <c r="AZ126">
        <v>0</v>
      </c>
      <c r="BA126" t="b">
        <f t="shared" si="2"/>
        <v>0</v>
      </c>
      <c r="BB126" t="b">
        <f t="shared" si="3"/>
        <v>0</v>
      </c>
    </row>
    <row r="127" spans="1:54" x14ac:dyDescent="0.25">
      <c r="A127" s="1">
        <v>100</v>
      </c>
      <c r="B127" t="s">
        <v>52</v>
      </c>
      <c r="C127" t="s">
        <v>97</v>
      </c>
      <c r="D127" s="1">
        <v>20</v>
      </c>
      <c r="E127" t="s">
        <v>53</v>
      </c>
      <c r="F127">
        <v>-124.201387168932</v>
      </c>
      <c r="G127" s="1" t="s">
        <v>98</v>
      </c>
      <c r="H127">
        <v>-124.201387504208</v>
      </c>
      <c r="I127" s="1" t="s">
        <v>99</v>
      </c>
      <c r="J127" t="s">
        <v>890</v>
      </c>
      <c r="L127" t="s">
        <v>891</v>
      </c>
      <c r="M127" t="s">
        <v>102</v>
      </c>
      <c r="N127" t="s">
        <v>818</v>
      </c>
      <c r="O127" t="s">
        <v>54</v>
      </c>
      <c r="P127" s="1">
        <v>98571</v>
      </c>
      <c r="Q127" t="s">
        <v>892</v>
      </c>
      <c r="R127" t="s">
        <v>55</v>
      </c>
      <c r="S127" t="s">
        <v>56</v>
      </c>
      <c r="T127" s="1">
        <v>2</v>
      </c>
      <c r="X127" s="1">
        <v>999977</v>
      </c>
      <c r="Y127" t="s">
        <v>57</v>
      </c>
      <c r="Z127" s="1">
        <v>999977</v>
      </c>
      <c r="AA127" s="1">
        <v>99999004</v>
      </c>
      <c r="AB127" t="s">
        <v>58</v>
      </c>
      <c r="AC127" s="1">
        <v>99999004</v>
      </c>
      <c r="AF127">
        <v>0</v>
      </c>
      <c r="AH127" s="2">
        <v>0</v>
      </c>
      <c r="AJ127">
        <v>0</v>
      </c>
      <c r="AL127">
        <v>0</v>
      </c>
      <c r="AM127" t="s">
        <v>59</v>
      </c>
      <c r="AN127" t="s">
        <v>60</v>
      </c>
      <c r="AO127" t="s">
        <v>893</v>
      </c>
      <c r="AQ127" s="1">
        <v>202204</v>
      </c>
      <c r="AR127" s="1">
        <v>3</v>
      </c>
      <c r="AT127" t="s">
        <v>61</v>
      </c>
      <c r="AU127" s="1">
        <v>2</v>
      </c>
      <c r="AY127">
        <v>0</v>
      </c>
      <c r="AZ127">
        <v>0</v>
      </c>
      <c r="BA127" t="b">
        <f t="shared" si="2"/>
        <v>0</v>
      </c>
      <c r="BB127" t="b">
        <f t="shared" si="3"/>
        <v>1</v>
      </c>
    </row>
    <row r="128" spans="1:54" x14ac:dyDescent="0.25">
      <c r="A128" s="1">
        <v>100</v>
      </c>
      <c r="B128" t="s">
        <v>52</v>
      </c>
      <c r="C128" t="s">
        <v>97</v>
      </c>
      <c r="D128" s="1">
        <v>20</v>
      </c>
      <c r="E128" t="s">
        <v>53</v>
      </c>
      <c r="F128">
        <v>-124.201387168932</v>
      </c>
      <c r="G128" s="1" t="s">
        <v>98</v>
      </c>
      <c r="H128">
        <v>-124.201387504208</v>
      </c>
      <c r="I128" s="1" t="s">
        <v>99</v>
      </c>
      <c r="J128" t="s">
        <v>1838</v>
      </c>
      <c r="L128" t="s">
        <v>101</v>
      </c>
      <c r="M128" t="s">
        <v>102</v>
      </c>
      <c r="N128" t="s">
        <v>103</v>
      </c>
      <c r="O128" t="s">
        <v>54</v>
      </c>
      <c r="P128" s="1">
        <v>98571</v>
      </c>
      <c r="Q128" t="s">
        <v>1839</v>
      </c>
      <c r="R128" t="s">
        <v>55</v>
      </c>
      <c r="S128" t="s">
        <v>56</v>
      </c>
      <c r="T128" s="1">
        <v>2</v>
      </c>
      <c r="X128" s="1">
        <v>999977</v>
      </c>
      <c r="Y128" t="s">
        <v>57</v>
      </c>
      <c r="Z128" s="1">
        <v>999977</v>
      </c>
      <c r="AA128" s="1">
        <v>99999004</v>
      </c>
      <c r="AB128" t="s">
        <v>58</v>
      </c>
      <c r="AC128" s="1">
        <v>99999004</v>
      </c>
      <c r="AF128">
        <v>0</v>
      </c>
      <c r="AH128" s="2">
        <v>0</v>
      </c>
      <c r="AJ128">
        <v>0</v>
      </c>
      <c r="AL128">
        <v>0</v>
      </c>
      <c r="AM128" t="s">
        <v>59</v>
      </c>
      <c r="AN128" t="s">
        <v>60</v>
      </c>
      <c r="AO128" t="s">
        <v>1840</v>
      </c>
      <c r="AQ128" s="1">
        <v>202204</v>
      </c>
      <c r="AR128" s="1">
        <v>3</v>
      </c>
      <c r="AT128" t="s">
        <v>61</v>
      </c>
      <c r="AU128" s="1">
        <v>2</v>
      </c>
      <c r="AY128">
        <v>0</v>
      </c>
      <c r="AZ128">
        <v>0</v>
      </c>
      <c r="BA128" t="b">
        <f t="shared" si="2"/>
        <v>0</v>
      </c>
      <c r="BB128" t="b">
        <f t="shared" si="3"/>
        <v>1</v>
      </c>
    </row>
    <row r="129" spans="1:54" x14ac:dyDescent="0.25">
      <c r="A129" s="1">
        <v>100</v>
      </c>
      <c r="B129" t="s">
        <v>52</v>
      </c>
      <c r="C129" t="s">
        <v>97</v>
      </c>
      <c r="D129" s="1">
        <v>20</v>
      </c>
      <c r="E129" t="s">
        <v>53</v>
      </c>
      <c r="F129">
        <v>-124.201387168932</v>
      </c>
      <c r="G129" s="1" t="s">
        <v>98</v>
      </c>
      <c r="H129">
        <v>-124.201387504208</v>
      </c>
      <c r="I129" s="1" t="s">
        <v>99</v>
      </c>
      <c r="J129" t="s">
        <v>100</v>
      </c>
      <c r="L129" t="s">
        <v>101</v>
      </c>
      <c r="M129" t="s">
        <v>102</v>
      </c>
      <c r="N129" t="s">
        <v>103</v>
      </c>
      <c r="O129" t="s">
        <v>54</v>
      </c>
      <c r="P129" s="1">
        <v>98571</v>
      </c>
      <c r="Q129" t="s">
        <v>104</v>
      </c>
      <c r="R129" t="s">
        <v>55</v>
      </c>
      <c r="S129" t="s">
        <v>56</v>
      </c>
      <c r="T129" s="1">
        <v>2</v>
      </c>
      <c r="X129" s="1">
        <v>653118</v>
      </c>
      <c r="Y129" t="s">
        <v>105</v>
      </c>
      <c r="Z129" s="1">
        <v>653118</v>
      </c>
      <c r="AA129" s="1">
        <v>53121003</v>
      </c>
      <c r="AB129" t="s">
        <v>106</v>
      </c>
      <c r="AC129" s="1">
        <v>53121003</v>
      </c>
      <c r="AE129" t="s">
        <v>70</v>
      </c>
      <c r="AF129" s="1">
        <v>3</v>
      </c>
      <c r="AG129" t="s">
        <v>71</v>
      </c>
      <c r="AH129" s="1">
        <v>217000</v>
      </c>
      <c r="AJ129">
        <v>0</v>
      </c>
      <c r="AL129">
        <v>0</v>
      </c>
      <c r="AM129" t="s">
        <v>59</v>
      </c>
      <c r="AN129" t="s">
        <v>60</v>
      </c>
      <c r="AO129" t="s">
        <v>107</v>
      </c>
      <c r="AQ129" s="1">
        <v>202204</v>
      </c>
      <c r="AR129" s="1">
        <v>3</v>
      </c>
      <c r="AT129" t="s">
        <v>61</v>
      </c>
      <c r="AU129" s="1">
        <v>2</v>
      </c>
      <c r="AY129">
        <v>0</v>
      </c>
      <c r="AZ129">
        <v>0</v>
      </c>
      <c r="BA129" t="b">
        <f t="shared" si="2"/>
        <v>0</v>
      </c>
      <c r="BB129" t="b">
        <f t="shared" si="3"/>
        <v>1</v>
      </c>
    </row>
    <row r="130" spans="1:54" x14ac:dyDescent="0.25">
      <c r="A130" s="1">
        <v>100</v>
      </c>
      <c r="B130" t="s">
        <v>52</v>
      </c>
      <c r="C130" t="s">
        <v>497</v>
      </c>
      <c r="D130" s="1">
        <v>20</v>
      </c>
      <c r="E130" t="s">
        <v>53</v>
      </c>
      <c r="F130">
        <v>-124.197650600317</v>
      </c>
      <c r="G130" s="1" t="s">
        <v>498</v>
      </c>
      <c r="H130">
        <v>-124.197830559777</v>
      </c>
      <c r="I130" s="1" t="s">
        <v>499</v>
      </c>
      <c r="J130" t="s">
        <v>500</v>
      </c>
      <c r="L130" t="s">
        <v>501</v>
      </c>
      <c r="M130" t="s">
        <v>502</v>
      </c>
      <c r="N130" t="s">
        <v>503</v>
      </c>
      <c r="O130" t="s">
        <v>54</v>
      </c>
      <c r="P130" s="1">
        <v>98571</v>
      </c>
      <c r="Q130" t="s">
        <v>504</v>
      </c>
      <c r="R130" t="s">
        <v>55</v>
      </c>
      <c r="S130" t="s">
        <v>56</v>
      </c>
      <c r="T130" s="1">
        <v>2</v>
      </c>
      <c r="X130" s="1">
        <v>999977</v>
      </c>
      <c r="Y130" t="s">
        <v>57</v>
      </c>
      <c r="Z130" s="1">
        <v>999977</v>
      </c>
      <c r="AA130" s="1">
        <v>99999004</v>
      </c>
      <c r="AB130" t="s">
        <v>58</v>
      </c>
      <c r="AC130" s="1">
        <v>99999004</v>
      </c>
      <c r="AF130">
        <v>0</v>
      </c>
      <c r="AH130" s="2">
        <v>0</v>
      </c>
      <c r="AJ130">
        <v>0</v>
      </c>
      <c r="AL130">
        <v>0</v>
      </c>
      <c r="AM130" t="s">
        <v>59</v>
      </c>
      <c r="AN130" t="s">
        <v>60</v>
      </c>
      <c r="AO130" t="s">
        <v>505</v>
      </c>
      <c r="AQ130" s="1">
        <v>202204</v>
      </c>
      <c r="AR130" s="1">
        <v>3</v>
      </c>
      <c r="AT130" t="s">
        <v>61</v>
      </c>
      <c r="AU130" s="1">
        <v>2</v>
      </c>
      <c r="AY130">
        <v>0</v>
      </c>
      <c r="AZ130">
        <v>0</v>
      </c>
      <c r="BA130" t="b">
        <f t="shared" ref="BA130:BA193" si="4">COUNTIF(J:J, J130) &gt; 1</f>
        <v>0</v>
      </c>
      <c r="BB130" t="b">
        <f t="shared" ref="BB130:BB193" si="5">COUNTIF(C:C, C130) &gt; 1</f>
        <v>1</v>
      </c>
    </row>
    <row r="131" spans="1:54" x14ac:dyDescent="0.25">
      <c r="A131" s="1">
        <v>100</v>
      </c>
      <c r="B131" t="s">
        <v>52</v>
      </c>
      <c r="C131" t="s">
        <v>1126</v>
      </c>
      <c r="D131" s="1">
        <v>20</v>
      </c>
      <c r="E131" t="s">
        <v>74</v>
      </c>
      <c r="F131">
        <v>-124.18706727409101</v>
      </c>
      <c r="G131" s="1" t="s">
        <v>1127</v>
      </c>
      <c r="H131">
        <v>-124.187022766184</v>
      </c>
      <c r="I131" s="1" t="s">
        <v>1128</v>
      </c>
      <c r="J131" t="s">
        <v>1129</v>
      </c>
      <c r="L131" t="s">
        <v>1130</v>
      </c>
      <c r="M131" t="s">
        <v>1131</v>
      </c>
      <c r="N131" t="s">
        <v>1132</v>
      </c>
      <c r="O131" t="s">
        <v>54</v>
      </c>
      <c r="P131" s="1">
        <v>98535</v>
      </c>
      <c r="Q131" t="s">
        <v>1133</v>
      </c>
      <c r="R131" t="s">
        <v>55</v>
      </c>
      <c r="S131" t="s">
        <v>56</v>
      </c>
      <c r="T131" s="1">
        <v>2</v>
      </c>
      <c r="X131" s="1">
        <v>861102</v>
      </c>
      <c r="Y131" t="s">
        <v>1134</v>
      </c>
      <c r="Z131" s="1">
        <v>861102</v>
      </c>
      <c r="AA131" s="1">
        <v>81391002</v>
      </c>
      <c r="AB131" t="s">
        <v>1135</v>
      </c>
      <c r="AC131" s="1">
        <v>81391002</v>
      </c>
      <c r="AE131" t="s">
        <v>70</v>
      </c>
      <c r="AF131" s="1">
        <v>2</v>
      </c>
      <c r="AH131" s="2">
        <v>0</v>
      </c>
      <c r="AJ131">
        <v>0</v>
      </c>
      <c r="AL131">
        <v>0</v>
      </c>
      <c r="AM131" t="s">
        <v>59</v>
      </c>
      <c r="AN131" t="s">
        <v>60</v>
      </c>
      <c r="AO131" t="s">
        <v>1136</v>
      </c>
      <c r="AQ131" s="1">
        <v>202204</v>
      </c>
      <c r="AR131" s="1">
        <v>3</v>
      </c>
      <c r="AT131" t="s">
        <v>61</v>
      </c>
      <c r="AU131" s="1">
        <v>2</v>
      </c>
      <c r="AY131">
        <v>0</v>
      </c>
      <c r="AZ131">
        <v>0</v>
      </c>
      <c r="BA131" t="b">
        <f t="shared" si="4"/>
        <v>0</v>
      </c>
      <c r="BB131" t="b">
        <f t="shared" si="5"/>
        <v>0</v>
      </c>
    </row>
    <row r="132" spans="1:54" x14ac:dyDescent="0.25">
      <c r="A132" s="1">
        <v>100</v>
      </c>
      <c r="B132" t="s">
        <v>52</v>
      </c>
      <c r="C132" t="s">
        <v>2437</v>
      </c>
      <c r="D132" s="1">
        <v>20</v>
      </c>
      <c r="E132" t="s">
        <v>53</v>
      </c>
      <c r="F132">
        <v>-124.201170412916</v>
      </c>
      <c r="G132" s="1" t="s">
        <v>2438</v>
      </c>
      <c r="H132">
        <v>-124.200905712414</v>
      </c>
      <c r="I132" s="1" t="s">
        <v>2439</v>
      </c>
      <c r="J132" t="s">
        <v>2440</v>
      </c>
      <c r="L132" t="s">
        <v>2441</v>
      </c>
      <c r="M132" t="s">
        <v>2442</v>
      </c>
      <c r="N132" t="s">
        <v>2443</v>
      </c>
      <c r="O132" t="s">
        <v>54</v>
      </c>
      <c r="P132" s="1">
        <v>98571</v>
      </c>
      <c r="Q132" t="s">
        <v>2444</v>
      </c>
      <c r="R132" t="s">
        <v>55</v>
      </c>
      <c r="S132" t="s">
        <v>56</v>
      </c>
      <c r="T132" s="1">
        <v>2</v>
      </c>
      <c r="X132" s="1">
        <v>999977</v>
      </c>
      <c r="Y132" t="s">
        <v>57</v>
      </c>
      <c r="Z132" s="1">
        <v>999977</v>
      </c>
      <c r="AA132" s="1">
        <v>99999004</v>
      </c>
      <c r="AB132" t="s">
        <v>58</v>
      </c>
      <c r="AC132" s="1">
        <v>99999004</v>
      </c>
      <c r="AF132">
        <v>0</v>
      </c>
      <c r="AH132" s="2">
        <v>0</v>
      </c>
      <c r="AJ132">
        <v>0</v>
      </c>
      <c r="AL132">
        <v>0</v>
      </c>
      <c r="AM132" t="s">
        <v>59</v>
      </c>
      <c r="AN132" t="s">
        <v>60</v>
      </c>
      <c r="AO132" t="s">
        <v>2445</v>
      </c>
      <c r="AQ132" s="1">
        <v>202204</v>
      </c>
      <c r="AR132" s="1">
        <v>3</v>
      </c>
      <c r="AT132" t="s">
        <v>61</v>
      </c>
      <c r="AU132" s="1">
        <v>2</v>
      </c>
      <c r="AY132">
        <v>0</v>
      </c>
      <c r="AZ132">
        <v>0</v>
      </c>
      <c r="BA132" t="b">
        <f t="shared" si="4"/>
        <v>0</v>
      </c>
      <c r="BB132" t="b">
        <f t="shared" si="5"/>
        <v>0</v>
      </c>
    </row>
    <row r="133" spans="1:54" x14ac:dyDescent="0.25">
      <c r="A133" s="1">
        <v>100</v>
      </c>
      <c r="B133" t="s">
        <v>52</v>
      </c>
      <c r="C133" t="s">
        <v>1778</v>
      </c>
      <c r="D133" s="1">
        <v>20</v>
      </c>
      <c r="E133" t="s">
        <v>74</v>
      </c>
      <c r="F133">
        <v>-124.16183045327701</v>
      </c>
      <c r="G133" s="1" t="s">
        <v>1779</v>
      </c>
      <c r="H133">
        <v>-124.161651751101</v>
      </c>
      <c r="I133" s="1" t="s">
        <v>1780</v>
      </c>
      <c r="J133" t="s">
        <v>1781</v>
      </c>
      <c r="L133" t="s">
        <v>1782</v>
      </c>
      <c r="M133" t="s">
        <v>1783</v>
      </c>
      <c r="N133" t="s">
        <v>1784</v>
      </c>
      <c r="O133" t="s">
        <v>54</v>
      </c>
      <c r="P133" s="1">
        <v>98535</v>
      </c>
      <c r="Q133" t="s">
        <v>1785</v>
      </c>
      <c r="R133" t="s">
        <v>55</v>
      </c>
      <c r="S133" t="s">
        <v>56</v>
      </c>
      <c r="T133" s="1">
        <v>2</v>
      </c>
      <c r="X133" s="1">
        <v>861102</v>
      </c>
      <c r="Y133" t="s">
        <v>1134</v>
      </c>
      <c r="Z133" s="1">
        <v>861102</v>
      </c>
      <c r="AA133" s="1">
        <v>81391002</v>
      </c>
      <c r="AB133" t="s">
        <v>1135</v>
      </c>
      <c r="AC133" s="1">
        <v>81391002</v>
      </c>
      <c r="AE133" t="s">
        <v>70</v>
      </c>
      <c r="AF133" s="1">
        <v>2</v>
      </c>
      <c r="AH133" s="2">
        <v>0</v>
      </c>
      <c r="AJ133">
        <v>0</v>
      </c>
      <c r="AL133">
        <v>0</v>
      </c>
      <c r="AM133" t="s">
        <v>59</v>
      </c>
      <c r="AN133" t="s">
        <v>60</v>
      </c>
      <c r="AO133" t="s">
        <v>1786</v>
      </c>
      <c r="AQ133" s="1">
        <v>202204</v>
      </c>
      <c r="AR133" s="1">
        <v>3</v>
      </c>
      <c r="AT133" t="s">
        <v>61</v>
      </c>
      <c r="AU133" s="1">
        <v>2</v>
      </c>
      <c r="AY133">
        <v>0</v>
      </c>
      <c r="AZ133">
        <v>0</v>
      </c>
      <c r="BA133" t="b">
        <f t="shared" si="4"/>
        <v>0</v>
      </c>
      <c r="BB133" t="b">
        <f t="shared" si="5"/>
        <v>0</v>
      </c>
    </row>
    <row r="134" spans="1:54" x14ac:dyDescent="0.25">
      <c r="A134" s="1">
        <v>100</v>
      </c>
      <c r="B134" t="s">
        <v>52</v>
      </c>
      <c r="C134" t="s">
        <v>486</v>
      </c>
      <c r="D134" s="1">
        <v>20</v>
      </c>
      <c r="E134" t="s">
        <v>269</v>
      </c>
      <c r="F134">
        <v>-124.170081179668</v>
      </c>
      <c r="G134" s="1" t="s">
        <v>487</v>
      </c>
      <c r="H134">
        <v>-124.170421820212</v>
      </c>
      <c r="I134" s="1" t="s">
        <v>488</v>
      </c>
      <c r="J134" t="s">
        <v>1594</v>
      </c>
      <c r="L134" t="s">
        <v>491</v>
      </c>
      <c r="M134" t="s">
        <v>1595</v>
      </c>
      <c r="N134" t="s">
        <v>492</v>
      </c>
      <c r="O134" t="s">
        <v>54</v>
      </c>
      <c r="P134" s="1">
        <v>98569</v>
      </c>
      <c r="Q134" t="s">
        <v>1596</v>
      </c>
      <c r="R134" t="s">
        <v>55</v>
      </c>
      <c r="S134" t="s">
        <v>56</v>
      </c>
      <c r="T134" s="1">
        <v>1</v>
      </c>
      <c r="X134" s="1">
        <v>671901</v>
      </c>
      <c r="Y134" t="s">
        <v>1387</v>
      </c>
      <c r="Z134" s="1">
        <v>671901</v>
      </c>
      <c r="AA134" s="1">
        <v>55111201</v>
      </c>
      <c r="AB134" t="s">
        <v>1388</v>
      </c>
      <c r="AC134" s="1">
        <v>55111201</v>
      </c>
      <c r="AE134" t="s">
        <v>70</v>
      </c>
      <c r="AF134" s="1">
        <v>3</v>
      </c>
      <c r="AG134" t="s">
        <v>124</v>
      </c>
      <c r="AH134" s="1">
        <v>1291000</v>
      </c>
      <c r="AJ134">
        <v>0</v>
      </c>
      <c r="AL134">
        <v>0</v>
      </c>
      <c r="AM134" t="s">
        <v>59</v>
      </c>
      <c r="AN134" t="s">
        <v>60</v>
      </c>
      <c r="AO134" t="s">
        <v>1597</v>
      </c>
      <c r="AQ134" s="1">
        <v>202204</v>
      </c>
      <c r="AR134" s="1">
        <v>3</v>
      </c>
      <c r="AT134" t="s">
        <v>135</v>
      </c>
      <c r="AU134" s="1">
        <v>2</v>
      </c>
      <c r="AY134">
        <v>0</v>
      </c>
      <c r="AZ134">
        <v>0</v>
      </c>
      <c r="BA134" t="b">
        <f t="shared" si="4"/>
        <v>0</v>
      </c>
      <c r="BB134" t="b">
        <f t="shared" si="5"/>
        <v>1</v>
      </c>
    </row>
    <row r="135" spans="1:54" x14ac:dyDescent="0.25">
      <c r="A135" s="1">
        <v>100</v>
      </c>
      <c r="B135" t="s">
        <v>52</v>
      </c>
      <c r="C135" t="s">
        <v>486</v>
      </c>
      <c r="D135" s="1">
        <v>20</v>
      </c>
      <c r="E135" t="s">
        <v>63</v>
      </c>
      <c r="F135">
        <v>-124.170081179668</v>
      </c>
      <c r="G135" s="1" t="s">
        <v>487</v>
      </c>
      <c r="H135">
        <v>-124.170421820212</v>
      </c>
      <c r="I135" s="1" t="s">
        <v>488</v>
      </c>
      <c r="J135" t="s">
        <v>2412</v>
      </c>
      <c r="L135" t="s">
        <v>491</v>
      </c>
      <c r="M135" t="s">
        <v>1595</v>
      </c>
      <c r="N135" t="s">
        <v>492</v>
      </c>
      <c r="O135" t="s">
        <v>54</v>
      </c>
      <c r="P135" s="1">
        <v>98569</v>
      </c>
      <c r="Q135" t="s">
        <v>2413</v>
      </c>
      <c r="R135" t="s">
        <v>55</v>
      </c>
      <c r="S135" t="s">
        <v>56</v>
      </c>
      <c r="T135" s="1">
        <v>1</v>
      </c>
      <c r="X135" s="1">
        <v>999977</v>
      </c>
      <c r="Y135" t="s">
        <v>57</v>
      </c>
      <c r="Z135" s="1">
        <v>999977</v>
      </c>
      <c r="AA135" s="1">
        <v>99999004</v>
      </c>
      <c r="AB135" t="s">
        <v>58</v>
      </c>
      <c r="AC135" s="1">
        <v>99999004</v>
      </c>
      <c r="AF135">
        <v>0</v>
      </c>
      <c r="AH135" s="2">
        <v>0</v>
      </c>
      <c r="AJ135">
        <v>0</v>
      </c>
      <c r="AL135">
        <v>0</v>
      </c>
      <c r="AM135" t="s">
        <v>59</v>
      </c>
      <c r="AN135" t="s">
        <v>60</v>
      </c>
      <c r="AO135" t="s">
        <v>2414</v>
      </c>
      <c r="AQ135" s="1">
        <v>202204</v>
      </c>
      <c r="AR135" s="1">
        <v>3</v>
      </c>
      <c r="AT135" t="s">
        <v>135</v>
      </c>
      <c r="AU135" s="1">
        <v>2</v>
      </c>
      <c r="AY135">
        <v>0</v>
      </c>
      <c r="AZ135">
        <v>0</v>
      </c>
      <c r="BA135" t="b">
        <f t="shared" si="4"/>
        <v>0</v>
      </c>
      <c r="BB135" t="b">
        <f t="shared" si="5"/>
        <v>1</v>
      </c>
    </row>
    <row r="136" spans="1:54" x14ac:dyDescent="0.25">
      <c r="A136" s="1">
        <v>100</v>
      </c>
      <c r="B136" t="s">
        <v>52</v>
      </c>
      <c r="C136" t="s">
        <v>1332</v>
      </c>
      <c r="D136" s="1">
        <v>20</v>
      </c>
      <c r="E136" t="s">
        <v>74</v>
      </c>
      <c r="F136">
        <v>-124.14748365252601</v>
      </c>
      <c r="G136" s="1" t="s">
        <v>1333</v>
      </c>
      <c r="H136">
        <v>-124.147482143784</v>
      </c>
      <c r="I136" s="1" t="s">
        <v>1334</v>
      </c>
      <c r="J136" t="s">
        <v>1940</v>
      </c>
      <c r="L136" t="s">
        <v>1221</v>
      </c>
      <c r="M136" t="s">
        <v>1337</v>
      </c>
      <c r="N136" t="s">
        <v>1338</v>
      </c>
      <c r="O136" t="s">
        <v>54</v>
      </c>
      <c r="P136" s="1">
        <v>98535</v>
      </c>
      <c r="Q136" t="s">
        <v>1941</v>
      </c>
      <c r="R136" t="s">
        <v>55</v>
      </c>
      <c r="S136" t="s">
        <v>56</v>
      </c>
      <c r="T136" s="1">
        <v>1</v>
      </c>
      <c r="X136" s="1">
        <v>539901</v>
      </c>
      <c r="Y136" t="s">
        <v>914</v>
      </c>
      <c r="Z136" s="1">
        <v>539901</v>
      </c>
      <c r="AA136" s="1">
        <v>45521908</v>
      </c>
      <c r="AB136" t="s">
        <v>915</v>
      </c>
      <c r="AC136" s="1">
        <v>45521908</v>
      </c>
      <c r="AE136" t="s">
        <v>70</v>
      </c>
      <c r="AF136" s="1">
        <v>2</v>
      </c>
      <c r="AG136" t="s">
        <v>71</v>
      </c>
      <c r="AH136" s="1">
        <v>337000</v>
      </c>
      <c r="AJ136">
        <v>0</v>
      </c>
      <c r="AL136">
        <v>0</v>
      </c>
      <c r="AM136" t="s">
        <v>59</v>
      </c>
      <c r="AN136" t="s">
        <v>60</v>
      </c>
      <c r="AO136" t="s">
        <v>1942</v>
      </c>
      <c r="AQ136" s="1">
        <v>202204</v>
      </c>
      <c r="AR136" s="1">
        <v>3</v>
      </c>
      <c r="AT136" t="s">
        <v>61</v>
      </c>
      <c r="AU136" s="1">
        <v>2</v>
      </c>
      <c r="AY136">
        <v>0</v>
      </c>
      <c r="AZ136">
        <v>0</v>
      </c>
      <c r="BA136" t="b">
        <f t="shared" si="4"/>
        <v>0</v>
      </c>
      <c r="BB136" t="b">
        <f t="shared" si="5"/>
        <v>1</v>
      </c>
    </row>
    <row r="137" spans="1:54" x14ac:dyDescent="0.25">
      <c r="A137" s="1">
        <v>100</v>
      </c>
      <c r="B137" t="s">
        <v>52</v>
      </c>
      <c r="C137" t="s">
        <v>1332</v>
      </c>
      <c r="D137" s="1">
        <v>20</v>
      </c>
      <c r="E137" t="s">
        <v>74</v>
      </c>
      <c r="F137">
        <v>-124.14748365252601</v>
      </c>
      <c r="G137" s="1" t="s">
        <v>1333</v>
      </c>
      <c r="H137">
        <v>-124.147482143784</v>
      </c>
      <c r="I137" s="1" t="s">
        <v>1334</v>
      </c>
      <c r="J137" t="s">
        <v>1885</v>
      </c>
      <c r="L137" t="s">
        <v>1886</v>
      </c>
      <c r="M137" t="s">
        <v>1337</v>
      </c>
      <c r="N137" t="s">
        <v>1338</v>
      </c>
      <c r="O137" t="s">
        <v>54</v>
      </c>
      <c r="P137" s="1">
        <v>98535</v>
      </c>
      <c r="Q137" t="s">
        <v>1885</v>
      </c>
      <c r="R137" t="s">
        <v>55</v>
      </c>
      <c r="S137" t="s">
        <v>56</v>
      </c>
      <c r="T137" s="1">
        <v>1</v>
      </c>
      <c r="X137" s="1">
        <v>999977</v>
      </c>
      <c r="Y137" t="s">
        <v>57</v>
      </c>
      <c r="Z137" s="1">
        <v>999977</v>
      </c>
      <c r="AA137" s="1">
        <v>99999004</v>
      </c>
      <c r="AB137" t="s">
        <v>58</v>
      </c>
      <c r="AC137" s="1">
        <v>99999004</v>
      </c>
      <c r="AF137">
        <v>0</v>
      </c>
      <c r="AH137" s="2">
        <v>0</v>
      </c>
      <c r="AJ137">
        <v>0</v>
      </c>
      <c r="AL137">
        <v>0</v>
      </c>
      <c r="AM137" t="s">
        <v>59</v>
      </c>
      <c r="AN137" t="s">
        <v>60</v>
      </c>
      <c r="AO137" t="s">
        <v>1887</v>
      </c>
      <c r="AQ137" s="1">
        <v>202204</v>
      </c>
      <c r="AR137" s="1">
        <v>3</v>
      </c>
      <c r="AT137" t="s">
        <v>61</v>
      </c>
      <c r="AU137" s="1">
        <v>2</v>
      </c>
      <c r="AY137">
        <v>0</v>
      </c>
      <c r="AZ137">
        <v>0</v>
      </c>
      <c r="BA137" t="b">
        <f t="shared" si="4"/>
        <v>0</v>
      </c>
      <c r="BB137" t="b">
        <f t="shared" si="5"/>
        <v>1</v>
      </c>
    </row>
    <row r="138" spans="1:54" x14ac:dyDescent="0.25">
      <c r="A138" s="1">
        <v>100</v>
      </c>
      <c r="B138" t="s">
        <v>52</v>
      </c>
      <c r="C138" t="s">
        <v>593</v>
      </c>
      <c r="D138" s="1">
        <v>20</v>
      </c>
      <c r="E138" t="s">
        <v>63</v>
      </c>
      <c r="F138">
        <v>-124.166064655485</v>
      </c>
      <c r="G138" s="1" t="s">
        <v>594</v>
      </c>
      <c r="H138">
        <v>-124.166447540823</v>
      </c>
      <c r="I138" s="1" t="s">
        <v>595</v>
      </c>
      <c r="J138" t="s">
        <v>1488</v>
      </c>
      <c r="L138" t="s">
        <v>1489</v>
      </c>
      <c r="M138" t="s">
        <v>598</v>
      </c>
      <c r="N138" t="s">
        <v>599</v>
      </c>
      <c r="O138" t="s">
        <v>54</v>
      </c>
      <c r="P138" s="1">
        <v>98569</v>
      </c>
      <c r="R138" t="s">
        <v>161</v>
      </c>
      <c r="S138" t="s">
        <v>1490</v>
      </c>
      <c r="T138" s="1">
        <v>1</v>
      </c>
      <c r="V138" t="s">
        <v>1491</v>
      </c>
      <c r="X138" s="1">
        <v>701101</v>
      </c>
      <c r="Y138" t="s">
        <v>302</v>
      </c>
      <c r="Z138" s="1">
        <v>701101</v>
      </c>
      <c r="AA138" s="1">
        <v>72111002</v>
      </c>
      <c r="AB138" t="s">
        <v>303</v>
      </c>
      <c r="AC138" s="1">
        <v>72111002</v>
      </c>
      <c r="AE138" t="s">
        <v>70</v>
      </c>
      <c r="AF138" s="1">
        <v>1</v>
      </c>
      <c r="AG138" t="s">
        <v>71</v>
      </c>
      <c r="AH138" s="1">
        <v>70000</v>
      </c>
      <c r="AJ138">
        <v>0</v>
      </c>
      <c r="AL138">
        <v>0</v>
      </c>
      <c r="AM138" t="s">
        <v>59</v>
      </c>
      <c r="AN138" t="s">
        <v>60</v>
      </c>
      <c r="AO138" t="s">
        <v>1492</v>
      </c>
      <c r="AQ138" s="1">
        <v>202212</v>
      </c>
      <c r="AR138" s="1">
        <v>37</v>
      </c>
      <c r="AT138" t="s">
        <v>61</v>
      </c>
      <c r="AU138" s="1">
        <v>2</v>
      </c>
      <c r="AV138" t="s">
        <v>1493</v>
      </c>
      <c r="AX138" t="s">
        <v>1494</v>
      </c>
      <c r="AY138">
        <v>0</v>
      </c>
      <c r="AZ138">
        <v>0</v>
      </c>
      <c r="BA138" t="b">
        <f t="shared" si="4"/>
        <v>0</v>
      </c>
      <c r="BB138" t="b">
        <f t="shared" si="5"/>
        <v>1</v>
      </c>
    </row>
    <row r="139" spans="1:54" x14ac:dyDescent="0.25">
      <c r="A139" s="1">
        <v>100</v>
      </c>
      <c r="B139" t="s">
        <v>52</v>
      </c>
      <c r="C139" t="s">
        <v>305</v>
      </c>
      <c r="D139" s="1">
        <v>20</v>
      </c>
      <c r="E139" t="s">
        <v>53</v>
      </c>
      <c r="F139">
        <v>-124.20318835610701</v>
      </c>
      <c r="G139" s="1" t="s">
        <v>306</v>
      </c>
      <c r="H139">
        <v>-124.203187182639</v>
      </c>
      <c r="I139" s="1" t="s">
        <v>307</v>
      </c>
      <c r="J139" t="s">
        <v>544</v>
      </c>
      <c r="N139" t="s">
        <v>311</v>
      </c>
      <c r="O139" t="s">
        <v>54</v>
      </c>
      <c r="P139" s="1">
        <v>98571</v>
      </c>
      <c r="R139" t="s">
        <v>55</v>
      </c>
      <c r="S139" t="s">
        <v>583</v>
      </c>
      <c r="T139" s="1">
        <v>2</v>
      </c>
      <c r="X139" s="1">
        <v>489903</v>
      </c>
      <c r="Y139" t="s">
        <v>544</v>
      </c>
      <c r="Z139" s="1">
        <v>489903</v>
      </c>
      <c r="AA139" s="1">
        <v>51781001</v>
      </c>
      <c r="AB139" t="s">
        <v>545</v>
      </c>
      <c r="AC139" s="1">
        <v>51781001</v>
      </c>
      <c r="AE139" t="s">
        <v>70</v>
      </c>
      <c r="AF139" s="1">
        <v>2</v>
      </c>
      <c r="AG139" t="s">
        <v>166</v>
      </c>
      <c r="AH139" s="1">
        <v>555000</v>
      </c>
      <c r="AJ139">
        <v>0</v>
      </c>
      <c r="AL139">
        <v>0</v>
      </c>
      <c r="AM139" t="s">
        <v>59</v>
      </c>
      <c r="AN139" t="s">
        <v>60</v>
      </c>
      <c r="AO139" t="s">
        <v>584</v>
      </c>
      <c r="AQ139" s="1">
        <v>202204</v>
      </c>
      <c r="AR139" s="1">
        <v>13</v>
      </c>
      <c r="AT139" t="s">
        <v>61</v>
      </c>
      <c r="AU139" s="1">
        <v>2</v>
      </c>
      <c r="AY139">
        <v>0</v>
      </c>
      <c r="AZ139">
        <v>0</v>
      </c>
      <c r="BA139" t="b">
        <f t="shared" si="4"/>
        <v>0</v>
      </c>
      <c r="BB139" t="b">
        <f t="shared" si="5"/>
        <v>1</v>
      </c>
    </row>
    <row r="140" spans="1:54" x14ac:dyDescent="0.25">
      <c r="A140" s="1">
        <v>100</v>
      </c>
      <c r="B140" t="s">
        <v>52</v>
      </c>
      <c r="C140" t="s">
        <v>593</v>
      </c>
      <c r="D140" s="1">
        <v>20</v>
      </c>
      <c r="E140" t="s">
        <v>63</v>
      </c>
      <c r="F140">
        <v>-124.166064655485</v>
      </c>
      <c r="G140" s="1" t="s">
        <v>594</v>
      </c>
      <c r="H140">
        <v>-124.166447540823</v>
      </c>
      <c r="I140" s="1" t="s">
        <v>595</v>
      </c>
      <c r="J140" t="s">
        <v>1557</v>
      </c>
      <c r="N140" t="s">
        <v>599</v>
      </c>
      <c r="O140" t="s">
        <v>54</v>
      </c>
      <c r="P140" s="1">
        <v>98569</v>
      </c>
      <c r="Q140" t="s">
        <v>1558</v>
      </c>
      <c r="R140" t="s">
        <v>161</v>
      </c>
      <c r="S140" t="s">
        <v>1490</v>
      </c>
      <c r="T140" s="1">
        <v>1</v>
      </c>
      <c r="V140" t="s">
        <v>1491</v>
      </c>
      <c r="X140" s="1">
        <v>701101</v>
      </c>
      <c r="Y140" t="s">
        <v>302</v>
      </c>
      <c r="Z140" s="1">
        <v>701101</v>
      </c>
      <c r="AA140" s="1">
        <v>72111002</v>
      </c>
      <c r="AB140" t="s">
        <v>303</v>
      </c>
      <c r="AC140" s="1">
        <v>72111002</v>
      </c>
      <c r="AE140" t="s">
        <v>70</v>
      </c>
      <c r="AF140" s="1">
        <v>2</v>
      </c>
      <c r="AG140" t="s">
        <v>166</v>
      </c>
      <c r="AH140" s="1">
        <v>688000</v>
      </c>
      <c r="AJ140">
        <v>0</v>
      </c>
      <c r="AL140">
        <v>0</v>
      </c>
      <c r="AM140" t="s">
        <v>59</v>
      </c>
      <c r="AN140" t="s">
        <v>60</v>
      </c>
      <c r="AO140" t="s">
        <v>1559</v>
      </c>
      <c r="AQ140" s="1">
        <v>202407</v>
      </c>
      <c r="AR140" s="1">
        <v>10</v>
      </c>
      <c r="AT140" t="s">
        <v>61</v>
      </c>
      <c r="AU140" s="1">
        <v>2</v>
      </c>
      <c r="AX140" t="s">
        <v>1560</v>
      </c>
      <c r="AY140">
        <v>0</v>
      </c>
      <c r="AZ140">
        <v>0</v>
      </c>
      <c r="BA140" t="b">
        <f t="shared" si="4"/>
        <v>0</v>
      </c>
      <c r="BB140" t="b">
        <f t="shared" si="5"/>
        <v>1</v>
      </c>
    </row>
    <row r="141" spans="1:54" x14ac:dyDescent="0.25">
      <c r="A141" s="1">
        <v>100</v>
      </c>
      <c r="B141" t="s">
        <v>52</v>
      </c>
      <c r="C141" t="s">
        <v>1248</v>
      </c>
      <c r="D141" s="1">
        <v>20</v>
      </c>
      <c r="E141" t="s">
        <v>63</v>
      </c>
      <c r="F141">
        <v>-124.16604428746101</v>
      </c>
      <c r="G141" s="1" t="s">
        <v>1249</v>
      </c>
      <c r="H141">
        <v>-124.165646733792</v>
      </c>
      <c r="I141" s="1" t="s">
        <v>1250</v>
      </c>
      <c r="J141" t="s">
        <v>1609</v>
      </c>
      <c r="L141" t="s">
        <v>1610</v>
      </c>
      <c r="M141" t="s">
        <v>1611</v>
      </c>
      <c r="N141" t="s">
        <v>1252</v>
      </c>
      <c r="O141" t="s">
        <v>54</v>
      </c>
      <c r="P141" s="1">
        <v>98569</v>
      </c>
      <c r="R141" t="s">
        <v>161</v>
      </c>
      <c r="S141" t="s">
        <v>1612</v>
      </c>
      <c r="T141" s="1">
        <v>1</v>
      </c>
      <c r="X141" s="1">
        <v>422503</v>
      </c>
      <c r="Y141" t="s">
        <v>1071</v>
      </c>
      <c r="Z141" s="1">
        <v>422503</v>
      </c>
      <c r="AA141" s="1">
        <v>53113001</v>
      </c>
      <c r="AB141" t="s">
        <v>1072</v>
      </c>
      <c r="AC141" s="1">
        <v>53113001</v>
      </c>
      <c r="AE141" t="s">
        <v>70</v>
      </c>
      <c r="AF141" s="1">
        <v>1</v>
      </c>
      <c r="AG141" t="s">
        <v>71</v>
      </c>
      <c r="AH141" s="1">
        <v>53000</v>
      </c>
      <c r="AJ141">
        <v>0</v>
      </c>
      <c r="AL141">
        <v>0</v>
      </c>
      <c r="AM141" t="s">
        <v>59</v>
      </c>
      <c r="AN141" t="s">
        <v>60</v>
      </c>
      <c r="AO141" t="s">
        <v>1613</v>
      </c>
      <c r="AQ141" s="1">
        <v>202408</v>
      </c>
      <c r="AR141" s="1">
        <v>27</v>
      </c>
      <c r="AT141" t="s">
        <v>61</v>
      </c>
      <c r="AU141" s="1">
        <v>2</v>
      </c>
      <c r="AY141">
        <v>0</v>
      </c>
      <c r="AZ141">
        <v>0</v>
      </c>
      <c r="BA141" t="b">
        <f t="shared" si="4"/>
        <v>0</v>
      </c>
      <c r="BB141" t="b">
        <f t="shared" si="5"/>
        <v>1</v>
      </c>
    </row>
    <row r="142" spans="1:54" x14ac:dyDescent="0.25">
      <c r="A142" s="5">
        <v>100</v>
      </c>
      <c r="B142" s="6" t="s">
        <v>52</v>
      </c>
      <c r="C142" s="6" t="s">
        <v>225</v>
      </c>
      <c r="D142" s="5">
        <v>20</v>
      </c>
      <c r="E142" s="6" t="s">
        <v>127</v>
      </c>
      <c r="F142" s="6">
        <v>-124.108741322583</v>
      </c>
      <c r="G142" s="5" t="s">
        <v>226</v>
      </c>
      <c r="H142" s="6">
        <v>-124.108706370047</v>
      </c>
      <c r="I142" s="5" t="s">
        <v>227</v>
      </c>
      <c r="J142" s="6" t="s">
        <v>228</v>
      </c>
      <c r="K142" s="6"/>
      <c r="L142" s="6" t="s">
        <v>229</v>
      </c>
      <c r="M142" s="6" t="s">
        <v>230</v>
      </c>
      <c r="N142" s="6" t="s">
        <v>231</v>
      </c>
      <c r="O142" s="6" t="s">
        <v>54</v>
      </c>
      <c r="P142" s="5">
        <v>98550</v>
      </c>
      <c r="Q142" s="6"/>
      <c r="R142" s="6" t="s">
        <v>55</v>
      </c>
      <c r="S142" s="6" t="s">
        <v>232</v>
      </c>
      <c r="T142" s="5">
        <v>1</v>
      </c>
      <c r="U142" s="6"/>
      <c r="V142" s="6"/>
      <c r="W142" s="6"/>
      <c r="X142" s="5">
        <v>999977</v>
      </c>
      <c r="Y142" s="6" t="s">
        <v>57</v>
      </c>
      <c r="Z142" s="5">
        <v>999977</v>
      </c>
      <c r="AA142" s="5">
        <v>99999004</v>
      </c>
      <c r="AB142" s="6" t="s">
        <v>58</v>
      </c>
      <c r="AC142" s="5">
        <v>99999004</v>
      </c>
      <c r="AD142" s="6"/>
      <c r="AE142" s="6"/>
      <c r="AF142" s="6">
        <v>0</v>
      </c>
      <c r="AG142" s="6"/>
      <c r="AH142" s="7">
        <v>0</v>
      </c>
      <c r="AI142" s="6"/>
      <c r="AJ142" s="6">
        <v>0</v>
      </c>
      <c r="AK142" s="6"/>
      <c r="AL142" s="6">
        <v>0</v>
      </c>
      <c r="AM142" s="6" t="s">
        <v>59</v>
      </c>
      <c r="AN142" s="6" t="s">
        <v>60</v>
      </c>
      <c r="AO142" s="6" t="s">
        <v>233</v>
      </c>
      <c r="AP142" s="6"/>
      <c r="AQ142" s="5">
        <v>202204</v>
      </c>
      <c r="AR142" s="5">
        <v>13</v>
      </c>
      <c r="AS142" s="6"/>
      <c r="AT142" s="6" t="s">
        <v>135</v>
      </c>
      <c r="AU142" s="5">
        <v>2</v>
      </c>
      <c r="AV142" s="6"/>
      <c r="AW142" s="6"/>
      <c r="AX142" s="6"/>
      <c r="AY142" s="6">
        <v>0</v>
      </c>
      <c r="AZ142" s="6">
        <v>0</v>
      </c>
      <c r="BA142" s="6" t="b">
        <f t="shared" si="4"/>
        <v>0</v>
      </c>
      <c r="BB142" t="b">
        <f t="shared" si="5"/>
        <v>1</v>
      </c>
    </row>
    <row r="143" spans="1:54" x14ac:dyDescent="0.25">
      <c r="A143" s="1">
        <v>100</v>
      </c>
      <c r="B143" t="s">
        <v>52</v>
      </c>
      <c r="C143" t="s">
        <v>1217</v>
      </c>
      <c r="D143" s="1">
        <v>20</v>
      </c>
      <c r="E143" t="s">
        <v>53</v>
      </c>
      <c r="F143">
        <v>-124.20020666169</v>
      </c>
      <c r="G143" s="1" t="s">
        <v>1218</v>
      </c>
      <c r="H143">
        <v>-124.200616955851</v>
      </c>
      <c r="I143" s="1" t="s">
        <v>1219</v>
      </c>
      <c r="J143" t="s">
        <v>1220</v>
      </c>
      <c r="L143" t="s">
        <v>1221</v>
      </c>
      <c r="M143" t="s">
        <v>1222</v>
      </c>
      <c r="N143" t="s">
        <v>1223</v>
      </c>
      <c r="O143" t="s">
        <v>54</v>
      </c>
      <c r="P143" s="1">
        <v>98571</v>
      </c>
      <c r="Q143" t="s">
        <v>1224</v>
      </c>
      <c r="R143" t="s">
        <v>55</v>
      </c>
      <c r="S143" t="s">
        <v>56</v>
      </c>
      <c r="T143" s="1">
        <v>2</v>
      </c>
      <c r="X143" s="1">
        <v>999977</v>
      </c>
      <c r="Y143" t="s">
        <v>57</v>
      </c>
      <c r="Z143" s="1">
        <v>999977</v>
      </c>
      <c r="AA143" s="1">
        <v>99999004</v>
      </c>
      <c r="AB143" t="s">
        <v>58</v>
      </c>
      <c r="AC143" s="1">
        <v>99999004</v>
      </c>
      <c r="AF143">
        <v>0</v>
      </c>
      <c r="AH143" s="2">
        <v>0</v>
      </c>
      <c r="AJ143">
        <v>0</v>
      </c>
      <c r="AL143">
        <v>0</v>
      </c>
      <c r="AM143" t="s">
        <v>59</v>
      </c>
      <c r="AN143" t="s">
        <v>60</v>
      </c>
      <c r="AO143" t="s">
        <v>1225</v>
      </c>
      <c r="AQ143" s="1">
        <v>202204</v>
      </c>
      <c r="AR143" s="1">
        <v>3</v>
      </c>
      <c r="AT143" t="s">
        <v>61</v>
      </c>
      <c r="AU143" s="1">
        <v>2</v>
      </c>
      <c r="AY143">
        <v>0</v>
      </c>
      <c r="AZ143">
        <v>0</v>
      </c>
      <c r="BA143" t="b">
        <f t="shared" si="4"/>
        <v>0</v>
      </c>
      <c r="BB143" t="b">
        <f t="shared" si="5"/>
        <v>0</v>
      </c>
    </row>
    <row r="144" spans="1:54" x14ac:dyDescent="0.25">
      <c r="A144" s="1">
        <v>100</v>
      </c>
      <c r="B144" t="s">
        <v>52</v>
      </c>
      <c r="C144" t="s">
        <v>1351</v>
      </c>
      <c r="D144" s="1">
        <v>20</v>
      </c>
      <c r="E144" t="s">
        <v>53</v>
      </c>
      <c r="F144">
        <v>-124.195144411266</v>
      </c>
      <c r="G144" s="1" t="s">
        <v>1352</v>
      </c>
      <c r="H144">
        <v>-124.195136616097</v>
      </c>
      <c r="I144" s="1" t="s">
        <v>1353</v>
      </c>
      <c r="J144" t="s">
        <v>1354</v>
      </c>
      <c r="L144" t="s">
        <v>1355</v>
      </c>
      <c r="M144" t="s">
        <v>1356</v>
      </c>
      <c r="N144" t="s">
        <v>1357</v>
      </c>
      <c r="O144" t="s">
        <v>54</v>
      </c>
      <c r="P144" s="1">
        <v>98571</v>
      </c>
      <c r="Q144" t="s">
        <v>1358</v>
      </c>
      <c r="R144" t="s">
        <v>55</v>
      </c>
      <c r="S144" t="s">
        <v>56</v>
      </c>
      <c r="T144" s="1">
        <v>2</v>
      </c>
      <c r="X144" s="1">
        <v>999977</v>
      </c>
      <c r="Y144" t="s">
        <v>57</v>
      </c>
      <c r="Z144" s="1">
        <v>999977</v>
      </c>
      <c r="AA144" s="1">
        <v>99999004</v>
      </c>
      <c r="AB144" t="s">
        <v>58</v>
      </c>
      <c r="AC144" s="1">
        <v>99999004</v>
      </c>
      <c r="AF144">
        <v>0</v>
      </c>
      <c r="AH144" s="2">
        <v>0</v>
      </c>
      <c r="AJ144">
        <v>0</v>
      </c>
      <c r="AL144">
        <v>0</v>
      </c>
      <c r="AM144" t="s">
        <v>59</v>
      </c>
      <c r="AN144" t="s">
        <v>60</v>
      </c>
      <c r="AO144" t="s">
        <v>1359</v>
      </c>
      <c r="AQ144" s="1">
        <v>202204</v>
      </c>
      <c r="AR144" s="1">
        <v>3</v>
      </c>
      <c r="AT144" t="s">
        <v>61</v>
      </c>
      <c r="AU144" s="1">
        <v>2</v>
      </c>
      <c r="AY144">
        <v>0</v>
      </c>
      <c r="AZ144">
        <v>0</v>
      </c>
      <c r="BA144" t="b">
        <f t="shared" si="4"/>
        <v>0</v>
      </c>
      <c r="BB144" t="b">
        <f t="shared" si="5"/>
        <v>0</v>
      </c>
    </row>
    <row r="145" spans="1:54" x14ac:dyDescent="0.25">
      <c r="A145" s="1">
        <v>100</v>
      </c>
      <c r="B145" t="s">
        <v>52</v>
      </c>
      <c r="C145" t="s">
        <v>2295</v>
      </c>
      <c r="D145" s="1">
        <v>20</v>
      </c>
      <c r="E145" t="s">
        <v>74</v>
      </c>
      <c r="F145">
        <v>-124.119726896342</v>
      </c>
      <c r="G145" s="1" t="s">
        <v>2296</v>
      </c>
      <c r="H145">
        <v>-124.12027733592301</v>
      </c>
      <c r="I145" s="1" t="s">
        <v>2297</v>
      </c>
      <c r="J145" t="s">
        <v>2298</v>
      </c>
      <c r="L145" t="s">
        <v>2299</v>
      </c>
      <c r="M145" t="s">
        <v>2300</v>
      </c>
      <c r="N145" t="s">
        <v>2301</v>
      </c>
      <c r="O145" t="s">
        <v>54</v>
      </c>
      <c r="P145" s="1">
        <v>98535</v>
      </c>
      <c r="Q145" t="s">
        <v>2302</v>
      </c>
      <c r="R145" t="s">
        <v>55</v>
      </c>
      <c r="S145" t="s">
        <v>56</v>
      </c>
      <c r="T145" s="1">
        <v>1</v>
      </c>
      <c r="X145" s="1">
        <v>494102</v>
      </c>
      <c r="Y145" t="s">
        <v>1956</v>
      </c>
      <c r="Z145" s="1">
        <v>494102</v>
      </c>
      <c r="AA145" s="1">
        <v>22131003</v>
      </c>
      <c r="AB145" t="s">
        <v>1957</v>
      </c>
      <c r="AC145" s="1">
        <v>22131003</v>
      </c>
      <c r="AE145" t="s">
        <v>70</v>
      </c>
      <c r="AF145" s="1">
        <v>2</v>
      </c>
      <c r="AG145" t="s">
        <v>71</v>
      </c>
      <c r="AH145" s="1">
        <v>332000</v>
      </c>
      <c r="AJ145">
        <v>0</v>
      </c>
      <c r="AL145">
        <v>0</v>
      </c>
      <c r="AM145" t="s">
        <v>59</v>
      </c>
      <c r="AN145" t="s">
        <v>60</v>
      </c>
      <c r="AO145" t="s">
        <v>2303</v>
      </c>
      <c r="AQ145" s="1">
        <v>202204</v>
      </c>
      <c r="AR145" s="1">
        <v>3</v>
      </c>
      <c r="AT145" t="s">
        <v>61</v>
      </c>
      <c r="AU145" s="1">
        <v>2</v>
      </c>
      <c r="AY145">
        <v>0</v>
      </c>
      <c r="AZ145">
        <v>0</v>
      </c>
      <c r="BA145" t="b">
        <f t="shared" si="4"/>
        <v>0</v>
      </c>
      <c r="BB145" t="b">
        <f t="shared" si="5"/>
        <v>0</v>
      </c>
    </row>
    <row r="146" spans="1:54" x14ac:dyDescent="0.25">
      <c r="A146" s="1">
        <v>100</v>
      </c>
      <c r="B146" t="s">
        <v>52</v>
      </c>
      <c r="C146" t="s">
        <v>2304</v>
      </c>
      <c r="D146" s="1">
        <v>20</v>
      </c>
      <c r="E146" t="s">
        <v>74</v>
      </c>
      <c r="F146">
        <v>-124.168132890094</v>
      </c>
      <c r="G146" s="1" t="s">
        <v>2305</v>
      </c>
      <c r="H146">
        <v>-124.168071786019</v>
      </c>
      <c r="I146" s="1" t="s">
        <v>2306</v>
      </c>
      <c r="J146" t="s">
        <v>2307</v>
      </c>
      <c r="L146" t="s">
        <v>1355</v>
      </c>
      <c r="M146" t="s">
        <v>2308</v>
      </c>
      <c r="N146" t="s">
        <v>2309</v>
      </c>
      <c r="O146" t="s">
        <v>54</v>
      </c>
      <c r="P146" s="1">
        <v>98535</v>
      </c>
      <c r="Q146" t="s">
        <v>2310</v>
      </c>
      <c r="R146" t="s">
        <v>55</v>
      </c>
      <c r="S146" t="s">
        <v>56</v>
      </c>
      <c r="T146" s="1">
        <v>2</v>
      </c>
      <c r="X146" s="1">
        <v>172101</v>
      </c>
      <c r="Y146" t="s">
        <v>2311</v>
      </c>
      <c r="Z146" s="1">
        <v>172101</v>
      </c>
      <c r="AA146" s="1">
        <v>23832003</v>
      </c>
      <c r="AB146" t="s">
        <v>2312</v>
      </c>
      <c r="AC146" s="1">
        <v>23832003</v>
      </c>
      <c r="AE146" t="s">
        <v>70</v>
      </c>
      <c r="AF146" s="1">
        <v>2</v>
      </c>
      <c r="AG146" t="s">
        <v>71</v>
      </c>
      <c r="AH146" s="1">
        <v>211000</v>
      </c>
      <c r="AJ146">
        <v>0</v>
      </c>
      <c r="AL146">
        <v>0</v>
      </c>
      <c r="AM146" t="s">
        <v>59</v>
      </c>
      <c r="AN146" t="s">
        <v>60</v>
      </c>
      <c r="AO146" t="s">
        <v>2313</v>
      </c>
      <c r="AQ146" s="1">
        <v>202204</v>
      </c>
      <c r="AR146" s="1">
        <v>3</v>
      </c>
      <c r="AT146" t="s">
        <v>61</v>
      </c>
      <c r="AU146" s="1">
        <v>2</v>
      </c>
      <c r="AY146">
        <v>0</v>
      </c>
      <c r="AZ146">
        <v>0</v>
      </c>
      <c r="BA146" t="b">
        <f t="shared" si="4"/>
        <v>0</v>
      </c>
      <c r="BB146" t="b">
        <f t="shared" si="5"/>
        <v>0</v>
      </c>
    </row>
    <row r="147" spans="1:54" x14ac:dyDescent="0.25">
      <c r="A147" s="1">
        <v>100</v>
      </c>
      <c r="B147" t="s">
        <v>52</v>
      </c>
      <c r="C147" t="s">
        <v>201</v>
      </c>
      <c r="D147" s="1">
        <v>20</v>
      </c>
      <c r="E147" t="s">
        <v>63</v>
      </c>
      <c r="F147">
        <v>-124.165693085718</v>
      </c>
      <c r="G147" s="1" t="s">
        <v>202</v>
      </c>
      <c r="H147">
        <v>-124.16564170465</v>
      </c>
      <c r="I147" s="1" t="s">
        <v>203</v>
      </c>
      <c r="J147" t="s">
        <v>2208</v>
      </c>
      <c r="L147" t="s">
        <v>1610</v>
      </c>
      <c r="M147" t="s">
        <v>1611</v>
      </c>
      <c r="N147" t="s">
        <v>204</v>
      </c>
      <c r="O147" t="s">
        <v>54</v>
      </c>
      <c r="P147" s="1">
        <v>98569</v>
      </c>
      <c r="Q147" t="s">
        <v>2209</v>
      </c>
      <c r="R147" t="s">
        <v>161</v>
      </c>
      <c r="S147" t="s">
        <v>2210</v>
      </c>
      <c r="T147" s="1">
        <v>1</v>
      </c>
      <c r="X147" s="1">
        <v>541105</v>
      </c>
      <c r="Y147" t="s">
        <v>608</v>
      </c>
      <c r="Z147" s="1">
        <v>541105</v>
      </c>
      <c r="AA147" s="1">
        <v>44511003</v>
      </c>
      <c r="AB147" t="s">
        <v>609</v>
      </c>
      <c r="AC147" s="1">
        <v>44511003</v>
      </c>
      <c r="AE147" t="s">
        <v>70</v>
      </c>
      <c r="AF147" s="1">
        <v>2</v>
      </c>
      <c r="AG147" t="s">
        <v>166</v>
      </c>
      <c r="AH147" s="1">
        <v>505000</v>
      </c>
      <c r="AJ147">
        <v>0</v>
      </c>
      <c r="AL147">
        <v>0</v>
      </c>
      <c r="AM147" t="s">
        <v>59</v>
      </c>
      <c r="AN147" t="s">
        <v>60</v>
      </c>
      <c r="AO147" t="s">
        <v>2211</v>
      </c>
      <c r="AQ147" s="1">
        <v>202309</v>
      </c>
      <c r="AR147" s="1">
        <v>41</v>
      </c>
      <c r="AT147" t="s">
        <v>61</v>
      </c>
      <c r="AU147" s="1">
        <v>2</v>
      </c>
      <c r="AX147" t="s">
        <v>2212</v>
      </c>
      <c r="AY147">
        <v>0</v>
      </c>
      <c r="AZ147">
        <v>0</v>
      </c>
      <c r="BA147" t="b">
        <f t="shared" si="4"/>
        <v>0</v>
      </c>
      <c r="BB147" t="b">
        <f t="shared" si="5"/>
        <v>1</v>
      </c>
    </row>
    <row r="148" spans="1:54" x14ac:dyDescent="0.25">
      <c r="A148" s="1">
        <v>100</v>
      </c>
      <c r="B148" t="s">
        <v>52</v>
      </c>
      <c r="C148" t="s">
        <v>201</v>
      </c>
      <c r="D148" s="1">
        <v>20</v>
      </c>
      <c r="E148" t="s">
        <v>63</v>
      </c>
      <c r="F148">
        <v>-124.165693085718</v>
      </c>
      <c r="G148" s="1" t="s">
        <v>202</v>
      </c>
      <c r="H148">
        <v>-124.16564170465</v>
      </c>
      <c r="I148" s="1" t="s">
        <v>203</v>
      </c>
      <c r="J148" t="s">
        <v>237</v>
      </c>
      <c r="N148" t="s">
        <v>204</v>
      </c>
      <c r="O148" t="s">
        <v>54</v>
      </c>
      <c r="P148" s="1">
        <v>98569</v>
      </c>
      <c r="R148" t="s">
        <v>161</v>
      </c>
      <c r="S148" t="s">
        <v>56</v>
      </c>
      <c r="T148" s="1">
        <v>1</v>
      </c>
      <c r="X148" s="1">
        <v>602103</v>
      </c>
      <c r="Y148" t="s">
        <v>239</v>
      </c>
      <c r="Z148" s="1">
        <v>602103</v>
      </c>
      <c r="AA148" s="1">
        <v>52211001</v>
      </c>
      <c r="AB148" t="s">
        <v>240</v>
      </c>
      <c r="AC148" s="1">
        <v>52211001</v>
      </c>
      <c r="AD148" t="s">
        <v>244</v>
      </c>
      <c r="AF148">
        <v>0</v>
      </c>
      <c r="AH148" s="2">
        <v>0</v>
      </c>
      <c r="AJ148">
        <v>0</v>
      </c>
      <c r="AL148">
        <v>0</v>
      </c>
      <c r="AM148" t="s">
        <v>59</v>
      </c>
      <c r="AN148" t="s">
        <v>60</v>
      </c>
      <c r="AO148" t="s">
        <v>245</v>
      </c>
      <c r="AQ148" s="1">
        <v>201906</v>
      </c>
      <c r="AR148" s="1">
        <v>13</v>
      </c>
      <c r="AT148" t="s">
        <v>61</v>
      </c>
      <c r="AU148" s="1">
        <v>2</v>
      </c>
      <c r="AY148">
        <v>0</v>
      </c>
      <c r="AZ148">
        <v>0</v>
      </c>
      <c r="BA148" t="b">
        <f t="shared" si="4"/>
        <v>1</v>
      </c>
      <c r="BB148" t="b">
        <f t="shared" si="5"/>
        <v>1</v>
      </c>
    </row>
    <row r="149" spans="1:54" x14ac:dyDescent="0.25">
      <c r="A149" s="1">
        <v>100</v>
      </c>
      <c r="B149" t="s">
        <v>52</v>
      </c>
      <c r="C149" t="s">
        <v>674</v>
      </c>
      <c r="D149" s="1">
        <v>20</v>
      </c>
      <c r="E149" t="s">
        <v>74</v>
      </c>
      <c r="F149">
        <v>-124.105108583147</v>
      </c>
      <c r="G149" s="1" t="s">
        <v>675</v>
      </c>
      <c r="H149">
        <v>-124.105108583147</v>
      </c>
      <c r="I149" s="1" t="s">
        <v>675</v>
      </c>
      <c r="J149" t="s">
        <v>676</v>
      </c>
      <c r="N149" t="s">
        <v>677</v>
      </c>
      <c r="O149" t="s">
        <v>54</v>
      </c>
      <c r="P149" s="1">
        <v>98535</v>
      </c>
      <c r="Q149" t="s">
        <v>678</v>
      </c>
      <c r="R149" t="s">
        <v>55</v>
      </c>
      <c r="S149" t="s">
        <v>56</v>
      </c>
      <c r="T149" s="1">
        <v>1</v>
      </c>
      <c r="X149" s="1">
        <v>523107</v>
      </c>
      <c r="Y149" t="s">
        <v>273</v>
      </c>
      <c r="Z149" s="1">
        <v>523107</v>
      </c>
      <c r="AA149" s="1">
        <v>44412003</v>
      </c>
      <c r="AB149" t="s">
        <v>274</v>
      </c>
      <c r="AC149" s="1">
        <v>44412003</v>
      </c>
      <c r="AE149" t="s">
        <v>70</v>
      </c>
      <c r="AF149" s="1">
        <v>3</v>
      </c>
      <c r="AG149" t="s">
        <v>166</v>
      </c>
      <c r="AH149" s="1">
        <v>697000</v>
      </c>
      <c r="AJ149">
        <v>0</v>
      </c>
      <c r="AL149">
        <v>0</v>
      </c>
      <c r="AM149" t="s">
        <v>59</v>
      </c>
      <c r="AN149" t="s">
        <v>60</v>
      </c>
      <c r="AO149" t="s">
        <v>679</v>
      </c>
      <c r="AQ149" s="1">
        <v>202205</v>
      </c>
      <c r="AR149" s="1">
        <v>3</v>
      </c>
      <c r="AT149" t="s">
        <v>61</v>
      </c>
      <c r="AU149" s="1">
        <v>2</v>
      </c>
      <c r="AY149">
        <v>0</v>
      </c>
      <c r="AZ149">
        <v>0</v>
      </c>
      <c r="BA149" t="b">
        <f t="shared" si="4"/>
        <v>0</v>
      </c>
      <c r="BB149" t="b">
        <f t="shared" si="5"/>
        <v>1</v>
      </c>
    </row>
    <row r="150" spans="1:54" x14ac:dyDescent="0.25">
      <c r="A150" s="1">
        <v>100</v>
      </c>
      <c r="B150" t="s">
        <v>52</v>
      </c>
      <c r="C150" t="s">
        <v>201</v>
      </c>
      <c r="D150" s="1">
        <v>20</v>
      </c>
      <c r="E150" t="s">
        <v>269</v>
      </c>
      <c r="F150">
        <v>-124.165693085718</v>
      </c>
      <c r="G150" s="1" t="s">
        <v>202</v>
      </c>
      <c r="H150">
        <v>-124.16564170465</v>
      </c>
      <c r="I150" s="1" t="s">
        <v>203</v>
      </c>
      <c r="J150" t="s">
        <v>2382</v>
      </c>
      <c r="K150" t="s">
        <v>2347</v>
      </c>
      <c r="N150" t="s">
        <v>204</v>
      </c>
      <c r="O150" t="s">
        <v>54</v>
      </c>
      <c r="P150" s="1">
        <v>98569</v>
      </c>
      <c r="R150" t="s">
        <v>161</v>
      </c>
      <c r="S150" t="s">
        <v>56</v>
      </c>
      <c r="T150" s="1">
        <v>1</v>
      </c>
      <c r="X150" s="1">
        <v>733110</v>
      </c>
      <c r="Y150" t="s">
        <v>2383</v>
      </c>
      <c r="Z150" s="1">
        <v>733110</v>
      </c>
      <c r="AA150" s="1">
        <v>54186009</v>
      </c>
      <c r="AB150" t="s">
        <v>2384</v>
      </c>
      <c r="AC150" s="1">
        <v>54186009</v>
      </c>
      <c r="AF150">
        <v>0</v>
      </c>
      <c r="AH150" s="2">
        <v>0</v>
      </c>
      <c r="AJ150">
        <v>0</v>
      </c>
      <c r="AL150">
        <v>0</v>
      </c>
      <c r="AM150" t="s">
        <v>59</v>
      </c>
      <c r="AN150" t="s">
        <v>196</v>
      </c>
      <c r="AO150" t="s">
        <v>2402</v>
      </c>
      <c r="AQ150" s="1">
        <v>202407</v>
      </c>
      <c r="AR150" s="1">
        <v>3</v>
      </c>
      <c r="AT150" t="s">
        <v>61</v>
      </c>
      <c r="AU150" s="1">
        <v>2</v>
      </c>
      <c r="AY150">
        <v>0</v>
      </c>
      <c r="AZ150">
        <v>0</v>
      </c>
      <c r="BA150" t="b">
        <f t="shared" si="4"/>
        <v>1</v>
      </c>
      <c r="BB150" t="b">
        <f t="shared" si="5"/>
        <v>1</v>
      </c>
    </row>
    <row r="151" spans="1:54" x14ac:dyDescent="0.25">
      <c r="A151" s="1">
        <v>100</v>
      </c>
      <c r="B151" t="s">
        <v>52</v>
      </c>
      <c r="C151" t="s">
        <v>201</v>
      </c>
      <c r="D151" s="1">
        <v>20</v>
      </c>
      <c r="E151" t="s">
        <v>63</v>
      </c>
      <c r="F151">
        <v>-124.165693085718</v>
      </c>
      <c r="G151" s="1" t="s">
        <v>202</v>
      </c>
      <c r="H151">
        <v>-124.16564170465</v>
      </c>
      <c r="I151" s="1" t="s">
        <v>203</v>
      </c>
      <c r="J151" t="s">
        <v>198</v>
      </c>
      <c r="K151" t="s">
        <v>190</v>
      </c>
      <c r="N151" t="s">
        <v>204</v>
      </c>
      <c r="O151" t="s">
        <v>54</v>
      </c>
      <c r="P151" s="1">
        <v>98569</v>
      </c>
      <c r="R151" t="s">
        <v>161</v>
      </c>
      <c r="S151" t="s">
        <v>56</v>
      </c>
      <c r="T151" s="1">
        <v>1</v>
      </c>
      <c r="X151" s="1">
        <v>598406</v>
      </c>
      <c r="Y151" t="s">
        <v>199</v>
      </c>
      <c r="Z151" s="1">
        <v>598406</v>
      </c>
      <c r="AA151" s="1">
        <v>45721017</v>
      </c>
      <c r="AB151" t="s">
        <v>193</v>
      </c>
      <c r="AC151" s="1">
        <v>45721017</v>
      </c>
      <c r="AF151">
        <v>0</v>
      </c>
      <c r="AH151" s="2">
        <v>0</v>
      </c>
      <c r="AJ151">
        <v>0</v>
      </c>
      <c r="AL151">
        <v>0</v>
      </c>
      <c r="AM151" t="s">
        <v>195</v>
      </c>
      <c r="AN151" t="s">
        <v>196</v>
      </c>
      <c r="AO151" t="s">
        <v>205</v>
      </c>
      <c r="AQ151" s="1">
        <v>202410</v>
      </c>
      <c r="AR151" s="1">
        <v>5</v>
      </c>
      <c r="AT151" t="s">
        <v>61</v>
      </c>
      <c r="AU151" s="1">
        <v>2</v>
      </c>
      <c r="AY151">
        <v>0</v>
      </c>
      <c r="AZ151">
        <v>0</v>
      </c>
      <c r="BA151" t="b">
        <f t="shared" si="4"/>
        <v>1</v>
      </c>
      <c r="BB151" t="b">
        <f t="shared" si="5"/>
        <v>1</v>
      </c>
    </row>
    <row r="152" spans="1:54" x14ac:dyDescent="0.25">
      <c r="A152" s="1">
        <v>100</v>
      </c>
      <c r="B152" t="s">
        <v>52</v>
      </c>
      <c r="C152" t="s">
        <v>2336</v>
      </c>
      <c r="D152" s="1">
        <v>20</v>
      </c>
      <c r="E152" t="s">
        <v>53</v>
      </c>
      <c r="F152">
        <v>-124.197338206786</v>
      </c>
      <c r="G152" s="1" t="s">
        <v>2337</v>
      </c>
      <c r="H152">
        <v>-124.197692426014</v>
      </c>
      <c r="I152" s="1" t="s">
        <v>2338</v>
      </c>
      <c r="J152" t="s">
        <v>2339</v>
      </c>
      <c r="N152" t="s">
        <v>2340</v>
      </c>
      <c r="O152" t="s">
        <v>54</v>
      </c>
      <c r="P152" s="1">
        <v>98571</v>
      </c>
      <c r="Q152" t="s">
        <v>2341</v>
      </c>
      <c r="R152" t="s">
        <v>55</v>
      </c>
      <c r="S152" t="s">
        <v>56</v>
      </c>
      <c r="T152" s="1">
        <v>2</v>
      </c>
      <c r="X152" s="1">
        <v>999977</v>
      </c>
      <c r="Y152" t="s">
        <v>57</v>
      </c>
      <c r="Z152" s="1">
        <v>999977</v>
      </c>
      <c r="AA152" s="1">
        <v>99999004</v>
      </c>
      <c r="AB152" t="s">
        <v>58</v>
      </c>
      <c r="AC152" s="1">
        <v>99999004</v>
      </c>
      <c r="AF152">
        <v>0</v>
      </c>
      <c r="AH152" s="2">
        <v>0</v>
      </c>
      <c r="AJ152">
        <v>0</v>
      </c>
      <c r="AL152">
        <v>0</v>
      </c>
      <c r="AM152" t="s">
        <v>59</v>
      </c>
      <c r="AN152" t="s">
        <v>60</v>
      </c>
      <c r="AO152" t="s">
        <v>2342</v>
      </c>
      <c r="AQ152" s="1">
        <v>202205</v>
      </c>
      <c r="AR152" s="1">
        <v>3</v>
      </c>
      <c r="AT152" t="s">
        <v>61</v>
      </c>
      <c r="AU152" s="1">
        <v>2</v>
      </c>
      <c r="AY152">
        <v>0</v>
      </c>
      <c r="AZ152">
        <v>0</v>
      </c>
      <c r="BA152" t="b">
        <f t="shared" si="4"/>
        <v>0</v>
      </c>
      <c r="BB152" t="b">
        <f t="shared" si="5"/>
        <v>0</v>
      </c>
    </row>
    <row r="153" spans="1:54" x14ac:dyDescent="0.25">
      <c r="A153" s="1">
        <v>100</v>
      </c>
      <c r="B153" t="s">
        <v>52</v>
      </c>
      <c r="C153" t="s">
        <v>1863</v>
      </c>
      <c r="D153" s="1">
        <v>20</v>
      </c>
      <c r="E153" t="s">
        <v>269</v>
      </c>
      <c r="F153">
        <v>-124.169199571091</v>
      </c>
      <c r="G153" s="1" t="s">
        <v>1864</v>
      </c>
      <c r="H153">
        <v>-124.169206025158</v>
      </c>
      <c r="I153" s="1" t="s">
        <v>1865</v>
      </c>
      <c r="J153" t="s">
        <v>1866</v>
      </c>
      <c r="N153" t="s">
        <v>1867</v>
      </c>
      <c r="O153" t="s">
        <v>54</v>
      </c>
      <c r="P153" s="1">
        <v>98569</v>
      </c>
      <c r="Q153" t="s">
        <v>1868</v>
      </c>
      <c r="R153" t="s">
        <v>55</v>
      </c>
      <c r="S153" t="s">
        <v>56</v>
      </c>
      <c r="T153" s="1">
        <v>1</v>
      </c>
      <c r="X153" s="1">
        <v>738999</v>
      </c>
      <c r="Y153" t="s">
        <v>1869</v>
      </c>
      <c r="Z153" s="1">
        <v>738999</v>
      </c>
      <c r="AA153" s="1">
        <v>56199001</v>
      </c>
      <c r="AB153" t="s">
        <v>1870</v>
      </c>
      <c r="AC153" s="1">
        <v>56199001</v>
      </c>
      <c r="AE153" t="s">
        <v>70</v>
      </c>
      <c r="AF153" s="1">
        <v>2</v>
      </c>
      <c r="AG153" t="s">
        <v>71</v>
      </c>
      <c r="AH153" s="1">
        <v>132000</v>
      </c>
      <c r="AJ153">
        <v>0</v>
      </c>
      <c r="AL153">
        <v>0</v>
      </c>
      <c r="AM153" t="s">
        <v>59</v>
      </c>
      <c r="AN153" t="s">
        <v>60</v>
      </c>
      <c r="AO153" t="s">
        <v>1871</v>
      </c>
      <c r="AQ153" s="1">
        <v>202205</v>
      </c>
      <c r="AR153" s="1">
        <v>3</v>
      </c>
      <c r="AT153" t="s">
        <v>61</v>
      </c>
      <c r="AU153" s="1">
        <v>2</v>
      </c>
      <c r="AY153">
        <v>0</v>
      </c>
      <c r="AZ153">
        <v>0</v>
      </c>
      <c r="BA153" t="b">
        <f t="shared" si="4"/>
        <v>0</v>
      </c>
      <c r="BB153" t="b">
        <f t="shared" si="5"/>
        <v>1</v>
      </c>
    </row>
    <row r="154" spans="1:54" x14ac:dyDescent="0.25">
      <c r="A154" s="1">
        <v>100</v>
      </c>
      <c r="B154" t="s">
        <v>52</v>
      </c>
      <c r="C154" t="s">
        <v>1629</v>
      </c>
      <c r="D154" s="1">
        <v>20</v>
      </c>
      <c r="E154" t="s">
        <v>53</v>
      </c>
      <c r="F154">
        <v>-124.200448814872</v>
      </c>
      <c r="G154" s="1" t="s">
        <v>1630</v>
      </c>
      <c r="H154">
        <v>-124.200448060501</v>
      </c>
      <c r="I154" s="1" t="s">
        <v>1631</v>
      </c>
      <c r="J154" t="s">
        <v>1632</v>
      </c>
      <c r="N154" t="s">
        <v>1633</v>
      </c>
      <c r="O154" t="s">
        <v>54</v>
      </c>
      <c r="P154" s="1">
        <v>98571</v>
      </c>
      <c r="Q154" t="s">
        <v>1634</v>
      </c>
      <c r="R154" t="s">
        <v>55</v>
      </c>
      <c r="S154" t="s">
        <v>56</v>
      </c>
      <c r="T154" s="1">
        <v>2</v>
      </c>
      <c r="X154" s="1">
        <v>162308</v>
      </c>
      <c r="Y154" t="s">
        <v>1635</v>
      </c>
      <c r="Z154" s="1">
        <v>162308</v>
      </c>
      <c r="AA154" s="1">
        <v>23713014</v>
      </c>
      <c r="AB154" t="s">
        <v>1636</v>
      </c>
      <c r="AC154" s="1">
        <v>23713014</v>
      </c>
      <c r="AE154" t="s">
        <v>194</v>
      </c>
      <c r="AF154" s="1">
        <v>6</v>
      </c>
      <c r="AG154" t="s">
        <v>124</v>
      </c>
      <c r="AH154" s="1">
        <v>1640000</v>
      </c>
      <c r="AJ154">
        <v>0</v>
      </c>
      <c r="AL154">
        <v>0</v>
      </c>
      <c r="AM154" t="s">
        <v>59</v>
      </c>
      <c r="AN154" t="s">
        <v>60</v>
      </c>
      <c r="AO154" t="s">
        <v>1637</v>
      </c>
      <c r="AQ154" s="1">
        <v>202205</v>
      </c>
      <c r="AR154" s="1">
        <v>3</v>
      </c>
      <c r="AT154" t="s">
        <v>61</v>
      </c>
      <c r="AU154" s="1">
        <v>2</v>
      </c>
      <c r="AY154">
        <v>0</v>
      </c>
      <c r="AZ154">
        <v>0</v>
      </c>
      <c r="BA154" t="b">
        <f t="shared" si="4"/>
        <v>0</v>
      </c>
      <c r="BB154" t="b">
        <f t="shared" si="5"/>
        <v>0</v>
      </c>
    </row>
    <row r="155" spans="1:54" x14ac:dyDescent="0.25">
      <c r="A155" s="1">
        <v>100</v>
      </c>
      <c r="B155" t="s">
        <v>52</v>
      </c>
      <c r="C155" t="s">
        <v>459</v>
      </c>
      <c r="D155" s="1">
        <v>20</v>
      </c>
      <c r="E155" t="s">
        <v>74</v>
      </c>
      <c r="F155">
        <v>-124.171283228402</v>
      </c>
      <c r="G155" s="1" t="s">
        <v>460</v>
      </c>
      <c r="H155">
        <v>-124.171999294391</v>
      </c>
      <c r="I155" s="1" t="s">
        <v>461</v>
      </c>
      <c r="J155" t="s">
        <v>2149</v>
      </c>
      <c r="N155" t="s">
        <v>463</v>
      </c>
      <c r="O155" t="s">
        <v>54</v>
      </c>
      <c r="P155" s="1">
        <v>98535</v>
      </c>
      <c r="Q155" t="s">
        <v>2150</v>
      </c>
      <c r="R155" t="s">
        <v>55</v>
      </c>
      <c r="S155" t="s">
        <v>56</v>
      </c>
      <c r="T155" s="1">
        <v>2</v>
      </c>
      <c r="X155" s="1">
        <v>458117</v>
      </c>
      <c r="Y155" t="s">
        <v>2151</v>
      </c>
      <c r="Z155" s="1">
        <v>458117</v>
      </c>
      <c r="AA155" s="1">
        <v>48811909</v>
      </c>
      <c r="AB155" t="s">
        <v>2152</v>
      </c>
      <c r="AC155" s="1">
        <v>48811909</v>
      </c>
      <c r="AE155" t="s">
        <v>70</v>
      </c>
      <c r="AF155" s="1">
        <v>2</v>
      </c>
      <c r="AG155" t="s">
        <v>71</v>
      </c>
      <c r="AH155" s="1">
        <v>125000</v>
      </c>
      <c r="AJ155">
        <v>0</v>
      </c>
      <c r="AL155">
        <v>0</v>
      </c>
      <c r="AM155" t="s">
        <v>59</v>
      </c>
      <c r="AN155" t="s">
        <v>60</v>
      </c>
      <c r="AO155" t="s">
        <v>2153</v>
      </c>
      <c r="AQ155" s="1">
        <v>202205</v>
      </c>
      <c r="AR155" s="1">
        <v>3</v>
      </c>
      <c r="AT155" t="s">
        <v>61</v>
      </c>
      <c r="AU155" s="1">
        <v>2</v>
      </c>
      <c r="AY155">
        <v>0</v>
      </c>
      <c r="AZ155">
        <v>0</v>
      </c>
      <c r="BA155" t="b">
        <f t="shared" si="4"/>
        <v>0</v>
      </c>
      <c r="BB155" t="b">
        <f t="shared" si="5"/>
        <v>1</v>
      </c>
    </row>
    <row r="156" spans="1:54" x14ac:dyDescent="0.25">
      <c r="A156" s="1">
        <v>100</v>
      </c>
      <c r="B156" t="s">
        <v>52</v>
      </c>
      <c r="C156" t="s">
        <v>1269</v>
      </c>
      <c r="D156" s="1">
        <v>20</v>
      </c>
      <c r="E156" t="s">
        <v>53</v>
      </c>
      <c r="F156">
        <v>-124.194518283099</v>
      </c>
      <c r="G156" s="1" t="s">
        <v>1270</v>
      </c>
      <c r="H156">
        <v>-124.194519708024</v>
      </c>
      <c r="I156" s="1" t="s">
        <v>1271</v>
      </c>
      <c r="J156" t="s">
        <v>2475</v>
      </c>
      <c r="N156" t="s">
        <v>1275</v>
      </c>
      <c r="O156" t="s">
        <v>54</v>
      </c>
      <c r="P156" s="1">
        <v>98571</v>
      </c>
      <c r="R156" t="s">
        <v>55</v>
      </c>
      <c r="S156" t="s">
        <v>56</v>
      </c>
      <c r="T156" s="1">
        <v>2</v>
      </c>
      <c r="X156" s="1">
        <v>651303</v>
      </c>
      <c r="Y156" t="s">
        <v>2476</v>
      </c>
      <c r="Z156" s="1">
        <v>651303</v>
      </c>
      <c r="AA156" s="1">
        <v>53111002</v>
      </c>
      <c r="AB156" t="s">
        <v>331</v>
      </c>
      <c r="AC156" s="1">
        <v>53111002</v>
      </c>
      <c r="AE156" t="s">
        <v>70</v>
      </c>
      <c r="AF156" s="1">
        <v>2</v>
      </c>
      <c r="AG156" t="s">
        <v>71</v>
      </c>
      <c r="AH156" s="1">
        <v>135000</v>
      </c>
      <c r="AJ156">
        <v>0</v>
      </c>
      <c r="AL156">
        <v>0</v>
      </c>
      <c r="AM156" t="s">
        <v>59</v>
      </c>
      <c r="AN156" t="s">
        <v>60</v>
      </c>
      <c r="AO156" t="s">
        <v>2477</v>
      </c>
      <c r="AQ156" s="1">
        <v>202205</v>
      </c>
      <c r="AR156" s="1">
        <v>3</v>
      </c>
      <c r="AT156" t="s">
        <v>61</v>
      </c>
      <c r="AU156" s="1">
        <v>2</v>
      </c>
      <c r="AY156">
        <v>0</v>
      </c>
      <c r="AZ156">
        <v>0</v>
      </c>
      <c r="BA156" t="b">
        <f t="shared" si="4"/>
        <v>0</v>
      </c>
      <c r="BB156" t="b">
        <f t="shared" si="5"/>
        <v>1</v>
      </c>
    </row>
    <row r="157" spans="1:54" x14ac:dyDescent="0.25">
      <c r="A157" s="1">
        <v>100</v>
      </c>
      <c r="B157" t="s">
        <v>52</v>
      </c>
      <c r="C157" t="s">
        <v>1269</v>
      </c>
      <c r="D157" s="1">
        <v>20</v>
      </c>
      <c r="E157" t="s">
        <v>53</v>
      </c>
      <c r="F157">
        <v>-124.194518283099</v>
      </c>
      <c r="G157" s="1" t="s">
        <v>1270</v>
      </c>
      <c r="H157">
        <v>-124.194519708024</v>
      </c>
      <c r="I157" s="1" t="s">
        <v>1271</v>
      </c>
      <c r="J157" t="s">
        <v>2175</v>
      </c>
      <c r="N157" t="s">
        <v>1275</v>
      </c>
      <c r="O157" t="s">
        <v>54</v>
      </c>
      <c r="P157" s="1">
        <v>98571</v>
      </c>
      <c r="R157" t="s">
        <v>55</v>
      </c>
      <c r="S157" t="s">
        <v>56</v>
      </c>
      <c r="T157" s="1">
        <v>2</v>
      </c>
      <c r="X157" s="1">
        <v>651301</v>
      </c>
      <c r="Y157" t="s">
        <v>330</v>
      </c>
      <c r="Z157" s="1">
        <v>651301</v>
      </c>
      <c r="AA157" s="1">
        <v>53111004</v>
      </c>
      <c r="AB157" t="s">
        <v>331</v>
      </c>
      <c r="AC157" s="1">
        <v>53111004</v>
      </c>
      <c r="AE157" t="s">
        <v>70</v>
      </c>
      <c r="AF157" s="1">
        <v>2</v>
      </c>
      <c r="AG157" t="s">
        <v>71</v>
      </c>
      <c r="AH157" s="1">
        <v>135000</v>
      </c>
      <c r="AJ157">
        <v>0</v>
      </c>
      <c r="AL157">
        <v>0</v>
      </c>
      <c r="AM157" t="s">
        <v>59</v>
      </c>
      <c r="AN157" t="s">
        <v>60</v>
      </c>
      <c r="AO157" t="s">
        <v>2176</v>
      </c>
      <c r="AQ157" s="1">
        <v>202205</v>
      </c>
      <c r="AR157" s="1">
        <v>3</v>
      </c>
      <c r="AT157" t="s">
        <v>61</v>
      </c>
      <c r="AU157" s="1">
        <v>2</v>
      </c>
      <c r="AY157">
        <v>0</v>
      </c>
      <c r="AZ157">
        <v>0</v>
      </c>
      <c r="BA157" t="b">
        <f t="shared" si="4"/>
        <v>0</v>
      </c>
      <c r="BB157" t="b">
        <f t="shared" si="5"/>
        <v>1</v>
      </c>
    </row>
    <row r="158" spans="1:54" x14ac:dyDescent="0.25">
      <c r="A158" s="1">
        <v>100</v>
      </c>
      <c r="B158" t="s">
        <v>52</v>
      </c>
      <c r="C158" t="s">
        <v>1012</v>
      </c>
      <c r="D158" s="1">
        <v>20</v>
      </c>
      <c r="E158" t="s">
        <v>74</v>
      </c>
      <c r="F158">
        <v>-124.161126624868</v>
      </c>
      <c r="G158" s="1" t="s">
        <v>1013</v>
      </c>
      <c r="H158">
        <v>-124.161124277935</v>
      </c>
      <c r="I158" s="1" t="s">
        <v>1014</v>
      </c>
      <c r="J158" t="s">
        <v>1015</v>
      </c>
      <c r="N158" t="s">
        <v>1016</v>
      </c>
      <c r="O158" t="s">
        <v>54</v>
      </c>
      <c r="P158" s="1">
        <v>98535</v>
      </c>
      <c r="Q158" t="s">
        <v>1017</v>
      </c>
      <c r="R158" t="s">
        <v>55</v>
      </c>
      <c r="S158" t="s">
        <v>56</v>
      </c>
      <c r="T158" s="1">
        <v>2</v>
      </c>
      <c r="X158" s="1">
        <v>874899</v>
      </c>
      <c r="Y158" t="s">
        <v>1018</v>
      </c>
      <c r="Z158" s="1">
        <v>874899</v>
      </c>
      <c r="AA158" s="1">
        <v>54161830</v>
      </c>
      <c r="AB158" t="s">
        <v>1019</v>
      </c>
      <c r="AC158" s="1">
        <v>54161830</v>
      </c>
      <c r="AE158" t="s">
        <v>70</v>
      </c>
      <c r="AF158" s="1">
        <v>2</v>
      </c>
      <c r="AG158" t="s">
        <v>71</v>
      </c>
      <c r="AH158" s="1">
        <v>195000</v>
      </c>
      <c r="AJ158">
        <v>0</v>
      </c>
      <c r="AL158">
        <v>0</v>
      </c>
      <c r="AM158" t="s">
        <v>59</v>
      </c>
      <c r="AN158" t="s">
        <v>60</v>
      </c>
      <c r="AO158" t="s">
        <v>1020</v>
      </c>
      <c r="AQ158" s="1">
        <v>202205</v>
      </c>
      <c r="AR158" s="1">
        <v>3</v>
      </c>
      <c r="AT158" t="s">
        <v>61</v>
      </c>
      <c r="AU158" s="1">
        <v>2</v>
      </c>
      <c r="AY158">
        <v>0</v>
      </c>
      <c r="AZ158">
        <v>0</v>
      </c>
      <c r="BA158" t="b">
        <f t="shared" si="4"/>
        <v>0</v>
      </c>
      <c r="BB158" t="b">
        <f t="shared" si="5"/>
        <v>1</v>
      </c>
    </row>
    <row r="159" spans="1:54" x14ac:dyDescent="0.25">
      <c r="A159" s="1">
        <v>100</v>
      </c>
      <c r="B159" t="s">
        <v>52</v>
      </c>
      <c r="C159" t="s">
        <v>688</v>
      </c>
      <c r="D159" s="1">
        <v>20</v>
      </c>
      <c r="E159" t="s">
        <v>63</v>
      </c>
      <c r="F159">
        <v>-124.165094869287</v>
      </c>
      <c r="G159" s="1" t="s">
        <v>689</v>
      </c>
      <c r="H159">
        <v>-124.164874341415</v>
      </c>
      <c r="I159" s="1" t="s">
        <v>690</v>
      </c>
      <c r="J159" t="s">
        <v>683</v>
      </c>
      <c r="L159" t="s">
        <v>684</v>
      </c>
      <c r="M159" t="s">
        <v>685</v>
      </c>
      <c r="N159" t="s">
        <v>691</v>
      </c>
      <c r="O159" t="s">
        <v>54</v>
      </c>
      <c r="P159" s="1">
        <v>98569</v>
      </c>
      <c r="R159" t="s">
        <v>55</v>
      </c>
      <c r="S159" t="s">
        <v>686</v>
      </c>
      <c r="T159" s="1">
        <v>1</v>
      </c>
      <c r="X159" s="1">
        <v>723106</v>
      </c>
      <c r="Y159" t="s">
        <v>687</v>
      </c>
      <c r="Z159" s="1">
        <v>723106</v>
      </c>
      <c r="AA159" s="1">
        <v>81211202</v>
      </c>
      <c r="AB159" t="s">
        <v>687</v>
      </c>
      <c r="AC159" s="1">
        <v>81211202</v>
      </c>
      <c r="AE159" t="s">
        <v>70</v>
      </c>
      <c r="AF159" s="1">
        <v>1</v>
      </c>
      <c r="AG159" t="s">
        <v>71</v>
      </c>
      <c r="AH159" s="1">
        <v>23000</v>
      </c>
      <c r="AJ159">
        <v>0</v>
      </c>
      <c r="AL159">
        <v>0</v>
      </c>
      <c r="AM159" t="s">
        <v>59</v>
      </c>
      <c r="AN159" t="s">
        <v>60</v>
      </c>
      <c r="AO159" t="s">
        <v>692</v>
      </c>
      <c r="AQ159" s="1">
        <v>202207</v>
      </c>
      <c r="AR159" s="1">
        <v>26</v>
      </c>
      <c r="AT159" t="s">
        <v>61</v>
      </c>
      <c r="AU159" s="1">
        <v>2</v>
      </c>
      <c r="AY159">
        <v>0</v>
      </c>
      <c r="AZ159">
        <v>0</v>
      </c>
      <c r="BA159" t="b">
        <f t="shared" si="4"/>
        <v>0</v>
      </c>
      <c r="BB159" t="b">
        <f t="shared" si="5"/>
        <v>0</v>
      </c>
    </row>
    <row r="160" spans="1:54" x14ac:dyDescent="0.25">
      <c r="A160" s="1">
        <v>100</v>
      </c>
      <c r="B160" t="s">
        <v>52</v>
      </c>
      <c r="C160" t="s">
        <v>1598</v>
      </c>
      <c r="D160" s="1">
        <v>20</v>
      </c>
      <c r="E160" t="s">
        <v>269</v>
      </c>
      <c r="F160">
        <v>-124.166577627959</v>
      </c>
      <c r="G160" s="1" t="s">
        <v>1599</v>
      </c>
      <c r="H160">
        <v>-124.167164528819</v>
      </c>
      <c r="I160" s="1" t="s">
        <v>1600</v>
      </c>
      <c r="J160" t="s">
        <v>1601</v>
      </c>
      <c r="L160" t="s">
        <v>1602</v>
      </c>
      <c r="M160" t="s">
        <v>1603</v>
      </c>
      <c r="N160" t="s">
        <v>1604</v>
      </c>
      <c r="O160" t="s">
        <v>54</v>
      </c>
      <c r="P160" s="1">
        <v>98569</v>
      </c>
      <c r="R160" t="s">
        <v>161</v>
      </c>
      <c r="S160" t="s">
        <v>1605</v>
      </c>
      <c r="T160" s="1">
        <v>1</v>
      </c>
      <c r="V160" t="s">
        <v>1606</v>
      </c>
      <c r="X160" s="1">
        <v>703302</v>
      </c>
      <c r="Y160" t="s">
        <v>345</v>
      </c>
      <c r="Z160" s="1">
        <v>703302</v>
      </c>
      <c r="AA160" s="1">
        <v>72121102</v>
      </c>
      <c r="AB160" t="s">
        <v>346</v>
      </c>
      <c r="AC160" s="1">
        <v>72121102</v>
      </c>
      <c r="AE160" t="s">
        <v>70</v>
      </c>
      <c r="AF160" s="1">
        <v>2</v>
      </c>
      <c r="AG160" t="s">
        <v>71</v>
      </c>
      <c r="AH160" s="1">
        <v>212000</v>
      </c>
      <c r="AJ160">
        <v>0</v>
      </c>
      <c r="AL160">
        <v>0</v>
      </c>
      <c r="AM160" t="s">
        <v>59</v>
      </c>
      <c r="AN160" t="s">
        <v>60</v>
      </c>
      <c r="AO160" t="s">
        <v>1607</v>
      </c>
      <c r="AQ160" s="1">
        <v>202409</v>
      </c>
      <c r="AR160" s="1">
        <v>17</v>
      </c>
      <c r="AT160" t="s">
        <v>61</v>
      </c>
      <c r="AU160" s="1">
        <v>2</v>
      </c>
      <c r="AX160" t="s">
        <v>1608</v>
      </c>
      <c r="AY160">
        <v>0</v>
      </c>
      <c r="AZ160">
        <v>0</v>
      </c>
      <c r="BA160" t="b">
        <f t="shared" si="4"/>
        <v>0</v>
      </c>
      <c r="BB160" t="b">
        <f t="shared" si="5"/>
        <v>0</v>
      </c>
    </row>
    <row r="161" spans="1:54" x14ac:dyDescent="0.25">
      <c r="A161" s="1">
        <v>97.34</v>
      </c>
      <c r="B161" t="s">
        <v>52</v>
      </c>
      <c r="C161" t="s">
        <v>837</v>
      </c>
      <c r="D161" s="1">
        <v>20</v>
      </c>
      <c r="E161" t="s">
        <v>53</v>
      </c>
      <c r="F161">
        <v>-124.197218251378</v>
      </c>
      <c r="G161" s="1" t="s">
        <v>838</v>
      </c>
      <c r="H161">
        <v>-124.197218251378</v>
      </c>
      <c r="I161" s="1" t="s">
        <v>838</v>
      </c>
      <c r="J161" t="s">
        <v>1968</v>
      </c>
      <c r="N161" t="s">
        <v>1969</v>
      </c>
      <c r="O161" t="s">
        <v>54</v>
      </c>
      <c r="P161" s="1">
        <v>98571</v>
      </c>
      <c r="Q161" t="s">
        <v>1970</v>
      </c>
      <c r="R161" t="s">
        <v>55</v>
      </c>
      <c r="S161" t="s">
        <v>1971</v>
      </c>
      <c r="T161" s="1">
        <v>2</v>
      </c>
      <c r="X161" s="1">
        <v>799102</v>
      </c>
      <c r="Y161" t="s">
        <v>1972</v>
      </c>
      <c r="Z161" s="1">
        <v>799102</v>
      </c>
      <c r="AA161" s="1">
        <v>71394009</v>
      </c>
      <c r="AB161" t="s">
        <v>1973</v>
      </c>
      <c r="AC161" s="1">
        <v>71394009</v>
      </c>
      <c r="AE161" t="s">
        <v>70</v>
      </c>
      <c r="AF161" s="1">
        <v>3</v>
      </c>
      <c r="AG161" t="s">
        <v>71</v>
      </c>
      <c r="AH161" s="1">
        <v>127000</v>
      </c>
      <c r="AJ161">
        <v>0</v>
      </c>
      <c r="AL161">
        <v>0</v>
      </c>
      <c r="AM161" t="s">
        <v>59</v>
      </c>
      <c r="AN161" t="s">
        <v>60</v>
      </c>
      <c r="AO161" t="s">
        <v>1974</v>
      </c>
      <c r="AQ161" s="1">
        <v>202208</v>
      </c>
      <c r="AR161" s="1">
        <v>10</v>
      </c>
      <c r="AT161" t="s">
        <v>61</v>
      </c>
      <c r="AU161" s="1">
        <v>2</v>
      </c>
      <c r="AY161">
        <v>0</v>
      </c>
      <c r="AZ161">
        <v>0</v>
      </c>
      <c r="BA161" t="b">
        <f t="shared" si="4"/>
        <v>0</v>
      </c>
      <c r="BB161" t="b">
        <f t="shared" si="5"/>
        <v>1</v>
      </c>
    </row>
    <row r="162" spans="1:54" x14ac:dyDescent="0.25">
      <c r="A162" s="1">
        <v>100</v>
      </c>
      <c r="B162" t="s">
        <v>52</v>
      </c>
      <c r="C162" t="s">
        <v>793</v>
      </c>
      <c r="D162" s="1">
        <v>20</v>
      </c>
      <c r="E162" t="s">
        <v>63</v>
      </c>
      <c r="F162">
        <v>-124.16717668258001</v>
      </c>
      <c r="G162" s="1" t="s">
        <v>794</v>
      </c>
      <c r="H162">
        <v>-124.168344616968</v>
      </c>
      <c r="I162" s="1" t="s">
        <v>795</v>
      </c>
      <c r="J162" t="s">
        <v>2273</v>
      </c>
      <c r="K162" t="s">
        <v>2274</v>
      </c>
      <c r="L162" t="s">
        <v>2275</v>
      </c>
      <c r="M162" t="s">
        <v>2276</v>
      </c>
      <c r="N162" t="s">
        <v>797</v>
      </c>
      <c r="O162" t="s">
        <v>54</v>
      </c>
      <c r="P162" s="1">
        <v>98569</v>
      </c>
      <c r="R162" t="s">
        <v>161</v>
      </c>
      <c r="S162" t="s">
        <v>2277</v>
      </c>
      <c r="T162" s="1">
        <v>1</v>
      </c>
      <c r="U162">
        <v>8884816348</v>
      </c>
      <c r="V162" t="s">
        <v>2278</v>
      </c>
      <c r="W162" t="s">
        <v>2279</v>
      </c>
      <c r="X162" s="1">
        <v>651501</v>
      </c>
      <c r="Y162" t="s">
        <v>2280</v>
      </c>
      <c r="Z162" s="1">
        <v>651501</v>
      </c>
      <c r="AA162" s="1">
        <v>53119004</v>
      </c>
      <c r="AB162" t="s">
        <v>2281</v>
      </c>
      <c r="AC162" s="1">
        <v>53119004</v>
      </c>
      <c r="AE162" t="s">
        <v>194</v>
      </c>
      <c r="AF162" s="1">
        <v>5</v>
      </c>
      <c r="AG162" t="s">
        <v>71</v>
      </c>
      <c r="AH162" s="1">
        <v>290000</v>
      </c>
      <c r="AJ162">
        <v>0</v>
      </c>
      <c r="AL162">
        <v>0</v>
      </c>
      <c r="AM162" t="s">
        <v>195</v>
      </c>
      <c r="AN162" t="s">
        <v>196</v>
      </c>
      <c r="AO162" t="s">
        <v>2282</v>
      </c>
      <c r="AQ162" s="1">
        <v>202306</v>
      </c>
      <c r="AR162" s="1">
        <v>33</v>
      </c>
      <c r="AT162" t="s">
        <v>61</v>
      </c>
      <c r="AU162" s="1">
        <v>2</v>
      </c>
      <c r="AV162" t="s">
        <v>2283</v>
      </c>
      <c r="AX162" t="s">
        <v>2284</v>
      </c>
      <c r="AY162">
        <v>0</v>
      </c>
      <c r="AZ162">
        <v>0</v>
      </c>
      <c r="BA162" t="b">
        <f t="shared" si="4"/>
        <v>0</v>
      </c>
      <c r="BB162" t="b">
        <f t="shared" si="5"/>
        <v>1</v>
      </c>
    </row>
    <row r="163" spans="1:54" x14ac:dyDescent="0.25">
      <c r="A163" s="1">
        <v>100</v>
      </c>
      <c r="B163" t="s">
        <v>52</v>
      </c>
      <c r="C163" t="s">
        <v>1307</v>
      </c>
      <c r="D163" s="1">
        <v>20</v>
      </c>
      <c r="E163" t="s">
        <v>63</v>
      </c>
      <c r="F163">
        <v>-124.165557717981</v>
      </c>
      <c r="G163" s="1" t="s">
        <v>1308</v>
      </c>
      <c r="H163">
        <v>-124.165223363864</v>
      </c>
      <c r="I163" s="1" t="s">
        <v>1309</v>
      </c>
      <c r="J163" t="s">
        <v>2171</v>
      </c>
      <c r="L163" t="s">
        <v>2172</v>
      </c>
      <c r="M163" t="s">
        <v>2173</v>
      </c>
      <c r="N163" t="s">
        <v>1313</v>
      </c>
      <c r="O163" t="s">
        <v>54</v>
      </c>
      <c r="P163" s="1">
        <v>98569</v>
      </c>
      <c r="R163" t="s">
        <v>55</v>
      </c>
      <c r="S163" t="s">
        <v>56</v>
      </c>
      <c r="T163" s="1">
        <v>1</v>
      </c>
      <c r="X163" s="1">
        <v>581208</v>
      </c>
      <c r="Y163" t="s">
        <v>94</v>
      </c>
      <c r="Z163" s="1">
        <v>581208</v>
      </c>
      <c r="AA163" s="1">
        <v>72251117</v>
      </c>
      <c r="AB163" t="s">
        <v>95</v>
      </c>
      <c r="AC163" s="1">
        <v>72251117</v>
      </c>
      <c r="AE163" t="s">
        <v>194</v>
      </c>
      <c r="AF163" s="1">
        <v>7</v>
      </c>
      <c r="AG163" t="s">
        <v>71</v>
      </c>
      <c r="AH163" s="1">
        <v>256000</v>
      </c>
      <c r="AJ163">
        <v>0</v>
      </c>
      <c r="AL163">
        <v>0</v>
      </c>
      <c r="AM163" t="s">
        <v>59</v>
      </c>
      <c r="AN163" t="s">
        <v>60</v>
      </c>
      <c r="AO163" t="s">
        <v>2174</v>
      </c>
      <c r="AQ163" s="1">
        <v>202210</v>
      </c>
      <c r="AR163" s="1">
        <v>3</v>
      </c>
      <c r="AS163">
        <v>2022</v>
      </c>
      <c r="AT163" t="s">
        <v>61</v>
      </c>
      <c r="AU163" s="1">
        <v>2</v>
      </c>
      <c r="AY163">
        <v>0</v>
      </c>
      <c r="AZ163">
        <v>0</v>
      </c>
      <c r="BA163" t="b">
        <f t="shared" si="4"/>
        <v>0</v>
      </c>
      <c r="BB163" t="b">
        <f t="shared" si="5"/>
        <v>1</v>
      </c>
    </row>
    <row r="164" spans="1:54" x14ac:dyDescent="0.25">
      <c r="A164" s="1">
        <v>100</v>
      </c>
      <c r="B164" t="s">
        <v>52</v>
      </c>
      <c r="C164" t="s">
        <v>1754</v>
      </c>
      <c r="D164" s="1">
        <v>20</v>
      </c>
      <c r="E164" t="s">
        <v>74</v>
      </c>
      <c r="F164">
        <v>-124.172229377633</v>
      </c>
      <c r="G164" s="1" t="s">
        <v>1755</v>
      </c>
      <c r="H164">
        <v>-124.172040198077</v>
      </c>
      <c r="I164" s="1" t="s">
        <v>1756</v>
      </c>
      <c r="J164" t="s">
        <v>1757</v>
      </c>
      <c r="L164" t="s">
        <v>1758</v>
      </c>
      <c r="M164" t="s">
        <v>1759</v>
      </c>
      <c r="N164" t="s">
        <v>1760</v>
      </c>
      <c r="O164" t="s">
        <v>54</v>
      </c>
      <c r="P164" s="1">
        <v>98535</v>
      </c>
      <c r="Q164" t="s">
        <v>1761</v>
      </c>
      <c r="R164" t="s">
        <v>55</v>
      </c>
      <c r="S164" t="s">
        <v>1762</v>
      </c>
      <c r="T164" s="1">
        <v>2</v>
      </c>
      <c r="X164" s="1">
        <v>507804</v>
      </c>
      <c r="Y164" t="s">
        <v>1763</v>
      </c>
      <c r="Z164" s="1">
        <v>507804</v>
      </c>
      <c r="AA164" s="1">
        <v>42512079</v>
      </c>
      <c r="AB164" t="s">
        <v>1764</v>
      </c>
      <c r="AC164" s="1">
        <v>42512079</v>
      </c>
      <c r="AE164" t="s">
        <v>70</v>
      </c>
      <c r="AF164" s="1">
        <v>2</v>
      </c>
      <c r="AG164" t="s">
        <v>1765</v>
      </c>
      <c r="AH164" s="1">
        <v>4264000</v>
      </c>
      <c r="AJ164">
        <v>0</v>
      </c>
      <c r="AL164">
        <v>0</v>
      </c>
      <c r="AM164" t="s">
        <v>59</v>
      </c>
      <c r="AN164" t="s">
        <v>60</v>
      </c>
      <c r="AO164" t="s">
        <v>1766</v>
      </c>
      <c r="AQ164" s="1">
        <v>202211</v>
      </c>
      <c r="AR164" s="1">
        <v>31</v>
      </c>
      <c r="AT164" t="s">
        <v>61</v>
      </c>
      <c r="AU164" s="1">
        <v>2</v>
      </c>
      <c r="AY164">
        <v>0</v>
      </c>
      <c r="AZ164">
        <v>0</v>
      </c>
      <c r="BA164" t="b">
        <f t="shared" si="4"/>
        <v>0</v>
      </c>
      <c r="BB164" t="b">
        <f t="shared" si="5"/>
        <v>0</v>
      </c>
    </row>
    <row r="165" spans="1:54" x14ac:dyDescent="0.25">
      <c r="A165" s="1">
        <v>100</v>
      </c>
      <c r="B165" t="s">
        <v>52</v>
      </c>
      <c r="C165" t="s">
        <v>1332</v>
      </c>
      <c r="D165" s="1">
        <v>20</v>
      </c>
      <c r="E165" t="s">
        <v>74</v>
      </c>
      <c r="F165">
        <v>-124.14748365252601</v>
      </c>
      <c r="G165" s="1" t="s">
        <v>1333</v>
      </c>
      <c r="H165">
        <v>-124.147482143784</v>
      </c>
      <c r="I165" s="1" t="s">
        <v>1334</v>
      </c>
      <c r="J165" t="s">
        <v>1335</v>
      </c>
      <c r="L165" t="s">
        <v>1336</v>
      </c>
      <c r="M165" t="s">
        <v>1337</v>
      </c>
      <c r="N165" t="s">
        <v>1338</v>
      </c>
      <c r="O165" t="s">
        <v>54</v>
      </c>
      <c r="P165" s="1">
        <v>98535</v>
      </c>
      <c r="R165" t="s">
        <v>55</v>
      </c>
      <c r="S165" t="s">
        <v>1339</v>
      </c>
      <c r="T165" s="1">
        <v>1</v>
      </c>
      <c r="X165" s="1">
        <v>179403</v>
      </c>
      <c r="Y165" t="s">
        <v>465</v>
      </c>
      <c r="Z165" s="1">
        <v>179403</v>
      </c>
      <c r="AA165" s="1">
        <v>23891006</v>
      </c>
      <c r="AB165" t="s">
        <v>466</v>
      </c>
      <c r="AC165" s="1">
        <v>23891006</v>
      </c>
      <c r="AE165" t="s">
        <v>70</v>
      </c>
      <c r="AF165" s="1">
        <v>3</v>
      </c>
      <c r="AG165" t="s">
        <v>71</v>
      </c>
      <c r="AH165" s="1">
        <v>316000</v>
      </c>
      <c r="AJ165">
        <v>0</v>
      </c>
      <c r="AL165">
        <v>0</v>
      </c>
      <c r="AM165" t="s">
        <v>59</v>
      </c>
      <c r="AN165" t="s">
        <v>60</v>
      </c>
      <c r="AO165" t="s">
        <v>1340</v>
      </c>
      <c r="AQ165" s="1">
        <v>202211</v>
      </c>
      <c r="AR165" s="1">
        <v>29</v>
      </c>
      <c r="AS165">
        <v>1970</v>
      </c>
      <c r="AT165" t="s">
        <v>61</v>
      </c>
      <c r="AU165" s="1">
        <v>2</v>
      </c>
      <c r="AY165">
        <v>0</v>
      </c>
      <c r="AZ165">
        <v>0</v>
      </c>
      <c r="BA165" t="b">
        <f t="shared" si="4"/>
        <v>0</v>
      </c>
      <c r="BB165" t="b">
        <f t="shared" si="5"/>
        <v>1</v>
      </c>
    </row>
    <row r="166" spans="1:54" x14ac:dyDescent="0.25">
      <c r="A166" s="1">
        <v>100</v>
      </c>
      <c r="B166" t="s">
        <v>52</v>
      </c>
      <c r="C166" t="s">
        <v>1614</v>
      </c>
      <c r="D166" s="1">
        <v>20</v>
      </c>
      <c r="E166" t="s">
        <v>63</v>
      </c>
      <c r="F166">
        <v>-124.16795980379401</v>
      </c>
      <c r="G166" s="1" t="s">
        <v>1615</v>
      </c>
      <c r="H166">
        <v>-124.168987257485</v>
      </c>
      <c r="I166" s="1" t="s">
        <v>1616</v>
      </c>
      <c r="J166" t="s">
        <v>1617</v>
      </c>
      <c r="L166" t="s">
        <v>1130</v>
      </c>
      <c r="M166" t="s">
        <v>1618</v>
      </c>
      <c r="N166" t="s">
        <v>1619</v>
      </c>
      <c r="O166" t="s">
        <v>54</v>
      </c>
      <c r="P166" s="1">
        <v>98569</v>
      </c>
      <c r="R166" t="s">
        <v>161</v>
      </c>
      <c r="S166" t="s">
        <v>1620</v>
      </c>
      <c r="T166" s="1">
        <v>1</v>
      </c>
      <c r="U166">
        <v>8003925722</v>
      </c>
      <c r="V166" t="s">
        <v>1579</v>
      </c>
      <c r="X166" s="1">
        <v>655204</v>
      </c>
      <c r="Y166" t="s">
        <v>1580</v>
      </c>
      <c r="Z166" s="1">
        <v>655204</v>
      </c>
      <c r="AA166" s="1">
        <v>23721004</v>
      </c>
      <c r="AB166" t="s">
        <v>1581</v>
      </c>
      <c r="AC166" s="1">
        <v>23721004</v>
      </c>
      <c r="AE166" t="s">
        <v>70</v>
      </c>
      <c r="AF166" s="1">
        <v>4</v>
      </c>
      <c r="AG166" t="s">
        <v>166</v>
      </c>
      <c r="AH166" s="1">
        <v>943000</v>
      </c>
      <c r="AJ166">
        <v>0</v>
      </c>
      <c r="AL166">
        <v>0</v>
      </c>
      <c r="AM166" t="s">
        <v>59</v>
      </c>
      <c r="AN166" t="s">
        <v>60</v>
      </c>
      <c r="AO166" t="s">
        <v>1621</v>
      </c>
      <c r="AQ166" s="1">
        <v>202409</v>
      </c>
      <c r="AR166" s="1">
        <v>13</v>
      </c>
      <c r="AT166" t="s">
        <v>61</v>
      </c>
      <c r="AU166" s="1">
        <v>2</v>
      </c>
      <c r="AY166">
        <v>0</v>
      </c>
      <c r="AZ166">
        <v>0</v>
      </c>
      <c r="BA166" t="b">
        <f t="shared" si="4"/>
        <v>0</v>
      </c>
      <c r="BB166" t="b">
        <f t="shared" si="5"/>
        <v>0</v>
      </c>
    </row>
    <row r="167" spans="1:54" x14ac:dyDescent="0.25">
      <c r="A167" s="1">
        <v>100</v>
      </c>
      <c r="B167" t="s">
        <v>52</v>
      </c>
      <c r="C167" t="s">
        <v>206</v>
      </c>
      <c r="D167" s="1">
        <v>20</v>
      </c>
      <c r="E167" t="s">
        <v>53</v>
      </c>
      <c r="F167">
        <v>-124.200006418022</v>
      </c>
      <c r="G167" s="1" t="s">
        <v>207</v>
      </c>
      <c r="H167">
        <v>-124.200177492666</v>
      </c>
      <c r="I167" s="1" t="s">
        <v>208</v>
      </c>
      <c r="J167" t="s">
        <v>209</v>
      </c>
      <c r="L167" t="s">
        <v>210</v>
      </c>
      <c r="M167" t="s">
        <v>211</v>
      </c>
      <c r="N167" t="s">
        <v>212</v>
      </c>
      <c r="O167" t="s">
        <v>54</v>
      </c>
      <c r="P167" s="1">
        <v>98571</v>
      </c>
      <c r="R167" t="s">
        <v>55</v>
      </c>
      <c r="S167" t="s">
        <v>213</v>
      </c>
      <c r="T167" s="1">
        <v>2</v>
      </c>
      <c r="X167" s="1">
        <v>653116</v>
      </c>
      <c r="Y167" t="s">
        <v>214</v>
      </c>
      <c r="Z167" s="1">
        <v>653116</v>
      </c>
      <c r="AA167" s="1">
        <v>53132003</v>
      </c>
      <c r="AB167" t="s">
        <v>215</v>
      </c>
      <c r="AC167" s="1">
        <v>53132003</v>
      </c>
      <c r="AE167" t="s">
        <v>70</v>
      </c>
      <c r="AF167" s="1">
        <v>2</v>
      </c>
      <c r="AG167" t="s">
        <v>71</v>
      </c>
      <c r="AH167" s="1">
        <v>145000</v>
      </c>
      <c r="AJ167">
        <v>0</v>
      </c>
      <c r="AL167">
        <v>0</v>
      </c>
      <c r="AM167" t="s">
        <v>59</v>
      </c>
      <c r="AN167" t="s">
        <v>60</v>
      </c>
      <c r="AO167" t="s">
        <v>216</v>
      </c>
      <c r="AQ167" s="1">
        <v>202212</v>
      </c>
      <c r="AR167" s="1">
        <v>29</v>
      </c>
      <c r="AT167" t="s">
        <v>61</v>
      </c>
      <c r="AU167" s="1">
        <v>2</v>
      </c>
      <c r="AY167">
        <v>0</v>
      </c>
      <c r="AZ167">
        <v>0</v>
      </c>
      <c r="BA167" t="b">
        <f t="shared" si="4"/>
        <v>0</v>
      </c>
      <c r="BB167" t="b">
        <f t="shared" si="5"/>
        <v>0</v>
      </c>
    </row>
    <row r="168" spans="1:54" x14ac:dyDescent="0.25">
      <c r="A168" s="1">
        <v>100</v>
      </c>
      <c r="B168" t="s">
        <v>52</v>
      </c>
      <c r="C168" t="s">
        <v>907</v>
      </c>
      <c r="D168" s="1">
        <v>20</v>
      </c>
      <c r="E168" t="s">
        <v>53</v>
      </c>
      <c r="F168">
        <v>-124.19734382266</v>
      </c>
      <c r="G168" s="1" t="s">
        <v>908</v>
      </c>
      <c r="H168">
        <v>-124.198046226147</v>
      </c>
      <c r="I168" s="1" t="s">
        <v>909</v>
      </c>
      <c r="J168" t="s">
        <v>1911</v>
      </c>
      <c r="N168" t="s">
        <v>911</v>
      </c>
      <c r="O168" t="s">
        <v>54</v>
      </c>
      <c r="P168" s="1">
        <v>98571</v>
      </c>
      <c r="Q168" t="s">
        <v>1912</v>
      </c>
      <c r="R168" t="s">
        <v>55</v>
      </c>
      <c r="S168" t="s">
        <v>56</v>
      </c>
      <c r="T168" s="1">
        <v>2</v>
      </c>
      <c r="X168" s="1">
        <v>581301</v>
      </c>
      <c r="Y168" t="s">
        <v>1913</v>
      </c>
      <c r="Z168" s="1">
        <v>581301</v>
      </c>
      <c r="AA168" s="1">
        <v>72241001</v>
      </c>
      <c r="AB168" t="s">
        <v>1010</v>
      </c>
      <c r="AC168" s="1">
        <v>72241001</v>
      </c>
      <c r="AE168" t="s">
        <v>70</v>
      </c>
      <c r="AF168" s="1">
        <v>3</v>
      </c>
      <c r="AG168" t="s">
        <v>71</v>
      </c>
      <c r="AH168" s="1">
        <v>167000</v>
      </c>
      <c r="AJ168">
        <v>0</v>
      </c>
      <c r="AL168">
        <v>0</v>
      </c>
      <c r="AM168" t="s">
        <v>59</v>
      </c>
      <c r="AN168" t="s">
        <v>60</v>
      </c>
      <c r="AO168" t="s">
        <v>1914</v>
      </c>
      <c r="AQ168" s="1">
        <v>202212</v>
      </c>
      <c r="AR168" s="1">
        <v>3</v>
      </c>
      <c r="AS168">
        <v>2022</v>
      </c>
      <c r="AT168" t="s">
        <v>61</v>
      </c>
      <c r="AU168" s="1">
        <v>2</v>
      </c>
      <c r="AY168">
        <v>0</v>
      </c>
      <c r="AZ168">
        <v>0</v>
      </c>
      <c r="BA168" t="b">
        <f t="shared" si="4"/>
        <v>0</v>
      </c>
      <c r="BB168" t="b">
        <f t="shared" si="5"/>
        <v>1</v>
      </c>
    </row>
    <row r="169" spans="1:54" x14ac:dyDescent="0.25">
      <c r="A169" s="1">
        <v>100</v>
      </c>
      <c r="B169" t="s">
        <v>52</v>
      </c>
      <c r="C169" t="s">
        <v>486</v>
      </c>
      <c r="D169" s="1">
        <v>20</v>
      </c>
      <c r="E169" t="s">
        <v>269</v>
      </c>
      <c r="F169">
        <v>-124.170081179668</v>
      </c>
      <c r="G169" s="1" t="s">
        <v>487</v>
      </c>
      <c r="H169">
        <v>-124.170421820212</v>
      </c>
      <c r="I169" s="1" t="s">
        <v>488</v>
      </c>
      <c r="J169" t="s">
        <v>489</v>
      </c>
      <c r="L169" t="s">
        <v>490</v>
      </c>
      <c r="M169" t="s">
        <v>491</v>
      </c>
      <c r="N169" t="s">
        <v>492</v>
      </c>
      <c r="O169" t="s">
        <v>54</v>
      </c>
      <c r="P169" s="1">
        <v>98569</v>
      </c>
      <c r="Q169" t="s">
        <v>493</v>
      </c>
      <c r="R169" t="s">
        <v>55</v>
      </c>
      <c r="S169" t="s">
        <v>494</v>
      </c>
      <c r="T169" s="1">
        <v>1</v>
      </c>
      <c r="X169" s="1">
        <v>866110</v>
      </c>
      <c r="Y169" t="s">
        <v>495</v>
      </c>
      <c r="Z169" s="1">
        <v>866110</v>
      </c>
      <c r="AA169" s="1">
        <v>81311021</v>
      </c>
      <c r="AB169" t="s">
        <v>495</v>
      </c>
      <c r="AC169" s="1">
        <v>81311021</v>
      </c>
      <c r="AE169" t="s">
        <v>70</v>
      </c>
      <c r="AF169" s="1">
        <v>1</v>
      </c>
      <c r="AH169" s="2">
        <v>0</v>
      </c>
      <c r="AJ169">
        <v>0</v>
      </c>
      <c r="AL169">
        <v>0</v>
      </c>
      <c r="AM169" t="s">
        <v>59</v>
      </c>
      <c r="AN169" t="s">
        <v>60</v>
      </c>
      <c r="AO169" t="s">
        <v>496</v>
      </c>
      <c r="AQ169" s="1">
        <v>202212</v>
      </c>
      <c r="AR169" s="1">
        <v>23</v>
      </c>
      <c r="AT169" t="s">
        <v>135</v>
      </c>
      <c r="AU169" s="1">
        <v>2</v>
      </c>
      <c r="AY169">
        <v>0</v>
      </c>
      <c r="AZ169">
        <v>0</v>
      </c>
      <c r="BA169" t="b">
        <f t="shared" si="4"/>
        <v>0</v>
      </c>
      <c r="BB169" t="b">
        <f t="shared" si="5"/>
        <v>1</v>
      </c>
    </row>
    <row r="170" spans="1:54" x14ac:dyDescent="0.25">
      <c r="A170" s="1">
        <v>100</v>
      </c>
      <c r="B170" t="s">
        <v>52</v>
      </c>
      <c r="C170" t="s">
        <v>802</v>
      </c>
      <c r="D170" s="1">
        <v>20</v>
      </c>
      <c r="E170" t="s">
        <v>53</v>
      </c>
      <c r="F170">
        <v>-124.19985093371901</v>
      </c>
      <c r="G170" s="1" t="s">
        <v>803</v>
      </c>
      <c r="H170">
        <v>-124.199866524059</v>
      </c>
      <c r="I170" s="1" t="s">
        <v>804</v>
      </c>
      <c r="J170" t="s">
        <v>805</v>
      </c>
      <c r="N170" t="s">
        <v>806</v>
      </c>
      <c r="O170" t="s">
        <v>54</v>
      </c>
      <c r="P170" s="1">
        <v>98571</v>
      </c>
      <c r="Q170" t="s">
        <v>807</v>
      </c>
      <c r="R170" t="s">
        <v>55</v>
      </c>
      <c r="S170" t="s">
        <v>808</v>
      </c>
      <c r="T170" s="1">
        <v>2</v>
      </c>
      <c r="X170" s="1">
        <v>581208</v>
      </c>
      <c r="Y170" t="s">
        <v>94</v>
      </c>
      <c r="Z170" s="1">
        <v>581208</v>
      </c>
      <c r="AA170" s="1">
        <v>72251117</v>
      </c>
      <c r="AB170" t="s">
        <v>95</v>
      </c>
      <c r="AC170" s="1">
        <v>72251117</v>
      </c>
      <c r="AE170" t="s">
        <v>70</v>
      </c>
      <c r="AF170" s="1">
        <v>4</v>
      </c>
      <c r="AG170" t="s">
        <v>71</v>
      </c>
      <c r="AH170" s="1">
        <v>147000</v>
      </c>
      <c r="AJ170">
        <v>0</v>
      </c>
      <c r="AL170">
        <v>0</v>
      </c>
      <c r="AM170" t="s">
        <v>59</v>
      </c>
      <c r="AN170" t="s">
        <v>60</v>
      </c>
      <c r="AO170" t="s">
        <v>809</v>
      </c>
      <c r="AQ170" s="1">
        <v>202302</v>
      </c>
      <c r="AR170" s="1">
        <v>12</v>
      </c>
      <c r="AT170" t="s">
        <v>61</v>
      </c>
      <c r="AU170" s="1">
        <v>2</v>
      </c>
      <c r="AY170">
        <v>0</v>
      </c>
      <c r="AZ170">
        <v>0</v>
      </c>
      <c r="BA170" t="b">
        <f t="shared" si="4"/>
        <v>0</v>
      </c>
      <c r="BB170" t="b">
        <f t="shared" si="5"/>
        <v>0</v>
      </c>
    </row>
    <row r="171" spans="1:54" x14ac:dyDescent="0.25">
      <c r="A171" s="1">
        <v>100</v>
      </c>
      <c r="B171" t="s">
        <v>52</v>
      </c>
      <c r="C171" t="s">
        <v>2285</v>
      </c>
      <c r="D171" s="1">
        <v>20</v>
      </c>
      <c r="E171" t="s">
        <v>74</v>
      </c>
      <c r="F171">
        <v>-124.172650987363</v>
      </c>
      <c r="G171" s="1" t="s">
        <v>2286</v>
      </c>
      <c r="H171">
        <v>-124.175822448066</v>
      </c>
      <c r="I171" s="1" t="s">
        <v>2287</v>
      </c>
      <c r="J171" t="s">
        <v>2288</v>
      </c>
      <c r="L171" t="s">
        <v>2289</v>
      </c>
      <c r="M171" t="s">
        <v>2290</v>
      </c>
      <c r="N171" t="s">
        <v>2291</v>
      </c>
      <c r="O171" t="s">
        <v>54</v>
      </c>
      <c r="P171" s="1">
        <v>98535</v>
      </c>
      <c r="R171" t="s">
        <v>161</v>
      </c>
      <c r="S171" t="s">
        <v>2292</v>
      </c>
      <c r="T171" s="1">
        <v>2</v>
      </c>
      <c r="V171" t="s">
        <v>2293</v>
      </c>
      <c r="X171" s="1">
        <v>701111</v>
      </c>
      <c r="Y171" t="s">
        <v>1148</v>
      </c>
      <c r="Z171" s="1">
        <v>701111</v>
      </c>
      <c r="AA171" s="1">
        <v>72119909</v>
      </c>
      <c r="AB171" t="s">
        <v>1149</v>
      </c>
      <c r="AC171" s="1">
        <v>72119909</v>
      </c>
      <c r="AE171" t="s">
        <v>70</v>
      </c>
      <c r="AF171" s="1">
        <v>3</v>
      </c>
      <c r="AG171" t="s">
        <v>71</v>
      </c>
      <c r="AH171" s="1">
        <v>208000</v>
      </c>
      <c r="AJ171">
        <v>0</v>
      </c>
      <c r="AL171">
        <v>0</v>
      </c>
      <c r="AM171" t="s">
        <v>59</v>
      </c>
      <c r="AN171" t="s">
        <v>60</v>
      </c>
      <c r="AO171" t="s">
        <v>2294</v>
      </c>
      <c r="AQ171" s="1">
        <v>202406</v>
      </c>
      <c r="AR171" s="1">
        <v>23</v>
      </c>
      <c r="AT171" t="s">
        <v>61</v>
      </c>
      <c r="AU171" s="1">
        <v>2</v>
      </c>
      <c r="AY171">
        <v>0</v>
      </c>
      <c r="AZ171">
        <v>0</v>
      </c>
      <c r="BA171" t="b">
        <f t="shared" si="4"/>
        <v>0</v>
      </c>
      <c r="BB171" t="b">
        <f t="shared" si="5"/>
        <v>0</v>
      </c>
    </row>
    <row r="172" spans="1:54" x14ac:dyDescent="0.25">
      <c r="A172" s="1">
        <v>97.069999999999894</v>
      </c>
      <c r="B172" t="s">
        <v>52</v>
      </c>
      <c r="C172" t="s">
        <v>1021</v>
      </c>
      <c r="D172" s="1">
        <v>20</v>
      </c>
      <c r="E172" t="s">
        <v>74</v>
      </c>
      <c r="F172">
        <v>-124.189441728777</v>
      </c>
      <c r="G172" s="1" t="s">
        <v>1022</v>
      </c>
      <c r="H172">
        <v>-124.189441728777</v>
      </c>
      <c r="I172" s="1" t="s">
        <v>1022</v>
      </c>
      <c r="J172" t="s">
        <v>1023</v>
      </c>
      <c r="N172" t="s">
        <v>1024</v>
      </c>
      <c r="O172" t="s">
        <v>54</v>
      </c>
      <c r="P172" s="1">
        <v>98535</v>
      </c>
      <c r="Q172" t="s">
        <v>1025</v>
      </c>
      <c r="R172" t="s">
        <v>55</v>
      </c>
      <c r="S172" t="s">
        <v>1026</v>
      </c>
      <c r="T172" s="1">
        <v>2</v>
      </c>
      <c r="X172" s="1">
        <v>347102</v>
      </c>
      <c r="Y172" t="s">
        <v>1027</v>
      </c>
      <c r="Z172" s="1">
        <v>347102</v>
      </c>
      <c r="AA172" s="1">
        <v>33281312</v>
      </c>
      <c r="AB172" t="s">
        <v>1028</v>
      </c>
      <c r="AC172" s="1">
        <v>33281312</v>
      </c>
      <c r="AE172" t="s">
        <v>194</v>
      </c>
      <c r="AF172" s="1">
        <v>5</v>
      </c>
      <c r="AG172" t="s">
        <v>71</v>
      </c>
      <c r="AH172" s="1">
        <v>272000</v>
      </c>
      <c r="AJ172">
        <v>0</v>
      </c>
      <c r="AL172">
        <v>0</v>
      </c>
      <c r="AM172" t="s">
        <v>59</v>
      </c>
      <c r="AN172" t="s">
        <v>60</v>
      </c>
      <c r="AO172" t="s">
        <v>1029</v>
      </c>
      <c r="AQ172" s="1">
        <v>202302</v>
      </c>
      <c r="AR172" s="1">
        <v>12</v>
      </c>
      <c r="AT172" t="s">
        <v>61</v>
      </c>
      <c r="AU172" s="1">
        <v>2</v>
      </c>
      <c r="AY172">
        <v>0</v>
      </c>
      <c r="AZ172">
        <v>0</v>
      </c>
      <c r="BA172" t="b">
        <f t="shared" si="4"/>
        <v>0</v>
      </c>
      <c r="BB172" t="b">
        <f t="shared" si="5"/>
        <v>1</v>
      </c>
    </row>
    <row r="173" spans="1:54" x14ac:dyDescent="0.25">
      <c r="A173" s="5">
        <v>100</v>
      </c>
      <c r="B173" s="6" t="s">
        <v>52</v>
      </c>
      <c r="C173" s="6" t="s">
        <v>225</v>
      </c>
      <c r="D173" s="5">
        <v>20</v>
      </c>
      <c r="E173" s="6" t="s">
        <v>127</v>
      </c>
      <c r="F173" s="6">
        <v>-124.108741322583</v>
      </c>
      <c r="G173" s="5" t="s">
        <v>226</v>
      </c>
      <c r="H173" s="6">
        <v>-124.108706370047</v>
      </c>
      <c r="I173" s="5" t="s">
        <v>227</v>
      </c>
      <c r="J173" s="6" t="s">
        <v>446</v>
      </c>
      <c r="K173" s="6"/>
      <c r="L173" s="6"/>
      <c r="M173" s="6"/>
      <c r="N173" s="6" t="s">
        <v>231</v>
      </c>
      <c r="O173" s="6" t="s">
        <v>54</v>
      </c>
      <c r="P173" s="5">
        <v>98550</v>
      </c>
      <c r="Q173" s="6" t="s">
        <v>447</v>
      </c>
      <c r="R173" s="6" t="s">
        <v>55</v>
      </c>
      <c r="S173" s="6" t="s">
        <v>232</v>
      </c>
      <c r="T173" s="5">
        <v>1</v>
      </c>
      <c r="U173" s="6"/>
      <c r="V173" s="6"/>
      <c r="W173" s="6"/>
      <c r="X173" s="5">
        <v>999977</v>
      </c>
      <c r="Y173" s="6" t="s">
        <v>57</v>
      </c>
      <c r="Z173" s="5">
        <v>999977</v>
      </c>
      <c r="AA173" s="5">
        <v>99999004</v>
      </c>
      <c r="AB173" s="6" t="s">
        <v>58</v>
      </c>
      <c r="AC173" s="5">
        <v>99999004</v>
      </c>
      <c r="AD173" s="6"/>
      <c r="AE173" s="6"/>
      <c r="AF173" s="6">
        <v>0</v>
      </c>
      <c r="AG173" s="6"/>
      <c r="AH173" s="7">
        <v>0</v>
      </c>
      <c r="AI173" s="6"/>
      <c r="AJ173" s="6">
        <v>0</v>
      </c>
      <c r="AK173" s="6"/>
      <c r="AL173" s="6">
        <v>0</v>
      </c>
      <c r="AM173" s="6" t="s">
        <v>59</v>
      </c>
      <c r="AN173" s="6" t="s">
        <v>60</v>
      </c>
      <c r="AO173" s="6" t="s">
        <v>448</v>
      </c>
      <c r="AP173" s="6"/>
      <c r="AQ173" s="5">
        <v>202303</v>
      </c>
      <c r="AR173" s="5">
        <v>12</v>
      </c>
      <c r="AS173" s="6"/>
      <c r="AT173" s="6" t="s">
        <v>135</v>
      </c>
      <c r="AU173" s="5">
        <v>2</v>
      </c>
      <c r="AV173" s="6"/>
      <c r="AW173" s="6"/>
      <c r="AX173" s="6"/>
      <c r="AY173" s="6">
        <v>0</v>
      </c>
      <c r="AZ173" s="6">
        <v>0</v>
      </c>
      <c r="BA173" s="6" t="b">
        <f t="shared" si="4"/>
        <v>0</v>
      </c>
      <c r="BB173" t="b">
        <f t="shared" si="5"/>
        <v>1</v>
      </c>
    </row>
    <row r="174" spans="1:54" x14ac:dyDescent="0.25">
      <c r="A174" s="1">
        <v>100</v>
      </c>
      <c r="B174" t="s">
        <v>52</v>
      </c>
      <c r="C174" t="s">
        <v>546</v>
      </c>
      <c r="D174" s="1">
        <v>20</v>
      </c>
      <c r="E174" t="s">
        <v>269</v>
      </c>
      <c r="F174">
        <v>-124.16654359743301</v>
      </c>
      <c r="G174" s="1" t="s">
        <v>547</v>
      </c>
      <c r="H174">
        <v>-124.166551308783</v>
      </c>
      <c r="I174" s="1" t="s">
        <v>548</v>
      </c>
      <c r="J174" t="s">
        <v>549</v>
      </c>
      <c r="N174" t="s">
        <v>550</v>
      </c>
      <c r="O174" t="s">
        <v>54</v>
      </c>
      <c r="P174" s="1">
        <v>98569</v>
      </c>
      <c r="R174" t="s">
        <v>55</v>
      </c>
      <c r="S174" t="s">
        <v>56</v>
      </c>
      <c r="T174" s="1">
        <v>1</v>
      </c>
      <c r="X174" s="1">
        <v>999977</v>
      </c>
      <c r="Y174" t="s">
        <v>57</v>
      </c>
      <c r="Z174" s="1">
        <v>999977</v>
      </c>
      <c r="AA174" s="1">
        <v>99999004</v>
      </c>
      <c r="AB174" t="s">
        <v>58</v>
      </c>
      <c r="AC174" s="1">
        <v>99999004</v>
      </c>
      <c r="AF174">
        <v>0</v>
      </c>
      <c r="AH174" s="2">
        <v>0</v>
      </c>
      <c r="AJ174">
        <v>0</v>
      </c>
      <c r="AL174">
        <v>0</v>
      </c>
      <c r="AM174" t="s">
        <v>59</v>
      </c>
      <c r="AN174" t="s">
        <v>60</v>
      </c>
      <c r="AO174" t="s">
        <v>551</v>
      </c>
      <c r="AQ174" s="1">
        <v>202304</v>
      </c>
      <c r="AR174" s="1">
        <v>2</v>
      </c>
      <c r="AT174" t="s">
        <v>61</v>
      </c>
      <c r="AU174" s="1">
        <v>2</v>
      </c>
      <c r="AY174">
        <v>0</v>
      </c>
      <c r="AZ174">
        <v>0</v>
      </c>
      <c r="BA174" t="b">
        <f t="shared" si="4"/>
        <v>0</v>
      </c>
      <c r="BB174" t="b">
        <f t="shared" si="5"/>
        <v>0</v>
      </c>
    </row>
    <row r="175" spans="1:54" x14ac:dyDescent="0.25">
      <c r="A175" s="1">
        <v>100</v>
      </c>
      <c r="B175" t="s">
        <v>52</v>
      </c>
      <c r="C175" t="s">
        <v>907</v>
      </c>
      <c r="D175" s="1">
        <v>20</v>
      </c>
      <c r="E175" t="s">
        <v>53</v>
      </c>
      <c r="F175">
        <v>-124.19734382266</v>
      </c>
      <c r="G175" s="1" t="s">
        <v>908</v>
      </c>
      <c r="H175">
        <v>-124.198046226147</v>
      </c>
      <c r="I175" s="1" t="s">
        <v>909</v>
      </c>
      <c r="J175" t="s">
        <v>1890</v>
      </c>
      <c r="L175" t="s">
        <v>1891</v>
      </c>
      <c r="M175" t="s">
        <v>1892</v>
      </c>
      <c r="N175" t="s">
        <v>911</v>
      </c>
      <c r="O175" t="s">
        <v>54</v>
      </c>
      <c r="P175" s="1">
        <v>98571</v>
      </c>
      <c r="Q175" t="s">
        <v>1893</v>
      </c>
      <c r="R175" t="s">
        <v>55</v>
      </c>
      <c r="S175" t="s">
        <v>1894</v>
      </c>
      <c r="T175" s="1">
        <v>2</v>
      </c>
      <c r="X175" s="1">
        <v>546102</v>
      </c>
      <c r="Y175" t="s">
        <v>1895</v>
      </c>
      <c r="Z175" s="1">
        <v>546102</v>
      </c>
      <c r="AA175" s="1">
        <v>31181102</v>
      </c>
      <c r="AB175" t="s">
        <v>1896</v>
      </c>
      <c r="AC175" s="1">
        <v>31181102</v>
      </c>
      <c r="AE175" t="s">
        <v>70</v>
      </c>
      <c r="AF175" s="1">
        <v>2</v>
      </c>
      <c r="AG175" t="s">
        <v>71</v>
      </c>
      <c r="AH175" s="1">
        <v>83000</v>
      </c>
      <c r="AJ175">
        <v>0</v>
      </c>
      <c r="AL175">
        <v>0</v>
      </c>
      <c r="AM175" t="s">
        <v>59</v>
      </c>
      <c r="AN175" t="s">
        <v>60</v>
      </c>
      <c r="AO175" t="s">
        <v>1897</v>
      </c>
      <c r="AQ175" s="1">
        <v>202304</v>
      </c>
      <c r="AR175" s="1">
        <v>10</v>
      </c>
      <c r="AT175" t="s">
        <v>61</v>
      </c>
      <c r="AU175" s="1">
        <v>2</v>
      </c>
      <c r="AX175" t="s">
        <v>1898</v>
      </c>
      <c r="AY175">
        <v>0</v>
      </c>
      <c r="AZ175">
        <v>0</v>
      </c>
      <c r="BA175" t="b">
        <f t="shared" si="4"/>
        <v>0</v>
      </c>
      <c r="BB175" t="b">
        <f t="shared" si="5"/>
        <v>1</v>
      </c>
    </row>
    <row r="176" spans="1:54" x14ac:dyDescent="0.25">
      <c r="A176" s="1">
        <v>100</v>
      </c>
      <c r="B176" t="s">
        <v>52</v>
      </c>
      <c r="C176" t="s">
        <v>574</v>
      </c>
      <c r="D176" s="1">
        <v>20</v>
      </c>
      <c r="E176" t="s">
        <v>53</v>
      </c>
      <c r="F176">
        <v>-124.199064203538</v>
      </c>
      <c r="G176" s="1" t="s">
        <v>575</v>
      </c>
      <c r="H176">
        <v>-124.199064203538</v>
      </c>
      <c r="I176" s="1" t="s">
        <v>575</v>
      </c>
      <c r="J176" t="s">
        <v>1101</v>
      </c>
      <c r="L176" t="s">
        <v>1102</v>
      </c>
      <c r="M176" t="s">
        <v>1103</v>
      </c>
      <c r="N176" t="s">
        <v>1104</v>
      </c>
      <c r="O176" t="s">
        <v>54</v>
      </c>
      <c r="P176" s="1">
        <v>98571</v>
      </c>
      <c r="Q176" t="s">
        <v>1105</v>
      </c>
      <c r="R176" t="s">
        <v>55</v>
      </c>
      <c r="S176" t="s">
        <v>1106</v>
      </c>
      <c r="T176" s="1">
        <v>2</v>
      </c>
      <c r="X176" s="1">
        <v>999977</v>
      </c>
      <c r="Y176" t="s">
        <v>57</v>
      </c>
      <c r="Z176" s="1">
        <v>999977</v>
      </c>
      <c r="AA176" s="1">
        <v>99999004</v>
      </c>
      <c r="AB176" t="s">
        <v>58</v>
      </c>
      <c r="AC176" s="1">
        <v>99999004</v>
      </c>
      <c r="AF176">
        <v>0</v>
      </c>
      <c r="AH176" s="2">
        <v>0</v>
      </c>
      <c r="AJ176">
        <v>0</v>
      </c>
      <c r="AL176">
        <v>0</v>
      </c>
      <c r="AM176" t="s">
        <v>59</v>
      </c>
      <c r="AN176" t="s">
        <v>60</v>
      </c>
      <c r="AO176" t="s">
        <v>1107</v>
      </c>
      <c r="AQ176" s="1">
        <v>202304</v>
      </c>
      <c r="AR176" s="1">
        <v>8</v>
      </c>
      <c r="AT176" t="s">
        <v>61</v>
      </c>
      <c r="AU176" s="1">
        <v>2</v>
      </c>
      <c r="AY176">
        <v>0</v>
      </c>
      <c r="AZ176">
        <v>0</v>
      </c>
      <c r="BA176" t="b">
        <f t="shared" si="4"/>
        <v>0</v>
      </c>
      <c r="BB176" t="b">
        <f t="shared" si="5"/>
        <v>1</v>
      </c>
    </row>
    <row r="177" spans="1:54" x14ac:dyDescent="0.25">
      <c r="A177" s="1">
        <v>100</v>
      </c>
      <c r="B177" t="s">
        <v>52</v>
      </c>
      <c r="C177" t="s">
        <v>1317</v>
      </c>
      <c r="D177" s="1">
        <v>20</v>
      </c>
      <c r="E177" t="s">
        <v>53</v>
      </c>
      <c r="F177">
        <v>-124.201801234949</v>
      </c>
      <c r="G177" s="1" t="s">
        <v>1318</v>
      </c>
      <c r="H177">
        <v>-124.202142126951</v>
      </c>
      <c r="I177" s="1" t="s">
        <v>1319</v>
      </c>
      <c r="J177" t="s">
        <v>1320</v>
      </c>
      <c r="N177" t="s">
        <v>1321</v>
      </c>
      <c r="O177" t="s">
        <v>54</v>
      </c>
      <c r="P177" s="1">
        <v>98571</v>
      </c>
      <c r="R177" t="s">
        <v>55</v>
      </c>
      <c r="S177" t="s">
        <v>1322</v>
      </c>
      <c r="T177" s="1">
        <v>2</v>
      </c>
      <c r="X177" s="1">
        <v>701108</v>
      </c>
      <c r="Y177" t="s">
        <v>1323</v>
      </c>
      <c r="Z177" s="1">
        <v>701108</v>
      </c>
      <c r="AA177" s="1">
        <v>72119903</v>
      </c>
      <c r="AB177" t="s">
        <v>1149</v>
      </c>
      <c r="AC177" s="1">
        <v>72119903</v>
      </c>
      <c r="AE177" t="s">
        <v>70</v>
      </c>
      <c r="AF177" s="1">
        <v>3</v>
      </c>
      <c r="AG177" t="s">
        <v>71</v>
      </c>
      <c r="AH177" s="1">
        <v>208000</v>
      </c>
      <c r="AJ177">
        <v>0</v>
      </c>
      <c r="AL177">
        <v>0</v>
      </c>
      <c r="AM177" t="s">
        <v>59</v>
      </c>
      <c r="AN177" t="s">
        <v>60</v>
      </c>
      <c r="AO177" t="s">
        <v>1324</v>
      </c>
      <c r="AQ177" s="1">
        <v>202304</v>
      </c>
      <c r="AR177" s="1">
        <v>19</v>
      </c>
      <c r="AT177" t="s">
        <v>61</v>
      </c>
      <c r="AU177" s="1">
        <v>2</v>
      </c>
      <c r="AY177">
        <v>0</v>
      </c>
      <c r="AZ177">
        <v>0</v>
      </c>
      <c r="BA177" t="b">
        <f t="shared" si="4"/>
        <v>0</v>
      </c>
      <c r="BB177" t="b">
        <f t="shared" si="5"/>
        <v>0</v>
      </c>
    </row>
    <row r="178" spans="1:54" x14ac:dyDescent="0.25">
      <c r="A178" s="1">
        <v>100</v>
      </c>
      <c r="B178" t="s">
        <v>52</v>
      </c>
      <c r="C178" t="s">
        <v>252</v>
      </c>
      <c r="D178" s="1">
        <v>20</v>
      </c>
      <c r="E178" t="s">
        <v>53</v>
      </c>
      <c r="F178">
        <v>-124.203129515146</v>
      </c>
      <c r="G178" s="1" t="s">
        <v>253</v>
      </c>
      <c r="H178">
        <v>-124.203130940069</v>
      </c>
      <c r="I178" s="1" t="s">
        <v>254</v>
      </c>
      <c r="J178" t="s">
        <v>661</v>
      </c>
      <c r="L178" t="s">
        <v>662</v>
      </c>
      <c r="M178" t="s">
        <v>663</v>
      </c>
      <c r="N178" t="s">
        <v>255</v>
      </c>
      <c r="O178" t="s">
        <v>54</v>
      </c>
      <c r="P178" s="1">
        <v>98571</v>
      </c>
      <c r="R178" t="s">
        <v>55</v>
      </c>
      <c r="S178" t="s">
        <v>664</v>
      </c>
      <c r="T178" s="1">
        <v>2</v>
      </c>
      <c r="X178" s="1">
        <v>541105</v>
      </c>
      <c r="Y178" t="s">
        <v>608</v>
      </c>
      <c r="Z178" s="1">
        <v>541105</v>
      </c>
      <c r="AA178" s="1">
        <v>44511003</v>
      </c>
      <c r="AB178" t="s">
        <v>609</v>
      </c>
      <c r="AC178" s="1">
        <v>44511003</v>
      </c>
      <c r="AE178" t="s">
        <v>70</v>
      </c>
      <c r="AF178" s="1">
        <v>4</v>
      </c>
      <c r="AG178" t="s">
        <v>124</v>
      </c>
      <c r="AH178" s="1">
        <v>1009000</v>
      </c>
      <c r="AJ178">
        <v>0</v>
      </c>
      <c r="AL178">
        <v>0</v>
      </c>
      <c r="AM178" t="s">
        <v>59</v>
      </c>
      <c r="AN178" t="s">
        <v>60</v>
      </c>
      <c r="AO178" t="s">
        <v>665</v>
      </c>
      <c r="AQ178" s="1">
        <v>202304</v>
      </c>
      <c r="AR178" s="1">
        <v>23</v>
      </c>
      <c r="AS178">
        <v>2004</v>
      </c>
      <c r="AT178" t="s">
        <v>61</v>
      </c>
      <c r="AU178" s="1">
        <v>2</v>
      </c>
      <c r="AY178">
        <v>0</v>
      </c>
      <c r="AZ178">
        <v>0</v>
      </c>
      <c r="BA178" t="b">
        <f t="shared" si="4"/>
        <v>0</v>
      </c>
      <c r="BB178" t="b">
        <f t="shared" si="5"/>
        <v>1</v>
      </c>
    </row>
    <row r="179" spans="1:54" x14ac:dyDescent="0.25">
      <c r="A179" s="1">
        <v>100</v>
      </c>
      <c r="B179" t="s">
        <v>52</v>
      </c>
      <c r="C179" t="s">
        <v>2245</v>
      </c>
      <c r="D179" s="1">
        <v>20</v>
      </c>
      <c r="E179" t="s">
        <v>53</v>
      </c>
      <c r="F179">
        <v>-124.20387277030601</v>
      </c>
      <c r="G179" s="1" t="s">
        <v>2246</v>
      </c>
      <c r="H179">
        <v>-124.20387277030601</v>
      </c>
      <c r="I179" s="1" t="s">
        <v>2246</v>
      </c>
      <c r="J179" t="s">
        <v>2247</v>
      </c>
      <c r="N179" t="s">
        <v>2248</v>
      </c>
      <c r="O179" t="s">
        <v>54</v>
      </c>
      <c r="P179" s="1">
        <v>98571</v>
      </c>
      <c r="R179" t="s">
        <v>55</v>
      </c>
      <c r="S179" t="s">
        <v>2249</v>
      </c>
      <c r="T179" s="1">
        <v>2</v>
      </c>
      <c r="X179" s="1">
        <v>581228</v>
      </c>
      <c r="Y179" t="s">
        <v>68</v>
      </c>
      <c r="Z179" s="1">
        <v>581228</v>
      </c>
      <c r="AA179" s="1">
        <v>72251505</v>
      </c>
      <c r="AB179" t="s">
        <v>69</v>
      </c>
      <c r="AC179" s="1">
        <v>72251505</v>
      </c>
      <c r="AE179" t="s">
        <v>70</v>
      </c>
      <c r="AF179" s="1">
        <v>4</v>
      </c>
      <c r="AG179" t="s">
        <v>71</v>
      </c>
      <c r="AH179" s="1">
        <v>147000</v>
      </c>
      <c r="AJ179">
        <v>0</v>
      </c>
      <c r="AL179">
        <v>0</v>
      </c>
      <c r="AM179" t="s">
        <v>59</v>
      </c>
      <c r="AN179" t="s">
        <v>60</v>
      </c>
      <c r="AO179" t="s">
        <v>2250</v>
      </c>
      <c r="AQ179" s="1">
        <v>202305</v>
      </c>
      <c r="AR179" s="1">
        <v>3</v>
      </c>
      <c r="AT179" t="s">
        <v>61</v>
      </c>
      <c r="AU179" s="1">
        <v>2</v>
      </c>
      <c r="AY179">
        <v>0</v>
      </c>
      <c r="AZ179">
        <v>0</v>
      </c>
      <c r="BA179" t="b">
        <f t="shared" si="4"/>
        <v>0</v>
      </c>
      <c r="BB179" t="b">
        <f t="shared" si="5"/>
        <v>0</v>
      </c>
    </row>
    <row r="180" spans="1:54" x14ac:dyDescent="0.25">
      <c r="A180" s="1">
        <v>100</v>
      </c>
      <c r="B180" t="s">
        <v>52</v>
      </c>
      <c r="C180" t="s">
        <v>821</v>
      </c>
      <c r="D180" s="1">
        <v>20</v>
      </c>
      <c r="E180" t="s">
        <v>269</v>
      </c>
      <c r="F180">
        <v>-124.168756084595</v>
      </c>
      <c r="G180" s="1" t="s">
        <v>822</v>
      </c>
      <c r="H180">
        <v>-124.167177939864</v>
      </c>
      <c r="I180" s="1" t="s">
        <v>823</v>
      </c>
      <c r="J180" t="s">
        <v>824</v>
      </c>
      <c r="L180" t="s">
        <v>825</v>
      </c>
      <c r="M180" t="s">
        <v>826</v>
      </c>
      <c r="N180" t="s">
        <v>827</v>
      </c>
      <c r="O180" t="s">
        <v>54</v>
      </c>
      <c r="P180" s="1">
        <v>98569</v>
      </c>
      <c r="R180" t="s">
        <v>55</v>
      </c>
      <c r="S180" t="s">
        <v>828</v>
      </c>
      <c r="T180" s="1">
        <v>1</v>
      </c>
      <c r="X180" s="1">
        <v>999977</v>
      </c>
      <c r="Y180" t="s">
        <v>57</v>
      </c>
      <c r="Z180" s="1">
        <v>999977</v>
      </c>
      <c r="AA180" s="1">
        <v>99999004</v>
      </c>
      <c r="AB180" t="s">
        <v>58</v>
      </c>
      <c r="AC180" s="1">
        <v>99999004</v>
      </c>
      <c r="AE180" t="s">
        <v>70</v>
      </c>
      <c r="AF180" s="1">
        <v>1</v>
      </c>
      <c r="AH180" s="2">
        <v>0</v>
      </c>
      <c r="AJ180">
        <v>0</v>
      </c>
      <c r="AL180">
        <v>0</v>
      </c>
      <c r="AM180" t="s">
        <v>59</v>
      </c>
      <c r="AN180" t="s">
        <v>60</v>
      </c>
      <c r="AO180" t="s">
        <v>829</v>
      </c>
      <c r="AQ180" s="1">
        <v>202305</v>
      </c>
      <c r="AR180" s="1">
        <v>14</v>
      </c>
      <c r="AT180" t="s">
        <v>135</v>
      </c>
      <c r="AU180" s="1">
        <v>1</v>
      </c>
      <c r="AY180">
        <v>0</v>
      </c>
      <c r="AZ180">
        <v>0</v>
      </c>
      <c r="BA180" t="b">
        <f t="shared" si="4"/>
        <v>0</v>
      </c>
      <c r="BB180" t="b">
        <f t="shared" si="5"/>
        <v>0</v>
      </c>
    </row>
    <row r="181" spans="1:54" x14ac:dyDescent="0.25">
      <c r="A181" s="1">
        <v>100</v>
      </c>
      <c r="B181" t="s">
        <v>52</v>
      </c>
      <c r="C181" t="s">
        <v>1114</v>
      </c>
      <c r="D181" s="1">
        <v>20</v>
      </c>
      <c r="E181" t="s">
        <v>53</v>
      </c>
      <c r="F181">
        <v>-124.194070689471</v>
      </c>
      <c r="G181" s="1" t="s">
        <v>1115</v>
      </c>
      <c r="H181">
        <v>-124.194073706956</v>
      </c>
      <c r="I181" s="1" t="s">
        <v>1116</v>
      </c>
      <c r="J181" t="s">
        <v>1117</v>
      </c>
      <c r="N181" t="s">
        <v>1118</v>
      </c>
      <c r="O181" t="s">
        <v>54</v>
      </c>
      <c r="P181" s="1">
        <v>98571</v>
      </c>
      <c r="R181" t="s">
        <v>55</v>
      </c>
      <c r="S181" t="s">
        <v>1119</v>
      </c>
      <c r="T181" s="1">
        <v>2</v>
      </c>
      <c r="X181" s="1">
        <v>999977</v>
      </c>
      <c r="Y181" t="s">
        <v>57</v>
      </c>
      <c r="Z181" s="1">
        <v>999977</v>
      </c>
      <c r="AA181" s="1">
        <v>99999004</v>
      </c>
      <c r="AB181" t="s">
        <v>58</v>
      </c>
      <c r="AC181" s="1">
        <v>99999004</v>
      </c>
      <c r="AF181">
        <v>0</v>
      </c>
      <c r="AH181" s="2">
        <v>0</v>
      </c>
      <c r="AJ181">
        <v>0</v>
      </c>
      <c r="AL181">
        <v>0</v>
      </c>
      <c r="AM181" t="s">
        <v>59</v>
      </c>
      <c r="AN181" t="s">
        <v>60</v>
      </c>
      <c r="AO181" t="s">
        <v>1120</v>
      </c>
      <c r="AQ181" s="1">
        <v>202305</v>
      </c>
      <c r="AR181" s="1">
        <v>10</v>
      </c>
      <c r="AS181">
        <v>2015</v>
      </c>
      <c r="AT181" t="s">
        <v>61</v>
      </c>
      <c r="AU181" s="1">
        <v>2</v>
      </c>
      <c r="AY181">
        <v>0</v>
      </c>
      <c r="AZ181">
        <v>0</v>
      </c>
      <c r="BA181" t="b">
        <f t="shared" si="4"/>
        <v>0</v>
      </c>
      <c r="BB181" t="b">
        <f t="shared" si="5"/>
        <v>0</v>
      </c>
    </row>
    <row r="182" spans="1:54" x14ac:dyDescent="0.25">
      <c r="A182" s="1">
        <v>99.48</v>
      </c>
      <c r="B182" t="s">
        <v>52</v>
      </c>
      <c r="C182" t="s">
        <v>320</v>
      </c>
      <c r="D182" s="1">
        <v>20</v>
      </c>
      <c r="E182" t="s">
        <v>74</v>
      </c>
      <c r="F182">
        <v>-124.173228919587</v>
      </c>
      <c r="G182" s="1" t="s">
        <v>321</v>
      </c>
      <c r="H182">
        <v>-124.17641513244</v>
      </c>
      <c r="I182" s="1" t="s">
        <v>322</v>
      </c>
      <c r="J182" t="s">
        <v>323</v>
      </c>
      <c r="L182" t="s">
        <v>324</v>
      </c>
      <c r="M182" t="s">
        <v>325</v>
      </c>
      <c r="N182" t="s">
        <v>326</v>
      </c>
      <c r="O182" t="s">
        <v>54</v>
      </c>
      <c r="P182" s="1">
        <v>98535</v>
      </c>
      <c r="Q182" t="s">
        <v>327</v>
      </c>
      <c r="R182" t="s">
        <v>161</v>
      </c>
      <c r="S182" t="s">
        <v>328</v>
      </c>
      <c r="T182" s="1">
        <v>2</v>
      </c>
      <c r="U182" t="s">
        <v>329</v>
      </c>
      <c r="X182" s="1">
        <v>651301</v>
      </c>
      <c r="Y182" t="s">
        <v>330</v>
      </c>
      <c r="Z182" s="1">
        <v>651301</v>
      </c>
      <c r="AA182" s="1">
        <v>53111004</v>
      </c>
      <c r="AB182" t="s">
        <v>331</v>
      </c>
      <c r="AC182" s="1">
        <v>53111004</v>
      </c>
      <c r="AE182" t="s">
        <v>70</v>
      </c>
      <c r="AF182" s="1">
        <v>4</v>
      </c>
      <c r="AG182" t="s">
        <v>71</v>
      </c>
      <c r="AH182" s="1">
        <v>270000</v>
      </c>
      <c r="AJ182">
        <v>0</v>
      </c>
      <c r="AL182">
        <v>0</v>
      </c>
      <c r="AM182" t="s">
        <v>59</v>
      </c>
      <c r="AN182" t="s">
        <v>60</v>
      </c>
      <c r="AO182" t="s">
        <v>332</v>
      </c>
      <c r="AQ182" s="1">
        <v>202206</v>
      </c>
      <c r="AR182" s="1">
        <v>20</v>
      </c>
      <c r="AT182" t="s">
        <v>61</v>
      </c>
      <c r="AU182" s="1">
        <v>2</v>
      </c>
      <c r="AW182" t="s">
        <v>333</v>
      </c>
      <c r="AX182" t="s">
        <v>334</v>
      </c>
      <c r="AY182">
        <v>0</v>
      </c>
      <c r="AZ182">
        <v>0</v>
      </c>
      <c r="BA182" t="b">
        <f t="shared" si="4"/>
        <v>0</v>
      </c>
      <c r="BB182" t="b">
        <f t="shared" si="5"/>
        <v>0</v>
      </c>
    </row>
    <row r="183" spans="1:54" x14ac:dyDescent="0.25">
      <c r="A183" s="1">
        <v>100</v>
      </c>
      <c r="B183" t="s">
        <v>52</v>
      </c>
      <c r="C183" t="s">
        <v>2076</v>
      </c>
      <c r="D183" s="1">
        <v>20</v>
      </c>
      <c r="E183" t="s">
        <v>74</v>
      </c>
      <c r="F183">
        <v>-124.17280001760101</v>
      </c>
      <c r="G183" s="1" t="s">
        <v>2077</v>
      </c>
      <c r="H183">
        <v>-124.17179217756301</v>
      </c>
      <c r="I183" s="1" t="s">
        <v>2078</v>
      </c>
      <c r="J183" t="s">
        <v>2079</v>
      </c>
      <c r="K183" t="s">
        <v>2080</v>
      </c>
      <c r="L183" t="s">
        <v>2081</v>
      </c>
      <c r="M183" t="s">
        <v>2082</v>
      </c>
      <c r="N183" t="s">
        <v>2083</v>
      </c>
      <c r="O183" t="s">
        <v>54</v>
      </c>
      <c r="P183" s="1">
        <v>98535</v>
      </c>
      <c r="R183" t="s">
        <v>161</v>
      </c>
      <c r="S183" t="s">
        <v>2084</v>
      </c>
      <c r="T183" s="1">
        <v>2</v>
      </c>
      <c r="U183">
        <v>8552894503</v>
      </c>
      <c r="V183" t="s">
        <v>2085</v>
      </c>
      <c r="X183" s="1">
        <v>801104</v>
      </c>
      <c r="Y183" t="s">
        <v>2086</v>
      </c>
      <c r="Z183" s="1">
        <v>801104</v>
      </c>
      <c r="AA183" s="1">
        <v>62111129</v>
      </c>
      <c r="AB183" t="s">
        <v>2087</v>
      </c>
      <c r="AC183" s="1">
        <v>62111129</v>
      </c>
      <c r="AE183" t="s">
        <v>194</v>
      </c>
      <c r="AF183" s="1">
        <v>5</v>
      </c>
      <c r="AG183" t="s">
        <v>124</v>
      </c>
      <c r="AH183" s="1">
        <v>1759000</v>
      </c>
      <c r="AJ183">
        <v>0</v>
      </c>
      <c r="AL183">
        <v>0</v>
      </c>
      <c r="AM183" t="s">
        <v>59</v>
      </c>
      <c r="AN183" t="s">
        <v>196</v>
      </c>
      <c r="AO183" t="s">
        <v>2088</v>
      </c>
      <c r="AQ183" s="1">
        <v>202306</v>
      </c>
      <c r="AR183" s="1">
        <v>30</v>
      </c>
      <c r="AS183">
        <v>1978</v>
      </c>
      <c r="AT183" t="s">
        <v>61</v>
      </c>
      <c r="AU183" s="1">
        <v>2</v>
      </c>
      <c r="AV183" t="s">
        <v>2089</v>
      </c>
      <c r="AY183">
        <v>0</v>
      </c>
      <c r="AZ183">
        <v>0</v>
      </c>
      <c r="BA183" t="b">
        <f t="shared" si="4"/>
        <v>0</v>
      </c>
      <c r="BB183" t="b">
        <f t="shared" si="5"/>
        <v>1</v>
      </c>
    </row>
    <row r="184" spans="1:54" x14ac:dyDescent="0.25">
      <c r="A184" s="1">
        <v>100</v>
      </c>
      <c r="B184" t="s">
        <v>52</v>
      </c>
      <c r="C184" t="s">
        <v>2394</v>
      </c>
      <c r="D184" s="1">
        <v>20</v>
      </c>
      <c r="E184" t="s">
        <v>53</v>
      </c>
      <c r="F184">
        <v>-124.204553684315</v>
      </c>
      <c r="G184" s="1" t="s">
        <v>2395</v>
      </c>
      <c r="H184">
        <v>-124.20419619614501</v>
      </c>
      <c r="I184" s="1" t="s">
        <v>2396</v>
      </c>
      <c r="J184" t="s">
        <v>2397</v>
      </c>
      <c r="N184" t="s">
        <v>2398</v>
      </c>
      <c r="O184" t="s">
        <v>54</v>
      </c>
      <c r="P184" s="1">
        <v>98571</v>
      </c>
      <c r="Q184" t="s">
        <v>2399</v>
      </c>
      <c r="R184" t="s">
        <v>55</v>
      </c>
      <c r="S184" t="s">
        <v>56</v>
      </c>
      <c r="T184" s="1">
        <v>2</v>
      </c>
      <c r="X184" s="1">
        <v>999977</v>
      </c>
      <c r="Y184" t="s">
        <v>57</v>
      </c>
      <c r="Z184" s="1">
        <v>999977</v>
      </c>
      <c r="AA184" s="1">
        <v>99999004</v>
      </c>
      <c r="AB184" t="s">
        <v>58</v>
      </c>
      <c r="AC184" s="1">
        <v>99999004</v>
      </c>
      <c r="AF184">
        <v>0</v>
      </c>
      <c r="AH184" s="2">
        <v>0</v>
      </c>
      <c r="AJ184">
        <v>0</v>
      </c>
      <c r="AL184">
        <v>0</v>
      </c>
      <c r="AM184" t="s">
        <v>59</v>
      </c>
      <c r="AN184" t="s">
        <v>60</v>
      </c>
      <c r="AO184" t="s">
        <v>2400</v>
      </c>
      <c r="AQ184" s="1">
        <v>202305</v>
      </c>
      <c r="AR184" s="1">
        <v>2</v>
      </c>
      <c r="AT184" t="s">
        <v>61</v>
      </c>
      <c r="AU184" s="1">
        <v>2</v>
      </c>
      <c r="AY184">
        <v>0</v>
      </c>
      <c r="AZ184">
        <v>0</v>
      </c>
      <c r="BA184" t="b">
        <f t="shared" si="4"/>
        <v>0</v>
      </c>
      <c r="BB184" t="b">
        <f t="shared" si="5"/>
        <v>0</v>
      </c>
    </row>
    <row r="185" spans="1:54" x14ac:dyDescent="0.25">
      <c r="A185" s="1">
        <v>100</v>
      </c>
      <c r="B185" t="s">
        <v>52</v>
      </c>
      <c r="C185" t="s">
        <v>153</v>
      </c>
      <c r="D185" s="1">
        <v>20</v>
      </c>
      <c r="E185" t="s">
        <v>53</v>
      </c>
      <c r="F185">
        <v>-124.170940911477</v>
      </c>
      <c r="G185" s="1" t="s">
        <v>154</v>
      </c>
      <c r="H185">
        <v>-124.171140400772</v>
      </c>
      <c r="I185" s="1" t="s">
        <v>155</v>
      </c>
      <c r="J185" t="s">
        <v>156</v>
      </c>
      <c r="L185" t="s">
        <v>157</v>
      </c>
      <c r="M185" t="s">
        <v>158</v>
      </c>
      <c r="N185" t="s">
        <v>159</v>
      </c>
      <c r="O185" t="s">
        <v>54</v>
      </c>
      <c r="P185" s="1">
        <v>98571</v>
      </c>
      <c r="Q185" t="s">
        <v>160</v>
      </c>
      <c r="R185" t="s">
        <v>161</v>
      </c>
      <c r="S185" t="s">
        <v>162</v>
      </c>
      <c r="T185" s="1">
        <v>2</v>
      </c>
      <c r="U185" t="s">
        <v>163</v>
      </c>
      <c r="X185" s="1">
        <v>154218</v>
      </c>
      <c r="Y185" t="s">
        <v>164</v>
      </c>
      <c r="Z185" s="1">
        <v>154218</v>
      </c>
      <c r="AA185" s="1">
        <v>23622031</v>
      </c>
      <c r="AB185" t="s">
        <v>165</v>
      </c>
      <c r="AC185" s="1">
        <v>23622031</v>
      </c>
      <c r="AE185" t="s">
        <v>70</v>
      </c>
      <c r="AF185" s="1">
        <v>2</v>
      </c>
      <c r="AG185" t="s">
        <v>166</v>
      </c>
      <c r="AH185" s="1">
        <v>532000</v>
      </c>
      <c r="AJ185">
        <v>0</v>
      </c>
      <c r="AL185">
        <v>0</v>
      </c>
      <c r="AM185" t="s">
        <v>59</v>
      </c>
      <c r="AN185" t="s">
        <v>60</v>
      </c>
      <c r="AO185" t="s">
        <v>167</v>
      </c>
      <c r="AQ185" s="1">
        <v>202411</v>
      </c>
      <c r="AR185" s="1">
        <v>15</v>
      </c>
      <c r="AT185" t="s">
        <v>61</v>
      </c>
      <c r="AU185" s="1">
        <v>2</v>
      </c>
      <c r="AY185">
        <v>0</v>
      </c>
      <c r="AZ185">
        <v>0</v>
      </c>
      <c r="BA185" t="b">
        <f t="shared" si="4"/>
        <v>0</v>
      </c>
      <c r="BB185" t="b">
        <f t="shared" si="5"/>
        <v>0</v>
      </c>
    </row>
    <row r="186" spans="1:54" x14ac:dyDescent="0.25">
      <c r="A186" s="1">
        <v>100</v>
      </c>
      <c r="B186" t="s">
        <v>52</v>
      </c>
      <c r="C186" t="s">
        <v>1879</v>
      </c>
      <c r="D186" s="1">
        <v>20</v>
      </c>
      <c r="E186" t="s">
        <v>53</v>
      </c>
      <c r="F186">
        <v>-124.17620407611901</v>
      </c>
      <c r="G186" s="1" t="s">
        <v>1880</v>
      </c>
      <c r="H186">
        <v>-124.176295438862</v>
      </c>
      <c r="I186" s="1" t="s">
        <v>1881</v>
      </c>
      <c r="J186" t="s">
        <v>1882</v>
      </c>
      <c r="N186" t="s">
        <v>1883</v>
      </c>
      <c r="O186" t="s">
        <v>54</v>
      </c>
      <c r="P186" s="1">
        <v>98571</v>
      </c>
      <c r="R186" t="s">
        <v>55</v>
      </c>
      <c r="S186" t="s">
        <v>56</v>
      </c>
      <c r="T186" s="1">
        <v>2</v>
      </c>
      <c r="X186" s="1">
        <v>999977</v>
      </c>
      <c r="Y186" t="s">
        <v>57</v>
      </c>
      <c r="Z186" s="1">
        <v>999977</v>
      </c>
      <c r="AA186" s="1">
        <v>99999004</v>
      </c>
      <c r="AB186" t="s">
        <v>58</v>
      </c>
      <c r="AC186" s="1">
        <v>99999004</v>
      </c>
      <c r="AF186">
        <v>0</v>
      </c>
      <c r="AH186" s="2">
        <v>0</v>
      </c>
      <c r="AJ186">
        <v>0</v>
      </c>
      <c r="AL186">
        <v>0</v>
      </c>
      <c r="AM186" t="s">
        <v>59</v>
      </c>
      <c r="AN186" t="s">
        <v>60</v>
      </c>
      <c r="AO186" t="s">
        <v>1884</v>
      </c>
      <c r="AQ186" s="1">
        <v>202305</v>
      </c>
      <c r="AR186" s="1">
        <v>2</v>
      </c>
      <c r="AT186" t="s">
        <v>61</v>
      </c>
      <c r="AU186" s="1">
        <v>2</v>
      </c>
      <c r="AY186">
        <v>0</v>
      </c>
      <c r="AZ186">
        <v>0</v>
      </c>
      <c r="BA186" t="b">
        <f t="shared" si="4"/>
        <v>0</v>
      </c>
      <c r="BB186" t="b">
        <f t="shared" si="5"/>
        <v>0</v>
      </c>
    </row>
    <row r="187" spans="1:54" x14ac:dyDescent="0.25">
      <c r="A187" s="1">
        <v>100</v>
      </c>
      <c r="B187" t="s">
        <v>52</v>
      </c>
      <c r="C187" t="s">
        <v>724</v>
      </c>
      <c r="D187" s="1">
        <v>20</v>
      </c>
      <c r="E187" t="s">
        <v>74</v>
      </c>
      <c r="F187">
        <v>-124.173811126581</v>
      </c>
      <c r="G187" s="1" t="s">
        <v>725</v>
      </c>
      <c r="H187">
        <v>-124.176313962869</v>
      </c>
      <c r="I187" s="1" t="s">
        <v>726</v>
      </c>
      <c r="J187" t="s">
        <v>727</v>
      </c>
      <c r="L187" t="s">
        <v>728</v>
      </c>
      <c r="M187" t="s">
        <v>729</v>
      </c>
      <c r="N187" t="s">
        <v>730</v>
      </c>
      <c r="O187" t="s">
        <v>54</v>
      </c>
      <c r="P187" s="1">
        <v>98535</v>
      </c>
      <c r="R187" t="s">
        <v>161</v>
      </c>
      <c r="S187" t="s">
        <v>731</v>
      </c>
      <c r="T187" s="1">
        <v>2</v>
      </c>
      <c r="V187" t="s">
        <v>732</v>
      </c>
      <c r="X187" s="1">
        <v>703302</v>
      </c>
      <c r="Y187" t="s">
        <v>345</v>
      </c>
      <c r="Z187" s="1">
        <v>703302</v>
      </c>
      <c r="AA187" s="1">
        <v>72121102</v>
      </c>
      <c r="AB187" t="s">
        <v>346</v>
      </c>
      <c r="AC187" s="1">
        <v>72121102</v>
      </c>
      <c r="AE187" t="s">
        <v>70</v>
      </c>
      <c r="AF187" s="1">
        <v>1</v>
      </c>
      <c r="AG187" t="s">
        <v>71</v>
      </c>
      <c r="AH187" s="1">
        <v>106000</v>
      </c>
      <c r="AJ187">
        <v>0</v>
      </c>
      <c r="AL187">
        <v>0</v>
      </c>
      <c r="AM187" t="s">
        <v>59</v>
      </c>
      <c r="AN187" t="s">
        <v>60</v>
      </c>
      <c r="AO187" t="s">
        <v>733</v>
      </c>
      <c r="AQ187" s="1">
        <v>202408</v>
      </c>
      <c r="AR187" s="1">
        <v>37</v>
      </c>
      <c r="AT187" t="s">
        <v>61</v>
      </c>
      <c r="AU187" s="1">
        <v>2</v>
      </c>
      <c r="AY187">
        <v>0</v>
      </c>
      <c r="AZ187">
        <v>0</v>
      </c>
      <c r="BA187" t="b">
        <f t="shared" si="4"/>
        <v>0</v>
      </c>
      <c r="BB187" t="b">
        <f t="shared" si="5"/>
        <v>1</v>
      </c>
    </row>
    <row r="188" spans="1:54" x14ac:dyDescent="0.25">
      <c r="A188" s="1">
        <v>99.48</v>
      </c>
      <c r="B188" t="s">
        <v>52</v>
      </c>
      <c r="C188" t="s">
        <v>1085</v>
      </c>
      <c r="D188" s="1">
        <v>20</v>
      </c>
      <c r="E188" t="s">
        <v>53</v>
      </c>
      <c r="F188">
        <v>-124.204862473627</v>
      </c>
      <c r="G188" s="1" t="s">
        <v>1086</v>
      </c>
      <c r="H188">
        <v>-124.20436961772</v>
      </c>
      <c r="I188" s="1" t="s">
        <v>1087</v>
      </c>
      <c r="J188" t="s">
        <v>1808</v>
      </c>
      <c r="N188" t="s">
        <v>1089</v>
      </c>
      <c r="O188" t="s">
        <v>54</v>
      </c>
      <c r="P188" s="1">
        <v>98571</v>
      </c>
      <c r="Q188" t="s">
        <v>1809</v>
      </c>
      <c r="R188" t="s">
        <v>55</v>
      </c>
      <c r="S188" t="s">
        <v>1810</v>
      </c>
      <c r="T188" s="1">
        <v>2</v>
      </c>
      <c r="X188" s="1">
        <v>489903</v>
      </c>
      <c r="Y188" t="s">
        <v>544</v>
      </c>
      <c r="Z188" s="1">
        <v>489903</v>
      </c>
      <c r="AA188" s="1">
        <v>51781001</v>
      </c>
      <c r="AB188" t="s">
        <v>545</v>
      </c>
      <c r="AC188" s="1">
        <v>51781001</v>
      </c>
      <c r="AE188" t="s">
        <v>70</v>
      </c>
      <c r="AF188" s="1">
        <v>2</v>
      </c>
      <c r="AG188" t="s">
        <v>166</v>
      </c>
      <c r="AH188" s="1">
        <v>555000</v>
      </c>
      <c r="AJ188">
        <v>0</v>
      </c>
      <c r="AL188">
        <v>0</v>
      </c>
      <c r="AM188" t="s">
        <v>59</v>
      </c>
      <c r="AN188" t="s">
        <v>60</v>
      </c>
      <c r="AO188" t="s">
        <v>1811</v>
      </c>
      <c r="AQ188" s="1">
        <v>202305</v>
      </c>
      <c r="AR188" s="1">
        <v>21</v>
      </c>
      <c r="AT188" t="s">
        <v>61</v>
      </c>
      <c r="AU188" s="1">
        <v>2</v>
      </c>
      <c r="AY188">
        <v>0</v>
      </c>
      <c r="AZ188">
        <v>0</v>
      </c>
      <c r="BA188" t="b">
        <f t="shared" si="4"/>
        <v>0</v>
      </c>
      <c r="BB188" t="b">
        <f t="shared" si="5"/>
        <v>1</v>
      </c>
    </row>
    <row r="189" spans="1:54" x14ac:dyDescent="0.25">
      <c r="A189" s="1">
        <v>100</v>
      </c>
      <c r="B189" t="s">
        <v>52</v>
      </c>
      <c r="C189" t="s">
        <v>87</v>
      </c>
      <c r="D189" s="1">
        <v>20</v>
      </c>
      <c r="E189" t="s">
        <v>53</v>
      </c>
      <c r="F189">
        <v>-124.203703256419</v>
      </c>
      <c r="G189" s="1" t="s">
        <v>88</v>
      </c>
      <c r="H189">
        <v>-124.203723540623</v>
      </c>
      <c r="I189" s="1" t="s">
        <v>89</v>
      </c>
      <c r="J189" t="s">
        <v>90</v>
      </c>
      <c r="N189" t="s">
        <v>91</v>
      </c>
      <c r="O189" t="s">
        <v>54</v>
      </c>
      <c r="P189" s="1">
        <v>98571</v>
      </c>
      <c r="Q189" t="s">
        <v>92</v>
      </c>
      <c r="R189" t="s">
        <v>55</v>
      </c>
      <c r="S189" t="s">
        <v>93</v>
      </c>
      <c r="T189" s="1">
        <v>2</v>
      </c>
      <c r="X189" s="1">
        <v>581208</v>
      </c>
      <c r="Y189" t="s">
        <v>94</v>
      </c>
      <c r="Z189" s="1">
        <v>581208</v>
      </c>
      <c r="AA189" s="1">
        <v>72251117</v>
      </c>
      <c r="AB189" t="s">
        <v>95</v>
      </c>
      <c r="AC189" s="1">
        <v>72251117</v>
      </c>
      <c r="AE189" t="s">
        <v>70</v>
      </c>
      <c r="AF189" s="1">
        <v>4</v>
      </c>
      <c r="AG189" t="s">
        <v>71</v>
      </c>
      <c r="AH189" s="1">
        <v>147000</v>
      </c>
      <c r="AJ189">
        <v>0</v>
      </c>
      <c r="AL189">
        <v>0</v>
      </c>
      <c r="AM189" t="s">
        <v>59</v>
      </c>
      <c r="AN189" t="s">
        <v>60</v>
      </c>
      <c r="AO189" t="s">
        <v>96</v>
      </c>
      <c r="AQ189" s="1">
        <v>202305</v>
      </c>
      <c r="AR189" s="1">
        <v>9</v>
      </c>
      <c r="AT189" t="s">
        <v>61</v>
      </c>
      <c r="AU189" s="1">
        <v>2</v>
      </c>
      <c r="AY189">
        <v>0</v>
      </c>
      <c r="AZ189">
        <v>0</v>
      </c>
      <c r="BA189" t="b">
        <f t="shared" si="4"/>
        <v>0</v>
      </c>
      <c r="BB189" t="b">
        <f t="shared" si="5"/>
        <v>1</v>
      </c>
    </row>
    <row r="190" spans="1:54" x14ac:dyDescent="0.25">
      <c r="A190" s="1">
        <v>100</v>
      </c>
      <c r="B190" t="s">
        <v>52</v>
      </c>
      <c r="C190" t="s">
        <v>1362</v>
      </c>
      <c r="D190" s="1">
        <v>20</v>
      </c>
      <c r="E190" t="s">
        <v>74</v>
      </c>
      <c r="F190">
        <v>-124.173727391368</v>
      </c>
      <c r="G190" s="1" t="s">
        <v>1363</v>
      </c>
      <c r="H190">
        <v>-124.171191278924</v>
      </c>
      <c r="I190" s="1" t="s">
        <v>1364</v>
      </c>
      <c r="J190" t="s">
        <v>1365</v>
      </c>
      <c r="L190" t="s">
        <v>1366</v>
      </c>
      <c r="M190" t="s">
        <v>1367</v>
      </c>
      <c r="N190" t="s">
        <v>1368</v>
      </c>
      <c r="O190" t="s">
        <v>54</v>
      </c>
      <c r="P190" s="1">
        <v>98535</v>
      </c>
      <c r="Q190" t="s">
        <v>1369</v>
      </c>
      <c r="R190" t="s">
        <v>161</v>
      </c>
      <c r="S190" t="s">
        <v>1370</v>
      </c>
      <c r="T190" s="1">
        <v>2</v>
      </c>
      <c r="V190" t="s">
        <v>1371</v>
      </c>
      <c r="X190" s="1">
        <v>871106</v>
      </c>
      <c r="Y190" t="s">
        <v>363</v>
      </c>
      <c r="Z190" s="1">
        <v>871106</v>
      </c>
      <c r="AA190" s="1">
        <v>54133006</v>
      </c>
      <c r="AB190" t="s">
        <v>364</v>
      </c>
      <c r="AC190" s="1">
        <v>54133006</v>
      </c>
      <c r="AE190" t="s">
        <v>70</v>
      </c>
      <c r="AF190" s="1">
        <v>3</v>
      </c>
      <c r="AG190" t="s">
        <v>71</v>
      </c>
      <c r="AH190" s="1">
        <v>428000</v>
      </c>
      <c r="AJ190">
        <v>0</v>
      </c>
      <c r="AL190">
        <v>0</v>
      </c>
      <c r="AM190" t="s">
        <v>59</v>
      </c>
      <c r="AN190" t="s">
        <v>60</v>
      </c>
      <c r="AO190" t="s">
        <v>1372</v>
      </c>
      <c r="AQ190" s="1">
        <v>202009</v>
      </c>
      <c r="AR190" s="1">
        <v>11</v>
      </c>
      <c r="AT190" t="s">
        <v>61</v>
      </c>
      <c r="AU190" s="1">
        <v>2</v>
      </c>
      <c r="AX190" t="s">
        <v>1373</v>
      </c>
      <c r="AY190">
        <v>0</v>
      </c>
      <c r="AZ190">
        <v>0</v>
      </c>
      <c r="BA190" t="b">
        <f t="shared" si="4"/>
        <v>0</v>
      </c>
      <c r="BB190" t="b">
        <f t="shared" si="5"/>
        <v>0</v>
      </c>
    </row>
    <row r="191" spans="1:54" x14ac:dyDescent="0.25">
      <c r="A191" s="1">
        <v>100</v>
      </c>
      <c r="B191" t="s">
        <v>52</v>
      </c>
      <c r="C191" t="s">
        <v>140</v>
      </c>
      <c r="D191" s="1">
        <v>20</v>
      </c>
      <c r="E191" t="s">
        <v>53</v>
      </c>
      <c r="F191">
        <v>-124.196517702283</v>
      </c>
      <c r="G191" s="1" t="s">
        <v>141</v>
      </c>
      <c r="H191">
        <v>-124.196660194638</v>
      </c>
      <c r="I191" s="1" t="s">
        <v>142</v>
      </c>
      <c r="J191" t="s">
        <v>143</v>
      </c>
      <c r="N191" t="s">
        <v>144</v>
      </c>
      <c r="O191" t="s">
        <v>54</v>
      </c>
      <c r="P191" s="1">
        <v>98571</v>
      </c>
      <c r="Q191" t="s">
        <v>145</v>
      </c>
      <c r="R191" t="s">
        <v>55</v>
      </c>
      <c r="S191" t="s">
        <v>56</v>
      </c>
      <c r="T191" s="1">
        <v>2</v>
      </c>
      <c r="X191" s="1">
        <v>999977</v>
      </c>
      <c r="Y191" t="s">
        <v>57</v>
      </c>
      <c r="Z191" s="1">
        <v>999977</v>
      </c>
      <c r="AA191" s="1">
        <v>99999004</v>
      </c>
      <c r="AB191" t="s">
        <v>58</v>
      </c>
      <c r="AC191" s="1">
        <v>99999004</v>
      </c>
      <c r="AF191">
        <v>0</v>
      </c>
      <c r="AH191" s="2">
        <v>0</v>
      </c>
      <c r="AJ191">
        <v>0</v>
      </c>
      <c r="AL191">
        <v>0</v>
      </c>
      <c r="AM191" t="s">
        <v>59</v>
      </c>
      <c r="AN191" t="s">
        <v>60</v>
      </c>
      <c r="AO191" t="s">
        <v>146</v>
      </c>
      <c r="AQ191" s="1">
        <v>202307</v>
      </c>
      <c r="AR191" s="1">
        <v>2</v>
      </c>
      <c r="AT191" t="s">
        <v>61</v>
      </c>
      <c r="AU191" s="1">
        <v>2</v>
      </c>
      <c r="AY191">
        <v>0</v>
      </c>
      <c r="AZ191">
        <v>0</v>
      </c>
      <c r="BA191" t="b">
        <f t="shared" si="4"/>
        <v>0</v>
      </c>
      <c r="BB191" t="b">
        <f t="shared" si="5"/>
        <v>0</v>
      </c>
    </row>
    <row r="192" spans="1:54" x14ac:dyDescent="0.25">
      <c r="A192" s="1">
        <v>100</v>
      </c>
      <c r="B192" t="s">
        <v>52</v>
      </c>
      <c r="C192" t="s">
        <v>414</v>
      </c>
      <c r="D192" s="1">
        <v>20</v>
      </c>
      <c r="E192" t="s">
        <v>53</v>
      </c>
      <c r="F192">
        <v>-124.203738376592</v>
      </c>
      <c r="G192" s="1" t="s">
        <v>415</v>
      </c>
      <c r="H192">
        <v>-124.20349957617201</v>
      </c>
      <c r="I192" s="1" t="s">
        <v>416</v>
      </c>
      <c r="J192" t="s">
        <v>417</v>
      </c>
      <c r="N192" t="s">
        <v>418</v>
      </c>
      <c r="O192" t="s">
        <v>54</v>
      </c>
      <c r="P192" s="1">
        <v>98571</v>
      </c>
      <c r="Q192" t="s">
        <v>419</v>
      </c>
      <c r="R192" t="s">
        <v>55</v>
      </c>
      <c r="S192" t="s">
        <v>56</v>
      </c>
      <c r="T192" s="1">
        <v>2</v>
      </c>
      <c r="X192" s="1">
        <v>999977</v>
      </c>
      <c r="Y192" t="s">
        <v>57</v>
      </c>
      <c r="Z192" s="1">
        <v>999977</v>
      </c>
      <c r="AA192" s="1">
        <v>99999004</v>
      </c>
      <c r="AB192" t="s">
        <v>58</v>
      </c>
      <c r="AC192" s="1">
        <v>99999004</v>
      </c>
      <c r="AF192">
        <v>0</v>
      </c>
      <c r="AH192" s="2">
        <v>0</v>
      </c>
      <c r="AJ192">
        <v>0</v>
      </c>
      <c r="AL192">
        <v>0</v>
      </c>
      <c r="AM192" t="s">
        <v>59</v>
      </c>
      <c r="AN192" t="s">
        <v>60</v>
      </c>
      <c r="AO192" t="s">
        <v>420</v>
      </c>
      <c r="AQ192" s="1">
        <v>202307</v>
      </c>
      <c r="AR192" s="1">
        <v>2</v>
      </c>
      <c r="AT192" t="s">
        <v>61</v>
      </c>
      <c r="AU192" s="1">
        <v>2</v>
      </c>
      <c r="AY192">
        <v>0</v>
      </c>
      <c r="AZ192">
        <v>0</v>
      </c>
      <c r="BA192" t="b">
        <f t="shared" si="4"/>
        <v>0</v>
      </c>
      <c r="BB192" t="b">
        <f t="shared" si="5"/>
        <v>1</v>
      </c>
    </row>
    <row r="193" spans="1:54" x14ac:dyDescent="0.25">
      <c r="A193" s="1">
        <v>100</v>
      </c>
      <c r="B193" t="s">
        <v>52</v>
      </c>
      <c r="C193" t="s">
        <v>2051</v>
      </c>
      <c r="D193" s="1">
        <v>20</v>
      </c>
      <c r="E193" t="s">
        <v>74</v>
      </c>
      <c r="F193">
        <v>-124.174579747102</v>
      </c>
      <c r="G193" s="1" t="s">
        <v>2052</v>
      </c>
      <c r="H193">
        <v>-124.17517896936</v>
      </c>
      <c r="I193" s="1" t="s">
        <v>2053</v>
      </c>
      <c r="J193" t="s">
        <v>2054</v>
      </c>
      <c r="N193" t="s">
        <v>2055</v>
      </c>
      <c r="O193" t="s">
        <v>54</v>
      </c>
      <c r="P193" s="1">
        <v>98535</v>
      </c>
      <c r="Q193" t="s">
        <v>2056</v>
      </c>
      <c r="R193" t="s">
        <v>55</v>
      </c>
      <c r="S193" t="s">
        <v>56</v>
      </c>
      <c r="T193" s="1">
        <v>2</v>
      </c>
      <c r="X193" s="1">
        <v>799201</v>
      </c>
      <c r="Y193" t="s">
        <v>2057</v>
      </c>
      <c r="Z193" s="1">
        <v>799201</v>
      </c>
      <c r="AA193" s="1">
        <v>71391002</v>
      </c>
      <c r="AB193" t="s">
        <v>2058</v>
      </c>
      <c r="AC193" s="1">
        <v>71391002</v>
      </c>
      <c r="AE193" t="s">
        <v>123</v>
      </c>
      <c r="AF193" s="1">
        <v>19</v>
      </c>
      <c r="AG193" t="s">
        <v>124</v>
      </c>
      <c r="AH193" s="1">
        <v>1534000</v>
      </c>
      <c r="AJ193">
        <v>0</v>
      </c>
      <c r="AL193">
        <v>0</v>
      </c>
      <c r="AM193" t="s">
        <v>59</v>
      </c>
      <c r="AN193" t="s">
        <v>60</v>
      </c>
      <c r="AO193" t="s">
        <v>2059</v>
      </c>
      <c r="AQ193" s="1">
        <v>202307</v>
      </c>
      <c r="AR193" s="1">
        <v>2</v>
      </c>
      <c r="AT193" t="s">
        <v>61</v>
      </c>
      <c r="AU193" s="1">
        <v>2</v>
      </c>
      <c r="AY193">
        <v>0</v>
      </c>
      <c r="AZ193">
        <v>0</v>
      </c>
      <c r="BA193" t="b">
        <f t="shared" si="4"/>
        <v>0</v>
      </c>
      <c r="BB193" t="b">
        <f t="shared" si="5"/>
        <v>0</v>
      </c>
    </row>
    <row r="194" spans="1:54" x14ac:dyDescent="0.25">
      <c r="A194" s="1">
        <v>100</v>
      </c>
      <c r="B194" t="s">
        <v>52</v>
      </c>
      <c r="C194" t="s">
        <v>335</v>
      </c>
      <c r="D194" s="1">
        <v>20</v>
      </c>
      <c r="E194" t="s">
        <v>74</v>
      </c>
      <c r="F194">
        <v>-124.173801152115</v>
      </c>
      <c r="G194" s="1" t="s">
        <v>336</v>
      </c>
      <c r="H194">
        <v>-124.173634436062</v>
      </c>
      <c r="I194" s="1" t="s">
        <v>337</v>
      </c>
      <c r="J194" t="s">
        <v>606</v>
      </c>
      <c r="N194" t="s">
        <v>339</v>
      </c>
      <c r="O194" t="s">
        <v>54</v>
      </c>
      <c r="P194" s="1">
        <v>98535</v>
      </c>
      <c r="R194" t="s">
        <v>161</v>
      </c>
      <c r="S194" t="s">
        <v>607</v>
      </c>
      <c r="T194" s="1">
        <v>2</v>
      </c>
      <c r="X194" s="1">
        <v>541105</v>
      </c>
      <c r="Y194" t="s">
        <v>608</v>
      </c>
      <c r="Z194" s="1">
        <v>541105</v>
      </c>
      <c r="AA194" s="1">
        <v>44511003</v>
      </c>
      <c r="AB194" t="s">
        <v>609</v>
      </c>
      <c r="AC194" s="1">
        <v>44511003</v>
      </c>
      <c r="AE194" t="s">
        <v>70</v>
      </c>
      <c r="AF194" s="1">
        <v>3</v>
      </c>
      <c r="AG194" t="s">
        <v>166</v>
      </c>
      <c r="AH194" s="1">
        <v>757000</v>
      </c>
      <c r="AJ194">
        <v>0</v>
      </c>
      <c r="AL194">
        <v>0</v>
      </c>
      <c r="AM194" t="s">
        <v>59</v>
      </c>
      <c r="AN194" t="s">
        <v>60</v>
      </c>
      <c r="AO194" t="s">
        <v>610</v>
      </c>
      <c r="AQ194" s="1">
        <v>202404</v>
      </c>
      <c r="AR194" s="1">
        <v>9</v>
      </c>
      <c r="AS194">
        <v>2016</v>
      </c>
      <c r="AT194" t="s">
        <v>61</v>
      </c>
      <c r="AU194" s="1">
        <v>2</v>
      </c>
      <c r="AY194">
        <v>0</v>
      </c>
      <c r="AZ194">
        <v>0</v>
      </c>
      <c r="BA194" t="b">
        <f t="shared" ref="BA194:BA257" si="6">COUNTIF(J:J, J194) &gt; 1</f>
        <v>0</v>
      </c>
      <c r="BB194" t="b">
        <f t="shared" ref="BB194:BB257" si="7">COUNTIF(C:C, C194) &gt; 1</f>
        <v>1</v>
      </c>
    </row>
    <row r="195" spans="1:54" x14ac:dyDescent="0.25">
      <c r="A195" s="1">
        <v>100</v>
      </c>
      <c r="B195" t="s">
        <v>52</v>
      </c>
      <c r="C195" t="s">
        <v>1397</v>
      </c>
      <c r="D195" s="1">
        <v>20</v>
      </c>
      <c r="E195" t="s">
        <v>53</v>
      </c>
      <c r="F195">
        <v>-124.19465691977901</v>
      </c>
      <c r="G195" s="1" t="s">
        <v>1398</v>
      </c>
      <c r="H195">
        <v>-124.194654153751</v>
      </c>
      <c r="I195" s="1" t="s">
        <v>1399</v>
      </c>
      <c r="J195" t="s">
        <v>1400</v>
      </c>
      <c r="N195" t="s">
        <v>1401</v>
      </c>
      <c r="O195" t="s">
        <v>54</v>
      </c>
      <c r="P195" s="1">
        <v>98571</v>
      </c>
      <c r="Q195" t="s">
        <v>1402</v>
      </c>
      <c r="R195" t="s">
        <v>55</v>
      </c>
      <c r="S195" t="s">
        <v>56</v>
      </c>
      <c r="T195" s="1">
        <v>2</v>
      </c>
      <c r="X195" s="1">
        <v>999977</v>
      </c>
      <c r="Y195" t="s">
        <v>57</v>
      </c>
      <c r="Z195" s="1">
        <v>999977</v>
      </c>
      <c r="AA195" s="1">
        <v>99999004</v>
      </c>
      <c r="AB195" t="s">
        <v>58</v>
      </c>
      <c r="AC195" s="1">
        <v>99999004</v>
      </c>
      <c r="AF195">
        <v>0</v>
      </c>
      <c r="AH195" s="2">
        <v>0</v>
      </c>
      <c r="AJ195">
        <v>0</v>
      </c>
      <c r="AL195">
        <v>0</v>
      </c>
      <c r="AM195" t="s">
        <v>59</v>
      </c>
      <c r="AN195" t="s">
        <v>60</v>
      </c>
      <c r="AO195" t="s">
        <v>1403</v>
      </c>
      <c r="AQ195" s="1">
        <v>202307</v>
      </c>
      <c r="AR195" s="1">
        <v>2</v>
      </c>
      <c r="AT195" t="s">
        <v>61</v>
      </c>
      <c r="AU195" s="1">
        <v>2</v>
      </c>
      <c r="AY195">
        <v>0</v>
      </c>
      <c r="AZ195">
        <v>0</v>
      </c>
      <c r="BA195" t="b">
        <f t="shared" si="6"/>
        <v>0</v>
      </c>
      <c r="BB195" t="b">
        <f t="shared" si="7"/>
        <v>1</v>
      </c>
    </row>
    <row r="196" spans="1:54" x14ac:dyDescent="0.25">
      <c r="A196" s="1">
        <v>100</v>
      </c>
      <c r="B196" t="s">
        <v>52</v>
      </c>
      <c r="C196" t="s">
        <v>234</v>
      </c>
      <c r="D196" s="1">
        <v>20</v>
      </c>
      <c r="E196" t="s">
        <v>74</v>
      </c>
      <c r="F196">
        <v>-124.17383006968301</v>
      </c>
      <c r="G196" s="1" t="s">
        <v>235</v>
      </c>
      <c r="H196">
        <v>-124.174107594497</v>
      </c>
      <c r="I196" s="1" t="s">
        <v>236</v>
      </c>
      <c r="J196" t="s">
        <v>1005</v>
      </c>
      <c r="L196" t="s">
        <v>1006</v>
      </c>
      <c r="M196" t="s">
        <v>1007</v>
      </c>
      <c r="N196" t="s">
        <v>238</v>
      </c>
      <c r="O196" t="s">
        <v>54</v>
      </c>
      <c r="P196" s="1">
        <v>98535</v>
      </c>
      <c r="R196" t="s">
        <v>161</v>
      </c>
      <c r="S196" t="s">
        <v>1008</v>
      </c>
      <c r="T196" s="1">
        <v>2</v>
      </c>
      <c r="X196" s="1">
        <v>581303</v>
      </c>
      <c r="Y196" t="s">
        <v>1009</v>
      </c>
      <c r="Z196" s="1">
        <v>581303</v>
      </c>
      <c r="AA196" s="1">
        <v>72241003</v>
      </c>
      <c r="AB196" t="s">
        <v>1010</v>
      </c>
      <c r="AC196" s="1">
        <v>72241003</v>
      </c>
      <c r="AE196" t="s">
        <v>194</v>
      </c>
      <c r="AF196" s="1">
        <v>9</v>
      </c>
      <c r="AG196" t="s">
        <v>71</v>
      </c>
      <c r="AH196" s="1">
        <v>376000</v>
      </c>
      <c r="AJ196">
        <v>0</v>
      </c>
      <c r="AL196">
        <v>0</v>
      </c>
      <c r="AM196" t="s">
        <v>59</v>
      </c>
      <c r="AN196" t="s">
        <v>60</v>
      </c>
      <c r="AO196" t="s">
        <v>1011</v>
      </c>
      <c r="AQ196" s="1">
        <v>202405</v>
      </c>
      <c r="AR196" s="1">
        <v>41</v>
      </c>
      <c r="AT196" t="s">
        <v>61</v>
      </c>
      <c r="AU196" s="1">
        <v>2</v>
      </c>
      <c r="AY196">
        <v>0</v>
      </c>
      <c r="AZ196">
        <v>0</v>
      </c>
      <c r="BA196" t="b">
        <f t="shared" si="6"/>
        <v>0</v>
      </c>
      <c r="BB196" t="b">
        <f t="shared" si="7"/>
        <v>1</v>
      </c>
    </row>
    <row r="197" spans="1:54" x14ac:dyDescent="0.25">
      <c r="A197" s="1">
        <v>100</v>
      </c>
      <c r="B197" t="s">
        <v>52</v>
      </c>
      <c r="C197" t="s">
        <v>234</v>
      </c>
      <c r="D197" s="1">
        <v>20</v>
      </c>
      <c r="E197" t="s">
        <v>74</v>
      </c>
      <c r="F197">
        <v>-124.17383006968301</v>
      </c>
      <c r="G197" s="1" t="s">
        <v>235</v>
      </c>
      <c r="H197">
        <v>-124.174107594497</v>
      </c>
      <c r="I197" s="1" t="s">
        <v>236</v>
      </c>
      <c r="J197" t="s">
        <v>237</v>
      </c>
      <c r="N197" t="s">
        <v>238</v>
      </c>
      <c r="O197" t="s">
        <v>54</v>
      </c>
      <c r="P197" s="1">
        <v>98535</v>
      </c>
      <c r="R197" t="s">
        <v>161</v>
      </c>
      <c r="S197" t="s">
        <v>56</v>
      </c>
      <c r="T197" s="1">
        <v>2</v>
      </c>
      <c r="X197" s="1">
        <v>602103</v>
      </c>
      <c r="Y197" t="s">
        <v>239</v>
      </c>
      <c r="Z197" s="1">
        <v>602103</v>
      </c>
      <c r="AA197" s="1">
        <v>52211001</v>
      </c>
      <c r="AB197" t="s">
        <v>240</v>
      </c>
      <c r="AC197" s="1">
        <v>52211001</v>
      </c>
      <c r="AD197" t="s">
        <v>241</v>
      </c>
      <c r="AF197">
        <v>0</v>
      </c>
      <c r="AH197" s="2">
        <v>0</v>
      </c>
      <c r="AJ197">
        <v>0</v>
      </c>
      <c r="AL197">
        <v>0</v>
      </c>
      <c r="AM197" t="s">
        <v>59</v>
      </c>
      <c r="AN197" t="s">
        <v>60</v>
      </c>
      <c r="AO197" t="s">
        <v>242</v>
      </c>
      <c r="AQ197" s="1">
        <v>201908</v>
      </c>
      <c r="AR197" s="1">
        <v>12</v>
      </c>
      <c r="AT197" t="s">
        <v>61</v>
      </c>
      <c r="AU197" s="1">
        <v>2</v>
      </c>
      <c r="AY197">
        <v>0</v>
      </c>
      <c r="AZ197">
        <v>0</v>
      </c>
      <c r="BA197" t="b">
        <f t="shared" si="6"/>
        <v>1</v>
      </c>
      <c r="BB197" t="b">
        <f t="shared" si="7"/>
        <v>1</v>
      </c>
    </row>
    <row r="198" spans="1:54" x14ac:dyDescent="0.25">
      <c r="A198" s="1">
        <v>100</v>
      </c>
      <c r="B198" t="s">
        <v>52</v>
      </c>
      <c r="C198" t="s">
        <v>865</v>
      </c>
      <c r="D198" s="1">
        <v>20</v>
      </c>
      <c r="E198" t="s">
        <v>53</v>
      </c>
      <c r="F198">
        <v>-124.199209215211</v>
      </c>
      <c r="G198" s="1" t="s">
        <v>866</v>
      </c>
      <c r="H198">
        <v>-124.199651863518</v>
      </c>
      <c r="I198" s="1" t="s">
        <v>867</v>
      </c>
      <c r="J198" t="s">
        <v>868</v>
      </c>
      <c r="N198" t="s">
        <v>869</v>
      </c>
      <c r="O198" t="s">
        <v>54</v>
      </c>
      <c r="P198" s="1">
        <v>98571</v>
      </c>
      <c r="Q198" t="s">
        <v>868</v>
      </c>
      <c r="R198" t="s">
        <v>55</v>
      </c>
      <c r="S198" t="s">
        <v>56</v>
      </c>
      <c r="T198" s="1">
        <v>2</v>
      </c>
      <c r="X198" s="1">
        <v>999977</v>
      </c>
      <c r="Y198" t="s">
        <v>57</v>
      </c>
      <c r="Z198" s="1">
        <v>999977</v>
      </c>
      <c r="AA198" s="1">
        <v>99999004</v>
      </c>
      <c r="AB198" t="s">
        <v>58</v>
      </c>
      <c r="AC198" s="1">
        <v>99999004</v>
      </c>
      <c r="AF198">
        <v>0</v>
      </c>
      <c r="AH198" s="2">
        <v>0</v>
      </c>
      <c r="AJ198">
        <v>0</v>
      </c>
      <c r="AL198">
        <v>0</v>
      </c>
      <c r="AM198" t="s">
        <v>59</v>
      </c>
      <c r="AN198" t="s">
        <v>60</v>
      </c>
      <c r="AO198" t="s">
        <v>870</v>
      </c>
      <c r="AQ198" s="1">
        <v>202308</v>
      </c>
      <c r="AR198" s="1">
        <v>2</v>
      </c>
      <c r="AT198" t="s">
        <v>61</v>
      </c>
      <c r="AU198" s="1">
        <v>2</v>
      </c>
      <c r="AY198">
        <v>0</v>
      </c>
      <c r="AZ198">
        <v>0</v>
      </c>
      <c r="BA198" t="b">
        <f t="shared" si="6"/>
        <v>0</v>
      </c>
      <c r="BB198" t="b">
        <f t="shared" si="7"/>
        <v>0</v>
      </c>
    </row>
    <row r="199" spans="1:54" x14ac:dyDescent="0.25">
      <c r="A199" s="1">
        <v>100</v>
      </c>
      <c r="B199" t="s">
        <v>52</v>
      </c>
      <c r="C199" t="s">
        <v>611</v>
      </c>
      <c r="D199" s="1">
        <v>20</v>
      </c>
      <c r="E199" t="s">
        <v>74</v>
      </c>
      <c r="F199">
        <v>-124.171276019966</v>
      </c>
      <c r="G199" s="1" t="s">
        <v>612</v>
      </c>
      <c r="H199">
        <v>-124.170901265075</v>
      </c>
      <c r="I199" s="1" t="s">
        <v>613</v>
      </c>
      <c r="J199" t="s">
        <v>614</v>
      </c>
      <c r="L199" t="s">
        <v>615</v>
      </c>
      <c r="M199" t="s">
        <v>616</v>
      </c>
      <c r="N199" t="s">
        <v>617</v>
      </c>
      <c r="O199" t="s">
        <v>54</v>
      </c>
      <c r="P199" s="1">
        <v>98535</v>
      </c>
      <c r="R199" t="s">
        <v>161</v>
      </c>
      <c r="S199" t="s">
        <v>618</v>
      </c>
      <c r="T199" s="1">
        <v>2</v>
      </c>
      <c r="V199" t="s">
        <v>619</v>
      </c>
      <c r="X199" s="1">
        <v>866107</v>
      </c>
      <c r="Y199" t="s">
        <v>620</v>
      </c>
      <c r="Z199" s="1">
        <v>866107</v>
      </c>
      <c r="AA199" s="1">
        <v>81311008</v>
      </c>
      <c r="AB199" t="s">
        <v>495</v>
      </c>
      <c r="AC199" s="1">
        <v>81311008</v>
      </c>
      <c r="AD199" t="s">
        <v>621</v>
      </c>
      <c r="AE199" t="s">
        <v>70</v>
      </c>
      <c r="AF199" s="1">
        <v>2</v>
      </c>
      <c r="AH199" s="2">
        <v>0</v>
      </c>
      <c r="AJ199">
        <v>0</v>
      </c>
      <c r="AL199">
        <v>0</v>
      </c>
      <c r="AM199" t="s">
        <v>59</v>
      </c>
      <c r="AN199" t="s">
        <v>60</v>
      </c>
      <c r="AO199" t="s">
        <v>622</v>
      </c>
      <c r="AQ199" s="1">
        <v>202411</v>
      </c>
      <c r="AR199" s="1">
        <v>41</v>
      </c>
      <c r="AT199" t="s">
        <v>61</v>
      </c>
      <c r="AU199" s="1">
        <v>2</v>
      </c>
      <c r="AW199" t="s">
        <v>623</v>
      </c>
      <c r="AY199">
        <v>0</v>
      </c>
      <c r="AZ199">
        <v>0</v>
      </c>
      <c r="BA199" t="b">
        <f t="shared" si="6"/>
        <v>0</v>
      </c>
      <c r="BB199" t="b">
        <f t="shared" si="7"/>
        <v>0</v>
      </c>
    </row>
    <row r="200" spans="1:54" x14ac:dyDescent="0.25">
      <c r="A200" s="1">
        <v>100</v>
      </c>
      <c r="B200" t="s">
        <v>52</v>
      </c>
      <c r="C200" t="s">
        <v>414</v>
      </c>
      <c r="D200" s="1">
        <v>20</v>
      </c>
      <c r="E200" t="s">
        <v>53</v>
      </c>
      <c r="F200">
        <v>-124.203738376592</v>
      </c>
      <c r="G200" s="1" t="s">
        <v>415</v>
      </c>
      <c r="H200">
        <v>-124.20349957617201</v>
      </c>
      <c r="I200" s="1" t="s">
        <v>416</v>
      </c>
      <c r="J200" t="s">
        <v>680</v>
      </c>
      <c r="L200" t="s">
        <v>2566</v>
      </c>
      <c r="M200" t="s">
        <v>2722</v>
      </c>
      <c r="N200" t="s">
        <v>418</v>
      </c>
      <c r="O200" t="s">
        <v>54</v>
      </c>
      <c r="P200" s="1">
        <v>98571</v>
      </c>
      <c r="Q200" t="s">
        <v>681</v>
      </c>
      <c r="R200" t="s">
        <v>55</v>
      </c>
      <c r="S200" t="s">
        <v>56</v>
      </c>
      <c r="T200" s="1">
        <v>2</v>
      </c>
      <c r="X200" s="1">
        <v>999977</v>
      </c>
      <c r="Y200" t="s">
        <v>57</v>
      </c>
      <c r="Z200" s="1">
        <v>999977</v>
      </c>
      <c r="AA200" s="1">
        <v>99999004</v>
      </c>
      <c r="AB200" t="s">
        <v>58</v>
      </c>
      <c r="AC200" s="1">
        <v>99999004</v>
      </c>
      <c r="AF200">
        <v>0</v>
      </c>
      <c r="AH200" s="2">
        <v>0</v>
      </c>
      <c r="AJ200">
        <v>0</v>
      </c>
      <c r="AL200">
        <v>0</v>
      </c>
      <c r="AM200" t="s">
        <v>59</v>
      </c>
      <c r="AN200" t="s">
        <v>60</v>
      </c>
      <c r="AO200" t="s">
        <v>682</v>
      </c>
      <c r="AQ200" s="1">
        <v>202308</v>
      </c>
      <c r="AR200" s="1">
        <v>2</v>
      </c>
      <c r="AT200" t="s">
        <v>61</v>
      </c>
      <c r="AU200" s="1">
        <v>2</v>
      </c>
      <c r="AY200">
        <v>0</v>
      </c>
      <c r="AZ200">
        <v>0</v>
      </c>
      <c r="BA200" t="b">
        <f t="shared" si="6"/>
        <v>0</v>
      </c>
      <c r="BB200" t="b">
        <f t="shared" si="7"/>
        <v>1</v>
      </c>
    </row>
    <row r="201" spans="1:54" x14ac:dyDescent="0.25">
      <c r="A201" s="1">
        <v>100</v>
      </c>
      <c r="B201" t="s">
        <v>52</v>
      </c>
      <c r="C201" t="s">
        <v>940</v>
      </c>
      <c r="D201" s="1">
        <v>20</v>
      </c>
      <c r="E201" t="s">
        <v>53</v>
      </c>
      <c r="F201">
        <v>-124.191001907079</v>
      </c>
      <c r="G201" s="1" t="s">
        <v>941</v>
      </c>
      <c r="H201">
        <v>-124.190795963718</v>
      </c>
      <c r="I201" s="1" t="s">
        <v>942</v>
      </c>
      <c r="J201" t="s">
        <v>943</v>
      </c>
      <c r="L201" t="s">
        <v>944</v>
      </c>
      <c r="M201" t="s">
        <v>945</v>
      </c>
      <c r="N201" t="s">
        <v>946</v>
      </c>
      <c r="O201" t="s">
        <v>54</v>
      </c>
      <c r="P201" s="1">
        <v>98571</v>
      </c>
      <c r="R201" t="s">
        <v>161</v>
      </c>
      <c r="S201" t="s">
        <v>947</v>
      </c>
      <c r="T201" s="1">
        <v>2</v>
      </c>
      <c r="U201">
        <v>8002301638</v>
      </c>
      <c r="V201" t="s">
        <v>948</v>
      </c>
      <c r="X201" s="1">
        <v>912103</v>
      </c>
      <c r="Y201" t="s">
        <v>949</v>
      </c>
      <c r="Z201" s="1">
        <v>912103</v>
      </c>
      <c r="AA201" s="1">
        <v>92112007</v>
      </c>
      <c r="AB201" t="s">
        <v>950</v>
      </c>
      <c r="AC201" s="1">
        <v>92112007</v>
      </c>
      <c r="AE201" t="s">
        <v>70</v>
      </c>
      <c r="AF201" s="1">
        <v>4</v>
      </c>
      <c r="AH201" s="2">
        <v>0</v>
      </c>
      <c r="AJ201">
        <v>0</v>
      </c>
      <c r="AL201">
        <v>0</v>
      </c>
      <c r="AM201" t="s">
        <v>59</v>
      </c>
      <c r="AN201" t="s">
        <v>60</v>
      </c>
      <c r="AO201" t="s">
        <v>951</v>
      </c>
      <c r="AQ201" s="1">
        <v>202310</v>
      </c>
      <c r="AR201" s="1">
        <v>16</v>
      </c>
      <c r="AT201" t="s">
        <v>61</v>
      </c>
      <c r="AU201" s="1">
        <v>2</v>
      </c>
      <c r="AY201">
        <v>0</v>
      </c>
      <c r="AZ201">
        <v>0</v>
      </c>
      <c r="BA201" t="b">
        <f t="shared" si="6"/>
        <v>0</v>
      </c>
      <c r="BB201" t="b">
        <f t="shared" si="7"/>
        <v>0</v>
      </c>
    </row>
    <row r="202" spans="1:54" x14ac:dyDescent="0.25">
      <c r="A202" s="1">
        <v>100</v>
      </c>
      <c r="B202" t="s">
        <v>52</v>
      </c>
      <c r="C202" t="s">
        <v>414</v>
      </c>
      <c r="D202" s="1">
        <v>20</v>
      </c>
      <c r="E202" t="s">
        <v>53</v>
      </c>
      <c r="F202">
        <v>-124.203738376592</v>
      </c>
      <c r="G202" s="1" t="s">
        <v>415</v>
      </c>
      <c r="H202">
        <v>-124.20349957617201</v>
      </c>
      <c r="I202" s="1" t="s">
        <v>416</v>
      </c>
      <c r="J202" t="s">
        <v>799</v>
      </c>
      <c r="L202" t="s">
        <v>2566</v>
      </c>
      <c r="M202" t="s">
        <v>2722</v>
      </c>
      <c r="N202" t="s">
        <v>418</v>
      </c>
      <c r="O202" t="s">
        <v>54</v>
      </c>
      <c r="P202" s="1">
        <v>98571</v>
      </c>
      <c r="Q202" t="s">
        <v>800</v>
      </c>
      <c r="R202" t="s">
        <v>55</v>
      </c>
      <c r="S202" t="s">
        <v>56</v>
      </c>
      <c r="T202" s="1">
        <v>2</v>
      </c>
      <c r="X202" s="1">
        <v>999977</v>
      </c>
      <c r="Y202" t="s">
        <v>57</v>
      </c>
      <c r="Z202" s="1">
        <v>999977</v>
      </c>
      <c r="AA202" s="1">
        <v>99999004</v>
      </c>
      <c r="AB202" t="s">
        <v>58</v>
      </c>
      <c r="AC202" s="1">
        <v>99999004</v>
      </c>
      <c r="AF202">
        <v>0</v>
      </c>
      <c r="AH202" s="2">
        <v>0</v>
      </c>
      <c r="AJ202">
        <v>0</v>
      </c>
      <c r="AL202">
        <v>0</v>
      </c>
      <c r="AM202" t="s">
        <v>59</v>
      </c>
      <c r="AN202" t="s">
        <v>60</v>
      </c>
      <c r="AO202" t="s">
        <v>801</v>
      </c>
      <c r="AQ202" s="1">
        <v>202308</v>
      </c>
      <c r="AR202" s="1">
        <v>2</v>
      </c>
      <c r="AT202" t="s">
        <v>61</v>
      </c>
      <c r="AU202" s="1">
        <v>2</v>
      </c>
      <c r="AY202">
        <v>0</v>
      </c>
      <c r="AZ202">
        <v>0</v>
      </c>
      <c r="BA202" t="b">
        <f t="shared" si="6"/>
        <v>0</v>
      </c>
      <c r="BB202" t="b">
        <f t="shared" si="7"/>
        <v>1</v>
      </c>
    </row>
    <row r="203" spans="1:54" x14ac:dyDescent="0.25">
      <c r="A203" s="1">
        <v>100</v>
      </c>
      <c r="B203" t="s">
        <v>52</v>
      </c>
      <c r="C203" t="s">
        <v>634</v>
      </c>
      <c r="D203" s="1">
        <v>20</v>
      </c>
      <c r="E203" t="s">
        <v>74</v>
      </c>
      <c r="F203">
        <v>-124.185287712228</v>
      </c>
      <c r="G203" s="1" t="s">
        <v>635</v>
      </c>
      <c r="H203">
        <v>-124.185439676133</v>
      </c>
      <c r="I203" s="1" t="s">
        <v>636</v>
      </c>
      <c r="J203" t="s">
        <v>637</v>
      </c>
      <c r="L203" t="s">
        <v>2720</v>
      </c>
      <c r="M203" t="s">
        <v>2721</v>
      </c>
      <c r="N203" t="s">
        <v>638</v>
      </c>
      <c r="O203" t="s">
        <v>54</v>
      </c>
      <c r="P203" s="1">
        <v>98535</v>
      </c>
      <c r="Q203" t="s">
        <v>639</v>
      </c>
      <c r="R203" t="s">
        <v>55</v>
      </c>
      <c r="S203" t="s">
        <v>56</v>
      </c>
      <c r="T203" s="1">
        <v>2</v>
      </c>
      <c r="X203" s="1">
        <v>173101</v>
      </c>
      <c r="Y203" t="s">
        <v>374</v>
      </c>
      <c r="Z203" s="1">
        <v>173101</v>
      </c>
      <c r="AA203" s="1">
        <v>23821007</v>
      </c>
      <c r="AB203" t="s">
        <v>375</v>
      </c>
      <c r="AC203" s="1">
        <v>23821007</v>
      </c>
      <c r="AE203" t="s">
        <v>70</v>
      </c>
      <c r="AF203" s="1">
        <v>2</v>
      </c>
      <c r="AG203" t="s">
        <v>71</v>
      </c>
      <c r="AH203" s="1">
        <v>211000</v>
      </c>
      <c r="AJ203">
        <v>0</v>
      </c>
      <c r="AL203">
        <v>0</v>
      </c>
      <c r="AM203" t="s">
        <v>59</v>
      </c>
      <c r="AN203" t="s">
        <v>60</v>
      </c>
      <c r="AO203" t="s">
        <v>640</v>
      </c>
      <c r="AQ203" s="1">
        <v>202308</v>
      </c>
      <c r="AR203" s="1">
        <v>2</v>
      </c>
      <c r="AT203" t="s">
        <v>61</v>
      </c>
      <c r="AU203" s="1">
        <v>2</v>
      </c>
      <c r="AY203">
        <v>0</v>
      </c>
      <c r="AZ203">
        <v>0</v>
      </c>
      <c r="BA203" t="b">
        <f t="shared" si="6"/>
        <v>0</v>
      </c>
      <c r="BB203" t="b">
        <f t="shared" si="7"/>
        <v>1</v>
      </c>
    </row>
    <row r="204" spans="1:54" x14ac:dyDescent="0.25">
      <c r="A204" s="1">
        <v>100</v>
      </c>
      <c r="B204" t="s">
        <v>52</v>
      </c>
      <c r="C204" t="s">
        <v>752</v>
      </c>
      <c r="D204" s="1">
        <v>20</v>
      </c>
      <c r="E204" t="s">
        <v>74</v>
      </c>
      <c r="F204">
        <v>-124.170939654191</v>
      </c>
      <c r="G204" s="1" t="s">
        <v>753</v>
      </c>
      <c r="H204">
        <v>-124.170574203212</v>
      </c>
      <c r="I204" s="1" t="s">
        <v>754</v>
      </c>
      <c r="J204" t="s">
        <v>755</v>
      </c>
      <c r="L204" t="s">
        <v>756</v>
      </c>
      <c r="M204" t="s">
        <v>757</v>
      </c>
      <c r="N204" t="s">
        <v>758</v>
      </c>
      <c r="O204" t="s">
        <v>54</v>
      </c>
      <c r="P204" s="1">
        <v>98535</v>
      </c>
      <c r="R204" t="s">
        <v>161</v>
      </c>
      <c r="S204" t="s">
        <v>759</v>
      </c>
      <c r="T204" s="1">
        <v>2</v>
      </c>
      <c r="V204" t="s">
        <v>760</v>
      </c>
      <c r="X204" s="1">
        <v>701101</v>
      </c>
      <c r="Y204" t="s">
        <v>302</v>
      </c>
      <c r="Z204" s="1">
        <v>701101</v>
      </c>
      <c r="AA204" s="1">
        <v>72111002</v>
      </c>
      <c r="AB204" t="s">
        <v>303</v>
      </c>
      <c r="AC204" s="1">
        <v>72111002</v>
      </c>
      <c r="AE204" t="s">
        <v>70</v>
      </c>
      <c r="AF204" s="1">
        <v>1</v>
      </c>
      <c r="AG204" t="s">
        <v>71</v>
      </c>
      <c r="AH204" s="1">
        <v>70000</v>
      </c>
      <c r="AJ204">
        <v>0</v>
      </c>
      <c r="AL204">
        <v>0</v>
      </c>
      <c r="AM204" t="s">
        <v>59</v>
      </c>
      <c r="AN204" t="s">
        <v>60</v>
      </c>
      <c r="AO204" t="s">
        <v>761</v>
      </c>
      <c r="AQ204" s="1">
        <v>202411</v>
      </c>
      <c r="AR204" s="1">
        <v>32</v>
      </c>
      <c r="AT204" t="s">
        <v>61</v>
      </c>
      <c r="AU204" s="1">
        <v>2</v>
      </c>
      <c r="AX204" t="s">
        <v>762</v>
      </c>
      <c r="AY204">
        <v>0</v>
      </c>
      <c r="AZ204">
        <v>0</v>
      </c>
      <c r="BA204" t="b">
        <f t="shared" si="6"/>
        <v>0</v>
      </c>
      <c r="BB204" t="b">
        <f t="shared" si="7"/>
        <v>1</v>
      </c>
    </row>
    <row r="205" spans="1:54" x14ac:dyDescent="0.25">
      <c r="A205" s="1">
        <v>100</v>
      </c>
      <c r="B205" t="s">
        <v>52</v>
      </c>
      <c r="C205" t="s">
        <v>634</v>
      </c>
      <c r="D205" s="1">
        <v>20</v>
      </c>
      <c r="E205" t="s">
        <v>74</v>
      </c>
      <c r="F205">
        <v>-124.185287712228</v>
      </c>
      <c r="G205" s="1" t="s">
        <v>635</v>
      </c>
      <c r="H205">
        <v>-124.185439676133</v>
      </c>
      <c r="I205" s="1" t="s">
        <v>636</v>
      </c>
      <c r="J205" t="s">
        <v>1168</v>
      </c>
      <c r="L205" t="s">
        <v>2720</v>
      </c>
      <c r="M205" t="s">
        <v>2721</v>
      </c>
      <c r="N205" t="s">
        <v>638</v>
      </c>
      <c r="O205" t="s">
        <v>54</v>
      </c>
      <c r="P205" s="1">
        <v>98535</v>
      </c>
      <c r="Q205" t="s">
        <v>1169</v>
      </c>
      <c r="R205" t="s">
        <v>55</v>
      </c>
      <c r="S205" t="s">
        <v>56</v>
      </c>
      <c r="T205" s="1">
        <v>2</v>
      </c>
      <c r="X205" s="1">
        <v>999977</v>
      </c>
      <c r="Y205" t="s">
        <v>57</v>
      </c>
      <c r="Z205" s="1">
        <v>999977</v>
      </c>
      <c r="AA205" s="1">
        <v>99999004</v>
      </c>
      <c r="AB205" t="s">
        <v>58</v>
      </c>
      <c r="AC205" s="1">
        <v>99999004</v>
      </c>
      <c r="AF205">
        <v>0</v>
      </c>
      <c r="AH205" s="2">
        <v>0</v>
      </c>
      <c r="AJ205">
        <v>0</v>
      </c>
      <c r="AL205">
        <v>0</v>
      </c>
      <c r="AM205" t="s">
        <v>59</v>
      </c>
      <c r="AN205" t="s">
        <v>60</v>
      </c>
      <c r="AO205" t="s">
        <v>1170</v>
      </c>
      <c r="AQ205" s="1">
        <v>202308</v>
      </c>
      <c r="AR205" s="1">
        <v>2</v>
      </c>
      <c r="AT205" t="s">
        <v>61</v>
      </c>
      <c r="AU205" s="1">
        <v>2</v>
      </c>
      <c r="AY205">
        <v>0</v>
      </c>
      <c r="AZ205">
        <v>0</v>
      </c>
      <c r="BA205" t="b">
        <f t="shared" si="6"/>
        <v>0</v>
      </c>
      <c r="BB205" t="b">
        <f t="shared" si="7"/>
        <v>1</v>
      </c>
    </row>
    <row r="206" spans="1:54" x14ac:dyDescent="0.25">
      <c r="A206" s="1">
        <v>100</v>
      </c>
      <c r="B206" t="s">
        <v>52</v>
      </c>
      <c r="C206" t="s">
        <v>1210</v>
      </c>
      <c r="D206" s="1">
        <v>20</v>
      </c>
      <c r="E206" t="s">
        <v>53</v>
      </c>
      <c r="F206">
        <v>-124.198905287402</v>
      </c>
      <c r="G206" s="1" t="s">
        <v>1211</v>
      </c>
      <c r="H206">
        <v>-124.199080636817</v>
      </c>
      <c r="I206" s="1" t="s">
        <v>1212</v>
      </c>
      <c r="J206" t="s">
        <v>1213</v>
      </c>
      <c r="L206" t="s">
        <v>2723</v>
      </c>
      <c r="M206" t="s">
        <v>2724</v>
      </c>
      <c r="N206" t="s">
        <v>1214</v>
      </c>
      <c r="O206" t="s">
        <v>54</v>
      </c>
      <c r="P206" s="1">
        <v>98571</v>
      </c>
      <c r="Q206" t="s">
        <v>1215</v>
      </c>
      <c r="R206" t="s">
        <v>55</v>
      </c>
      <c r="S206" t="s">
        <v>56</v>
      </c>
      <c r="T206" s="1">
        <v>3</v>
      </c>
      <c r="X206" s="1">
        <v>651301</v>
      </c>
      <c r="Y206" t="s">
        <v>330</v>
      </c>
      <c r="Z206" s="1">
        <v>651301</v>
      </c>
      <c r="AA206" s="1">
        <v>53111004</v>
      </c>
      <c r="AB206" t="s">
        <v>331</v>
      </c>
      <c r="AC206" s="1">
        <v>53111004</v>
      </c>
      <c r="AE206" t="s">
        <v>70</v>
      </c>
      <c r="AF206" s="1">
        <v>2</v>
      </c>
      <c r="AG206" t="s">
        <v>71</v>
      </c>
      <c r="AH206" s="1">
        <v>135000</v>
      </c>
      <c r="AJ206">
        <v>0</v>
      </c>
      <c r="AL206">
        <v>0</v>
      </c>
      <c r="AM206" t="s">
        <v>59</v>
      </c>
      <c r="AN206" t="s">
        <v>60</v>
      </c>
      <c r="AO206" t="s">
        <v>1216</v>
      </c>
      <c r="AQ206" s="1">
        <v>202308</v>
      </c>
      <c r="AR206" s="1">
        <v>2</v>
      </c>
      <c r="AT206" t="s">
        <v>61</v>
      </c>
      <c r="AU206" s="1">
        <v>2</v>
      </c>
      <c r="AY206">
        <v>0</v>
      </c>
      <c r="AZ206">
        <v>0</v>
      </c>
      <c r="BA206" t="b">
        <f t="shared" si="6"/>
        <v>0</v>
      </c>
      <c r="BB206" t="b">
        <f t="shared" si="7"/>
        <v>1</v>
      </c>
    </row>
    <row r="207" spans="1:54" x14ac:dyDescent="0.25">
      <c r="A207" s="1">
        <v>100</v>
      </c>
      <c r="B207" t="s">
        <v>52</v>
      </c>
      <c r="C207" t="s">
        <v>459</v>
      </c>
      <c r="D207" s="1">
        <v>20</v>
      </c>
      <c r="E207" t="s">
        <v>74</v>
      </c>
      <c r="F207">
        <v>-124.171283228402</v>
      </c>
      <c r="G207" s="1" t="s">
        <v>460</v>
      </c>
      <c r="H207">
        <v>-124.171999294391</v>
      </c>
      <c r="I207" s="1" t="s">
        <v>461</v>
      </c>
      <c r="J207" t="s">
        <v>462</v>
      </c>
      <c r="L207" t="s">
        <v>2651</v>
      </c>
      <c r="M207" t="s">
        <v>1603</v>
      </c>
      <c r="N207" t="s">
        <v>463</v>
      </c>
      <c r="O207" t="s">
        <v>54</v>
      </c>
      <c r="P207" s="1">
        <v>98535</v>
      </c>
      <c r="Q207" t="s">
        <v>464</v>
      </c>
      <c r="R207" t="s">
        <v>161</v>
      </c>
      <c r="S207" t="s">
        <v>2652</v>
      </c>
      <c r="T207" s="1">
        <v>2</v>
      </c>
      <c r="X207" s="1">
        <v>179403</v>
      </c>
      <c r="Y207" t="s">
        <v>465</v>
      </c>
      <c r="Z207" s="1">
        <v>179403</v>
      </c>
      <c r="AA207" s="1">
        <v>23891006</v>
      </c>
      <c r="AB207" t="s">
        <v>466</v>
      </c>
      <c r="AC207" s="1">
        <v>23891006</v>
      </c>
      <c r="AE207" t="s">
        <v>70</v>
      </c>
      <c r="AF207" s="1">
        <v>2</v>
      </c>
      <c r="AG207" t="s">
        <v>71</v>
      </c>
      <c r="AH207" s="1">
        <v>211000</v>
      </c>
      <c r="AJ207">
        <v>0</v>
      </c>
      <c r="AL207">
        <v>0</v>
      </c>
      <c r="AM207" t="s">
        <v>59</v>
      </c>
      <c r="AN207" t="s">
        <v>60</v>
      </c>
      <c r="AO207" t="s">
        <v>467</v>
      </c>
      <c r="AQ207" s="1">
        <v>202002</v>
      </c>
      <c r="AR207" s="1">
        <v>5</v>
      </c>
      <c r="AT207" t="s">
        <v>61</v>
      </c>
      <c r="AU207" s="1">
        <v>2</v>
      </c>
      <c r="AY207">
        <v>0</v>
      </c>
      <c r="AZ207">
        <v>0</v>
      </c>
      <c r="BA207" t="b">
        <f t="shared" si="6"/>
        <v>0</v>
      </c>
      <c r="BB207" t="b">
        <f t="shared" si="7"/>
        <v>1</v>
      </c>
    </row>
    <row r="208" spans="1:54" x14ac:dyDescent="0.25">
      <c r="A208" s="1">
        <v>100</v>
      </c>
      <c r="B208" t="s">
        <v>52</v>
      </c>
      <c r="C208" t="s">
        <v>1210</v>
      </c>
      <c r="D208" s="1">
        <v>20</v>
      </c>
      <c r="E208" t="s">
        <v>53</v>
      </c>
      <c r="F208">
        <v>-124.198905287402</v>
      </c>
      <c r="G208" s="1" t="s">
        <v>1211</v>
      </c>
      <c r="H208">
        <v>-124.199080636817</v>
      </c>
      <c r="I208" s="1" t="s">
        <v>1212</v>
      </c>
      <c r="J208" t="s">
        <v>1226</v>
      </c>
      <c r="L208" t="s">
        <v>2723</v>
      </c>
      <c r="M208" t="s">
        <v>2724</v>
      </c>
      <c r="N208" t="s">
        <v>1214</v>
      </c>
      <c r="O208" t="s">
        <v>54</v>
      </c>
      <c r="P208" s="1">
        <v>98571</v>
      </c>
      <c r="Q208" t="s">
        <v>1227</v>
      </c>
      <c r="R208" t="s">
        <v>55</v>
      </c>
      <c r="S208" t="s">
        <v>56</v>
      </c>
      <c r="T208" s="1">
        <v>3</v>
      </c>
      <c r="X208" s="1">
        <v>653118</v>
      </c>
      <c r="Y208" t="s">
        <v>105</v>
      </c>
      <c r="Z208" s="1">
        <v>653118</v>
      </c>
      <c r="AA208" s="1">
        <v>53121003</v>
      </c>
      <c r="AB208" t="s">
        <v>106</v>
      </c>
      <c r="AC208" s="1">
        <v>53121003</v>
      </c>
      <c r="AE208" t="s">
        <v>70</v>
      </c>
      <c r="AF208" s="1">
        <v>2</v>
      </c>
      <c r="AG208" t="s">
        <v>71</v>
      </c>
      <c r="AH208" s="1">
        <v>145000</v>
      </c>
      <c r="AJ208">
        <v>0</v>
      </c>
      <c r="AL208">
        <v>0</v>
      </c>
      <c r="AM208" t="s">
        <v>59</v>
      </c>
      <c r="AN208" t="s">
        <v>60</v>
      </c>
      <c r="AO208" t="s">
        <v>1228</v>
      </c>
      <c r="AQ208" s="1">
        <v>202308</v>
      </c>
      <c r="AR208" s="1">
        <v>2</v>
      </c>
      <c r="AT208" t="s">
        <v>61</v>
      </c>
      <c r="AU208" s="1">
        <v>2</v>
      </c>
      <c r="AY208">
        <v>0</v>
      </c>
      <c r="AZ208">
        <v>0</v>
      </c>
      <c r="BA208" t="b">
        <f t="shared" si="6"/>
        <v>0</v>
      </c>
      <c r="BB208" t="b">
        <f t="shared" si="7"/>
        <v>1</v>
      </c>
    </row>
    <row r="209" spans="1:54" x14ac:dyDescent="0.25">
      <c r="A209" s="1">
        <v>100</v>
      </c>
      <c r="B209" t="s">
        <v>52</v>
      </c>
      <c r="C209" t="s">
        <v>1812</v>
      </c>
      <c r="D209" s="1">
        <v>20</v>
      </c>
      <c r="E209" t="s">
        <v>53</v>
      </c>
      <c r="F209">
        <v>-124.199558656755</v>
      </c>
      <c r="G209" s="1" t="s">
        <v>1813</v>
      </c>
      <c r="H209">
        <v>-124.19960928345</v>
      </c>
      <c r="I209" s="1" t="s">
        <v>1814</v>
      </c>
      <c r="J209" t="s">
        <v>1815</v>
      </c>
      <c r="N209" t="s">
        <v>1816</v>
      </c>
      <c r="O209" t="s">
        <v>54</v>
      </c>
      <c r="P209" s="1">
        <v>98571</v>
      </c>
      <c r="Q209" t="s">
        <v>1817</v>
      </c>
      <c r="R209" t="s">
        <v>55</v>
      </c>
      <c r="S209" t="s">
        <v>56</v>
      </c>
      <c r="T209" s="1">
        <v>2</v>
      </c>
      <c r="X209" s="1">
        <v>999977</v>
      </c>
      <c r="Y209" t="s">
        <v>57</v>
      </c>
      <c r="Z209" s="1">
        <v>999977</v>
      </c>
      <c r="AA209" s="1">
        <v>99999004</v>
      </c>
      <c r="AB209" t="s">
        <v>58</v>
      </c>
      <c r="AC209" s="1">
        <v>99999004</v>
      </c>
      <c r="AF209">
        <v>0</v>
      </c>
      <c r="AH209" s="2">
        <v>0</v>
      </c>
      <c r="AJ209">
        <v>0</v>
      </c>
      <c r="AL209">
        <v>0</v>
      </c>
      <c r="AM209" t="s">
        <v>59</v>
      </c>
      <c r="AN209" t="s">
        <v>60</v>
      </c>
      <c r="AO209" t="s">
        <v>1818</v>
      </c>
      <c r="AQ209" s="1">
        <v>202308</v>
      </c>
      <c r="AR209" s="1">
        <v>2</v>
      </c>
      <c r="AT209" t="s">
        <v>61</v>
      </c>
      <c r="AU209" s="1">
        <v>2</v>
      </c>
      <c r="AY209">
        <v>0</v>
      </c>
      <c r="AZ209">
        <v>0</v>
      </c>
      <c r="BA209" t="b">
        <f t="shared" si="6"/>
        <v>0</v>
      </c>
      <c r="BB209" t="b">
        <f t="shared" si="7"/>
        <v>0</v>
      </c>
    </row>
    <row r="210" spans="1:54" x14ac:dyDescent="0.25">
      <c r="A210" s="1">
        <v>100</v>
      </c>
      <c r="B210" t="s">
        <v>52</v>
      </c>
      <c r="C210" t="s">
        <v>459</v>
      </c>
      <c r="D210" s="1">
        <v>20</v>
      </c>
      <c r="E210" t="s">
        <v>74</v>
      </c>
      <c r="F210">
        <v>-124.171283228402</v>
      </c>
      <c r="G210" s="1" t="s">
        <v>460</v>
      </c>
      <c r="H210">
        <v>-124.171999294391</v>
      </c>
      <c r="I210" s="1" t="s">
        <v>461</v>
      </c>
      <c r="J210" t="s">
        <v>641</v>
      </c>
      <c r="N210" t="s">
        <v>463</v>
      </c>
      <c r="O210" t="s">
        <v>54</v>
      </c>
      <c r="P210" s="1">
        <v>98535</v>
      </c>
      <c r="Q210" t="s">
        <v>642</v>
      </c>
      <c r="R210" t="s">
        <v>161</v>
      </c>
      <c r="S210" t="s">
        <v>56</v>
      </c>
      <c r="T210" s="1">
        <v>2</v>
      </c>
      <c r="V210" t="s">
        <v>643</v>
      </c>
      <c r="X210" s="1">
        <v>703302</v>
      </c>
      <c r="Y210" t="s">
        <v>345</v>
      </c>
      <c r="Z210" s="1">
        <v>703302</v>
      </c>
      <c r="AA210" s="1">
        <v>72121102</v>
      </c>
      <c r="AB210" t="s">
        <v>346</v>
      </c>
      <c r="AC210" s="1">
        <v>72121102</v>
      </c>
      <c r="AE210" t="s">
        <v>70</v>
      </c>
      <c r="AF210" s="1">
        <v>2</v>
      </c>
      <c r="AG210" t="s">
        <v>71</v>
      </c>
      <c r="AH210" s="1">
        <v>212000</v>
      </c>
      <c r="AJ210">
        <v>0</v>
      </c>
      <c r="AL210">
        <v>0</v>
      </c>
      <c r="AM210" t="s">
        <v>59</v>
      </c>
      <c r="AN210" t="s">
        <v>60</v>
      </c>
      <c r="AO210" t="s">
        <v>644</v>
      </c>
      <c r="AQ210" s="1">
        <v>202410</v>
      </c>
      <c r="AR210" s="1">
        <v>5</v>
      </c>
      <c r="AT210" t="s">
        <v>61</v>
      </c>
      <c r="AU210" s="1">
        <v>2</v>
      </c>
      <c r="AY210">
        <v>0</v>
      </c>
      <c r="AZ210">
        <v>0</v>
      </c>
      <c r="BA210" t="b">
        <f t="shared" si="6"/>
        <v>0</v>
      </c>
      <c r="BB210" t="b">
        <f t="shared" si="7"/>
        <v>1</v>
      </c>
    </row>
    <row r="211" spans="1:54" x14ac:dyDescent="0.25">
      <c r="A211" s="1">
        <v>100</v>
      </c>
      <c r="B211" t="s">
        <v>52</v>
      </c>
      <c r="C211" t="s">
        <v>1190</v>
      </c>
      <c r="D211" s="1">
        <v>20</v>
      </c>
      <c r="E211" t="s">
        <v>74</v>
      </c>
      <c r="F211">
        <v>-124.177785992704</v>
      </c>
      <c r="G211" s="1" t="s">
        <v>1191</v>
      </c>
      <c r="H211">
        <v>-124.177785992704</v>
      </c>
      <c r="I211" s="1" t="s">
        <v>1191</v>
      </c>
      <c r="J211" t="s">
        <v>1192</v>
      </c>
      <c r="N211" t="s">
        <v>1193</v>
      </c>
      <c r="O211" t="s">
        <v>54</v>
      </c>
      <c r="P211" s="1">
        <v>98535</v>
      </c>
      <c r="Q211" t="s">
        <v>1194</v>
      </c>
      <c r="R211" t="s">
        <v>55</v>
      </c>
      <c r="S211" t="s">
        <v>56</v>
      </c>
      <c r="T211" s="1">
        <v>2</v>
      </c>
      <c r="X211" s="1">
        <v>999977</v>
      </c>
      <c r="Y211" t="s">
        <v>57</v>
      </c>
      <c r="Z211" s="1">
        <v>999977</v>
      </c>
      <c r="AA211" s="1">
        <v>99999004</v>
      </c>
      <c r="AB211" t="s">
        <v>58</v>
      </c>
      <c r="AC211" s="1">
        <v>99999004</v>
      </c>
      <c r="AF211">
        <v>0</v>
      </c>
      <c r="AH211" s="2">
        <v>0</v>
      </c>
      <c r="AJ211">
        <v>0</v>
      </c>
      <c r="AL211">
        <v>0</v>
      </c>
      <c r="AM211" t="s">
        <v>59</v>
      </c>
      <c r="AN211" t="s">
        <v>60</v>
      </c>
      <c r="AO211" t="s">
        <v>1195</v>
      </c>
      <c r="AQ211" s="1">
        <v>202308</v>
      </c>
      <c r="AR211" s="1">
        <v>2</v>
      </c>
      <c r="AT211" t="s">
        <v>61</v>
      </c>
      <c r="AU211" s="1">
        <v>2</v>
      </c>
      <c r="AY211">
        <v>0</v>
      </c>
      <c r="AZ211">
        <v>0</v>
      </c>
      <c r="BA211" t="b">
        <f t="shared" si="6"/>
        <v>0</v>
      </c>
      <c r="BB211" t="b">
        <f t="shared" si="7"/>
        <v>0</v>
      </c>
    </row>
    <row r="212" spans="1:54" x14ac:dyDescent="0.25">
      <c r="A212" s="1">
        <v>100</v>
      </c>
      <c r="B212" t="s">
        <v>52</v>
      </c>
      <c r="C212" t="s">
        <v>73</v>
      </c>
      <c r="D212" s="1">
        <v>20</v>
      </c>
      <c r="E212" t="s">
        <v>74</v>
      </c>
      <c r="F212">
        <v>-124.170016471376</v>
      </c>
      <c r="G212" s="1" t="s">
        <v>75</v>
      </c>
      <c r="H212">
        <v>-124.170280333687</v>
      </c>
      <c r="I212" s="1" t="s">
        <v>76</v>
      </c>
      <c r="J212" t="s">
        <v>77</v>
      </c>
      <c r="L212" t="s">
        <v>229</v>
      </c>
      <c r="M212" t="s">
        <v>2716</v>
      </c>
      <c r="N212" t="s">
        <v>78</v>
      </c>
      <c r="O212" t="s">
        <v>54</v>
      </c>
      <c r="P212" s="1">
        <v>98535</v>
      </c>
      <c r="Q212" t="s">
        <v>79</v>
      </c>
      <c r="R212" t="s">
        <v>55</v>
      </c>
      <c r="S212" t="s">
        <v>56</v>
      </c>
      <c r="T212" s="1">
        <v>2</v>
      </c>
      <c r="X212" s="1">
        <v>999977</v>
      </c>
      <c r="Y212" t="s">
        <v>57</v>
      </c>
      <c r="Z212" s="1">
        <v>999977</v>
      </c>
      <c r="AA212" s="1">
        <v>99999004</v>
      </c>
      <c r="AB212" t="s">
        <v>58</v>
      </c>
      <c r="AC212" s="1">
        <v>99999004</v>
      </c>
      <c r="AF212">
        <v>0</v>
      </c>
      <c r="AH212" s="2">
        <v>0</v>
      </c>
      <c r="AJ212">
        <v>0</v>
      </c>
      <c r="AL212">
        <v>0</v>
      </c>
      <c r="AM212" t="s">
        <v>59</v>
      </c>
      <c r="AN212" t="s">
        <v>60</v>
      </c>
      <c r="AO212" t="s">
        <v>80</v>
      </c>
      <c r="AQ212" s="1">
        <v>202308</v>
      </c>
      <c r="AR212" s="1">
        <v>2</v>
      </c>
      <c r="AT212" t="s">
        <v>61</v>
      </c>
      <c r="AU212" s="1">
        <v>2</v>
      </c>
      <c r="AY212">
        <v>0</v>
      </c>
      <c r="AZ212">
        <v>0</v>
      </c>
      <c r="BA212" t="b">
        <f t="shared" si="6"/>
        <v>0</v>
      </c>
      <c r="BB212" t="b">
        <f t="shared" si="7"/>
        <v>0</v>
      </c>
    </row>
    <row r="213" spans="1:54" x14ac:dyDescent="0.25">
      <c r="A213" s="1">
        <v>100</v>
      </c>
      <c r="B213" t="s">
        <v>52</v>
      </c>
      <c r="C213" t="s">
        <v>1899</v>
      </c>
      <c r="D213" s="1">
        <v>20</v>
      </c>
      <c r="E213" t="s">
        <v>127</v>
      </c>
      <c r="F213">
        <v>-124.061693867697</v>
      </c>
      <c r="G213" s="1" t="s">
        <v>1900</v>
      </c>
      <c r="H213">
        <v>-124.06213961730801</v>
      </c>
      <c r="I213" s="1" t="s">
        <v>1901</v>
      </c>
      <c r="J213" t="s">
        <v>1902</v>
      </c>
      <c r="N213" t="s">
        <v>1903</v>
      </c>
      <c r="O213" t="s">
        <v>54</v>
      </c>
      <c r="P213" s="1">
        <v>98550</v>
      </c>
      <c r="Q213" t="s">
        <v>1904</v>
      </c>
      <c r="R213" t="s">
        <v>55</v>
      </c>
      <c r="S213" t="s">
        <v>56</v>
      </c>
      <c r="T213" s="1">
        <v>1</v>
      </c>
      <c r="X213" s="1">
        <v>999977</v>
      </c>
      <c r="Y213" t="s">
        <v>57</v>
      </c>
      <c r="Z213" s="1">
        <v>999977</v>
      </c>
      <c r="AA213" s="1">
        <v>99999004</v>
      </c>
      <c r="AB213" t="s">
        <v>58</v>
      </c>
      <c r="AC213" s="1">
        <v>99999004</v>
      </c>
      <c r="AF213">
        <v>0</v>
      </c>
      <c r="AH213" s="2">
        <v>0</v>
      </c>
      <c r="AJ213">
        <v>0</v>
      </c>
      <c r="AL213">
        <v>0</v>
      </c>
      <c r="AM213" t="s">
        <v>59</v>
      </c>
      <c r="AN213" t="s">
        <v>60</v>
      </c>
      <c r="AO213" t="s">
        <v>1905</v>
      </c>
      <c r="AQ213" s="1">
        <v>202308</v>
      </c>
      <c r="AR213" s="1">
        <v>2</v>
      </c>
      <c r="AT213" t="s">
        <v>135</v>
      </c>
      <c r="AU213" s="1">
        <v>2</v>
      </c>
      <c r="AY213">
        <v>0</v>
      </c>
      <c r="AZ213">
        <v>0</v>
      </c>
      <c r="BA213" t="b">
        <f t="shared" si="6"/>
        <v>0</v>
      </c>
      <c r="BB213" t="b">
        <f t="shared" si="7"/>
        <v>0</v>
      </c>
    </row>
    <row r="214" spans="1:54" x14ac:dyDescent="0.25">
      <c r="A214" s="1">
        <v>93.18</v>
      </c>
      <c r="B214" t="s">
        <v>52</v>
      </c>
      <c r="C214" t="s">
        <v>468</v>
      </c>
      <c r="D214" s="1">
        <v>20</v>
      </c>
      <c r="E214" t="s">
        <v>469</v>
      </c>
      <c r="F214">
        <v>-124.073548560996</v>
      </c>
      <c r="G214" s="1" t="s">
        <v>470</v>
      </c>
      <c r="H214">
        <v>-124.073732376132</v>
      </c>
      <c r="I214" s="1" t="s">
        <v>471</v>
      </c>
      <c r="J214" t="s">
        <v>472</v>
      </c>
      <c r="N214" t="s">
        <v>473</v>
      </c>
      <c r="O214" t="s">
        <v>54</v>
      </c>
      <c r="P214" s="1">
        <v>98536</v>
      </c>
      <c r="Q214" t="s">
        <v>474</v>
      </c>
      <c r="R214" t="s">
        <v>55</v>
      </c>
      <c r="S214" t="s">
        <v>56</v>
      </c>
      <c r="T214" s="1">
        <v>2</v>
      </c>
      <c r="X214" s="1">
        <v>738942</v>
      </c>
      <c r="Y214" t="s">
        <v>475</v>
      </c>
      <c r="Z214" s="1">
        <v>738942</v>
      </c>
      <c r="AA214" s="1">
        <v>54149001</v>
      </c>
      <c r="AB214" t="s">
        <v>476</v>
      </c>
      <c r="AC214" s="1">
        <v>54149001</v>
      </c>
      <c r="AF214">
        <v>0</v>
      </c>
      <c r="AH214" s="2">
        <v>0</v>
      </c>
      <c r="AJ214">
        <v>0</v>
      </c>
      <c r="AL214">
        <v>0</v>
      </c>
      <c r="AM214" t="s">
        <v>59</v>
      </c>
      <c r="AN214" t="s">
        <v>60</v>
      </c>
      <c r="AO214" t="s">
        <v>477</v>
      </c>
      <c r="AQ214" s="1">
        <v>202308</v>
      </c>
      <c r="AR214" s="1">
        <v>2</v>
      </c>
      <c r="AT214" t="s">
        <v>61</v>
      </c>
      <c r="AU214" s="1">
        <v>2</v>
      </c>
      <c r="AY214">
        <v>0</v>
      </c>
      <c r="AZ214">
        <v>0</v>
      </c>
      <c r="BA214" t="b">
        <f t="shared" si="6"/>
        <v>0</v>
      </c>
      <c r="BB214" t="b">
        <f t="shared" si="7"/>
        <v>0</v>
      </c>
    </row>
    <row r="215" spans="1:54" x14ac:dyDescent="0.25">
      <c r="A215" s="1">
        <v>97.069999999999894</v>
      </c>
      <c r="B215" t="s">
        <v>52</v>
      </c>
      <c r="C215" t="s">
        <v>1021</v>
      </c>
      <c r="D215" s="1">
        <v>20</v>
      </c>
      <c r="E215" t="s">
        <v>74</v>
      </c>
      <c r="F215">
        <v>-124.189441728777</v>
      </c>
      <c r="G215" s="1" t="s">
        <v>1022</v>
      </c>
      <c r="H215">
        <v>-124.189441728777</v>
      </c>
      <c r="I215" s="1" t="s">
        <v>1022</v>
      </c>
      <c r="J215" t="s">
        <v>1144</v>
      </c>
      <c r="L215" t="s">
        <v>1145</v>
      </c>
      <c r="M215" t="b">
        <v>1</v>
      </c>
      <c r="N215" t="s">
        <v>1024</v>
      </c>
      <c r="O215" t="s">
        <v>54</v>
      </c>
      <c r="P215" s="1">
        <v>98535</v>
      </c>
      <c r="R215" t="s">
        <v>161</v>
      </c>
      <c r="S215" t="s">
        <v>1146</v>
      </c>
      <c r="T215" s="1">
        <v>2</v>
      </c>
      <c r="U215">
        <v>8003807950</v>
      </c>
      <c r="V215" t="s">
        <v>1147</v>
      </c>
      <c r="X215" s="1">
        <v>701111</v>
      </c>
      <c r="Y215" t="s">
        <v>1148</v>
      </c>
      <c r="Z215" s="1">
        <v>701111</v>
      </c>
      <c r="AA215" s="1">
        <v>72119909</v>
      </c>
      <c r="AB215" t="s">
        <v>1149</v>
      </c>
      <c r="AC215" s="1">
        <v>72119909</v>
      </c>
      <c r="AE215" t="s">
        <v>123</v>
      </c>
      <c r="AF215" s="1">
        <v>10</v>
      </c>
      <c r="AG215" t="s">
        <v>166</v>
      </c>
      <c r="AH215" s="1">
        <v>691000</v>
      </c>
      <c r="AJ215">
        <v>0</v>
      </c>
      <c r="AL215">
        <v>0</v>
      </c>
      <c r="AM215" t="s">
        <v>59</v>
      </c>
      <c r="AN215" t="s">
        <v>60</v>
      </c>
      <c r="AO215" t="s">
        <v>1150</v>
      </c>
      <c r="AQ215" s="1">
        <v>202405</v>
      </c>
      <c r="AR215" s="1">
        <v>41</v>
      </c>
      <c r="AT215" t="s">
        <v>61</v>
      </c>
      <c r="AU215" s="1">
        <v>2</v>
      </c>
      <c r="AV215" t="s">
        <v>1151</v>
      </c>
      <c r="AX215" t="s">
        <v>1152</v>
      </c>
      <c r="AY215">
        <v>0</v>
      </c>
      <c r="AZ215">
        <v>0</v>
      </c>
      <c r="BA215" t="b">
        <f t="shared" si="6"/>
        <v>0</v>
      </c>
      <c r="BB215" t="b">
        <f t="shared" si="7"/>
        <v>1</v>
      </c>
    </row>
    <row r="216" spans="1:54" x14ac:dyDescent="0.25">
      <c r="A216" s="1">
        <v>100</v>
      </c>
      <c r="B216" t="s">
        <v>52</v>
      </c>
      <c r="C216" t="s">
        <v>674</v>
      </c>
      <c r="D216" s="1">
        <v>20</v>
      </c>
      <c r="E216" t="s">
        <v>74</v>
      </c>
      <c r="F216">
        <v>-124.105108583147</v>
      </c>
      <c r="G216" s="1" t="s">
        <v>675</v>
      </c>
      <c r="H216">
        <v>-124.105108583147</v>
      </c>
      <c r="I216" s="1" t="s">
        <v>675</v>
      </c>
      <c r="J216" t="s">
        <v>1204</v>
      </c>
      <c r="N216" t="s">
        <v>1205</v>
      </c>
      <c r="O216" t="s">
        <v>54</v>
      </c>
      <c r="P216" s="1">
        <v>98535</v>
      </c>
      <c r="Q216" t="s">
        <v>1206</v>
      </c>
      <c r="R216" t="s">
        <v>55</v>
      </c>
      <c r="S216" t="s">
        <v>56</v>
      </c>
      <c r="T216" s="1">
        <v>1</v>
      </c>
      <c r="X216" s="1">
        <v>78204</v>
      </c>
      <c r="Y216" t="s">
        <v>1207</v>
      </c>
      <c r="Z216" s="1">
        <v>78204</v>
      </c>
      <c r="AA216" s="1">
        <v>56173009</v>
      </c>
      <c r="AB216" t="s">
        <v>1208</v>
      </c>
      <c r="AC216" s="1">
        <v>56173009</v>
      </c>
      <c r="AE216" t="s">
        <v>70</v>
      </c>
      <c r="AF216" s="1">
        <v>2</v>
      </c>
      <c r="AH216" s="2">
        <v>0</v>
      </c>
      <c r="AJ216">
        <v>0</v>
      </c>
      <c r="AL216">
        <v>0</v>
      </c>
      <c r="AM216" t="s">
        <v>59</v>
      </c>
      <c r="AN216" t="s">
        <v>60</v>
      </c>
      <c r="AO216" t="s">
        <v>1209</v>
      </c>
      <c r="AQ216" s="1">
        <v>202308</v>
      </c>
      <c r="AR216" s="1">
        <v>2</v>
      </c>
      <c r="AT216" t="s">
        <v>135</v>
      </c>
      <c r="AU216" s="1">
        <v>2</v>
      </c>
      <c r="AY216">
        <v>0</v>
      </c>
      <c r="AZ216">
        <v>0</v>
      </c>
      <c r="BA216" t="b">
        <f t="shared" si="6"/>
        <v>0</v>
      </c>
      <c r="BB216" t="b">
        <f t="shared" si="7"/>
        <v>1</v>
      </c>
    </row>
    <row r="217" spans="1:54" x14ac:dyDescent="0.25">
      <c r="A217" s="1">
        <v>100</v>
      </c>
      <c r="B217" t="s">
        <v>52</v>
      </c>
      <c r="C217" t="s">
        <v>907</v>
      </c>
      <c r="D217" s="1">
        <v>20</v>
      </c>
      <c r="E217" t="s">
        <v>53</v>
      </c>
      <c r="F217">
        <v>-124.19734382266</v>
      </c>
      <c r="G217" s="1" t="s">
        <v>908</v>
      </c>
      <c r="H217">
        <v>-124.198046226147</v>
      </c>
      <c r="I217" s="1" t="s">
        <v>909</v>
      </c>
      <c r="J217" t="s">
        <v>910</v>
      </c>
      <c r="N217" t="s">
        <v>911</v>
      </c>
      <c r="O217" t="s">
        <v>54</v>
      </c>
      <c r="P217" s="1">
        <v>98571</v>
      </c>
      <c r="Q217" t="s">
        <v>912</v>
      </c>
      <c r="R217" t="s">
        <v>55</v>
      </c>
      <c r="S217" t="s">
        <v>56</v>
      </c>
      <c r="T217" s="1">
        <v>2</v>
      </c>
      <c r="X217" s="1">
        <v>701103</v>
      </c>
      <c r="Y217" t="s">
        <v>659</v>
      </c>
      <c r="Z217" s="1">
        <v>701103</v>
      </c>
      <c r="AA217" s="1">
        <v>72111001</v>
      </c>
      <c r="AB217" t="s">
        <v>303</v>
      </c>
      <c r="AC217" s="1">
        <v>72111001</v>
      </c>
      <c r="AE217" t="s">
        <v>852</v>
      </c>
      <c r="AF217" s="1">
        <v>30</v>
      </c>
      <c r="AG217" t="s">
        <v>124</v>
      </c>
      <c r="AH217" s="1">
        <v>2072000</v>
      </c>
      <c r="AJ217">
        <v>0</v>
      </c>
      <c r="AL217">
        <v>0</v>
      </c>
      <c r="AM217" t="s">
        <v>59</v>
      </c>
      <c r="AN217" t="s">
        <v>60</v>
      </c>
      <c r="AO217" t="s">
        <v>913</v>
      </c>
      <c r="AQ217" s="1">
        <v>202308</v>
      </c>
      <c r="AR217" s="1">
        <v>2</v>
      </c>
      <c r="AT217" t="s">
        <v>61</v>
      </c>
      <c r="AU217" s="1">
        <v>2</v>
      </c>
      <c r="AY217">
        <v>0</v>
      </c>
      <c r="AZ217">
        <v>0</v>
      </c>
      <c r="BA217" t="b">
        <f t="shared" si="6"/>
        <v>0</v>
      </c>
      <c r="BB217" t="b">
        <f t="shared" si="7"/>
        <v>1</v>
      </c>
    </row>
    <row r="218" spans="1:54" x14ac:dyDescent="0.25">
      <c r="A218" s="1">
        <v>100</v>
      </c>
      <c r="B218" t="s">
        <v>52</v>
      </c>
      <c r="C218" t="s">
        <v>525</v>
      </c>
      <c r="D218" s="1">
        <v>20</v>
      </c>
      <c r="E218" t="s">
        <v>469</v>
      </c>
      <c r="F218">
        <v>-124.098685218067</v>
      </c>
      <c r="G218" s="1" t="s">
        <v>526</v>
      </c>
      <c r="H218">
        <v>-124.099014207766</v>
      </c>
      <c r="I218" s="1" t="s">
        <v>527</v>
      </c>
      <c r="J218" t="s">
        <v>528</v>
      </c>
      <c r="L218" t="s">
        <v>2653</v>
      </c>
      <c r="M218" t="s">
        <v>1360</v>
      </c>
      <c r="N218" t="s">
        <v>529</v>
      </c>
      <c r="O218" t="s">
        <v>54</v>
      </c>
      <c r="P218" s="1">
        <v>98536</v>
      </c>
      <c r="Q218" t="s">
        <v>530</v>
      </c>
      <c r="R218" t="s">
        <v>55</v>
      </c>
      <c r="S218" t="s">
        <v>2654</v>
      </c>
      <c r="T218" s="1">
        <v>2</v>
      </c>
      <c r="X218" s="1">
        <v>999977</v>
      </c>
      <c r="Y218" t="s">
        <v>57</v>
      </c>
      <c r="Z218" s="1">
        <v>999977</v>
      </c>
      <c r="AA218" s="1">
        <v>99999004</v>
      </c>
      <c r="AB218" t="s">
        <v>58</v>
      </c>
      <c r="AC218" s="1">
        <v>99999004</v>
      </c>
      <c r="AF218">
        <v>0</v>
      </c>
      <c r="AH218" s="2">
        <v>0</v>
      </c>
      <c r="AJ218">
        <v>0</v>
      </c>
      <c r="AL218">
        <v>0</v>
      </c>
      <c r="AM218" t="s">
        <v>59</v>
      </c>
      <c r="AN218" t="s">
        <v>60</v>
      </c>
      <c r="AO218" t="s">
        <v>531</v>
      </c>
      <c r="AQ218" s="1">
        <v>202308</v>
      </c>
      <c r="AR218" s="1">
        <v>2</v>
      </c>
      <c r="AT218" t="s">
        <v>61</v>
      </c>
      <c r="AU218" s="1">
        <v>2</v>
      </c>
      <c r="AY218">
        <v>0</v>
      </c>
      <c r="AZ218">
        <v>0</v>
      </c>
      <c r="BA218" t="b">
        <f t="shared" si="6"/>
        <v>0</v>
      </c>
      <c r="BB218" t="b">
        <f t="shared" si="7"/>
        <v>0</v>
      </c>
    </row>
    <row r="219" spans="1:54" x14ac:dyDescent="0.25">
      <c r="A219" s="1">
        <v>100</v>
      </c>
      <c r="B219" t="s">
        <v>52</v>
      </c>
      <c r="C219" t="s">
        <v>734</v>
      </c>
      <c r="D219" s="1">
        <v>20</v>
      </c>
      <c r="E219" t="s">
        <v>53</v>
      </c>
      <c r="F219">
        <v>-124.20009057233101</v>
      </c>
      <c r="G219" s="1" t="s">
        <v>735</v>
      </c>
      <c r="H219">
        <v>-124.199757140222</v>
      </c>
      <c r="I219" s="1" t="s">
        <v>736</v>
      </c>
      <c r="J219" t="s">
        <v>737</v>
      </c>
      <c r="N219" t="s">
        <v>738</v>
      </c>
      <c r="O219" t="s">
        <v>54</v>
      </c>
      <c r="P219" s="1">
        <v>98571</v>
      </c>
      <c r="Q219" t="s">
        <v>739</v>
      </c>
      <c r="R219" t="s">
        <v>55</v>
      </c>
      <c r="S219" t="s">
        <v>56</v>
      </c>
      <c r="T219" s="1">
        <v>2</v>
      </c>
      <c r="X219" s="1">
        <v>999977</v>
      </c>
      <c r="Y219" t="s">
        <v>57</v>
      </c>
      <c r="Z219" s="1">
        <v>999977</v>
      </c>
      <c r="AA219" s="1">
        <v>99999004</v>
      </c>
      <c r="AB219" t="s">
        <v>58</v>
      </c>
      <c r="AC219" s="1">
        <v>99999004</v>
      </c>
      <c r="AF219">
        <v>0</v>
      </c>
      <c r="AH219" s="2">
        <v>0</v>
      </c>
      <c r="AJ219">
        <v>0</v>
      </c>
      <c r="AL219">
        <v>0</v>
      </c>
      <c r="AM219" t="s">
        <v>59</v>
      </c>
      <c r="AN219" t="s">
        <v>60</v>
      </c>
      <c r="AO219" t="s">
        <v>740</v>
      </c>
      <c r="AQ219" s="1">
        <v>202308</v>
      </c>
      <c r="AR219" s="1">
        <v>2</v>
      </c>
      <c r="AT219" t="s">
        <v>61</v>
      </c>
      <c r="AU219" s="1">
        <v>2</v>
      </c>
      <c r="AY219">
        <v>0</v>
      </c>
      <c r="AZ219">
        <v>0</v>
      </c>
      <c r="BA219" t="b">
        <f t="shared" si="6"/>
        <v>0</v>
      </c>
      <c r="BB219" t="b">
        <f t="shared" si="7"/>
        <v>0</v>
      </c>
    </row>
    <row r="220" spans="1:54" x14ac:dyDescent="0.25">
      <c r="A220" s="1">
        <v>100</v>
      </c>
      <c r="B220" t="s">
        <v>52</v>
      </c>
      <c r="C220" t="s">
        <v>1171</v>
      </c>
      <c r="D220" s="1">
        <v>20</v>
      </c>
      <c r="E220" t="s">
        <v>53</v>
      </c>
      <c r="F220">
        <v>-124.198315788152</v>
      </c>
      <c r="G220" s="1" t="s">
        <v>1172</v>
      </c>
      <c r="H220">
        <v>-124.198302963841</v>
      </c>
      <c r="I220" s="1" t="s">
        <v>1173</v>
      </c>
      <c r="J220" t="s">
        <v>1174</v>
      </c>
      <c r="N220" t="s">
        <v>1175</v>
      </c>
      <c r="O220" t="s">
        <v>54</v>
      </c>
      <c r="P220" s="1">
        <v>98571</v>
      </c>
      <c r="Q220" t="s">
        <v>1176</v>
      </c>
      <c r="R220" t="s">
        <v>55</v>
      </c>
      <c r="S220" t="s">
        <v>56</v>
      </c>
      <c r="T220" s="1">
        <v>2</v>
      </c>
      <c r="X220" s="1">
        <v>999977</v>
      </c>
      <c r="Y220" t="s">
        <v>57</v>
      </c>
      <c r="Z220" s="1">
        <v>999977</v>
      </c>
      <c r="AA220" s="1">
        <v>99999004</v>
      </c>
      <c r="AB220" t="s">
        <v>58</v>
      </c>
      <c r="AC220" s="1">
        <v>99999004</v>
      </c>
      <c r="AF220">
        <v>0</v>
      </c>
      <c r="AH220" s="2">
        <v>0</v>
      </c>
      <c r="AJ220">
        <v>0</v>
      </c>
      <c r="AL220">
        <v>0</v>
      </c>
      <c r="AM220" t="s">
        <v>59</v>
      </c>
      <c r="AN220" t="s">
        <v>60</v>
      </c>
      <c r="AO220" t="s">
        <v>1177</v>
      </c>
      <c r="AQ220" s="1">
        <v>202308</v>
      </c>
      <c r="AR220" s="1">
        <v>2</v>
      </c>
      <c r="AT220" t="s">
        <v>61</v>
      </c>
      <c r="AU220" s="1">
        <v>2</v>
      </c>
      <c r="AY220">
        <v>0</v>
      </c>
      <c r="AZ220">
        <v>0</v>
      </c>
      <c r="BA220" t="b">
        <f t="shared" si="6"/>
        <v>0</v>
      </c>
      <c r="BB220" t="b">
        <f t="shared" si="7"/>
        <v>0</v>
      </c>
    </row>
    <row r="221" spans="1:54" x14ac:dyDescent="0.25">
      <c r="A221" s="1">
        <v>100</v>
      </c>
      <c r="B221" t="s">
        <v>52</v>
      </c>
      <c r="C221" t="s">
        <v>894</v>
      </c>
      <c r="D221" s="1">
        <v>20</v>
      </c>
      <c r="E221" t="s">
        <v>53</v>
      </c>
      <c r="F221">
        <v>-124.198943927976</v>
      </c>
      <c r="G221" s="1" t="s">
        <v>895</v>
      </c>
      <c r="H221">
        <v>-124.198828006255</v>
      </c>
      <c r="I221" s="1" t="s">
        <v>896</v>
      </c>
      <c r="J221" t="s">
        <v>897</v>
      </c>
      <c r="N221" t="s">
        <v>898</v>
      </c>
      <c r="O221" t="s">
        <v>54</v>
      </c>
      <c r="P221" s="1">
        <v>98571</v>
      </c>
      <c r="Q221" t="s">
        <v>899</v>
      </c>
      <c r="R221" t="s">
        <v>55</v>
      </c>
      <c r="S221" t="s">
        <v>56</v>
      </c>
      <c r="T221" s="1">
        <v>2</v>
      </c>
      <c r="X221" s="1">
        <v>999977</v>
      </c>
      <c r="Y221" t="s">
        <v>57</v>
      </c>
      <c r="Z221" s="1">
        <v>999977</v>
      </c>
      <c r="AA221" s="1">
        <v>99999004</v>
      </c>
      <c r="AB221" t="s">
        <v>58</v>
      </c>
      <c r="AC221" s="1">
        <v>99999004</v>
      </c>
      <c r="AF221">
        <v>0</v>
      </c>
      <c r="AH221" s="2">
        <v>0</v>
      </c>
      <c r="AJ221">
        <v>0</v>
      </c>
      <c r="AL221">
        <v>0</v>
      </c>
      <c r="AM221" t="s">
        <v>59</v>
      </c>
      <c r="AN221" t="s">
        <v>60</v>
      </c>
      <c r="AO221" t="s">
        <v>900</v>
      </c>
      <c r="AQ221" s="1">
        <v>202308</v>
      </c>
      <c r="AR221" s="1">
        <v>2</v>
      </c>
      <c r="AT221" t="s">
        <v>61</v>
      </c>
      <c r="AU221" s="1">
        <v>2</v>
      </c>
      <c r="AY221">
        <v>0</v>
      </c>
      <c r="AZ221">
        <v>0</v>
      </c>
      <c r="BA221" t="b">
        <f t="shared" si="6"/>
        <v>0</v>
      </c>
      <c r="BB221" t="b">
        <f t="shared" si="7"/>
        <v>1</v>
      </c>
    </row>
    <row r="222" spans="1:54" x14ac:dyDescent="0.25">
      <c r="A222" s="1">
        <v>100</v>
      </c>
      <c r="B222" t="s">
        <v>52</v>
      </c>
      <c r="C222" t="s">
        <v>894</v>
      </c>
      <c r="D222" s="1">
        <v>20</v>
      </c>
      <c r="E222" t="s">
        <v>53</v>
      </c>
      <c r="F222">
        <v>-124.198943927976</v>
      </c>
      <c r="G222" s="1" t="s">
        <v>895</v>
      </c>
      <c r="H222">
        <v>-124.198828006255</v>
      </c>
      <c r="I222" s="1" t="s">
        <v>896</v>
      </c>
      <c r="J222" t="s">
        <v>2187</v>
      </c>
      <c r="N222" t="s">
        <v>2188</v>
      </c>
      <c r="O222" t="s">
        <v>54</v>
      </c>
      <c r="P222" s="1">
        <v>98571</v>
      </c>
      <c r="Q222" t="s">
        <v>2189</v>
      </c>
      <c r="R222" t="s">
        <v>55</v>
      </c>
      <c r="S222" t="s">
        <v>56</v>
      </c>
      <c r="T222" s="1">
        <v>2</v>
      </c>
      <c r="X222" s="1">
        <v>999977</v>
      </c>
      <c r="Y222" t="s">
        <v>57</v>
      </c>
      <c r="Z222" s="1">
        <v>999977</v>
      </c>
      <c r="AA222" s="1">
        <v>99999004</v>
      </c>
      <c r="AB222" t="s">
        <v>58</v>
      </c>
      <c r="AC222" s="1">
        <v>99999004</v>
      </c>
      <c r="AF222">
        <v>0</v>
      </c>
      <c r="AH222" s="2">
        <v>0</v>
      </c>
      <c r="AJ222">
        <v>0</v>
      </c>
      <c r="AL222">
        <v>0</v>
      </c>
      <c r="AM222" t="s">
        <v>59</v>
      </c>
      <c r="AN222" t="s">
        <v>60</v>
      </c>
      <c r="AO222" t="s">
        <v>2190</v>
      </c>
      <c r="AQ222" s="1">
        <v>202308</v>
      </c>
      <c r="AR222" s="1">
        <v>2</v>
      </c>
      <c r="AT222" t="s">
        <v>61</v>
      </c>
      <c r="AU222" s="1">
        <v>2</v>
      </c>
      <c r="AY222">
        <v>0</v>
      </c>
      <c r="AZ222">
        <v>0</v>
      </c>
      <c r="BA222" t="b">
        <f t="shared" si="6"/>
        <v>0</v>
      </c>
      <c r="BB222" t="b">
        <f t="shared" si="7"/>
        <v>1</v>
      </c>
    </row>
    <row r="223" spans="1:54" x14ac:dyDescent="0.25">
      <c r="A223" s="1">
        <v>100</v>
      </c>
      <c r="B223" t="s">
        <v>52</v>
      </c>
      <c r="C223" t="s">
        <v>1443</v>
      </c>
      <c r="D223" s="1">
        <v>20</v>
      </c>
      <c r="E223" t="s">
        <v>53</v>
      </c>
      <c r="F223">
        <v>-124.198591260396</v>
      </c>
      <c r="G223" s="1" t="s">
        <v>1444</v>
      </c>
      <c r="H223">
        <v>-124.198591260396</v>
      </c>
      <c r="I223" s="1" t="s">
        <v>1444</v>
      </c>
      <c r="J223" t="s">
        <v>1445</v>
      </c>
      <c r="N223" t="s">
        <v>1446</v>
      </c>
      <c r="O223" t="s">
        <v>54</v>
      </c>
      <c r="P223" s="1">
        <v>98571</v>
      </c>
      <c r="Q223" t="s">
        <v>1447</v>
      </c>
      <c r="R223" t="s">
        <v>55</v>
      </c>
      <c r="S223" t="s">
        <v>56</v>
      </c>
      <c r="T223" s="1">
        <v>2</v>
      </c>
      <c r="X223" s="1">
        <v>999977</v>
      </c>
      <c r="Y223" t="s">
        <v>57</v>
      </c>
      <c r="Z223" s="1">
        <v>999977</v>
      </c>
      <c r="AA223" s="1">
        <v>99999004</v>
      </c>
      <c r="AB223" t="s">
        <v>58</v>
      </c>
      <c r="AC223" s="1">
        <v>99999004</v>
      </c>
      <c r="AF223">
        <v>0</v>
      </c>
      <c r="AH223" s="2">
        <v>0</v>
      </c>
      <c r="AJ223">
        <v>0</v>
      </c>
      <c r="AL223">
        <v>0</v>
      </c>
      <c r="AM223" t="s">
        <v>59</v>
      </c>
      <c r="AN223" t="s">
        <v>60</v>
      </c>
      <c r="AO223" t="s">
        <v>1448</v>
      </c>
      <c r="AQ223" s="1">
        <v>202308</v>
      </c>
      <c r="AR223" s="1">
        <v>2</v>
      </c>
      <c r="AT223" t="s">
        <v>61</v>
      </c>
      <c r="AU223" s="1">
        <v>2</v>
      </c>
      <c r="AY223">
        <v>0</v>
      </c>
      <c r="AZ223">
        <v>0</v>
      </c>
      <c r="BA223" t="b">
        <f t="shared" si="6"/>
        <v>0</v>
      </c>
      <c r="BB223" t="b">
        <f t="shared" si="7"/>
        <v>1</v>
      </c>
    </row>
    <row r="224" spans="1:54" x14ac:dyDescent="0.25">
      <c r="A224" s="1">
        <v>100</v>
      </c>
      <c r="B224" t="s">
        <v>52</v>
      </c>
      <c r="C224" t="s">
        <v>1443</v>
      </c>
      <c r="D224" s="1">
        <v>20</v>
      </c>
      <c r="E224" t="s">
        <v>53</v>
      </c>
      <c r="F224">
        <v>-124.198591260396</v>
      </c>
      <c r="G224" s="1" t="s">
        <v>1444</v>
      </c>
      <c r="H224">
        <v>-124.198591260396</v>
      </c>
      <c r="I224" s="1" t="s">
        <v>1444</v>
      </c>
      <c r="J224" t="s">
        <v>1751</v>
      </c>
      <c r="N224" t="s">
        <v>1446</v>
      </c>
      <c r="O224" t="s">
        <v>54</v>
      </c>
      <c r="P224" s="1">
        <v>98571</v>
      </c>
      <c r="Q224" t="s">
        <v>1752</v>
      </c>
      <c r="R224" t="s">
        <v>55</v>
      </c>
      <c r="S224" t="s">
        <v>56</v>
      </c>
      <c r="T224" s="1">
        <v>2</v>
      </c>
      <c r="X224" s="1">
        <v>999977</v>
      </c>
      <c r="Y224" t="s">
        <v>57</v>
      </c>
      <c r="Z224" s="1">
        <v>999977</v>
      </c>
      <c r="AA224" s="1">
        <v>99999004</v>
      </c>
      <c r="AB224" t="s">
        <v>58</v>
      </c>
      <c r="AC224" s="1">
        <v>99999004</v>
      </c>
      <c r="AF224">
        <v>0</v>
      </c>
      <c r="AH224" s="2">
        <v>0</v>
      </c>
      <c r="AJ224">
        <v>0</v>
      </c>
      <c r="AL224">
        <v>0</v>
      </c>
      <c r="AM224" t="s">
        <v>59</v>
      </c>
      <c r="AN224" t="s">
        <v>60</v>
      </c>
      <c r="AO224" t="s">
        <v>1753</v>
      </c>
      <c r="AQ224" s="1">
        <v>202308</v>
      </c>
      <c r="AR224" s="1">
        <v>2</v>
      </c>
      <c r="AT224" t="s">
        <v>61</v>
      </c>
      <c r="AU224" s="1">
        <v>2</v>
      </c>
      <c r="AY224">
        <v>0</v>
      </c>
      <c r="AZ224">
        <v>0</v>
      </c>
      <c r="BA224" t="b">
        <f t="shared" si="6"/>
        <v>0</v>
      </c>
      <c r="BB224" t="b">
        <f t="shared" si="7"/>
        <v>1</v>
      </c>
    </row>
    <row r="225" spans="1:54" x14ac:dyDescent="0.25">
      <c r="A225" s="1">
        <v>100</v>
      </c>
      <c r="B225" t="s">
        <v>52</v>
      </c>
      <c r="C225" t="s">
        <v>1821</v>
      </c>
      <c r="D225" s="1">
        <v>20</v>
      </c>
      <c r="E225" t="s">
        <v>53</v>
      </c>
      <c r="F225">
        <v>-124.198600191341</v>
      </c>
      <c r="G225" s="1" t="s">
        <v>1822</v>
      </c>
      <c r="H225">
        <v>-124.198600191341</v>
      </c>
      <c r="I225" s="1" t="s">
        <v>1822</v>
      </c>
      <c r="J225" t="s">
        <v>1823</v>
      </c>
      <c r="N225" t="s">
        <v>1824</v>
      </c>
      <c r="O225" t="s">
        <v>54</v>
      </c>
      <c r="P225" s="1">
        <v>98571</v>
      </c>
      <c r="Q225" t="s">
        <v>1825</v>
      </c>
      <c r="R225" t="s">
        <v>55</v>
      </c>
      <c r="S225" t="s">
        <v>56</v>
      </c>
      <c r="T225" s="1">
        <v>2</v>
      </c>
      <c r="X225" s="1">
        <v>999977</v>
      </c>
      <c r="Y225" t="s">
        <v>57</v>
      </c>
      <c r="Z225" s="1">
        <v>999977</v>
      </c>
      <c r="AA225" s="1">
        <v>99999004</v>
      </c>
      <c r="AB225" t="s">
        <v>58</v>
      </c>
      <c r="AC225" s="1">
        <v>99999004</v>
      </c>
      <c r="AF225">
        <v>0</v>
      </c>
      <c r="AH225" s="2">
        <v>0</v>
      </c>
      <c r="AJ225">
        <v>0</v>
      </c>
      <c r="AL225">
        <v>0</v>
      </c>
      <c r="AM225" t="s">
        <v>59</v>
      </c>
      <c r="AN225" t="s">
        <v>60</v>
      </c>
      <c r="AO225" t="s">
        <v>1826</v>
      </c>
      <c r="AQ225" s="1">
        <v>202308</v>
      </c>
      <c r="AR225" s="1">
        <v>2</v>
      </c>
      <c r="AT225" t="s">
        <v>61</v>
      </c>
      <c r="AU225" s="1">
        <v>2</v>
      </c>
      <c r="AY225">
        <v>0</v>
      </c>
      <c r="AZ225">
        <v>0</v>
      </c>
      <c r="BA225" t="b">
        <f t="shared" si="6"/>
        <v>0</v>
      </c>
      <c r="BB225" t="b">
        <f t="shared" si="7"/>
        <v>1</v>
      </c>
    </row>
    <row r="226" spans="1:54" x14ac:dyDescent="0.25">
      <c r="A226" s="1">
        <v>100</v>
      </c>
      <c r="B226" t="s">
        <v>52</v>
      </c>
      <c r="C226" t="s">
        <v>136</v>
      </c>
      <c r="D226" s="1">
        <v>20</v>
      </c>
      <c r="E226" t="s">
        <v>127</v>
      </c>
      <c r="F226">
        <v>-124.157078836186</v>
      </c>
      <c r="G226" s="1" t="s">
        <v>137</v>
      </c>
      <c r="H226">
        <v>-124.15694229498401</v>
      </c>
      <c r="I226" s="1" t="s">
        <v>138</v>
      </c>
      <c r="J226" t="s">
        <v>366</v>
      </c>
      <c r="N226" t="s">
        <v>139</v>
      </c>
      <c r="O226" t="s">
        <v>54</v>
      </c>
      <c r="P226" s="1">
        <v>98550</v>
      </c>
      <c r="Q226" t="s">
        <v>367</v>
      </c>
      <c r="R226" t="s">
        <v>55</v>
      </c>
      <c r="S226" t="s">
        <v>56</v>
      </c>
      <c r="T226" s="1">
        <v>1</v>
      </c>
      <c r="X226" s="1">
        <v>999977</v>
      </c>
      <c r="Y226" t="s">
        <v>57</v>
      </c>
      <c r="Z226" s="1">
        <v>999977</v>
      </c>
      <c r="AA226" s="1">
        <v>99999004</v>
      </c>
      <c r="AB226" t="s">
        <v>58</v>
      </c>
      <c r="AC226" s="1">
        <v>99999004</v>
      </c>
      <c r="AF226">
        <v>0</v>
      </c>
      <c r="AH226" s="2">
        <v>0</v>
      </c>
      <c r="AJ226">
        <v>0</v>
      </c>
      <c r="AL226">
        <v>0</v>
      </c>
      <c r="AM226" t="s">
        <v>59</v>
      </c>
      <c r="AN226" t="s">
        <v>60</v>
      </c>
      <c r="AO226" t="s">
        <v>368</v>
      </c>
      <c r="AQ226" s="1">
        <v>202308</v>
      </c>
      <c r="AR226" s="1">
        <v>2</v>
      </c>
      <c r="AT226" t="s">
        <v>61</v>
      </c>
      <c r="AU226" s="1">
        <v>2</v>
      </c>
      <c r="AY226">
        <v>0</v>
      </c>
      <c r="AZ226">
        <v>0</v>
      </c>
      <c r="BA226" t="b">
        <f t="shared" si="6"/>
        <v>0</v>
      </c>
      <c r="BB226" t="b">
        <f t="shared" si="7"/>
        <v>1</v>
      </c>
    </row>
    <row r="227" spans="1:54" x14ac:dyDescent="0.25">
      <c r="A227" s="1">
        <v>100</v>
      </c>
      <c r="B227" t="s">
        <v>52</v>
      </c>
      <c r="C227" t="s">
        <v>933</v>
      </c>
      <c r="D227" s="1">
        <v>20</v>
      </c>
      <c r="E227" t="s">
        <v>74</v>
      </c>
      <c r="F227">
        <v>-124.081949071997</v>
      </c>
      <c r="G227" s="1" t="s">
        <v>934</v>
      </c>
      <c r="H227">
        <v>-124.082026353144</v>
      </c>
      <c r="I227" s="1" t="s">
        <v>935</v>
      </c>
      <c r="J227" t="s">
        <v>936</v>
      </c>
      <c r="N227" t="s">
        <v>937</v>
      </c>
      <c r="O227" t="s">
        <v>54</v>
      </c>
      <c r="P227" s="1">
        <v>98535</v>
      </c>
      <c r="Q227" t="s">
        <v>938</v>
      </c>
      <c r="R227" t="s">
        <v>55</v>
      </c>
      <c r="S227" t="s">
        <v>56</v>
      </c>
      <c r="T227" s="1">
        <v>1</v>
      </c>
      <c r="X227" s="1">
        <v>999977</v>
      </c>
      <c r="Y227" t="s">
        <v>57</v>
      </c>
      <c r="Z227" s="1">
        <v>999977</v>
      </c>
      <c r="AA227" s="1">
        <v>99999004</v>
      </c>
      <c r="AB227" t="s">
        <v>58</v>
      </c>
      <c r="AC227" s="1">
        <v>99999004</v>
      </c>
      <c r="AF227">
        <v>0</v>
      </c>
      <c r="AH227" s="2">
        <v>0</v>
      </c>
      <c r="AJ227">
        <v>0</v>
      </c>
      <c r="AL227">
        <v>0</v>
      </c>
      <c r="AM227" t="s">
        <v>59</v>
      </c>
      <c r="AN227" t="s">
        <v>60</v>
      </c>
      <c r="AO227" t="s">
        <v>939</v>
      </c>
      <c r="AQ227" s="1">
        <v>202308</v>
      </c>
      <c r="AR227" s="1">
        <v>2</v>
      </c>
      <c r="AT227" t="s">
        <v>135</v>
      </c>
      <c r="AU227" s="1">
        <v>2</v>
      </c>
      <c r="AY227">
        <v>0</v>
      </c>
      <c r="AZ227">
        <v>0</v>
      </c>
      <c r="BA227" t="b">
        <f t="shared" si="6"/>
        <v>0</v>
      </c>
      <c r="BB227" t="b">
        <f t="shared" si="7"/>
        <v>0</v>
      </c>
    </row>
    <row r="228" spans="1:54" x14ac:dyDescent="0.25">
      <c r="A228" s="1">
        <v>100</v>
      </c>
      <c r="B228" t="s">
        <v>52</v>
      </c>
      <c r="C228" t="s">
        <v>1513</v>
      </c>
      <c r="D228" s="1">
        <v>20</v>
      </c>
      <c r="E228" t="s">
        <v>53</v>
      </c>
      <c r="F228">
        <v>-124.199091280847</v>
      </c>
      <c r="G228" s="1" t="s">
        <v>1514</v>
      </c>
      <c r="H228">
        <v>-124.199091280847</v>
      </c>
      <c r="I228" s="1" t="s">
        <v>1514</v>
      </c>
      <c r="J228" t="s">
        <v>1515</v>
      </c>
      <c r="N228" t="s">
        <v>1516</v>
      </c>
      <c r="O228" t="s">
        <v>54</v>
      </c>
      <c r="P228" s="1">
        <v>98571</v>
      </c>
      <c r="Q228" t="s">
        <v>1517</v>
      </c>
      <c r="R228" t="s">
        <v>55</v>
      </c>
      <c r="S228" t="s">
        <v>56</v>
      </c>
      <c r="T228" s="1">
        <v>2</v>
      </c>
      <c r="X228" s="1">
        <v>651301</v>
      </c>
      <c r="Y228" t="s">
        <v>330</v>
      </c>
      <c r="Z228" s="1">
        <v>651301</v>
      </c>
      <c r="AA228" s="1">
        <v>53111004</v>
      </c>
      <c r="AB228" t="s">
        <v>331</v>
      </c>
      <c r="AC228" s="1">
        <v>53111004</v>
      </c>
      <c r="AE228" t="s">
        <v>70</v>
      </c>
      <c r="AF228" s="1">
        <v>2</v>
      </c>
      <c r="AG228" t="s">
        <v>71</v>
      </c>
      <c r="AH228" s="1">
        <v>135000</v>
      </c>
      <c r="AJ228">
        <v>0</v>
      </c>
      <c r="AL228">
        <v>0</v>
      </c>
      <c r="AM228" t="s">
        <v>59</v>
      </c>
      <c r="AN228" t="s">
        <v>60</v>
      </c>
      <c r="AO228" t="s">
        <v>1518</v>
      </c>
      <c r="AQ228" s="1">
        <v>202308</v>
      </c>
      <c r="AR228" s="1">
        <v>2</v>
      </c>
      <c r="AT228" t="s">
        <v>61</v>
      </c>
      <c r="AU228" s="1">
        <v>2</v>
      </c>
      <c r="AY228">
        <v>0</v>
      </c>
      <c r="AZ228">
        <v>0</v>
      </c>
      <c r="BA228" t="b">
        <f t="shared" si="6"/>
        <v>0</v>
      </c>
      <c r="BB228" t="b">
        <f t="shared" si="7"/>
        <v>1</v>
      </c>
    </row>
    <row r="229" spans="1:54" x14ac:dyDescent="0.25">
      <c r="A229" s="1">
        <v>100</v>
      </c>
      <c r="B229" t="s">
        <v>52</v>
      </c>
      <c r="C229" t="s">
        <v>1943</v>
      </c>
      <c r="D229" s="1">
        <v>20</v>
      </c>
      <c r="E229" t="s">
        <v>74</v>
      </c>
      <c r="F229">
        <v>-124.189212622208</v>
      </c>
      <c r="G229" s="1" t="s">
        <v>1944</v>
      </c>
      <c r="H229">
        <v>-124.189056802628</v>
      </c>
      <c r="I229" s="1" t="s">
        <v>1945</v>
      </c>
      <c r="J229" t="s">
        <v>1946</v>
      </c>
      <c r="N229" t="s">
        <v>1947</v>
      </c>
      <c r="O229" t="s">
        <v>54</v>
      </c>
      <c r="P229" s="1">
        <v>98535</v>
      </c>
      <c r="Q229" t="s">
        <v>1948</v>
      </c>
      <c r="R229" t="s">
        <v>55</v>
      </c>
      <c r="S229" t="s">
        <v>56</v>
      </c>
      <c r="T229" s="1">
        <v>2</v>
      </c>
      <c r="X229" s="1">
        <v>999977</v>
      </c>
      <c r="Y229" t="s">
        <v>57</v>
      </c>
      <c r="Z229" s="1">
        <v>999977</v>
      </c>
      <c r="AA229" s="1">
        <v>99999004</v>
      </c>
      <c r="AB229" t="s">
        <v>58</v>
      </c>
      <c r="AC229" s="1">
        <v>99999004</v>
      </c>
      <c r="AF229">
        <v>0</v>
      </c>
      <c r="AH229" s="2">
        <v>0</v>
      </c>
      <c r="AJ229">
        <v>0</v>
      </c>
      <c r="AL229">
        <v>0</v>
      </c>
      <c r="AM229" t="s">
        <v>59</v>
      </c>
      <c r="AN229" t="s">
        <v>60</v>
      </c>
      <c r="AO229" t="s">
        <v>1949</v>
      </c>
      <c r="AQ229" s="1">
        <v>202308</v>
      </c>
      <c r="AR229" s="1">
        <v>2</v>
      </c>
      <c r="AT229" t="s">
        <v>61</v>
      </c>
      <c r="AU229" s="1">
        <v>2</v>
      </c>
      <c r="AY229">
        <v>0</v>
      </c>
      <c r="AZ229">
        <v>0</v>
      </c>
      <c r="BA229" t="b">
        <f t="shared" si="6"/>
        <v>0</v>
      </c>
      <c r="BB229" t="b">
        <f t="shared" si="7"/>
        <v>0</v>
      </c>
    </row>
    <row r="230" spans="1:54" x14ac:dyDescent="0.25">
      <c r="A230" s="1">
        <v>98.019999999999897</v>
      </c>
      <c r="B230" t="s">
        <v>52</v>
      </c>
      <c r="C230" t="s">
        <v>421</v>
      </c>
      <c r="D230" s="1">
        <v>20</v>
      </c>
      <c r="E230" t="s">
        <v>74</v>
      </c>
      <c r="F230">
        <v>-124.184090251835</v>
      </c>
      <c r="G230" s="1" t="s">
        <v>422</v>
      </c>
      <c r="H230">
        <v>-124.184090251835</v>
      </c>
      <c r="I230" s="1" t="s">
        <v>422</v>
      </c>
      <c r="J230" t="s">
        <v>423</v>
      </c>
      <c r="N230" t="s">
        <v>424</v>
      </c>
      <c r="O230" t="s">
        <v>54</v>
      </c>
      <c r="P230" s="1">
        <v>98535</v>
      </c>
      <c r="Q230" t="s">
        <v>425</v>
      </c>
      <c r="R230" t="s">
        <v>55</v>
      </c>
      <c r="S230" t="s">
        <v>56</v>
      </c>
      <c r="T230" s="1">
        <v>2</v>
      </c>
      <c r="X230" s="1">
        <v>703203</v>
      </c>
      <c r="Y230" t="s">
        <v>426</v>
      </c>
      <c r="Z230" s="1">
        <v>703203</v>
      </c>
      <c r="AA230" s="1">
        <v>72121403</v>
      </c>
      <c r="AB230" t="s">
        <v>427</v>
      </c>
      <c r="AC230" s="1">
        <v>72121403</v>
      </c>
      <c r="AE230" t="s">
        <v>70</v>
      </c>
      <c r="AF230" s="1">
        <v>3</v>
      </c>
      <c r="AG230" t="s">
        <v>71</v>
      </c>
      <c r="AH230" s="1">
        <v>301000</v>
      </c>
      <c r="AJ230">
        <v>0</v>
      </c>
      <c r="AL230">
        <v>0</v>
      </c>
      <c r="AM230" t="s">
        <v>59</v>
      </c>
      <c r="AN230" t="s">
        <v>60</v>
      </c>
      <c r="AO230" t="s">
        <v>428</v>
      </c>
      <c r="AQ230" s="1">
        <v>202308</v>
      </c>
      <c r="AR230" s="1">
        <v>2</v>
      </c>
      <c r="AT230" t="s">
        <v>61</v>
      </c>
      <c r="AU230" s="1">
        <v>2</v>
      </c>
      <c r="AY230">
        <v>0</v>
      </c>
      <c r="AZ230">
        <v>0</v>
      </c>
      <c r="BA230" t="b">
        <f t="shared" si="6"/>
        <v>0</v>
      </c>
      <c r="BB230" t="b">
        <f t="shared" si="7"/>
        <v>0</v>
      </c>
    </row>
    <row r="231" spans="1:54" x14ac:dyDescent="0.25">
      <c r="A231" s="1">
        <v>100</v>
      </c>
      <c r="B231" t="s">
        <v>52</v>
      </c>
      <c r="C231" t="s">
        <v>810</v>
      </c>
      <c r="D231" s="1">
        <v>20</v>
      </c>
      <c r="E231" t="s">
        <v>53</v>
      </c>
      <c r="F231">
        <v>-124.196516780273</v>
      </c>
      <c r="G231" s="1" t="s">
        <v>811</v>
      </c>
      <c r="H231">
        <v>-124.196381077262</v>
      </c>
      <c r="I231" s="1" t="s">
        <v>812</v>
      </c>
      <c r="J231" t="s">
        <v>813</v>
      </c>
      <c r="N231" t="s">
        <v>814</v>
      </c>
      <c r="O231" t="s">
        <v>54</v>
      </c>
      <c r="P231" s="1">
        <v>98571</v>
      </c>
      <c r="Q231" t="s">
        <v>815</v>
      </c>
      <c r="R231" t="s">
        <v>55</v>
      </c>
      <c r="S231" t="s">
        <v>56</v>
      </c>
      <c r="T231" s="1">
        <v>2</v>
      </c>
      <c r="X231" s="1">
        <v>999977</v>
      </c>
      <c r="Y231" t="s">
        <v>57</v>
      </c>
      <c r="Z231" s="1">
        <v>999977</v>
      </c>
      <c r="AA231" s="1">
        <v>99999004</v>
      </c>
      <c r="AB231" t="s">
        <v>58</v>
      </c>
      <c r="AC231" s="1">
        <v>99999004</v>
      </c>
      <c r="AF231">
        <v>0</v>
      </c>
      <c r="AH231" s="2">
        <v>0</v>
      </c>
      <c r="AJ231">
        <v>0</v>
      </c>
      <c r="AL231">
        <v>0</v>
      </c>
      <c r="AM231" t="s">
        <v>59</v>
      </c>
      <c r="AN231" t="s">
        <v>60</v>
      </c>
      <c r="AO231" t="s">
        <v>816</v>
      </c>
      <c r="AQ231" s="1">
        <v>202308</v>
      </c>
      <c r="AR231" s="1">
        <v>2</v>
      </c>
      <c r="AT231" t="s">
        <v>61</v>
      </c>
      <c r="AU231" s="1">
        <v>2</v>
      </c>
      <c r="AY231">
        <v>0</v>
      </c>
      <c r="AZ231">
        <v>0</v>
      </c>
      <c r="BA231" t="b">
        <f t="shared" si="6"/>
        <v>0</v>
      </c>
      <c r="BB231" t="b">
        <f t="shared" si="7"/>
        <v>0</v>
      </c>
    </row>
    <row r="232" spans="1:54" x14ac:dyDescent="0.25">
      <c r="A232" s="1">
        <v>100</v>
      </c>
      <c r="B232" t="s">
        <v>52</v>
      </c>
      <c r="C232" t="s">
        <v>2115</v>
      </c>
      <c r="D232" s="1">
        <v>20</v>
      </c>
      <c r="E232" t="s">
        <v>53</v>
      </c>
      <c r="F232">
        <v>-124.19901595229101</v>
      </c>
      <c r="G232" s="1" t="s">
        <v>2116</v>
      </c>
      <c r="H232">
        <v>-124.19901595229101</v>
      </c>
      <c r="I232" s="1" t="s">
        <v>2116</v>
      </c>
      <c r="J232" t="s">
        <v>2117</v>
      </c>
      <c r="L232" t="s">
        <v>2070</v>
      </c>
      <c r="M232" t="s">
        <v>2071</v>
      </c>
      <c r="N232" t="s">
        <v>2118</v>
      </c>
      <c r="O232" t="s">
        <v>54</v>
      </c>
      <c r="P232" s="1">
        <v>98571</v>
      </c>
      <c r="R232" t="s">
        <v>161</v>
      </c>
      <c r="S232" t="s">
        <v>2111</v>
      </c>
      <c r="T232" s="1">
        <v>2</v>
      </c>
      <c r="U232">
        <v>8777799990</v>
      </c>
      <c r="V232" t="s">
        <v>2074</v>
      </c>
      <c r="X232" s="1">
        <v>653118</v>
      </c>
      <c r="Y232" t="s">
        <v>105</v>
      </c>
      <c r="Z232" s="1">
        <v>653118</v>
      </c>
      <c r="AA232" s="1">
        <v>53121003</v>
      </c>
      <c r="AB232" t="s">
        <v>106</v>
      </c>
      <c r="AC232" s="1">
        <v>53121003</v>
      </c>
      <c r="AE232" t="s">
        <v>2119</v>
      </c>
      <c r="AF232" s="1">
        <v>180</v>
      </c>
      <c r="AG232" t="s">
        <v>853</v>
      </c>
      <c r="AH232" s="1">
        <v>13014000</v>
      </c>
      <c r="AJ232">
        <v>0</v>
      </c>
      <c r="AL232">
        <v>0</v>
      </c>
      <c r="AM232" t="s">
        <v>59</v>
      </c>
      <c r="AN232" t="s">
        <v>60</v>
      </c>
      <c r="AO232" t="s">
        <v>2120</v>
      </c>
      <c r="AQ232" s="1">
        <v>202406</v>
      </c>
      <c r="AR232" s="1">
        <v>12</v>
      </c>
      <c r="AS232">
        <v>2012</v>
      </c>
      <c r="AT232" t="s">
        <v>61</v>
      </c>
      <c r="AU232" s="1">
        <v>2</v>
      </c>
      <c r="AV232" t="s">
        <v>2102</v>
      </c>
      <c r="AW232" t="s">
        <v>2121</v>
      </c>
      <c r="AY232">
        <v>0</v>
      </c>
      <c r="AZ232">
        <v>0</v>
      </c>
      <c r="BA232" t="b">
        <f t="shared" si="6"/>
        <v>0</v>
      </c>
      <c r="BB232" t="b">
        <f t="shared" si="7"/>
        <v>0</v>
      </c>
    </row>
    <row r="233" spans="1:54" x14ac:dyDescent="0.25">
      <c r="A233" s="1">
        <v>100</v>
      </c>
      <c r="B233" t="s">
        <v>52</v>
      </c>
      <c r="C233" t="s">
        <v>2415</v>
      </c>
      <c r="D233" s="1">
        <v>20</v>
      </c>
      <c r="E233" t="s">
        <v>53</v>
      </c>
      <c r="F233">
        <v>-124.201075613591</v>
      </c>
      <c r="G233" s="1" t="s">
        <v>2416</v>
      </c>
      <c r="H233">
        <v>-124.201153565292</v>
      </c>
      <c r="I233" s="1" t="s">
        <v>2417</v>
      </c>
      <c r="J233" t="s">
        <v>2418</v>
      </c>
      <c r="N233" t="s">
        <v>2419</v>
      </c>
      <c r="O233" t="s">
        <v>54</v>
      </c>
      <c r="P233" s="1">
        <v>98571</v>
      </c>
      <c r="Q233" t="s">
        <v>2420</v>
      </c>
      <c r="R233" t="s">
        <v>55</v>
      </c>
      <c r="S233" t="s">
        <v>56</v>
      </c>
      <c r="T233" s="1">
        <v>2</v>
      </c>
      <c r="X233" s="1">
        <v>999977</v>
      </c>
      <c r="Y233" t="s">
        <v>57</v>
      </c>
      <c r="Z233" s="1">
        <v>999977</v>
      </c>
      <c r="AA233" s="1">
        <v>99999004</v>
      </c>
      <c r="AB233" t="s">
        <v>58</v>
      </c>
      <c r="AC233" s="1">
        <v>99999004</v>
      </c>
      <c r="AF233">
        <v>0</v>
      </c>
      <c r="AH233" s="2">
        <v>0</v>
      </c>
      <c r="AJ233">
        <v>0</v>
      </c>
      <c r="AL233">
        <v>0</v>
      </c>
      <c r="AM233" t="s">
        <v>59</v>
      </c>
      <c r="AN233" t="s">
        <v>60</v>
      </c>
      <c r="AO233" t="s">
        <v>2421</v>
      </c>
      <c r="AQ233" s="1">
        <v>202308</v>
      </c>
      <c r="AR233" s="1">
        <v>2</v>
      </c>
      <c r="AT233" t="s">
        <v>61</v>
      </c>
      <c r="AU233" s="1">
        <v>2</v>
      </c>
      <c r="AY233">
        <v>0</v>
      </c>
      <c r="AZ233">
        <v>0</v>
      </c>
      <c r="BA233" t="b">
        <f t="shared" si="6"/>
        <v>0</v>
      </c>
      <c r="BB233" t="b">
        <f t="shared" si="7"/>
        <v>0</v>
      </c>
    </row>
    <row r="234" spans="1:54" x14ac:dyDescent="0.25">
      <c r="A234" s="1">
        <v>100</v>
      </c>
      <c r="B234" t="s">
        <v>52</v>
      </c>
      <c r="C234" t="s">
        <v>81</v>
      </c>
      <c r="D234" s="1">
        <v>20</v>
      </c>
      <c r="E234" t="s">
        <v>53</v>
      </c>
      <c r="F234">
        <v>-124.199091012756</v>
      </c>
      <c r="G234" s="1" t="s">
        <v>82</v>
      </c>
      <c r="H234">
        <v>-124.199091012756</v>
      </c>
      <c r="I234" s="1" t="s">
        <v>82</v>
      </c>
      <c r="J234" t="s">
        <v>83</v>
      </c>
      <c r="L234" t="s">
        <v>2717</v>
      </c>
      <c r="M234" t="s">
        <v>2725</v>
      </c>
      <c r="N234" t="s">
        <v>84</v>
      </c>
      <c r="O234" t="s">
        <v>54</v>
      </c>
      <c r="P234" s="1">
        <v>98571</v>
      </c>
      <c r="Q234" t="s">
        <v>85</v>
      </c>
      <c r="R234" t="s">
        <v>55</v>
      </c>
      <c r="S234" t="s">
        <v>56</v>
      </c>
      <c r="T234" s="1">
        <v>2</v>
      </c>
      <c r="X234" s="1">
        <v>999977</v>
      </c>
      <c r="Y234" t="s">
        <v>57</v>
      </c>
      <c r="Z234" s="1">
        <v>999977</v>
      </c>
      <c r="AA234" s="1">
        <v>99999004</v>
      </c>
      <c r="AB234" t="s">
        <v>58</v>
      </c>
      <c r="AC234" s="1">
        <v>99999004</v>
      </c>
      <c r="AF234">
        <v>0</v>
      </c>
      <c r="AH234" s="2">
        <v>0</v>
      </c>
      <c r="AJ234">
        <v>0</v>
      </c>
      <c r="AL234">
        <v>0</v>
      </c>
      <c r="AM234" t="s">
        <v>59</v>
      </c>
      <c r="AN234" t="s">
        <v>60</v>
      </c>
      <c r="AO234" t="s">
        <v>86</v>
      </c>
      <c r="AQ234" s="1">
        <v>202308</v>
      </c>
      <c r="AR234" s="1">
        <v>2</v>
      </c>
      <c r="AT234" t="s">
        <v>61</v>
      </c>
      <c r="AU234" s="1">
        <v>2</v>
      </c>
      <c r="AY234">
        <v>0</v>
      </c>
      <c r="AZ234">
        <v>0</v>
      </c>
      <c r="BA234" t="b">
        <f t="shared" si="6"/>
        <v>0</v>
      </c>
      <c r="BB234" t="b">
        <f t="shared" si="7"/>
        <v>0</v>
      </c>
    </row>
    <row r="235" spans="1:54" x14ac:dyDescent="0.25">
      <c r="A235" s="1">
        <v>100</v>
      </c>
      <c r="B235" t="s">
        <v>52</v>
      </c>
      <c r="C235" t="s">
        <v>1533</v>
      </c>
      <c r="D235" s="1">
        <v>20</v>
      </c>
      <c r="E235" t="s">
        <v>269</v>
      </c>
      <c r="F235">
        <v>-124.166552146973</v>
      </c>
      <c r="G235" s="1" t="s">
        <v>1534</v>
      </c>
      <c r="H235">
        <v>-124.16692145362801</v>
      </c>
      <c r="I235" s="1" t="s">
        <v>1535</v>
      </c>
      <c r="J235" t="s">
        <v>1536</v>
      </c>
      <c r="N235" t="s">
        <v>1537</v>
      </c>
      <c r="O235" t="s">
        <v>54</v>
      </c>
      <c r="P235" s="1">
        <v>98569</v>
      </c>
      <c r="Q235" t="s">
        <v>1538</v>
      </c>
      <c r="R235" t="s">
        <v>55</v>
      </c>
      <c r="S235" t="s">
        <v>56</v>
      </c>
      <c r="T235" s="1">
        <v>1</v>
      </c>
      <c r="X235" s="1">
        <v>999977</v>
      </c>
      <c r="Y235" t="s">
        <v>57</v>
      </c>
      <c r="Z235" s="1">
        <v>999977</v>
      </c>
      <c r="AA235" s="1">
        <v>99999004</v>
      </c>
      <c r="AB235" t="s">
        <v>58</v>
      </c>
      <c r="AC235" s="1">
        <v>99999004</v>
      </c>
      <c r="AF235">
        <v>0</v>
      </c>
      <c r="AH235" s="2">
        <v>0</v>
      </c>
      <c r="AJ235">
        <v>0</v>
      </c>
      <c r="AL235">
        <v>0</v>
      </c>
      <c r="AM235" t="s">
        <v>59</v>
      </c>
      <c r="AN235" t="s">
        <v>60</v>
      </c>
      <c r="AO235" t="s">
        <v>1539</v>
      </c>
      <c r="AQ235" s="1">
        <v>202308</v>
      </c>
      <c r="AR235" s="1">
        <v>2</v>
      </c>
      <c r="AT235" t="s">
        <v>61</v>
      </c>
      <c r="AU235" s="1">
        <v>2</v>
      </c>
      <c r="AY235">
        <v>0</v>
      </c>
      <c r="AZ235">
        <v>0</v>
      </c>
      <c r="BA235" t="b">
        <f t="shared" si="6"/>
        <v>0</v>
      </c>
      <c r="BB235" t="b">
        <f t="shared" si="7"/>
        <v>0</v>
      </c>
    </row>
    <row r="236" spans="1:54" x14ac:dyDescent="0.25">
      <c r="A236" s="1">
        <v>100</v>
      </c>
      <c r="B236" t="s">
        <v>52</v>
      </c>
      <c r="C236" t="s">
        <v>830</v>
      </c>
      <c r="D236" s="1">
        <v>20</v>
      </c>
      <c r="E236" t="s">
        <v>63</v>
      </c>
      <c r="F236">
        <v>-124.166328517797</v>
      </c>
      <c r="G236" s="1" t="s">
        <v>831</v>
      </c>
      <c r="H236">
        <v>-124.167081547978</v>
      </c>
      <c r="I236" s="1" t="s">
        <v>832</v>
      </c>
      <c r="J236" t="s">
        <v>833</v>
      </c>
      <c r="N236" t="s">
        <v>834</v>
      </c>
      <c r="O236" t="s">
        <v>54</v>
      </c>
      <c r="P236" s="1">
        <v>98569</v>
      </c>
      <c r="Q236" t="s">
        <v>835</v>
      </c>
      <c r="R236" t="s">
        <v>55</v>
      </c>
      <c r="S236" t="s">
        <v>56</v>
      </c>
      <c r="T236" s="1">
        <v>1</v>
      </c>
      <c r="X236" s="1">
        <v>999977</v>
      </c>
      <c r="Y236" t="s">
        <v>57</v>
      </c>
      <c r="Z236" s="1">
        <v>999977</v>
      </c>
      <c r="AA236" s="1">
        <v>99999004</v>
      </c>
      <c r="AB236" t="s">
        <v>58</v>
      </c>
      <c r="AC236" s="1">
        <v>99999004</v>
      </c>
      <c r="AF236">
        <v>0</v>
      </c>
      <c r="AH236" s="2">
        <v>0</v>
      </c>
      <c r="AJ236">
        <v>0</v>
      </c>
      <c r="AL236">
        <v>0</v>
      </c>
      <c r="AM236" t="s">
        <v>59</v>
      </c>
      <c r="AN236" t="s">
        <v>60</v>
      </c>
      <c r="AO236" t="s">
        <v>836</v>
      </c>
      <c r="AQ236" s="1">
        <v>202308</v>
      </c>
      <c r="AR236" s="1">
        <v>2</v>
      </c>
      <c r="AT236" t="s">
        <v>61</v>
      </c>
      <c r="AU236" s="1">
        <v>2</v>
      </c>
      <c r="AY236">
        <v>0</v>
      </c>
      <c r="AZ236">
        <v>0</v>
      </c>
      <c r="BA236" t="b">
        <f t="shared" si="6"/>
        <v>0</v>
      </c>
      <c r="BB236" t="b">
        <f t="shared" si="7"/>
        <v>1</v>
      </c>
    </row>
    <row r="237" spans="1:54" x14ac:dyDescent="0.25">
      <c r="A237" s="1">
        <v>100</v>
      </c>
      <c r="B237" t="s">
        <v>52</v>
      </c>
      <c r="C237" t="s">
        <v>830</v>
      </c>
      <c r="D237" s="1">
        <v>20</v>
      </c>
      <c r="E237" t="s">
        <v>269</v>
      </c>
      <c r="F237">
        <v>-124.166328517797</v>
      </c>
      <c r="G237" s="1" t="s">
        <v>831</v>
      </c>
      <c r="H237">
        <v>-124.167081547978</v>
      </c>
      <c r="I237" s="1" t="s">
        <v>832</v>
      </c>
      <c r="J237" t="s">
        <v>1061</v>
      </c>
      <c r="N237" t="s">
        <v>1062</v>
      </c>
      <c r="O237" t="s">
        <v>54</v>
      </c>
      <c r="P237" s="1">
        <v>98569</v>
      </c>
      <c r="Q237" t="s">
        <v>1063</v>
      </c>
      <c r="R237" t="s">
        <v>55</v>
      </c>
      <c r="S237" t="s">
        <v>56</v>
      </c>
      <c r="T237" s="1">
        <v>1</v>
      </c>
      <c r="X237" s="1">
        <v>999977</v>
      </c>
      <c r="Y237" t="s">
        <v>57</v>
      </c>
      <c r="Z237" s="1">
        <v>999977</v>
      </c>
      <c r="AA237" s="1">
        <v>99999004</v>
      </c>
      <c r="AB237" t="s">
        <v>58</v>
      </c>
      <c r="AC237" s="1">
        <v>99999004</v>
      </c>
      <c r="AF237">
        <v>0</v>
      </c>
      <c r="AH237" s="2">
        <v>0</v>
      </c>
      <c r="AJ237">
        <v>0</v>
      </c>
      <c r="AL237">
        <v>0</v>
      </c>
      <c r="AM237" t="s">
        <v>59</v>
      </c>
      <c r="AN237" t="s">
        <v>60</v>
      </c>
      <c r="AO237" t="s">
        <v>1064</v>
      </c>
      <c r="AQ237" s="1">
        <v>202308</v>
      </c>
      <c r="AR237" s="1">
        <v>2</v>
      </c>
      <c r="AT237" t="s">
        <v>61</v>
      </c>
      <c r="AU237" s="1">
        <v>2</v>
      </c>
      <c r="AY237">
        <v>0</v>
      </c>
      <c r="AZ237">
        <v>0</v>
      </c>
      <c r="BA237" t="b">
        <f t="shared" si="6"/>
        <v>0</v>
      </c>
      <c r="BB237" t="b">
        <f t="shared" si="7"/>
        <v>1</v>
      </c>
    </row>
    <row r="238" spans="1:54" x14ac:dyDescent="0.25">
      <c r="A238" s="1">
        <v>100</v>
      </c>
      <c r="B238" t="s">
        <v>52</v>
      </c>
      <c r="C238" t="s">
        <v>2450</v>
      </c>
      <c r="D238" s="1">
        <v>20</v>
      </c>
      <c r="E238" t="s">
        <v>53</v>
      </c>
      <c r="F238">
        <v>-124.191761889809</v>
      </c>
      <c r="G238" s="1" t="s">
        <v>2451</v>
      </c>
      <c r="H238">
        <v>-124.191761889809</v>
      </c>
      <c r="I238" s="1" t="s">
        <v>2451</v>
      </c>
      <c r="J238" t="s">
        <v>2452</v>
      </c>
      <c r="N238" t="s">
        <v>2453</v>
      </c>
      <c r="O238" t="s">
        <v>54</v>
      </c>
      <c r="P238" s="1">
        <v>98571</v>
      </c>
      <c r="Q238" t="s">
        <v>2454</v>
      </c>
      <c r="R238" t="s">
        <v>55</v>
      </c>
      <c r="S238" t="s">
        <v>56</v>
      </c>
      <c r="T238" s="1">
        <v>2</v>
      </c>
      <c r="X238" s="1">
        <v>999977</v>
      </c>
      <c r="Y238" t="s">
        <v>57</v>
      </c>
      <c r="Z238" s="1">
        <v>999977</v>
      </c>
      <c r="AA238" s="1">
        <v>99999004</v>
      </c>
      <c r="AB238" t="s">
        <v>58</v>
      </c>
      <c r="AC238" s="1">
        <v>99999004</v>
      </c>
      <c r="AF238">
        <v>0</v>
      </c>
      <c r="AH238" s="2">
        <v>0</v>
      </c>
      <c r="AJ238">
        <v>0</v>
      </c>
      <c r="AL238">
        <v>0</v>
      </c>
      <c r="AM238" t="s">
        <v>59</v>
      </c>
      <c r="AN238" t="s">
        <v>60</v>
      </c>
      <c r="AO238" t="s">
        <v>2455</v>
      </c>
      <c r="AQ238" s="1">
        <v>202308</v>
      </c>
      <c r="AR238" s="1">
        <v>2</v>
      </c>
      <c r="AT238" t="s">
        <v>61</v>
      </c>
      <c r="AU238" s="1">
        <v>2</v>
      </c>
      <c r="AY238">
        <v>0</v>
      </c>
      <c r="AZ238">
        <v>0</v>
      </c>
      <c r="BA238" t="b">
        <f t="shared" si="6"/>
        <v>0</v>
      </c>
      <c r="BB238" t="b">
        <f t="shared" si="7"/>
        <v>0</v>
      </c>
    </row>
    <row r="239" spans="1:54" x14ac:dyDescent="0.25">
      <c r="A239" s="1">
        <v>100</v>
      </c>
      <c r="B239" t="s">
        <v>52</v>
      </c>
      <c r="C239" t="s">
        <v>1650</v>
      </c>
      <c r="D239" s="1">
        <v>20</v>
      </c>
      <c r="E239" t="s">
        <v>53</v>
      </c>
      <c r="F239">
        <v>-124.20160300294</v>
      </c>
      <c r="G239" s="1" t="s">
        <v>1651</v>
      </c>
      <c r="H239">
        <v>-124.20160375731101</v>
      </c>
      <c r="I239" s="1" t="s">
        <v>1652</v>
      </c>
      <c r="J239" t="s">
        <v>1653</v>
      </c>
      <c r="L239" t="s">
        <v>1654</v>
      </c>
      <c r="M239" t="s">
        <v>1655</v>
      </c>
      <c r="N239" t="s">
        <v>1656</v>
      </c>
      <c r="O239" t="s">
        <v>54</v>
      </c>
      <c r="P239" s="1">
        <v>98571</v>
      </c>
      <c r="R239" t="s">
        <v>161</v>
      </c>
      <c r="S239" t="s">
        <v>1657</v>
      </c>
      <c r="T239" s="1">
        <v>2</v>
      </c>
      <c r="X239" s="1">
        <v>653141</v>
      </c>
      <c r="Y239" t="s">
        <v>1658</v>
      </c>
      <c r="Z239" s="1">
        <v>653141</v>
      </c>
      <c r="AA239" s="1">
        <v>53131111</v>
      </c>
      <c r="AB239" t="s">
        <v>1659</v>
      </c>
      <c r="AC239" s="1">
        <v>53131111</v>
      </c>
      <c r="AE239" t="s">
        <v>70</v>
      </c>
      <c r="AF239" s="1">
        <v>2</v>
      </c>
      <c r="AG239" t="s">
        <v>71</v>
      </c>
      <c r="AH239" s="1">
        <v>145000</v>
      </c>
      <c r="AJ239">
        <v>0</v>
      </c>
      <c r="AL239">
        <v>0</v>
      </c>
      <c r="AM239" t="s">
        <v>59</v>
      </c>
      <c r="AN239" t="s">
        <v>60</v>
      </c>
      <c r="AO239" t="s">
        <v>1660</v>
      </c>
      <c r="AQ239" s="1">
        <v>202410</v>
      </c>
      <c r="AR239" s="1">
        <v>1</v>
      </c>
      <c r="AT239" t="s">
        <v>61</v>
      </c>
      <c r="AU239" s="1">
        <v>2</v>
      </c>
      <c r="AY239">
        <v>0</v>
      </c>
      <c r="AZ239">
        <v>0</v>
      </c>
      <c r="BA239" t="b">
        <f t="shared" si="6"/>
        <v>0</v>
      </c>
      <c r="BB239" t="b">
        <f t="shared" si="7"/>
        <v>0</v>
      </c>
    </row>
    <row r="240" spans="1:54" x14ac:dyDescent="0.25">
      <c r="A240" s="1">
        <v>98.9</v>
      </c>
      <c r="B240" t="s">
        <v>52</v>
      </c>
      <c r="C240" t="s">
        <v>1236</v>
      </c>
      <c r="D240" s="1">
        <v>20</v>
      </c>
      <c r="E240" t="s">
        <v>53</v>
      </c>
      <c r="F240">
        <v>-124.16766720049201</v>
      </c>
      <c r="G240" s="1" t="s">
        <v>1237</v>
      </c>
      <c r="H240">
        <v>-124.16766720049201</v>
      </c>
      <c r="I240" s="1" t="s">
        <v>1237</v>
      </c>
      <c r="J240" t="s">
        <v>1238</v>
      </c>
      <c r="N240" t="s">
        <v>1239</v>
      </c>
      <c r="O240" t="s">
        <v>54</v>
      </c>
      <c r="P240" s="1">
        <v>98571</v>
      </c>
      <c r="Q240" t="s">
        <v>1240</v>
      </c>
      <c r="R240" t="s">
        <v>55</v>
      </c>
      <c r="S240" t="s">
        <v>56</v>
      </c>
      <c r="T240" s="1">
        <v>2</v>
      </c>
      <c r="X240" s="1">
        <v>999977</v>
      </c>
      <c r="Y240" t="s">
        <v>57</v>
      </c>
      <c r="Z240" s="1">
        <v>999977</v>
      </c>
      <c r="AA240" s="1">
        <v>99999004</v>
      </c>
      <c r="AB240" t="s">
        <v>58</v>
      </c>
      <c r="AC240" s="1">
        <v>99999004</v>
      </c>
      <c r="AF240">
        <v>0</v>
      </c>
      <c r="AH240" s="2">
        <v>0</v>
      </c>
      <c r="AJ240">
        <v>0</v>
      </c>
      <c r="AL240">
        <v>0</v>
      </c>
      <c r="AM240" t="s">
        <v>59</v>
      </c>
      <c r="AN240" t="s">
        <v>60</v>
      </c>
      <c r="AO240" t="s">
        <v>1241</v>
      </c>
      <c r="AQ240" s="1">
        <v>202308</v>
      </c>
      <c r="AR240" s="1">
        <v>2</v>
      </c>
      <c r="AT240" t="s">
        <v>61</v>
      </c>
      <c r="AU240" s="1">
        <v>2</v>
      </c>
      <c r="AY240">
        <v>0</v>
      </c>
      <c r="AZ240">
        <v>0</v>
      </c>
      <c r="BA240" t="b">
        <f t="shared" si="6"/>
        <v>0</v>
      </c>
      <c r="BB240" t="b">
        <f t="shared" si="7"/>
        <v>0</v>
      </c>
    </row>
    <row r="241" spans="1:54" x14ac:dyDescent="0.25">
      <c r="A241" s="1">
        <v>98.9</v>
      </c>
      <c r="B241" t="s">
        <v>52</v>
      </c>
      <c r="C241" t="s">
        <v>2022</v>
      </c>
      <c r="D241" s="1">
        <v>20</v>
      </c>
      <c r="E241" t="s">
        <v>53</v>
      </c>
      <c r="F241">
        <v>-124.19514959752</v>
      </c>
      <c r="G241" s="1" t="s">
        <v>2023</v>
      </c>
      <c r="H241">
        <v>-124.19514959752</v>
      </c>
      <c r="I241" s="1" t="s">
        <v>2023</v>
      </c>
      <c r="J241" t="s">
        <v>2122</v>
      </c>
      <c r="N241" t="s">
        <v>2123</v>
      </c>
      <c r="O241" t="s">
        <v>54</v>
      </c>
      <c r="P241" s="1">
        <v>98571</v>
      </c>
      <c r="R241" t="s">
        <v>161</v>
      </c>
      <c r="S241" t="s">
        <v>2124</v>
      </c>
      <c r="T241" s="1">
        <v>2</v>
      </c>
      <c r="U241">
        <v>8885074694</v>
      </c>
      <c r="X241" s="1">
        <v>911104</v>
      </c>
      <c r="Y241" t="s">
        <v>2125</v>
      </c>
      <c r="Z241" s="1">
        <v>911104</v>
      </c>
      <c r="AA241" s="1">
        <v>92111001</v>
      </c>
      <c r="AB241" t="s">
        <v>2126</v>
      </c>
      <c r="AC241" s="1">
        <v>92111001</v>
      </c>
      <c r="AE241" t="s">
        <v>70</v>
      </c>
      <c r="AF241" s="1">
        <v>2</v>
      </c>
      <c r="AH241" s="2">
        <v>0</v>
      </c>
      <c r="AJ241">
        <v>0</v>
      </c>
      <c r="AL241">
        <v>0</v>
      </c>
      <c r="AM241" t="s">
        <v>59</v>
      </c>
      <c r="AN241" t="s">
        <v>60</v>
      </c>
      <c r="AO241" t="s">
        <v>2127</v>
      </c>
      <c r="AQ241" s="1">
        <v>201708</v>
      </c>
      <c r="AR241" s="1">
        <v>8</v>
      </c>
      <c r="AT241" t="s">
        <v>61</v>
      </c>
      <c r="AU241" s="1">
        <v>2</v>
      </c>
      <c r="AY241">
        <v>0</v>
      </c>
      <c r="AZ241">
        <v>0</v>
      </c>
      <c r="BA241" t="b">
        <f t="shared" si="6"/>
        <v>0</v>
      </c>
      <c r="BB241" t="b">
        <f t="shared" si="7"/>
        <v>1</v>
      </c>
    </row>
    <row r="242" spans="1:54" x14ac:dyDescent="0.25">
      <c r="A242" s="1">
        <v>100</v>
      </c>
      <c r="B242" t="s">
        <v>52</v>
      </c>
      <c r="C242" t="s">
        <v>1404</v>
      </c>
      <c r="D242" s="1">
        <v>20</v>
      </c>
      <c r="E242" t="s">
        <v>53</v>
      </c>
      <c r="F242">
        <v>-124.20368733080301</v>
      </c>
      <c r="G242" s="1" t="s">
        <v>1405</v>
      </c>
      <c r="H242">
        <v>-124.203374266718</v>
      </c>
      <c r="I242" s="1" t="s">
        <v>1406</v>
      </c>
      <c r="J242" t="s">
        <v>1407</v>
      </c>
      <c r="N242" t="s">
        <v>1408</v>
      </c>
      <c r="O242" t="s">
        <v>54</v>
      </c>
      <c r="P242" s="1">
        <v>98571</v>
      </c>
      <c r="Q242" t="s">
        <v>1409</v>
      </c>
      <c r="R242" t="s">
        <v>55</v>
      </c>
      <c r="S242" t="s">
        <v>56</v>
      </c>
      <c r="T242" s="1">
        <v>2</v>
      </c>
      <c r="X242" s="1">
        <v>999977</v>
      </c>
      <c r="Y242" t="s">
        <v>57</v>
      </c>
      <c r="Z242" s="1">
        <v>999977</v>
      </c>
      <c r="AA242" s="1">
        <v>99999004</v>
      </c>
      <c r="AB242" t="s">
        <v>58</v>
      </c>
      <c r="AC242" s="1">
        <v>99999004</v>
      </c>
      <c r="AF242">
        <v>0</v>
      </c>
      <c r="AH242" s="2">
        <v>0</v>
      </c>
      <c r="AJ242">
        <v>0</v>
      </c>
      <c r="AL242">
        <v>0</v>
      </c>
      <c r="AM242" t="s">
        <v>59</v>
      </c>
      <c r="AN242" t="s">
        <v>60</v>
      </c>
      <c r="AO242" t="s">
        <v>1410</v>
      </c>
      <c r="AQ242" s="1">
        <v>202308</v>
      </c>
      <c r="AR242" s="1">
        <v>2</v>
      </c>
      <c r="AT242" t="s">
        <v>61</v>
      </c>
      <c r="AU242" s="1">
        <v>2</v>
      </c>
      <c r="AY242">
        <v>0</v>
      </c>
      <c r="AZ242">
        <v>0</v>
      </c>
      <c r="BA242" t="b">
        <f t="shared" si="6"/>
        <v>0</v>
      </c>
      <c r="BB242" t="b">
        <f t="shared" si="7"/>
        <v>0</v>
      </c>
    </row>
    <row r="243" spans="1:54" x14ac:dyDescent="0.25">
      <c r="A243" s="1">
        <v>100</v>
      </c>
      <c r="B243" t="s">
        <v>52</v>
      </c>
      <c r="C243" t="s">
        <v>724</v>
      </c>
      <c r="D243" s="1">
        <v>20</v>
      </c>
      <c r="E243" t="s">
        <v>74</v>
      </c>
      <c r="F243">
        <v>-124.173811126581</v>
      </c>
      <c r="G243" s="1" t="s">
        <v>725</v>
      </c>
      <c r="H243">
        <v>-124.176313962869</v>
      </c>
      <c r="I243" s="1" t="s">
        <v>726</v>
      </c>
      <c r="J243" t="s">
        <v>1178</v>
      </c>
      <c r="N243" t="s">
        <v>1179</v>
      </c>
      <c r="O243" t="s">
        <v>54</v>
      </c>
      <c r="P243" s="1">
        <v>98535</v>
      </c>
      <c r="Q243" t="s">
        <v>1180</v>
      </c>
      <c r="R243" t="s">
        <v>55</v>
      </c>
      <c r="S243" t="s">
        <v>56</v>
      </c>
      <c r="T243" s="1">
        <v>2</v>
      </c>
      <c r="X243" s="1">
        <v>999977</v>
      </c>
      <c r="Y243" t="s">
        <v>57</v>
      </c>
      <c r="Z243" s="1">
        <v>999977</v>
      </c>
      <c r="AA243" s="1">
        <v>99999004</v>
      </c>
      <c r="AB243" t="s">
        <v>58</v>
      </c>
      <c r="AC243" s="1">
        <v>99999004</v>
      </c>
      <c r="AF243">
        <v>0</v>
      </c>
      <c r="AH243" s="2">
        <v>0</v>
      </c>
      <c r="AJ243">
        <v>0</v>
      </c>
      <c r="AL243">
        <v>0</v>
      </c>
      <c r="AM243" t="s">
        <v>59</v>
      </c>
      <c r="AN243" t="s">
        <v>60</v>
      </c>
      <c r="AO243" t="s">
        <v>1181</v>
      </c>
      <c r="AQ243" s="1">
        <v>202308</v>
      </c>
      <c r="AR243" s="1">
        <v>2</v>
      </c>
      <c r="AT243" t="s">
        <v>61</v>
      </c>
      <c r="AU243" s="1">
        <v>2</v>
      </c>
      <c r="AY243">
        <v>0</v>
      </c>
      <c r="AZ243">
        <v>0</v>
      </c>
      <c r="BA243" t="b">
        <f t="shared" si="6"/>
        <v>0</v>
      </c>
      <c r="BB243" t="b">
        <f t="shared" si="7"/>
        <v>1</v>
      </c>
    </row>
    <row r="244" spans="1:54" x14ac:dyDescent="0.25">
      <c r="A244" s="1">
        <v>100</v>
      </c>
      <c r="B244" t="s">
        <v>52</v>
      </c>
      <c r="C244" t="s">
        <v>752</v>
      </c>
      <c r="D244" s="1">
        <v>20</v>
      </c>
      <c r="E244" t="s">
        <v>74</v>
      </c>
      <c r="F244">
        <v>-124.170939654191</v>
      </c>
      <c r="G244" s="1" t="s">
        <v>753</v>
      </c>
      <c r="H244">
        <v>-124.170574203212</v>
      </c>
      <c r="I244" s="1" t="s">
        <v>754</v>
      </c>
      <c r="J244" t="s">
        <v>1926</v>
      </c>
      <c r="N244" t="s">
        <v>758</v>
      </c>
      <c r="O244" t="s">
        <v>54</v>
      </c>
      <c r="P244" s="1">
        <v>98535</v>
      </c>
      <c r="Q244" t="s">
        <v>1927</v>
      </c>
      <c r="R244" t="s">
        <v>55</v>
      </c>
      <c r="S244" t="s">
        <v>56</v>
      </c>
      <c r="T244" s="1">
        <v>2</v>
      </c>
      <c r="X244" s="1">
        <v>999977</v>
      </c>
      <c r="Y244" t="s">
        <v>57</v>
      </c>
      <c r="Z244" s="1">
        <v>999977</v>
      </c>
      <c r="AA244" s="1">
        <v>99999004</v>
      </c>
      <c r="AB244" t="s">
        <v>58</v>
      </c>
      <c r="AC244" s="1">
        <v>99999004</v>
      </c>
      <c r="AF244">
        <v>0</v>
      </c>
      <c r="AH244" s="2">
        <v>0</v>
      </c>
      <c r="AJ244">
        <v>0</v>
      </c>
      <c r="AL244">
        <v>0</v>
      </c>
      <c r="AM244" t="s">
        <v>59</v>
      </c>
      <c r="AN244" t="s">
        <v>60</v>
      </c>
      <c r="AO244" t="s">
        <v>1928</v>
      </c>
      <c r="AQ244" s="1">
        <v>202308</v>
      </c>
      <c r="AR244" s="1">
        <v>2</v>
      </c>
      <c r="AT244" t="s">
        <v>61</v>
      </c>
      <c r="AU244" s="1">
        <v>2</v>
      </c>
      <c r="AY244">
        <v>0</v>
      </c>
      <c r="AZ244">
        <v>0</v>
      </c>
      <c r="BA244" t="b">
        <f t="shared" si="6"/>
        <v>0</v>
      </c>
      <c r="BB244" t="b">
        <f t="shared" si="7"/>
        <v>1</v>
      </c>
    </row>
    <row r="245" spans="1:54" x14ac:dyDescent="0.25">
      <c r="A245" s="1">
        <v>100</v>
      </c>
      <c r="B245" t="s">
        <v>52</v>
      </c>
      <c r="C245" t="s">
        <v>1390</v>
      </c>
      <c r="D245" s="1">
        <v>20</v>
      </c>
      <c r="E245" t="s">
        <v>53</v>
      </c>
      <c r="F245">
        <v>-124.189779490321</v>
      </c>
      <c r="G245" s="1" t="s">
        <v>1391</v>
      </c>
      <c r="H245">
        <v>-124.189474975777</v>
      </c>
      <c r="I245" s="1" t="s">
        <v>1392</v>
      </c>
      <c r="J245" t="s">
        <v>1393</v>
      </c>
      <c r="N245" t="s">
        <v>1394</v>
      </c>
      <c r="O245" t="s">
        <v>54</v>
      </c>
      <c r="P245" s="1">
        <v>98571</v>
      </c>
      <c r="Q245" t="s">
        <v>1395</v>
      </c>
      <c r="R245" t="s">
        <v>55</v>
      </c>
      <c r="S245" t="s">
        <v>56</v>
      </c>
      <c r="T245" s="1">
        <v>2</v>
      </c>
      <c r="X245" s="1">
        <v>999977</v>
      </c>
      <c r="Y245" t="s">
        <v>57</v>
      </c>
      <c r="Z245" s="1">
        <v>999977</v>
      </c>
      <c r="AA245" s="1">
        <v>99999004</v>
      </c>
      <c r="AB245" t="s">
        <v>58</v>
      </c>
      <c r="AC245" s="1">
        <v>99999004</v>
      </c>
      <c r="AF245">
        <v>0</v>
      </c>
      <c r="AH245" s="2">
        <v>0</v>
      </c>
      <c r="AJ245">
        <v>0</v>
      </c>
      <c r="AL245">
        <v>0</v>
      </c>
      <c r="AM245" t="s">
        <v>59</v>
      </c>
      <c r="AN245" t="s">
        <v>60</v>
      </c>
      <c r="AO245" t="s">
        <v>1396</v>
      </c>
      <c r="AQ245" s="1">
        <v>202308</v>
      </c>
      <c r="AR245" s="1">
        <v>2</v>
      </c>
      <c r="AT245" t="s">
        <v>61</v>
      </c>
      <c r="AU245" s="1">
        <v>2</v>
      </c>
      <c r="AY245">
        <v>0</v>
      </c>
      <c r="AZ245">
        <v>0</v>
      </c>
      <c r="BA245" t="b">
        <f t="shared" si="6"/>
        <v>0</v>
      </c>
      <c r="BB245" t="b">
        <f t="shared" si="7"/>
        <v>0</v>
      </c>
    </row>
    <row r="246" spans="1:54" x14ac:dyDescent="0.25">
      <c r="A246" s="1">
        <v>100</v>
      </c>
      <c r="B246" t="s">
        <v>52</v>
      </c>
      <c r="C246" t="s">
        <v>1959</v>
      </c>
      <c r="D246" s="1">
        <v>20</v>
      </c>
      <c r="E246" t="s">
        <v>53</v>
      </c>
      <c r="F246">
        <v>-124.193582024514</v>
      </c>
      <c r="G246" s="1" t="s">
        <v>1960</v>
      </c>
      <c r="H246">
        <v>-124.19357372643</v>
      </c>
      <c r="I246" s="1" t="s">
        <v>1961</v>
      </c>
      <c r="J246" t="s">
        <v>1962</v>
      </c>
      <c r="N246" t="s">
        <v>1963</v>
      </c>
      <c r="O246" t="s">
        <v>54</v>
      </c>
      <c r="P246" s="1">
        <v>98571</v>
      </c>
      <c r="Q246" t="s">
        <v>1964</v>
      </c>
      <c r="R246" t="s">
        <v>55</v>
      </c>
      <c r="S246" t="s">
        <v>56</v>
      </c>
      <c r="T246" s="1">
        <v>2</v>
      </c>
      <c r="X246" s="1">
        <v>864127</v>
      </c>
      <c r="Y246" t="s">
        <v>1965</v>
      </c>
      <c r="Z246" s="1">
        <v>864127</v>
      </c>
      <c r="AA246" s="1">
        <v>81399001</v>
      </c>
      <c r="AB246" t="s">
        <v>1966</v>
      </c>
      <c r="AC246" s="1">
        <v>81399001</v>
      </c>
      <c r="AE246" t="s">
        <v>70</v>
      </c>
      <c r="AF246" s="1">
        <v>2</v>
      </c>
      <c r="AH246" s="2">
        <v>0</v>
      </c>
      <c r="AJ246">
        <v>0</v>
      </c>
      <c r="AL246">
        <v>0</v>
      </c>
      <c r="AM246" t="s">
        <v>59</v>
      </c>
      <c r="AN246" t="s">
        <v>60</v>
      </c>
      <c r="AO246" t="s">
        <v>1967</v>
      </c>
      <c r="AQ246" s="1">
        <v>202308</v>
      </c>
      <c r="AR246" s="1">
        <v>2</v>
      </c>
      <c r="AT246" t="s">
        <v>61</v>
      </c>
      <c r="AU246" s="1">
        <v>2</v>
      </c>
      <c r="AY246">
        <v>0</v>
      </c>
      <c r="AZ246">
        <v>0</v>
      </c>
      <c r="BA246" t="b">
        <f t="shared" si="6"/>
        <v>0</v>
      </c>
      <c r="BB246" t="b">
        <f t="shared" si="7"/>
        <v>0</v>
      </c>
    </row>
    <row r="247" spans="1:54" x14ac:dyDescent="0.25">
      <c r="A247" s="1">
        <v>100</v>
      </c>
      <c r="B247" t="s">
        <v>52</v>
      </c>
      <c r="C247" t="s">
        <v>257</v>
      </c>
      <c r="D247" s="1">
        <v>20</v>
      </c>
      <c r="E247" t="s">
        <v>53</v>
      </c>
      <c r="F247">
        <v>-124.198219480085</v>
      </c>
      <c r="G247" s="1" t="s">
        <v>258</v>
      </c>
      <c r="H247">
        <v>-124.198672270494</v>
      </c>
      <c r="I247" s="1" t="s">
        <v>259</v>
      </c>
      <c r="J247" t="s">
        <v>2258</v>
      </c>
      <c r="L247" t="s">
        <v>2259</v>
      </c>
      <c r="M247" t="s">
        <v>2260</v>
      </c>
      <c r="N247" t="s">
        <v>260</v>
      </c>
      <c r="O247" t="s">
        <v>54</v>
      </c>
      <c r="P247" s="1">
        <v>98571</v>
      </c>
      <c r="Q247" t="s">
        <v>2261</v>
      </c>
      <c r="R247" t="s">
        <v>161</v>
      </c>
      <c r="S247" t="s">
        <v>2262</v>
      </c>
      <c r="T247" s="1">
        <v>2</v>
      </c>
      <c r="X247" s="1">
        <v>616201</v>
      </c>
      <c r="Y247" t="s">
        <v>2263</v>
      </c>
      <c r="Z247" s="1">
        <v>616201</v>
      </c>
      <c r="AA247" s="1">
        <v>52229202</v>
      </c>
      <c r="AB247" t="s">
        <v>2264</v>
      </c>
      <c r="AC247" s="1">
        <v>52229202</v>
      </c>
      <c r="AE247" t="s">
        <v>70</v>
      </c>
      <c r="AF247" s="1">
        <v>3</v>
      </c>
      <c r="AG247" t="s">
        <v>166</v>
      </c>
      <c r="AH247" s="1">
        <v>970000</v>
      </c>
      <c r="AJ247">
        <v>0</v>
      </c>
      <c r="AL247">
        <v>0</v>
      </c>
      <c r="AM247" t="s">
        <v>59</v>
      </c>
      <c r="AN247" t="s">
        <v>60</v>
      </c>
      <c r="AO247" t="s">
        <v>2265</v>
      </c>
      <c r="AP247">
        <v>263980654</v>
      </c>
      <c r="AQ247" s="1">
        <v>202411</v>
      </c>
      <c r="AR247" s="1">
        <v>14</v>
      </c>
      <c r="AS247">
        <v>2009</v>
      </c>
      <c r="AT247" t="s">
        <v>61</v>
      </c>
      <c r="AU247" s="1">
        <v>2</v>
      </c>
      <c r="AX247" t="s">
        <v>2266</v>
      </c>
      <c r="AY247">
        <v>0</v>
      </c>
      <c r="AZ247">
        <v>0</v>
      </c>
      <c r="BA247" t="b">
        <f t="shared" si="6"/>
        <v>0</v>
      </c>
      <c r="BB247" t="b">
        <f t="shared" si="7"/>
        <v>1</v>
      </c>
    </row>
    <row r="248" spans="1:54" x14ac:dyDescent="0.25">
      <c r="A248" s="1">
        <v>100</v>
      </c>
      <c r="B248" t="s">
        <v>52</v>
      </c>
      <c r="C248" t="s">
        <v>257</v>
      </c>
      <c r="D248" s="1">
        <v>20</v>
      </c>
      <c r="E248" t="s">
        <v>53</v>
      </c>
      <c r="F248">
        <v>-124.198219480085</v>
      </c>
      <c r="G248" s="1" t="s">
        <v>258</v>
      </c>
      <c r="H248">
        <v>-124.198672270494</v>
      </c>
      <c r="I248" s="1" t="s">
        <v>259</v>
      </c>
      <c r="J248" t="s">
        <v>237</v>
      </c>
      <c r="N248" t="s">
        <v>260</v>
      </c>
      <c r="O248" t="s">
        <v>54</v>
      </c>
      <c r="P248" s="1">
        <v>98571</v>
      </c>
      <c r="R248" t="s">
        <v>161</v>
      </c>
      <c r="S248" t="s">
        <v>56</v>
      </c>
      <c r="T248" s="1">
        <v>2</v>
      </c>
      <c r="X248" s="1">
        <v>602103</v>
      </c>
      <c r="Y248" t="s">
        <v>239</v>
      </c>
      <c r="Z248" s="1">
        <v>602103</v>
      </c>
      <c r="AA248" s="1">
        <v>52211001</v>
      </c>
      <c r="AB248" t="s">
        <v>240</v>
      </c>
      <c r="AC248" s="1">
        <v>52211001</v>
      </c>
      <c r="AD248" t="s">
        <v>241</v>
      </c>
      <c r="AF248">
        <v>0</v>
      </c>
      <c r="AH248" s="2">
        <v>0</v>
      </c>
      <c r="AJ248">
        <v>0</v>
      </c>
      <c r="AL248">
        <v>0</v>
      </c>
      <c r="AM248" t="s">
        <v>59</v>
      </c>
      <c r="AN248" t="s">
        <v>60</v>
      </c>
      <c r="AO248" t="s">
        <v>261</v>
      </c>
      <c r="AQ248" s="1">
        <v>201908</v>
      </c>
      <c r="AR248" s="1">
        <v>12</v>
      </c>
      <c r="AT248" t="s">
        <v>61</v>
      </c>
      <c r="AU248" s="1">
        <v>2</v>
      </c>
      <c r="AY248">
        <v>0</v>
      </c>
      <c r="AZ248">
        <v>0</v>
      </c>
      <c r="BA248" t="b">
        <f t="shared" si="6"/>
        <v>1</v>
      </c>
      <c r="BB248" t="b">
        <f t="shared" si="7"/>
        <v>1</v>
      </c>
    </row>
    <row r="249" spans="1:54" x14ac:dyDescent="0.25">
      <c r="A249" s="1">
        <v>100</v>
      </c>
      <c r="B249" t="s">
        <v>52</v>
      </c>
      <c r="C249" t="s">
        <v>97</v>
      </c>
      <c r="D249" s="1">
        <v>20</v>
      </c>
      <c r="E249" t="s">
        <v>53</v>
      </c>
      <c r="F249">
        <v>-124.201387168932</v>
      </c>
      <c r="G249" s="1" t="s">
        <v>98</v>
      </c>
      <c r="H249">
        <v>-124.201387504208</v>
      </c>
      <c r="I249" s="1" t="s">
        <v>99</v>
      </c>
      <c r="J249" t="s">
        <v>817</v>
      </c>
      <c r="N249" t="s">
        <v>818</v>
      </c>
      <c r="O249" t="s">
        <v>54</v>
      </c>
      <c r="P249" s="1">
        <v>98571</v>
      </c>
      <c r="Q249" t="s">
        <v>819</v>
      </c>
      <c r="R249" t="s">
        <v>55</v>
      </c>
      <c r="S249" t="s">
        <v>56</v>
      </c>
      <c r="T249" s="1">
        <v>2</v>
      </c>
      <c r="X249" s="1">
        <v>999977</v>
      </c>
      <c r="Y249" t="s">
        <v>57</v>
      </c>
      <c r="Z249" s="1">
        <v>999977</v>
      </c>
      <c r="AA249" s="1">
        <v>99999004</v>
      </c>
      <c r="AB249" t="s">
        <v>58</v>
      </c>
      <c r="AC249" s="1">
        <v>99999004</v>
      </c>
      <c r="AF249">
        <v>0</v>
      </c>
      <c r="AH249" s="2">
        <v>0</v>
      </c>
      <c r="AJ249">
        <v>0</v>
      </c>
      <c r="AL249">
        <v>0</v>
      </c>
      <c r="AM249" t="s">
        <v>59</v>
      </c>
      <c r="AN249" t="s">
        <v>60</v>
      </c>
      <c r="AO249" t="s">
        <v>820</v>
      </c>
      <c r="AQ249" s="1">
        <v>202308</v>
      </c>
      <c r="AR249" s="1">
        <v>2</v>
      </c>
      <c r="AT249" t="s">
        <v>61</v>
      </c>
      <c r="AU249" s="1">
        <v>2</v>
      </c>
      <c r="AY249">
        <v>0</v>
      </c>
      <c r="AZ249">
        <v>0</v>
      </c>
      <c r="BA249" t="b">
        <f t="shared" si="6"/>
        <v>0</v>
      </c>
      <c r="BB249" t="b">
        <f t="shared" si="7"/>
        <v>1</v>
      </c>
    </row>
    <row r="250" spans="1:54" x14ac:dyDescent="0.25">
      <c r="A250" s="1">
        <v>100</v>
      </c>
      <c r="B250" t="s">
        <v>52</v>
      </c>
      <c r="C250" t="s">
        <v>532</v>
      </c>
      <c r="D250" s="1">
        <v>20</v>
      </c>
      <c r="E250" t="s">
        <v>53</v>
      </c>
      <c r="F250">
        <v>-124.201771311556</v>
      </c>
      <c r="G250" s="1" t="s">
        <v>533</v>
      </c>
      <c r="H250">
        <v>-124.20177089246</v>
      </c>
      <c r="I250" s="1" t="s">
        <v>534</v>
      </c>
      <c r="J250" t="s">
        <v>535</v>
      </c>
      <c r="N250" t="s">
        <v>536</v>
      </c>
      <c r="O250" t="s">
        <v>54</v>
      </c>
      <c r="P250" s="1">
        <v>98571</v>
      </c>
      <c r="R250" t="s">
        <v>161</v>
      </c>
      <c r="S250" t="s">
        <v>537</v>
      </c>
      <c r="T250" s="1">
        <v>2</v>
      </c>
      <c r="X250" s="1">
        <v>596316</v>
      </c>
      <c r="Y250" t="s">
        <v>538</v>
      </c>
      <c r="Z250" s="1">
        <v>596316</v>
      </c>
      <c r="AA250" s="1">
        <v>72233002</v>
      </c>
      <c r="AB250" t="s">
        <v>538</v>
      </c>
      <c r="AC250" s="1">
        <v>72233002</v>
      </c>
      <c r="AE250" t="s">
        <v>70</v>
      </c>
      <c r="AF250" s="1">
        <v>2</v>
      </c>
      <c r="AG250" t="s">
        <v>71</v>
      </c>
      <c r="AH250" s="1">
        <v>75000</v>
      </c>
      <c r="AJ250">
        <v>0</v>
      </c>
      <c r="AL250">
        <v>0</v>
      </c>
      <c r="AM250" t="s">
        <v>59</v>
      </c>
      <c r="AN250" t="s">
        <v>60</v>
      </c>
      <c r="AO250" t="s">
        <v>539</v>
      </c>
      <c r="AQ250" s="1">
        <v>202409</v>
      </c>
      <c r="AR250" s="1">
        <v>2</v>
      </c>
      <c r="AT250" t="s">
        <v>61</v>
      </c>
      <c r="AU250" s="1">
        <v>2</v>
      </c>
      <c r="AY250">
        <v>0</v>
      </c>
      <c r="AZ250">
        <v>0</v>
      </c>
      <c r="BA250" t="b">
        <f t="shared" si="6"/>
        <v>0</v>
      </c>
      <c r="BB250" t="b">
        <f t="shared" si="7"/>
        <v>1</v>
      </c>
    </row>
    <row r="251" spans="1:54" x14ac:dyDescent="0.25">
      <c r="A251" s="1">
        <v>100</v>
      </c>
      <c r="B251" t="s">
        <v>52</v>
      </c>
      <c r="C251" t="s">
        <v>1950</v>
      </c>
      <c r="D251" s="1">
        <v>20</v>
      </c>
      <c r="E251" t="s">
        <v>53</v>
      </c>
      <c r="F251">
        <v>-124.195728629919</v>
      </c>
      <c r="G251" s="1" t="s">
        <v>1951</v>
      </c>
      <c r="H251">
        <v>-124.195751680152</v>
      </c>
      <c r="I251" s="1" t="s">
        <v>1952</v>
      </c>
      <c r="J251" t="s">
        <v>1953</v>
      </c>
      <c r="N251" t="s">
        <v>1954</v>
      </c>
      <c r="O251" t="s">
        <v>54</v>
      </c>
      <c r="P251" s="1">
        <v>98571</v>
      </c>
      <c r="Q251" t="s">
        <v>1955</v>
      </c>
      <c r="R251" t="s">
        <v>55</v>
      </c>
      <c r="S251" t="s">
        <v>56</v>
      </c>
      <c r="T251" s="1">
        <v>2</v>
      </c>
      <c r="X251" s="1">
        <v>494102</v>
      </c>
      <c r="Y251" t="s">
        <v>1956</v>
      </c>
      <c r="Z251" s="1">
        <v>494102</v>
      </c>
      <c r="AA251" s="1">
        <v>22131003</v>
      </c>
      <c r="AB251" t="s">
        <v>1957</v>
      </c>
      <c r="AC251" s="1">
        <v>22131003</v>
      </c>
      <c r="AE251" t="s">
        <v>70</v>
      </c>
      <c r="AF251" s="1">
        <v>3</v>
      </c>
      <c r="AG251" t="s">
        <v>71</v>
      </c>
      <c r="AH251" s="1">
        <v>498000</v>
      </c>
      <c r="AJ251">
        <v>0</v>
      </c>
      <c r="AL251">
        <v>0</v>
      </c>
      <c r="AM251" t="s">
        <v>59</v>
      </c>
      <c r="AN251" t="s">
        <v>60</v>
      </c>
      <c r="AO251" t="s">
        <v>1958</v>
      </c>
      <c r="AQ251" s="1">
        <v>202308</v>
      </c>
      <c r="AR251" s="1">
        <v>2</v>
      </c>
      <c r="AT251" t="s">
        <v>61</v>
      </c>
      <c r="AU251" s="1">
        <v>2</v>
      </c>
      <c r="AY251">
        <v>0</v>
      </c>
      <c r="AZ251">
        <v>0</v>
      </c>
      <c r="BA251" t="b">
        <f t="shared" si="6"/>
        <v>0</v>
      </c>
      <c r="BB251" t="b">
        <f t="shared" si="7"/>
        <v>0</v>
      </c>
    </row>
    <row r="252" spans="1:54" x14ac:dyDescent="0.25">
      <c r="A252" s="1">
        <v>100</v>
      </c>
      <c r="B252" t="s">
        <v>52</v>
      </c>
      <c r="C252" t="s">
        <v>276</v>
      </c>
      <c r="D252" s="1">
        <v>20</v>
      </c>
      <c r="E252" t="s">
        <v>53</v>
      </c>
      <c r="F252">
        <v>-124.196857504638</v>
      </c>
      <c r="G252" s="1" t="s">
        <v>277</v>
      </c>
      <c r="H252">
        <v>-124.196724064739</v>
      </c>
      <c r="I252" s="1" t="s">
        <v>278</v>
      </c>
      <c r="J252" t="s">
        <v>279</v>
      </c>
      <c r="N252" t="s">
        <v>280</v>
      </c>
      <c r="O252" t="s">
        <v>54</v>
      </c>
      <c r="P252" s="1">
        <v>98571</v>
      </c>
      <c r="Q252" t="s">
        <v>281</v>
      </c>
      <c r="R252" t="s">
        <v>55</v>
      </c>
      <c r="S252" t="s">
        <v>56</v>
      </c>
      <c r="T252" s="1">
        <v>2</v>
      </c>
      <c r="X252" s="1">
        <v>999977</v>
      </c>
      <c r="Y252" t="s">
        <v>57</v>
      </c>
      <c r="Z252" s="1">
        <v>999977</v>
      </c>
      <c r="AA252" s="1">
        <v>99999004</v>
      </c>
      <c r="AB252" t="s">
        <v>58</v>
      </c>
      <c r="AC252" s="1">
        <v>99999004</v>
      </c>
      <c r="AF252">
        <v>0</v>
      </c>
      <c r="AH252" s="2">
        <v>0</v>
      </c>
      <c r="AJ252">
        <v>0</v>
      </c>
      <c r="AL252">
        <v>0</v>
      </c>
      <c r="AM252" t="s">
        <v>59</v>
      </c>
      <c r="AN252" t="s">
        <v>60</v>
      </c>
      <c r="AO252" t="s">
        <v>282</v>
      </c>
      <c r="AQ252" s="1">
        <v>202308</v>
      </c>
      <c r="AR252" s="1">
        <v>2</v>
      </c>
      <c r="AT252" t="s">
        <v>61</v>
      </c>
      <c r="AU252" s="1">
        <v>2</v>
      </c>
      <c r="AY252">
        <v>0</v>
      </c>
      <c r="AZ252">
        <v>0</v>
      </c>
      <c r="BA252" t="b">
        <f t="shared" si="6"/>
        <v>0</v>
      </c>
      <c r="BB252" t="b">
        <f t="shared" si="7"/>
        <v>0</v>
      </c>
    </row>
    <row r="253" spans="1:54" x14ac:dyDescent="0.25">
      <c r="A253" s="1">
        <v>100</v>
      </c>
      <c r="B253" t="s">
        <v>52</v>
      </c>
      <c r="C253" t="s">
        <v>2552</v>
      </c>
      <c r="D253" s="1">
        <v>20</v>
      </c>
      <c r="E253" t="s">
        <v>53</v>
      </c>
      <c r="F253">
        <v>-124.20369705381</v>
      </c>
      <c r="G253" s="1" t="s">
        <v>2553</v>
      </c>
      <c r="H253">
        <v>-124.203098502104</v>
      </c>
      <c r="I253" s="1" t="s">
        <v>2554</v>
      </c>
      <c r="J253" t="s">
        <v>2555</v>
      </c>
      <c r="N253" t="s">
        <v>2556</v>
      </c>
      <c r="O253" t="s">
        <v>54</v>
      </c>
      <c r="P253" s="1">
        <v>98571</v>
      </c>
      <c r="Q253" t="s">
        <v>2557</v>
      </c>
      <c r="R253" t="s">
        <v>55</v>
      </c>
      <c r="S253" t="s">
        <v>56</v>
      </c>
      <c r="T253" s="1">
        <v>2</v>
      </c>
      <c r="X253" s="1">
        <v>866107</v>
      </c>
      <c r="Y253" t="s">
        <v>620</v>
      </c>
      <c r="Z253" s="1">
        <v>866107</v>
      </c>
      <c r="AA253" s="1">
        <v>81311008</v>
      </c>
      <c r="AB253" t="s">
        <v>495</v>
      </c>
      <c r="AC253" s="1">
        <v>81311008</v>
      </c>
      <c r="AE253" t="s">
        <v>70</v>
      </c>
      <c r="AF253" s="1">
        <v>2</v>
      </c>
      <c r="AH253" s="2">
        <v>0</v>
      </c>
      <c r="AJ253">
        <v>0</v>
      </c>
      <c r="AL253">
        <v>0</v>
      </c>
      <c r="AM253" t="s">
        <v>59</v>
      </c>
      <c r="AN253" t="s">
        <v>60</v>
      </c>
      <c r="AO253" t="s">
        <v>2558</v>
      </c>
      <c r="AQ253" s="1">
        <v>202308</v>
      </c>
      <c r="AR253" s="1">
        <v>2</v>
      </c>
      <c r="AT253" t="s">
        <v>61</v>
      </c>
      <c r="AU253" s="1">
        <v>2</v>
      </c>
      <c r="AY253">
        <v>0</v>
      </c>
      <c r="AZ253">
        <v>0</v>
      </c>
      <c r="BA253" t="b">
        <f t="shared" si="6"/>
        <v>0</v>
      </c>
      <c r="BB253" t="b">
        <f t="shared" si="7"/>
        <v>0</v>
      </c>
    </row>
    <row r="254" spans="1:54" x14ac:dyDescent="0.25">
      <c r="A254" s="1">
        <v>100</v>
      </c>
      <c r="B254" t="s">
        <v>52</v>
      </c>
      <c r="C254" t="s">
        <v>1397</v>
      </c>
      <c r="D254" s="1">
        <v>20</v>
      </c>
      <c r="E254" t="s">
        <v>53</v>
      </c>
      <c r="F254">
        <v>-124.19465691977901</v>
      </c>
      <c r="G254" s="1" t="s">
        <v>1398</v>
      </c>
      <c r="H254">
        <v>-124.194654153751</v>
      </c>
      <c r="I254" s="1" t="s">
        <v>1399</v>
      </c>
      <c r="J254" t="s">
        <v>2549</v>
      </c>
      <c r="N254" t="s">
        <v>1401</v>
      </c>
      <c r="O254" t="s">
        <v>54</v>
      </c>
      <c r="P254" s="1">
        <v>98571</v>
      </c>
      <c r="Q254" t="s">
        <v>2550</v>
      </c>
      <c r="R254" t="s">
        <v>55</v>
      </c>
      <c r="S254" t="s">
        <v>56</v>
      </c>
      <c r="T254" s="1">
        <v>2</v>
      </c>
      <c r="X254" s="1">
        <v>999977</v>
      </c>
      <c r="Y254" t="s">
        <v>57</v>
      </c>
      <c r="Z254" s="1">
        <v>999977</v>
      </c>
      <c r="AA254" s="1">
        <v>99999004</v>
      </c>
      <c r="AB254" t="s">
        <v>58</v>
      </c>
      <c r="AC254" s="1">
        <v>99999004</v>
      </c>
      <c r="AF254">
        <v>0</v>
      </c>
      <c r="AH254" s="2">
        <v>0</v>
      </c>
      <c r="AJ254">
        <v>0</v>
      </c>
      <c r="AL254">
        <v>0</v>
      </c>
      <c r="AM254" t="s">
        <v>59</v>
      </c>
      <c r="AN254" t="s">
        <v>60</v>
      </c>
      <c r="AO254" t="s">
        <v>2551</v>
      </c>
      <c r="AQ254" s="1">
        <v>202308</v>
      </c>
      <c r="AR254" s="1">
        <v>2</v>
      </c>
      <c r="AT254" t="s">
        <v>61</v>
      </c>
      <c r="AU254" s="1">
        <v>2</v>
      </c>
      <c r="AY254">
        <v>0</v>
      </c>
      <c r="AZ254">
        <v>0</v>
      </c>
      <c r="BA254" t="b">
        <f t="shared" si="6"/>
        <v>0</v>
      </c>
      <c r="BB254" t="b">
        <f t="shared" si="7"/>
        <v>1</v>
      </c>
    </row>
    <row r="255" spans="1:54" x14ac:dyDescent="0.25">
      <c r="A255" s="1">
        <v>100</v>
      </c>
      <c r="B255" t="s">
        <v>52</v>
      </c>
      <c r="C255" t="s">
        <v>2157</v>
      </c>
      <c r="D255" s="1">
        <v>20</v>
      </c>
      <c r="E255" t="s">
        <v>53</v>
      </c>
      <c r="F255">
        <v>-124.204643454497</v>
      </c>
      <c r="G255" s="1" t="s">
        <v>2158</v>
      </c>
      <c r="H255">
        <v>-124.204114137312</v>
      </c>
      <c r="I255" s="1" t="s">
        <v>2159</v>
      </c>
      <c r="J255" t="s">
        <v>2160</v>
      </c>
      <c r="N255" t="s">
        <v>2161</v>
      </c>
      <c r="O255" t="s">
        <v>54</v>
      </c>
      <c r="P255" s="1">
        <v>98571</v>
      </c>
      <c r="Q255" t="s">
        <v>2162</v>
      </c>
      <c r="R255" t="s">
        <v>55</v>
      </c>
      <c r="S255" t="s">
        <v>56</v>
      </c>
      <c r="T255" s="1">
        <v>2</v>
      </c>
      <c r="X255" s="1">
        <v>999977</v>
      </c>
      <c r="Y255" t="s">
        <v>57</v>
      </c>
      <c r="Z255" s="1">
        <v>999977</v>
      </c>
      <c r="AA255" s="1">
        <v>99999004</v>
      </c>
      <c r="AB255" t="s">
        <v>58</v>
      </c>
      <c r="AC255" s="1">
        <v>99999004</v>
      </c>
      <c r="AF255">
        <v>0</v>
      </c>
      <c r="AH255" s="2">
        <v>0</v>
      </c>
      <c r="AJ255">
        <v>0</v>
      </c>
      <c r="AL255">
        <v>0</v>
      </c>
      <c r="AM255" t="s">
        <v>59</v>
      </c>
      <c r="AN255" t="s">
        <v>60</v>
      </c>
      <c r="AO255" t="s">
        <v>2163</v>
      </c>
      <c r="AQ255" s="1">
        <v>202308</v>
      </c>
      <c r="AR255" s="1">
        <v>2</v>
      </c>
      <c r="AT255" t="s">
        <v>61</v>
      </c>
      <c r="AU255" s="1">
        <v>2</v>
      </c>
      <c r="AY255">
        <v>0</v>
      </c>
      <c r="AZ255">
        <v>0</v>
      </c>
      <c r="BA255" t="b">
        <f t="shared" si="6"/>
        <v>0</v>
      </c>
      <c r="BB255" t="b">
        <f t="shared" si="7"/>
        <v>0</v>
      </c>
    </row>
    <row r="256" spans="1:54" x14ac:dyDescent="0.25">
      <c r="A256" s="1">
        <v>100</v>
      </c>
      <c r="B256" t="s">
        <v>52</v>
      </c>
      <c r="C256" t="s">
        <v>283</v>
      </c>
      <c r="D256" s="1">
        <v>20</v>
      </c>
      <c r="E256" t="s">
        <v>53</v>
      </c>
      <c r="F256">
        <v>-124.20188522162</v>
      </c>
      <c r="G256" s="1" t="s">
        <v>284</v>
      </c>
      <c r="H256">
        <v>-124.201883964334</v>
      </c>
      <c r="I256" s="1" t="s">
        <v>285</v>
      </c>
      <c r="J256" t="s">
        <v>286</v>
      </c>
      <c r="L256" t="s">
        <v>287</v>
      </c>
      <c r="M256" t="s">
        <v>288</v>
      </c>
      <c r="N256" t="s">
        <v>289</v>
      </c>
      <c r="O256" t="s">
        <v>54</v>
      </c>
      <c r="P256" s="1">
        <v>98571</v>
      </c>
      <c r="R256" t="s">
        <v>161</v>
      </c>
      <c r="S256" t="s">
        <v>290</v>
      </c>
      <c r="T256" s="1">
        <v>2</v>
      </c>
      <c r="U256" t="s">
        <v>291</v>
      </c>
      <c r="V256">
        <v>8888889063</v>
      </c>
      <c r="X256" s="1">
        <v>701107</v>
      </c>
      <c r="Y256" t="s">
        <v>292</v>
      </c>
      <c r="Z256" s="1">
        <v>701107</v>
      </c>
      <c r="AA256" s="1">
        <v>72119101</v>
      </c>
      <c r="AB256" t="s">
        <v>293</v>
      </c>
      <c r="AC256" s="1">
        <v>72119101</v>
      </c>
      <c r="AE256" t="s">
        <v>70</v>
      </c>
      <c r="AF256" s="1">
        <v>2</v>
      </c>
      <c r="AG256" t="s">
        <v>71</v>
      </c>
      <c r="AH256" s="1">
        <v>139000</v>
      </c>
      <c r="AJ256">
        <v>0</v>
      </c>
      <c r="AL256">
        <v>0</v>
      </c>
      <c r="AM256" t="s">
        <v>59</v>
      </c>
      <c r="AN256" t="s">
        <v>60</v>
      </c>
      <c r="AO256" t="s">
        <v>294</v>
      </c>
      <c r="AQ256" s="1">
        <v>202411</v>
      </c>
      <c r="AR256" s="1">
        <v>26</v>
      </c>
      <c r="AT256" t="s">
        <v>61</v>
      </c>
      <c r="AU256" s="1">
        <v>2</v>
      </c>
      <c r="AY256">
        <v>0</v>
      </c>
      <c r="AZ256">
        <v>0</v>
      </c>
      <c r="BA256" t="b">
        <f t="shared" si="6"/>
        <v>0</v>
      </c>
      <c r="BB256" t="b">
        <f t="shared" si="7"/>
        <v>0</v>
      </c>
    </row>
    <row r="257" spans="1:54" x14ac:dyDescent="0.25">
      <c r="A257" s="1">
        <v>100</v>
      </c>
      <c r="B257" t="s">
        <v>52</v>
      </c>
      <c r="C257" t="s">
        <v>2531</v>
      </c>
      <c r="D257" s="1">
        <v>20</v>
      </c>
      <c r="E257" t="s">
        <v>127</v>
      </c>
      <c r="F257">
        <v>-124.055081635739</v>
      </c>
      <c r="G257" s="1" t="s">
        <v>2532</v>
      </c>
      <c r="H257">
        <v>-124.055883783873</v>
      </c>
      <c r="I257" s="1" t="s">
        <v>2533</v>
      </c>
      <c r="J257" t="s">
        <v>2534</v>
      </c>
      <c r="N257" t="s">
        <v>2535</v>
      </c>
      <c r="O257" t="s">
        <v>54</v>
      </c>
      <c r="P257" s="1">
        <v>98550</v>
      </c>
      <c r="Q257" t="s">
        <v>2536</v>
      </c>
      <c r="R257" t="s">
        <v>55</v>
      </c>
      <c r="S257" t="s">
        <v>56</v>
      </c>
      <c r="T257" s="1">
        <v>1</v>
      </c>
      <c r="X257" s="1">
        <v>29101</v>
      </c>
      <c r="Y257" t="s">
        <v>2537</v>
      </c>
      <c r="Z257" s="1">
        <v>29101</v>
      </c>
      <c r="AA257" s="1">
        <v>11299013</v>
      </c>
      <c r="AB257" t="s">
        <v>2538</v>
      </c>
      <c r="AC257" s="1">
        <v>11299013</v>
      </c>
      <c r="AE257" t="s">
        <v>70</v>
      </c>
      <c r="AF257" s="1">
        <v>2</v>
      </c>
      <c r="AH257" s="2">
        <v>0</v>
      </c>
      <c r="AJ257">
        <v>0</v>
      </c>
      <c r="AL257">
        <v>0</v>
      </c>
      <c r="AM257" t="s">
        <v>59</v>
      </c>
      <c r="AN257" t="s">
        <v>60</v>
      </c>
      <c r="AO257" t="s">
        <v>2539</v>
      </c>
      <c r="AQ257" s="1">
        <v>202308</v>
      </c>
      <c r="AR257" s="1">
        <v>2</v>
      </c>
      <c r="AT257" t="s">
        <v>135</v>
      </c>
      <c r="AU257" s="1">
        <v>2</v>
      </c>
      <c r="AY257">
        <v>0</v>
      </c>
      <c r="AZ257">
        <v>0</v>
      </c>
      <c r="BA257" t="b">
        <f t="shared" si="6"/>
        <v>0</v>
      </c>
      <c r="BB257" t="b">
        <f t="shared" si="7"/>
        <v>0</v>
      </c>
    </row>
    <row r="258" spans="1:54" x14ac:dyDescent="0.25">
      <c r="A258" s="1">
        <v>100</v>
      </c>
      <c r="B258" t="s">
        <v>52</v>
      </c>
      <c r="C258" t="s">
        <v>2372</v>
      </c>
      <c r="D258" s="1">
        <v>20</v>
      </c>
      <c r="E258" t="s">
        <v>2373</v>
      </c>
      <c r="F258">
        <v>-124.212814468988</v>
      </c>
      <c r="G258" s="1" t="s">
        <v>2374</v>
      </c>
      <c r="H258">
        <v>-124.21249000551801</v>
      </c>
      <c r="I258" s="1" t="s">
        <v>2375</v>
      </c>
      <c r="J258" t="s">
        <v>2346</v>
      </c>
      <c r="K258" t="s">
        <v>2347</v>
      </c>
      <c r="L258" t="s">
        <v>2376</v>
      </c>
      <c r="M258" t="s">
        <v>2377</v>
      </c>
      <c r="N258" t="s">
        <v>2378</v>
      </c>
      <c r="O258" t="s">
        <v>54</v>
      </c>
      <c r="P258" s="1">
        <v>98562</v>
      </c>
      <c r="R258" t="s">
        <v>161</v>
      </c>
      <c r="S258" t="s">
        <v>2379</v>
      </c>
      <c r="T258" s="1">
        <v>3</v>
      </c>
      <c r="U258">
        <v>8002758777</v>
      </c>
      <c r="V258" t="s">
        <v>2351</v>
      </c>
      <c r="W258" t="s">
        <v>2380</v>
      </c>
      <c r="X258" s="1">
        <v>431101</v>
      </c>
      <c r="Y258" t="s">
        <v>2353</v>
      </c>
      <c r="Z258" s="1">
        <v>431101</v>
      </c>
      <c r="AA258" s="1">
        <v>49111001</v>
      </c>
      <c r="AB258" t="s">
        <v>2354</v>
      </c>
      <c r="AC258" s="1">
        <v>49111001</v>
      </c>
      <c r="AD258" t="s">
        <v>2355</v>
      </c>
      <c r="AE258" t="s">
        <v>70</v>
      </c>
      <c r="AF258" s="1">
        <v>2</v>
      </c>
      <c r="AH258" s="2">
        <v>0</v>
      </c>
      <c r="AJ258">
        <v>0</v>
      </c>
      <c r="AL258">
        <v>0</v>
      </c>
      <c r="AM258" t="s">
        <v>59</v>
      </c>
      <c r="AN258" t="s">
        <v>196</v>
      </c>
      <c r="AO258" t="s">
        <v>2381</v>
      </c>
      <c r="AQ258" s="1">
        <v>202306</v>
      </c>
      <c r="AR258" s="1">
        <v>37</v>
      </c>
      <c r="AT258" t="s">
        <v>61</v>
      </c>
      <c r="AU258" s="1">
        <v>2</v>
      </c>
      <c r="AV258" t="s">
        <v>2357</v>
      </c>
      <c r="AX258" t="s">
        <v>2358</v>
      </c>
      <c r="AY258">
        <v>0</v>
      </c>
      <c r="AZ258">
        <v>0</v>
      </c>
      <c r="BA258" t="b">
        <f t="shared" ref="BA258:BA321" si="8">COUNTIF(J:J, J258) &gt; 1</f>
        <v>1</v>
      </c>
      <c r="BB258" t="b">
        <f t="shared" ref="BB258:BB321" si="9">COUNTIF(C:C, C258) &gt; 1</f>
        <v>1</v>
      </c>
    </row>
    <row r="259" spans="1:54" x14ac:dyDescent="0.25">
      <c r="A259" s="1">
        <v>100</v>
      </c>
      <c r="B259" t="s">
        <v>52</v>
      </c>
      <c r="C259" t="s">
        <v>2372</v>
      </c>
      <c r="D259" s="1">
        <v>20</v>
      </c>
      <c r="E259" t="s">
        <v>2373</v>
      </c>
      <c r="F259">
        <v>-124.212814468988</v>
      </c>
      <c r="G259" s="1" t="s">
        <v>2374</v>
      </c>
      <c r="H259">
        <v>-124.21249000551801</v>
      </c>
      <c r="I259" s="1" t="s">
        <v>2375</v>
      </c>
      <c r="J259" t="s">
        <v>2382</v>
      </c>
      <c r="K259" t="s">
        <v>2347</v>
      </c>
      <c r="N259" t="s">
        <v>2378</v>
      </c>
      <c r="O259" t="s">
        <v>54</v>
      </c>
      <c r="P259" s="1">
        <v>98562</v>
      </c>
      <c r="R259" t="s">
        <v>161</v>
      </c>
      <c r="S259" t="s">
        <v>56</v>
      </c>
      <c r="T259" s="1">
        <v>3</v>
      </c>
      <c r="X259" s="1">
        <v>733110</v>
      </c>
      <c r="Y259" t="s">
        <v>2383</v>
      </c>
      <c r="Z259" s="1">
        <v>733110</v>
      </c>
      <c r="AA259" s="1">
        <v>54186009</v>
      </c>
      <c r="AB259" t="s">
        <v>2384</v>
      </c>
      <c r="AC259" s="1">
        <v>54186009</v>
      </c>
      <c r="AF259">
        <v>0</v>
      </c>
      <c r="AH259" s="2">
        <v>0</v>
      </c>
      <c r="AJ259">
        <v>0</v>
      </c>
      <c r="AL259">
        <v>0</v>
      </c>
      <c r="AM259" t="s">
        <v>59</v>
      </c>
      <c r="AN259" t="s">
        <v>196</v>
      </c>
      <c r="AO259" t="s">
        <v>2401</v>
      </c>
      <c r="AQ259" s="1">
        <v>202407</v>
      </c>
      <c r="AR259" s="1">
        <v>3</v>
      </c>
      <c r="AT259" t="s">
        <v>61</v>
      </c>
      <c r="AU259" s="1">
        <v>2</v>
      </c>
      <c r="AY259">
        <v>0</v>
      </c>
      <c r="AZ259">
        <v>0</v>
      </c>
      <c r="BA259" t="b">
        <f t="shared" si="8"/>
        <v>1</v>
      </c>
      <c r="BB259" t="b">
        <f t="shared" si="9"/>
        <v>1</v>
      </c>
    </row>
    <row r="260" spans="1:54" x14ac:dyDescent="0.25">
      <c r="A260" s="1">
        <v>100</v>
      </c>
      <c r="B260" t="s">
        <v>52</v>
      </c>
      <c r="C260" t="s">
        <v>1257</v>
      </c>
      <c r="D260" s="1">
        <v>20</v>
      </c>
      <c r="E260" t="s">
        <v>53</v>
      </c>
      <c r="F260">
        <v>-124.201989827771</v>
      </c>
      <c r="G260" s="1" t="s">
        <v>1258</v>
      </c>
      <c r="H260">
        <v>-124.201990414505</v>
      </c>
      <c r="I260" s="1" t="s">
        <v>1259</v>
      </c>
      <c r="J260" t="s">
        <v>2332</v>
      </c>
      <c r="L260" t="s">
        <v>2144</v>
      </c>
      <c r="M260" t="s">
        <v>2333</v>
      </c>
      <c r="N260" t="s">
        <v>1263</v>
      </c>
      <c r="O260" t="s">
        <v>54</v>
      </c>
      <c r="P260" s="1">
        <v>98571</v>
      </c>
      <c r="Q260" t="s">
        <v>2334</v>
      </c>
      <c r="R260" t="s">
        <v>161</v>
      </c>
      <c r="S260" t="s">
        <v>1264</v>
      </c>
      <c r="T260" s="1">
        <v>2</v>
      </c>
      <c r="V260" t="s">
        <v>291</v>
      </c>
      <c r="X260" s="1">
        <v>737311</v>
      </c>
      <c r="Y260" t="s">
        <v>1265</v>
      </c>
      <c r="Z260" s="1">
        <v>737311</v>
      </c>
      <c r="AA260" s="1">
        <v>54151217</v>
      </c>
      <c r="AB260" t="s">
        <v>1266</v>
      </c>
      <c r="AC260" s="1">
        <v>54151217</v>
      </c>
      <c r="AE260" t="s">
        <v>70</v>
      </c>
      <c r="AF260" s="1">
        <v>2</v>
      </c>
      <c r="AG260" t="s">
        <v>71</v>
      </c>
      <c r="AH260" s="1">
        <v>302000</v>
      </c>
      <c r="AJ260">
        <v>0</v>
      </c>
      <c r="AL260">
        <v>0</v>
      </c>
      <c r="AM260" t="s">
        <v>59</v>
      </c>
      <c r="AN260" t="s">
        <v>60</v>
      </c>
      <c r="AO260" t="s">
        <v>2335</v>
      </c>
      <c r="AQ260" s="1">
        <v>202412</v>
      </c>
      <c r="AR260" s="1">
        <v>13</v>
      </c>
      <c r="AT260" t="s">
        <v>61</v>
      </c>
      <c r="AU260" s="1">
        <v>2</v>
      </c>
      <c r="AY260">
        <v>0</v>
      </c>
      <c r="AZ260">
        <v>0</v>
      </c>
      <c r="BA260" t="b">
        <f t="shared" si="8"/>
        <v>0</v>
      </c>
      <c r="BB260" t="b">
        <f t="shared" si="9"/>
        <v>1</v>
      </c>
    </row>
    <row r="261" spans="1:54" x14ac:dyDescent="0.25">
      <c r="A261" s="1">
        <v>100</v>
      </c>
      <c r="B261" t="s">
        <v>52</v>
      </c>
      <c r="C261" t="s">
        <v>1257</v>
      </c>
      <c r="D261" s="1">
        <v>20</v>
      </c>
      <c r="E261" t="s">
        <v>53</v>
      </c>
      <c r="F261">
        <v>-124.201989827771</v>
      </c>
      <c r="G261" s="1" t="s">
        <v>1258</v>
      </c>
      <c r="H261">
        <v>-124.201990414505</v>
      </c>
      <c r="I261" s="1" t="s">
        <v>1259</v>
      </c>
      <c r="J261" t="s">
        <v>1260</v>
      </c>
      <c r="L261" t="s">
        <v>1261</v>
      </c>
      <c r="M261" t="s">
        <v>1262</v>
      </c>
      <c r="N261" t="s">
        <v>1263</v>
      </c>
      <c r="O261" t="s">
        <v>54</v>
      </c>
      <c r="P261" s="1">
        <v>98571</v>
      </c>
      <c r="R261" t="s">
        <v>161</v>
      </c>
      <c r="S261" t="s">
        <v>1264</v>
      </c>
      <c r="T261" s="1">
        <v>2</v>
      </c>
      <c r="X261" s="1">
        <v>737311</v>
      </c>
      <c r="Y261" t="s">
        <v>1265</v>
      </c>
      <c r="Z261" s="1">
        <v>737311</v>
      </c>
      <c r="AA261" s="1">
        <v>54151217</v>
      </c>
      <c r="AB261" t="s">
        <v>1266</v>
      </c>
      <c r="AC261" s="1">
        <v>54151217</v>
      </c>
      <c r="AE261" t="s">
        <v>70</v>
      </c>
      <c r="AF261" s="1">
        <v>4</v>
      </c>
      <c r="AG261" t="s">
        <v>166</v>
      </c>
      <c r="AH261" s="1">
        <v>603000</v>
      </c>
      <c r="AJ261">
        <v>0</v>
      </c>
      <c r="AL261">
        <v>0</v>
      </c>
      <c r="AM261" t="s">
        <v>59</v>
      </c>
      <c r="AN261" t="s">
        <v>60</v>
      </c>
      <c r="AO261" t="s">
        <v>1267</v>
      </c>
      <c r="AQ261" s="1">
        <v>202408</v>
      </c>
      <c r="AR261" s="1">
        <v>16</v>
      </c>
      <c r="AT261" t="s">
        <v>61</v>
      </c>
      <c r="AU261" s="1">
        <v>2</v>
      </c>
      <c r="AX261" t="s">
        <v>1268</v>
      </c>
      <c r="AY261">
        <v>0</v>
      </c>
      <c r="AZ261">
        <v>0</v>
      </c>
      <c r="BA261" t="b">
        <f t="shared" si="8"/>
        <v>0</v>
      </c>
      <c r="BB261" t="b">
        <f t="shared" si="9"/>
        <v>1</v>
      </c>
    </row>
    <row r="262" spans="1:54" x14ac:dyDescent="0.25">
      <c r="A262" s="1">
        <v>99.64</v>
      </c>
      <c r="B262" t="s">
        <v>52</v>
      </c>
      <c r="C262" t="s">
        <v>1475</v>
      </c>
      <c r="D262" s="1">
        <v>20</v>
      </c>
      <c r="E262" t="s">
        <v>53</v>
      </c>
      <c r="F262">
        <v>-124.202408339765</v>
      </c>
      <c r="G262" s="1" t="s">
        <v>1476</v>
      </c>
      <c r="H262">
        <v>-124.202408339765</v>
      </c>
      <c r="I262" s="1" t="s">
        <v>1476</v>
      </c>
      <c r="J262" t="s">
        <v>1477</v>
      </c>
      <c r="N262" t="s">
        <v>1478</v>
      </c>
      <c r="O262" t="s">
        <v>54</v>
      </c>
      <c r="P262" s="1">
        <v>98571</v>
      </c>
      <c r="Q262" t="s">
        <v>1479</v>
      </c>
      <c r="R262" t="s">
        <v>55</v>
      </c>
      <c r="S262" t="s">
        <v>56</v>
      </c>
      <c r="T262" s="1">
        <v>2</v>
      </c>
      <c r="X262" s="1">
        <v>861102</v>
      </c>
      <c r="Y262" t="s">
        <v>1134</v>
      </c>
      <c r="Z262" s="1">
        <v>861102</v>
      </c>
      <c r="AA262" s="1">
        <v>81391002</v>
      </c>
      <c r="AB262" t="s">
        <v>1135</v>
      </c>
      <c r="AC262" s="1">
        <v>81391002</v>
      </c>
      <c r="AE262" t="s">
        <v>70</v>
      </c>
      <c r="AF262" s="1">
        <v>2</v>
      </c>
      <c r="AH262" s="2">
        <v>0</v>
      </c>
      <c r="AJ262">
        <v>0</v>
      </c>
      <c r="AL262">
        <v>0</v>
      </c>
      <c r="AM262" t="s">
        <v>59</v>
      </c>
      <c r="AN262" t="s">
        <v>60</v>
      </c>
      <c r="AO262" t="s">
        <v>1480</v>
      </c>
      <c r="AQ262" s="1">
        <v>202308</v>
      </c>
      <c r="AR262" s="1">
        <v>2</v>
      </c>
      <c r="AT262" t="s">
        <v>61</v>
      </c>
      <c r="AU262" s="1">
        <v>2</v>
      </c>
      <c r="AY262">
        <v>0</v>
      </c>
      <c r="AZ262">
        <v>0</v>
      </c>
      <c r="BA262" t="b">
        <f t="shared" si="8"/>
        <v>0</v>
      </c>
      <c r="BB262" t="b">
        <f t="shared" si="9"/>
        <v>0</v>
      </c>
    </row>
    <row r="263" spans="1:54" x14ac:dyDescent="0.25">
      <c r="A263" s="1">
        <v>100</v>
      </c>
      <c r="B263" t="s">
        <v>52</v>
      </c>
      <c r="C263" t="s">
        <v>1257</v>
      </c>
      <c r="D263" s="1">
        <v>20</v>
      </c>
      <c r="E263" t="s">
        <v>53</v>
      </c>
      <c r="F263">
        <v>-124.201989827771</v>
      </c>
      <c r="G263" s="1" t="s">
        <v>1258</v>
      </c>
      <c r="H263">
        <v>-124.201990414505</v>
      </c>
      <c r="I263" s="1" t="s">
        <v>1259</v>
      </c>
      <c r="J263" t="s">
        <v>2427</v>
      </c>
      <c r="N263" t="s">
        <v>1263</v>
      </c>
      <c r="O263" t="s">
        <v>54</v>
      </c>
      <c r="P263" s="1">
        <v>98571</v>
      </c>
      <c r="R263" t="s">
        <v>161</v>
      </c>
      <c r="S263" t="s">
        <v>2428</v>
      </c>
      <c r="T263" s="1">
        <v>2</v>
      </c>
      <c r="X263" s="1">
        <v>593226</v>
      </c>
      <c r="Y263" t="s">
        <v>2429</v>
      </c>
      <c r="Z263" s="1">
        <v>593226</v>
      </c>
      <c r="AA263" s="1">
        <v>45951033</v>
      </c>
      <c r="AB263" t="s">
        <v>605</v>
      </c>
      <c r="AC263" s="1">
        <v>45951033</v>
      </c>
      <c r="AE263" t="s">
        <v>70</v>
      </c>
      <c r="AF263" s="1">
        <v>1</v>
      </c>
      <c r="AG263" t="s">
        <v>71</v>
      </c>
      <c r="AH263" s="1">
        <v>50000</v>
      </c>
      <c r="AJ263">
        <v>0</v>
      </c>
      <c r="AL263">
        <v>0</v>
      </c>
      <c r="AM263" t="s">
        <v>59</v>
      </c>
      <c r="AN263" t="s">
        <v>60</v>
      </c>
      <c r="AO263" t="s">
        <v>2430</v>
      </c>
      <c r="AQ263" s="1">
        <v>202401</v>
      </c>
      <c r="AR263" s="1">
        <v>27</v>
      </c>
      <c r="AT263" t="s">
        <v>61</v>
      </c>
      <c r="AU263" s="1">
        <v>2</v>
      </c>
      <c r="AX263" t="s">
        <v>2431</v>
      </c>
      <c r="AY263">
        <v>0</v>
      </c>
      <c r="AZ263">
        <v>0</v>
      </c>
      <c r="BA263" t="b">
        <f t="shared" si="8"/>
        <v>0</v>
      </c>
      <c r="BB263" t="b">
        <f t="shared" si="9"/>
        <v>1</v>
      </c>
    </row>
    <row r="264" spans="1:54" x14ac:dyDescent="0.25">
      <c r="A264" s="1">
        <v>100</v>
      </c>
      <c r="B264" t="s">
        <v>52</v>
      </c>
      <c r="C264" t="s">
        <v>567</v>
      </c>
      <c r="D264" s="1">
        <v>20</v>
      </c>
      <c r="E264" t="s">
        <v>74</v>
      </c>
      <c r="F264">
        <v>-124.147763356634</v>
      </c>
      <c r="G264" s="1" t="s">
        <v>568</v>
      </c>
      <c r="H264">
        <v>-124.14776059060701</v>
      </c>
      <c r="I264" s="1" t="s">
        <v>569</v>
      </c>
      <c r="J264" t="s">
        <v>570</v>
      </c>
      <c r="N264" t="s">
        <v>571</v>
      </c>
      <c r="O264" t="s">
        <v>54</v>
      </c>
      <c r="P264" s="1">
        <v>98535</v>
      </c>
      <c r="Q264" t="s">
        <v>572</v>
      </c>
      <c r="R264" t="s">
        <v>55</v>
      </c>
      <c r="S264" t="s">
        <v>56</v>
      </c>
      <c r="T264" s="1">
        <v>2</v>
      </c>
      <c r="X264" s="1">
        <v>999977</v>
      </c>
      <c r="Y264" t="s">
        <v>57</v>
      </c>
      <c r="Z264" s="1">
        <v>999977</v>
      </c>
      <c r="AA264" s="1">
        <v>99999004</v>
      </c>
      <c r="AB264" t="s">
        <v>58</v>
      </c>
      <c r="AC264" s="1">
        <v>99999004</v>
      </c>
      <c r="AF264">
        <v>0</v>
      </c>
      <c r="AH264" s="2">
        <v>0</v>
      </c>
      <c r="AJ264">
        <v>0</v>
      </c>
      <c r="AL264">
        <v>0</v>
      </c>
      <c r="AM264" t="s">
        <v>59</v>
      </c>
      <c r="AN264" t="s">
        <v>60</v>
      </c>
      <c r="AO264" t="s">
        <v>573</v>
      </c>
      <c r="AQ264" s="1">
        <v>202308</v>
      </c>
      <c r="AR264" s="1">
        <v>2</v>
      </c>
      <c r="AT264" t="s">
        <v>61</v>
      </c>
      <c r="AU264" s="1">
        <v>2</v>
      </c>
      <c r="AY264">
        <v>0</v>
      </c>
      <c r="AZ264">
        <v>0</v>
      </c>
      <c r="BA264" t="b">
        <f t="shared" si="8"/>
        <v>0</v>
      </c>
      <c r="BB264" t="b">
        <f t="shared" si="9"/>
        <v>0</v>
      </c>
    </row>
    <row r="265" spans="1:54" x14ac:dyDescent="0.25">
      <c r="A265" s="1">
        <v>100</v>
      </c>
      <c r="B265" t="s">
        <v>52</v>
      </c>
      <c r="C265" t="s">
        <v>1730</v>
      </c>
      <c r="D265" s="1">
        <v>20</v>
      </c>
      <c r="E265" t="s">
        <v>53</v>
      </c>
      <c r="F265">
        <v>-124.202172301803</v>
      </c>
      <c r="G265" s="1" t="s">
        <v>1731</v>
      </c>
      <c r="H265">
        <v>-124.202064929624</v>
      </c>
      <c r="I265" s="1" t="s">
        <v>1732</v>
      </c>
      <c r="J265" t="s">
        <v>1733</v>
      </c>
      <c r="K265" t="s">
        <v>993</v>
      </c>
      <c r="L265" t="s">
        <v>1734</v>
      </c>
      <c r="M265" t="s">
        <v>1735</v>
      </c>
      <c r="N265" t="s">
        <v>1736</v>
      </c>
      <c r="O265" t="s">
        <v>54</v>
      </c>
      <c r="P265" s="1">
        <v>98571</v>
      </c>
      <c r="R265" t="s">
        <v>161</v>
      </c>
      <c r="S265" t="s">
        <v>1737</v>
      </c>
      <c r="T265" s="1">
        <v>2</v>
      </c>
      <c r="U265">
        <v>8882267688</v>
      </c>
      <c r="V265" t="s">
        <v>996</v>
      </c>
      <c r="X265" s="1">
        <v>919907</v>
      </c>
      <c r="Y265" t="s">
        <v>997</v>
      </c>
      <c r="Z265" s="1">
        <v>919907</v>
      </c>
      <c r="AA265" s="1">
        <v>71219010</v>
      </c>
      <c r="AB265" t="s">
        <v>998</v>
      </c>
      <c r="AC265" s="1">
        <v>71219010</v>
      </c>
      <c r="AD265" t="s">
        <v>1738</v>
      </c>
      <c r="AE265" t="s">
        <v>70</v>
      </c>
      <c r="AF265" s="1">
        <v>3</v>
      </c>
      <c r="AH265" s="2">
        <v>0</v>
      </c>
      <c r="AJ265">
        <v>0</v>
      </c>
      <c r="AL265">
        <v>0</v>
      </c>
      <c r="AM265" t="s">
        <v>59</v>
      </c>
      <c r="AN265" t="s">
        <v>196</v>
      </c>
      <c r="AO265" t="s">
        <v>1739</v>
      </c>
      <c r="AQ265" s="1">
        <v>202408</v>
      </c>
      <c r="AR265" s="1">
        <v>32</v>
      </c>
      <c r="AT265" t="s">
        <v>61</v>
      </c>
      <c r="AU265" s="1">
        <v>2</v>
      </c>
      <c r="AV265" t="s">
        <v>1740</v>
      </c>
      <c r="AY265">
        <v>0</v>
      </c>
      <c r="AZ265">
        <v>0</v>
      </c>
      <c r="BA265" t="b">
        <f t="shared" si="8"/>
        <v>0</v>
      </c>
      <c r="BB265" t="b">
        <f t="shared" si="9"/>
        <v>0</v>
      </c>
    </row>
    <row r="266" spans="1:54" x14ac:dyDescent="0.25">
      <c r="A266" s="1">
        <v>100</v>
      </c>
      <c r="B266" t="s">
        <v>52</v>
      </c>
      <c r="C266" t="s">
        <v>2231</v>
      </c>
      <c r="D266" s="1">
        <v>20</v>
      </c>
      <c r="E266" t="s">
        <v>53</v>
      </c>
      <c r="F266">
        <v>-124.196431117223</v>
      </c>
      <c r="G266" s="1" t="s">
        <v>2232</v>
      </c>
      <c r="H266">
        <v>-124.196461375894</v>
      </c>
      <c r="I266" s="1" t="s">
        <v>2233</v>
      </c>
      <c r="J266" t="s">
        <v>2234</v>
      </c>
      <c r="N266" t="s">
        <v>2235</v>
      </c>
      <c r="O266" t="s">
        <v>54</v>
      </c>
      <c r="P266" s="1">
        <v>98571</v>
      </c>
      <c r="Q266" t="s">
        <v>2236</v>
      </c>
      <c r="R266" t="s">
        <v>55</v>
      </c>
      <c r="S266" t="s">
        <v>56</v>
      </c>
      <c r="T266" s="1">
        <v>2</v>
      </c>
      <c r="X266" s="1">
        <v>999977</v>
      </c>
      <c r="Y266" t="s">
        <v>57</v>
      </c>
      <c r="Z266" s="1">
        <v>999977</v>
      </c>
      <c r="AA266" s="1">
        <v>99999004</v>
      </c>
      <c r="AB266" t="s">
        <v>58</v>
      </c>
      <c r="AC266" s="1">
        <v>99999004</v>
      </c>
      <c r="AF266">
        <v>0</v>
      </c>
      <c r="AH266" s="2">
        <v>0</v>
      </c>
      <c r="AJ266">
        <v>0</v>
      </c>
      <c r="AL266">
        <v>0</v>
      </c>
      <c r="AM266" t="s">
        <v>59</v>
      </c>
      <c r="AN266" t="s">
        <v>60</v>
      </c>
      <c r="AO266" t="s">
        <v>2237</v>
      </c>
      <c r="AQ266" s="1">
        <v>202308</v>
      </c>
      <c r="AR266" s="1">
        <v>2</v>
      </c>
      <c r="AT266" t="s">
        <v>61</v>
      </c>
      <c r="AU266" s="1">
        <v>2</v>
      </c>
      <c r="AY266">
        <v>0</v>
      </c>
      <c r="AZ266">
        <v>0</v>
      </c>
      <c r="BA266" t="b">
        <f t="shared" si="8"/>
        <v>0</v>
      </c>
      <c r="BB266" t="b">
        <f t="shared" si="9"/>
        <v>0</v>
      </c>
    </row>
    <row r="267" spans="1:54" x14ac:dyDescent="0.25">
      <c r="A267" s="1">
        <v>100</v>
      </c>
      <c r="B267" t="s">
        <v>52</v>
      </c>
      <c r="C267" t="s">
        <v>2135</v>
      </c>
      <c r="D267" s="1">
        <v>20</v>
      </c>
      <c r="E267" t="s">
        <v>53</v>
      </c>
      <c r="F267">
        <v>-124.196420220749</v>
      </c>
      <c r="G267" s="1" t="s">
        <v>2136</v>
      </c>
      <c r="H267">
        <v>-124.196312010379</v>
      </c>
      <c r="I267" s="1" t="s">
        <v>2137</v>
      </c>
      <c r="J267" t="s">
        <v>2138</v>
      </c>
      <c r="N267" t="s">
        <v>2139</v>
      </c>
      <c r="O267" t="s">
        <v>54</v>
      </c>
      <c r="P267" s="1">
        <v>98571</v>
      </c>
      <c r="Q267" t="s">
        <v>2140</v>
      </c>
      <c r="R267" t="s">
        <v>55</v>
      </c>
      <c r="S267" t="s">
        <v>56</v>
      </c>
      <c r="T267" s="1">
        <v>2</v>
      </c>
      <c r="X267" s="1">
        <v>999977</v>
      </c>
      <c r="Y267" t="s">
        <v>57</v>
      </c>
      <c r="Z267" s="1">
        <v>999977</v>
      </c>
      <c r="AA267" s="1">
        <v>99999004</v>
      </c>
      <c r="AB267" t="s">
        <v>58</v>
      </c>
      <c r="AC267" s="1">
        <v>99999004</v>
      </c>
      <c r="AF267">
        <v>0</v>
      </c>
      <c r="AH267" s="2">
        <v>0</v>
      </c>
      <c r="AJ267">
        <v>0</v>
      </c>
      <c r="AL267">
        <v>0</v>
      </c>
      <c r="AM267" t="s">
        <v>59</v>
      </c>
      <c r="AN267" t="s">
        <v>60</v>
      </c>
      <c r="AO267" t="s">
        <v>2141</v>
      </c>
      <c r="AQ267" s="1">
        <v>202308</v>
      </c>
      <c r="AR267" s="1">
        <v>2</v>
      </c>
      <c r="AT267" t="s">
        <v>61</v>
      </c>
      <c r="AU267" s="1">
        <v>2</v>
      </c>
      <c r="AY267">
        <v>0</v>
      </c>
      <c r="AZ267">
        <v>0</v>
      </c>
      <c r="BA267" t="b">
        <f t="shared" si="8"/>
        <v>0</v>
      </c>
      <c r="BB267" t="b">
        <f t="shared" si="9"/>
        <v>0</v>
      </c>
    </row>
    <row r="268" spans="1:54" x14ac:dyDescent="0.25">
      <c r="A268" s="1">
        <v>100</v>
      </c>
      <c r="B268" t="s">
        <v>52</v>
      </c>
      <c r="C268" t="s">
        <v>314</v>
      </c>
      <c r="D268" s="1">
        <v>20</v>
      </c>
      <c r="E268" t="s">
        <v>53</v>
      </c>
      <c r="F268">
        <v>-124.196554072631</v>
      </c>
      <c r="G268" s="1" t="s">
        <v>315</v>
      </c>
      <c r="H268">
        <v>-124.196554072631</v>
      </c>
      <c r="I268" s="1" t="s">
        <v>315</v>
      </c>
      <c r="J268" t="s">
        <v>316</v>
      </c>
      <c r="N268" t="s">
        <v>317</v>
      </c>
      <c r="O268" t="s">
        <v>54</v>
      </c>
      <c r="P268" s="1">
        <v>98571</v>
      </c>
      <c r="Q268" t="s">
        <v>318</v>
      </c>
      <c r="R268" t="s">
        <v>55</v>
      </c>
      <c r="S268" t="s">
        <v>56</v>
      </c>
      <c r="T268" s="1">
        <v>2</v>
      </c>
      <c r="X268" s="1">
        <v>999977</v>
      </c>
      <c r="Y268" t="s">
        <v>57</v>
      </c>
      <c r="Z268" s="1">
        <v>999977</v>
      </c>
      <c r="AA268" s="1">
        <v>99999004</v>
      </c>
      <c r="AB268" t="s">
        <v>58</v>
      </c>
      <c r="AC268" s="1">
        <v>99999004</v>
      </c>
      <c r="AF268">
        <v>0</v>
      </c>
      <c r="AH268" s="2">
        <v>0</v>
      </c>
      <c r="AJ268">
        <v>0</v>
      </c>
      <c r="AL268">
        <v>0</v>
      </c>
      <c r="AM268" t="s">
        <v>59</v>
      </c>
      <c r="AN268" t="s">
        <v>60</v>
      </c>
      <c r="AO268" t="s">
        <v>319</v>
      </c>
      <c r="AQ268" s="1">
        <v>202308</v>
      </c>
      <c r="AR268" s="1">
        <v>2</v>
      </c>
      <c r="AT268" t="s">
        <v>61</v>
      </c>
      <c r="AU268" s="1">
        <v>2</v>
      </c>
      <c r="AY268">
        <v>0</v>
      </c>
      <c r="AZ268">
        <v>0</v>
      </c>
      <c r="BA268" t="b">
        <f t="shared" si="8"/>
        <v>0</v>
      </c>
      <c r="BB268" t="b">
        <f t="shared" si="9"/>
        <v>0</v>
      </c>
    </row>
    <row r="269" spans="1:54" x14ac:dyDescent="0.25">
      <c r="A269" s="1">
        <v>100</v>
      </c>
      <c r="B269" t="s">
        <v>52</v>
      </c>
      <c r="C269" t="s">
        <v>2164</v>
      </c>
      <c r="D269" s="1">
        <v>20</v>
      </c>
      <c r="E269" t="s">
        <v>53</v>
      </c>
      <c r="F269">
        <v>-124.198491389023</v>
      </c>
      <c r="G269" s="1" t="s">
        <v>2165</v>
      </c>
      <c r="H269">
        <v>-124.198470937181</v>
      </c>
      <c r="I269" s="1" t="s">
        <v>2166</v>
      </c>
      <c r="J269" t="s">
        <v>2167</v>
      </c>
      <c r="N269" t="s">
        <v>2168</v>
      </c>
      <c r="O269" t="s">
        <v>54</v>
      </c>
      <c r="P269" s="1">
        <v>98571</v>
      </c>
      <c r="Q269" t="s">
        <v>2169</v>
      </c>
      <c r="R269" t="s">
        <v>55</v>
      </c>
      <c r="S269" t="s">
        <v>56</v>
      </c>
      <c r="T269" s="1">
        <v>2</v>
      </c>
      <c r="X269" s="1">
        <v>999977</v>
      </c>
      <c r="Y269" t="s">
        <v>57</v>
      </c>
      <c r="Z269" s="1">
        <v>999977</v>
      </c>
      <c r="AA269" s="1">
        <v>99999004</v>
      </c>
      <c r="AB269" t="s">
        <v>58</v>
      </c>
      <c r="AC269" s="1">
        <v>99999004</v>
      </c>
      <c r="AF269">
        <v>0</v>
      </c>
      <c r="AH269" s="2">
        <v>0</v>
      </c>
      <c r="AJ269">
        <v>0</v>
      </c>
      <c r="AL269">
        <v>0</v>
      </c>
      <c r="AM269" t="s">
        <v>59</v>
      </c>
      <c r="AN269" t="s">
        <v>60</v>
      </c>
      <c r="AO269" t="s">
        <v>2170</v>
      </c>
      <c r="AQ269" s="1">
        <v>202308</v>
      </c>
      <c r="AR269" s="1">
        <v>2</v>
      </c>
      <c r="AT269" t="s">
        <v>61</v>
      </c>
      <c r="AU269" s="1">
        <v>2</v>
      </c>
      <c r="AY269">
        <v>0</v>
      </c>
      <c r="AZ269">
        <v>0</v>
      </c>
      <c r="BA269" t="b">
        <f t="shared" si="8"/>
        <v>0</v>
      </c>
      <c r="BB269" t="b">
        <f t="shared" si="9"/>
        <v>0</v>
      </c>
    </row>
    <row r="270" spans="1:54" x14ac:dyDescent="0.25">
      <c r="A270" s="1">
        <v>100</v>
      </c>
      <c r="B270" t="s">
        <v>52</v>
      </c>
      <c r="C270" t="s">
        <v>1294</v>
      </c>
      <c r="D270" s="1">
        <v>20</v>
      </c>
      <c r="E270" t="s">
        <v>74</v>
      </c>
      <c r="F270">
        <v>-124.169081721533</v>
      </c>
      <c r="G270" s="1" t="s">
        <v>1295</v>
      </c>
      <c r="H270">
        <v>-124.169079206963</v>
      </c>
      <c r="I270" s="1" t="s">
        <v>1296</v>
      </c>
      <c r="J270" t="s">
        <v>1297</v>
      </c>
      <c r="N270" t="s">
        <v>1298</v>
      </c>
      <c r="O270" t="s">
        <v>54</v>
      </c>
      <c r="P270" s="1">
        <v>98535</v>
      </c>
      <c r="Q270" t="s">
        <v>1299</v>
      </c>
      <c r="R270" t="s">
        <v>55</v>
      </c>
      <c r="S270" t="s">
        <v>56</v>
      </c>
      <c r="T270" s="1">
        <v>2</v>
      </c>
      <c r="X270" s="1">
        <v>999977</v>
      </c>
      <c r="Y270" t="s">
        <v>57</v>
      </c>
      <c r="Z270" s="1">
        <v>999977</v>
      </c>
      <c r="AA270" s="1">
        <v>99999004</v>
      </c>
      <c r="AB270" t="s">
        <v>58</v>
      </c>
      <c r="AC270" s="1">
        <v>99999004</v>
      </c>
      <c r="AF270">
        <v>0</v>
      </c>
      <c r="AH270" s="2">
        <v>0</v>
      </c>
      <c r="AJ270">
        <v>0</v>
      </c>
      <c r="AL270">
        <v>0</v>
      </c>
      <c r="AM270" t="s">
        <v>59</v>
      </c>
      <c r="AN270" t="s">
        <v>60</v>
      </c>
      <c r="AO270" t="s">
        <v>1300</v>
      </c>
      <c r="AQ270" s="1">
        <v>202308</v>
      </c>
      <c r="AR270" s="1">
        <v>2</v>
      </c>
      <c r="AT270" t="s">
        <v>61</v>
      </c>
      <c r="AU270" s="1">
        <v>2</v>
      </c>
      <c r="AY270">
        <v>0</v>
      </c>
      <c r="AZ270">
        <v>0</v>
      </c>
      <c r="BA270" t="b">
        <f t="shared" si="8"/>
        <v>0</v>
      </c>
      <c r="BB270" t="b">
        <f t="shared" si="9"/>
        <v>0</v>
      </c>
    </row>
    <row r="271" spans="1:54" x14ac:dyDescent="0.25">
      <c r="A271" s="1">
        <v>100</v>
      </c>
      <c r="B271" t="s">
        <v>52</v>
      </c>
      <c r="C271" t="s">
        <v>1416</v>
      </c>
      <c r="D271" s="1">
        <v>20</v>
      </c>
      <c r="E271" t="s">
        <v>53</v>
      </c>
      <c r="F271">
        <v>-124.193056479185</v>
      </c>
      <c r="G271" s="1" t="s">
        <v>1417</v>
      </c>
      <c r="H271">
        <v>-124.192992106169</v>
      </c>
      <c r="I271" s="1" t="s">
        <v>1418</v>
      </c>
      <c r="J271" t="s">
        <v>1419</v>
      </c>
      <c r="N271" t="s">
        <v>1420</v>
      </c>
      <c r="O271" t="s">
        <v>54</v>
      </c>
      <c r="P271" s="1">
        <v>98571</v>
      </c>
      <c r="Q271" t="s">
        <v>1421</v>
      </c>
      <c r="R271" t="s">
        <v>55</v>
      </c>
      <c r="S271" t="s">
        <v>56</v>
      </c>
      <c r="T271" s="1">
        <v>2</v>
      </c>
      <c r="X271" s="1">
        <v>999977</v>
      </c>
      <c r="Y271" t="s">
        <v>57</v>
      </c>
      <c r="Z271" s="1">
        <v>999977</v>
      </c>
      <c r="AA271" s="1">
        <v>99999004</v>
      </c>
      <c r="AB271" t="s">
        <v>58</v>
      </c>
      <c r="AC271" s="1">
        <v>99999004</v>
      </c>
      <c r="AF271">
        <v>0</v>
      </c>
      <c r="AH271" s="2">
        <v>0</v>
      </c>
      <c r="AJ271">
        <v>0</v>
      </c>
      <c r="AL271">
        <v>0</v>
      </c>
      <c r="AM271" t="s">
        <v>59</v>
      </c>
      <c r="AN271" t="s">
        <v>60</v>
      </c>
      <c r="AO271" t="s">
        <v>1422</v>
      </c>
      <c r="AQ271" s="1">
        <v>202308</v>
      </c>
      <c r="AR271" s="1">
        <v>2</v>
      </c>
      <c r="AT271" t="s">
        <v>61</v>
      </c>
      <c r="AU271" s="1">
        <v>2</v>
      </c>
      <c r="AY271">
        <v>0</v>
      </c>
      <c r="AZ271">
        <v>0</v>
      </c>
      <c r="BA271" t="b">
        <f t="shared" si="8"/>
        <v>0</v>
      </c>
      <c r="BB271" t="b">
        <f t="shared" si="9"/>
        <v>0</v>
      </c>
    </row>
    <row r="272" spans="1:54" x14ac:dyDescent="0.25">
      <c r="A272" s="1">
        <v>100</v>
      </c>
      <c r="B272" t="s">
        <v>52</v>
      </c>
      <c r="C272" t="s">
        <v>1481</v>
      </c>
      <c r="D272" s="1">
        <v>20</v>
      </c>
      <c r="E272" t="s">
        <v>53</v>
      </c>
      <c r="F272">
        <v>-124.204551085925</v>
      </c>
      <c r="G272" s="1" t="s">
        <v>1482</v>
      </c>
      <c r="H272">
        <v>-124.204430637976</v>
      </c>
      <c r="I272" s="1" t="s">
        <v>1483</v>
      </c>
      <c r="J272" t="s">
        <v>1484</v>
      </c>
      <c r="N272" t="s">
        <v>1485</v>
      </c>
      <c r="O272" t="s">
        <v>54</v>
      </c>
      <c r="P272" s="1">
        <v>98571</v>
      </c>
      <c r="Q272" t="s">
        <v>1486</v>
      </c>
      <c r="R272" t="s">
        <v>55</v>
      </c>
      <c r="S272" t="s">
        <v>56</v>
      </c>
      <c r="T272" s="1">
        <v>2</v>
      </c>
      <c r="X272" s="1">
        <v>999977</v>
      </c>
      <c r="Y272" t="s">
        <v>57</v>
      </c>
      <c r="Z272" s="1">
        <v>999977</v>
      </c>
      <c r="AA272" s="1">
        <v>99999004</v>
      </c>
      <c r="AB272" t="s">
        <v>58</v>
      </c>
      <c r="AC272" s="1">
        <v>99999004</v>
      </c>
      <c r="AF272">
        <v>0</v>
      </c>
      <c r="AH272" s="2">
        <v>0</v>
      </c>
      <c r="AJ272">
        <v>0</v>
      </c>
      <c r="AL272">
        <v>0</v>
      </c>
      <c r="AM272" t="s">
        <v>59</v>
      </c>
      <c r="AN272" t="s">
        <v>60</v>
      </c>
      <c r="AO272" t="s">
        <v>1487</v>
      </c>
      <c r="AQ272" s="1">
        <v>202308</v>
      </c>
      <c r="AR272" s="1">
        <v>2</v>
      </c>
      <c r="AT272" t="s">
        <v>61</v>
      </c>
      <c r="AU272" s="1">
        <v>2</v>
      </c>
      <c r="AY272">
        <v>0</v>
      </c>
      <c r="AZ272">
        <v>0</v>
      </c>
      <c r="BA272" t="b">
        <f t="shared" si="8"/>
        <v>0</v>
      </c>
      <c r="BB272" t="b">
        <f t="shared" si="9"/>
        <v>0</v>
      </c>
    </row>
    <row r="273" spans="1:103" x14ac:dyDescent="0.25">
      <c r="A273" s="1">
        <v>96.599999999999895</v>
      </c>
      <c r="B273" t="s">
        <v>52</v>
      </c>
      <c r="C273" t="s">
        <v>1108</v>
      </c>
      <c r="D273" s="1">
        <v>20</v>
      </c>
      <c r="E273" t="s">
        <v>53</v>
      </c>
      <c r="F273">
        <v>-124.192382112719</v>
      </c>
      <c r="G273" s="1" t="s">
        <v>1109</v>
      </c>
      <c r="H273">
        <v>-124.192382112719</v>
      </c>
      <c r="I273" s="1" t="s">
        <v>1109</v>
      </c>
      <c r="J273" t="s">
        <v>1110</v>
      </c>
      <c r="N273" t="s">
        <v>1111</v>
      </c>
      <c r="O273" t="s">
        <v>54</v>
      </c>
      <c r="P273" s="1">
        <v>98571</v>
      </c>
      <c r="Q273" t="s">
        <v>1112</v>
      </c>
      <c r="R273" t="s">
        <v>55</v>
      </c>
      <c r="S273" t="s">
        <v>56</v>
      </c>
      <c r="T273" s="1">
        <v>2</v>
      </c>
      <c r="X273" s="1">
        <v>999977</v>
      </c>
      <c r="Y273" t="s">
        <v>57</v>
      </c>
      <c r="Z273" s="1">
        <v>999977</v>
      </c>
      <c r="AA273" s="1">
        <v>99999004</v>
      </c>
      <c r="AB273" t="s">
        <v>58</v>
      </c>
      <c r="AC273" s="1">
        <v>99999004</v>
      </c>
      <c r="AF273">
        <v>0</v>
      </c>
      <c r="AH273" s="2">
        <v>0</v>
      </c>
      <c r="AJ273">
        <v>0</v>
      </c>
      <c r="AL273">
        <v>0</v>
      </c>
      <c r="AM273" t="s">
        <v>59</v>
      </c>
      <c r="AN273" t="s">
        <v>60</v>
      </c>
      <c r="AO273" t="s">
        <v>1113</v>
      </c>
      <c r="AQ273" s="1">
        <v>202308</v>
      </c>
      <c r="AR273" s="1">
        <v>2</v>
      </c>
      <c r="AT273" t="s">
        <v>61</v>
      </c>
      <c r="AU273" s="1">
        <v>2</v>
      </c>
      <c r="AY273">
        <v>0</v>
      </c>
      <c r="AZ273">
        <v>0</v>
      </c>
      <c r="BA273" t="b">
        <f t="shared" si="8"/>
        <v>0</v>
      </c>
      <c r="BB273" t="b">
        <f t="shared" si="9"/>
        <v>0</v>
      </c>
      <c r="CU273" s="3"/>
      <c r="CY273" s="3"/>
    </row>
    <row r="274" spans="1:103" x14ac:dyDescent="0.25">
      <c r="A274" s="1">
        <v>97</v>
      </c>
      <c r="B274" t="s">
        <v>52</v>
      </c>
      <c r="C274" t="s">
        <v>147</v>
      </c>
      <c r="D274" s="1">
        <v>20</v>
      </c>
      <c r="E274" t="s">
        <v>74</v>
      </c>
      <c r="F274">
        <v>-124.172336850392</v>
      </c>
      <c r="G274" s="1" t="s">
        <v>148</v>
      </c>
      <c r="H274">
        <v>-124.172336850392</v>
      </c>
      <c r="I274" s="1" t="s">
        <v>148</v>
      </c>
      <c r="J274" t="s">
        <v>149</v>
      </c>
      <c r="N274" t="s">
        <v>150</v>
      </c>
      <c r="O274" t="s">
        <v>54</v>
      </c>
      <c r="P274" s="1">
        <v>98535</v>
      </c>
      <c r="Q274" t="s">
        <v>151</v>
      </c>
      <c r="R274" t="s">
        <v>55</v>
      </c>
      <c r="S274" t="s">
        <v>56</v>
      </c>
      <c r="T274" s="1">
        <v>2</v>
      </c>
      <c r="X274" s="1">
        <v>999977</v>
      </c>
      <c r="Y274" t="s">
        <v>57</v>
      </c>
      <c r="Z274" s="1">
        <v>999977</v>
      </c>
      <c r="AA274" s="1">
        <v>99999004</v>
      </c>
      <c r="AB274" t="s">
        <v>58</v>
      </c>
      <c r="AC274" s="1">
        <v>99999004</v>
      </c>
      <c r="AF274">
        <v>0</v>
      </c>
      <c r="AH274" s="2">
        <v>0</v>
      </c>
      <c r="AJ274">
        <v>0</v>
      </c>
      <c r="AL274">
        <v>0</v>
      </c>
      <c r="AM274" t="s">
        <v>59</v>
      </c>
      <c r="AN274" t="s">
        <v>60</v>
      </c>
      <c r="AO274" t="s">
        <v>152</v>
      </c>
      <c r="AQ274" s="1">
        <v>202308</v>
      </c>
      <c r="AR274" s="1">
        <v>2</v>
      </c>
      <c r="AT274" t="s">
        <v>61</v>
      </c>
      <c r="AU274" s="1">
        <v>2</v>
      </c>
      <c r="AY274">
        <v>0</v>
      </c>
      <c r="AZ274">
        <v>0</v>
      </c>
      <c r="BA274" t="b">
        <f t="shared" si="8"/>
        <v>0</v>
      </c>
      <c r="BB274" t="b">
        <f t="shared" si="9"/>
        <v>1</v>
      </c>
    </row>
    <row r="275" spans="1:103" x14ac:dyDescent="0.25">
      <c r="A275" s="1">
        <v>100</v>
      </c>
      <c r="B275" t="s">
        <v>52</v>
      </c>
      <c r="C275" t="s">
        <v>350</v>
      </c>
      <c r="D275" s="1">
        <v>20</v>
      </c>
      <c r="E275" t="s">
        <v>53</v>
      </c>
      <c r="F275">
        <v>-124.19879598738601</v>
      </c>
      <c r="G275" s="1" t="s">
        <v>351</v>
      </c>
      <c r="H275">
        <v>-124.198810823353</v>
      </c>
      <c r="I275" s="1" t="s">
        <v>352</v>
      </c>
      <c r="J275" t="s">
        <v>1254</v>
      </c>
      <c r="N275" t="s">
        <v>353</v>
      </c>
      <c r="O275" t="s">
        <v>54</v>
      </c>
      <c r="P275" s="1">
        <v>98571</v>
      </c>
      <c r="R275" t="s">
        <v>161</v>
      </c>
      <c r="S275" t="s">
        <v>354</v>
      </c>
      <c r="T275" s="1">
        <v>2</v>
      </c>
      <c r="V275" t="s">
        <v>1255</v>
      </c>
      <c r="X275" s="1">
        <v>581208</v>
      </c>
      <c r="Y275" t="s">
        <v>94</v>
      </c>
      <c r="Z275" s="1">
        <v>581208</v>
      </c>
      <c r="AA275" s="1">
        <v>72251117</v>
      </c>
      <c r="AB275" t="s">
        <v>95</v>
      </c>
      <c r="AC275" s="1">
        <v>72251117</v>
      </c>
      <c r="AE275" t="s">
        <v>194</v>
      </c>
      <c r="AF275" s="1">
        <v>6</v>
      </c>
      <c r="AG275" t="s">
        <v>71</v>
      </c>
      <c r="AH275" s="1">
        <v>220000</v>
      </c>
      <c r="AJ275">
        <v>0</v>
      </c>
      <c r="AL275">
        <v>0</v>
      </c>
      <c r="AM275" t="s">
        <v>59</v>
      </c>
      <c r="AN275" t="s">
        <v>60</v>
      </c>
      <c r="AO275" t="s">
        <v>1256</v>
      </c>
      <c r="AQ275" s="1">
        <v>202308</v>
      </c>
      <c r="AR275" s="1">
        <v>5</v>
      </c>
      <c r="AT275" t="s">
        <v>61</v>
      </c>
      <c r="AU275" s="1">
        <v>2</v>
      </c>
      <c r="AY275">
        <v>0</v>
      </c>
      <c r="AZ275">
        <v>0</v>
      </c>
      <c r="BA275" t="b">
        <f t="shared" si="8"/>
        <v>0</v>
      </c>
      <c r="BB275" t="b">
        <f t="shared" si="9"/>
        <v>0</v>
      </c>
    </row>
    <row r="276" spans="1:103" x14ac:dyDescent="0.25">
      <c r="A276" s="1">
        <v>100</v>
      </c>
      <c r="B276" t="s">
        <v>52</v>
      </c>
      <c r="C276" t="s">
        <v>1001</v>
      </c>
      <c r="D276" s="1">
        <v>20</v>
      </c>
      <c r="E276" t="s">
        <v>74</v>
      </c>
      <c r="F276">
        <v>-124.100452877628</v>
      </c>
      <c r="G276" s="1" t="s">
        <v>1002</v>
      </c>
      <c r="H276">
        <v>-124.100487913983</v>
      </c>
      <c r="I276" s="1" t="s">
        <v>1003</v>
      </c>
      <c r="J276" t="s">
        <v>1638</v>
      </c>
      <c r="N276" t="s">
        <v>1004</v>
      </c>
      <c r="O276" t="s">
        <v>54</v>
      </c>
      <c r="P276" s="1">
        <v>98535</v>
      </c>
      <c r="R276" t="s">
        <v>55</v>
      </c>
      <c r="S276" t="s">
        <v>56</v>
      </c>
      <c r="T276" s="1">
        <v>2</v>
      </c>
      <c r="X276" s="1">
        <v>509202</v>
      </c>
      <c r="Y276" t="s">
        <v>1639</v>
      </c>
      <c r="Z276" s="1">
        <v>509202</v>
      </c>
      <c r="AA276" s="1">
        <v>42392010</v>
      </c>
      <c r="AB276" t="s">
        <v>1640</v>
      </c>
      <c r="AC276" s="1">
        <v>42392010</v>
      </c>
      <c r="AE276" t="s">
        <v>70</v>
      </c>
      <c r="AF276" s="1">
        <v>2</v>
      </c>
      <c r="AH276" s="2">
        <v>0</v>
      </c>
      <c r="AJ276">
        <v>0</v>
      </c>
      <c r="AL276">
        <v>0</v>
      </c>
      <c r="AM276" t="s">
        <v>59</v>
      </c>
      <c r="AN276" t="s">
        <v>60</v>
      </c>
      <c r="AO276" t="s">
        <v>1641</v>
      </c>
      <c r="AQ276" s="1">
        <v>202310</v>
      </c>
      <c r="AR276" s="1">
        <v>2</v>
      </c>
      <c r="AS276">
        <v>2023</v>
      </c>
      <c r="AT276" t="s">
        <v>61</v>
      </c>
      <c r="AU276" s="1">
        <v>2</v>
      </c>
      <c r="AY276">
        <v>0</v>
      </c>
      <c r="AZ276">
        <v>0</v>
      </c>
      <c r="BA276" t="b">
        <f t="shared" si="8"/>
        <v>0</v>
      </c>
      <c r="BB276" t="b">
        <f t="shared" si="9"/>
        <v>0</v>
      </c>
    </row>
    <row r="277" spans="1:103" x14ac:dyDescent="0.25">
      <c r="A277" s="1">
        <v>100</v>
      </c>
      <c r="B277" t="s">
        <v>52</v>
      </c>
      <c r="C277" t="s">
        <v>2456</v>
      </c>
      <c r="D277" s="1">
        <v>20</v>
      </c>
      <c r="E277" t="s">
        <v>74</v>
      </c>
      <c r="F277">
        <v>-124.173615049904</v>
      </c>
      <c r="G277" s="1" t="s">
        <v>2457</v>
      </c>
      <c r="H277">
        <v>-124.173615049904</v>
      </c>
      <c r="I277" s="1" t="s">
        <v>2457</v>
      </c>
      <c r="J277" t="s">
        <v>2458</v>
      </c>
      <c r="L277" t="s">
        <v>2459</v>
      </c>
      <c r="M277" t="s">
        <v>2460</v>
      </c>
      <c r="N277" t="s">
        <v>2461</v>
      </c>
      <c r="O277" t="s">
        <v>54</v>
      </c>
      <c r="P277" s="1">
        <v>98535</v>
      </c>
      <c r="R277" t="s">
        <v>55</v>
      </c>
      <c r="S277" t="s">
        <v>56</v>
      </c>
      <c r="T277" s="1">
        <v>2</v>
      </c>
      <c r="X277" s="1">
        <v>999977</v>
      </c>
      <c r="Y277" t="s">
        <v>57</v>
      </c>
      <c r="Z277" s="1">
        <v>999977</v>
      </c>
      <c r="AA277" s="1">
        <v>99999004</v>
      </c>
      <c r="AB277" t="s">
        <v>58</v>
      </c>
      <c r="AC277" s="1">
        <v>99999004</v>
      </c>
      <c r="AF277">
        <v>0</v>
      </c>
      <c r="AH277" s="2">
        <v>0</v>
      </c>
      <c r="AJ277">
        <v>0</v>
      </c>
      <c r="AL277">
        <v>0</v>
      </c>
      <c r="AM277" t="s">
        <v>59</v>
      </c>
      <c r="AN277" t="s">
        <v>60</v>
      </c>
      <c r="AO277" t="s">
        <v>2462</v>
      </c>
      <c r="AQ277" s="1">
        <v>202310</v>
      </c>
      <c r="AR277" s="1">
        <v>2</v>
      </c>
      <c r="AS277">
        <v>2023</v>
      </c>
      <c r="AT277" t="s">
        <v>61</v>
      </c>
      <c r="AU277" s="1">
        <v>2</v>
      </c>
      <c r="AY277">
        <v>0</v>
      </c>
      <c r="AZ277">
        <v>0</v>
      </c>
      <c r="BA277" t="b">
        <f t="shared" si="8"/>
        <v>0</v>
      </c>
      <c r="BB277" t="b">
        <f t="shared" si="9"/>
        <v>0</v>
      </c>
    </row>
    <row r="278" spans="1:103" x14ac:dyDescent="0.25">
      <c r="A278" s="1">
        <v>100</v>
      </c>
      <c r="B278" t="s">
        <v>52</v>
      </c>
      <c r="C278" t="s">
        <v>186</v>
      </c>
      <c r="D278" s="1">
        <v>20</v>
      </c>
      <c r="E278" t="s">
        <v>53</v>
      </c>
      <c r="F278">
        <v>-124.202732129116</v>
      </c>
      <c r="G278" s="1" t="s">
        <v>187</v>
      </c>
      <c r="H278">
        <v>-124.202731039469</v>
      </c>
      <c r="I278" s="1" t="s">
        <v>188</v>
      </c>
      <c r="J278" t="s">
        <v>2565</v>
      </c>
      <c r="L278" t="s">
        <v>2566</v>
      </c>
      <c r="M278" t="s">
        <v>663</v>
      </c>
      <c r="N278" t="s">
        <v>191</v>
      </c>
      <c r="O278" t="s">
        <v>54</v>
      </c>
      <c r="P278" s="1">
        <v>98571</v>
      </c>
      <c r="Q278" t="s">
        <v>2567</v>
      </c>
      <c r="R278" t="s">
        <v>161</v>
      </c>
      <c r="S278" t="s">
        <v>2568</v>
      </c>
      <c r="T278" s="1">
        <v>2</v>
      </c>
      <c r="X278" s="1">
        <v>541103</v>
      </c>
      <c r="Y278" t="s">
        <v>511</v>
      </c>
      <c r="Z278" s="1">
        <v>541103</v>
      </c>
      <c r="AA278" s="1">
        <v>44513101</v>
      </c>
      <c r="AB278" t="s">
        <v>512</v>
      </c>
      <c r="AC278" s="1">
        <v>44513101</v>
      </c>
      <c r="AE278" t="s">
        <v>70</v>
      </c>
      <c r="AF278" s="1">
        <v>3</v>
      </c>
      <c r="AG278" t="s">
        <v>166</v>
      </c>
      <c r="AH278" s="1">
        <v>757000</v>
      </c>
      <c r="AJ278">
        <v>0</v>
      </c>
      <c r="AL278">
        <v>0</v>
      </c>
      <c r="AM278" t="s">
        <v>59</v>
      </c>
      <c r="AN278" t="s">
        <v>60</v>
      </c>
      <c r="AO278" t="s">
        <v>2569</v>
      </c>
      <c r="AQ278" s="1">
        <v>202312</v>
      </c>
      <c r="AR278" s="1">
        <v>14</v>
      </c>
      <c r="AT278" t="s">
        <v>61</v>
      </c>
      <c r="AU278" s="1">
        <v>2</v>
      </c>
      <c r="AX278" t="s">
        <v>2570</v>
      </c>
      <c r="AY278">
        <v>0</v>
      </c>
      <c r="AZ278">
        <v>0</v>
      </c>
      <c r="BA278" t="b">
        <f t="shared" si="8"/>
        <v>0</v>
      </c>
      <c r="BB278" t="b">
        <f t="shared" si="9"/>
        <v>1</v>
      </c>
    </row>
    <row r="279" spans="1:103" x14ac:dyDescent="0.25">
      <c r="A279" s="1">
        <v>100</v>
      </c>
      <c r="B279" t="s">
        <v>52</v>
      </c>
      <c r="C279" t="s">
        <v>186</v>
      </c>
      <c r="D279" s="1">
        <v>20</v>
      </c>
      <c r="E279" t="s">
        <v>53</v>
      </c>
      <c r="F279">
        <v>-124.202732129116</v>
      </c>
      <c r="G279" s="1" t="s">
        <v>187</v>
      </c>
      <c r="H279">
        <v>-124.202731039469</v>
      </c>
      <c r="I279" s="1" t="s">
        <v>188</v>
      </c>
      <c r="J279" t="s">
        <v>237</v>
      </c>
      <c r="N279" t="s">
        <v>191</v>
      </c>
      <c r="O279" t="s">
        <v>54</v>
      </c>
      <c r="P279" s="1">
        <v>98571</v>
      </c>
      <c r="R279" t="s">
        <v>161</v>
      </c>
      <c r="S279" t="s">
        <v>56</v>
      </c>
      <c r="T279" s="1">
        <v>2</v>
      </c>
      <c r="X279" s="1">
        <v>602103</v>
      </c>
      <c r="Y279" t="s">
        <v>239</v>
      </c>
      <c r="Z279" s="1">
        <v>602103</v>
      </c>
      <c r="AA279" s="1">
        <v>52211001</v>
      </c>
      <c r="AB279" t="s">
        <v>240</v>
      </c>
      <c r="AC279" s="1">
        <v>52211001</v>
      </c>
      <c r="AD279" t="s">
        <v>241</v>
      </c>
      <c r="AF279">
        <v>0</v>
      </c>
      <c r="AH279" s="2">
        <v>0</v>
      </c>
      <c r="AJ279">
        <v>0</v>
      </c>
      <c r="AL279">
        <v>0</v>
      </c>
      <c r="AM279" t="s">
        <v>59</v>
      </c>
      <c r="AN279" t="s">
        <v>60</v>
      </c>
      <c r="AO279" t="s">
        <v>246</v>
      </c>
      <c r="AQ279" s="1">
        <v>201908</v>
      </c>
      <c r="AR279" s="1">
        <v>12</v>
      </c>
      <c r="AT279" t="s">
        <v>61</v>
      </c>
      <c r="AU279" s="1">
        <v>2</v>
      </c>
      <c r="AY279">
        <v>0</v>
      </c>
      <c r="AZ279">
        <v>0</v>
      </c>
      <c r="BA279" t="b">
        <f t="shared" si="8"/>
        <v>1</v>
      </c>
      <c r="BB279" t="b">
        <f t="shared" si="9"/>
        <v>1</v>
      </c>
    </row>
    <row r="280" spans="1:103" x14ac:dyDescent="0.25">
      <c r="A280" s="1">
        <v>97.129999999999896</v>
      </c>
      <c r="B280" t="s">
        <v>52</v>
      </c>
      <c r="C280" t="s">
        <v>901</v>
      </c>
      <c r="D280" s="1">
        <v>20</v>
      </c>
      <c r="E280" t="s">
        <v>469</v>
      </c>
      <c r="F280">
        <v>-124.076370412518</v>
      </c>
      <c r="G280" s="1" t="s">
        <v>902</v>
      </c>
      <c r="H280">
        <v>-124.07674097645901</v>
      </c>
      <c r="I280" s="1" t="s">
        <v>903</v>
      </c>
      <c r="J280" t="s">
        <v>904</v>
      </c>
      <c r="N280" t="s">
        <v>905</v>
      </c>
      <c r="O280" t="s">
        <v>54</v>
      </c>
      <c r="P280" s="1">
        <v>98536</v>
      </c>
      <c r="R280" t="s">
        <v>55</v>
      </c>
      <c r="S280" t="s">
        <v>56</v>
      </c>
      <c r="T280" s="1">
        <v>1</v>
      </c>
      <c r="X280" s="1">
        <v>999977</v>
      </c>
      <c r="Y280" t="s">
        <v>57</v>
      </c>
      <c r="Z280" s="1">
        <v>999977</v>
      </c>
      <c r="AA280" s="1">
        <v>99999004</v>
      </c>
      <c r="AB280" t="s">
        <v>58</v>
      </c>
      <c r="AC280" s="1">
        <v>99999004</v>
      </c>
      <c r="AF280">
        <v>0</v>
      </c>
      <c r="AH280" s="2">
        <v>0</v>
      </c>
      <c r="AJ280">
        <v>0</v>
      </c>
      <c r="AL280">
        <v>0</v>
      </c>
      <c r="AM280" t="s">
        <v>59</v>
      </c>
      <c r="AN280" t="s">
        <v>60</v>
      </c>
      <c r="AO280" t="s">
        <v>906</v>
      </c>
      <c r="AQ280" s="1">
        <v>202311</v>
      </c>
      <c r="AR280" s="1">
        <v>2</v>
      </c>
      <c r="AT280" t="s">
        <v>61</v>
      </c>
      <c r="AU280" s="1">
        <v>2</v>
      </c>
      <c r="AY280">
        <v>0</v>
      </c>
      <c r="AZ280">
        <v>0</v>
      </c>
      <c r="BA280" t="b">
        <f t="shared" si="8"/>
        <v>0</v>
      </c>
      <c r="BB280" t="b">
        <f t="shared" si="9"/>
        <v>1</v>
      </c>
    </row>
    <row r="281" spans="1:103" x14ac:dyDescent="0.25">
      <c r="A281" s="1">
        <v>100</v>
      </c>
      <c r="B281" t="s">
        <v>52</v>
      </c>
      <c r="C281" t="s">
        <v>186</v>
      </c>
      <c r="D281" s="1">
        <v>20</v>
      </c>
      <c r="E281" t="s">
        <v>53</v>
      </c>
      <c r="F281">
        <v>-124.202732129116</v>
      </c>
      <c r="G281" s="1" t="s">
        <v>187</v>
      </c>
      <c r="H281">
        <v>-124.202731039469</v>
      </c>
      <c r="I281" s="1" t="s">
        <v>188</v>
      </c>
      <c r="J281" t="s">
        <v>189</v>
      </c>
      <c r="K281" t="s">
        <v>190</v>
      </c>
      <c r="N281" t="s">
        <v>191</v>
      </c>
      <c r="O281" t="s">
        <v>54</v>
      </c>
      <c r="P281" s="1">
        <v>98571</v>
      </c>
      <c r="R281" t="s">
        <v>161</v>
      </c>
      <c r="S281" t="s">
        <v>56</v>
      </c>
      <c r="T281" s="1">
        <v>2</v>
      </c>
      <c r="X281" s="1">
        <v>598405</v>
      </c>
      <c r="Y281" t="s">
        <v>192</v>
      </c>
      <c r="Z281" s="1">
        <v>598405</v>
      </c>
      <c r="AA281" s="1">
        <v>45721009</v>
      </c>
      <c r="AB281" t="s">
        <v>193</v>
      </c>
      <c r="AC281" s="1">
        <v>45721009</v>
      </c>
      <c r="AE281" t="s">
        <v>194</v>
      </c>
      <c r="AF281" s="1">
        <v>5</v>
      </c>
      <c r="AH281" s="2">
        <v>0</v>
      </c>
      <c r="AJ281">
        <v>0</v>
      </c>
      <c r="AL281">
        <v>0</v>
      </c>
      <c r="AM281" t="s">
        <v>195</v>
      </c>
      <c r="AN281" t="s">
        <v>196</v>
      </c>
      <c r="AO281" t="s">
        <v>197</v>
      </c>
      <c r="AQ281" s="1">
        <v>202406</v>
      </c>
      <c r="AR281" s="1">
        <v>2</v>
      </c>
      <c r="AT281" t="s">
        <v>61</v>
      </c>
      <c r="AU281" s="1">
        <v>2</v>
      </c>
      <c r="AY281">
        <v>0</v>
      </c>
      <c r="AZ281">
        <v>0</v>
      </c>
      <c r="BA281" t="b">
        <f t="shared" si="8"/>
        <v>0</v>
      </c>
      <c r="BB281" t="b">
        <f t="shared" si="9"/>
        <v>1</v>
      </c>
    </row>
    <row r="282" spans="1:103" x14ac:dyDescent="0.25">
      <c r="A282" s="1">
        <v>100</v>
      </c>
      <c r="B282" t="s">
        <v>52</v>
      </c>
      <c r="C282" t="s">
        <v>186</v>
      </c>
      <c r="D282" s="1">
        <v>20</v>
      </c>
      <c r="E282" t="s">
        <v>53</v>
      </c>
      <c r="F282">
        <v>-124.202732129116</v>
      </c>
      <c r="G282" s="1" t="s">
        <v>187</v>
      </c>
      <c r="H282">
        <v>-124.202731039469</v>
      </c>
      <c r="I282" s="1" t="s">
        <v>188</v>
      </c>
      <c r="J282" t="s">
        <v>198</v>
      </c>
      <c r="K282" t="s">
        <v>190</v>
      </c>
      <c r="N282" t="s">
        <v>191</v>
      </c>
      <c r="O282" t="s">
        <v>54</v>
      </c>
      <c r="P282" s="1">
        <v>98571</v>
      </c>
      <c r="R282" t="s">
        <v>161</v>
      </c>
      <c r="S282" t="s">
        <v>56</v>
      </c>
      <c r="T282" s="1">
        <v>2</v>
      </c>
      <c r="X282" s="1">
        <v>598406</v>
      </c>
      <c r="Y282" t="s">
        <v>199</v>
      </c>
      <c r="Z282" s="1">
        <v>598406</v>
      </c>
      <c r="AA282" s="1">
        <v>45721017</v>
      </c>
      <c r="AB282" t="s">
        <v>193</v>
      </c>
      <c r="AC282" s="1">
        <v>45721017</v>
      </c>
      <c r="AF282">
        <v>0</v>
      </c>
      <c r="AH282" s="2">
        <v>0</v>
      </c>
      <c r="AJ282">
        <v>0</v>
      </c>
      <c r="AL282">
        <v>0</v>
      </c>
      <c r="AM282" t="s">
        <v>195</v>
      </c>
      <c r="AN282" t="s">
        <v>196</v>
      </c>
      <c r="AO282" t="s">
        <v>200</v>
      </c>
      <c r="AQ282" s="1">
        <v>202410</v>
      </c>
      <c r="AR282" s="1">
        <v>2</v>
      </c>
      <c r="AT282" t="s">
        <v>61</v>
      </c>
      <c r="AU282" s="1">
        <v>2</v>
      </c>
      <c r="AY282">
        <v>0</v>
      </c>
      <c r="AZ282">
        <v>0</v>
      </c>
      <c r="BA282" t="b">
        <f t="shared" si="8"/>
        <v>1</v>
      </c>
      <c r="BB282" t="b">
        <f t="shared" si="9"/>
        <v>1</v>
      </c>
    </row>
    <row r="283" spans="1:103" x14ac:dyDescent="0.25">
      <c r="A283" s="1">
        <v>100</v>
      </c>
      <c r="B283" t="s">
        <v>52</v>
      </c>
      <c r="C283" t="s">
        <v>1242</v>
      </c>
      <c r="D283" s="1">
        <v>20</v>
      </c>
      <c r="E283" t="s">
        <v>74</v>
      </c>
      <c r="F283">
        <v>-124.10031164255901</v>
      </c>
      <c r="G283" s="1" t="s">
        <v>1243</v>
      </c>
      <c r="H283">
        <v>-124.100303428293</v>
      </c>
      <c r="I283" s="1" t="s">
        <v>1244</v>
      </c>
      <c r="J283" t="s">
        <v>1245</v>
      </c>
      <c r="N283" t="s">
        <v>1246</v>
      </c>
      <c r="O283" t="s">
        <v>54</v>
      </c>
      <c r="P283" s="1">
        <v>98535</v>
      </c>
      <c r="R283" t="s">
        <v>55</v>
      </c>
      <c r="S283" t="s">
        <v>56</v>
      </c>
      <c r="T283" s="1">
        <v>1</v>
      </c>
      <c r="X283" s="1">
        <v>999977</v>
      </c>
      <c r="Y283" t="s">
        <v>57</v>
      </c>
      <c r="Z283" s="1">
        <v>999977</v>
      </c>
      <c r="AA283" s="1">
        <v>99999004</v>
      </c>
      <c r="AB283" t="s">
        <v>58</v>
      </c>
      <c r="AC283" s="1">
        <v>99999004</v>
      </c>
      <c r="AF283">
        <v>0</v>
      </c>
      <c r="AH283" s="2">
        <v>0</v>
      </c>
      <c r="AJ283">
        <v>0</v>
      </c>
      <c r="AL283">
        <v>0</v>
      </c>
      <c r="AM283" t="s">
        <v>59</v>
      </c>
      <c r="AN283" t="s">
        <v>60</v>
      </c>
      <c r="AO283" t="s">
        <v>1247</v>
      </c>
      <c r="AQ283" s="1">
        <v>202311</v>
      </c>
      <c r="AR283" s="1">
        <v>2</v>
      </c>
      <c r="AT283" t="s">
        <v>135</v>
      </c>
      <c r="AU283" s="1">
        <v>2</v>
      </c>
      <c r="AY283">
        <v>0</v>
      </c>
      <c r="AZ283">
        <v>0</v>
      </c>
      <c r="BA283" t="b">
        <f t="shared" si="8"/>
        <v>0</v>
      </c>
      <c r="BB283" t="b">
        <f t="shared" si="9"/>
        <v>1</v>
      </c>
    </row>
    <row r="284" spans="1:103" x14ac:dyDescent="0.25">
      <c r="A284" s="1">
        <v>100</v>
      </c>
      <c r="B284" t="s">
        <v>52</v>
      </c>
      <c r="C284" t="s">
        <v>1248</v>
      </c>
      <c r="D284" s="1">
        <v>20</v>
      </c>
      <c r="E284" t="s">
        <v>269</v>
      </c>
      <c r="F284">
        <v>-124.16604428746101</v>
      </c>
      <c r="G284" s="1" t="s">
        <v>1249</v>
      </c>
      <c r="H284">
        <v>-124.165646733792</v>
      </c>
      <c r="I284" s="1" t="s">
        <v>1250</v>
      </c>
      <c r="J284" t="s">
        <v>1251</v>
      </c>
      <c r="N284" t="s">
        <v>1252</v>
      </c>
      <c r="O284" t="s">
        <v>54</v>
      </c>
      <c r="P284" s="1">
        <v>98569</v>
      </c>
      <c r="R284" t="s">
        <v>55</v>
      </c>
      <c r="S284" t="s">
        <v>56</v>
      </c>
      <c r="T284" s="1">
        <v>1</v>
      </c>
      <c r="X284" s="1">
        <v>653118</v>
      </c>
      <c r="Y284" t="s">
        <v>105</v>
      </c>
      <c r="Z284" s="1">
        <v>653118</v>
      </c>
      <c r="AA284" s="1">
        <v>53121003</v>
      </c>
      <c r="AB284" t="s">
        <v>106</v>
      </c>
      <c r="AC284" s="1">
        <v>53121003</v>
      </c>
      <c r="AE284" t="s">
        <v>70</v>
      </c>
      <c r="AF284" s="1">
        <v>3</v>
      </c>
      <c r="AH284" s="2">
        <v>0</v>
      </c>
      <c r="AJ284">
        <v>0</v>
      </c>
      <c r="AL284">
        <v>0</v>
      </c>
      <c r="AM284" t="s">
        <v>59</v>
      </c>
      <c r="AN284" t="s">
        <v>60</v>
      </c>
      <c r="AO284" t="s">
        <v>1253</v>
      </c>
      <c r="AQ284" s="1">
        <v>202401</v>
      </c>
      <c r="AR284" s="1">
        <v>1</v>
      </c>
      <c r="AT284" t="s">
        <v>135</v>
      </c>
      <c r="AU284" s="1">
        <v>2</v>
      </c>
      <c r="AY284">
        <v>0</v>
      </c>
      <c r="AZ284">
        <v>0</v>
      </c>
      <c r="BA284" t="b">
        <f t="shared" si="8"/>
        <v>0</v>
      </c>
      <c r="BB284" t="b">
        <f t="shared" si="9"/>
        <v>1</v>
      </c>
    </row>
    <row r="285" spans="1:103" x14ac:dyDescent="0.25">
      <c r="A285" s="1">
        <v>100</v>
      </c>
      <c r="B285" t="s">
        <v>52</v>
      </c>
      <c r="C285" t="s">
        <v>2076</v>
      </c>
      <c r="D285" s="1">
        <v>20</v>
      </c>
      <c r="E285" t="s">
        <v>74</v>
      </c>
      <c r="F285">
        <v>-124.17280001760101</v>
      </c>
      <c r="G285" s="1" t="s">
        <v>2077</v>
      </c>
      <c r="H285">
        <v>-124.17179217756301</v>
      </c>
      <c r="I285" s="1" t="s">
        <v>2078</v>
      </c>
      <c r="J285" t="s">
        <v>2469</v>
      </c>
      <c r="L285" t="s">
        <v>2470</v>
      </c>
      <c r="M285" t="s">
        <v>2471</v>
      </c>
      <c r="N285" t="s">
        <v>2083</v>
      </c>
      <c r="O285" t="s">
        <v>54</v>
      </c>
      <c r="P285" s="1">
        <v>98535</v>
      </c>
      <c r="R285" t="s">
        <v>55</v>
      </c>
      <c r="S285" t="s">
        <v>2472</v>
      </c>
      <c r="T285" s="1">
        <v>2</v>
      </c>
      <c r="X285" s="1">
        <v>801101</v>
      </c>
      <c r="Y285" t="s">
        <v>2473</v>
      </c>
      <c r="Z285" s="1">
        <v>801101</v>
      </c>
      <c r="AA285" s="1">
        <v>62111107</v>
      </c>
      <c r="AB285" t="s">
        <v>2087</v>
      </c>
      <c r="AC285" s="1">
        <v>62111107</v>
      </c>
      <c r="AE285" t="s">
        <v>70</v>
      </c>
      <c r="AF285" s="1">
        <v>1</v>
      </c>
      <c r="AG285" t="s">
        <v>71</v>
      </c>
      <c r="AH285" s="1">
        <v>352000</v>
      </c>
      <c r="AJ285">
        <v>0</v>
      </c>
      <c r="AL285">
        <v>0</v>
      </c>
      <c r="AM285" t="s">
        <v>59</v>
      </c>
      <c r="AN285" t="s">
        <v>60</v>
      </c>
      <c r="AO285" t="s">
        <v>2474</v>
      </c>
      <c r="AQ285" s="1">
        <v>202401</v>
      </c>
      <c r="AR285" s="1">
        <v>2</v>
      </c>
      <c r="AT285" t="s">
        <v>61</v>
      </c>
      <c r="AU285" s="1">
        <v>1</v>
      </c>
      <c r="AY285">
        <v>0</v>
      </c>
      <c r="AZ285">
        <v>0</v>
      </c>
      <c r="BA285" t="b">
        <f t="shared" si="8"/>
        <v>0</v>
      </c>
      <c r="BB285" t="b">
        <f t="shared" si="9"/>
        <v>1</v>
      </c>
    </row>
    <row r="286" spans="1:103" x14ac:dyDescent="0.25">
      <c r="A286" s="1">
        <v>100</v>
      </c>
      <c r="B286" t="s">
        <v>52</v>
      </c>
      <c r="C286" t="s">
        <v>369</v>
      </c>
      <c r="D286" s="1">
        <v>20</v>
      </c>
      <c r="E286" t="s">
        <v>74</v>
      </c>
      <c r="F286">
        <v>-124.173873990855</v>
      </c>
      <c r="G286" s="1" t="s">
        <v>370</v>
      </c>
      <c r="H286">
        <v>-124.17536596962</v>
      </c>
      <c r="I286" s="1" t="s">
        <v>371</v>
      </c>
      <c r="J286" t="s">
        <v>372</v>
      </c>
      <c r="N286" t="s">
        <v>373</v>
      </c>
      <c r="O286" t="s">
        <v>54</v>
      </c>
      <c r="P286" s="1">
        <v>98535</v>
      </c>
      <c r="R286" t="s">
        <v>55</v>
      </c>
      <c r="S286" t="s">
        <v>56</v>
      </c>
      <c r="T286" s="1">
        <v>2</v>
      </c>
      <c r="X286" s="1">
        <v>173101</v>
      </c>
      <c r="Y286" t="s">
        <v>374</v>
      </c>
      <c r="Z286" s="1">
        <v>173101</v>
      </c>
      <c r="AA286" s="1">
        <v>23821007</v>
      </c>
      <c r="AB286" t="s">
        <v>375</v>
      </c>
      <c r="AC286" s="1">
        <v>23821007</v>
      </c>
      <c r="AE286" t="s">
        <v>70</v>
      </c>
      <c r="AF286" s="1">
        <v>2</v>
      </c>
      <c r="AH286" s="2">
        <v>0</v>
      </c>
      <c r="AJ286">
        <v>0</v>
      </c>
      <c r="AL286">
        <v>0</v>
      </c>
      <c r="AM286" t="s">
        <v>59</v>
      </c>
      <c r="AN286" t="s">
        <v>60</v>
      </c>
      <c r="AO286" t="s">
        <v>376</v>
      </c>
      <c r="AQ286" s="1">
        <v>202401</v>
      </c>
      <c r="AR286" s="1">
        <v>1</v>
      </c>
      <c r="AT286" t="s">
        <v>135</v>
      </c>
      <c r="AU286" s="1">
        <v>2</v>
      </c>
      <c r="AY286">
        <v>0</v>
      </c>
      <c r="AZ286">
        <v>0</v>
      </c>
      <c r="BA286" t="b">
        <f t="shared" si="8"/>
        <v>0</v>
      </c>
      <c r="BB286" t="b">
        <f t="shared" si="9"/>
        <v>0</v>
      </c>
    </row>
    <row r="287" spans="1:103" x14ac:dyDescent="0.25">
      <c r="A287" s="1">
        <v>98.9</v>
      </c>
      <c r="B287" t="s">
        <v>52</v>
      </c>
      <c r="C287" t="s">
        <v>2022</v>
      </c>
      <c r="D287" s="1">
        <v>20</v>
      </c>
      <c r="E287" t="s">
        <v>53</v>
      </c>
      <c r="F287">
        <v>-124.19514959752</v>
      </c>
      <c r="G287" s="1" t="s">
        <v>2023</v>
      </c>
      <c r="H287">
        <v>-124.19514959752</v>
      </c>
      <c r="I287" s="1" t="s">
        <v>2023</v>
      </c>
      <c r="J287" t="s">
        <v>2024</v>
      </c>
      <c r="N287" t="s">
        <v>2025</v>
      </c>
      <c r="O287" t="s">
        <v>54</v>
      </c>
      <c r="P287" s="1">
        <v>98571</v>
      </c>
      <c r="R287" t="s">
        <v>55</v>
      </c>
      <c r="S287" t="s">
        <v>56</v>
      </c>
      <c r="T287" s="1">
        <v>2</v>
      </c>
      <c r="X287" s="1">
        <v>999977</v>
      </c>
      <c r="Y287" t="s">
        <v>57</v>
      </c>
      <c r="Z287" s="1">
        <v>999977</v>
      </c>
      <c r="AA287" s="1">
        <v>99999004</v>
      </c>
      <c r="AB287" t="s">
        <v>58</v>
      </c>
      <c r="AC287" s="1">
        <v>99999004</v>
      </c>
      <c r="AF287">
        <v>0</v>
      </c>
      <c r="AH287" s="2">
        <v>0</v>
      </c>
      <c r="AJ287">
        <v>0</v>
      </c>
      <c r="AL287">
        <v>0</v>
      </c>
      <c r="AM287" t="s">
        <v>59</v>
      </c>
      <c r="AN287" t="s">
        <v>60</v>
      </c>
      <c r="AO287" t="s">
        <v>2026</v>
      </c>
      <c r="AQ287" s="1">
        <v>202401</v>
      </c>
      <c r="AR287" s="1">
        <v>1</v>
      </c>
      <c r="AT287" t="s">
        <v>61</v>
      </c>
      <c r="AU287" s="1">
        <v>2</v>
      </c>
      <c r="AY287">
        <v>0</v>
      </c>
      <c r="AZ287">
        <v>0</v>
      </c>
      <c r="BA287" t="b">
        <f t="shared" si="8"/>
        <v>0</v>
      </c>
      <c r="BB287" t="b">
        <f t="shared" si="9"/>
        <v>1</v>
      </c>
    </row>
    <row r="288" spans="1:103" x14ac:dyDescent="0.25">
      <c r="A288" s="1">
        <v>100</v>
      </c>
      <c r="B288" t="s">
        <v>52</v>
      </c>
      <c r="C288" t="s">
        <v>506</v>
      </c>
      <c r="D288" s="1">
        <v>20</v>
      </c>
      <c r="E288" t="s">
        <v>74</v>
      </c>
      <c r="F288">
        <v>-124.154521685166</v>
      </c>
      <c r="G288" s="1" t="s">
        <v>507</v>
      </c>
      <c r="H288">
        <v>-124.154523445365</v>
      </c>
      <c r="I288" s="1" t="s">
        <v>508</v>
      </c>
      <c r="J288" t="s">
        <v>509</v>
      </c>
      <c r="N288" t="s">
        <v>510</v>
      </c>
      <c r="O288" t="s">
        <v>54</v>
      </c>
      <c r="P288" s="1">
        <v>98535</v>
      </c>
      <c r="R288" t="s">
        <v>55</v>
      </c>
      <c r="S288" t="s">
        <v>56</v>
      </c>
      <c r="T288" s="1">
        <v>2</v>
      </c>
      <c r="X288" s="1">
        <v>541103</v>
      </c>
      <c r="Y288" t="s">
        <v>511</v>
      </c>
      <c r="Z288" s="1">
        <v>541103</v>
      </c>
      <c r="AA288" s="1">
        <v>44513101</v>
      </c>
      <c r="AB288" t="s">
        <v>512</v>
      </c>
      <c r="AC288" s="1">
        <v>44513101</v>
      </c>
      <c r="AE288" t="s">
        <v>70</v>
      </c>
      <c r="AF288" s="1">
        <v>3</v>
      </c>
      <c r="AH288" s="2">
        <v>0</v>
      </c>
      <c r="AJ288">
        <v>0</v>
      </c>
      <c r="AL288">
        <v>0</v>
      </c>
      <c r="AM288" t="s">
        <v>59</v>
      </c>
      <c r="AN288" t="s">
        <v>60</v>
      </c>
      <c r="AO288" t="s">
        <v>513</v>
      </c>
      <c r="AQ288" s="1">
        <v>202401</v>
      </c>
      <c r="AR288" s="1">
        <v>1</v>
      </c>
      <c r="AT288" t="s">
        <v>61</v>
      </c>
      <c r="AU288" s="1">
        <v>2</v>
      </c>
      <c r="AY288">
        <v>0</v>
      </c>
      <c r="AZ288">
        <v>0</v>
      </c>
      <c r="BA288" t="b">
        <f t="shared" si="8"/>
        <v>0</v>
      </c>
      <c r="BB288" t="b">
        <f t="shared" si="9"/>
        <v>0</v>
      </c>
    </row>
    <row r="289" spans="1:54" x14ac:dyDescent="0.25">
      <c r="A289" s="1">
        <v>99.48</v>
      </c>
      <c r="B289" t="s">
        <v>52</v>
      </c>
      <c r="C289" t="s">
        <v>1085</v>
      </c>
      <c r="D289" s="1">
        <v>20</v>
      </c>
      <c r="E289" t="s">
        <v>53</v>
      </c>
      <c r="F289">
        <v>-124.204862473627</v>
      </c>
      <c r="G289" s="1" t="s">
        <v>1086</v>
      </c>
      <c r="H289">
        <v>-124.20436961772</v>
      </c>
      <c r="I289" s="1" t="s">
        <v>1087</v>
      </c>
      <c r="J289" t="s">
        <v>1088</v>
      </c>
      <c r="N289" t="s">
        <v>1089</v>
      </c>
      <c r="O289" t="s">
        <v>54</v>
      </c>
      <c r="P289" s="1">
        <v>98571</v>
      </c>
      <c r="R289" t="s">
        <v>55</v>
      </c>
      <c r="S289" t="s">
        <v>1090</v>
      </c>
      <c r="T289" s="1">
        <v>2</v>
      </c>
      <c r="X289" s="1">
        <v>581208</v>
      </c>
      <c r="Y289" t="s">
        <v>94</v>
      </c>
      <c r="Z289" s="1">
        <v>581208</v>
      </c>
      <c r="AA289" s="1">
        <v>72251117</v>
      </c>
      <c r="AB289" t="s">
        <v>95</v>
      </c>
      <c r="AC289" s="1">
        <v>72251117</v>
      </c>
      <c r="AE289" t="s">
        <v>70</v>
      </c>
      <c r="AF289" s="1">
        <v>4</v>
      </c>
      <c r="AG289" t="s">
        <v>71</v>
      </c>
      <c r="AH289" s="1">
        <v>147000</v>
      </c>
      <c r="AJ289">
        <v>0</v>
      </c>
      <c r="AL289">
        <v>0</v>
      </c>
      <c r="AM289" t="s">
        <v>59</v>
      </c>
      <c r="AN289" t="s">
        <v>60</v>
      </c>
      <c r="AO289" t="s">
        <v>1091</v>
      </c>
      <c r="AQ289" s="1">
        <v>202402</v>
      </c>
      <c r="AR289" s="1">
        <v>13</v>
      </c>
      <c r="AT289" t="s">
        <v>61</v>
      </c>
      <c r="AU289" s="1">
        <v>2</v>
      </c>
      <c r="AY289">
        <v>0</v>
      </c>
      <c r="AZ289">
        <v>0</v>
      </c>
      <c r="BA289" t="b">
        <f t="shared" si="8"/>
        <v>0</v>
      </c>
      <c r="BB289" t="b">
        <f t="shared" si="9"/>
        <v>1</v>
      </c>
    </row>
    <row r="290" spans="1:54" x14ac:dyDescent="0.25">
      <c r="A290" s="1">
        <v>100</v>
      </c>
      <c r="B290" t="s">
        <v>52</v>
      </c>
      <c r="C290" t="s">
        <v>1196</v>
      </c>
      <c r="D290" s="1">
        <v>20</v>
      </c>
      <c r="E290" t="s">
        <v>53</v>
      </c>
      <c r="F290">
        <v>-124.202476884169</v>
      </c>
      <c r="G290" s="1" t="s">
        <v>1197</v>
      </c>
      <c r="H290">
        <v>-124.202476884169</v>
      </c>
      <c r="I290" s="1" t="s">
        <v>1197</v>
      </c>
      <c r="J290" t="s">
        <v>2016</v>
      </c>
      <c r="L290" t="s">
        <v>2017</v>
      </c>
      <c r="M290" t="s">
        <v>2018</v>
      </c>
      <c r="N290" t="s">
        <v>1201</v>
      </c>
      <c r="O290" t="s">
        <v>54</v>
      </c>
      <c r="P290" s="1">
        <v>98571</v>
      </c>
      <c r="R290" t="s">
        <v>161</v>
      </c>
      <c r="S290" t="s">
        <v>2019</v>
      </c>
      <c r="T290" s="1">
        <v>2</v>
      </c>
      <c r="X290" s="1">
        <v>701101</v>
      </c>
      <c r="Y290" t="s">
        <v>302</v>
      </c>
      <c r="Z290" s="1">
        <v>701101</v>
      </c>
      <c r="AA290" s="1">
        <v>72111002</v>
      </c>
      <c r="AB290" t="s">
        <v>303</v>
      </c>
      <c r="AC290" s="1">
        <v>72111002</v>
      </c>
      <c r="AE290" t="s">
        <v>70</v>
      </c>
      <c r="AF290" s="1">
        <v>1</v>
      </c>
      <c r="AG290" t="s">
        <v>71</v>
      </c>
      <c r="AH290" s="1">
        <v>70000</v>
      </c>
      <c r="AJ290">
        <v>0</v>
      </c>
      <c r="AL290">
        <v>0</v>
      </c>
      <c r="AM290" t="s">
        <v>59</v>
      </c>
      <c r="AN290" t="s">
        <v>60</v>
      </c>
      <c r="AO290" t="s">
        <v>2020</v>
      </c>
      <c r="AQ290" s="1">
        <v>202403</v>
      </c>
      <c r="AR290" s="1">
        <v>14</v>
      </c>
      <c r="AS290">
        <v>1943</v>
      </c>
      <c r="AT290" t="s">
        <v>61</v>
      </c>
      <c r="AU290" s="1">
        <v>2</v>
      </c>
      <c r="AX290" t="s">
        <v>2021</v>
      </c>
      <c r="AY290">
        <v>0</v>
      </c>
      <c r="AZ290">
        <v>0</v>
      </c>
      <c r="BA290" t="b">
        <f t="shared" si="8"/>
        <v>0</v>
      </c>
      <c r="BB290" t="b">
        <f t="shared" si="9"/>
        <v>1</v>
      </c>
    </row>
    <row r="291" spans="1:54" x14ac:dyDescent="0.25">
      <c r="A291" s="1">
        <v>97.129999999999896</v>
      </c>
      <c r="B291" t="s">
        <v>52</v>
      </c>
      <c r="C291" t="s">
        <v>901</v>
      </c>
      <c r="D291" s="1">
        <v>20</v>
      </c>
      <c r="E291" t="s">
        <v>469</v>
      </c>
      <c r="F291">
        <v>-124.076370412518</v>
      </c>
      <c r="G291" s="1" t="s">
        <v>902</v>
      </c>
      <c r="H291">
        <v>-124.07674097645901</v>
      </c>
      <c r="I291" s="1" t="s">
        <v>903</v>
      </c>
      <c r="J291" t="s">
        <v>2368</v>
      </c>
      <c r="N291" t="s">
        <v>905</v>
      </c>
      <c r="O291" t="s">
        <v>54</v>
      </c>
      <c r="P291" s="1">
        <v>98536</v>
      </c>
      <c r="R291" t="s">
        <v>55</v>
      </c>
      <c r="S291" t="s">
        <v>56</v>
      </c>
      <c r="T291" s="1">
        <v>1</v>
      </c>
      <c r="X291" s="1">
        <v>822113</v>
      </c>
      <c r="Y291" t="s">
        <v>2369</v>
      </c>
      <c r="Z291" s="1">
        <v>822113</v>
      </c>
      <c r="AA291" s="1">
        <v>61131013</v>
      </c>
      <c r="AB291" t="s">
        <v>2370</v>
      </c>
      <c r="AC291" s="1">
        <v>61131013</v>
      </c>
      <c r="AE291" t="s">
        <v>852</v>
      </c>
      <c r="AF291" s="1">
        <v>42</v>
      </c>
      <c r="AH291" s="2">
        <v>0</v>
      </c>
      <c r="AJ291">
        <v>0</v>
      </c>
      <c r="AL291">
        <v>0</v>
      </c>
      <c r="AM291" t="s">
        <v>59</v>
      </c>
      <c r="AN291" t="s">
        <v>60</v>
      </c>
      <c r="AO291" t="s">
        <v>2371</v>
      </c>
      <c r="AQ291" s="1">
        <v>202403</v>
      </c>
      <c r="AR291" s="1">
        <v>1</v>
      </c>
      <c r="AT291" t="s">
        <v>61</v>
      </c>
      <c r="AU291" s="1">
        <v>2</v>
      </c>
      <c r="AY291">
        <v>0</v>
      </c>
      <c r="AZ291">
        <v>0</v>
      </c>
      <c r="BA291" t="b">
        <f t="shared" si="8"/>
        <v>0</v>
      </c>
      <c r="BB291" t="b">
        <f t="shared" si="9"/>
        <v>1</v>
      </c>
    </row>
    <row r="292" spans="1:54" x14ac:dyDescent="0.25">
      <c r="A292" s="1">
        <v>86.319999999999894</v>
      </c>
      <c r="B292" t="s">
        <v>52</v>
      </c>
      <c r="C292" t="s">
        <v>1065</v>
      </c>
      <c r="D292" s="1">
        <v>20</v>
      </c>
      <c r="E292" t="s">
        <v>469</v>
      </c>
      <c r="F292">
        <v>-124.17117560476601</v>
      </c>
      <c r="G292" s="1" t="s">
        <v>1066</v>
      </c>
      <c r="H292">
        <v>-124.171612637197</v>
      </c>
      <c r="I292" s="1" t="s">
        <v>1067</v>
      </c>
      <c r="J292" t="s">
        <v>1068</v>
      </c>
      <c r="N292" t="s">
        <v>1069</v>
      </c>
      <c r="O292" t="s">
        <v>54</v>
      </c>
      <c r="P292" s="1">
        <v>98536</v>
      </c>
      <c r="R292" t="s">
        <v>55</v>
      </c>
      <c r="S292" t="s">
        <v>1070</v>
      </c>
      <c r="T292" s="1">
        <v>2</v>
      </c>
      <c r="X292" s="1">
        <v>422503</v>
      </c>
      <c r="Y292" t="s">
        <v>1071</v>
      </c>
      <c r="Z292" s="1">
        <v>422503</v>
      </c>
      <c r="AA292" s="1">
        <v>53113001</v>
      </c>
      <c r="AB292" t="s">
        <v>1072</v>
      </c>
      <c r="AC292" s="1">
        <v>53113001</v>
      </c>
      <c r="AE292" t="s">
        <v>70</v>
      </c>
      <c r="AF292" s="1">
        <v>2</v>
      </c>
      <c r="AG292" t="s">
        <v>71</v>
      </c>
      <c r="AH292" s="1">
        <v>106000</v>
      </c>
      <c r="AJ292">
        <v>0</v>
      </c>
      <c r="AL292">
        <v>0</v>
      </c>
      <c r="AM292" t="s">
        <v>59</v>
      </c>
      <c r="AN292" t="s">
        <v>60</v>
      </c>
      <c r="AO292" t="s">
        <v>1073</v>
      </c>
      <c r="AQ292" s="1">
        <v>202404</v>
      </c>
      <c r="AR292" s="1">
        <v>2</v>
      </c>
      <c r="AS292">
        <v>2023</v>
      </c>
      <c r="AT292" t="s">
        <v>61</v>
      </c>
      <c r="AU292" s="1">
        <v>2</v>
      </c>
      <c r="AY292">
        <v>0</v>
      </c>
      <c r="AZ292">
        <v>0</v>
      </c>
      <c r="BA292" t="b">
        <f t="shared" si="8"/>
        <v>0</v>
      </c>
      <c r="BB292" t="b">
        <f t="shared" si="9"/>
        <v>0</v>
      </c>
    </row>
    <row r="293" spans="1:54" x14ac:dyDescent="0.25">
      <c r="A293" s="1">
        <v>100</v>
      </c>
      <c r="B293" t="s">
        <v>52</v>
      </c>
      <c r="C293" t="s">
        <v>1381</v>
      </c>
      <c r="D293" s="1">
        <v>20</v>
      </c>
      <c r="E293" t="s">
        <v>53</v>
      </c>
      <c r="F293">
        <v>-124.197090353909</v>
      </c>
      <c r="G293" s="1" t="s">
        <v>1382</v>
      </c>
      <c r="H293">
        <v>-124.197037967013</v>
      </c>
      <c r="I293" s="1" t="s">
        <v>1383</v>
      </c>
      <c r="J293" t="s">
        <v>1384</v>
      </c>
      <c r="N293" t="s">
        <v>1385</v>
      </c>
      <c r="O293" t="s">
        <v>54</v>
      </c>
      <c r="P293" s="1">
        <v>98571</v>
      </c>
      <c r="R293" t="s">
        <v>55</v>
      </c>
      <c r="S293" t="s">
        <v>1386</v>
      </c>
      <c r="T293" s="1">
        <v>2</v>
      </c>
      <c r="X293" s="1">
        <v>671901</v>
      </c>
      <c r="Y293" t="s">
        <v>1387</v>
      </c>
      <c r="Z293" s="1">
        <v>671901</v>
      </c>
      <c r="AA293" s="1">
        <v>55111201</v>
      </c>
      <c r="AB293" t="s">
        <v>1388</v>
      </c>
      <c r="AC293" s="1">
        <v>55111201</v>
      </c>
      <c r="AE293" t="s">
        <v>70</v>
      </c>
      <c r="AF293" s="1">
        <v>3</v>
      </c>
      <c r="AG293" t="s">
        <v>124</v>
      </c>
      <c r="AH293" s="1">
        <v>1291000</v>
      </c>
      <c r="AJ293">
        <v>0</v>
      </c>
      <c r="AL293">
        <v>0</v>
      </c>
      <c r="AM293" t="s">
        <v>59</v>
      </c>
      <c r="AN293" t="s">
        <v>60</v>
      </c>
      <c r="AO293" t="s">
        <v>1389</v>
      </c>
      <c r="AQ293" s="1">
        <v>202404</v>
      </c>
      <c r="AR293" s="1">
        <v>6</v>
      </c>
      <c r="AT293" t="s">
        <v>61</v>
      </c>
      <c r="AU293" s="1">
        <v>2</v>
      </c>
      <c r="AY293">
        <v>0</v>
      </c>
      <c r="AZ293">
        <v>0</v>
      </c>
      <c r="BA293" t="b">
        <f t="shared" si="8"/>
        <v>0</v>
      </c>
      <c r="BB293" t="b">
        <f t="shared" si="9"/>
        <v>0</v>
      </c>
    </row>
    <row r="294" spans="1:54" x14ac:dyDescent="0.25">
      <c r="A294" s="1">
        <v>100</v>
      </c>
      <c r="B294" t="s">
        <v>52</v>
      </c>
      <c r="C294" t="s">
        <v>1242</v>
      </c>
      <c r="D294" s="1">
        <v>20</v>
      </c>
      <c r="E294" t="s">
        <v>74</v>
      </c>
      <c r="F294">
        <v>-124.10031164255901</v>
      </c>
      <c r="G294" s="1" t="s">
        <v>1243</v>
      </c>
      <c r="H294">
        <v>-124.100303428293</v>
      </c>
      <c r="I294" s="1" t="s">
        <v>1244</v>
      </c>
      <c r="J294" t="s">
        <v>2251</v>
      </c>
      <c r="N294" t="s">
        <v>1246</v>
      </c>
      <c r="O294" t="s">
        <v>54</v>
      </c>
      <c r="P294" s="1">
        <v>98535</v>
      </c>
      <c r="R294" t="s">
        <v>55</v>
      </c>
      <c r="S294" t="s">
        <v>56</v>
      </c>
      <c r="T294" s="1">
        <v>1</v>
      </c>
      <c r="X294" s="1">
        <v>999977</v>
      </c>
      <c r="Y294" t="s">
        <v>57</v>
      </c>
      <c r="Z294" s="1">
        <v>999977</v>
      </c>
      <c r="AA294" s="1">
        <v>99999004</v>
      </c>
      <c r="AB294" t="s">
        <v>58</v>
      </c>
      <c r="AC294" s="1">
        <v>99999004</v>
      </c>
      <c r="AF294">
        <v>0</v>
      </c>
      <c r="AH294" s="2">
        <v>0</v>
      </c>
      <c r="AJ294">
        <v>0</v>
      </c>
      <c r="AL294">
        <v>0</v>
      </c>
      <c r="AM294" t="s">
        <v>59</v>
      </c>
      <c r="AN294" t="s">
        <v>60</v>
      </c>
      <c r="AO294" t="s">
        <v>2252</v>
      </c>
      <c r="AQ294" s="1">
        <v>202404</v>
      </c>
      <c r="AR294" s="1">
        <v>1</v>
      </c>
      <c r="AT294" t="s">
        <v>135</v>
      </c>
      <c r="AU294" s="1">
        <v>2</v>
      </c>
      <c r="AY294">
        <v>0</v>
      </c>
      <c r="AZ294">
        <v>0</v>
      </c>
      <c r="BA294" t="b">
        <f t="shared" si="8"/>
        <v>0</v>
      </c>
      <c r="BB294" t="b">
        <f t="shared" si="9"/>
        <v>1</v>
      </c>
    </row>
    <row r="295" spans="1:54" x14ac:dyDescent="0.25">
      <c r="A295" s="1">
        <v>98.84</v>
      </c>
      <c r="B295" t="s">
        <v>52</v>
      </c>
      <c r="C295" t="s">
        <v>653</v>
      </c>
      <c r="D295" s="1">
        <v>20</v>
      </c>
      <c r="E295" t="s">
        <v>53</v>
      </c>
      <c r="F295">
        <v>-124.199796678151</v>
      </c>
      <c r="G295" s="1" t="s">
        <v>654</v>
      </c>
      <c r="H295">
        <v>-124.199796678151</v>
      </c>
      <c r="I295" s="1" t="s">
        <v>654</v>
      </c>
      <c r="J295" t="s">
        <v>655</v>
      </c>
      <c r="N295" t="s">
        <v>656</v>
      </c>
      <c r="O295" t="s">
        <v>54</v>
      </c>
      <c r="P295" s="1">
        <v>98571</v>
      </c>
      <c r="Q295" t="s">
        <v>657</v>
      </c>
      <c r="R295" t="s">
        <v>55</v>
      </c>
      <c r="S295" t="s">
        <v>658</v>
      </c>
      <c r="T295" s="1">
        <v>2</v>
      </c>
      <c r="X295" s="1">
        <v>701103</v>
      </c>
      <c r="Y295" t="s">
        <v>659</v>
      </c>
      <c r="Z295" s="1">
        <v>701103</v>
      </c>
      <c r="AA295" s="1">
        <v>72111001</v>
      </c>
      <c r="AB295" t="s">
        <v>303</v>
      </c>
      <c r="AC295" s="1">
        <v>72111001</v>
      </c>
      <c r="AE295" t="s">
        <v>70</v>
      </c>
      <c r="AF295" s="1">
        <v>3</v>
      </c>
      <c r="AG295" t="s">
        <v>71</v>
      </c>
      <c r="AH295" s="1">
        <v>208000</v>
      </c>
      <c r="AJ295">
        <v>0</v>
      </c>
      <c r="AL295">
        <v>0</v>
      </c>
      <c r="AM295" t="s">
        <v>59</v>
      </c>
      <c r="AN295" t="s">
        <v>60</v>
      </c>
      <c r="AO295" t="s">
        <v>660</v>
      </c>
      <c r="AQ295" s="1">
        <v>202404</v>
      </c>
      <c r="AR295" s="1">
        <v>5</v>
      </c>
      <c r="AT295" t="s">
        <v>61</v>
      </c>
      <c r="AU295" s="1">
        <v>2</v>
      </c>
      <c r="AY295">
        <v>0</v>
      </c>
      <c r="AZ295">
        <v>0</v>
      </c>
      <c r="BA295" t="b">
        <f t="shared" si="8"/>
        <v>0</v>
      </c>
      <c r="BB295" t="b">
        <f t="shared" si="9"/>
        <v>0</v>
      </c>
    </row>
    <row r="296" spans="1:54" x14ac:dyDescent="0.25">
      <c r="A296" s="1">
        <v>100</v>
      </c>
      <c r="B296" t="s">
        <v>52</v>
      </c>
      <c r="C296" t="s">
        <v>1975</v>
      </c>
      <c r="D296" s="1">
        <v>20</v>
      </c>
      <c r="E296" t="s">
        <v>469</v>
      </c>
      <c r="F296">
        <v>-124.097733369143</v>
      </c>
      <c r="G296" s="1" t="s">
        <v>1976</v>
      </c>
      <c r="H296">
        <v>-124.098552197263</v>
      </c>
      <c r="I296" s="1" t="s">
        <v>1977</v>
      </c>
      <c r="J296" t="s">
        <v>1978</v>
      </c>
      <c r="N296" t="s">
        <v>1979</v>
      </c>
      <c r="O296" t="s">
        <v>54</v>
      </c>
      <c r="P296" s="1">
        <v>98536</v>
      </c>
      <c r="R296" t="s">
        <v>55</v>
      </c>
      <c r="S296" t="s">
        <v>1980</v>
      </c>
      <c r="T296" s="1">
        <v>2</v>
      </c>
      <c r="X296" s="1">
        <v>421304</v>
      </c>
      <c r="Y296" t="s">
        <v>183</v>
      </c>
      <c r="Z296" s="1">
        <v>421304</v>
      </c>
      <c r="AA296" s="1">
        <v>48423013</v>
      </c>
      <c r="AB296" t="s">
        <v>184</v>
      </c>
      <c r="AC296" s="1">
        <v>48423013</v>
      </c>
      <c r="AE296" t="s">
        <v>70</v>
      </c>
      <c r="AF296" s="1">
        <v>2</v>
      </c>
      <c r="AG296" t="s">
        <v>71</v>
      </c>
      <c r="AH296" s="1">
        <v>314000</v>
      </c>
      <c r="AJ296">
        <v>0</v>
      </c>
      <c r="AL296">
        <v>0</v>
      </c>
      <c r="AM296" t="s">
        <v>59</v>
      </c>
      <c r="AN296" t="s">
        <v>60</v>
      </c>
      <c r="AO296" t="s">
        <v>1981</v>
      </c>
      <c r="AQ296" s="1">
        <v>202404</v>
      </c>
      <c r="AR296" s="1">
        <v>14</v>
      </c>
      <c r="AT296" t="s">
        <v>61</v>
      </c>
      <c r="AU296" s="1">
        <v>2</v>
      </c>
      <c r="AY296">
        <v>0</v>
      </c>
      <c r="AZ296">
        <v>0</v>
      </c>
      <c r="BA296" t="b">
        <f t="shared" si="8"/>
        <v>0</v>
      </c>
      <c r="BB296" t="b">
        <f t="shared" si="9"/>
        <v>0</v>
      </c>
    </row>
    <row r="297" spans="1:54" x14ac:dyDescent="0.25">
      <c r="A297" s="1">
        <v>100</v>
      </c>
      <c r="B297" t="s">
        <v>52</v>
      </c>
      <c r="C297" t="s">
        <v>168</v>
      </c>
      <c r="D297" s="1">
        <v>20</v>
      </c>
      <c r="E297" t="s">
        <v>53</v>
      </c>
      <c r="F297">
        <v>-124.203082157392</v>
      </c>
      <c r="G297" s="1" t="s">
        <v>169</v>
      </c>
      <c r="H297">
        <v>-124.203080983926</v>
      </c>
      <c r="I297" s="1" t="s">
        <v>170</v>
      </c>
      <c r="J297" t="s">
        <v>1991</v>
      </c>
      <c r="N297" t="s">
        <v>172</v>
      </c>
      <c r="O297" t="s">
        <v>54</v>
      </c>
      <c r="P297" s="1">
        <v>98571</v>
      </c>
      <c r="R297" t="s">
        <v>161</v>
      </c>
      <c r="S297" t="s">
        <v>1992</v>
      </c>
      <c r="T297" s="1">
        <v>2</v>
      </c>
      <c r="V297" t="s">
        <v>1993</v>
      </c>
      <c r="X297" s="1">
        <v>653118</v>
      </c>
      <c r="Y297" t="s">
        <v>105</v>
      </c>
      <c r="Z297" s="1">
        <v>653118</v>
      </c>
      <c r="AA297" s="1">
        <v>53121003</v>
      </c>
      <c r="AB297" t="s">
        <v>106</v>
      </c>
      <c r="AC297" s="1">
        <v>53121003</v>
      </c>
      <c r="AE297" t="s">
        <v>70</v>
      </c>
      <c r="AF297" s="1">
        <v>4</v>
      </c>
      <c r="AG297" t="s">
        <v>71</v>
      </c>
      <c r="AH297" s="1">
        <v>290000</v>
      </c>
      <c r="AJ297">
        <v>0</v>
      </c>
      <c r="AL297">
        <v>0</v>
      </c>
      <c r="AM297" t="s">
        <v>59</v>
      </c>
      <c r="AN297" t="s">
        <v>60</v>
      </c>
      <c r="AO297" t="s">
        <v>1994</v>
      </c>
      <c r="AQ297" s="1">
        <v>202411</v>
      </c>
      <c r="AR297" s="1">
        <v>2</v>
      </c>
      <c r="AT297" t="s">
        <v>61</v>
      </c>
      <c r="AU297" s="1">
        <v>2</v>
      </c>
      <c r="AX297" t="s">
        <v>1995</v>
      </c>
      <c r="AY297">
        <v>0</v>
      </c>
      <c r="AZ297">
        <v>0</v>
      </c>
      <c r="BA297" t="b">
        <f t="shared" si="8"/>
        <v>0</v>
      </c>
      <c r="BB297" t="b">
        <f t="shared" si="9"/>
        <v>1</v>
      </c>
    </row>
    <row r="298" spans="1:54" x14ac:dyDescent="0.25">
      <c r="A298" s="1">
        <v>100</v>
      </c>
      <c r="B298" t="s">
        <v>52</v>
      </c>
      <c r="C298" t="s">
        <v>429</v>
      </c>
      <c r="D298" s="1">
        <v>20</v>
      </c>
      <c r="E298" t="s">
        <v>127</v>
      </c>
      <c r="F298">
        <v>-124.106411572594</v>
      </c>
      <c r="G298" s="1" t="s">
        <v>430</v>
      </c>
      <c r="H298">
        <v>-124.106860172053</v>
      </c>
      <c r="I298" s="1" t="s">
        <v>431</v>
      </c>
      <c r="J298" t="s">
        <v>432</v>
      </c>
      <c r="N298" t="s">
        <v>433</v>
      </c>
      <c r="O298" t="s">
        <v>54</v>
      </c>
      <c r="P298" s="1">
        <v>98550</v>
      </c>
      <c r="Q298" t="s">
        <v>434</v>
      </c>
      <c r="R298" t="s">
        <v>55</v>
      </c>
      <c r="S298" t="s">
        <v>435</v>
      </c>
      <c r="T298" s="1">
        <v>1</v>
      </c>
      <c r="X298" s="1">
        <v>999977</v>
      </c>
      <c r="Y298" t="s">
        <v>57</v>
      </c>
      <c r="Z298" s="1">
        <v>999977</v>
      </c>
      <c r="AA298" s="1">
        <v>99999004</v>
      </c>
      <c r="AB298" t="s">
        <v>58</v>
      </c>
      <c r="AC298" s="1">
        <v>99999004</v>
      </c>
      <c r="AF298">
        <v>0</v>
      </c>
      <c r="AH298" s="2">
        <v>0</v>
      </c>
      <c r="AJ298">
        <v>0</v>
      </c>
      <c r="AL298">
        <v>0</v>
      </c>
      <c r="AM298" t="s">
        <v>59</v>
      </c>
      <c r="AN298" t="s">
        <v>60</v>
      </c>
      <c r="AO298" t="s">
        <v>436</v>
      </c>
      <c r="AQ298" s="1">
        <v>202404</v>
      </c>
      <c r="AR298" s="1">
        <v>14</v>
      </c>
      <c r="AT298" t="s">
        <v>135</v>
      </c>
      <c r="AU298" s="1">
        <v>2</v>
      </c>
      <c r="AY298">
        <v>0</v>
      </c>
      <c r="AZ298">
        <v>0</v>
      </c>
      <c r="BA298" t="b">
        <f t="shared" si="8"/>
        <v>0</v>
      </c>
      <c r="BB298" t="b">
        <f t="shared" si="9"/>
        <v>0</v>
      </c>
    </row>
    <row r="299" spans="1:54" x14ac:dyDescent="0.25">
      <c r="A299" s="1">
        <v>100</v>
      </c>
      <c r="B299" t="s">
        <v>52</v>
      </c>
      <c r="C299" t="s">
        <v>1229</v>
      </c>
      <c r="D299" s="1">
        <v>20</v>
      </c>
      <c r="E299" t="s">
        <v>269</v>
      </c>
      <c r="F299">
        <v>-124.169084403743</v>
      </c>
      <c r="G299" s="1" t="s">
        <v>1230</v>
      </c>
      <c r="H299">
        <v>-124.169116422613</v>
      </c>
      <c r="I299" s="1" t="s">
        <v>1231</v>
      </c>
      <c r="J299" t="s">
        <v>1622</v>
      </c>
      <c r="L299" t="s">
        <v>1623</v>
      </c>
      <c r="M299" t="s">
        <v>1624</v>
      </c>
      <c r="N299" t="s">
        <v>1233</v>
      </c>
      <c r="O299" t="s">
        <v>54</v>
      </c>
      <c r="P299" s="1">
        <v>98569</v>
      </c>
      <c r="Q299" t="s">
        <v>1625</v>
      </c>
      <c r="R299" t="s">
        <v>161</v>
      </c>
      <c r="S299" t="s">
        <v>1626</v>
      </c>
      <c r="T299" s="1">
        <v>1</v>
      </c>
      <c r="V299" t="s">
        <v>1627</v>
      </c>
      <c r="X299" s="1">
        <v>864108</v>
      </c>
      <c r="Y299" t="s">
        <v>1082</v>
      </c>
      <c r="Z299" s="1">
        <v>864108</v>
      </c>
      <c r="AA299" s="1">
        <v>81341004</v>
      </c>
      <c r="AB299" t="s">
        <v>1083</v>
      </c>
      <c r="AC299" s="1">
        <v>81341004</v>
      </c>
      <c r="AE299" t="s">
        <v>70</v>
      </c>
      <c r="AF299" s="1">
        <v>3</v>
      </c>
      <c r="AH299" s="2">
        <v>0</v>
      </c>
      <c r="AJ299">
        <v>0</v>
      </c>
      <c r="AL299">
        <v>0</v>
      </c>
      <c r="AM299" t="s">
        <v>59</v>
      </c>
      <c r="AN299" t="s">
        <v>60</v>
      </c>
      <c r="AO299" t="s">
        <v>1628</v>
      </c>
      <c r="AP299">
        <v>910878470</v>
      </c>
      <c r="AQ299" s="1">
        <v>202403</v>
      </c>
      <c r="AR299" s="1">
        <v>24</v>
      </c>
      <c r="AT299" t="s">
        <v>61</v>
      </c>
      <c r="AU299" s="1">
        <v>2</v>
      </c>
      <c r="AY299">
        <v>0</v>
      </c>
      <c r="AZ299">
        <v>0</v>
      </c>
      <c r="BA299" t="b">
        <f t="shared" si="8"/>
        <v>0</v>
      </c>
      <c r="BB299" t="b">
        <f t="shared" si="9"/>
        <v>1</v>
      </c>
    </row>
    <row r="300" spans="1:54" s="6" customFormat="1" x14ac:dyDescent="0.25">
      <c r="A300" s="1">
        <v>100</v>
      </c>
      <c r="B300" t="s">
        <v>52</v>
      </c>
      <c r="C300" t="s">
        <v>1325</v>
      </c>
      <c r="D300" s="1">
        <v>20</v>
      </c>
      <c r="E300" t="s">
        <v>53</v>
      </c>
      <c r="F300">
        <v>-124.19867139649701</v>
      </c>
      <c r="G300" s="1" t="s">
        <v>1326</v>
      </c>
      <c r="H300">
        <v>-124.19867139649701</v>
      </c>
      <c r="I300" s="1" t="s">
        <v>1326</v>
      </c>
      <c r="J300" t="s">
        <v>1327</v>
      </c>
      <c r="K300"/>
      <c r="L300"/>
      <c r="M300"/>
      <c r="N300" t="s">
        <v>1328</v>
      </c>
      <c r="O300" t="s">
        <v>54</v>
      </c>
      <c r="P300" s="1">
        <v>98571</v>
      </c>
      <c r="Q300"/>
      <c r="R300" t="s">
        <v>55</v>
      </c>
      <c r="S300" t="s">
        <v>1329</v>
      </c>
      <c r="T300" s="1">
        <v>2</v>
      </c>
      <c r="U300"/>
      <c r="V300"/>
      <c r="W300"/>
      <c r="X300" s="1">
        <v>599953</v>
      </c>
      <c r="Y300" t="s">
        <v>1330</v>
      </c>
      <c r="Z300" s="1">
        <v>599953</v>
      </c>
      <c r="AA300" s="1">
        <v>45521960</v>
      </c>
      <c r="AB300" t="s">
        <v>915</v>
      </c>
      <c r="AC300" s="1">
        <v>45521960</v>
      </c>
      <c r="AD300"/>
      <c r="AE300" t="s">
        <v>70</v>
      </c>
      <c r="AF300" s="1">
        <v>2</v>
      </c>
      <c r="AG300" t="s">
        <v>71</v>
      </c>
      <c r="AH300" s="1">
        <v>234000</v>
      </c>
      <c r="AI300"/>
      <c r="AJ300">
        <v>0</v>
      </c>
      <c r="AK300"/>
      <c r="AL300">
        <v>0</v>
      </c>
      <c r="AM300" t="s">
        <v>59</v>
      </c>
      <c r="AN300" t="s">
        <v>60</v>
      </c>
      <c r="AO300" t="s">
        <v>1331</v>
      </c>
      <c r="AP300"/>
      <c r="AQ300" s="1">
        <v>202404</v>
      </c>
      <c r="AR300" s="1">
        <v>3</v>
      </c>
      <c r="AS300">
        <v>2022</v>
      </c>
      <c r="AT300" t="s">
        <v>61</v>
      </c>
      <c r="AU300" s="1">
        <v>2</v>
      </c>
      <c r="AV300"/>
      <c r="AW300"/>
      <c r="AX300"/>
      <c r="AY300">
        <v>0</v>
      </c>
      <c r="AZ300">
        <v>0</v>
      </c>
      <c r="BA300" t="b">
        <f t="shared" si="8"/>
        <v>0</v>
      </c>
      <c r="BB300" t="b">
        <f t="shared" si="9"/>
        <v>0</v>
      </c>
    </row>
    <row r="301" spans="1:54" s="6" customFormat="1" x14ac:dyDescent="0.25">
      <c r="A301" s="1">
        <v>100</v>
      </c>
      <c r="B301" t="s">
        <v>52</v>
      </c>
      <c r="C301" t="s">
        <v>847</v>
      </c>
      <c r="D301" s="1">
        <v>20</v>
      </c>
      <c r="E301" t="s">
        <v>53</v>
      </c>
      <c r="F301">
        <v>-124.198555657819</v>
      </c>
      <c r="G301" s="1" t="s">
        <v>848</v>
      </c>
      <c r="H301">
        <v>-124.198555657819</v>
      </c>
      <c r="I301" s="1" t="s">
        <v>848</v>
      </c>
      <c r="J301" t="s">
        <v>1030</v>
      </c>
      <c r="K301"/>
      <c r="L301"/>
      <c r="M301"/>
      <c r="N301" t="s">
        <v>850</v>
      </c>
      <c r="O301" t="s">
        <v>54</v>
      </c>
      <c r="P301" s="1">
        <v>98571</v>
      </c>
      <c r="Q301"/>
      <c r="R301" t="s">
        <v>55</v>
      </c>
      <c r="S301" t="s">
        <v>1031</v>
      </c>
      <c r="T301" s="1">
        <v>2</v>
      </c>
      <c r="U301"/>
      <c r="V301"/>
      <c r="W301"/>
      <c r="X301" s="1">
        <v>154213</v>
      </c>
      <c r="Y301" t="s">
        <v>1032</v>
      </c>
      <c r="Z301" s="1">
        <v>154213</v>
      </c>
      <c r="AA301" s="1">
        <v>23622005</v>
      </c>
      <c r="AB301" t="s">
        <v>165</v>
      </c>
      <c r="AC301" s="1">
        <v>23622005</v>
      </c>
      <c r="AD301"/>
      <c r="AE301" t="s">
        <v>70</v>
      </c>
      <c r="AF301" s="1">
        <v>2</v>
      </c>
      <c r="AG301" t="s">
        <v>166</v>
      </c>
      <c r="AH301" s="1">
        <v>532000</v>
      </c>
      <c r="AI301"/>
      <c r="AJ301">
        <v>0</v>
      </c>
      <c r="AK301"/>
      <c r="AL301">
        <v>0</v>
      </c>
      <c r="AM301" t="s">
        <v>59</v>
      </c>
      <c r="AN301" t="s">
        <v>60</v>
      </c>
      <c r="AO301" t="s">
        <v>1033</v>
      </c>
      <c r="AP301"/>
      <c r="AQ301" s="1">
        <v>202404</v>
      </c>
      <c r="AR301" s="1">
        <v>4</v>
      </c>
      <c r="AS301">
        <v>2021</v>
      </c>
      <c r="AT301" t="s">
        <v>61</v>
      </c>
      <c r="AU301" s="1">
        <v>2</v>
      </c>
      <c r="AV301"/>
      <c r="AW301"/>
      <c r="AX301"/>
      <c r="AY301">
        <v>0</v>
      </c>
      <c r="AZ301">
        <v>0</v>
      </c>
      <c r="BA301" t="b">
        <f t="shared" si="8"/>
        <v>0</v>
      </c>
      <c r="BB301" t="b">
        <f t="shared" si="9"/>
        <v>1</v>
      </c>
    </row>
    <row r="302" spans="1:54" s="6" customFormat="1" x14ac:dyDescent="0.25">
      <c r="A302" s="1">
        <v>100</v>
      </c>
      <c r="B302" t="s">
        <v>52</v>
      </c>
      <c r="C302" t="s">
        <v>252</v>
      </c>
      <c r="D302" s="1">
        <v>20</v>
      </c>
      <c r="E302" t="s">
        <v>53</v>
      </c>
      <c r="F302">
        <v>-124.203129515146</v>
      </c>
      <c r="G302" s="1" t="s">
        <v>253</v>
      </c>
      <c r="H302">
        <v>-124.203130940069</v>
      </c>
      <c r="I302" s="1" t="s">
        <v>254</v>
      </c>
      <c r="J302" t="s">
        <v>2478</v>
      </c>
      <c r="K302"/>
      <c r="L302" t="s">
        <v>2479</v>
      </c>
      <c r="M302" t="s">
        <v>2480</v>
      </c>
      <c r="N302" t="s">
        <v>255</v>
      </c>
      <c r="O302" t="s">
        <v>54</v>
      </c>
      <c r="P302" s="1">
        <v>98571</v>
      </c>
      <c r="Q302"/>
      <c r="R302" t="s">
        <v>161</v>
      </c>
      <c r="S302" t="s">
        <v>1657</v>
      </c>
      <c r="T302" s="1">
        <v>2</v>
      </c>
      <c r="U302"/>
      <c r="V302" t="s">
        <v>2481</v>
      </c>
      <c r="W302"/>
      <c r="X302" s="1">
        <v>599969</v>
      </c>
      <c r="Y302" t="s">
        <v>174</v>
      </c>
      <c r="Z302" s="1">
        <v>599969</v>
      </c>
      <c r="AA302" s="1">
        <v>45992002</v>
      </c>
      <c r="AB302" t="s">
        <v>175</v>
      </c>
      <c r="AC302" s="1">
        <v>45992002</v>
      </c>
      <c r="AD302"/>
      <c r="AE302" t="s">
        <v>70</v>
      </c>
      <c r="AF302" s="1">
        <v>2</v>
      </c>
      <c r="AG302" t="s">
        <v>71</v>
      </c>
      <c r="AH302" s="1">
        <v>234000</v>
      </c>
      <c r="AI302"/>
      <c r="AJ302">
        <v>0</v>
      </c>
      <c r="AK302"/>
      <c r="AL302">
        <v>0</v>
      </c>
      <c r="AM302" t="s">
        <v>59</v>
      </c>
      <c r="AN302" t="s">
        <v>60</v>
      </c>
      <c r="AO302" t="s">
        <v>2482</v>
      </c>
      <c r="AP302"/>
      <c r="AQ302" s="1">
        <v>202305</v>
      </c>
      <c r="AR302" s="1">
        <v>2</v>
      </c>
      <c r="AS302">
        <v>2023</v>
      </c>
      <c r="AT302" t="s">
        <v>61</v>
      </c>
      <c r="AU302" s="1">
        <v>2</v>
      </c>
      <c r="AV302"/>
      <c r="AW302"/>
      <c r="AX302"/>
      <c r="AY302">
        <v>0</v>
      </c>
      <c r="AZ302">
        <v>0</v>
      </c>
      <c r="BA302" t="b">
        <f t="shared" si="8"/>
        <v>0</v>
      </c>
      <c r="BB302" t="b">
        <f t="shared" si="9"/>
        <v>1</v>
      </c>
    </row>
    <row r="303" spans="1:54" x14ac:dyDescent="0.25">
      <c r="A303" s="1">
        <v>100</v>
      </c>
      <c r="B303" t="s">
        <v>52</v>
      </c>
      <c r="C303" t="s">
        <v>847</v>
      </c>
      <c r="D303" s="1">
        <v>20</v>
      </c>
      <c r="E303" t="s">
        <v>53</v>
      </c>
      <c r="F303">
        <v>-124.198555657819</v>
      </c>
      <c r="G303" s="1" t="s">
        <v>848</v>
      </c>
      <c r="H303">
        <v>-124.198555657819</v>
      </c>
      <c r="I303" s="1" t="s">
        <v>848</v>
      </c>
      <c r="J303" t="s">
        <v>849</v>
      </c>
      <c r="N303" t="s">
        <v>850</v>
      </c>
      <c r="O303" t="s">
        <v>54</v>
      </c>
      <c r="P303" s="1">
        <v>98571</v>
      </c>
      <c r="R303" t="s">
        <v>55</v>
      </c>
      <c r="S303" t="s">
        <v>851</v>
      </c>
      <c r="T303" s="1">
        <v>2</v>
      </c>
      <c r="X303" s="1">
        <v>541105</v>
      </c>
      <c r="Y303" t="s">
        <v>608</v>
      </c>
      <c r="Z303" s="1">
        <v>541105</v>
      </c>
      <c r="AA303" s="1">
        <v>44511003</v>
      </c>
      <c r="AB303" t="s">
        <v>609</v>
      </c>
      <c r="AC303" s="1">
        <v>44511003</v>
      </c>
      <c r="AE303" t="s">
        <v>852</v>
      </c>
      <c r="AF303" s="1">
        <v>45</v>
      </c>
      <c r="AG303" t="s">
        <v>853</v>
      </c>
      <c r="AH303" s="1">
        <v>11346000</v>
      </c>
      <c r="AJ303">
        <v>0</v>
      </c>
      <c r="AL303">
        <v>0</v>
      </c>
      <c r="AM303" t="s">
        <v>59</v>
      </c>
      <c r="AN303" t="s">
        <v>60</v>
      </c>
      <c r="AO303" t="s">
        <v>854</v>
      </c>
      <c r="AQ303" s="1">
        <v>202404</v>
      </c>
      <c r="AR303" s="1">
        <v>2</v>
      </c>
      <c r="AS303">
        <v>2023</v>
      </c>
      <c r="AT303" t="s">
        <v>61</v>
      </c>
      <c r="AU303" s="1">
        <v>2</v>
      </c>
      <c r="AY303">
        <v>0</v>
      </c>
      <c r="AZ303">
        <v>0</v>
      </c>
      <c r="BA303" t="b">
        <f t="shared" si="8"/>
        <v>0</v>
      </c>
      <c r="BB303" t="b">
        <f t="shared" si="9"/>
        <v>1</v>
      </c>
    </row>
    <row r="304" spans="1:54" x14ac:dyDescent="0.25">
      <c r="A304" s="1">
        <v>100</v>
      </c>
      <c r="B304" t="s">
        <v>52</v>
      </c>
      <c r="C304" t="s">
        <v>252</v>
      </c>
      <c r="D304" s="1">
        <v>20</v>
      </c>
      <c r="E304" t="s">
        <v>53</v>
      </c>
      <c r="F304">
        <v>-124.203129515146</v>
      </c>
      <c r="G304" s="1" t="s">
        <v>253</v>
      </c>
      <c r="H304">
        <v>-124.203130940069</v>
      </c>
      <c r="I304" s="1" t="s">
        <v>254</v>
      </c>
      <c r="J304" t="s">
        <v>237</v>
      </c>
      <c r="N304" t="s">
        <v>255</v>
      </c>
      <c r="O304" t="s">
        <v>54</v>
      </c>
      <c r="P304" s="1">
        <v>98571</v>
      </c>
      <c r="R304" t="s">
        <v>161</v>
      </c>
      <c r="S304" t="s">
        <v>56</v>
      </c>
      <c r="T304" s="1">
        <v>2</v>
      </c>
      <c r="X304" s="1">
        <v>602103</v>
      </c>
      <c r="Y304" t="s">
        <v>239</v>
      </c>
      <c r="Z304" s="1">
        <v>602103</v>
      </c>
      <c r="AA304" s="1">
        <v>52211001</v>
      </c>
      <c r="AB304" t="s">
        <v>240</v>
      </c>
      <c r="AC304" s="1">
        <v>52211001</v>
      </c>
      <c r="AD304" t="s">
        <v>241</v>
      </c>
      <c r="AF304">
        <v>0</v>
      </c>
      <c r="AH304" s="2">
        <v>0</v>
      </c>
      <c r="AJ304">
        <v>0</v>
      </c>
      <c r="AL304">
        <v>0</v>
      </c>
      <c r="AM304" t="s">
        <v>59</v>
      </c>
      <c r="AN304" t="s">
        <v>60</v>
      </c>
      <c r="AO304" t="s">
        <v>256</v>
      </c>
      <c r="AQ304" s="1">
        <v>201908</v>
      </c>
      <c r="AR304" s="1">
        <v>13</v>
      </c>
      <c r="AT304" t="s">
        <v>61</v>
      </c>
      <c r="AU304" s="1">
        <v>2</v>
      </c>
      <c r="AY304">
        <v>0</v>
      </c>
      <c r="AZ304">
        <v>0</v>
      </c>
      <c r="BA304" t="b">
        <f t="shared" si="8"/>
        <v>1</v>
      </c>
      <c r="BB304" t="b">
        <f t="shared" si="9"/>
        <v>1</v>
      </c>
    </row>
    <row r="305" spans="1:54" x14ac:dyDescent="0.25">
      <c r="A305" s="1">
        <v>100</v>
      </c>
      <c r="B305" t="s">
        <v>52</v>
      </c>
      <c r="C305" t="s">
        <v>1540</v>
      </c>
      <c r="D305" s="1">
        <v>20</v>
      </c>
      <c r="E305" t="s">
        <v>469</v>
      </c>
      <c r="F305">
        <v>-124.101338760974</v>
      </c>
      <c r="G305" s="1" t="s">
        <v>1541</v>
      </c>
      <c r="H305">
        <v>-124.10257006255</v>
      </c>
      <c r="I305" s="1" t="s">
        <v>1542</v>
      </c>
      <c r="J305" t="s">
        <v>1543</v>
      </c>
      <c r="L305" t="s">
        <v>344</v>
      </c>
      <c r="M305" t="s">
        <v>1544</v>
      </c>
      <c r="N305" t="s">
        <v>1545</v>
      </c>
      <c r="O305" t="s">
        <v>54</v>
      </c>
      <c r="P305" s="1">
        <v>98536</v>
      </c>
      <c r="R305" t="s">
        <v>55</v>
      </c>
      <c r="S305" t="s">
        <v>1546</v>
      </c>
      <c r="T305" s="1">
        <v>2</v>
      </c>
      <c r="X305" s="1">
        <v>525115</v>
      </c>
      <c r="Y305" t="s">
        <v>1547</v>
      </c>
      <c r="Z305" s="1">
        <v>525115</v>
      </c>
      <c r="AA305" s="1">
        <v>44414014</v>
      </c>
      <c r="AB305" t="s">
        <v>223</v>
      </c>
      <c r="AC305" s="1">
        <v>44414014</v>
      </c>
      <c r="AE305" t="s">
        <v>70</v>
      </c>
      <c r="AF305" s="1">
        <v>2</v>
      </c>
      <c r="AG305" t="s">
        <v>71</v>
      </c>
      <c r="AH305" s="1">
        <v>237000</v>
      </c>
      <c r="AJ305">
        <v>0</v>
      </c>
      <c r="AL305">
        <v>0</v>
      </c>
      <c r="AM305" t="s">
        <v>59</v>
      </c>
      <c r="AN305" t="s">
        <v>60</v>
      </c>
      <c r="AO305" t="s">
        <v>1548</v>
      </c>
      <c r="AQ305" s="1">
        <v>202404</v>
      </c>
      <c r="AR305" s="1">
        <v>14</v>
      </c>
      <c r="AT305" t="s">
        <v>61</v>
      </c>
      <c r="AU305" s="1">
        <v>2</v>
      </c>
      <c r="AY305">
        <v>0</v>
      </c>
      <c r="AZ305">
        <v>0</v>
      </c>
      <c r="BA305" t="b">
        <f t="shared" si="8"/>
        <v>0</v>
      </c>
      <c r="BB305" t="b">
        <f t="shared" si="9"/>
        <v>1</v>
      </c>
    </row>
    <row r="306" spans="1:54" x14ac:dyDescent="0.25">
      <c r="A306" s="1">
        <v>100</v>
      </c>
      <c r="B306" t="s">
        <v>52</v>
      </c>
      <c r="C306" t="s">
        <v>2512</v>
      </c>
      <c r="D306" s="1">
        <v>20</v>
      </c>
      <c r="E306" t="s">
        <v>269</v>
      </c>
      <c r="F306">
        <v>-124.165484041051</v>
      </c>
      <c r="G306" s="1" t="s">
        <v>2513</v>
      </c>
      <c r="H306">
        <v>-124.163758877741</v>
      </c>
      <c r="I306" s="1" t="s">
        <v>2514</v>
      </c>
      <c r="J306" t="s">
        <v>2515</v>
      </c>
      <c r="N306" t="s">
        <v>2516</v>
      </c>
      <c r="O306" t="s">
        <v>54</v>
      </c>
      <c r="P306" s="1">
        <v>98569</v>
      </c>
      <c r="R306" t="s">
        <v>55</v>
      </c>
      <c r="S306" t="s">
        <v>56</v>
      </c>
      <c r="T306" s="1">
        <v>1</v>
      </c>
      <c r="X306" s="1">
        <v>999977</v>
      </c>
      <c r="Y306" t="s">
        <v>57</v>
      </c>
      <c r="Z306" s="1">
        <v>999977</v>
      </c>
      <c r="AA306" s="1">
        <v>99999004</v>
      </c>
      <c r="AB306" t="s">
        <v>58</v>
      </c>
      <c r="AC306" s="1">
        <v>99999004</v>
      </c>
      <c r="AF306">
        <v>0</v>
      </c>
      <c r="AH306" s="2">
        <v>0</v>
      </c>
      <c r="AJ306">
        <v>0</v>
      </c>
      <c r="AL306">
        <v>0</v>
      </c>
      <c r="AM306" t="s">
        <v>59</v>
      </c>
      <c r="AN306" t="s">
        <v>60</v>
      </c>
      <c r="AO306" t="s">
        <v>2517</v>
      </c>
      <c r="AQ306" s="1">
        <v>202404</v>
      </c>
      <c r="AR306" s="1">
        <v>1</v>
      </c>
      <c r="AT306" t="s">
        <v>61</v>
      </c>
      <c r="AU306" s="1">
        <v>2</v>
      </c>
      <c r="AY306">
        <v>0</v>
      </c>
      <c r="AZ306">
        <v>0</v>
      </c>
      <c r="BA306" t="b">
        <f t="shared" si="8"/>
        <v>0</v>
      </c>
      <c r="BB306" t="b">
        <f t="shared" si="9"/>
        <v>0</v>
      </c>
    </row>
    <row r="307" spans="1:54" x14ac:dyDescent="0.25">
      <c r="A307" s="1">
        <v>100</v>
      </c>
      <c r="B307" t="s">
        <v>52</v>
      </c>
      <c r="C307" t="s">
        <v>1307</v>
      </c>
      <c r="D307" s="1">
        <v>20</v>
      </c>
      <c r="E307" t="s">
        <v>269</v>
      </c>
      <c r="F307">
        <v>-124.165557717981</v>
      </c>
      <c r="G307" s="1" t="s">
        <v>1308</v>
      </c>
      <c r="H307">
        <v>-124.165223363864</v>
      </c>
      <c r="I307" s="1" t="s">
        <v>1309</v>
      </c>
      <c r="J307" t="s">
        <v>2182</v>
      </c>
      <c r="L307" t="s">
        <v>2183</v>
      </c>
      <c r="M307" t="s">
        <v>2184</v>
      </c>
      <c r="N307" t="s">
        <v>1313</v>
      </c>
      <c r="O307" t="s">
        <v>54</v>
      </c>
      <c r="P307" s="1">
        <v>98569</v>
      </c>
      <c r="R307" t="s">
        <v>55</v>
      </c>
      <c r="S307" t="s">
        <v>2185</v>
      </c>
      <c r="T307" s="1">
        <v>1</v>
      </c>
      <c r="X307" s="1">
        <v>703302</v>
      </c>
      <c r="Y307" t="s">
        <v>345</v>
      </c>
      <c r="Z307" s="1">
        <v>703302</v>
      </c>
      <c r="AA307" s="1">
        <v>72121102</v>
      </c>
      <c r="AB307" t="s">
        <v>346</v>
      </c>
      <c r="AC307" s="1">
        <v>72121102</v>
      </c>
      <c r="AE307" t="s">
        <v>70</v>
      </c>
      <c r="AF307" s="1">
        <v>1</v>
      </c>
      <c r="AG307" t="s">
        <v>71</v>
      </c>
      <c r="AH307" s="1">
        <v>106000</v>
      </c>
      <c r="AJ307">
        <v>0</v>
      </c>
      <c r="AL307">
        <v>0</v>
      </c>
      <c r="AM307" t="s">
        <v>59</v>
      </c>
      <c r="AN307" t="s">
        <v>60</v>
      </c>
      <c r="AO307" t="s">
        <v>2186</v>
      </c>
      <c r="AQ307" s="1">
        <v>202404</v>
      </c>
      <c r="AR307" s="1">
        <v>39</v>
      </c>
      <c r="AT307" t="s">
        <v>61</v>
      </c>
      <c r="AU307" s="1">
        <v>2</v>
      </c>
      <c r="AY307">
        <v>0</v>
      </c>
      <c r="AZ307">
        <v>0</v>
      </c>
      <c r="BA307" t="b">
        <f t="shared" si="8"/>
        <v>0</v>
      </c>
      <c r="BB307" t="b">
        <f t="shared" si="9"/>
        <v>1</v>
      </c>
    </row>
    <row r="308" spans="1:54" s="6" customFormat="1" x14ac:dyDescent="0.25">
      <c r="A308" s="1">
        <v>100</v>
      </c>
      <c r="B308" t="s">
        <v>52</v>
      </c>
      <c r="C308" t="s">
        <v>593</v>
      </c>
      <c r="D308" s="1">
        <v>20</v>
      </c>
      <c r="E308" t="s">
        <v>269</v>
      </c>
      <c r="F308">
        <v>-124.166064655485</v>
      </c>
      <c r="G308" s="1" t="s">
        <v>594</v>
      </c>
      <c r="H308">
        <v>-124.166447540823</v>
      </c>
      <c r="I308" s="1" t="s">
        <v>595</v>
      </c>
      <c r="J308" t="s">
        <v>596</v>
      </c>
      <c r="K308"/>
      <c r="L308" t="s">
        <v>597</v>
      </c>
      <c r="M308" t="s">
        <v>598</v>
      </c>
      <c r="N308" t="s">
        <v>599</v>
      </c>
      <c r="O308" t="s">
        <v>54</v>
      </c>
      <c r="P308" s="1">
        <v>98569</v>
      </c>
      <c r="Q308" t="s">
        <v>600</v>
      </c>
      <c r="R308" t="s">
        <v>55</v>
      </c>
      <c r="S308" t="s">
        <v>601</v>
      </c>
      <c r="T308" s="1">
        <v>1</v>
      </c>
      <c r="U308"/>
      <c r="V308"/>
      <c r="W308"/>
      <c r="X308" s="1">
        <v>171198</v>
      </c>
      <c r="Y308" t="s">
        <v>602</v>
      </c>
      <c r="Z308" s="1">
        <v>171198</v>
      </c>
      <c r="AA308" s="1">
        <v>23822027</v>
      </c>
      <c r="AB308" t="s">
        <v>603</v>
      </c>
      <c r="AC308" s="1">
        <v>23822027</v>
      </c>
      <c r="AD308"/>
      <c r="AE308" t="s">
        <v>70</v>
      </c>
      <c r="AF308" s="1">
        <v>1</v>
      </c>
      <c r="AG308" t="s">
        <v>71</v>
      </c>
      <c r="AH308" s="1">
        <v>106000</v>
      </c>
      <c r="AI308"/>
      <c r="AJ308">
        <v>0</v>
      </c>
      <c r="AK308"/>
      <c r="AL308">
        <v>0</v>
      </c>
      <c r="AM308" t="s">
        <v>59</v>
      </c>
      <c r="AN308" t="s">
        <v>60</v>
      </c>
      <c r="AO308" t="s">
        <v>604</v>
      </c>
      <c r="AP308"/>
      <c r="AQ308" s="1">
        <v>202404</v>
      </c>
      <c r="AR308" s="1">
        <v>16</v>
      </c>
      <c r="AS308"/>
      <c r="AT308" t="s">
        <v>61</v>
      </c>
      <c r="AU308" s="1">
        <v>2</v>
      </c>
      <c r="AV308"/>
      <c r="AW308"/>
      <c r="AX308"/>
      <c r="AY308">
        <v>0</v>
      </c>
      <c r="AZ308">
        <v>0</v>
      </c>
      <c r="BA308" t="b">
        <f t="shared" si="8"/>
        <v>0</v>
      </c>
      <c r="BB308" t="b">
        <f t="shared" si="9"/>
        <v>1</v>
      </c>
    </row>
    <row r="309" spans="1:54" x14ac:dyDescent="0.25">
      <c r="A309" s="1">
        <v>100</v>
      </c>
      <c r="B309" t="s">
        <v>52</v>
      </c>
      <c r="C309" t="s">
        <v>305</v>
      </c>
      <c r="D309" s="1">
        <v>20</v>
      </c>
      <c r="E309" t="s">
        <v>53</v>
      </c>
      <c r="F309">
        <v>-124.20318835610701</v>
      </c>
      <c r="G309" s="1" t="s">
        <v>306</v>
      </c>
      <c r="H309">
        <v>-124.203187182639</v>
      </c>
      <c r="I309" s="1" t="s">
        <v>307</v>
      </c>
      <c r="J309" t="s">
        <v>741</v>
      </c>
      <c r="N309" t="s">
        <v>311</v>
      </c>
      <c r="O309" t="s">
        <v>54</v>
      </c>
      <c r="P309" s="1">
        <v>98571</v>
      </c>
      <c r="R309" t="s">
        <v>161</v>
      </c>
      <c r="S309" t="s">
        <v>56</v>
      </c>
      <c r="T309" s="1">
        <v>2</v>
      </c>
      <c r="X309" s="1">
        <v>554112</v>
      </c>
      <c r="Y309" t="s">
        <v>741</v>
      </c>
      <c r="Z309" s="1">
        <v>554112</v>
      </c>
      <c r="AA309" s="1">
        <v>45712008</v>
      </c>
      <c r="AB309" t="s">
        <v>483</v>
      </c>
      <c r="AC309" s="1">
        <v>45712008</v>
      </c>
      <c r="AF309">
        <v>0</v>
      </c>
      <c r="AH309" s="2">
        <v>0</v>
      </c>
      <c r="AJ309">
        <v>0</v>
      </c>
      <c r="AL309">
        <v>0</v>
      </c>
      <c r="AM309" t="s">
        <v>59</v>
      </c>
      <c r="AN309" t="s">
        <v>60</v>
      </c>
      <c r="AO309" t="s">
        <v>742</v>
      </c>
      <c r="AQ309" s="1">
        <v>202410</v>
      </c>
      <c r="AR309" s="1">
        <v>1</v>
      </c>
      <c r="AS309">
        <v>2024</v>
      </c>
      <c r="AT309" t="s">
        <v>61</v>
      </c>
      <c r="AU309" s="1">
        <v>2</v>
      </c>
      <c r="AY309">
        <v>0</v>
      </c>
      <c r="AZ309">
        <v>0</v>
      </c>
      <c r="BA309" t="b">
        <f t="shared" si="8"/>
        <v>0</v>
      </c>
      <c r="BB309" t="b">
        <f t="shared" si="9"/>
        <v>1</v>
      </c>
    </row>
    <row r="310" spans="1:54" x14ac:dyDescent="0.25">
      <c r="A310" s="1">
        <v>100</v>
      </c>
      <c r="B310" t="s">
        <v>52</v>
      </c>
      <c r="C310" t="s">
        <v>268</v>
      </c>
      <c r="D310" s="1">
        <v>20</v>
      </c>
      <c r="E310" t="s">
        <v>269</v>
      </c>
      <c r="F310">
        <v>-124.16614754299</v>
      </c>
      <c r="G310" s="1" t="s">
        <v>270</v>
      </c>
      <c r="H310">
        <v>-124.16614754299</v>
      </c>
      <c r="I310" s="1" t="s">
        <v>270</v>
      </c>
      <c r="J310" t="s">
        <v>271</v>
      </c>
      <c r="N310" t="s">
        <v>272</v>
      </c>
      <c r="O310" t="s">
        <v>54</v>
      </c>
      <c r="P310" s="1">
        <v>98569</v>
      </c>
      <c r="R310" t="s">
        <v>55</v>
      </c>
      <c r="S310" t="s">
        <v>56</v>
      </c>
      <c r="T310" s="1">
        <v>1</v>
      </c>
      <c r="X310" s="1">
        <v>523107</v>
      </c>
      <c r="Y310" t="s">
        <v>273</v>
      </c>
      <c r="Z310" s="1">
        <v>523107</v>
      </c>
      <c r="AA310" s="1">
        <v>44412003</v>
      </c>
      <c r="AB310" t="s">
        <v>274</v>
      </c>
      <c r="AC310" s="1">
        <v>44412003</v>
      </c>
      <c r="AE310" t="s">
        <v>70</v>
      </c>
      <c r="AF310" s="1">
        <v>4</v>
      </c>
      <c r="AG310" t="s">
        <v>166</v>
      </c>
      <c r="AH310" s="1">
        <v>929000</v>
      </c>
      <c r="AJ310">
        <v>0</v>
      </c>
      <c r="AL310">
        <v>0</v>
      </c>
      <c r="AM310" t="s">
        <v>59</v>
      </c>
      <c r="AN310" t="s">
        <v>60</v>
      </c>
      <c r="AO310" t="s">
        <v>275</v>
      </c>
      <c r="AQ310" s="1">
        <v>202404</v>
      </c>
      <c r="AR310" s="1">
        <v>1</v>
      </c>
      <c r="AT310" t="s">
        <v>61</v>
      </c>
      <c r="AU310" s="1">
        <v>2</v>
      </c>
      <c r="AY310">
        <v>0</v>
      </c>
      <c r="AZ310">
        <v>0</v>
      </c>
      <c r="BA310" t="b">
        <f t="shared" si="8"/>
        <v>0</v>
      </c>
      <c r="BB310" t="b">
        <f t="shared" si="9"/>
        <v>0</v>
      </c>
    </row>
    <row r="311" spans="1:54" x14ac:dyDescent="0.25">
      <c r="A311" s="1">
        <v>100</v>
      </c>
      <c r="B311" t="s">
        <v>52</v>
      </c>
      <c r="C311" t="s">
        <v>793</v>
      </c>
      <c r="D311" s="1">
        <v>20</v>
      </c>
      <c r="E311" t="s">
        <v>269</v>
      </c>
      <c r="F311">
        <v>-124.16717668258001</v>
      </c>
      <c r="G311" s="1" t="s">
        <v>794</v>
      </c>
      <c r="H311">
        <v>-124.168344616968</v>
      </c>
      <c r="I311" s="1" t="s">
        <v>795</v>
      </c>
      <c r="J311" t="s">
        <v>796</v>
      </c>
      <c r="N311" t="s">
        <v>797</v>
      </c>
      <c r="O311" t="s">
        <v>54</v>
      </c>
      <c r="P311" s="1">
        <v>98569</v>
      </c>
      <c r="R311" t="s">
        <v>55</v>
      </c>
      <c r="S311" t="s">
        <v>56</v>
      </c>
      <c r="T311" s="1">
        <v>1</v>
      </c>
      <c r="X311" s="1">
        <v>653118</v>
      </c>
      <c r="Y311" t="s">
        <v>105</v>
      </c>
      <c r="Z311" s="1">
        <v>653118</v>
      </c>
      <c r="AA311" s="1">
        <v>53121003</v>
      </c>
      <c r="AB311" t="s">
        <v>106</v>
      </c>
      <c r="AC311" s="1">
        <v>53121003</v>
      </c>
      <c r="AE311" t="s">
        <v>70</v>
      </c>
      <c r="AF311" s="1">
        <v>3</v>
      </c>
      <c r="AG311" t="s">
        <v>71</v>
      </c>
      <c r="AH311" s="1">
        <v>217000</v>
      </c>
      <c r="AJ311">
        <v>0</v>
      </c>
      <c r="AL311">
        <v>0</v>
      </c>
      <c r="AM311" t="s">
        <v>59</v>
      </c>
      <c r="AN311" t="s">
        <v>60</v>
      </c>
      <c r="AO311" t="s">
        <v>798</v>
      </c>
      <c r="AQ311" s="1">
        <v>202404</v>
      </c>
      <c r="AR311" s="1">
        <v>1</v>
      </c>
      <c r="AT311" t="s">
        <v>61</v>
      </c>
      <c r="AU311" s="1">
        <v>2</v>
      </c>
      <c r="AY311">
        <v>0</v>
      </c>
      <c r="AZ311">
        <v>0</v>
      </c>
      <c r="BA311" t="b">
        <f t="shared" si="8"/>
        <v>0</v>
      </c>
      <c r="BB311" t="b">
        <f t="shared" si="9"/>
        <v>1</v>
      </c>
    </row>
    <row r="312" spans="1:54" x14ac:dyDescent="0.25">
      <c r="A312" s="1">
        <v>100</v>
      </c>
      <c r="B312" t="s">
        <v>52</v>
      </c>
      <c r="C312" t="s">
        <v>2493</v>
      </c>
      <c r="D312" s="1">
        <v>20</v>
      </c>
      <c r="E312" t="s">
        <v>53</v>
      </c>
      <c r="F312">
        <v>-124.167768444944</v>
      </c>
      <c r="G312" s="1" t="s">
        <v>2494</v>
      </c>
      <c r="H312">
        <v>-124.16767096341</v>
      </c>
      <c r="I312" s="1" t="s">
        <v>2495</v>
      </c>
      <c r="J312" t="s">
        <v>2496</v>
      </c>
      <c r="L312" t="s">
        <v>2497</v>
      </c>
      <c r="M312" t="s">
        <v>2498</v>
      </c>
      <c r="N312" t="s">
        <v>2499</v>
      </c>
      <c r="O312" t="s">
        <v>54</v>
      </c>
      <c r="P312" s="1">
        <v>98571</v>
      </c>
      <c r="Q312" t="s">
        <v>2500</v>
      </c>
      <c r="R312" t="s">
        <v>55</v>
      </c>
      <c r="S312" t="s">
        <v>2501</v>
      </c>
      <c r="T312" s="1">
        <v>2</v>
      </c>
      <c r="X312" s="1">
        <v>241102</v>
      </c>
      <c r="Y312" t="s">
        <v>522</v>
      </c>
      <c r="Z312" s="1">
        <v>241102</v>
      </c>
      <c r="AA312" s="1">
        <v>11331003</v>
      </c>
      <c r="AB312" t="s">
        <v>523</v>
      </c>
      <c r="AC312" s="1">
        <v>11331003</v>
      </c>
      <c r="AE312" t="s">
        <v>194</v>
      </c>
      <c r="AF312" s="1">
        <v>6</v>
      </c>
      <c r="AG312" t="s">
        <v>166</v>
      </c>
      <c r="AH312" s="1">
        <v>984000</v>
      </c>
      <c r="AJ312">
        <v>0</v>
      </c>
      <c r="AL312">
        <v>0</v>
      </c>
      <c r="AM312" t="s">
        <v>59</v>
      </c>
      <c r="AN312" t="s">
        <v>60</v>
      </c>
      <c r="AO312" t="s">
        <v>2502</v>
      </c>
      <c r="AQ312" s="1">
        <v>202404</v>
      </c>
      <c r="AR312" s="1">
        <v>14</v>
      </c>
      <c r="AT312" t="s">
        <v>61</v>
      </c>
      <c r="AU312" s="1">
        <v>2</v>
      </c>
      <c r="AY312">
        <v>0</v>
      </c>
      <c r="AZ312">
        <v>0</v>
      </c>
      <c r="BA312" t="b">
        <f t="shared" si="8"/>
        <v>0</v>
      </c>
      <c r="BB312" t="b">
        <f t="shared" si="9"/>
        <v>0</v>
      </c>
    </row>
    <row r="313" spans="1:54" x14ac:dyDescent="0.25">
      <c r="A313" s="1">
        <v>100</v>
      </c>
      <c r="B313" t="s">
        <v>52</v>
      </c>
      <c r="C313" t="s">
        <v>2540</v>
      </c>
      <c r="D313" s="1">
        <v>20</v>
      </c>
      <c r="E313" t="s">
        <v>53</v>
      </c>
      <c r="F313">
        <v>-124.193422516897</v>
      </c>
      <c r="G313" s="1" t="s">
        <v>2541</v>
      </c>
      <c r="H313">
        <v>-124.19360641585401</v>
      </c>
      <c r="I313" s="1" t="s">
        <v>2542</v>
      </c>
      <c r="J313" t="s">
        <v>2543</v>
      </c>
      <c r="N313" t="s">
        <v>2544</v>
      </c>
      <c r="O313" t="s">
        <v>54</v>
      </c>
      <c r="P313" s="1">
        <v>98571</v>
      </c>
      <c r="R313" t="s">
        <v>55</v>
      </c>
      <c r="S313" t="s">
        <v>2545</v>
      </c>
      <c r="T313" s="1">
        <v>2</v>
      </c>
      <c r="X313" s="1">
        <v>799999</v>
      </c>
      <c r="Y313" t="s">
        <v>2546</v>
      </c>
      <c r="Z313" s="1">
        <v>799999</v>
      </c>
      <c r="AA313" s="1">
        <v>71399002</v>
      </c>
      <c r="AB313" t="s">
        <v>2547</v>
      </c>
      <c r="AC313" s="1">
        <v>71399002</v>
      </c>
      <c r="AE313" t="s">
        <v>70</v>
      </c>
      <c r="AF313" s="1">
        <v>2</v>
      </c>
      <c r="AG313" t="s">
        <v>71</v>
      </c>
      <c r="AH313" s="1">
        <v>143000</v>
      </c>
      <c r="AJ313">
        <v>0</v>
      </c>
      <c r="AL313">
        <v>0</v>
      </c>
      <c r="AM313" t="s">
        <v>59</v>
      </c>
      <c r="AN313" t="s">
        <v>60</v>
      </c>
      <c r="AO313" t="s">
        <v>2548</v>
      </c>
      <c r="AQ313" s="1">
        <v>202404</v>
      </c>
      <c r="AR313" s="1">
        <v>6</v>
      </c>
      <c r="AS313">
        <v>2019</v>
      </c>
      <c r="AT313" t="s">
        <v>61</v>
      </c>
      <c r="AU313" s="1">
        <v>2</v>
      </c>
      <c r="AY313">
        <v>0</v>
      </c>
      <c r="AZ313">
        <v>0</v>
      </c>
      <c r="BA313" t="b">
        <f t="shared" si="8"/>
        <v>0</v>
      </c>
      <c r="BB313" t="b">
        <f t="shared" si="9"/>
        <v>0</v>
      </c>
    </row>
    <row r="314" spans="1:54" x14ac:dyDescent="0.25">
      <c r="A314" s="1">
        <v>100</v>
      </c>
      <c r="B314" t="s">
        <v>52</v>
      </c>
      <c r="C314" t="s">
        <v>2027</v>
      </c>
      <c r="D314" s="1">
        <v>20</v>
      </c>
      <c r="E314" t="s">
        <v>53</v>
      </c>
      <c r="F314">
        <v>-124.198364487009</v>
      </c>
      <c r="G314" s="1" t="s">
        <v>2028</v>
      </c>
      <c r="H314">
        <v>-124.198359960782</v>
      </c>
      <c r="I314" s="1" t="s">
        <v>2029</v>
      </c>
      <c r="J314" t="s">
        <v>2030</v>
      </c>
      <c r="N314" t="s">
        <v>2031</v>
      </c>
      <c r="O314" t="s">
        <v>54</v>
      </c>
      <c r="P314" s="1">
        <v>98571</v>
      </c>
      <c r="R314" t="s">
        <v>55</v>
      </c>
      <c r="S314" t="s">
        <v>2032</v>
      </c>
      <c r="T314" s="1">
        <v>2</v>
      </c>
      <c r="X314" s="1">
        <v>999977</v>
      </c>
      <c r="Y314" t="s">
        <v>57</v>
      </c>
      <c r="Z314" s="1">
        <v>999977</v>
      </c>
      <c r="AA314" s="1">
        <v>99999004</v>
      </c>
      <c r="AB314" t="s">
        <v>58</v>
      </c>
      <c r="AC314" s="1">
        <v>99999004</v>
      </c>
      <c r="AF314">
        <v>0</v>
      </c>
      <c r="AH314" s="2">
        <v>0</v>
      </c>
      <c r="AJ314">
        <v>0</v>
      </c>
      <c r="AL314">
        <v>0</v>
      </c>
      <c r="AM314" t="s">
        <v>59</v>
      </c>
      <c r="AN314" t="s">
        <v>60</v>
      </c>
      <c r="AO314" t="s">
        <v>2033</v>
      </c>
      <c r="AQ314" s="1">
        <v>202404</v>
      </c>
      <c r="AR314" s="1">
        <v>10</v>
      </c>
      <c r="AS314">
        <v>2015</v>
      </c>
      <c r="AT314" t="s">
        <v>61</v>
      </c>
      <c r="AU314" s="1">
        <v>2</v>
      </c>
      <c r="AY314">
        <v>0</v>
      </c>
      <c r="AZ314">
        <v>0</v>
      </c>
      <c r="BA314" t="b">
        <f t="shared" si="8"/>
        <v>0</v>
      </c>
      <c r="BB314" t="b">
        <f t="shared" si="9"/>
        <v>0</v>
      </c>
    </row>
    <row r="315" spans="1:54" x14ac:dyDescent="0.25">
      <c r="A315" s="1">
        <v>100</v>
      </c>
      <c r="B315" t="s">
        <v>52</v>
      </c>
      <c r="C315" t="s">
        <v>459</v>
      </c>
      <c r="D315" s="1">
        <v>20</v>
      </c>
      <c r="E315" t="s">
        <v>74</v>
      </c>
      <c r="F315">
        <v>-124.171283228402</v>
      </c>
      <c r="G315" s="1" t="s">
        <v>460</v>
      </c>
      <c r="H315">
        <v>-124.171999294391</v>
      </c>
      <c r="I315" s="1" t="s">
        <v>461</v>
      </c>
      <c r="J315" t="s">
        <v>719</v>
      </c>
      <c r="L315" t="s">
        <v>720</v>
      </c>
      <c r="M315" t="s">
        <v>663</v>
      </c>
      <c r="N315" t="s">
        <v>463</v>
      </c>
      <c r="O315" t="s">
        <v>54</v>
      </c>
      <c r="P315" s="1">
        <v>98535</v>
      </c>
      <c r="R315" t="s">
        <v>55</v>
      </c>
      <c r="S315" t="s">
        <v>721</v>
      </c>
      <c r="T315" s="1">
        <v>2</v>
      </c>
      <c r="X315" s="1">
        <v>703301</v>
      </c>
      <c r="Y315" t="s">
        <v>722</v>
      </c>
      <c r="Z315" s="1">
        <v>703301</v>
      </c>
      <c r="AA315" s="1">
        <v>72121101</v>
      </c>
      <c r="AB315" t="s">
        <v>346</v>
      </c>
      <c r="AC315" s="1">
        <v>72121101</v>
      </c>
      <c r="AE315" t="s">
        <v>70</v>
      </c>
      <c r="AF315" s="1">
        <v>2</v>
      </c>
      <c r="AG315" t="s">
        <v>71</v>
      </c>
      <c r="AH315" s="1">
        <v>212000</v>
      </c>
      <c r="AJ315">
        <v>0</v>
      </c>
      <c r="AL315">
        <v>0</v>
      </c>
      <c r="AM315" t="s">
        <v>59</v>
      </c>
      <c r="AN315" t="s">
        <v>60</v>
      </c>
      <c r="AO315" t="s">
        <v>723</v>
      </c>
      <c r="AQ315" s="1">
        <v>202404</v>
      </c>
      <c r="AR315" s="1">
        <v>41</v>
      </c>
      <c r="AT315" t="s">
        <v>61</v>
      </c>
      <c r="AU315" s="1">
        <v>2</v>
      </c>
      <c r="AY315">
        <v>0</v>
      </c>
      <c r="AZ315">
        <v>0</v>
      </c>
      <c r="BA315" t="b">
        <f t="shared" si="8"/>
        <v>0</v>
      </c>
      <c r="BB315" t="b">
        <f t="shared" si="9"/>
        <v>1</v>
      </c>
    </row>
    <row r="316" spans="1:54" x14ac:dyDescent="0.25">
      <c r="A316" s="1">
        <v>97.969999999999899</v>
      </c>
      <c r="B316" t="s">
        <v>52</v>
      </c>
      <c r="C316" t="s">
        <v>1301</v>
      </c>
      <c r="D316" s="1">
        <v>20</v>
      </c>
      <c r="E316" t="s">
        <v>63</v>
      </c>
      <c r="F316">
        <v>-124.166102128272</v>
      </c>
      <c r="G316" s="1" t="s">
        <v>1302</v>
      </c>
      <c r="H316">
        <v>-124.166102128272</v>
      </c>
      <c r="I316" s="1" t="s">
        <v>1302</v>
      </c>
      <c r="J316" t="s">
        <v>1303</v>
      </c>
      <c r="N316" t="s">
        <v>1304</v>
      </c>
      <c r="O316" t="s">
        <v>54</v>
      </c>
      <c r="P316" s="1">
        <v>98569</v>
      </c>
      <c r="R316" t="s">
        <v>55</v>
      </c>
      <c r="S316" t="s">
        <v>1305</v>
      </c>
      <c r="T316" s="1">
        <v>1</v>
      </c>
      <c r="X316" s="1">
        <v>581228</v>
      </c>
      <c r="Y316" t="s">
        <v>68</v>
      </c>
      <c r="Z316" s="1">
        <v>581228</v>
      </c>
      <c r="AA316" s="1">
        <v>72251505</v>
      </c>
      <c r="AB316" t="s">
        <v>69</v>
      </c>
      <c r="AC316" s="1">
        <v>72251505</v>
      </c>
      <c r="AE316" t="s">
        <v>70</v>
      </c>
      <c r="AF316" s="1">
        <v>4</v>
      </c>
      <c r="AG316" t="s">
        <v>71</v>
      </c>
      <c r="AH316" s="1">
        <v>147000</v>
      </c>
      <c r="AJ316">
        <v>0</v>
      </c>
      <c r="AL316">
        <v>0</v>
      </c>
      <c r="AM316" t="s">
        <v>59</v>
      </c>
      <c r="AN316" t="s">
        <v>60</v>
      </c>
      <c r="AO316" t="s">
        <v>1306</v>
      </c>
      <c r="AQ316" s="1">
        <v>202404</v>
      </c>
      <c r="AR316" s="1">
        <v>3</v>
      </c>
      <c r="AT316" t="s">
        <v>61</v>
      </c>
      <c r="AU316" s="1">
        <v>2</v>
      </c>
      <c r="AY316">
        <v>0</v>
      </c>
      <c r="AZ316">
        <v>0</v>
      </c>
      <c r="BA316" t="b">
        <f t="shared" si="8"/>
        <v>0</v>
      </c>
      <c r="BB316" t="b">
        <f t="shared" si="9"/>
        <v>1</v>
      </c>
    </row>
    <row r="317" spans="1:54" x14ac:dyDescent="0.25">
      <c r="A317" s="1">
        <v>100</v>
      </c>
      <c r="B317" t="s">
        <v>52</v>
      </c>
      <c r="C317" t="s">
        <v>532</v>
      </c>
      <c r="D317" s="1">
        <v>20</v>
      </c>
      <c r="E317" t="s">
        <v>53</v>
      </c>
      <c r="F317">
        <v>-124.201771311556</v>
      </c>
      <c r="G317" s="1" t="s">
        <v>533</v>
      </c>
      <c r="H317">
        <v>-124.20177089246</v>
      </c>
      <c r="I317" s="1" t="s">
        <v>534</v>
      </c>
      <c r="J317" t="s">
        <v>540</v>
      </c>
      <c r="N317" t="s">
        <v>536</v>
      </c>
      <c r="O317" t="s">
        <v>54</v>
      </c>
      <c r="P317" s="1">
        <v>98571</v>
      </c>
      <c r="Q317" t="s">
        <v>541</v>
      </c>
      <c r="R317" t="s">
        <v>55</v>
      </c>
      <c r="S317" t="s">
        <v>542</v>
      </c>
      <c r="T317" s="1">
        <v>2</v>
      </c>
      <c r="X317" s="1">
        <v>701101</v>
      </c>
      <c r="Y317" t="s">
        <v>302</v>
      </c>
      <c r="Z317" s="1">
        <v>701101</v>
      </c>
      <c r="AA317" s="1">
        <v>72111002</v>
      </c>
      <c r="AB317" t="s">
        <v>303</v>
      </c>
      <c r="AC317" s="1">
        <v>72111002</v>
      </c>
      <c r="AE317" t="s">
        <v>70</v>
      </c>
      <c r="AF317" s="1">
        <v>2</v>
      </c>
      <c r="AG317" t="s">
        <v>71</v>
      </c>
      <c r="AH317" s="1">
        <v>139000</v>
      </c>
      <c r="AJ317">
        <v>0</v>
      </c>
      <c r="AL317">
        <v>0</v>
      </c>
      <c r="AM317" t="s">
        <v>59</v>
      </c>
      <c r="AN317" t="s">
        <v>60</v>
      </c>
      <c r="AO317" t="s">
        <v>543</v>
      </c>
      <c r="AQ317" s="1">
        <v>202404</v>
      </c>
      <c r="AR317" s="1">
        <v>8</v>
      </c>
      <c r="AT317" t="s">
        <v>61</v>
      </c>
      <c r="AU317" s="1">
        <v>2</v>
      </c>
      <c r="AY317">
        <v>0</v>
      </c>
      <c r="AZ317">
        <v>0</v>
      </c>
      <c r="BA317" t="b">
        <f t="shared" si="8"/>
        <v>0</v>
      </c>
      <c r="BB317" t="b">
        <f t="shared" si="9"/>
        <v>1</v>
      </c>
    </row>
    <row r="318" spans="1:54" x14ac:dyDescent="0.25">
      <c r="A318" s="1">
        <v>98.9</v>
      </c>
      <c r="B318" t="s">
        <v>52</v>
      </c>
      <c r="C318" t="s">
        <v>666</v>
      </c>
      <c r="D318" s="1">
        <v>20</v>
      </c>
      <c r="E318" t="s">
        <v>53</v>
      </c>
      <c r="F318">
        <v>-124.204024225693</v>
      </c>
      <c r="G318" s="1" t="s">
        <v>667</v>
      </c>
      <c r="H318">
        <v>-124.204024225693</v>
      </c>
      <c r="I318" s="1" t="s">
        <v>667</v>
      </c>
      <c r="J318" t="s">
        <v>668</v>
      </c>
      <c r="N318" t="s">
        <v>669</v>
      </c>
      <c r="O318" t="s">
        <v>54</v>
      </c>
      <c r="P318" s="1">
        <v>98571</v>
      </c>
      <c r="R318" t="s">
        <v>55</v>
      </c>
      <c r="S318" t="s">
        <v>670</v>
      </c>
      <c r="T318" s="1">
        <v>2</v>
      </c>
      <c r="X318" s="1">
        <v>731917</v>
      </c>
      <c r="Y318" t="s">
        <v>671</v>
      </c>
      <c r="Z318" s="1">
        <v>731917</v>
      </c>
      <c r="AA318" s="1">
        <v>54189002</v>
      </c>
      <c r="AB318" t="s">
        <v>672</v>
      </c>
      <c r="AC318" s="1">
        <v>54189002</v>
      </c>
      <c r="AE318" t="s">
        <v>70</v>
      </c>
      <c r="AF318" s="1">
        <v>3</v>
      </c>
      <c r="AG318" t="s">
        <v>166</v>
      </c>
      <c r="AH318" s="1">
        <v>523000</v>
      </c>
      <c r="AJ318">
        <v>0</v>
      </c>
      <c r="AL318">
        <v>0</v>
      </c>
      <c r="AM318" t="s">
        <v>59</v>
      </c>
      <c r="AN318" t="s">
        <v>60</v>
      </c>
      <c r="AO318" t="s">
        <v>673</v>
      </c>
      <c r="AQ318" s="1">
        <v>202404</v>
      </c>
      <c r="AR318" s="1">
        <v>11</v>
      </c>
      <c r="AT318" t="s">
        <v>61</v>
      </c>
      <c r="AU318" s="1">
        <v>2</v>
      </c>
      <c r="AY318">
        <v>0</v>
      </c>
      <c r="AZ318">
        <v>0</v>
      </c>
      <c r="BA318" t="b">
        <f t="shared" si="8"/>
        <v>0</v>
      </c>
      <c r="BB318" t="b">
        <f t="shared" si="9"/>
        <v>0</v>
      </c>
    </row>
    <row r="319" spans="1:54" x14ac:dyDescent="0.25">
      <c r="A319" s="1">
        <v>100</v>
      </c>
      <c r="B319" t="s">
        <v>52</v>
      </c>
      <c r="C319" t="s">
        <v>1841</v>
      </c>
      <c r="D319" s="1">
        <v>20</v>
      </c>
      <c r="E319" t="s">
        <v>127</v>
      </c>
      <c r="F319">
        <v>-124.108566056987</v>
      </c>
      <c r="G319" s="1" t="s">
        <v>1842</v>
      </c>
      <c r="H319">
        <v>-124.108621377548</v>
      </c>
      <c r="I319" s="1" t="s">
        <v>1843</v>
      </c>
      <c r="J319" t="s">
        <v>1844</v>
      </c>
      <c r="N319" t="s">
        <v>1845</v>
      </c>
      <c r="O319" t="s">
        <v>54</v>
      </c>
      <c r="P319" s="1">
        <v>98550</v>
      </c>
      <c r="R319" t="s">
        <v>55</v>
      </c>
      <c r="S319" t="s">
        <v>1846</v>
      </c>
      <c r="T319" s="1">
        <v>1</v>
      </c>
      <c r="X319" s="1">
        <v>722101</v>
      </c>
      <c r="Y319" t="s">
        <v>1847</v>
      </c>
      <c r="Z319" s="1">
        <v>722101</v>
      </c>
      <c r="AA319" s="1">
        <v>54192110</v>
      </c>
      <c r="AB319" t="s">
        <v>1848</v>
      </c>
      <c r="AC319" s="1">
        <v>54192110</v>
      </c>
      <c r="AE319" t="s">
        <v>70</v>
      </c>
      <c r="AF319" s="1">
        <v>2</v>
      </c>
      <c r="AG319" t="s">
        <v>71</v>
      </c>
      <c r="AH319" s="1">
        <v>51000</v>
      </c>
      <c r="AJ319">
        <v>0</v>
      </c>
      <c r="AL319">
        <v>0</v>
      </c>
      <c r="AM319" t="s">
        <v>59</v>
      </c>
      <c r="AN319" t="s">
        <v>60</v>
      </c>
      <c r="AO319" t="s">
        <v>1849</v>
      </c>
      <c r="AQ319" s="1">
        <v>202404</v>
      </c>
      <c r="AR319" s="1">
        <v>14</v>
      </c>
      <c r="AT319" t="s">
        <v>135</v>
      </c>
      <c r="AU319" s="1">
        <v>2</v>
      </c>
      <c r="AY319">
        <v>0</v>
      </c>
      <c r="AZ319">
        <v>0</v>
      </c>
      <c r="BA319" t="b">
        <f t="shared" si="8"/>
        <v>0</v>
      </c>
      <c r="BB319" t="b">
        <f t="shared" si="9"/>
        <v>0</v>
      </c>
    </row>
    <row r="320" spans="1:54" x14ac:dyDescent="0.25">
      <c r="A320" s="1">
        <v>100</v>
      </c>
      <c r="B320" t="s">
        <v>52</v>
      </c>
      <c r="C320" t="s">
        <v>168</v>
      </c>
      <c r="D320" s="1">
        <v>20</v>
      </c>
      <c r="E320" t="s">
        <v>53</v>
      </c>
      <c r="F320">
        <v>-124.203082157392</v>
      </c>
      <c r="G320" s="1" t="s">
        <v>169</v>
      </c>
      <c r="H320">
        <v>-124.203080983926</v>
      </c>
      <c r="I320" s="1" t="s">
        <v>170</v>
      </c>
      <c r="J320" t="s">
        <v>1645</v>
      </c>
      <c r="N320" t="s">
        <v>172</v>
      </c>
      <c r="O320" t="s">
        <v>54</v>
      </c>
      <c r="P320" s="1">
        <v>98571</v>
      </c>
      <c r="R320" t="s">
        <v>55</v>
      </c>
      <c r="S320" t="s">
        <v>1646</v>
      </c>
      <c r="T320" s="1">
        <v>2</v>
      </c>
      <c r="X320" s="1">
        <v>829919</v>
      </c>
      <c r="Y320" t="s">
        <v>1647</v>
      </c>
      <c r="Z320" s="1">
        <v>829919</v>
      </c>
      <c r="AA320" s="1">
        <v>61161001</v>
      </c>
      <c r="AB320" t="s">
        <v>1648</v>
      </c>
      <c r="AC320" s="1">
        <v>61161001</v>
      </c>
      <c r="AE320" t="s">
        <v>70</v>
      </c>
      <c r="AF320" s="1">
        <v>2</v>
      </c>
      <c r="AH320" s="2">
        <v>0</v>
      </c>
      <c r="AJ320">
        <v>0</v>
      </c>
      <c r="AL320">
        <v>0</v>
      </c>
      <c r="AM320" t="s">
        <v>59</v>
      </c>
      <c r="AN320" t="s">
        <v>60</v>
      </c>
      <c r="AO320" t="s">
        <v>1649</v>
      </c>
      <c r="AQ320" s="1">
        <v>202404</v>
      </c>
      <c r="AR320" s="1">
        <v>14</v>
      </c>
      <c r="AT320" t="s">
        <v>61</v>
      </c>
      <c r="AU320" s="1">
        <v>2</v>
      </c>
      <c r="AY320">
        <v>0</v>
      </c>
      <c r="AZ320">
        <v>0</v>
      </c>
      <c r="BA320" t="b">
        <f t="shared" si="8"/>
        <v>0</v>
      </c>
      <c r="BB320" t="b">
        <f t="shared" si="9"/>
        <v>1</v>
      </c>
    </row>
    <row r="321" spans="1:54" x14ac:dyDescent="0.25">
      <c r="A321" s="1">
        <v>100</v>
      </c>
      <c r="B321" t="s">
        <v>52</v>
      </c>
      <c r="C321" t="s">
        <v>552</v>
      </c>
      <c r="D321" s="1">
        <v>20</v>
      </c>
      <c r="E321" t="s">
        <v>53</v>
      </c>
      <c r="F321">
        <v>-124.203427098006</v>
      </c>
      <c r="G321" s="1" t="s">
        <v>553</v>
      </c>
      <c r="H321">
        <v>-124.203427098006</v>
      </c>
      <c r="I321" s="1" t="s">
        <v>553</v>
      </c>
      <c r="J321" t="s">
        <v>554</v>
      </c>
      <c r="N321" t="s">
        <v>555</v>
      </c>
      <c r="O321" t="s">
        <v>54</v>
      </c>
      <c r="P321" s="1">
        <v>98571</v>
      </c>
      <c r="R321" t="s">
        <v>55</v>
      </c>
      <c r="S321" t="s">
        <v>556</v>
      </c>
      <c r="T321" s="1">
        <v>2</v>
      </c>
      <c r="X321" s="1">
        <v>999977</v>
      </c>
      <c r="Y321" t="s">
        <v>57</v>
      </c>
      <c r="Z321" s="1">
        <v>999977</v>
      </c>
      <c r="AA321" s="1">
        <v>99999004</v>
      </c>
      <c r="AB321" t="s">
        <v>58</v>
      </c>
      <c r="AC321" s="1">
        <v>99999004</v>
      </c>
      <c r="AF321">
        <v>0</v>
      </c>
      <c r="AH321" s="2">
        <v>0</v>
      </c>
      <c r="AJ321">
        <v>0</v>
      </c>
      <c r="AL321">
        <v>0</v>
      </c>
      <c r="AM321" t="s">
        <v>59</v>
      </c>
      <c r="AN321" t="s">
        <v>60</v>
      </c>
      <c r="AO321" t="s">
        <v>557</v>
      </c>
      <c r="AQ321" s="1">
        <v>202404</v>
      </c>
      <c r="AR321" s="1">
        <v>13</v>
      </c>
      <c r="AT321" t="s">
        <v>61</v>
      </c>
      <c r="AU321" s="1">
        <v>2</v>
      </c>
      <c r="AY321">
        <v>0</v>
      </c>
      <c r="AZ321">
        <v>0</v>
      </c>
      <c r="BA321" t="b">
        <f t="shared" si="8"/>
        <v>0</v>
      </c>
      <c r="BB321" t="b">
        <f t="shared" si="9"/>
        <v>0</v>
      </c>
    </row>
    <row r="322" spans="1:54" x14ac:dyDescent="0.25">
      <c r="A322" s="1">
        <v>100</v>
      </c>
      <c r="B322" t="s">
        <v>52</v>
      </c>
      <c r="C322" t="s">
        <v>1341</v>
      </c>
      <c r="D322" s="1">
        <v>20</v>
      </c>
      <c r="E322" t="s">
        <v>74</v>
      </c>
      <c r="F322">
        <v>-124.16619013257601</v>
      </c>
      <c r="G322" s="1" t="s">
        <v>1342</v>
      </c>
      <c r="H322">
        <v>-124.166189294386</v>
      </c>
      <c r="I322" s="1" t="s">
        <v>1343</v>
      </c>
      <c r="J322" t="s">
        <v>1344</v>
      </c>
      <c r="N322" t="s">
        <v>1345</v>
      </c>
      <c r="O322" t="s">
        <v>54</v>
      </c>
      <c r="P322" s="1">
        <v>98535</v>
      </c>
      <c r="R322" t="s">
        <v>55</v>
      </c>
      <c r="S322" t="s">
        <v>56</v>
      </c>
      <c r="T322" s="1">
        <v>2</v>
      </c>
      <c r="X322" s="1">
        <v>999977</v>
      </c>
      <c r="Y322" t="s">
        <v>57</v>
      </c>
      <c r="Z322" s="1">
        <v>999977</v>
      </c>
      <c r="AA322" s="1">
        <v>99999004</v>
      </c>
      <c r="AB322" t="s">
        <v>58</v>
      </c>
      <c r="AC322" s="1">
        <v>99999004</v>
      </c>
      <c r="AF322">
        <v>0</v>
      </c>
      <c r="AH322" s="2">
        <v>0</v>
      </c>
      <c r="AJ322">
        <v>0</v>
      </c>
      <c r="AL322">
        <v>0</v>
      </c>
      <c r="AM322" t="s">
        <v>59</v>
      </c>
      <c r="AN322" t="s">
        <v>60</v>
      </c>
      <c r="AO322" t="s">
        <v>1346</v>
      </c>
      <c r="AQ322" s="1">
        <v>202404</v>
      </c>
      <c r="AR322" s="1">
        <v>1</v>
      </c>
      <c r="AT322" t="s">
        <v>61</v>
      </c>
      <c r="AU322" s="1">
        <v>2</v>
      </c>
      <c r="AY322">
        <v>0</v>
      </c>
      <c r="AZ322">
        <v>0</v>
      </c>
      <c r="BA322" t="b">
        <f t="shared" ref="BA322:BA346" si="10">COUNTIF(J:J, J322) &gt; 1</f>
        <v>0</v>
      </c>
      <c r="BB322" t="b">
        <f t="shared" ref="BB322:BB346" si="11">COUNTIF(C:C, C322) &gt; 1</f>
        <v>0</v>
      </c>
    </row>
    <row r="323" spans="1:54" x14ac:dyDescent="0.25">
      <c r="A323" s="1">
        <v>100</v>
      </c>
      <c r="B323" t="s">
        <v>52</v>
      </c>
      <c r="C323" t="s">
        <v>1850</v>
      </c>
      <c r="D323" s="1">
        <v>20</v>
      </c>
      <c r="E323" t="s">
        <v>53</v>
      </c>
      <c r="F323">
        <v>-124.188967451541</v>
      </c>
      <c r="G323" s="1" t="s">
        <v>1851</v>
      </c>
      <c r="H323">
        <v>-124.189220752655</v>
      </c>
      <c r="I323" s="1" t="s">
        <v>1852</v>
      </c>
      <c r="J323" t="s">
        <v>1853</v>
      </c>
      <c r="N323" t="s">
        <v>1854</v>
      </c>
      <c r="O323" t="s">
        <v>54</v>
      </c>
      <c r="P323" s="1">
        <v>98571</v>
      </c>
      <c r="R323" t="s">
        <v>55</v>
      </c>
      <c r="S323" t="s">
        <v>1855</v>
      </c>
      <c r="T323" s="1">
        <v>2</v>
      </c>
      <c r="X323" s="1">
        <v>653118</v>
      </c>
      <c r="Y323" t="s">
        <v>105</v>
      </c>
      <c r="Z323" s="1">
        <v>653118</v>
      </c>
      <c r="AA323" s="1">
        <v>53121003</v>
      </c>
      <c r="AB323" t="s">
        <v>106</v>
      </c>
      <c r="AC323" s="1">
        <v>53121003</v>
      </c>
      <c r="AE323" t="s">
        <v>70</v>
      </c>
      <c r="AF323" s="1">
        <v>3</v>
      </c>
      <c r="AG323" t="s">
        <v>71</v>
      </c>
      <c r="AH323" s="1">
        <v>217000</v>
      </c>
      <c r="AJ323">
        <v>0</v>
      </c>
      <c r="AL323">
        <v>0</v>
      </c>
      <c r="AM323" t="s">
        <v>59</v>
      </c>
      <c r="AN323" t="s">
        <v>60</v>
      </c>
      <c r="AO323" t="s">
        <v>1856</v>
      </c>
      <c r="AQ323" s="1">
        <v>202404</v>
      </c>
      <c r="AR323" s="1">
        <v>6</v>
      </c>
      <c r="AT323" t="s">
        <v>61</v>
      </c>
      <c r="AU323" s="1">
        <v>2</v>
      </c>
      <c r="AY323">
        <v>0</v>
      </c>
      <c r="AZ323">
        <v>0</v>
      </c>
      <c r="BA323" t="b">
        <f t="shared" si="10"/>
        <v>0</v>
      </c>
      <c r="BB323" t="b">
        <f t="shared" si="11"/>
        <v>0</v>
      </c>
    </row>
    <row r="324" spans="1:54" x14ac:dyDescent="0.25">
      <c r="A324" s="1">
        <v>100</v>
      </c>
      <c r="B324" t="s">
        <v>52</v>
      </c>
      <c r="C324" t="s">
        <v>981</v>
      </c>
      <c r="D324" s="1">
        <v>20</v>
      </c>
      <c r="E324" t="s">
        <v>74</v>
      </c>
      <c r="F324">
        <v>-124.165505582544</v>
      </c>
      <c r="G324" s="1" t="s">
        <v>982</v>
      </c>
      <c r="H324">
        <v>-124.165506253095</v>
      </c>
      <c r="I324" s="1" t="s">
        <v>983</v>
      </c>
      <c r="J324" t="s">
        <v>984</v>
      </c>
      <c r="L324" t="s">
        <v>985</v>
      </c>
      <c r="M324" t="s">
        <v>986</v>
      </c>
      <c r="N324" t="s">
        <v>987</v>
      </c>
      <c r="O324" t="s">
        <v>54</v>
      </c>
      <c r="P324" s="1">
        <v>98535</v>
      </c>
      <c r="R324" t="s">
        <v>161</v>
      </c>
      <c r="S324" t="s">
        <v>988</v>
      </c>
      <c r="T324" s="1">
        <v>2</v>
      </c>
      <c r="X324" s="1">
        <v>922404</v>
      </c>
      <c r="Y324" t="s">
        <v>977</v>
      </c>
      <c r="Z324" s="1">
        <v>922404</v>
      </c>
      <c r="AA324" s="1">
        <v>92216003</v>
      </c>
      <c r="AB324" t="s">
        <v>978</v>
      </c>
      <c r="AC324" s="1">
        <v>92216003</v>
      </c>
      <c r="AE324" t="s">
        <v>123</v>
      </c>
      <c r="AF324" s="1">
        <v>10</v>
      </c>
      <c r="AH324" s="2">
        <v>0</v>
      </c>
      <c r="AJ324">
        <v>0</v>
      </c>
      <c r="AL324">
        <v>0</v>
      </c>
      <c r="AM324" t="s">
        <v>59</v>
      </c>
      <c r="AN324" t="s">
        <v>60</v>
      </c>
      <c r="AO324" t="s">
        <v>989</v>
      </c>
      <c r="AQ324" s="1">
        <v>202302</v>
      </c>
      <c r="AR324" s="1">
        <v>13</v>
      </c>
      <c r="AT324" t="s">
        <v>61</v>
      </c>
      <c r="AU324" s="1">
        <v>2</v>
      </c>
      <c r="AY324">
        <v>0</v>
      </c>
      <c r="AZ324">
        <v>0</v>
      </c>
      <c r="BA324" t="b">
        <f t="shared" si="10"/>
        <v>0</v>
      </c>
      <c r="BB324" t="b">
        <f t="shared" si="11"/>
        <v>0</v>
      </c>
    </row>
    <row r="325" spans="1:54" x14ac:dyDescent="0.25">
      <c r="A325" s="1">
        <v>100</v>
      </c>
      <c r="B325" t="s">
        <v>52</v>
      </c>
      <c r="C325" t="s">
        <v>585</v>
      </c>
      <c r="D325" s="1">
        <v>20</v>
      </c>
      <c r="E325" t="s">
        <v>53</v>
      </c>
      <c r="F325">
        <v>-124.198909226897</v>
      </c>
      <c r="G325" s="1" t="s">
        <v>586</v>
      </c>
      <c r="H325">
        <v>-124.198909226897</v>
      </c>
      <c r="I325" s="1" t="s">
        <v>586</v>
      </c>
      <c r="J325" t="s">
        <v>587</v>
      </c>
      <c r="N325" t="s">
        <v>588</v>
      </c>
      <c r="O325" t="s">
        <v>54</v>
      </c>
      <c r="P325" s="1">
        <v>98571</v>
      </c>
      <c r="R325" t="s">
        <v>55</v>
      </c>
      <c r="S325" t="s">
        <v>589</v>
      </c>
      <c r="T325" s="1">
        <v>2</v>
      </c>
      <c r="X325" s="1">
        <v>152144</v>
      </c>
      <c r="Y325" t="s">
        <v>590</v>
      </c>
      <c r="Z325" s="1">
        <v>152144</v>
      </c>
      <c r="AA325" s="1">
        <v>23611512</v>
      </c>
      <c r="AB325" t="s">
        <v>591</v>
      </c>
      <c r="AC325" s="1">
        <v>23611512</v>
      </c>
      <c r="AE325" t="s">
        <v>70</v>
      </c>
      <c r="AF325" s="1">
        <v>2</v>
      </c>
      <c r="AG325" t="s">
        <v>166</v>
      </c>
      <c r="AH325" s="1">
        <v>532000</v>
      </c>
      <c r="AJ325">
        <v>0</v>
      </c>
      <c r="AL325">
        <v>0</v>
      </c>
      <c r="AM325" t="s">
        <v>59</v>
      </c>
      <c r="AN325" t="s">
        <v>60</v>
      </c>
      <c r="AO325" t="s">
        <v>592</v>
      </c>
      <c r="AQ325" s="1">
        <v>202404</v>
      </c>
      <c r="AR325" s="1">
        <v>2</v>
      </c>
      <c r="AS325">
        <v>2023</v>
      </c>
      <c r="AT325" t="s">
        <v>61</v>
      </c>
      <c r="AU325" s="1">
        <v>2</v>
      </c>
      <c r="AY325">
        <v>0</v>
      </c>
      <c r="AZ325">
        <v>0</v>
      </c>
      <c r="BA325" t="b">
        <f t="shared" si="10"/>
        <v>0</v>
      </c>
      <c r="BB325" t="b">
        <f t="shared" si="11"/>
        <v>0</v>
      </c>
    </row>
    <row r="326" spans="1:54" x14ac:dyDescent="0.25">
      <c r="A326" s="1">
        <v>89.989999999999895</v>
      </c>
      <c r="B326" t="s">
        <v>52</v>
      </c>
      <c r="C326" t="s">
        <v>262</v>
      </c>
      <c r="D326" s="1">
        <v>20</v>
      </c>
      <c r="E326" t="s">
        <v>53</v>
      </c>
      <c r="F326">
        <v>-124.200166363237</v>
      </c>
      <c r="G326" s="1" t="s">
        <v>263</v>
      </c>
      <c r="H326">
        <v>-124.200166363237</v>
      </c>
      <c r="I326" s="1" t="s">
        <v>263</v>
      </c>
      <c r="J326" t="s">
        <v>264</v>
      </c>
      <c r="N326" t="s">
        <v>265</v>
      </c>
      <c r="O326" t="s">
        <v>54</v>
      </c>
      <c r="P326" s="1">
        <v>98571</v>
      </c>
      <c r="R326" t="s">
        <v>55</v>
      </c>
      <c r="S326" t="s">
        <v>266</v>
      </c>
      <c r="T326" s="1">
        <v>2</v>
      </c>
      <c r="X326" s="1">
        <v>999977</v>
      </c>
      <c r="Y326" t="s">
        <v>57</v>
      </c>
      <c r="Z326" s="1">
        <v>999977</v>
      </c>
      <c r="AA326" s="1">
        <v>99999004</v>
      </c>
      <c r="AB326" t="s">
        <v>58</v>
      </c>
      <c r="AC326" s="1">
        <v>99999004</v>
      </c>
      <c r="AF326">
        <v>0</v>
      </c>
      <c r="AH326" s="2">
        <v>0</v>
      </c>
      <c r="AJ326">
        <v>0</v>
      </c>
      <c r="AL326">
        <v>0</v>
      </c>
      <c r="AM326" t="s">
        <v>59</v>
      </c>
      <c r="AN326" t="s">
        <v>60</v>
      </c>
      <c r="AO326" t="s">
        <v>267</v>
      </c>
      <c r="AQ326" s="1">
        <v>202404</v>
      </c>
      <c r="AR326" s="1">
        <v>11</v>
      </c>
      <c r="AT326" t="s">
        <v>61</v>
      </c>
      <c r="AU326" s="1">
        <v>2</v>
      </c>
      <c r="AY326">
        <v>0</v>
      </c>
      <c r="AZ326">
        <v>0</v>
      </c>
      <c r="BA326" t="b">
        <f t="shared" si="10"/>
        <v>0</v>
      </c>
      <c r="BB326" t="b">
        <f t="shared" si="11"/>
        <v>0</v>
      </c>
    </row>
    <row r="327" spans="1:54" x14ac:dyDescent="0.25">
      <c r="A327" s="1">
        <v>97.129999999999896</v>
      </c>
      <c r="B327" t="s">
        <v>52</v>
      </c>
      <c r="C327" t="s">
        <v>1831</v>
      </c>
      <c r="D327" s="1">
        <v>20</v>
      </c>
      <c r="E327" t="s">
        <v>469</v>
      </c>
      <c r="F327">
        <v>-124.07457484122</v>
      </c>
      <c r="G327" s="1" t="s">
        <v>1832</v>
      </c>
      <c r="H327">
        <v>-124.07469000857</v>
      </c>
      <c r="I327" s="1" t="s">
        <v>1833</v>
      </c>
      <c r="J327" t="s">
        <v>1834</v>
      </c>
      <c r="N327" t="s">
        <v>1835</v>
      </c>
      <c r="O327" t="s">
        <v>54</v>
      </c>
      <c r="P327" s="1">
        <v>98536</v>
      </c>
      <c r="R327" t="s">
        <v>55</v>
      </c>
      <c r="S327" t="s">
        <v>1836</v>
      </c>
      <c r="T327" s="1">
        <v>1</v>
      </c>
      <c r="X327" s="1">
        <v>422503</v>
      </c>
      <c r="Y327" t="s">
        <v>1071</v>
      </c>
      <c r="Z327" s="1">
        <v>422503</v>
      </c>
      <c r="AA327" s="1">
        <v>53113001</v>
      </c>
      <c r="AB327" t="s">
        <v>1072</v>
      </c>
      <c r="AC327" s="1">
        <v>53113001</v>
      </c>
      <c r="AE327" t="s">
        <v>70</v>
      </c>
      <c r="AF327" s="1">
        <v>3</v>
      </c>
      <c r="AG327" t="s">
        <v>71</v>
      </c>
      <c r="AH327" s="1">
        <v>158000</v>
      </c>
      <c r="AJ327">
        <v>0</v>
      </c>
      <c r="AL327">
        <v>0</v>
      </c>
      <c r="AM327" t="s">
        <v>59</v>
      </c>
      <c r="AN327" t="s">
        <v>60</v>
      </c>
      <c r="AO327" t="s">
        <v>1837</v>
      </c>
      <c r="AQ327" s="1">
        <v>202405</v>
      </c>
      <c r="AR327" s="1">
        <v>24</v>
      </c>
      <c r="AT327" t="s">
        <v>61</v>
      </c>
      <c r="AU327" s="1">
        <v>2</v>
      </c>
      <c r="AY327">
        <v>0</v>
      </c>
      <c r="AZ327">
        <v>0</v>
      </c>
      <c r="BA327" t="b">
        <f t="shared" si="10"/>
        <v>0</v>
      </c>
      <c r="BB327" t="b">
        <f t="shared" si="11"/>
        <v>0</v>
      </c>
    </row>
    <row r="328" spans="1:54" x14ac:dyDescent="0.25">
      <c r="A328" s="1">
        <v>100</v>
      </c>
      <c r="B328" t="s">
        <v>52</v>
      </c>
      <c r="C328" t="s">
        <v>2343</v>
      </c>
      <c r="D328" s="1">
        <v>20</v>
      </c>
      <c r="E328" t="s">
        <v>74</v>
      </c>
      <c r="F328">
        <v>-124.169148022388</v>
      </c>
      <c r="G328" s="1" t="s">
        <v>2344</v>
      </c>
      <c r="H328">
        <v>-124.169148273844</v>
      </c>
      <c r="I328" s="1" t="s">
        <v>2345</v>
      </c>
      <c r="J328" t="s">
        <v>2346</v>
      </c>
      <c r="K328" t="s">
        <v>2347</v>
      </c>
      <c r="L328" t="s">
        <v>1602</v>
      </c>
      <c r="M328" t="s">
        <v>2348</v>
      </c>
      <c r="N328" t="s">
        <v>2349</v>
      </c>
      <c r="O328" t="s">
        <v>54</v>
      </c>
      <c r="P328" s="1">
        <v>98535</v>
      </c>
      <c r="R328" t="s">
        <v>161</v>
      </c>
      <c r="S328" t="s">
        <v>2350</v>
      </c>
      <c r="T328" s="1">
        <v>2</v>
      </c>
      <c r="U328">
        <v>8002758777</v>
      </c>
      <c r="V328" t="s">
        <v>2351</v>
      </c>
      <c r="W328" t="s">
        <v>2352</v>
      </c>
      <c r="X328" s="1">
        <v>431101</v>
      </c>
      <c r="Y328" t="s">
        <v>2353</v>
      </c>
      <c r="Z328" s="1">
        <v>431101</v>
      </c>
      <c r="AA328" s="1">
        <v>49111001</v>
      </c>
      <c r="AB328" t="s">
        <v>2354</v>
      </c>
      <c r="AC328" s="1">
        <v>49111001</v>
      </c>
      <c r="AD328" t="s">
        <v>2355</v>
      </c>
      <c r="AE328" t="s">
        <v>70</v>
      </c>
      <c r="AF328" s="1">
        <v>1</v>
      </c>
      <c r="AH328" s="2">
        <v>0</v>
      </c>
      <c r="AJ328">
        <v>0</v>
      </c>
      <c r="AL328">
        <v>0</v>
      </c>
      <c r="AM328" t="s">
        <v>59</v>
      </c>
      <c r="AN328" t="s">
        <v>196</v>
      </c>
      <c r="AO328" t="s">
        <v>2356</v>
      </c>
      <c r="AQ328" s="1">
        <v>202306</v>
      </c>
      <c r="AR328" s="1">
        <v>37</v>
      </c>
      <c r="AT328" t="s">
        <v>61</v>
      </c>
      <c r="AU328" s="1">
        <v>2</v>
      </c>
      <c r="AV328" t="s">
        <v>2357</v>
      </c>
      <c r="AX328" t="s">
        <v>2358</v>
      </c>
      <c r="AY328">
        <v>0</v>
      </c>
      <c r="AZ328">
        <v>0</v>
      </c>
      <c r="BA328" t="b">
        <f t="shared" si="10"/>
        <v>1</v>
      </c>
      <c r="BB328" t="b">
        <f t="shared" si="11"/>
        <v>1</v>
      </c>
    </row>
    <row r="329" spans="1:54" x14ac:dyDescent="0.25">
      <c r="A329" s="1">
        <v>100</v>
      </c>
      <c r="B329" t="s">
        <v>52</v>
      </c>
      <c r="C329" t="s">
        <v>2343</v>
      </c>
      <c r="D329" s="1">
        <v>20</v>
      </c>
      <c r="E329" t="s">
        <v>74</v>
      </c>
      <c r="F329">
        <v>-124.169148022388</v>
      </c>
      <c r="G329" s="1" t="s">
        <v>2344</v>
      </c>
      <c r="H329">
        <v>-124.169148273844</v>
      </c>
      <c r="I329" s="1" t="s">
        <v>2345</v>
      </c>
      <c r="J329" t="s">
        <v>2382</v>
      </c>
      <c r="K329" t="s">
        <v>2347</v>
      </c>
      <c r="N329" t="s">
        <v>2349</v>
      </c>
      <c r="O329" t="s">
        <v>54</v>
      </c>
      <c r="P329" s="1">
        <v>98535</v>
      </c>
      <c r="R329" t="s">
        <v>161</v>
      </c>
      <c r="S329" t="s">
        <v>56</v>
      </c>
      <c r="T329" s="1">
        <v>2</v>
      </c>
      <c r="X329" s="1">
        <v>733110</v>
      </c>
      <c r="Y329" t="s">
        <v>2383</v>
      </c>
      <c r="Z329" s="1">
        <v>733110</v>
      </c>
      <c r="AA329" s="1">
        <v>54186009</v>
      </c>
      <c r="AB329" t="s">
        <v>2384</v>
      </c>
      <c r="AC329" s="1">
        <v>54186009</v>
      </c>
      <c r="AF329">
        <v>0</v>
      </c>
      <c r="AH329" s="2">
        <v>0</v>
      </c>
      <c r="AJ329">
        <v>0</v>
      </c>
      <c r="AL329">
        <v>0</v>
      </c>
      <c r="AM329" t="s">
        <v>59</v>
      </c>
      <c r="AN329" t="s">
        <v>196</v>
      </c>
      <c r="AO329" t="s">
        <v>2385</v>
      </c>
      <c r="AQ329" s="1">
        <v>202407</v>
      </c>
      <c r="AR329" s="1">
        <v>3</v>
      </c>
      <c r="AT329" t="s">
        <v>61</v>
      </c>
      <c r="AU329" s="1">
        <v>2</v>
      </c>
      <c r="AY329">
        <v>0</v>
      </c>
      <c r="AZ329">
        <v>0</v>
      </c>
      <c r="BA329" t="b">
        <f t="shared" si="10"/>
        <v>1</v>
      </c>
      <c r="BB329" t="b">
        <f t="shared" si="11"/>
        <v>1</v>
      </c>
    </row>
    <row r="330" spans="1:54" x14ac:dyDescent="0.25">
      <c r="A330" s="1">
        <v>100</v>
      </c>
      <c r="B330" t="s">
        <v>52</v>
      </c>
      <c r="C330" t="s">
        <v>1519</v>
      </c>
      <c r="D330" s="1">
        <v>20</v>
      </c>
      <c r="E330" t="s">
        <v>127</v>
      </c>
      <c r="F330">
        <v>-124.157169603138</v>
      </c>
      <c r="G330" s="1" t="s">
        <v>1520</v>
      </c>
      <c r="H330">
        <v>-124.157169603138</v>
      </c>
      <c r="I330" s="1" t="s">
        <v>1520</v>
      </c>
      <c r="J330" t="s">
        <v>1568</v>
      </c>
      <c r="L330" t="s">
        <v>1569</v>
      </c>
      <c r="M330" t="s">
        <v>1570</v>
      </c>
      <c r="N330" t="s">
        <v>1524</v>
      </c>
      <c r="O330" t="s">
        <v>54</v>
      </c>
      <c r="P330" s="1">
        <v>98550</v>
      </c>
      <c r="R330" t="s">
        <v>55</v>
      </c>
      <c r="S330" t="s">
        <v>1571</v>
      </c>
      <c r="T330" s="1">
        <v>1</v>
      </c>
      <c r="X330" s="1">
        <v>754901</v>
      </c>
      <c r="Y330" t="s">
        <v>1526</v>
      </c>
      <c r="Z330" s="1">
        <v>754901</v>
      </c>
      <c r="AA330" s="1">
        <v>48841006</v>
      </c>
      <c r="AB330" t="s">
        <v>1527</v>
      </c>
      <c r="AC330" s="1">
        <v>48841006</v>
      </c>
      <c r="AE330" t="s">
        <v>70</v>
      </c>
      <c r="AF330" s="1">
        <v>4</v>
      </c>
      <c r="AG330" t="s">
        <v>71</v>
      </c>
      <c r="AH330" s="1">
        <v>280000</v>
      </c>
      <c r="AJ330">
        <v>0</v>
      </c>
      <c r="AL330">
        <v>0</v>
      </c>
      <c r="AM330" t="s">
        <v>59</v>
      </c>
      <c r="AN330" t="s">
        <v>60</v>
      </c>
      <c r="AO330" t="s">
        <v>1572</v>
      </c>
      <c r="AQ330" s="1">
        <v>202405</v>
      </c>
      <c r="AR330" s="1">
        <v>12</v>
      </c>
      <c r="AT330" t="s">
        <v>61</v>
      </c>
      <c r="AU330" s="1">
        <v>2</v>
      </c>
      <c r="AY330">
        <v>0</v>
      </c>
      <c r="AZ330">
        <v>0</v>
      </c>
      <c r="BA330" t="b">
        <f t="shared" si="10"/>
        <v>0</v>
      </c>
      <c r="BB330" t="b">
        <f t="shared" si="11"/>
        <v>1</v>
      </c>
    </row>
    <row r="331" spans="1:54" x14ac:dyDescent="0.25">
      <c r="A331" s="1">
        <v>100</v>
      </c>
      <c r="B331" t="s">
        <v>52</v>
      </c>
      <c r="C331" t="s">
        <v>335</v>
      </c>
      <c r="D331" s="1">
        <v>20</v>
      </c>
      <c r="E331" t="s">
        <v>74</v>
      </c>
      <c r="F331">
        <v>-124.173801152115</v>
      </c>
      <c r="G331" s="1" t="s">
        <v>336</v>
      </c>
      <c r="H331">
        <v>-124.173634436062</v>
      </c>
      <c r="I331" s="1" t="s">
        <v>337</v>
      </c>
      <c r="J331" t="s">
        <v>2446</v>
      </c>
      <c r="N331" t="s">
        <v>339</v>
      </c>
      <c r="O331" t="s">
        <v>54</v>
      </c>
      <c r="P331" s="1">
        <v>98535</v>
      </c>
      <c r="Q331" t="s">
        <v>2447</v>
      </c>
      <c r="R331" t="s">
        <v>55</v>
      </c>
      <c r="S331" t="s">
        <v>2448</v>
      </c>
      <c r="T331" s="1">
        <v>2</v>
      </c>
      <c r="X331" s="1">
        <v>152103</v>
      </c>
      <c r="Y331" t="s">
        <v>2112</v>
      </c>
      <c r="Z331" s="1">
        <v>152103</v>
      </c>
      <c r="AA331" s="1">
        <v>23611505</v>
      </c>
      <c r="AB331" t="s">
        <v>591</v>
      </c>
      <c r="AC331" s="1">
        <v>23611505</v>
      </c>
      <c r="AE331" t="s">
        <v>70</v>
      </c>
      <c r="AF331" s="1">
        <v>2</v>
      </c>
      <c r="AG331" t="s">
        <v>166</v>
      </c>
      <c r="AH331" s="1">
        <v>532000</v>
      </c>
      <c r="AJ331">
        <v>0</v>
      </c>
      <c r="AL331">
        <v>0</v>
      </c>
      <c r="AM331" t="s">
        <v>59</v>
      </c>
      <c r="AN331" t="s">
        <v>60</v>
      </c>
      <c r="AO331" t="s">
        <v>2449</v>
      </c>
      <c r="AQ331" s="1">
        <v>202405</v>
      </c>
      <c r="AR331" s="1">
        <v>10</v>
      </c>
      <c r="AT331" t="s">
        <v>61</v>
      </c>
      <c r="AU331" s="1">
        <v>2</v>
      </c>
      <c r="AY331">
        <v>0</v>
      </c>
      <c r="AZ331">
        <v>0</v>
      </c>
      <c r="BA331" t="b">
        <f t="shared" si="10"/>
        <v>0</v>
      </c>
      <c r="BB331" t="b">
        <f t="shared" si="11"/>
        <v>1</v>
      </c>
    </row>
    <row r="332" spans="1:54" x14ac:dyDescent="0.25">
      <c r="A332" s="1">
        <v>100</v>
      </c>
      <c r="B332" t="s">
        <v>52</v>
      </c>
      <c r="C332" t="s">
        <v>168</v>
      </c>
      <c r="D332" s="1">
        <v>20</v>
      </c>
      <c r="E332" t="s">
        <v>53</v>
      </c>
      <c r="F332">
        <v>-124.203082157392</v>
      </c>
      <c r="G332" s="1" t="s">
        <v>169</v>
      </c>
      <c r="H332">
        <v>-124.203080983926</v>
      </c>
      <c r="I332" s="1" t="s">
        <v>170</v>
      </c>
      <c r="J332" t="s">
        <v>171</v>
      </c>
      <c r="N332" t="s">
        <v>172</v>
      </c>
      <c r="O332" t="s">
        <v>54</v>
      </c>
      <c r="P332" s="1">
        <v>98571</v>
      </c>
      <c r="R332" t="s">
        <v>55</v>
      </c>
      <c r="S332" t="s">
        <v>173</v>
      </c>
      <c r="T332" s="1">
        <v>2</v>
      </c>
      <c r="X332" s="1">
        <v>599969</v>
      </c>
      <c r="Y332" t="s">
        <v>174</v>
      </c>
      <c r="Z332" s="1">
        <v>599969</v>
      </c>
      <c r="AA332" s="1">
        <v>45992002</v>
      </c>
      <c r="AB332" t="s">
        <v>175</v>
      </c>
      <c r="AC332" s="1">
        <v>45992002</v>
      </c>
      <c r="AE332" t="s">
        <v>70</v>
      </c>
      <c r="AF332" s="1">
        <v>3</v>
      </c>
      <c r="AG332" t="s">
        <v>71</v>
      </c>
      <c r="AH332" s="1">
        <v>351000</v>
      </c>
      <c r="AJ332">
        <v>0</v>
      </c>
      <c r="AL332">
        <v>0</v>
      </c>
      <c r="AM332" t="s">
        <v>59</v>
      </c>
      <c r="AN332" t="s">
        <v>60</v>
      </c>
      <c r="AO332" t="s">
        <v>176</v>
      </c>
      <c r="AQ332" s="1">
        <v>202405</v>
      </c>
      <c r="AR332" s="1">
        <v>13</v>
      </c>
      <c r="AT332" t="s">
        <v>61</v>
      </c>
      <c r="AU332" s="1">
        <v>2</v>
      </c>
      <c r="AY332">
        <v>0</v>
      </c>
      <c r="AZ332">
        <v>0</v>
      </c>
      <c r="BA332" t="b">
        <f t="shared" si="10"/>
        <v>0</v>
      </c>
      <c r="BB332" t="b">
        <f t="shared" si="11"/>
        <v>1</v>
      </c>
    </row>
    <row r="333" spans="1:54" x14ac:dyDescent="0.25">
      <c r="A333" s="1">
        <v>100</v>
      </c>
      <c r="B333" t="s">
        <v>52</v>
      </c>
      <c r="C333" t="s">
        <v>916</v>
      </c>
      <c r="D333" s="1">
        <v>20</v>
      </c>
      <c r="E333" t="s">
        <v>127</v>
      </c>
      <c r="F333">
        <v>-124.043302295749</v>
      </c>
      <c r="G333" s="1" t="s">
        <v>917</v>
      </c>
      <c r="H333">
        <v>-124.043319394831</v>
      </c>
      <c r="I333" s="1" t="s">
        <v>918</v>
      </c>
      <c r="J333" t="s">
        <v>919</v>
      </c>
      <c r="N333" t="s">
        <v>920</v>
      </c>
      <c r="O333" t="s">
        <v>54</v>
      </c>
      <c r="P333" s="1">
        <v>98550</v>
      </c>
      <c r="R333" t="s">
        <v>55</v>
      </c>
      <c r="S333" t="s">
        <v>56</v>
      </c>
      <c r="T333" s="1">
        <v>1</v>
      </c>
      <c r="X333" s="1">
        <v>999977</v>
      </c>
      <c r="Y333" t="s">
        <v>57</v>
      </c>
      <c r="Z333" s="1">
        <v>999977</v>
      </c>
      <c r="AA333" s="1">
        <v>99999004</v>
      </c>
      <c r="AB333" t="s">
        <v>58</v>
      </c>
      <c r="AC333" s="1">
        <v>99999004</v>
      </c>
      <c r="AF333">
        <v>0</v>
      </c>
      <c r="AH333" s="2">
        <v>0</v>
      </c>
      <c r="AJ333">
        <v>0</v>
      </c>
      <c r="AL333">
        <v>0</v>
      </c>
      <c r="AM333" t="s">
        <v>59</v>
      </c>
      <c r="AN333" t="s">
        <v>60</v>
      </c>
      <c r="AO333" t="s">
        <v>921</v>
      </c>
      <c r="AQ333" s="1">
        <v>202405</v>
      </c>
      <c r="AR333" s="1">
        <v>1</v>
      </c>
      <c r="AT333" t="s">
        <v>135</v>
      </c>
      <c r="AU333" s="1">
        <v>2</v>
      </c>
      <c r="AY333">
        <v>0</v>
      </c>
      <c r="AZ333">
        <v>0</v>
      </c>
      <c r="BA333" t="b">
        <f t="shared" si="10"/>
        <v>0</v>
      </c>
      <c r="BB333" t="b">
        <f t="shared" si="11"/>
        <v>0</v>
      </c>
    </row>
    <row r="334" spans="1:54" x14ac:dyDescent="0.25">
      <c r="A334" s="1">
        <v>100</v>
      </c>
      <c r="B334" t="s">
        <v>52</v>
      </c>
      <c r="C334" t="s">
        <v>645</v>
      </c>
      <c r="D334" s="1">
        <v>20</v>
      </c>
      <c r="E334" t="s">
        <v>53</v>
      </c>
      <c r="F334">
        <v>-124.201868708549</v>
      </c>
      <c r="G334" s="1" t="s">
        <v>646</v>
      </c>
      <c r="H334">
        <v>-124.201868708549</v>
      </c>
      <c r="I334" s="1" t="s">
        <v>646</v>
      </c>
      <c r="J334" t="s">
        <v>647</v>
      </c>
      <c r="N334" t="s">
        <v>648</v>
      </c>
      <c r="O334" t="s">
        <v>54</v>
      </c>
      <c r="P334" s="1">
        <v>98571</v>
      </c>
      <c r="R334" t="s">
        <v>55</v>
      </c>
      <c r="S334" t="s">
        <v>649</v>
      </c>
      <c r="T334" s="1">
        <v>2</v>
      </c>
      <c r="X334" s="1">
        <v>792903</v>
      </c>
      <c r="Y334" t="s">
        <v>650</v>
      </c>
      <c r="Z334" s="1">
        <v>792903</v>
      </c>
      <c r="AA334" s="1">
        <v>71113003</v>
      </c>
      <c r="AB334" t="s">
        <v>651</v>
      </c>
      <c r="AC334" s="1">
        <v>71113003</v>
      </c>
      <c r="AE334" t="s">
        <v>70</v>
      </c>
      <c r="AF334" s="1">
        <v>2</v>
      </c>
      <c r="AG334" t="s">
        <v>71</v>
      </c>
      <c r="AH334" s="1">
        <v>119000</v>
      </c>
      <c r="AJ334">
        <v>0</v>
      </c>
      <c r="AL334">
        <v>0</v>
      </c>
      <c r="AM334" t="s">
        <v>59</v>
      </c>
      <c r="AN334" t="s">
        <v>60</v>
      </c>
      <c r="AO334" t="s">
        <v>652</v>
      </c>
      <c r="AQ334" s="1">
        <v>202405</v>
      </c>
      <c r="AR334" s="1">
        <v>14</v>
      </c>
      <c r="AT334" t="s">
        <v>61</v>
      </c>
      <c r="AU334" s="1">
        <v>2</v>
      </c>
      <c r="AY334">
        <v>0</v>
      </c>
      <c r="AZ334">
        <v>0</v>
      </c>
      <c r="BA334" t="b">
        <f t="shared" si="10"/>
        <v>0</v>
      </c>
      <c r="BB334" t="b">
        <f t="shared" si="11"/>
        <v>0</v>
      </c>
    </row>
    <row r="335" spans="1:54" x14ac:dyDescent="0.25">
      <c r="A335" s="1">
        <v>100</v>
      </c>
      <c r="B335" t="s">
        <v>52</v>
      </c>
      <c r="C335" t="s">
        <v>2559</v>
      </c>
      <c r="D335" s="1">
        <v>20</v>
      </c>
      <c r="E335" t="s">
        <v>269</v>
      </c>
      <c r="F335">
        <v>-124.165906572791</v>
      </c>
      <c r="G335" s="1" t="s">
        <v>2560</v>
      </c>
      <c r="H335">
        <v>-124.166584249663</v>
      </c>
      <c r="I335" s="1" t="s">
        <v>2561</v>
      </c>
      <c r="J335" t="s">
        <v>2562</v>
      </c>
      <c r="N335" t="s">
        <v>2563</v>
      </c>
      <c r="O335" t="s">
        <v>54</v>
      </c>
      <c r="P335" s="1">
        <v>98569</v>
      </c>
      <c r="R335" t="s">
        <v>55</v>
      </c>
      <c r="S335" t="s">
        <v>56</v>
      </c>
      <c r="T335" s="1">
        <v>1</v>
      </c>
      <c r="X335" s="1">
        <v>799201</v>
      </c>
      <c r="Y335" t="s">
        <v>2057</v>
      </c>
      <c r="Z335" s="1">
        <v>799201</v>
      </c>
      <c r="AA335" s="1">
        <v>71391002</v>
      </c>
      <c r="AB335" t="s">
        <v>2058</v>
      </c>
      <c r="AC335" s="1">
        <v>71391002</v>
      </c>
      <c r="AE335" t="s">
        <v>852</v>
      </c>
      <c r="AF335" s="1">
        <v>25</v>
      </c>
      <c r="AG335" t="s">
        <v>124</v>
      </c>
      <c r="AH335" s="1">
        <v>2018000</v>
      </c>
      <c r="AJ335">
        <v>0</v>
      </c>
      <c r="AL335">
        <v>0</v>
      </c>
      <c r="AM335" t="s">
        <v>59</v>
      </c>
      <c r="AN335" t="s">
        <v>60</v>
      </c>
      <c r="AO335" t="s">
        <v>2564</v>
      </c>
      <c r="AQ335" s="1">
        <v>202406</v>
      </c>
      <c r="AR335" s="1">
        <v>1</v>
      </c>
      <c r="AT335" t="s">
        <v>61</v>
      </c>
      <c r="AU335" s="1">
        <v>2</v>
      </c>
      <c r="AY335">
        <v>0</v>
      </c>
      <c r="AZ335">
        <v>0</v>
      </c>
      <c r="BA335" t="b">
        <f t="shared" si="10"/>
        <v>0</v>
      </c>
      <c r="BB335" t="b">
        <f t="shared" si="11"/>
        <v>0</v>
      </c>
    </row>
    <row r="336" spans="1:54" x14ac:dyDescent="0.25">
      <c r="A336" s="1">
        <v>100</v>
      </c>
      <c r="B336" t="s">
        <v>52</v>
      </c>
      <c r="C336" t="s">
        <v>1307</v>
      </c>
      <c r="D336" s="1">
        <v>20</v>
      </c>
      <c r="E336" t="s">
        <v>63</v>
      </c>
      <c r="F336">
        <v>-124.165557717981</v>
      </c>
      <c r="G336" s="1" t="s">
        <v>1308</v>
      </c>
      <c r="H336">
        <v>-124.165223363864</v>
      </c>
      <c r="I336" s="1" t="s">
        <v>1309</v>
      </c>
      <c r="J336" t="s">
        <v>1310</v>
      </c>
      <c r="L336" t="s">
        <v>1311</v>
      </c>
      <c r="M336" t="s">
        <v>1312</v>
      </c>
      <c r="N336" t="s">
        <v>1313</v>
      </c>
      <c r="O336" t="s">
        <v>54</v>
      </c>
      <c r="P336" s="1">
        <v>98569</v>
      </c>
      <c r="Q336" t="s">
        <v>1314</v>
      </c>
      <c r="R336" t="s">
        <v>55</v>
      </c>
      <c r="S336" t="s">
        <v>1315</v>
      </c>
      <c r="T336" s="1">
        <v>1</v>
      </c>
      <c r="X336" s="1">
        <v>999977</v>
      </c>
      <c r="Y336" t="s">
        <v>57</v>
      </c>
      <c r="Z336" s="1">
        <v>999977</v>
      </c>
      <c r="AA336" s="1">
        <v>99999004</v>
      </c>
      <c r="AB336" t="s">
        <v>58</v>
      </c>
      <c r="AC336" s="1">
        <v>99999004</v>
      </c>
      <c r="AF336">
        <v>0</v>
      </c>
      <c r="AH336" s="2">
        <v>0</v>
      </c>
      <c r="AJ336">
        <v>0</v>
      </c>
      <c r="AL336">
        <v>0</v>
      </c>
      <c r="AM336" t="s">
        <v>59</v>
      </c>
      <c r="AN336" t="s">
        <v>60</v>
      </c>
      <c r="AO336" t="s">
        <v>1316</v>
      </c>
      <c r="AQ336" s="1">
        <v>202408</v>
      </c>
      <c r="AR336" s="1">
        <v>1</v>
      </c>
      <c r="AT336" t="s">
        <v>61</v>
      </c>
      <c r="AU336" s="1">
        <v>2</v>
      </c>
      <c r="AY336">
        <v>0</v>
      </c>
      <c r="AZ336">
        <v>0</v>
      </c>
      <c r="BA336" t="b">
        <f t="shared" si="10"/>
        <v>0</v>
      </c>
      <c r="BB336" t="b">
        <f t="shared" si="11"/>
        <v>1</v>
      </c>
    </row>
    <row r="337" spans="1:54" x14ac:dyDescent="0.25">
      <c r="A337" s="1">
        <v>100</v>
      </c>
      <c r="B337" t="s">
        <v>52</v>
      </c>
      <c r="C337" t="s">
        <v>305</v>
      </c>
      <c r="D337" s="1">
        <v>20</v>
      </c>
      <c r="E337" t="s">
        <v>53</v>
      </c>
      <c r="F337">
        <v>-124.20318835610701</v>
      </c>
      <c r="G337" s="1" t="s">
        <v>306</v>
      </c>
      <c r="H337">
        <v>-124.203187182639</v>
      </c>
      <c r="I337" s="1" t="s">
        <v>307</v>
      </c>
      <c r="J337" t="s">
        <v>308</v>
      </c>
      <c r="L337" t="s">
        <v>309</v>
      </c>
      <c r="M337" t="s">
        <v>310</v>
      </c>
      <c r="N337" t="s">
        <v>311</v>
      </c>
      <c r="O337" t="s">
        <v>54</v>
      </c>
      <c r="P337" s="1">
        <v>98571</v>
      </c>
      <c r="R337" t="s">
        <v>55</v>
      </c>
      <c r="S337" t="s">
        <v>312</v>
      </c>
      <c r="T337" s="1">
        <v>2</v>
      </c>
      <c r="X337" s="1">
        <v>581208</v>
      </c>
      <c r="Y337" t="s">
        <v>94</v>
      </c>
      <c r="Z337" s="1">
        <v>581208</v>
      </c>
      <c r="AA337" s="1">
        <v>72251117</v>
      </c>
      <c r="AB337" t="s">
        <v>95</v>
      </c>
      <c r="AC337" s="1">
        <v>72251117</v>
      </c>
      <c r="AE337" t="s">
        <v>194</v>
      </c>
      <c r="AF337" s="1">
        <v>7</v>
      </c>
      <c r="AG337" t="s">
        <v>124</v>
      </c>
      <c r="AH337" s="1">
        <v>1639000</v>
      </c>
      <c r="AJ337">
        <v>0</v>
      </c>
      <c r="AL337">
        <v>0</v>
      </c>
      <c r="AM337" t="s">
        <v>59</v>
      </c>
      <c r="AN337" t="s">
        <v>60</v>
      </c>
      <c r="AO337" t="s">
        <v>313</v>
      </c>
      <c r="AQ337" s="1">
        <v>202408</v>
      </c>
      <c r="AR337" s="1">
        <v>1</v>
      </c>
      <c r="AT337" t="s">
        <v>61</v>
      </c>
      <c r="AU337" s="1">
        <v>2</v>
      </c>
      <c r="AY337">
        <v>0</v>
      </c>
      <c r="AZ337">
        <v>0</v>
      </c>
      <c r="BA337" t="b">
        <f t="shared" si="10"/>
        <v>0</v>
      </c>
      <c r="BB337" t="b">
        <f t="shared" si="11"/>
        <v>1</v>
      </c>
    </row>
    <row r="338" spans="1:54" x14ac:dyDescent="0.25">
      <c r="A338" s="1">
        <v>97.84</v>
      </c>
      <c r="B338" t="s">
        <v>52</v>
      </c>
      <c r="C338" t="s">
        <v>1374</v>
      </c>
      <c r="D338" s="1">
        <v>20</v>
      </c>
      <c r="E338" t="s">
        <v>53</v>
      </c>
      <c r="F338">
        <v>-124.198742601652</v>
      </c>
      <c r="G338" s="1" t="s">
        <v>1375</v>
      </c>
      <c r="H338">
        <v>-124.198742601652</v>
      </c>
      <c r="I338" s="1" t="s">
        <v>1375</v>
      </c>
      <c r="J338" t="s">
        <v>1376</v>
      </c>
      <c r="N338" t="s">
        <v>1377</v>
      </c>
      <c r="O338" t="s">
        <v>54</v>
      </c>
      <c r="P338" s="1">
        <v>98571</v>
      </c>
      <c r="Q338" t="s">
        <v>1378</v>
      </c>
      <c r="R338" t="s">
        <v>55</v>
      </c>
      <c r="S338" t="s">
        <v>1379</v>
      </c>
      <c r="T338" s="1">
        <v>2</v>
      </c>
      <c r="X338" s="1">
        <v>999977</v>
      </c>
      <c r="Y338" t="s">
        <v>57</v>
      </c>
      <c r="Z338" s="1">
        <v>999977</v>
      </c>
      <c r="AA338" s="1">
        <v>99999004</v>
      </c>
      <c r="AB338" t="s">
        <v>58</v>
      </c>
      <c r="AC338" s="1">
        <v>99999004</v>
      </c>
      <c r="AF338">
        <v>0</v>
      </c>
      <c r="AH338" s="2">
        <v>0</v>
      </c>
      <c r="AJ338">
        <v>0</v>
      </c>
      <c r="AL338">
        <v>0</v>
      </c>
      <c r="AM338" t="s">
        <v>59</v>
      </c>
      <c r="AN338" t="s">
        <v>60</v>
      </c>
      <c r="AO338" t="s">
        <v>1380</v>
      </c>
      <c r="AQ338" s="1">
        <v>202409</v>
      </c>
      <c r="AR338" s="1">
        <v>1</v>
      </c>
      <c r="AS338">
        <v>2024</v>
      </c>
      <c r="AT338" t="s">
        <v>61</v>
      </c>
      <c r="AU338" s="1">
        <v>2</v>
      </c>
      <c r="AY338">
        <v>0</v>
      </c>
      <c r="AZ338">
        <v>0</v>
      </c>
      <c r="BA338" t="b">
        <f t="shared" si="10"/>
        <v>0</v>
      </c>
      <c r="BB338" t="b">
        <f t="shared" si="11"/>
        <v>0</v>
      </c>
    </row>
    <row r="339" spans="1:54" x14ac:dyDescent="0.25">
      <c r="A339" s="1">
        <v>100</v>
      </c>
      <c r="B339" t="s">
        <v>52</v>
      </c>
      <c r="C339" t="s">
        <v>1196</v>
      </c>
      <c r="D339" s="1">
        <v>20</v>
      </c>
      <c r="E339" t="s">
        <v>53</v>
      </c>
      <c r="F339">
        <v>-124.202476884169</v>
      </c>
      <c r="G339" s="1" t="s">
        <v>1197</v>
      </c>
      <c r="H339">
        <v>-124.202476884169</v>
      </c>
      <c r="I339" s="1" t="s">
        <v>1197</v>
      </c>
      <c r="J339" t="s">
        <v>1198</v>
      </c>
      <c r="L339" t="s">
        <v>1199</v>
      </c>
      <c r="M339" t="s">
        <v>1200</v>
      </c>
      <c r="N339" t="s">
        <v>1201</v>
      </c>
      <c r="O339" t="s">
        <v>54</v>
      </c>
      <c r="P339" s="1">
        <v>98571</v>
      </c>
      <c r="R339" t="s">
        <v>55</v>
      </c>
      <c r="S339" t="s">
        <v>1202</v>
      </c>
      <c r="T339" s="1">
        <v>2</v>
      </c>
      <c r="X339" s="1">
        <v>651301</v>
      </c>
      <c r="Y339" t="s">
        <v>330</v>
      </c>
      <c r="Z339" s="1">
        <v>651301</v>
      </c>
      <c r="AA339" s="1">
        <v>53111004</v>
      </c>
      <c r="AB339" t="s">
        <v>331</v>
      </c>
      <c r="AC339" s="1">
        <v>53111004</v>
      </c>
      <c r="AE339" t="s">
        <v>70</v>
      </c>
      <c r="AF339" s="1">
        <v>2</v>
      </c>
      <c r="AG339" t="s">
        <v>71</v>
      </c>
      <c r="AH339" s="1">
        <v>135000</v>
      </c>
      <c r="AJ339">
        <v>0</v>
      </c>
      <c r="AL339">
        <v>0</v>
      </c>
      <c r="AM339" t="s">
        <v>59</v>
      </c>
      <c r="AN339" t="s">
        <v>60</v>
      </c>
      <c r="AO339" t="s">
        <v>1203</v>
      </c>
      <c r="AQ339" s="1">
        <v>202410</v>
      </c>
      <c r="AR339" s="1">
        <v>1</v>
      </c>
      <c r="AS339">
        <v>2024</v>
      </c>
      <c r="AT339" t="s">
        <v>61</v>
      </c>
      <c r="AU339" s="1">
        <v>2</v>
      </c>
      <c r="AY339">
        <v>0</v>
      </c>
      <c r="AZ339">
        <v>0</v>
      </c>
      <c r="BA339" t="b">
        <f t="shared" si="10"/>
        <v>0</v>
      </c>
      <c r="BB339" t="b">
        <f t="shared" si="11"/>
        <v>1</v>
      </c>
    </row>
    <row r="340" spans="1:54" x14ac:dyDescent="0.25">
      <c r="A340" s="1">
        <v>100</v>
      </c>
      <c r="B340" t="s">
        <v>52</v>
      </c>
      <c r="C340" t="s">
        <v>217</v>
      </c>
      <c r="D340" s="1">
        <v>20</v>
      </c>
      <c r="E340" t="s">
        <v>74</v>
      </c>
      <c r="F340">
        <v>-124.165255530663</v>
      </c>
      <c r="G340" s="1" t="s">
        <v>218</v>
      </c>
      <c r="H340">
        <v>-124.165255530663</v>
      </c>
      <c r="I340" s="1" t="s">
        <v>218</v>
      </c>
      <c r="J340" t="s">
        <v>219</v>
      </c>
      <c r="N340" t="s">
        <v>220</v>
      </c>
      <c r="O340" t="s">
        <v>54</v>
      </c>
      <c r="P340" s="1">
        <v>98535</v>
      </c>
      <c r="R340" t="s">
        <v>55</v>
      </c>
      <c r="S340" t="s">
        <v>221</v>
      </c>
      <c r="T340" s="1">
        <v>2</v>
      </c>
      <c r="X340" s="1">
        <v>525101</v>
      </c>
      <c r="Y340" t="s">
        <v>222</v>
      </c>
      <c r="Z340" s="1">
        <v>525101</v>
      </c>
      <c r="AA340" s="1">
        <v>44414010</v>
      </c>
      <c r="AB340" t="s">
        <v>223</v>
      </c>
      <c r="AC340" s="1">
        <v>44414010</v>
      </c>
      <c r="AE340" t="s">
        <v>70</v>
      </c>
      <c r="AF340" s="1">
        <v>2</v>
      </c>
      <c r="AG340" t="s">
        <v>71</v>
      </c>
      <c r="AH340" s="1">
        <v>237000</v>
      </c>
      <c r="AJ340">
        <v>0</v>
      </c>
      <c r="AL340">
        <v>0</v>
      </c>
      <c r="AM340" t="s">
        <v>59</v>
      </c>
      <c r="AN340" t="s">
        <v>60</v>
      </c>
      <c r="AO340" t="s">
        <v>224</v>
      </c>
      <c r="AQ340" s="1">
        <v>202410</v>
      </c>
      <c r="AR340" s="1">
        <v>9</v>
      </c>
      <c r="AT340" t="s">
        <v>61</v>
      </c>
      <c r="AU340" s="1">
        <v>2</v>
      </c>
      <c r="AY340">
        <v>0</v>
      </c>
      <c r="AZ340">
        <v>0</v>
      </c>
      <c r="BA340" t="b">
        <f t="shared" si="10"/>
        <v>0</v>
      </c>
      <c r="BB340" t="b">
        <f t="shared" si="11"/>
        <v>0</v>
      </c>
    </row>
    <row r="341" spans="1:54" x14ac:dyDescent="0.25">
      <c r="A341" s="1">
        <v>96.15</v>
      </c>
      <c r="B341" t="s">
        <v>52</v>
      </c>
      <c r="C341" t="s">
        <v>990</v>
      </c>
      <c r="D341" s="1">
        <v>20</v>
      </c>
      <c r="E341" t="s">
        <v>469</v>
      </c>
      <c r="F341">
        <v>-124.177021384493</v>
      </c>
      <c r="G341" s="1" t="s">
        <v>991</v>
      </c>
      <c r="H341">
        <v>-124.177021384493</v>
      </c>
      <c r="I341" s="1" t="s">
        <v>991</v>
      </c>
      <c r="J341" t="s">
        <v>992</v>
      </c>
      <c r="K341" t="s">
        <v>993</v>
      </c>
      <c r="N341" t="s">
        <v>994</v>
      </c>
      <c r="O341" t="s">
        <v>54</v>
      </c>
      <c r="P341" s="1">
        <v>98536</v>
      </c>
      <c r="R341" t="s">
        <v>161</v>
      </c>
      <c r="S341" t="s">
        <v>995</v>
      </c>
      <c r="T341" s="1">
        <v>2</v>
      </c>
      <c r="V341" t="s">
        <v>996</v>
      </c>
      <c r="X341" s="1">
        <v>919907</v>
      </c>
      <c r="Y341" t="s">
        <v>997</v>
      </c>
      <c r="Z341" s="1">
        <v>919907</v>
      </c>
      <c r="AA341" s="1">
        <v>71219010</v>
      </c>
      <c r="AB341" t="s">
        <v>998</v>
      </c>
      <c r="AC341" s="1">
        <v>71219010</v>
      </c>
      <c r="AD341" t="s">
        <v>999</v>
      </c>
      <c r="AE341" t="s">
        <v>70</v>
      </c>
      <c r="AF341" s="1">
        <v>4</v>
      </c>
      <c r="AH341" s="2">
        <v>0</v>
      </c>
      <c r="AJ341">
        <v>0</v>
      </c>
      <c r="AL341">
        <v>0</v>
      </c>
      <c r="AM341" t="s">
        <v>59</v>
      </c>
      <c r="AN341" t="s">
        <v>196</v>
      </c>
      <c r="AO341" t="s">
        <v>1000</v>
      </c>
      <c r="AQ341" s="1">
        <v>202407</v>
      </c>
      <c r="AR341" s="1">
        <v>8</v>
      </c>
      <c r="AT341" t="s">
        <v>61</v>
      </c>
      <c r="AU341" s="1">
        <v>2</v>
      </c>
      <c r="AY341">
        <v>0</v>
      </c>
      <c r="AZ341">
        <v>0</v>
      </c>
      <c r="BA341" t="b">
        <f t="shared" si="10"/>
        <v>0</v>
      </c>
      <c r="BB341" t="b">
        <f t="shared" si="11"/>
        <v>0</v>
      </c>
    </row>
    <row r="342" spans="1:54" x14ac:dyDescent="0.25">
      <c r="A342" s="1">
        <v>100</v>
      </c>
      <c r="B342" t="s">
        <v>52</v>
      </c>
      <c r="C342" t="s">
        <v>497</v>
      </c>
      <c r="D342" s="1">
        <v>20</v>
      </c>
      <c r="E342" t="s">
        <v>53</v>
      </c>
      <c r="F342">
        <v>-124.197650600317</v>
      </c>
      <c r="G342" s="1" t="s">
        <v>498</v>
      </c>
      <c r="H342">
        <v>-124.197830559777</v>
      </c>
      <c r="I342" s="1" t="s">
        <v>499</v>
      </c>
      <c r="J342" t="s">
        <v>2034</v>
      </c>
      <c r="L342" t="s">
        <v>501</v>
      </c>
      <c r="M342" t="s">
        <v>502</v>
      </c>
      <c r="N342" t="s">
        <v>503</v>
      </c>
      <c r="O342" t="s">
        <v>54</v>
      </c>
      <c r="P342" s="1">
        <v>98571</v>
      </c>
      <c r="R342" t="s">
        <v>55</v>
      </c>
      <c r="S342" t="s">
        <v>2035</v>
      </c>
      <c r="T342" s="1">
        <v>2</v>
      </c>
      <c r="V342" t="s">
        <v>2036</v>
      </c>
      <c r="X342" s="1">
        <v>701111</v>
      </c>
      <c r="Y342" t="s">
        <v>1148</v>
      </c>
      <c r="Z342" s="1">
        <v>701111</v>
      </c>
      <c r="AA342" s="1">
        <v>72119909</v>
      </c>
      <c r="AB342" t="s">
        <v>1149</v>
      </c>
      <c r="AC342" s="1">
        <v>72119909</v>
      </c>
      <c r="AE342" t="s">
        <v>194</v>
      </c>
      <c r="AF342" s="1">
        <v>8</v>
      </c>
      <c r="AH342" s="2">
        <v>0</v>
      </c>
      <c r="AJ342">
        <v>0</v>
      </c>
      <c r="AL342">
        <v>0</v>
      </c>
      <c r="AM342" t="s">
        <v>59</v>
      </c>
      <c r="AN342" t="s">
        <v>60</v>
      </c>
      <c r="AO342" t="s">
        <v>2037</v>
      </c>
      <c r="AQ342" s="1">
        <v>202411</v>
      </c>
      <c r="AR342" s="1">
        <v>41</v>
      </c>
      <c r="AS342">
        <v>1973</v>
      </c>
      <c r="AT342" t="s">
        <v>61</v>
      </c>
      <c r="AU342" s="1">
        <v>2</v>
      </c>
      <c r="AX342" t="s">
        <v>2038</v>
      </c>
      <c r="AY342">
        <v>0</v>
      </c>
      <c r="AZ342">
        <v>0</v>
      </c>
      <c r="BA342" t="b">
        <f t="shared" si="10"/>
        <v>0</v>
      </c>
      <c r="BB342" t="b">
        <f t="shared" si="11"/>
        <v>1</v>
      </c>
    </row>
    <row r="343" spans="1:54" x14ac:dyDescent="0.25">
      <c r="A343" s="1">
        <v>100</v>
      </c>
      <c r="B343" t="s">
        <v>52</v>
      </c>
      <c r="C343" t="s">
        <v>1282</v>
      </c>
      <c r="D343" s="1">
        <v>20</v>
      </c>
      <c r="E343" t="s">
        <v>74</v>
      </c>
      <c r="F343">
        <v>-124.15267389461</v>
      </c>
      <c r="G343" s="1" t="s">
        <v>1283</v>
      </c>
      <c r="H343">
        <v>-124.153049739148</v>
      </c>
      <c r="I343" s="1" t="s">
        <v>1284</v>
      </c>
      <c r="J343" t="s">
        <v>1285</v>
      </c>
      <c r="N343" t="s">
        <v>1286</v>
      </c>
      <c r="O343" t="s">
        <v>54</v>
      </c>
      <c r="P343" s="1">
        <v>98535</v>
      </c>
      <c r="Q343" t="s">
        <v>1287</v>
      </c>
      <c r="R343" t="s">
        <v>55</v>
      </c>
      <c r="S343" t="s">
        <v>56</v>
      </c>
      <c r="T343" s="1">
        <v>2</v>
      </c>
      <c r="X343" s="1">
        <v>999977</v>
      </c>
      <c r="Y343" t="s">
        <v>57</v>
      </c>
      <c r="Z343" s="1">
        <v>999977</v>
      </c>
      <c r="AA343" s="1">
        <v>99999004</v>
      </c>
      <c r="AB343" t="s">
        <v>58</v>
      </c>
      <c r="AC343" s="1">
        <v>99999004</v>
      </c>
      <c r="AF343">
        <v>0</v>
      </c>
      <c r="AH343" s="2">
        <v>0</v>
      </c>
      <c r="AJ343">
        <v>0</v>
      </c>
      <c r="AL343">
        <v>0</v>
      </c>
      <c r="AM343" t="s">
        <v>59</v>
      </c>
      <c r="AN343" t="s">
        <v>60</v>
      </c>
      <c r="AO343" t="s">
        <v>1288</v>
      </c>
      <c r="AQ343" s="1">
        <v>202411</v>
      </c>
      <c r="AR343" s="1">
        <v>1</v>
      </c>
      <c r="AT343" t="s">
        <v>61</v>
      </c>
      <c r="AU343" s="1">
        <v>2</v>
      </c>
      <c r="AY343">
        <v>0</v>
      </c>
      <c r="AZ343">
        <v>0</v>
      </c>
      <c r="BA343" t="b">
        <f t="shared" si="10"/>
        <v>0</v>
      </c>
      <c r="BB343" t="b">
        <f t="shared" si="11"/>
        <v>0</v>
      </c>
    </row>
    <row r="344" spans="1:54" x14ac:dyDescent="0.25">
      <c r="A344" s="1">
        <v>100</v>
      </c>
      <c r="B344" t="s">
        <v>52</v>
      </c>
      <c r="C344" t="s">
        <v>713</v>
      </c>
      <c r="D344" s="1">
        <v>20</v>
      </c>
      <c r="E344" t="s">
        <v>53</v>
      </c>
      <c r="F344">
        <v>-124.197247258209</v>
      </c>
      <c r="G344" s="1" t="s">
        <v>714</v>
      </c>
      <c r="H344">
        <v>-124.197247258209</v>
      </c>
      <c r="I344" s="1" t="s">
        <v>714</v>
      </c>
      <c r="J344" t="s">
        <v>715</v>
      </c>
      <c r="N344" t="s">
        <v>716</v>
      </c>
      <c r="O344" t="s">
        <v>54</v>
      </c>
      <c r="P344" s="1">
        <v>98571</v>
      </c>
      <c r="R344" t="s">
        <v>161</v>
      </c>
      <c r="S344" t="s">
        <v>56</v>
      </c>
      <c r="T344" s="1">
        <v>2</v>
      </c>
      <c r="X344" s="1">
        <v>581206</v>
      </c>
      <c r="Y344" t="s">
        <v>717</v>
      </c>
      <c r="Z344" s="1">
        <v>581206</v>
      </c>
      <c r="AA344" s="1">
        <v>72251117</v>
      </c>
      <c r="AB344" t="s">
        <v>95</v>
      </c>
      <c r="AC344" s="1">
        <v>72251117</v>
      </c>
      <c r="AE344" t="s">
        <v>70</v>
      </c>
      <c r="AF344" s="1">
        <v>4</v>
      </c>
      <c r="AG344" t="s">
        <v>71</v>
      </c>
      <c r="AH344" s="1">
        <v>147000</v>
      </c>
      <c r="AJ344">
        <v>0</v>
      </c>
      <c r="AL344">
        <v>0</v>
      </c>
      <c r="AM344" t="s">
        <v>59</v>
      </c>
      <c r="AN344" t="s">
        <v>60</v>
      </c>
      <c r="AO344" t="s">
        <v>718</v>
      </c>
      <c r="AQ344" s="1">
        <v>202410</v>
      </c>
      <c r="AR344" s="1">
        <v>2</v>
      </c>
      <c r="AT344" t="s">
        <v>61</v>
      </c>
      <c r="AU344" s="1">
        <v>2</v>
      </c>
      <c r="AY344">
        <v>0</v>
      </c>
      <c r="AZ344">
        <v>0</v>
      </c>
      <c r="BA344" t="b">
        <f t="shared" si="10"/>
        <v>0</v>
      </c>
      <c r="BB344" t="b">
        <f t="shared" si="11"/>
        <v>0</v>
      </c>
    </row>
    <row r="345" spans="1:54" x14ac:dyDescent="0.25">
      <c r="A345" s="1">
        <v>100</v>
      </c>
      <c r="B345" t="s">
        <v>52</v>
      </c>
      <c r="C345" t="s">
        <v>1012</v>
      </c>
      <c r="D345" s="1">
        <v>20</v>
      </c>
      <c r="E345" t="s">
        <v>74</v>
      </c>
      <c r="F345">
        <v>-124.161126624868</v>
      </c>
      <c r="G345" s="1" t="s">
        <v>1013</v>
      </c>
      <c r="H345">
        <v>-124.161124277935</v>
      </c>
      <c r="I345" s="1" t="s">
        <v>1014</v>
      </c>
      <c r="J345" t="s">
        <v>1280</v>
      </c>
      <c r="N345" t="s">
        <v>1016</v>
      </c>
      <c r="O345" t="s">
        <v>54</v>
      </c>
      <c r="P345" s="1">
        <v>98535</v>
      </c>
      <c r="R345" t="s">
        <v>55</v>
      </c>
      <c r="S345" t="s">
        <v>56</v>
      </c>
      <c r="T345" s="1">
        <v>2</v>
      </c>
      <c r="X345" s="1">
        <v>811103</v>
      </c>
      <c r="Y345" t="s">
        <v>1277</v>
      </c>
      <c r="Z345" s="1">
        <v>811103</v>
      </c>
      <c r="AA345" s="1">
        <v>54111002</v>
      </c>
      <c r="AB345" t="s">
        <v>1278</v>
      </c>
      <c r="AC345" s="1">
        <v>54111002</v>
      </c>
      <c r="AE345" t="s">
        <v>70</v>
      </c>
      <c r="AF345" s="1">
        <v>3</v>
      </c>
      <c r="AG345" t="s">
        <v>71</v>
      </c>
      <c r="AH345" s="1">
        <v>411000</v>
      </c>
      <c r="AJ345">
        <v>0</v>
      </c>
      <c r="AL345">
        <v>0</v>
      </c>
      <c r="AM345" t="s">
        <v>59</v>
      </c>
      <c r="AN345" t="s">
        <v>60</v>
      </c>
      <c r="AO345" t="s">
        <v>1281</v>
      </c>
      <c r="AQ345" s="1">
        <v>202411</v>
      </c>
      <c r="AR345" s="1">
        <v>1</v>
      </c>
      <c r="AT345" t="s">
        <v>61</v>
      </c>
      <c r="AU345" s="1">
        <v>2</v>
      </c>
      <c r="AY345">
        <v>0</v>
      </c>
      <c r="AZ345">
        <v>0</v>
      </c>
      <c r="BA345" t="b">
        <f t="shared" si="10"/>
        <v>0</v>
      </c>
      <c r="BB345" t="b">
        <f t="shared" si="11"/>
        <v>1</v>
      </c>
    </row>
    <row r="346" spans="1:54" x14ac:dyDescent="0.25">
      <c r="A346" s="1">
        <v>100</v>
      </c>
      <c r="B346" t="s">
        <v>52</v>
      </c>
      <c r="C346" t="s">
        <v>1519</v>
      </c>
      <c r="D346" s="1">
        <v>20</v>
      </c>
      <c r="E346" t="s">
        <v>127</v>
      </c>
      <c r="F346">
        <v>-124.157169603138</v>
      </c>
      <c r="G346" s="1" t="s">
        <v>1520</v>
      </c>
      <c r="H346">
        <v>-124.157169603138</v>
      </c>
      <c r="I346" s="1" t="s">
        <v>1520</v>
      </c>
      <c r="J346" t="s">
        <v>1561</v>
      </c>
      <c r="L346" t="s">
        <v>767</v>
      </c>
      <c r="M346" t="s">
        <v>1523</v>
      </c>
      <c r="N346" t="s">
        <v>1524</v>
      </c>
      <c r="O346" t="s">
        <v>54</v>
      </c>
      <c r="P346" s="1">
        <v>98550</v>
      </c>
      <c r="R346" t="s">
        <v>55</v>
      </c>
      <c r="S346" t="s">
        <v>1562</v>
      </c>
      <c r="T346" s="1">
        <v>1</v>
      </c>
      <c r="V346" t="s">
        <v>1563</v>
      </c>
      <c r="X346" s="1">
        <v>753801</v>
      </c>
      <c r="Y346" t="s">
        <v>1564</v>
      </c>
      <c r="Z346" s="1">
        <v>753801</v>
      </c>
      <c r="AA346" s="1">
        <v>81111104</v>
      </c>
      <c r="AB346" t="s">
        <v>1565</v>
      </c>
      <c r="AC346" s="1">
        <v>81111104</v>
      </c>
      <c r="AE346" t="s">
        <v>70</v>
      </c>
      <c r="AF346" s="1">
        <v>2</v>
      </c>
      <c r="AG346" t="s">
        <v>71</v>
      </c>
      <c r="AH346" s="1">
        <v>214000</v>
      </c>
      <c r="AJ346">
        <v>0</v>
      </c>
      <c r="AL346">
        <v>0</v>
      </c>
      <c r="AM346" t="s">
        <v>59</v>
      </c>
      <c r="AN346" t="s">
        <v>60</v>
      </c>
      <c r="AO346" t="s">
        <v>1566</v>
      </c>
      <c r="AQ346" s="1">
        <v>202412</v>
      </c>
      <c r="AR346" s="1">
        <v>32</v>
      </c>
      <c r="AT346" t="s">
        <v>61</v>
      </c>
      <c r="AU346" s="1">
        <v>2</v>
      </c>
      <c r="AX346" t="s">
        <v>1567</v>
      </c>
      <c r="AY346">
        <v>0</v>
      </c>
      <c r="AZ346">
        <v>0</v>
      </c>
      <c r="BA346" t="b">
        <f t="shared" si="10"/>
        <v>0</v>
      </c>
      <c r="BB346" t="b">
        <f t="shared" si="11"/>
        <v>1</v>
      </c>
    </row>
  </sheetData>
  <autoFilter ref="A1:BB346" xr:uid="{DAD4515D-EF00-4761-BD72-3B49F535356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AF7B-4F4E-4FD6-B5A5-9400550D23D3}">
  <dimension ref="A1:NL15"/>
  <sheetViews>
    <sheetView workbookViewId="0">
      <selection activeCell="Y12" sqref="Y12"/>
    </sheetView>
  </sheetViews>
  <sheetFormatPr defaultRowHeight="15" x14ac:dyDescent="0.25"/>
  <cols>
    <col min="1" max="1" width="29.7109375" bestFit="1" customWidth="1"/>
    <col min="5" max="5" width="11.140625" customWidth="1"/>
    <col min="12" max="12" width="26.28515625" bestFit="1" customWidth="1"/>
    <col min="18" max="18" width="38.7109375" bestFit="1" customWidth="1"/>
  </cols>
  <sheetData>
    <row r="1" spans="1:376" x14ac:dyDescent="0.25">
      <c r="A1" t="s">
        <v>2587</v>
      </c>
      <c r="B1" t="s">
        <v>2588</v>
      </c>
      <c r="C1" t="s">
        <v>2589</v>
      </c>
      <c r="D1" t="s">
        <v>2590</v>
      </c>
      <c r="E1" t="s">
        <v>2591</v>
      </c>
      <c r="F1" t="s">
        <v>2592</v>
      </c>
      <c r="G1" t="s">
        <v>2593</v>
      </c>
      <c r="H1" t="s">
        <v>2594</v>
      </c>
      <c r="I1" t="s">
        <v>2595</v>
      </c>
      <c r="J1" t="s">
        <v>2596</v>
      </c>
      <c r="K1" t="s">
        <v>2597</v>
      </c>
      <c r="L1" t="s">
        <v>2598</v>
      </c>
      <c r="M1" t="s">
        <v>2599</v>
      </c>
      <c r="N1" t="s">
        <v>2600</v>
      </c>
      <c r="O1" t="s">
        <v>2601</v>
      </c>
      <c r="P1" t="s">
        <v>2602</v>
      </c>
      <c r="Q1" t="s">
        <v>2603</v>
      </c>
      <c r="R1" t="s">
        <v>2604</v>
      </c>
      <c r="S1" t="s">
        <v>2605</v>
      </c>
      <c r="T1" t="s">
        <v>2606</v>
      </c>
      <c r="U1" t="s">
        <v>2607</v>
      </c>
      <c r="V1" t="s">
        <v>2608</v>
      </c>
      <c r="W1" t="s">
        <v>2609</v>
      </c>
      <c r="X1" t="s">
        <v>2610</v>
      </c>
      <c r="Y1" t="s">
        <v>2611</v>
      </c>
      <c r="Z1" t="s">
        <v>2612</v>
      </c>
      <c r="AA1" t="s">
        <v>2613</v>
      </c>
      <c r="AB1" t="s">
        <v>2614</v>
      </c>
      <c r="AC1" t="s">
        <v>2615</v>
      </c>
      <c r="AD1" t="s">
        <v>2616</v>
      </c>
      <c r="AE1" t="s">
        <v>2617</v>
      </c>
      <c r="AF1" t="s">
        <v>2618</v>
      </c>
      <c r="AG1" t="s">
        <v>2619</v>
      </c>
      <c r="AH1" t="s">
        <v>2620</v>
      </c>
      <c r="AI1" t="s">
        <v>2621</v>
      </c>
      <c r="AJ1" t="s">
        <v>2622</v>
      </c>
      <c r="AK1" t="s">
        <v>2623</v>
      </c>
      <c r="AL1" t="s">
        <v>2624</v>
      </c>
      <c r="AM1" t="s">
        <v>2625</v>
      </c>
      <c r="AN1" t="s">
        <v>2626</v>
      </c>
      <c r="AO1" t="s">
        <v>2627</v>
      </c>
      <c r="AP1" t="s">
        <v>2628</v>
      </c>
      <c r="AQ1" t="s">
        <v>2629</v>
      </c>
      <c r="AR1" t="s">
        <v>2630</v>
      </c>
      <c r="AS1" t="s">
        <v>2631</v>
      </c>
    </row>
    <row r="2" spans="1:376" s="9" customFormat="1" x14ac:dyDescent="0.25">
      <c r="A2" s="9" t="s">
        <v>2643</v>
      </c>
      <c r="B2" s="9" t="s">
        <v>2633</v>
      </c>
      <c r="C2" s="9" t="s">
        <v>2633</v>
      </c>
      <c r="D2" s="9" t="s">
        <v>2633</v>
      </c>
      <c r="E2" s="9" t="s">
        <v>2069</v>
      </c>
      <c r="F2" s="9" t="s">
        <v>53</v>
      </c>
      <c r="G2" s="9" t="s">
        <v>54</v>
      </c>
      <c r="H2" s="9">
        <v>98571</v>
      </c>
      <c r="I2" s="9" t="s">
        <v>2633</v>
      </c>
      <c r="J2" s="9" t="s">
        <v>55</v>
      </c>
      <c r="K2" s="9" t="s">
        <v>2633</v>
      </c>
      <c r="L2" s="9" t="s">
        <v>2644</v>
      </c>
      <c r="M2" s="9">
        <v>2</v>
      </c>
      <c r="N2" s="9" t="s">
        <v>2633</v>
      </c>
      <c r="P2" s="9" t="s">
        <v>2633</v>
      </c>
      <c r="Q2" s="9">
        <v>872102</v>
      </c>
      <c r="R2" s="9" t="s">
        <v>1461</v>
      </c>
      <c r="S2" s="9">
        <v>872102</v>
      </c>
      <c r="T2" s="9">
        <v>54121903</v>
      </c>
      <c r="U2" s="9" t="s">
        <v>1462</v>
      </c>
      <c r="V2" s="9">
        <v>54121903</v>
      </c>
      <c r="W2" s="9" t="s">
        <v>2633</v>
      </c>
      <c r="X2" s="9" t="s">
        <v>70</v>
      </c>
      <c r="Y2" s="10">
        <v>2</v>
      </c>
      <c r="Z2" s="9" t="s">
        <v>71</v>
      </c>
      <c r="AA2" s="9">
        <v>206000</v>
      </c>
      <c r="AB2" s="9" t="s">
        <v>2633</v>
      </c>
      <c r="AC2" s="9">
        <v>0</v>
      </c>
      <c r="AD2" s="9" t="s">
        <v>2633</v>
      </c>
      <c r="AE2" s="9">
        <v>0</v>
      </c>
      <c r="AF2" s="9" t="s">
        <v>59</v>
      </c>
      <c r="AG2" s="9" t="s">
        <v>60</v>
      </c>
      <c r="AH2" s="9" t="s">
        <v>2645</v>
      </c>
      <c r="AI2" s="9" t="s">
        <v>2633</v>
      </c>
      <c r="AJ2" s="9">
        <v>201704</v>
      </c>
      <c r="AK2" s="9">
        <v>24</v>
      </c>
      <c r="AM2" s="9" t="s">
        <v>61</v>
      </c>
      <c r="AN2" s="9">
        <v>2</v>
      </c>
      <c r="AO2" s="9" t="s">
        <v>2633</v>
      </c>
      <c r="AP2" s="9" t="s">
        <v>2633</v>
      </c>
      <c r="AQ2" s="9" t="s">
        <v>2633</v>
      </c>
      <c r="AR2" s="9">
        <v>0</v>
      </c>
      <c r="AS2" s="9">
        <v>0</v>
      </c>
    </row>
    <row r="3" spans="1:376" x14ac:dyDescent="0.25">
      <c r="A3" t="s">
        <v>2655</v>
      </c>
      <c r="C3" t="s">
        <v>2656</v>
      </c>
      <c r="D3" t="s">
        <v>2657</v>
      </c>
      <c r="E3" t="s">
        <v>2706</v>
      </c>
      <c r="F3" t="s">
        <v>469</v>
      </c>
      <c r="G3" t="s">
        <v>54</v>
      </c>
      <c r="H3">
        <v>98536</v>
      </c>
      <c r="I3" t="s">
        <v>2658</v>
      </c>
      <c r="J3" t="s">
        <v>55</v>
      </c>
      <c r="L3" t="s">
        <v>2659</v>
      </c>
      <c r="M3">
        <v>2</v>
      </c>
      <c r="Q3">
        <v>573407</v>
      </c>
      <c r="R3" t="s">
        <v>1829</v>
      </c>
      <c r="S3">
        <v>573407</v>
      </c>
      <c r="T3">
        <v>44921069</v>
      </c>
      <c r="U3" t="s">
        <v>114</v>
      </c>
      <c r="V3">
        <v>44921069</v>
      </c>
      <c r="X3" t="s">
        <v>70</v>
      </c>
      <c r="Y3" s="1">
        <v>3</v>
      </c>
      <c r="Z3" t="s">
        <v>166</v>
      </c>
      <c r="AA3" s="3">
        <v>532000</v>
      </c>
      <c r="AC3" s="1">
        <v>0</v>
      </c>
      <c r="AE3" s="3">
        <v>0</v>
      </c>
      <c r="AF3" t="s">
        <v>59</v>
      </c>
      <c r="AG3" t="s">
        <v>60</v>
      </c>
      <c r="AH3" t="s">
        <v>2660</v>
      </c>
      <c r="AJ3">
        <v>202108</v>
      </c>
      <c r="AK3">
        <v>14</v>
      </c>
      <c r="AM3" t="s">
        <v>61</v>
      </c>
      <c r="AN3">
        <v>2</v>
      </c>
      <c r="AR3" s="1">
        <v>0</v>
      </c>
      <c r="AS3" s="1">
        <v>0</v>
      </c>
    </row>
    <row r="4" spans="1:376" x14ac:dyDescent="0.25">
      <c r="A4" t="s">
        <v>2638</v>
      </c>
      <c r="B4" t="s">
        <v>2633</v>
      </c>
      <c r="C4" t="s">
        <v>2633</v>
      </c>
      <c r="D4" t="s">
        <v>2633</v>
      </c>
      <c r="E4" t="s">
        <v>2069</v>
      </c>
      <c r="F4" t="s">
        <v>53</v>
      </c>
      <c r="G4" t="s">
        <v>54</v>
      </c>
      <c r="H4">
        <v>98571</v>
      </c>
      <c r="I4" t="s">
        <v>2633</v>
      </c>
      <c r="J4" t="s">
        <v>55</v>
      </c>
      <c r="K4" t="s">
        <v>2633</v>
      </c>
      <c r="L4" t="s">
        <v>2639</v>
      </c>
      <c r="M4">
        <v>2</v>
      </c>
      <c r="N4" t="s">
        <v>2633</v>
      </c>
      <c r="P4" t="s">
        <v>2633</v>
      </c>
      <c r="Q4">
        <v>653122</v>
      </c>
      <c r="R4" t="s">
        <v>2640</v>
      </c>
      <c r="S4">
        <v>653122</v>
      </c>
      <c r="T4">
        <v>53139008</v>
      </c>
      <c r="U4" t="s">
        <v>2641</v>
      </c>
      <c r="V4">
        <v>53139008</v>
      </c>
      <c r="W4" t="s">
        <v>2633</v>
      </c>
      <c r="X4" t="s">
        <v>70</v>
      </c>
      <c r="Y4" s="2">
        <v>2</v>
      </c>
      <c r="Z4" t="s">
        <v>71</v>
      </c>
      <c r="AA4">
        <v>145000</v>
      </c>
      <c r="AB4" t="s">
        <v>2633</v>
      </c>
      <c r="AC4">
        <v>0</v>
      </c>
      <c r="AD4" t="s">
        <v>2633</v>
      </c>
      <c r="AE4">
        <v>0</v>
      </c>
      <c r="AF4" t="s">
        <v>59</v>
      </c>
      <c r="AG4" t="s">
        <v>60</v>
      </c>
      <c r="AH4" t="s">
        <v>2642</v>
      </c>
      <c r="AI4" t="s">
        <v>2633</v>
      </c>
      <c r="AJ4">
        <v>202204</v>
      </c>
      <c r="AK4">
        <v>12</v>
      </c>
      <c r="AM4" t="s">
        <v>61</v>
      </c>
      <c r="AN4">
        <v>2</v>
      </c>
      <c r="AO4" t="s">
        <v>2633</v>
      </c>
      <c r="AP4" t="s">
        <v>2633</v>
      </c>
      <c r="AQ4" t="s">
        <v>2633</v>
      </c>
      <c r="AR4">
        <v>0</v>
      </c>
      <c r="AS4">
        <v>0</v>
      </c>
    </row>
    <row r="5" spans="1:376" x14ac:dyDescent="0.25">
      <c r="A5" t="s">
        <v>2646</v>
      </c>
      <c r="B5" t="s">
        <v>2647</v>
      </c>
      <c r="C5" t="s">
        <v>2633</v>
      </c>
      <c r="D5" t="s">
        <v>2633</v>
      </c>
      <c r="E5" t="s">
        <v>2069</v>
      </c>
      <c r="F5" t="s">
        <v>53</v>
      </c>
      <c r="G5" t="s">
        <v>54</v>
      </c>
      <c r="H5">
        <v>98571</v>
      </c>
      <c r="I5" t="s">
        <v>2633</v>
      </c>
      <c r="J5" t="s">
        <v>55</v>
      </c>
      <c r="K5" t="s">
        <v>2633</v>
      </c>
      <c r="L5" t="s">
        <v>2648</v>
      </c>
      <c r="M5">
        <v>2</v>
      </c>
      <c r="N5" t="s">
        <v>2633</v>
      </c>
      <c r="P5" t="s">
        <v>2633</v>
      </c>
      <c r="Q5">
        <v>822101</v>
      </c>
      <c r="R5" t="s">
        <v>2649</v>
      </c>
      <c r="S5">
        <v>822101</v>
      </c>
      <c r="T5">
        <v>61131009</v>
      </c>
      <c r="U5" t="s">
        <v>2370</v>
      </c>
      <c r="V5">
        <v>61131009</v>
      </c>
      <c r="W5" t="s">
        <v>2633</v>
      </c>
      <c r="X5" t="s">
        <v>70</v>
      </c>
      <c r="Y5" s="2">
        <v>4</v>
      </c>
      <c r="Z5" t="s">
        <v>2633</v>
      </c>
      <c r="AA5">
        <v>0</v>
      </c>
      <c r="AB5" t="s">
        <v>2633</v>
      </c>
      <c r="AC5">
        <v>0</v>
      </c>
      <c r="AD5" t="s">
        <v>2633</v>
      </c>
      <c r="AE5">
        <v>0</v>
      </c>
      <c r="AF5" t="s">
        <v>59</v>
      </c>
      <c r="AG5" t="s">
        <v>196</v>
      </c>
      <c r="AH5" t="s">
        <v>2650</v>
      </c>
      <c r="AI5" t="s">
        <v>2633</v>
      </c>
      <c r="AJ5">
        <v>202204</v>
      </c>
      <c r="AK5">
        <v>13</v>
      </c>
      <c r="AM5" t="s">
        <v>61</v>
      </c>
      <c r="AN5">
        <v>2</v>
      </c>
      <c r="AO5" t="s">
        <v>2633</v>
      </c>
      <c r="AP5" t="s">
        <v>2633</v>
      </c>
      <c r="AQ5" t="s">
        <v>2633</v>
      </c>
      <c r="AR5">
        <v>0</v>
      </c>
      <c r="AS5">
        <v>0</v>
      </c>
    </row>
    <row r="6" spans="1:376" x14ac:dyDescent="0.25">
      <c r="A6" t="s">
        <v>2099</v>
      </c>
      <c r="B6" t="s">
        <v>2633</v>
      </c>
      <c r="C6" t="s">
        <v>2633</v>
      </c>
      <c r="D6" t="s">
        <v>2633</v>
      </c>
      <c r="E6" t="s">
        <v>2069</v>
      </c>
      <c r="F6" t="s">
        <v>53</v>
      </c>
      <c r="G6" t="s">
        <v>54</v>
      </c>
      <c r="H6">
        <v>98571</v>
      </c>
      <c r="I6" t="s">
        <v>2633</v>
      </c>
      <c r="J6" t="s">
        <v>161</v>
      </c>
      <c r="K6" t="s">
        <v>2633</v>
      </c>
      <c r="L6" t="s">
        <v>2674</v>
      </c>
      <c r="M6">
        <v>2</v>
      </c>
      <c r="O6" t="s">
        <v>2633</v>
      </c>
      <c r="P6" t="s">
        <v>2633</v>
      </c>
      <c r="Q6">
        <v>701106</v>
      </c>
      <c r="R6" t="s">
        <v>2675</v>
      </c>
      <c r="S6">
        <v>701106</v>
      </c>
      <c r="T6">
        <v>72119904</v>
      </c>
      <c r="U6" t="s">
        <v>1149</v>
      </c>
      <c r="V6">
        <v>72119904</v>
      </c>
      <c r="W6" t="s">
        <v>2633</v>
      </c>
      <c r="X6" t="s">
        <v>70</v>
      </c>
      <c r="Y6" s="2">
        <v>2</v>
      </c>
      <c r="Z6" t="s">
        <v>71</v>
      </c>
      <c r="AA6">
        <v>139000</v>
      </c>
      <c r="AB6" t="s">
        <v>2633</v>
      </c>
      <c r="AC6">
        <v>0</v>
      </c>
      <c r="AD6" t="s">
        <v>2633</v>
      </c>
      <c r="AE6">
        <v>0</v>
      </c>
      <c r="AF6" t="s">
        <v>59</v>
      </c>
      <c r="AG6" t="s">
        <v>60</v>
      </c>
      <c r="AH6" t="s">
        <v>2676</v>
      </c>
      <c r="AJ6">
        <v>202206</v>
      </c>
      <c r="AK6">
        <v>4</v>
      </c>
      <c r="AM6" t="s">
        <v>61</v>
      </c>
      <c r="AN6">
        <v>2</v>
      </c>
      <c r="AO6" t="s">
        <v>2633</v>
      </c>
      <c r="AP6" t="s">
        <v>2633</v>
      </c>
      <c r="AQ6" t="s">
        <v>2633</v>
      </c>
      <c r="AR6">
        <v>0</v>
      </c>
      <c r="AS6">
        <v>0</v>
      </c>
      <c r="CS6" s="1"/>
      <c r="CU6" s="3"/>
      <c r="CW6" s="1"/>
      <c r="CY6" s="3"/>
      <c r="DC6" s="1"/>
      <c r="DD6" s="1"/>
      <c r="DI6" s="1"/>
      <c r="NJ6" s="1"/>
      <c r="NL6" s="1"/>
    </row>
    <row r="7" spans="1:376" x14ac:dyDescent="0.25">
      <c r="A7" t="s">
        <v>2670</v>
      </c>
      <c r="B7" t="s">
        <v>2633</v>
      </c>
      <c r="C7" t="s">
        <v>2633</v>
      </c>
      <c r="D7" t="s">
        <v>2633</v>
      </c>
      <c r="E7" t="s">
        <v>2069</v>
      </c>
      <c r="F7" t="s">
        <v>53</v>
      </c>
      <c r="G7" t="s">
        <v>54</v>
      </c>
      <c r="H7">
        <v>98571</v>
      </c>
      <c r="I7" t="s">
        <v>2633</v>
      </c>
      <c r="J7" t="s">
        <v>55</v>
      </c>
      <c r="K7" t="s">
        <v>2633</v>
      </c>
      <c r="L7" t="s">
        <v>2671</v>
      </c>
      <c r="M7">
        <v>2</v>
      </c>
      <c r="O7" t="s">
        <v>2633</v>
      </c>
      <c r="P7" t="s">
        <v>2633</v>
      </c>
      <c r="Q7">
        <v>919906</v>
      </c>
      <c r="R7" t="s">
        <v>2672</v>
      </c>
      <c r="S7">
        <v>919906</v>
      </c>
      <c r="T7">
        <v>92119004</v>
      </c>
      <c r="U7" t="s">
        <v>968</v>
      </c>
      <c r="V7">
        <v>92119004</v>
      </c>
      <c r="W7" t="s">
        <v>2633</v>
      </c>
      <c r="X7" t="s">
        <v>70</v>
      </c>
      <c r="Y7" s="2">
        <v>2</v>
      </c>
      <c r="Z7" t="s">
        <v>2633</v>
      </c>
      <c r="AA7">
        <v>0</v>
      </c>
      <c r="AB7" t="s">
        <v>2633</v>
      </c>
      <c r="AC7">
        <v>0</v>
      </c>
      <c r="AD7" t="s">
        <v>2633</v>
      </c>
      <c r="AE7">
        <v>0</v>
      </c>
      <c r="AF7" t="s">
        <v>59</v>
      </c>
      <c r="AG7" t="s">
        <v>60</v>
      </c>
      <c r="AH7" t="s">
        <v>2673</v>
      </c>
      <c r="AJ7">
        <v>202303</v>
      </c>
      <c r="AK7">
        <v>12</v>
      </c>
      <c r="AM7" t="s">
        <v>61</v>
      </c>
      <c r="AN7">
        <v>2</v>
      </c>
      <c r="AO7" t="s">
        <v>2633</v>
      </c>
      <c r="AP7" t="s">
        <v>2633</v>
      </c>
      <c r="AQ7" t="s">
        <v>2633</v>
      </c>
      <c r="AR7">
        <v>0</v>
      </c>
      <c r="AS7">
        <v>0</v>
      </c>
    </row>
    <row r="8" spans="1:376" x14ac:dyDescent="0.25">
      <c r="A8" t="s">
        <v>2632</v>
      </c>
      <c r="B8" t="s">
        <v>2633</v>
      </c>
      <c r="C8" t="s">
        <v>2633</v>
      </c>
      <c r="D8" t="s">
        <v>2633</v>
      </c>
      <c r="E8" t="s">
        <v>2069</v>
      </c>
      <c r="F8" t="s">
        <v>53</v>
      </c>
      <c r="G8" t="s">
        <v>54</v>
      </c>
      <c r="H8">
        <v>98571</v>
      </c>
      <c r="I8" t="s">
        <v>2633</v>
      </c>
      <c r="J8" t="s">
        <v>55</v>
      </c>
      <c r="K8" t="s">
        <v>2633</v>
      </c>
      <c r="L8" t="s">
        <v>2634</v>
      </c>
      <c r="M8">
        <v>2</v>
      </c>
      <c r="N8" t="s">
        <v>2633</v>
      </c>
      <c r="P8" t="s">
        <v>2633</v>
      </c>
      <c r="Q8">
        <v>614101</v>
      </c>
      <c r="R8" t="s">
        <v>2635</v>
      </c>
      <c r="S8">
        <v>614101</v>
      </c>
      <c r="T8">
        <v>52229103</v>
      </c>
      <c r="U8" t="s">
        <v>2636</v>
      </c>
      <c r="V8">
        <v>52229103</v>
      </c>
      <c r="W8" t="s">
        <v>2633</v>
      </c>
      <c r="X8" t="s">
        <v>70</v>
      </c>
      <c r="Y8" s="2">
        <v>2</v>
      </c>
      <c r="Z8" t="s">
        <v>166</v>
      </c>
      <c r="AA8">
        <v>834000</v>
      </c>
      <c r="AB8" t="s">
        <v>2633</v>
      </c>
      <c r="AC8">
        <v>0</v>
      </c>
      <c r="AD8" t="s">
        <v>2633</v>
      </c>
      <c r="AE8">
        <v>0</v>
      </c>
      <c r="AF8" t="s">
        <v>59</v>
      </c>
      <c r="AG8" t="s">
        <v>60</v>
      </c>
      <c r="AH8" t="s">
        <v>2637</v>
      </c>
      <c r="AI8" t="s">
        <v>2633</v>
      </c>
      <c r="AJ8">
        <v>202404</v>
      </c>
      <c r="AK8">
        <v>5</v>
      </c>
      <c r="AM8" t="s">
        <v>61</v>
      </c>
      <c r="AN8">
        <v>2</v>
      </c>
      <c r="AO8" t="s">
        <v>2633</v>
      </c>
      <c r="AP8" t="s">
        <v>2633</v>
      </c>
      <c r="AQ8" t="s">
        <v>2633</v>
      </c>
      <c r="AR8">
        <v>0</v>
      </c>
      <c r="AS8">
        <v>0</v>
      </c>
    </row>
    <row r="9" spans="1:376" x14ac:dyDescent="0.25">
      <c r="A9" t="s">
        <v>2666</v>
      </c>
      <c r="B9" t="s">
        <v>2633</v>
      </c>
      <c r="C9" t="s">
        <v>2633</v>
      </c>
      <c r="D9" t="s">
        <v>2633</v>
      </c>
      <c r="E9" t="s">
        <v>2069</v>
      </c>
      <c r="F9" t="s">
        <v>53</v>
      </c>
      <c r="G9" t="s">
        <v>54</v>
      </c>
      <c r="H9">
        <v>98571</v>
      </c>
      <c r="I9" t="s">
        <v>2633</v>
      </c>
      <c r="J9" t="s">
        <v>55</v>
      </c>
      <c r="K9" t="s">
        <v>2633</v>
      </c>
      <c r="L9" t="s">
        <v>2667</v>
      </c>
      <c r="M9">
        <v>2</v>
      </c>
      <c r="O9" t="s">
        <v>2668</v>
      </c>
      <c r="P9" t="s">
        <v>2633</v>
      </c>
      <c r="Q9">
        <v>821120</v>
      </c>
      <c r="R9" t="s">
        <v>1511</v>
      </c>
      <c r="S9">
        <v>821120</v>
      </c>
      <c r="T9">
        <v>61111018</v>
      </c>
      <c r="U9" t="s">
        <v>1512</v>
      </c>
      <c r="V9">
        <v>61111018</v>
      </c>
      <c r="W9" t="s">
        <v>2633</v>
      </c>
      <c r="X9" t="s">
        <v>852</v>
      </c>
      <c r="Y9" s="2">
        <v>27</v>
      </c>
      <c r="Z9" t="s">
        <v>2633</v>
      </c>
      <c r="AA9">
        <v>0</v>
      </c>
      <c r="AB9" t="s">
        <v>2633</v>
      </c>
      <c r="AC9">
        <v>0</v>
      </c>
      <c r="AD9" t="s">
        <v>2633</v>
      </c>
      <c r="AE9">
        <v>0</v>
      </c>
      <c r="AF9" t="s">
        <v>59</v>
      </c>
      <c r="AG9" t="s">
        <v>60</v>
      </c>
      <c r="AH9" t="s">
        <v>2669</v>
      </c>
      <c r="AJ9">
        <v>202404</v>
      </c>
      <c r="AK9">
        <v>8</v>
      </c>
      <c r="AM9" t="s">
        <v>61</v>
      </c>
      <c r="AN9">
        <v>2</v>
      </c>
      <c r="AO9" t="s">
        <v>2633</v>
      </c>
      <c r="AP9" t="s">
        <v>2633</v>
      </c>
      <c r="AQ9" t="s">
        <v>2633</v>
      </c>
      <c r="AR9">
        <v>0</v>
      </c>
      <c r="AS9">
        <v>0</v>
      </c>
    </row>
    <row r="10" spans="1:376" x14ac:dyDescent="0.25">
      <c r="A10" t="s">
        <v>2684</v>
      </c>
      <c r="B10" t="s">
        <v>2633</v>
      </c>
      <c r="C10" t="s">
        <v>2633</v>
      </c>
      <c r="D10" t="s">
        <v>2633</v>
      </c>
      <c r="E10" t="s">
        <v>2069</v>
      </c>
      <c r="F10" t="s">
        <v>74</v>
      </c>
      <c r="G10" t="s">
        <v>54</v>
      </c>
      <c r="H10">
        <v>98535</v>
      </c>
      <c r="I10" t="s">
        <v>2633</v>
      </c>
      <c r="J10" t="s">
        <v>55</v>
      </c>
      <c r="K10" t="s">
        <v>2633</v>
      </c>
      <c r="L10" t="s">
        <v>2685</v>
      </c>
      <c r="M10">
        <v>2</v>
      </c>
      <c r="O10" t="s">
        <v>2633</v>
      </c>
      <c r="P10" t="s">
        <v>2633</v>
      </c>
      <c r="Q10">
        <v>701111</v>
      </c>
      <c r="R10" t="s">
        <v>1148</v>
      </c>
      <c r="S10">
        <v>701111</v>
      </c>
      <c r="T10">
        <v>72119909</v>
      </c>
      <c r="U10" t="s">
        <v>1149</v>
      </c>
      <c r="V10">
        <v>72119909</v>
      </c>
      <c r="W10" t="s">
        <v>2633</v>
      </c>
      <c r="X10" t="s">
        <v>70</v>
      </c>
      <c r="Y10" s="2">
        <v>2</v>
      </c>
      <c r="Z10" t="s">
        <v>71</v>
      </c>
      <c r="AA10">
        <v>208000</v>
      </c>
      <c r="AB10" t="s">
        <v>2633</v>
      </c>
      <c r="AC10">
        <v>0</v>
      </c>
      <c r="AD10" t="s">
        <v>2633</v>
      </c>
      <c r="AE10">
        <v>0</v>
      </c>
      <c r="AF10" t="s">
        <v>59</v>
      </c>
      <c r="AG10" t="s">
        <v>60</v>
      </c>
      <c r="AH10" t="s">
        <v>2686</v>
      </c>
      <c r="AJ10">
        <v>202404</v>
      </c>
      <c r="AK10">
        <v>4</v>
      </c>
      <c r="AM10" t="s">
        <v>61</v>
      </c>
      <c r="AN10">
        <v>2</v>
      </c>
      <c r="AO10" t="s">
        <v>2633</v>
      </c>
      <c r="AP10" t="s">
        <v>2633</v>
      </c>
      <c r="AQ10" t="s">
        <v>2633</v>
      </c>
      <c r="AR10">
        <v>0</v>
      </c>
      <c r="AS10">
        <v>0</v>
      </c>
    </row>
    <row r="11" spans="1:376" s="9" customFormat="1" x14ac:dyDescent="0.25">
      <c r="A11" s="9" t="s">
        <v>2661</v>
      </c>
      <c r="C11" s="9" t="s">
        <v>2707</v>
      </c>
      <c r="D11" s="9" t="s">
        <v>2662</v>
      </c>
      <c r="E11" s="9" t="s">
        <v>2712</v>
      </c>
      <c r="F11" s="9" t="s">
        <v>53</v>
      </c>
      <c r="G11" s="9" t="s">
        <v>54</v>
      </c>
      <c r="H11" s="9">
        <v>98571</v>
      </c>
      <c r="J11" s="9" t="s">
        <v>55</v>
      </c>
      <c r="L11" s="9" t="s">
        <v>2711</v>
      </c>
      <c r="M11" s="9">
        <v>2</v>
      </c>
      <c r="Q11" s="9">
        <v>421212</v>
      </c>
      <c r="R11" s="9" t="s">
        <v>2710</v>
      </c>
      <c r="S11" s="9">
        <v>421212</v>
      </c>
      <c r="T11" s="9">
        <v>48411016</v>
      </c>
      <c r="U11" s="9" t="s">
        <v>2709</v>
      </c>
      <c r="V11" s="9">
        <v>48411016</v>
      </c>
      <c r="X11" s="9" t="s">
        <v>70</v>
      </c>
      <c r="Y11" s="8">
        <v>1</v>
      </c>
      <c r="Z11" s="9" t="s">
        <v>71</v>
      </c>
      <c r="AA11" s="11">
        <v>114000</v>
      </c>
      <c r="AC11" s="8">
        <v>0</v>
      </c>
      <c r="AE11" s="9">
        <v>0</v>
      </c>
      <c r="AF11" s="9" t="s">
        <v>59</v>
      </c>
      <c r="AG11" s="9" t="s">
        <v>60</v>
      </c>
      <c r="AH11" s="9" t="s">
        <v>2708</v>
      </c>
      <c r="AJ11" s="9">
        <v>202405</v>
      </c>
      <c r="AK11" s="9">
        <v>16</v>
      </c>
      <c r="AM11" s="9" t="s">
        <v>135</v>
      </c>
      <c r="AN11" s="9">
        <v>2</v>
      </c>
      <c r="AR11" s="9">
        <v>0</v>
      </c>
      <c r="AS11" s="9">
        <v>0</v>
      </c>
    </row>
    <row r="12" spans="1:376" x14ac:dyDescent="0.25">
      <c r="A12" t="s">
        <v>2663</v>
      </c>
      <c r="B12" t="s">
        <v>2633</v>
      </c>
      <c r="C12" t="s">
        <v>2633</v>
      </c>
      <c r="D12" t="s">
        <v>2633</v>
      </c>
      <c r="E12" t="s">
        <v>2069</v>
      </c>
      <c r="F12" t="s">
        <v>53</v>
      </c>
      <c r="G12" t="s">
        <v>54</v>
      </c>
      <c r="H12">
        <v>98571</v>
      </c>
      <c r="I12" t="s">
        <v>2633</v>
      </c>
      <c r="J12" t="s">
        <v>55</v>
      </c>
      <c r="K12" t="s">
        <v>2633</v>
      </c>
      <c r="L12" t="s">
        <v>2664</v>
      </c>
      <c r="M12">
        <v>2</v>
      </c>
      <c r="O12" t="s">
        <v>2633</v>
      </c>
      <c r="P12" t="s">
        <v>2633</v>
      </c>
      <c r="Q12">
        <v>999977</v>
      </c>
      <c r="R12" t="s">
        <v>57</v>
      </c>
      <c r="S12">
        <v>999977</v>
      </c>
      <c r="T12">
        <v>99999004</v>
      </c>
      <c r="U12" t="s">
        <v>58</v>
      </c>
      <c r="V12">
        <v>99999004</v>
      </c>
      <c r="W12" t="s">
        <v>2633</v>
      </c>
      <c r="X12" t="s">
        <v>2633</v>
      </c>
      <c r="Y12" s="2">
        <v>0</v>
      </c>
      <c r="Z12" t="s">
        <v>2633</v>
      </c>
      <c r="AA12">
        <v>0</v>
      </c>
      <c r="AB12" t="s">
        <v>2633</v>
      </c>
      <c r="AC12">
        <v>0</v>
      </c>
      <c r="AD12" t="s">
        <v>2633</v>
      </c>
      <c r="AE12">
        <v>0</v>
      </c>
      <c r="AF12" t="s">
        <v>59</v>
      </c>
      <c r="AG12" t="s">
        <v>60</v>
      </c>
      <c r="AH12" t="s">
        <v>2665</v>
      </c>
      <c r="AJ12">
        <v>202405</v>
      </c>
      <c r="AK12">
        <v>8</v>
      </c>
      <c r="AM12" t="s">
        <v>61</v>
      </c>
      <c r="AN12">
        <v>2</v>
      </c>
      <c r="AO12" t="s">
        <v>2633</v>
      </c>
      <c r="AP12" t="s">
        <v>2633</v>
      </c>
      <c r="AQ12" t="s">
        <v>2633</v>
      </c>
      <c r="AR12">
        <v>0</v>
      </c>
      <c r="AS12">
        <v>0</v>
      </c>
    </row>
    <row r="13" spans="1:376" x14ac:dyDescent="0.25">
      <c r="A13" t="s">
        <v>2680</v>
      </c>
      <c r="B13" t="s">
        <v>2633</v>
      </c>
      <c r="C13" t="s">
        <v>2633</v>
      </c>
      <c r="D13" t="s">
        <v>2633</v>
      </c>
      <c r="E13" t="s">
        <v>2069</v>
      </c>
      <c r="F13" t="s">
        <v>53</v>
      </c>
      <c r="G13" t="s">
        <v>54</v>
      </c>
      <c r="H13">
        <v>98571</v>
      </c>
      <c r="I13" t="s">
        <v>2633</v>
      </c>
      <c r="J13" t="s">
        <v>161</v>
      </c>
      <c r="K13" t="s">
        <v>2633</v>
      </c>
      <c r="L13" t="s">
        <v>2681</v>
      </c>
      <c r="M13">
        <v>2</v>
      </c>
      <c r="O13" t="s">
        <v>2633</v>
      </c>
      <c r="P13" t="s">
        <v>2633</v>
      </c>
      <c r="Q13">
        <v>799701</v>
      </c>
      <c r="R13" t="s">
        <v>2682</v>
      </c>
      <c r="S13">
        <v>799701</v>
      </c>
      <c r="T13">
        <v>71394015</v>
      </c>
      <c r="U13" t="s">
        <v>1973</v>
      </c>
      <c r="V13">
        <v>71394015</v>
      </c>
      <c r="W13" t="s">
        <v>2633</v>
      </c>
      <c r="X13" t="s">
        <v>70</v>
      </c>
      <c r="Y13" s="2">
        <v>3</v>
      </c>
      <c r="Z13" t="s">
        <v>71</v>
      </c>
      <c r="AA13">
        <v>127000</v>
      </c>
      <c r="AB13" t="s">
        <v>2633</v>
      </c>
      <c r="AC13">
        <v>0</v>
      </c>
      <c r="AD13" t="s">
        <v>2633</v>
      </c>
      <c r="AE13">
        <v>0</v>
      </c>
      <c r="AF13" t="s">
        <v>59</v>
      </c>
      <c r="AG13" t="s">
        <v>60</v>
      </c>
      <c r="AH13" t="s">
        <v>2683</v>
      </c>
      <c r="AJ13">
        <v>202408</v>
      </c>
      <c r="AK13">
        <v>12</v>
      </c>
      <c r="AM13" t="s">
        <v>61</v>
      </c>
      <c r="AN13">
        <v>2</v>
      </c>
      <c r="AO13" t="s">
        <v>2633</v>
      </c>
      <c r="AP13" t="s">
        <v>2633</v>
      </c>
      <c r="AQ13" t="s">
        <v>2633</v>
      </c>
      <c r="AR13">
        <v>0</v>
      </c>
      <c r="AS13">
        <v>0</v>
      </c>
    </row>
    <row r="14" spans="1:376" x14ac:dyDescent="0.25">
      <c r="A14" t="s">
        <v>2687</v>
      </c>
      <c r="B14" t="s">
        <v>2633</v>
      </c>
      <c r="C14" t="s">
        <v>2688</v>
      </c>
      <c r="D14" t="s">
        <v>2689</v>
      </c>
      <c r="E14" t="s">
        <v>74</v>
      </c>
      <c r="F14" t="s">
        <v>74</v>
      </c>
      <c r="G14" t="s">
        <v>54</v>
      </c>
      <c r="H14">
        <v>98535</v>
      </c>
      <c r="I14" t="s">
        <v>2633</v>
      </c>
      <c r="J14" t="s">
        <v>55</v>
      </c>
      <c r="K14" t="s">
        <v>2633</v>
      </c>
      <c r="L14" t="s">
        <v>2690</v>
      </c>
      <c r="M14">
        <v>2</v>
      </c>
      <c r="O14" t="s">
        <v>2633</v>
      </c>
      <c r="P14" t="s">
        <v>2633</v>
      </c>
      <c r="Q14">
        <v>599940</v>
      </c>
      <c r="R14" t="s">
        <v>2691</v>
      </c>
      <c r="S14">
        <v>599940</v>
      </c>
      <c r="T14">
        <v>45521947</v>
      </c>
      <c r="U14" t="s">
        <v>915</v>
      </c>
      <c r="V14">
        <v>45521947</v>
      </c>
      <c r="W14" t="s">
        <v>2633</v>
      </c>
      <c r="X14" t="s">
        <v>70</v>
      </c>
      <c r="Y14" s="2">
        <v>2</v>
      </c>
      <c r="Z14" t="s">
        <v>71</v>
      </c>
      <c r="AA14">
        <v>307000</v>
      </c>
      <c r="AB14" t="s">
        <v>2633</v>
      </c>
      <c r="AC14">
        <v>0</v>
      </c>
      <c r="AD14" t="s">
        <v>2633</v>
      </c>
      <c r="AE14">
        <v>0</v>
      </c>
      <c r="AF14" t="s">
        <v>59</v>
      </c>
      <c r="AG14" t="s">
        <v>60</v>
      </c>
      <c r="AH14" t="s">
        <v>2692</v>
      </c>
      <c r="AJ14">
        <v>202408</v>
      </c>
      <c r="AK14">
        <v>1</v>
      </c>
      <c r="AM14" t="s">
        <v>61</v>
      </c>
      <c r="AN14">
        <v>2</v>
      </c>
      <c r="AO14" t="s">
        <v>2633</v>
      </c>
      <c r="AP14" t="s">
        <v>2633</v>
      </c>
      <c r="AQ14" t="s">
        <v>2633</v>
      </c>
      <c r="AR14">
        <v>0</v>
      </c>
      <c r="AS14">
        <v>0</v>
      </c>
    </row>
    <row r="15" spans="1:376" x14ac:dyDescent="0.25">
      <c r="A15" t="s">
        <v>2677</v>
      </c>
      <c r="B15" t="s">
        <v>2633</v>
      </c>
      <c r="C15" t="s">
        <v>2633</v>
      </c>
      <c r="D15" t="s">
        <v>2633</v>
      </c>
      <c r="E15" t="s">
        <v>2069</v>
      </c>
      <c r="F15" t="s">
        <v>53</v>
      </c>
      <c r="G15" t="s">
        <v>54</v>
      </c>
      <c r="H15">
        <v>98571</v>
      </c>
      <c r="I15" t="s">
        <v>2633</v>
      </c>
      <c r="J15" t="s">
        <v>55</v>
      </c>
      <c r="K15" t="s">
        <v>2633</v>
      </c>
      <c r="L15" t="s">
        <v>2678</v>
      </c>
      <c r="M15">
        <v>2</v>
      </c>
      <c r="O15" t="s">
        <v>2633</v>
      </c>
      <c r="P15" t="s">
        <v>2633</v>
      </c>
      <c r="Q15">
        <v>616201</v>
      </c>
      <c r="R15" t="s">
        <v>2263</v>
      </c>
      <c r="S15">
        <v>616201</v>
      </c>
      <c r="T15">
        <v>52229202</v>
      </c>
      <c r="U15" t="s">
        <v>2264</v>
      </c>
      <c r="V15">
        <v>52229202</v>
      </c>
      <c r="W15" t="s">
        <v>2633</v>
      </c>
      <c r="X15" t="s">
        <v>70</v>
      </c>
      <c r="Y15" s="2">
        <v>2</v>
      </c>
      <c r="Z15" t="s">
        <v>166</v>
      </c>
      <c r="AA15">
        <v>647000</v>
      </c>
      <c r="AB15" t="s">
        <v>2633</v>
      </c>
      <c r="AC15">
        <v>0</v>
      </c>
      <c r="AD15" t="s">
        <v>2633</v>
      </c>
      <c r="AE15">
        <v>0</v>
      </c>
      <c r="AF15" t="s">
        <v>59</v>
      </c>
      <c r="AG15" t="s">
        <v>60</v>
      </c>
      <c r="AH15" t="s">
        <v>2679</v>
      </c>
      <c r="AJ15">
        <v>202410</v>
      </c>
      <c r="AK15">
        <v>11</v>
      </c>
      <c r="AM15" t="s">
        <v>61</v>
      </c>
      <c r="AN15">
        <v>2</v>
      </c>
      <c r="AO15" t="s">
        <v>2633</v>
      </c>
      <c r="AP15" t="s">
        <v>2633</v>
      </c>
      <c r="AQ15" t="s">
        <v>2633</v>
      </c>
      <c r="AR15">
        <v>0</v>
      </c>
      <c r="AS15">
        <v>0</v>
      </c>
    </row>
  </sheetData>
  <autoFilter ref="A1:AS15" xr:uid="{9AF6AF7B-4F4E-4FD6-B5A5-9400550D23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FB3C-16CC-4A72-963F-C911D57D8661}">
  <dimension ref="A1:DH208"/>
  <sheetViews>
    <sheetView topLeftCell="AO1" workbookViewId="0">
      <selection activeCell="BF2" sqref="BF2"/>
    </sheetView>
  </sheetViews>
  <sheetFormatPr defaultRowHeight="15" x14ac:dyDescent="0.25"/>
  <cols>
    <col min="30" max="30" width="69.7109375" bestFit="1" customWidth="1"/>
    <col min="31" max="31" width="11.7109375" bestFit="1" customWidth="1"/>
    <col min="33" max="33" width="14.140625" customWidth="1"/>
    <col min="36" max="36" width="23.85546875" customWidth="1"/>
    <col min="37" max="37" width="16.140625" customWidth="1"/>
    <col min="38" max="38" width="21.85546875" bestFit="1" customWidth="1"/>
    <col min="40" max="40" width="43" customWidth="1"/>
    <col min="91" max="91" width="14.42578125" customWidth="1"/>
    <col min="92" max="92" width="15.5703125" bestFit="1" customWidth="1"/>
    <col min="105" max="105" width="30" customWidth="1"/>
    <col min="109" max="109" width="20.85546875" customWidth="1"/>
  </cols>
  <sheetData>
    <row r="1" spans="1:112" x14ac:dyDescent="0.25">
      <c r="A1" s="13" t="s">
        <v>4909</v>
      </c>
      <c r="B1" s="13" t="s">
        <v>4910</v>
      </c>
      <c r="C1" s="2" t="s">
        <v>4911</v>
      </c>
      <c r="D1" s="2" t="s">
        <v>4912</v>
      </c>
      <c r="E1" s="2" t="s">
        <v>4913</v>
      </c>
      <c r="F1" s="2" t="s">
        <v>4914</v>
      </c>
      <c r="G1" s="2" t="s">
        <v>4915</v>
      </c>
      <c r="H1" s="2" t="s">
        <v>4916</v>
      </c>
      <c r="I1" s="2" t="s">
        <v>4917</v>
      </c>
      <c r="J1" s="2" t="s">
        <v>4918</v>
      </c>
      <c r="K1" s="2" t="s">
        <v>4919</v>
      </c>
      <c r="L1" s="2" t="s">
        <v>4920</v>
      </c>
      <c r="M1" s="13" t="s">
        <v>4921</v>
      </c>
      <c r="N1" s="2" t="s">
        <v>4922</v>
      </c>
      <c r="O1" s="2" t="s">
        <v>4923</v>
      </c>
      <c r="P1" s="2" t="s">
        <v>4924</v>
      </c>
      <c r="Q1" s="2" t="s">
        <v>4925</v>
      </c>
      <c r="R1" s="2" t="s">
        <v>4926</v>
      </c>
      <c r="S1" s="2" t="s">
        <v>4927</v>
      </c>
      <c r="T1" s="2" t="s">
        <v>4928</v>
      </c>
      <c r="U1" s="2" t="s">
        <v>2728</v>
      </c>
      <c r="V1" s="2" t="s">
        <v>4929</v>
      </c>
      <c r="W1" s="2" t="s">
        <v>4930</v>
      </c>
      <c r="X1" s="2" t="s">
        <v>4931</v>
      </c>
      <c r="Y1" s="2" t="s">
        <v>4932</v>
      </c>
      <c r="Z1" s="2" t="s">
        <v>4933</v>
      </c>
      <c r="AA1" s="2" t="s">
        <v>4934</v>
      </c>
      <c r="AB1" s="2" t="s">
        <v>4935</v>
      </c>
      <c r="AC1" s="2" t="s">
        <v>4936</v>
      </c>
      <c r="AD1" s="2" t="s">
        <v>4937</v>
      </c>
      <c r="AE1" s="2" t="s">
        <v>4938</v>
      </c>
      <c r="AF1" s="2" t="s">
        <v>4939</v>
      </c>
      <c r="AG1" s="2" t="s">
        <v>4940</v>
      </c>
      <c r="AH1" s="2" t="s">
        <v>4941</v>
      </c>
      <c r="AI1" s="2" t="s">
        <v>4942</v>
      </c>
      <c r="AJ1" s="2" t="s">
        <v>4943</v>
      </c>
      <c r="AK1" s="2" t="s">
        <v>4944</v>
      </c>
      <c r="AL1" s="2" t="s">
        <v>4945</v>
      </c>
      <c r="AM1" s="2" t="s">
        <v>4946</v>
      </c>
      <c r="AN1" s="2" t="s">
        <v>4947</v>
      </c>
      <c r="AO1" s="2" t="s">
        <v>4948</v>
      </c>
      <c r="AP1" s="2" t="s">
        <v>4949</v>
      </c>
      <c r="AQ1" s="14" t="s">
        <v>4950</v>
      </c>
      <c r="AR1" s="2" t="s">
        <v>4951</v>
      </c>
      <c r="AS1" s="2" t="s">
        <v>4952</v>
      </c>
      <c r="AT1" s="2" t="s">
        <v>4953</v>
      </c>
      <c r="AU1" s="2" t="s">
        <v>4954</v>
      </c>
      <c r="AV1" s="2" t="s">
        <v>4955</v>
      </c>
      <c r="AW1" s="2" t="s">
        <v>4956</v>
      </c>
      <c r="AX1" s="2" t="s">
        <v>4957</v>
      </c>
      <c r="AY1" s="14" t="s">
        <v>4958</v>
      </c>
      <c r="AZ1" s="2" t="s">
        <v>4959</v>
      </c>
      <c r="BA1" s="2" t="s">
        <v>4960</v>
      </c>
      <c r="BB1" s="2" t="s">
        <v>4961</v>
      </c>
      <c r="BC1" s="2" t="s">
        <v>5357</v>
      </c>
      <c r="BD1" s="2" t="s">
        <v>5358</v>
      </c>
      <c r="BE1" s="2" t="s">
        <v>5359</v>
      </c>
      <c r="BF1" s="2" t="s">
        <v>5360</v>
      </c>
    </row>
    <row r="2" spans="1:112" x14ac:dyDescent="0.25">
      <c r="A2" s="13">
        <v>150348.50497400001</v>
      </c>
      <c r="B2" s="13">
        <v>3753.8469804299998</v>
      </c>
      <c r="C2" s="2" t="s">
        <v>4962</v>
      </c>
      <c r="D2" s="2" t="s">
        <v>2783</v>
      </c>
      <c r="E2" s="2" t="s">
        <v>2784</v>
      </c>
      <c r="F2" s="2" t="s">
        <v>2785</v>
      </c>
      <c r="G2" s="2" t="s">
        <v>54</v>
      </c>
      <c r="H2" s="2" t="s">
        <v>2786</v>
      </c>
      <c r="I2" s="2" t="s">
        <v>2734</v>
      </c>
      <c r="J2" s="2">
        <v>440209</v>
      </c>
      <c r="K2" s="2" t="s">
        <v>4963</v>
      </c>
      <c r="L2" s="2"/>
      <c r="M2" s="13">
        <v>2.75</v>
      </c>
      <c r="N2" s="2">
        <v>615207</v>
      </c>
      <c r="O2" s="2"/>
      <c r="P2" s="2" t="s">
        <v>2787</v>
      </c>
      <c r="Q2" s="2" t="s">
        <v>2736</v>
      </c>
      <c r="R2" s="2" t="s">
        <v>2788</v>
      </c>
      <c r="S2" s="2" t="s">
        <v>2738</v>
      </c>
      <c r="T2" s="2" t="s">
        <v>4964</v>
      </c>
      <c r="U2" s="2" t="s">
        <v>2739</v>
      </c>
      <c r="V2" s="2" t="s">
        <v>61</v>
      </c>
      <c r="W2" s="2"/>
      <c r="X2" s="2" t="s">
        <v>2740</v>
      </c>
      <c r="Y2" s="2">
        <v>174998</v>
      </c>
      <c r="Z2" s="2">
        <v>615207</v>
      </c>
      <c r="AA2" s="2" t="s">
        <v>2789</v>
      </c>
      <c r="AB2" s="2" t="s">
        <v>2790</v>
      </c>
      <c r="AC2" s="2" t="s">
        <v>4962</v>
      </c>
      <c r="AD2" s="2" t="s">
        <v>2743</v>
      </c>
      <c r="AE2" s="2" t="s">
        <v>61</v>
      </c>
      <c r="AF2" s="2" t="s">
        <v>135</v>
      </c>
      <c r="AG2" s="2" t="s">
        <v>2744</v>
      </c>
      <c r="AH2" s="2" t="s">
        <v>2745</v>
      </c>
      <c r="AI2" s="2" t="s">
        <v>2745</v>
      </c>
      <c r="AJ2" s="2" t="s">
        <v>2745</v>
      </c>
      <c r="AK2" s="2"/>
      <c r="AL2" s="2" t="s">
        <v>2745</v>
      </c>
      <c r="AM2" s="2" t="s">
        <v>2791</v>
      </c>
      <c r="AN2" s="2"/>
      <c r="AO2" s="2" t="s">
        <v>2782</v>
      </c>
      <c r="AP2" s="2" t="s">
        <v>2713</v>
      </c>
      <c r="AQ2" s="14">
        <v>2</v>
      </c>
      <c r="AR2" s="2" t="s">
        <v>2749</v>
      </c>
      <c r="AS2" s="2" t="s">
        <v>2783</v>
      </c>
      <c r="AT2" s="2" t="s">
        <v>2792</v>
      </c>
      <c r="AU2" s="2"/>
      <c r="AV2" s="2" t="s">
        <v>2752</v>
      </c>
      <c r="AW2" s="2" t="s">
        <v>2729</v>
      </c>
      <c r="AX2" s="2" t="s">
        <v>2753</v>
      </c>
      <c r="AY2" s="14">
        <v>318</v>
      </c>
      <c r="AZ2" s="2"/>
      <c r="BA2" s="2"/>
      <c r="BB2" s="2" t="s">
        <v>2793</v>
      </c>
      <c r="BC2">
        <f>IF(AND(AJ2&lt;&gt;"More than one year ago", AJ2&lt;&gt;""), 1, 0)</f>
        <v>0</v>
      </c>
      <c r="BD2">
        <f>IF(AND(AK2&lt;&gt;"More than one year ago", AK2&lt;&gt;""), 1, 0)</f>
        <v>0</v>
      </c>
      <c r="BE2">
        <f t="shared" ref="BE2:BE65" si="0">IF(AND(AE2&lt;&gt;"No", AE2&lt;&gt;""), 1, 0)</f>
        <v>0</v>
      </c>
      <c r="BF2" s="1">
        <f>IF(OR(BC2=1, BD2=1, BE2=1), 1, 0)</f>
        <v>0</v>
      </c>
      <c r="BI2" s="1"/>
      <c r="BJ2" s="1"/>
      <c r="BR2" s="1"/>
      <c r="BU2" s="1"/>
      <c r="BV2" s="1"/>
      <c r="CG2" s="1"/>
      <c r="CH2" s="1"/>
      <c r="DG2" s="1"/>
    </row>
    <row r="3" spans="1:112" x14ac:dyDescent="0.25">
      <c r="A3" s="13">
        <v>88933.187776999999</v>
      </c>
      <c r="B3" s="13">
        <v>1755.5438906500001</v>
      </c>
      <c r="C3" s="2" t="s">
        <v>4965</v>
      </c>
      <c r="D3" s="2" t="s">
        <v>2756</v>
      </c>
      <c r="E3" s="2" t="s">
        <v>2757</v>
      </c>
      <c r="F3" s="2" t="s">
        <v>2758</v>
      </c>
      <c r="G3" s="2" t="s">
        <v>54</v>
      </c>
      <c r="H3" s="2" t="s">
        <v>2759</v>
      </c>
      <c r="I3" s="2" t="s">
        <v>2734</v>
      </c>
      <c r="J3" s="2">
        <v>293861</v>
      </c>
      <c r="K3" s="2" t="s">
        <v>4963</v>
      </c>
      <c r="L3" s="2"/>
      <c r="M3" s="13">
        <v>1.66</v>
      </c>
      <c r="N3" s="2">
        <v>345511</v>
      </c>
      <c r="O3" s="2"/>
      <c r="P3" s="2" t="s">
        <v>2760</v>
      </c>
      <c r="Q3" s="2" t="s">
        <v>2736</v>
      </c>
      <c r="R3" s="2" t="s">
        <v>2761</v>
      </c>
      <c r="S3" s="2" t="s">
        <v>2738</v>
      </c>
      <c r="T3" s="2" t="s">
        <v>4966</v>
      </c>
      <c r="U3" s="2" t="s">
        <v>2739</v>
      </c>
      <c r="V3" s="2" t="s">
        <v>61</v>
      </c>
      <c r="W3" s="2"/>
      <c r="X3" s="2" t="s">
        <v>2740</v>
      </c>
      <c r="Y3" s="2">
        <v>51650</v>
      </c>
      <c r="Z3" s="2">
        <v>345511</v>
      </c>
      <c r="AA3" s="2" t="s">
        <v>2762</v>
      </c>
      <c r="AB3" s="2" t="s">
        <v>2763</v>
      </c>
      <c r="AC3" s="2" t="s">
        <v>4965</v>
      </c>
      <c r="AD3" s="2" t="s">
        <v>2764</v>
      </c>
      <c r="AE3" s="2" t="s">
        <v>135</v>
      </c>
      <c r="AF3" s="2" t="s">
        <v>135</v>
      </c>
      <c r="AG3" s="2" t="s">
        <v>2744</v>
      </c>
      <c r="AH3" s="2" t="s">
        <v>2745</v>
      </c>
      <c r="AI3" s="2" t="s">
        <v>2745</v>
      </c>
      <c r="AJ3" s="2" t="s">
        <v>2765</v>
      </c>
      <c r="AK3" s="2"/>
      <c r="AL3" s="2" t="s">
        <v>2745</v>
      </c>
      <c r="AM3" s="2" t="s">
        <v>2766</v>
      </c>
      <c r="AN3" s="2" t="s">
        <v>2767</v>
      </c>
      <c r="AO3" s="2" t="s">
        <v>2755</v>
      </c>
      <c r="AP3" s="2" t="s">
        <v>2713</v>
      </c>
      <c r="AQ3" s="14">
        <v>0</v>
      </c>
      <c r="AR3" s="2" t="s">
        <v>2749</v>
      </c>
      <c r="AS3" s="2" t="s">
        <v>2756</v>
      </c>
      <c r="AT3" s="2" t="s">
        <v>2768</v>
      </c>
      <c r="AU3" s="2"/>
      <c r="AV3" s="2" t="s">
        <v>2752</v>
      </c>
      <c r="AW3" s="2" t="s">
        <v>2729</v>
      </c>
      <c r="AX3" s="2" t="s">
        <v>2769</v>
      </c>
      <c r="AY3" s="14">
        <v>0</v>
      </c>
      <c r="AZ3" s="2"/>
      <c r="BA3" s="2"/>
      <c r="BB3" s="2" t="s">
        <v>2770</v>
      </c>
      <c r="BC3">
        <f t="shared" ref="BC3:BC66" si="1">IF(AND(AJ3&lt;&gt;"More than one year ago", AJ3&lt;&gt;""), 1, 0)</f>
        <v>1</v>
      </c>
      <c r="BD3">
        <f t="shared" ref="BD3:BD66" si="2">IF(AND(AK3&lt;&gt;"More than one year ago", AK3&lt;&gt;""), 1, 0)</f>
        <v>0</v>
      </c>
      <c r="BE3">
        <f t="shared" si="0"/>
        <v>1</v>
      </c>
      <c r="BF3" s="1">
        <f t="shared" ref="BF3:BF66" si="3">IF(OR(BC3=1, BD3=1, BE3=1), 1, 0)</f>
        <v>1</v>
      </c>
      <c r="BI3" s="1"/>
      <c r="BJ3" s="1"/>
      <c r="BR3" s="1"/>
      <c r="BU3" s="1"/>
      <c r="BV3" s="1"/>
      <c r="CG3" s="1"/>
      <c r="CH3" s="1"/>
    </row>
    <row r="4" spans="1:112" x14ac:dyDescent="0.25">
      <c r="A4" s="13">
        <v>138194.82708300001</v>
      </c>
      <c r="B4" s="13">
        <v>2816.1158245299998</v>
      </c>
      <c r="C4" s="2" t="s">
        <v>4967</v>
      </c>
      <c r="D4" s="2" t="s">
        <v>2772</v>
      </c>
      <c r="E4" s="2" t="s">
        <v>2773</v>
      </c>
      <c r="F4" s="2" t="s">
        <v>2774</v>
      </c>
      <c r="G4" s="2" t="s">
        <v>54</v>
      </c>
      <c r="H4" s="2" t="s">
        <v>2775</v>
      </c>
      <c r="I4" s="2" t="s">
        <v>2734</v>
      </c>
      <c r="J4" s="2">
        <v>353899</v>
      </c>
      <c r="K4" s="2" t="s">
        <v>4963</v>
      </c>
      <c r="L4" s="2"/>
      <c r="M4" s="13">
        <v>2.64</v>
      </c>
      <c r="N4" s="2">
        <v>526625</v>
      </c>
      <c r="O4" s="2"/>
      <c r="P4" s="2" t="s">
        <v>2776</v>
      </c>
      <c r="Q4" s="2" t="s">
        <v>2736</v>
      </c>
      <c r="R4" s="2" t="s">
        <v>2761</v>
      </c>
      <c r="S4" s="2" t="s">
        <v>2738</v>
      </c>
      <c r="T4" s="2" t="s">
        <v>4968</v>
      </c>
      <c r="U4" s="2" t="s">
        <v>2739</v>
      </c>
      <c r="V4" s="2" t="s">
        <v>61</v>
      </c>
      <c r="W4" s="2"/>
      <c r="X4" s="2" t="s">
        <v>2740</v>
      </c>
      <c r="Y4" s="2">
        <v>172726</v>
      </c>
      <c r="Z4" s="2">
        <v>526625</v>
      </c>
      <c r="AA4" s="2" t="s">
        <v>2777</v>
      </c>
      <c r="AB4" s="2" t="s">
        <v>2778</v>
      </c>
      <c r="AC4" s="2" t="s">
        <v>4967</v>
      </c>
      <c r="AD4" s="2" t="s">
        <v>2743</v>
      </c>
      <c r="AE4" s="2" t="s">
        <v>61</v>
      </c>
      <c r="AF4" s="2" t="s">
        <v>135</v>
      </c>
      <c r="AG4" s="2" t="s">
        <v>2744</v>
      </c>
      <c r="AH4" s="2" t="s">
        <v>2745</v>
      </c>
      <c r="AI4" s="2" t="s">
        <v>2745</v>
      </c>
      <c r="AJ4" s="2" t="s">
        <v>2745</v>
      </c>
      <c r="AK4" s="2"/>
      <c r="AL4" s="2" t="s">
        <v>2745</v>
      </c>
      <c r="AM4" s="2" t="s">
        <v>2746</v>
      </c>
      <c r="AN4" s="2" t="s">
        <v>2779</v>
      </c>
      <c r="AO4" s="2" t="s">
        <v>2771</v>
      </c>
      <c r="AP4" s="2" t="s">
        <v>2713</v>
      </c>
      <c r="AQ4" s="14">
        <v>0</v>
      </c>
      <c r="AR4" s="2" t="s">
        <v>2749</v>
      </c>
      <c r="AS4" s="2" t="s">
        <v>2772</v>
      </c>
      <c r="AT4" s="2" t="s">
        <v>2780</v>
      </c>
      <c r="AU4" s="2"/>
      <c r="AV4" s="2" t="s">
        <v>2752</v>
      </c>
      <c r="AW4" s="2" t="s">
        <v>2729</v>
      </c>
      <c r="AX4" s="2" t="s">
        <v>2753</v>
      </c>
      <c r="AY4" s="14">
        <v>400</v>
      </c>
      <c r="AZ4" s="2"/>
      <c r="BA4" s="2"/>
      <c r="BB4" s="2" t="s">
        <v>2781</v>
      </c>
      <c r="BC4">
        <f t="shared" si="1"/>
        <v>0</v>
      </c>
      <c r="BD4">
        <f t="shared" si="2"/>
        <v>0</v>
      </c>
      <c r="BE4">
        <f t="shared" si="0"/>
        <v>0</v>
      </c>
      <c r="BF4" s="1">
        <f t="shared" si="3"/>
        <v>0</v>
      </c>
      <c r="BI4" s="1"/>
      <c r="BJ4" s="1"/>
      <c r="BR4" s="1"/>
      <c r="BU4" s="1"/>
      <c r="BV4" s="1"/>
      <c r="CG4" s="1"/>
      <c r="CH4" s="1"/>
      <c r="DG4" s="1"/>
    </row>
    <row r="5" spans="1:112" x14ac:dyDescent="0.25">
      <c r="A5" s="13">
        <v>197225.62135500001</v>
      </c>
      <c r="B5" s="13">
        <v>4203.3182973399998</v>
      </c>
      <c r="C5" s="2" t="s">
        <v>4969</v>
      </c>
      <c r="D5" s="2" t="s">
        <v>2730</v>
      </c>
      <c r="E5" s="2" t="s">
        <v>2731</v>
      </c>
      <c r="F5" s="2" t="s">
        <v>2732</v>
      </c>
      <c r="G5" s="2" t="s">
        <v>54</v>
      </c>
      <c r="H5" s="2" t="s">
        <v>2733</v>
      </c>
      <c r="I5" s="2" t="s">
        <v>2734</v>
      </c>
      <c r="J5" s="2">
        <v>780987</v>
      </c>
      <c r="K5" s="2" t="s">
        <v>4963</v>
      </c>
      <c r="L5" s="2"/>
      <c r="M5" s="13">
        <v>6.5</v>
      </c>
      <c r="N5" s="2">
        <v>955985</v>
      </c>
      <c r="O5" s="2"/>
      <c r="P5" s="2" t="s">
        <v>2735</v>
      </c>
      <c r="Q5" s="2" t="s">
        <v>2736</v>
      </c>
      <c r="R5" s="2" t="s">
        <v>2737</v>
      </c>
      <c r="S5" s="2" t="s">
        <v>2738</v>
      </c>
      <c r="T5" s="2" t="s">
        <v>4970</v>
      </c>
      <c r="U5" s="2" t="s">
        <v>2739</v>
      </c>
      <c r="V5" s="2" t="s">
        <v>61</v>
      </c>
      <c r="W5" s="2"/>
      <c r="X5" s="2" t="s">
        <v>2740</v>
      </c>
      <c r="Y5" s="2">
        <v>174998</v>
      </c>
      <c r="Z5" s="2">
        <v>955985</v>
      </c>
      <c r="AA5" s="2" t="s">
        <v>2741</v>
      </c>
      <c r="AB5" s="2" t="s">
        <v>2742</v>
      </c>
      <c r="AC5" s="2" t="s">
        <v>4969</v>
      </c>
      <c r="AD5" s="2" t="s">
        <v>2743</v>
      </c>
      <c r="AE5" s="2" t="s">
        <v>61</v>
      </c>
      <c r="AF5" s="2" t="s">
        <v>135</v>
      </c>
      <c r="AG5" s="2" t="s">
        <v>2744</v>
      </c>
      <c r="AH5" s="2" t="s">
        <v>2745</v>
      </c>
      <c r="AI5" s="2" t="s">
        <v>2745</v>
      </c>
      <c r="AJ5" s="2" t="s">
        <v>2745</v>
      </c>
      <c r="AK5" s="2"/>
      <c r="AL5" s="2"/>
      <c r="AM5" s="2" t="s">
        <v>2746</v>
      </c>
      <c r="AN5" s="2" t="s">
        <v>2747</v>
      </c>
      <c r="AO5" s="2" t="s">
        <v>2748</v>
      </c>
      <c r="AP5" s="2" t="s">
        <v>2713</v>
      </c>
      <c r="AQ5" s="14">
        <v>0</v>
      </c>
      <c r="AR5" s="2" t="s">
        <v>2749</v>
      </c>
      <c r="AS5" s="2" t="s">
        <v>2750</v>
      </c>
      <c r="AT5" s="2" t="s">
        <v>2751</v>
      </c>
      <c r="AU5" s="2"/>
      <c r="AV5" s="2" t="s">
        <v>2752</v>
      </c>
      <c r="AW5" s="2" t="s">
        <v>2729</v>
      </c>
      <c r="AX5" s="2" t="s">
        <v>2753</v>
      </c>
      <c r="AY5" s="14">
        <v>499</v>
      </c>
      <c r="AZ5" s="2"/>
      <c r="BA5" s="2"/>
      <c r="BB5" s="2" t="s">
        <v>2754</v>
      </c>
      <c r="BC5">
        <f t="shared" si="1"/>
        <v>0</v>
      </c>
      <c r="BD5">
        <f t="shared" si="2"/>
        <v>0</v>
      </c>
      <c r="BE5">
        <f t="shared" si="0"/>
        <v>0</v>
      </c>
      <c r="BF5" s="1">
        <f t="shared" si="3"/>
        <v>0</v>
      </c>
      <c r="BI5" s="1"/>
      <c r="BJ5" s="1"/>
      <c r="BR5" s="1"/>
      <c r="BU5" s="1"/>
      <c r="BV5" s="1"/>
      <c r="CG5" s="1"/>
      <c r="CH5" s="1"/>
      <c r="CY5" s="1"/>
      <c r="DG5" s="1"/>
    </row>
    <row r="6" spans="1:112" x14ac:dyDescent="0.25">
      <c r="A6" s="13">
        <v>142037.39483400001</v>
      </c>
      <c r="B6" s="13">
        <v>1561.0109261800001</v>
      </c>
      <c r="C6" s="2" t="s">
        <v>4971</v>
      </c>
      <c r="D6" s="2" t="s">
        <v>2822</v>
      </c>
      <c r="E6" s="2" t="s">
        <v>2823</v>
      </c>
      <c r="F6" s="2" t="s">
        <v>2824</v>
      </c>
      <c r="G6" s="2" t="s">
        <v>54</v>
      </c>
      <c r="H6" s="2" t="s">
        <v>2825</v>
      </c>
      <c r="I6" s="2" t="s">
        <v>2734</v>
      </c>
      <c r="J6" s="2">
        <v>164764</v>
      </c>
      <c r="K6" s="2" t="s">
        <v>4963</v>
      </c>
      <c r="L6" s="2"/>
      <c r="M6" s="13">
        <v>3.7</v>
      </c>
      <c r="N6" s="2">
        <v>235014</v>
      </c>
      <c r="O6" s="2"/>
      <c r="P6" s="2" t="s">
        <v>2826</v>
      </c>
      <c r="Q6" s="2" t="s">
        <v>2827</v>
      </c>
      <c r="R6" s="2" t="s">
        <v>2828</v>
      </c>
      <c r="S6" s="2" t="s">
        <v>2738</v>
      </c>
      <c r="T6" s="2" t="s">
        <v>4972</v>
      </c>
      <c r="U6" s="2" t="s">
        <v>2739</v>
      </c>
      <c r="V6" s="2" t="s">
        <v>61</v>
      </c>
      <c r="W6" s="2"/>
      <c r="X6" s="2" t="s">
        <v>2829</v>
      </c>
      <c r="Y6" s="2">
        <v>70250</v>
      </c>
      <c r="Z6" s="2">
        <v>235014</v>
      </c>
      <c r="AA6" s="2" t="s">
        <v>2830</v>
      </c>
      <c r="AB6" s="2" t="s">
        <v>2831</v>
      </c>
      <c r="AC6" s="2" t="s">
        <v>4971</v>
      </c>
      <c r="AD6" s="2" t="s">
        <v>2743</v>
      </c>
      <c r="AE6" s="2" t="s">
        <v>61</v>
      </c>
      <c r="AF6" s="2" t="s">
        <v>135</v>
      </c>
      <c r="AG6" s="2" t="s">
        <v>2744</v>
      </c>
      <c r="AH6" s="2" t="s">
        <v>2745</v>
      </c>
      <c r="AI6" s="2" t="s">
        <v>2745</v>
      </c>
      <c r="AJ6" s="2" t="s">
        <v>2745</v>
      </c>
      <c r="AK6" s="2" t="s">
        <v>2745</v>
      </c>
      <c r="AL6" s="2" t="s">
        <v>2745</v>
      </c>
      <c r="AM6" s="2" t="s">
        <v>2832</v>
      </c>
      <c r="AN6" s="2" t="s">
        <v>2833</v>
      </c>
      <c r="AO6" s="2" t="s">
        <v>2821</v>
      </c>
      <c r="AP6" s="2" t="s">
        <v>2713</v>
      </c>
      <c r="AQ6" s="14">
        <v>2</v>
      </c>
      <c r="AR6" s="2" t="s">
        <v>2749</v>
      </c>
      <c r="AS6" s="2" t="s">
        <v>2822</v>
      </c>
      <c r="AT6" s="2" t="s">
        <v>2834</v>
      </c>
      <c r="AU6" s="2"/>
      <c r="AV6" s="2" t="s">
        <v>2752</v>
      </c>
      <c r="AW6" s="2" t="s">
        <v>2835</v>
      </c>
      <c r="AX6" s="2" t="s">
        <v>2753</v>
      </c>
      <c r="AY6" s="14">
        <v>112</v>
      </c>
      <c r="AZ6" s="2"/>
      <c r="BA6" s="2"/>
      <c r="BB6" s="2" t="s">
        <v>2836</v>
      </c>
      <c r="BC6">
        <f t="shared" si="1"/>
        <v>0</v>
      </c>
      <c r="BD6">
        <f t="shared" si="2"/>
        <v>0</v>
      </c>
      <c r="BE6">
        <f t="shared" si="0"/>
        <v>0</v>
      </c>
      <c r="BF6" s="1">
        <f t="shared" si="3"/>
        <v>0</v>
      </c>
      <c r="BI6" s="1"/>
      <c r="BJ6" s="1"/>
      <c r="BR6" s="1"/>
      <c r="BV6" s="1"/>
      <c r="CG6" s="1"/>
      <c r="CH6" s="1"/>
    </row>
    <row r="7" spans="1:112" x14ac:dyDescent="0.25">
      <c r="A7" s="13">
        <v>21268.486469799998</v>
      </c>
      <c r="B7" s="13">
        <v>678.454645777</v>
      </c>
      <c r="C7" s="2" t="s">
        <v>4973</v>
      </c>
      <c r="D7" s="2" t="s">
        <v>2795</v>
      </c>
      <c r="E7" s="2" t="s">
        <v>2796</v>
      </c>
      <c r="F7" s="2" t="s">
        <v>2797</v>
      </c>
      <c r="G7" s="2" t="s">
        <v>54</v>
      </c>
      <c r="H7" s="2" t="s">
        <v>2798</v>
      </c>
      <c r="I7" s="2" t="s">
        <v>2734</v>
      </c>
      <c r="J7" s="2">
        <v>242306</v>
      </c>
      <c r="K7" s="2" t="s">
        <v>4963</v>
      </c>
      <c r="L7" s="2"/>
      <c r="M7" s="13">
        <v>0.43</v>
      </c>
      <c r="N7" s="2">
        <v>343606</v>
      </c>
      <c r="O7" s="2"/>
      <c r="P7" s="2" t="s">
        <v>2799</v>
      </c>
      <c r="Q7" s="2" t="s">
        <v>2736</v>
      </c>
      <c r="R7" s="2" t="s">
        <v>2800</v>
      </c>
      <c r="S7" s="2" t="s">
        <v>2738</v>
      </c>
      <c r="T7" s="2" t="s">
        <v>4974</v>
      </c>
      <c r="U7" s="2" t="s">
        <v>2739</v>
      </c>
      <c r="V7" s="2" t="s">
        <v>61</v>
      </c>
      <c r="W7" s="2"/>
      <c r="X7" s="2" t="s">
        <v>2740</v>
      </c>
      <c r="Y7" s="2">
        <v>101300</v>
      </c>
      <c r="Z7" s="2">
        <v>343606</v>
      </c>
      <c r="AA7" s="2" t="s">
        <v>2801</v>
      </c>
      <c r="AB7" s="2" t="s">
        <v>2802</v>
      </c>
      <c r="AC7" s="2" t="s">
        <v>4973</v>
      </c>
      <c r="AD7" s="2" t="s">
        <v>2764</v>
      </c>
      <c r="AE7" s="2" t="s">
        <v>135</v>
      </c>
      <c r="AF7" s="2" t="s">
        <v>135</v>
      </c>
      <c r="AG7" s="2" t="s">
        <v>2744</v>
      </c>
      <c r="AH7" s="2" t="s">
        <v>2745</v>
      </c>
      <c r="AI7" s="2" t="s">
        <v>2745</v>
      </c>
      <c r="AJ7" s="2" t="s">
        <v>2803</v>
      </c>
      <c r="AK7" s="2"/>
      <c r="AL7" s="2" t="s">
        <v>2745</v>
      </c>
      <c r="AM7" s="2" t="s">
        <v>2766</v>
      </c>
      <c r="AN7" s="2" t="s">
        <v>2804</v>
      </c>
      <c r="AO7" s="2" t="s">
        <v>2794</v>
      </c>
      <c r="AP7" s="2" t="s">
        <v>2713</v>
      </c>
      <c r="AQ7" s="14">
        <v>0</v>
      </c>
      <c r="AR7" s="2" t="s">
        <v>2749</v>
      </c>
      <c r="AS7" s="2" t="s">
        <v>2795</v>
      </c>
      <c r="AT7" s="2" t="s">
        <v>2805</v>
      </c>
      <c r="AU7" s="2"/>
      <c r="AV7" s="2" t="s">
        <v>2752</v>
      </c>
      <c r="AW7" s="2" t="s">
        <v>2729</v>
      </c>
      <c r="AX7" s="2" t="s">
        <v>2806</v>
      </c>
      <c r="AY7" s="14">
        <v>0</v>
      </c>
      <c r="AZ7" s="2"/>
      <c r="BA7" s="2"/>
      <c r="BB7" s="2" t="s">
        <v>2807</v>
      </c>
      <c r="BC7">
        <f t="shared" si="1"/>
        <v>1</v>
      </c>
      <c r="BD7">
        <f t="shared" si="2"/>
        <v>0</v>
      </c>
      <c r="BE7">
        <f t="shared" si="0"/>
        <v>1</v>
      </c>
      <c r="BF7" s="1">
        <f t="shared" si="3"/>
        <v>1</v>
      </c>
      <c r="BI7" s="1"/>
      <c r="BJ7" s="1"/>
      <c r="BR7" s="1"/>
      <c r="BV7" s="1"/>
      <c r="CG7" s="1"/>
      <c r="CH7" s="1"/>
      <c r="CY7" s="1"/>
    </row>
    <row r="8" spans="1:112" x14ac:dyDescent="0.25">
      <c r="A8" s="13">
        <v>23611.5539178</v>
      </c>
      <c r="B8" s="13">
        <v>776.10893804399996</v>
      </c>
      <c r="C8" s="2" t="s">
        <v>4975</v>
      </c>
      <c r="D8" s="2" t="s">
        <v>2809</v>
      </c>
      <c r="E8" s="2" t="s">
        <v>2810</v>
      </c>
      <c r="F8" s="2" t="s">
        <v>2811</v>
      </c>
      <c r="G8" s="2" t="s">
        <v>54</v>
      </c>
      <c r="H8" s="2" t="s">
        <v>2812</v>
      </c>
      <c r="I8" s="2" t="s">
        <v>2734</v>
      </c>
      <c r="J8" s="2">
        <v>266499</v>
      </c>
      <c r="K8" s="2" t="s">
        <v>4963</v>
      </c>
      <c r="L8" s="2"/>
      <c r="M8" s="13">
        <v>0.54</v>
      </c>
      <c r="N8" s="2">
        <v>377899</v>
      </c>
      <c r="O8" s="2"/>
      <c r="P8" s="2" t="s">
        <v>2813</v>
      </c>
      <c r="Q8" s="2" t="s">
        <v>2736</v>
      </c>
      <c r="R8" s="2" t="s">
        <v>2800</v>
      </c>
      <c r="S8" s="2" t="s">
        <v>2738</v>
      </c>
      <c r="T8" s="2" t="s">
        <v>4976</v>
      </c>
      <c r="U8" s="2" t="s">
        <v>2739</v>
      </c>
      <c r="V8" s="2" t="s">
        <v>61</v>
      </c>
      <c r="W8" s="2"/>
      <c r="X8" s="2" t="s">
        <v>2740</v>
      </c>
      <c r="Y8" s="2">
        <v>111400</v>
      </c>
      <c r="Z8" s="2">
        <v>377899</v>
      </c>
      <c r="AA8" s="2" t="s">
        <v>2814</v>
      </c>
      <c r="AB8" s="2" t="s">
        <v>2815</v>
      </c>
      <c r="AC8" s="2" t="s">
        <v>4975</v>
      </c>
      <c r="AD8" s="2" t="s">
        <v>2764</v>
      </c>
      <c r="AE8" s="2" t="s">
        <v>135</v>
      </c>
      <c r="AF8" s="2" t="s">
        <v>135</v>
      </c>
      <c r="AG8" s="2" t="s">
        <v>2744</v>
      </c>
      <c r="AH8" s="2" t="s">
        <v>2816</v>
      </c>
      <c r="AI8" s="2" t="s">
        <v>2816</v>
      </c>
      <c r="AJ8" s="2" t="s">
        <v>2803</v>
      </c>
      <c r="AK8" s="2"/>
      <c r="AL8" s="2"/>
      <c r="AM8" s="2" t="s">
        <v>2817</v>
      </c>
      <c r="AN8" s="2" t="s">
        <v>2818</v>
      </c>
      <c r="AO8" s="2" t="s">
        <v>2808</v>
      </c>
      <c r="AP8" s="2" t="s">
        <v>2713</v>
      </c>
      <c r="AQ8" s="14">
        <v>2</v>
      </c>
      <c r="AR8" s="2" t="s">
        <v>2749</v>
      </c>
      <c r="AS8" s="2" t="s">
        <v>2809</v>
      </c>
      <c r="AT8" s="2" t="s">
        <v>2819</v>
      </c>
      <c r="AU8" s="2"/>
      <c r="AV8" s="2" t="s">
        <v>2752</v>
      </c>
      <c r="AW8" s="2" t="s">
        <v>2729</v>
      </c>
      <c r="AX8" s="2"/>
      <c r="AY8" s="14">
        <v>0</v>
      </c>
      <c r="AZ8" s="2"/>
      <c r="BA8" s="2"/>
      <c r="BB8" s="2" t="s">
        <v>2820</v>
      </c>
      <c r="BC8">
        <f t="shared" si="1"/>
        <v>1</v>
      </c>
      <c r="BD8">
        <f t="shared" si="2"/>
        <v>0</v>
      </c>
      <c r="BE8">
        <f t="shared" si="0"/>
        <v>1</v>
      </c>
      <c r="BF8" s="1">
        <f t="shared" si="3"/>
        <v>1</v>
      </c>
      <c r="BI8" s="1"/>
      <c r="BJ8" s="1"/>
      <c r="BR8" s="1"/>
      <c r="BU8" s="1"/>
      <c r="BV8" s="1"/>
      <c r="CG8" s="1"/>
      <c r="CH8" s="1"/>
      <c r="CY8" s="1"/>
      <c r="DG8" s="1"/>
    </row>
    <row r="9" spans="1:112" x14ac:dyDescent="0.25">
      <c r="A9" s="13">
        <v>43695.050920900001</v>
      </c>
      <c r="B9" s="13">
        <v>1070.4703516100001</v>
      </c>
      <c r="C9" s="2" t="s">
        <v>4977</v>
      </c>
      <c r="D9" s="2" t="s">
        <v>2838</v>
      </c>
      <c r="E9" s="2" t="s">
        <v>2839</v>
      </c>
      <c r="F9" s="2" t="s">
        <v>2840</v>
      </c>
      <c r="G9" s="2" t="s">
        <v>54</v>
      </c>
      <c r="H9" s="2" t="s">
        <v>2841</v>
      </c>
      <c r="I9" s="2" t="s">
        <v>2734</v>
      </c>
      <c r="J9" s="2">
        <v>127241</v>
      </c>
      <c r="K9" s="2" t="s">
        <v>4963</v>
      </c>
      <c r="L9" s="2"/>
      <c r="M9" s="13">
        <v>1</v>
      </c>
      <c r="N9" s="2">
        <v>366241</v>
      </c>
      <c r="O9" s="2"/>
      <c r="P9" s="2" t="s">
        <v>2842</v>
      </c>
      <c r="Q9" s="2" t="s">
        <v>2736</v>
      </c>
      <c r="R9" s="2" t="s">
        <v>2800</v>
      </c>
      <c r="S9" s="2" t="s">
        <v>2738</v>
      </c>
      <c r="T9" s="2" t="s">
        <v>4978</v>
      </c>
      <c r="U9" s="2" t="s">
        <v>2739</v>
      </c>
      <c r="V9" s="2" t="s">
        <v>61</v>
      </c>
      <c r="W9" s="2"/>
      <c r="X9" s="2" t="s">
        <v>2740</v>
      </c>
      <c r="Y9" s="2">
        <v>239000</v>
      </c>
      <c r="Z9" s="2">
        <v>366241</v>
      </c>
      <c r="AA9" s="2" t="s">
        <v>2843</v>
      </c>
      <c r="AB9" s="2" t="s">
        <v>2844</v>
      </c>
      <c r="AC9" s="2" t="s">
        <v>4977</v>
      </c>
      <c r="AD9" s="2" t="s">
        <v>2764</v>
      </c>
      <c r="AE9" s="2" t="s">
        <v>135</v>
      </c>
      <c r="AF9" s="2" t="s">
        <v>135</v>
      </c>
      <c r="AG9" s="2" t="s">
        <v>2744</v>
      </c>
      <c r="AH9" s="2" t="s">
        <v>2745</v>
      </c>
      <c r="AI9" s="2" t="s">
        <v>2745</v>
      </c>
      <c r="AJ9" s="2" t="s">
        <v>2845</v>
      </c>
      <c r="AK9" s="2" t="s">
        <v>2845</v>
      </c>
      <c r="AL9" s="2" t="s">
        <v>2745</v>
      </c>
      <c r="AM9" s="2" t="s">
        <v>2846</v>
      </c>
      <c r="AN9" s="2" t="s">
        <v>2847</v>
      </c>
      <c r="AO9" s="2" t="s">
        <v>2837</v>
      </c>
      <c r="AP9" s="2" t="s">
        <v>2713</v>
      </c>
      <c r="AQ9" s="14">
        <v>0</v>
      </c>
      <c r="AR9" s="2" t="s">
        <v>2749</v>
      </c>
      <c r="AS9" s="2" t="s">
        <v>2838</v>
      </c>
      <c r="AT9" s="2" t="s">
        <v>2848</v>
      </c>
      <c r="AU9" s="2"/>
      <c r="AV9" s="2" t="s">
        <v>2752</v>
      </c>
      <c r="AW9" s="2" t="s">
        <v>2729</v>
      </c>
      <c r="AX9" s="2"/>
      <c r="AY9" s="14">
        <v>140</v>
      </c>
      <c r="AZ9" s="2"/>
      <c r="BA9" s="2"/>
      <c r="BB9" s="2" t="s">
        <v>2849</v>
      </c>
      <c r="BC9">
        <f t="shared" si="1"/>
        <v>1</v>
      </c>
      <c r="BD9">
        <f t="shared" si="2"/>
        <v>1</v>
      </c>
      <c r="BE9">
        <f t="shared" si="0"/>
        <v>1</v>
      </c>
      <c r="BF9" s="1">
        <f t="shared" si="3"/>
        <v>1</v>
      </c>
      <c r="BI9" s="1"/>
      <c r="BJ9" s="1"/>
      <c r="BR9" s="1"/>
      <c r="BU9" s="1"/>
      <c r="BV9" s="1"/>
      <c r="CG9" s="1"/>
      <c r="CH9" s="1"/>
      <c r="DG9" s="1"/>
    </row>
    <row r="10" spans="1:112" x14ac:dyDescent="0.25">
      <c r="A10" s="13">
        <v>29850.500515</v>
      </c>
      <c r="B10" s="13">
        <v>801.10213007300001</v>
      </c>
      <c r="C10" s="2" t="s">
        <v>4979</v>
      </c>
      <c r="D10" s="2" t="s">
        <v>2871</v>
      </c>
      <c r="E10" s="2" t="s">
        <v>2872</v>
      </c>
      <c r="F10" s="2" t="s">
        <v>2774</v>
      </c>
      <c r="G10" s="2" t="s">
        <v>54</v>
      </c>
      <c r="H10" s="2" t="s">
        <v>2873</v>
      </c>
      <c r="I10" s="2" t="s">
        <v>2734</v>
      </c>
      <c r="J10" s="2">
        <v>218424</v>
      </c>
      <c r="K10" s="2" t="s">
        <v>4963</v>
      </c>
      <c r="L10" s="2"/>
      <c r="M10" s="13">
        <v>0.69</v>
      </c>
      <c r="N10" s="2">
        <v>338824</v>
      </c>
      <c r="O10" s="2"/>
      <c r="P10" s="2" t="s">
        <v>2874</v>
      </c>
      <c r="Q10" s="2" t="s">
        <v>2736</v>
      </c>
      <c r="R10" s="2" t="s">
        <v>2800</v>
      </c>
      <c r="S10" s="2" t="s">
        <v>2738</v>
      </c>
      <c r="T10" s="2" t="s">
        <v>4980</v>
      </c>
      <c r="U10" s="2" t="s">
        <v>2739</v>
      </c>
      <c r="V10" s="2" t="s">
        <v>61</v>
      </c>
      <c r="W10" s="2"/>
      <c r="X10" s="2" t="s">
        <v>2740</v>
      </c>
      <c r="Y10" s="2">
        <v>120400</v>
      </c>
      <c r="Z10" s="2">
        <v>338824</v>
      </c>
      <c r="AA10" s="2" t="s">
        <v>2875</v>
      </c>
      <c r="AB10" s="2" t="s">
        <v>2876</v>
      </c>
      <c r="AC10" s="2" t="s">
        <v>4979</v>
      </c>
      <c r="AD10" s="2" t="s">
        <v>2764</v>
      </c>
      <c r="AE10" s="2" t="s">
        <v>135</v>
      </c>
      <c r="AF10" s="2" t="s">
        <v>135</v>
      </c>
      <c r="AG10" s="2" t="s">
        <v>2744</v>
      </c>
      <c r="AH10" s="2" t="s">
        <v>2745</v>
      </c>
      <c r="AI10" s="2" t="s">
        <v>2745</v>
      </c>
      <c r="AJ10" s="2" t="s">
        <v>2745</v>
      </c>
      <c r="AK10" s="2" t="s">
        <v>2877</v>
      </c>
      <c r="AL10" s="2" t="s">
        <v>2745</v>
      </c>
      <c r="AM10" s="2" t="s">
        <v>2832</v>
      </c>
      <c r="AN10" s="2" t="s">
        <v>2878</v>
      </c>
      <c r="AO10" s="2" t="s">
        <v>2870</v>
      </c>
      <c r="AP10" s="2" t="s">
        <v>2713</v>
      </c>
      <c r="AQ10" s="14">
        <v>2</v>
      </c>
      <c r="AR10" s="2" t="s">
        <v>2749</v>
      </c>
      <c r="AS10" s="2" t="s">
        <v>2871</v>
      </c>
      <c r="AT10" s="2" t="s">
        <v>2879</v>
      </c>
      <c r="AU10" s="2"/>
      <c r="AV10" s="2" t="s">
        <v>2752</v>
      </c>
      <c r="AW10" s="2" t="s">
        <v>2729</v>
      </c>
      <c r="AX10" s="2" t="s">
        <v>2753</v>
      </c>
      <c r="AY10" s="14">
        <v>199</v>
      </c>
      <c r="AZ10" s="2" t="s">
        <v>4981</v>
      </c>
      <c r="BA10" s="2" t="s">
        <v>2880</v>
      </c>
      <c r="BB10" s="2" t="s">
        <v>2881</v>
      </c>
      <c r="BC10">
        <f t="shared" si="1"/>
        <v>0</v>
      </c>
      <c r="BD10">
        <f t="shared" si="2"/>
        <v>1</v>
      </c>
      <c r="BE10">
        <f t="shared" si="0"/>
        <v>1</v>
      </c>
      <c r="BF10" s="1">
        <f t="shared" si="3"/>
        <v>1</v>
      </c>
      <c r="BI10" s="1"/>
      <c r="BJ10" s="1"/>
      <c r="BR10" s="1"/>
      <c r="BU10" s="1"/>
      <c r="BV10" s="1"/>
      <c r="CG10" s="1"/>
      <c r="CH10" s="1"/>
      <c r="CY10" s="1"/>
      <c r="DG10" s="1"/>
    </row>
    <row r="11" spans="1:112" x14ac:dyDescent="0.25">
      <c r="A11" s="13">
        <v>13493.9367668</v>
      </c>
      <c r="B11" s="13">
        <v>514.27470838099998</v>
      </c>
      <c r="C11" s="2" t="s">
        <v>4982</v>
      </c>
      <c r="D11" s="2" t="s">
        <v>2861</v>
      </c>
      <c r="E11" s="2" t="s">
        <v>2810</v>
      </c>
      <c r="F11" s="2" t="s">
        <v>2811</v>
      </c>
      <c r="G11" s="2" t="s">
        <v>54</v>
      </c>
      <c r="H11" s="2" t="s">
        <v>2862</v>
      </c>
      <c r="I11" s="2" t="s">
        <v>2734</v>
      </c>
      <c r="J11" s="2">
        <v>388880</v>
      </c>
      <c r="K11" s="2" t="s">
        <v>4963</v>
      </c>
      <c r="L11" s="2"/>
      <c r="M11" s="13">
        <v>0.3</v>
      </c>
      <c r="N11" s="2">
        <v>463380</v>
      </c>
      <c r="O11" s="2"/>
      <c r="P11" s="2" t="s">
        <v>2863</v>
      </c>
      <c r="Q11" s="2" t="s">
        <v>2736</v>
      </c>
      <c r="R11" s="2" t="s">
        <v>2864</v>
      </c>
      <c r="S11" s="2" t="s">
        <v>2738</v>
      </c>
      <c r="T11" s="2" t="s">
        <v>4976</v>
      </c>
      <c r="U11" s="2" t="s">
        <v>2739</v>
      </c>
      <c r="V11" s="2" t="s">
        <v>61</v>
      </c>
      <c r="W11" s="2"/>
      <c r="X11" s="2" t="s">
        <v>2740</v>
      </c>
      <c r="Y11" s="2">
        <v>74500</v>
      </c>
      <c r="Z11" s="2">
        <v>463380</v>
      </c>
      <c r="AA11" s="2" t="s">
        <v>2865</v>
      </c>
      <c r="AB11" s="2" t="s">
        <v>2866</v>
      </c>
      <c r="AC11" s="2" t="s">
        <v>4982</v>
      </c>
      <c r="AD11" s="2" t="s">
        <v>2764</v>
      </c>
      <c r="AE11" s="2" t="s">
        <v>135</v>
      </c>
      <c r="AF11" s="2" t="s">
        <v>135</v>
      </c>
      <c r="AG11" s="2" t="s">
        <v>2744</v>
      </c>
      <c r="AH11" s="2" t="s">
        <v>2745</v>
      </c>
      <c r="AI11" s="2" t="s">
        <v>2745</v>
      </c>
      <c r="AJ11" s="2" t="s">
        <v>2745</v>
      </c>
      <c r="AK11" s="2"/>
      <c r="AL11" s="2"/>
      <c r="AM11" s="2" t="s">
        <v>2867</v>
      </c>
      <c r="AN11" s="2"/>
      <c r="AO11" s="2" t="s">
        <v>2860</v>
      </c>
      <c r="AP11" s="2" t="s">
        <v>2713</v>
      </c>
      <c r="AQ11" s="14">
        <v>0</v>
      </c>
      <c r="AR11" s="2" t="s">
        <v>2749</v>
      </c>
      <c r="AS11" s="2" t="s">
        <v>2861</v>
      </c>
      <c r="AT11" s="2" t="s">
        <v>2819</v>
      </c>
      <c r="AU11" s="2"/>
      <c r="AV11" s="2" t="s">
        <v>2752</v>
      </c>
      <c r="AW11" s="2" t="s">
        <v>2729</v>
      </c>
      <c r="AX11" s="2" t="s">
        <v>2868</v>
      </c>
      <c r="AY11" s="14">
        <v>733</v>
      </c>
      <c r="AZ11" s="2"/>
      <c r="BA11" s="2"/>
      <c r="BB11" s="2" t="s">
        <v>2869</v>
      </c>
      <c r="BC11">
        <f t="shared" si="1"/>
        <v>0</v>
      </c>
      <c r="BD11">
        <f t="shared" si="2"/>
        <v>0</v>
      </c>
      <c r="BE11">
        <f t="shared" si="0"/>
        <v>1</v>
      </c>
      <c r="BF11" s="1">
        <f t="shared" si="3"/>
        <v>1</v>
      </c>
      <c r="BI11" s="1"/>
      <c r="BJ11" s="1"/>
      <c r="BR11" s="1"/>
      <c r="BV11" s="1"/>
      <c r="CG11" s="1"/>
      <c r="CH11" s="1"/>
      <c r="DG11" s="1"/>
    </row>
    <row r="12" spans="1:112" x14ac:dyDescent="0.25">
      <c r="A12" s="13">
        <v>3892435.5757599999</v>
      </c>
      <c r="B12" s="13">
        <v>14838.870873</v>
      </c>
      <c r="C12" s="2" t="s">
        <v>4983</v>
      </c>
      <c r="D12" s="2" t="s">
        <v>1596</v>
      </c>
      <c r="E12" s="2" t="s">
        <v>2851</v>
      </c>
      <c r="F12" s="2" t="s">
        <v>2785</v>
      </c>
      <c r="G12" s="2" t="s">
        <v>54</v>
      </c>
      <c r="H12" s="2" t="s">
        <v>2852</v>
      </c>
      <c r="I12" s="2" t="s">
        <v>2734</v>
      </c>
      <c r="J12" s="2">
        <v>128998</v>
      </c>
      <c r="K12" s="2" t="s">
        <v>4963</v>
      </c>
      <c r="L12" s="2"/>
      <c r="M12" s="13">
        <v>101.4</v>
      </c>
      <c r="N12" s="2">
        <v>381248</v>
      </c>
      <c r="O12" s="2"/>
      <c r="P12" s="2" t="s">
        <v>2853</v>
      </c>
      <c r="Q12" s="2" t="s">
        <v>2827</v>
      </c>
      <c r="R12" s="2" t="s">
        <v>2854</v>
      </c>
      <c r="S12" s="2" t="s">
        <v>2738</v>
      </c>
      <c r="T12" s="2" t="s">
        <v>4964</v>
      </c>
      <c r="U12" s="2" t="s">
        <v>2739</v>
      </c>
      <c r="V12" s="2" t="s">
        <v>61</v>
      </c>
      <c r="W12" s="2"/>
      <c r="X12" s="2" t="s">
        <v>2740</v>
      </c>
      <c r="Y12" s="2">
        <v>252250</v>
      </c>
      <c r="Z12" s="2">
        <v>381248</v>
      </c>
      <c r="AA12" s="2" t="s">
        <v>2855</v>
      </c>
      <c r="AB12" s="2" t="s">
        <v>2856</v>
      </c>
      <c r="AC12" s="2" t="s">
        <v>4983</v>
      </c>
      <c r="AD12" s="2" t="s">
        <v>2743</v>
      </c>
      <c r="AE12" s="2" t="s">
        <v>61</v>
      </c>
      <c r="AF12" s="2" t="s">
        <v>135</v>
      </c>
      <c r="AG12" s="2" t="s">
        <v>2744</v>
      </c>
      <c r="AH12" s="2" t="s">
        <v>2745</v>
      </c>
      <c r="AI12" s="2" t="s">
        <v>2745</v>
      </c>
      <c r="AJ12" s="2" t="s">
        <v>2745</v>
      </c>
      <c r="AK12" s="2"/>
      <c r="AL12" s="2" t="s">
        <v>2745</v>
      </c>
      <c r="AM12" s="2" t="s">
        <v>2832</v>
      </c>
      <c r="AN12" s="2" t="s">
        <v>2857</v>
      </c>
      <c r="AO12" s="2" t="s">
        <v>2850</v>
      </c>
      <c r="AP12" s="2" t="s">
        <v>2713</v>
      </c>
      <c r="AQ12" s="14">
        <v>2</v>
      </c>
      <c r="AR12" s="2" t="s">
        <v>2749</v>
      </c>
      <c r="AS12" s="2" t="s">
        <v>1596</v>
      </c>
      <c r="AT12" s="2" t="s">
        <v>2858</v>
      </c>
      <c r="AU12" s="2"/>
      <c r="AV12" s="2" t="s">
        <v>2752</v>
      </c>
      <c r="AW12" s="2" t="s">
        <v>2729</v>
      </c>
      <c r="AX12" s="2" t="s">
        <v>2753</v>
      </c>
      <c r="AY12" s="14">
        <v>200</v>
      </c>
      <c r="AZ12" s="2"/>
      <c r="BA12" s="2"/>
      <c r="BB12" s="2" t="s">
        <v>2859</v>
      </c>
      <c r="BC12">
        <f t="shared" si="1"/>
        <v>0</v>
      </c>
      <c r="BD12">
        <f t="shared" si="2"/>
        <v>0</v>
      </c>
      <c r="BE12">
        <f t="shared" si="0"/>
        <v>0</v>
      </c>
      <c r="BF12" s="1">
        <f t="shared" si="3"/>
        <v>0</v>
      </c>
      <c r="BI12" s="1"/>
      <c r="BJ12" s="1"/>
      <c r="BR12" s="1"/>
      <c r="BV12" s="1"/>
      <c r="CG12" s="1"/>
      <c r="CH12" s="1"/>
      <c r="CY12" s="1"/>
      <c r="DG12" s="1"/>
      <c r="DH12" s="12"/>
    </row>
    <row r="13" spans="1:112" x14ac:dyDescent="0.25">
      <c r="A13" s="13">
        <v>289594.714094</v>
      </c>
      <c r="B13" s="13">
        <v>2418.08917544</v>
      </c>
      <c r="C13" s="2" t="s">
        <v>4984</v>
      </c>
      <c r="D13" s="2" t="s">
        <v>2894</v>
      </c>
      <c r="E13" s="2" t="s">
        <v>2895</v>
      </c>
      <c r="F13" s="2" t="s">
        <v>2896</v>
      </c>
      <c r="G13" s="2" t="s">
        <v>54</v>
      </c>
      <c r="H13" s="2" t="s">
        <v>2897</v>
      </c>
      <c r="I13" s="2" t="s">
        <v>2734</v>
      </c>
      <c r="J13" s="2">
        <v>846752</v>
      </c>
      <c r="K13" s="2" t="s">
        <v>4963</v>
      </c>
      <c r="L13" s="2"/>
      <c r="M13" s="13">
        <v>7.4</v>
      </c>
      <c r="N13" s="2">
        <v>1037852</v>
      </c>
      <c r="O13" s="2"/>
      <c r="P13" s="2" t="s">
        <v>2898</v>
      </c>
      <c r="Q13" s="2" t="s">
        <v>2899</v>
      </c>
      <c r="R13" s="2" t="s">
        <v>2854</v>
      </c>
      <c r="S13" s="2" t="s">
        <v>2900</v>
      </c>
      <c r="T13" s="2" t="s">
        <v>4985</v>
      </c>
      <c r="U13" s="2" t="s">
        <v>2739</v>
      </c>
      <c r="V13" s="2" t="s">
        <v>61</v>
      </c>
      <c r="W13" s="2"/>
      <c r="X13" s="2" t="s">
        <v>2740</v>
      </c>
      <c r="Y13" s="2">
        <v>191100</v>
      </c>
      <c r="Z13" s="2">
        <v>1037852</v>
      </c>
      <c r="AA13" s="2" t="s">
        <v>2901</v>
      </c>
      <c r="AB13" s="15" t="s">
        <v>2902</v>
      </c>
      <c r="AC13" s="2" t="s">
        <v>4984</v>
      </c>
      <c r="AD13" s="2" t="s">
        <v>2764</v>
      </c>
      <c r="AE13" s="2" t="s">
        <v>135</v>
      </c>
      <c r="AF13" s="2" t="s">
        <v>135</v>
      </c>
      <c r="AG13" s="2" t="s">
        <v>2744</v>
      </c>
      <c r="AH13" s="2" t="s">
        <v>2745</v>
      </c>
      <c r="AI13" s="2" t="s">
        <v>2745</v>
      </c>
      <c r="AJ13" s="2" t="s">
        <v>2745</v>
      </c>
      <c r="AK13" s="2" t="s">
        <v>2903</v>
      </c>
      <c r="AL13" s="2" t="s">
        <v>2745</v>
      </c>
      <c r="AM13" s="2" t="s">
        <v>2832</v>
      </c>
      <c r="AN13" s="2" t="s">
        <v>2904</v>
      </c>
      <c r="AO13" s="2" t="s">
        <v>2893</v>
      </c>
      <c r="AP13" s="2" t="s">
        <v>2713</v>
      </c>
      <c r="AQ13" s="14">
        <v>2</v>
      </c>
      <c r="AR13" s="2" t="s">
        <v>2749</v>
      </c>
      <c r="AS13" s="2" t="s">
        <v>2905</v>
      </c>
      <c r="AT13" s="2" t="s">
        <v>2906</v>
      </c>
      <c r="AU13" s="2"/>
      <c r="AV13" s="2" t="s">
        <v>2907</v>
      </c>
      <c r="AW13" s="2" t="s">
        <v>2729</v>
      </c>
      <c r="AX13" s="2" t="s">
        <v>2908</v>
      </c>
      <c r="AY13" s="14">
        <v>120</v>
      </c>
      <c r="AZ13" s="2" t="s">
        <v>4981</v>
      </c>
      <c r="BA13" s="2"/>
      <c r="BB13" s="2" t="s">
        <v>2909</v>
      </c>
      <c r="BC13">
        <f t="shared" si="1"/>
        <v>0</v>
      </c>
      <c r="BD13">
        <f t="shared" si="2"/>
        <v>1</v>
      </c>
      <c r="BE13">
        <f t="shared" si="0"/>
        <v>1</v>
      </c>
      <c r="BF13" s="1">
        <f t="shared" si="3"/>
        <v>1</v>
      </c>
      <c r="BI13" s="1"/>
      <c r="BJ13" s="1"/>
      <c r="BR13" s="1"/>
      <c r="BU13" s="1"/>
      <c r="BV13" s="1"/>
      <c r="CG13" s="1"/>
      <c r="CH13" s="1"/>
      <c r="DG13" s="1"/>
    </row>
    <row r="14" spans="1:112" x14ac:dyDescent="0.25">
      <c r="A14" s="13">
        <v>355429.92719399999</v>
      </c>
      <c r="B14" s="13">
        <v>2371.8336715800001</v>
      </c>
      <c r="C14" s="2" t="s">
        <v>4986</v>
      </c>
      <c r="D14" s="2" t="s">
        <v>2883</v>
      </c>
      <c r="E14" s="2" t="s">
        <v>2884</v>
      </c>
      <c r="F14" s="2" t="s">
        <v>2885</v>
      </c>
      <c r="G14" s="2" t="s">
        <v>54</v>
      </c>
      <c r="H14" s="2" t="s">
        <v>2886</v>
      </c>
      <c r="I14" s="2" t="s">
        <v>2734</v>
      </c>
      <c r="J14" s="2">
        <v>417041</v>
      </c>
      <c r="K14" s="2" t="s">
        <v>4963</v>
      </c>
      <c r="L14" s="2"/>
      <c r="M14" s="13">
        <v>5.2</v>
      </c>
      <c r="N14" s="2">
        <v>477541</v>
      </c>
      <c r="O14" s="2"/>
      <c r="P14" s="2" t="s">
        <v>2887</v>
      </c>
      <c r="Q14" s="2" t="s">
        <v>2736</v>
      </c>
      <c r="R14" s="2" t="s">
        <v>2854</v>
      </c>
      <c r="S14" s="2" t="s">
        <v>2738</v>
      </c>
      <c r="T14" s="2" t="s">
        <v>4987</v>
      </c>
      <c r="U14" s="2" t="s">
        <v>2739</v>
      </c>
      <c r="V14" s="2" t="s">
        <v>61</v>
      </c>
      <c r="W14" s="2"/>
      <c r="X14" s="2" t="s">
        <v>2740</v>
      </c>
      <c r="Y14" s="2">
        <v>60500</v>
      </c>
      <c r="Z14" s="2">
        <v>477541</v>
      </c>
      <c r="AA14" s="2" t="s">
        <v>2888</v>
      </c>
      <c r="AB14" s="2" t="s">
        <v>2889</v>
      </c>
      <c r="AC14" s="2" t="s">
        <v>4986</v>
      </c>
      <c r="AD14" s="2" t="s">
        <v>2764</v>
      </c>
      <c r="AE14" s="2" t="s">
        <v>135</v>
      </c>
      <c r="AF14" s="2" t="s">
        <v>135</v>
      </c>
      <c r="AG14" s="2" t="s">
        <v>2744</v>
      </c>
      <c r="AH14" s="2" t="s">
        <v>2745</v>
      </c>
      <c r="AI14" s="2" t="s">
        <v>2816</v>
      </c>
      <c r="AJ14" s="2" t="s">
        <v>2845</v>
      </c>
      <c r="AK14" s="2" t="s">
        <v>2845</v>
      </c>
      <c r="AL14" s="2"/>
      <c r="AM14" s="2" t="s">
        <v>2846</v>
      </c>
      <c r="AN14" s="2" t="s">
        <v>2890</v>
      </c>
      <c r="AO14" s="2" t="s">
        <v>2882</v>
      </c>
      <c r="AP14" s="2" t="s">
        <v>2713</v>
      </c>
      <c r="AQ14" s="14">
        <v>0</v>
      </c>
      <c r="AR14" s="2" t="s">
        <v>2749</v>
      </c>
      <c r="AS14" s="2" t="s">
        <v>2883</v>
      </c>
      <c r="AT14" s="2" t="s">
        <v>2891</v>
      </c>
      <c r="AU14" s="2"/>
      <c r="AV14" s="2" t="s">
        <v>2752</v>
      </c>
      <c r="AW14" s="2" t="s">
        <v>2729</v>
      </c>
      <c r="AX14" s="2"/>
      <c r="AY14" s="14">
        <v>170</v>
      </c>
      <c r="AZ14" s="2"/>
      <c r="BA14" s="2"/>
      <c r="BB14" s="2" t="s">
        <v>2892</v>
      </c>
      <c r="BC14">
        <f t="shared" si="1"/>
        <v>1</v>
      </c>
      <c r="BD14">
        <f t="shared" si="2"/>
        <v>1</v>
      </c>
      <c r="BE14">
        <f t="shared" si="0"/>
        <v>1</v>
      </c>
      <c r="BF14" s="1">
        <f t="shared" si="3"/>
        <v>1</v>
      </c>
      <c r="BI14" s="1"/>
      <c r="BJ14" s="1"/>
      <c r="BR14" s="1"/>
      <c r="BU14" s="1"/>
      <c r="BV14" s="1"/>
      <c r="CG14" s="1"/>
      <c r="CH14" s="1"/>
      <c r="CY14" s="1"/>
      <c r="DG14" s="1"/>
      <c r="DH14" s="12"/>
    </row>
    <row r="15" spans="1:112" x14ac:dyDescent="0.25">
      <c r="A15" s="13">
        <v>58305.964218900001</v>
      </c>
      <c r="B15" s="13">
        <v>1388.2693325</v>
      </c>
      <c r="C15" s="2" t="s">
        <v>4988</v>
      </c>
      <c r="D15" s="2" t="s">
        <v>2911</v>
      </c>
      <c r="E15" s="2" t="s">
        <v>2912</v>
      </c>
      <c r="F15" s="2" t="s">
        <v>2913</v>
      </c>
      <c r="G15" s="2" t="s">
        <v>54</v>
      </c>
      <c r="H15" s="2" t="s">
        <v>2914</v>
      </c>
      <c r="I15" s="2" t="s">
        <v>2734</v>
      </c>
      <c r="J15" s="2">
        <v>26632</v>
      </c>
      <c r="K15" s="2" t="s">
        <v>4963</v>
      </c>
      <c r="L15" s="2"/>
      <c r="M15" s="13">
        <v>1.18</v>
      </c>
      <c r="N15" s="2">
        <v>77082</v>
      </c>
      <c r="O15" s="2"/>
      <c r="P15" s="2" t="s">
        <v>2915</v>
      </c>
      <c r="Q15" s="2" t="s">
        <v>2827</v>
      </c>
      <c r="R15" s="2" t="s">
        <v>2916</v>
      </c>
      <c r="S15" s="2" t="s">
        <v>2917</v>
      </c>
      <c r="T15" s="2" t="s">
        <v>4989</v>
      </c>
      <c r="U15" s="2" t="s">
        <v>2739</v>
      </c>
      <c r="V15" s="2" t="s">
        <v>61</v>
      </c>
      <c r="W15" s="2"/>
      <c r="X15" s="2" t="s">
        <v>2829</v>
      </c>
      <c r="Y15" s="2">
        <v>50450</v>
      </c>
      <c r="Z15" s="2">
        <v>77082</v>
      </c>
      <c r="AA15" s="2" t="s">
        <v>2918</v>
      </c>
      <c r="AB15" s="15" t="s">
        <v>2919</v>
      </c>
      <c r="AC15" s="2" t="s">
        <v>4988</v>
      </c>
      <c r="AD15" s="2" t="s">
        <v>2743</v>
      </c>
      <c r="AE15" s="2" t="s">
        <v>61</v>
      </c>
      <c r="AF15" s="2" t="s">
        <v>135</v>
      </c>
      <c r="AG15" s="2" t="s">
        <v>2744</v>
      </c>
      <c r="AH15" s="2" t="s">
        <v>2745</v>
      </c>
      <c r="AI15" s="2" t="s">
        <v>2816</v>
      </c>
      <c r="AJ15" s="2" t="s">
        <v>2745</v>
      </c>
      <c r="AK15" s="2" t="s">
        <v>2903</v>
      </c>
      <c r="AL15" s="2"/>
      <c r="AM15" s="2" t="s">
        <v>2920</v>
      </c>
      <c r="AN15" s="2" t="s">
        <v>2921</v>
      </c>
      <c r="AO15" s="2" t="s">
        <v>2910</v>
      </c>
      <c r="AP15" s="2" t="s">
        <v>2713</v>
      </c>
      <c r="AQ15" s="14">
        <v>1</v>
      </c>
      <c r="AR15" s="2" t="s">
        <v>2749</v>
      </c>
      <c r="AS15" s="2" t="s">
        <v>2911</v>
      </c>
      <c r="AT15" s="2" t="s">
        <v>2922</v>
      </c>
      <c r="AU15" s="2"/>
      <c r="AV15" s="2" t="s">
        <v>2752</v>
      </c>
      <c r="AW15" s="2" t="s">
        <v>2835</v>
      </c>
      <c r="AX15" s="2"/>
      <c r="AY15" s="14">
        <v>80</v>
      </c>
      <c r="AZ15" s="2"/>
      <c r="BA15" s="2"/>
      <c r="BB15" s="2" t="s">
        <v>2923</v>
      </c>
      <c r="BC15">
        <f t="shared" si="1"/>
        <v>0</v>
      </c>
      <c r="BD15">
        <f t="shared" si="2"/>
        <v>1</v>
      </c>
      <c r="BE15">
        <f t="shared" si="0"/>
        <v>0</v>
      </c>
      <c r="BF15" s="1">
        <f t="shared" si="3"/>
        <v>1</v>
      </c>
      <c r="BI15" s="1"/>
      <c r="BJ15" s="1"/>
      <c r="BR15" s="1"/>
      <c r="BU15" s="1"/>
      <c r="BV15" s="1"/>
      <c r="CG15" s="1"/>
      <c r="CH15" s="1"/>
      <c r="CY15" s="1"/>
      <c r="DG15" s="1"/>
    </row>
    <row r="16" spans="1:112" x14ac:dyDescent="0.25">
      <c r="A16" s="13">
        <v>377988.46967800002</v>
      </c>
      <c r="B16" s="13">
        <v>3451.69493474</v>
      </c>
      <c r="C16" s="2" t="s">
        <v>4990</v>
      </c>
      <c r="D16" s="2" t="s">
        <v>2925</v>
      </c>
      <c r="E16" s="2" t="s">
        <v>2926</v>
      </c>
      <c r="F16" s="2" t="s">
        <v>2927</v>
      </c>
      <c r="G16" s="2" t="s">
        <v>54</v>
      </c>
      <c r="H16" s="2" t="s">
        <v>2928</v>
      </c>
      <c r="I16" s="2" t="s">
        <v>2734</v>
      </c>
      <c r="J16" s="2">
        <v>332859</v>
      </c>
      <c r="K16" s="2" t="s">
        <v>4963</v>
      </c>
      <c r="L16" s="2"/>
      <c r="M16" s="13">
        <v>8.1999999999999993</v>
      </c>
      <c r="N16" s="2">
        <v>420859</v>
      </c>
      <c r="O16" s="2"/>
      <c r="P16" s="2" t="s">
        <v>2929</v>
      </c>
      <c r="Q16" s="2" t="s">
        <v>2827</v>
      </c>
      <c r="R16" s="2" t="s">
        <v>2930</v>
      </c>
      <c r="S16" s="2" t="s">
        <v>2738</v>
      </c>
      <c r="T16" s="2" t="s">
        <v>4991</v>
      </c>
      <c r="U16" s="2" t="s">
        <v>2739</v>
      </c>
      <c r="V16" s="2" t="s">
        <v>61</v>
      </c>
      <c r="W16" s="2"/>
      <c r="X16" s="2" t="s">
        <v>2740</v>
      </c>
      <c r="Y16" s="2">
        <v>88000</v>
      </c>
      <c r="Z16" s="2">
        <v>420859</v>
      </c>
      <c r="AA16" s="2" t="s">
        <v>2931</v>
      </c>
      <c r="AB16" s="2" t="s">
        <v>2932</v>
      </c>
      <c r="AC16" s="2" t="s">
        <v>4990</v>
      </c>
      <c r="AD16" s="2" t="s">
        <v>2743</v>
      </c>
      <c r="AE16" s="2" t="s">
        <v>61</v>
      </c>
      <c r="AF16" s="2" t="s">
        <v>135</v>
      </c>
      <c r="AG16" s="2" t="s">
        <v>2744</v>
      </c>
      <c r="AH16" s="2" t="s">
        <v>2745</v>
      </c>
      <c r="AI16" s="2" t="s">
        <v>2745</v>
      </c>
      <c r="AJ16" s="2" t="s">
        <v>2745</v>
      </c>
      <c r="AK16" s="2" t="s">
        <v>2745</v>
      </c>
      <c r="AL16" s="2" t="s">
        <v>2745</v>
      </c>
      <c r="AM16" s="2" t="s">
        <v>2832</v>
      </c>
      <c r="AN16" s="2" t="s">
        <v>2933</v>
      </c>
      <c r="AO16" s="2" t="s">
        <v>2924</v>
      </c>
      <c r="AP16" s="2" t="s">
        <v>2713</v>
      </c>
      <c r="AQ16" s="14">
        <v>2</v>
      </c>
      <c r="AR16" s="2" t="s">
        <v>2749</v>
      </c>
      <c r="AS16" s="2" t="s">
        <v>2934</v>
      </c>
      <c r="AT16" s="2" t="s">
        <v>2935</v>
      </c>
      <c r="AU16" s="2"/>
      <c r="AV16" s="2" t="s">
        <v>2752</v>
      </c>
      <c r="AW16" s="2" t="s">
        <v>2729</v>
      </c>
      <c r="AX16" s="2" t="s">
        <v>2769</v>
      </c>
      <c r="AY16" s="14">
        <v>159</v>
      </c>
      <c r="AZ16" s="2"/>
      <c r="BA16" s="2"/>
      <c r="BB16" s="2" t="s">
        <v>2936</v>
      </c>
      <c r="BC16">
        <f t="shared" si="1"/>
        <v>0</v>
      </c>
      <c r="BD16">
        <f t="shared" si="2"/>
        <v>0</v>
      </c>
      <c r="BE16">
        <f t="shared" si="0"/>
        <v>0</v>
      </c>
      <c r="BF16" s="1">
        <f t="shared" si="3"/>
        <v>0</v>
      </c>
      <c r="BI16" s="1"/>
      <c r="BJ16" s="1"/>
      <c r="BR16" s="1"/>
      <c r="BU16" s="1"/>
      <c r="BV16" s="1"/>
      <c r="CG16" s="1"/>
      <c r="CH16" s="1"/>
      <c r="CY16" s="1"/>
      <c r="DG16" s="1"/>
    </row>
    <row r="17" spans="1:112" x14ac:dyDescent="0.25">
      <c r="A17" s="13">
        <v>5885.9926981099998</v>
      </c>
      <c r="B17" s="13">
        <v>317.73045809899997</v>
      </c>
      <c r="C17" s="2" t="s">
        <v>4992</v>
      </c>
      <c r="D17" s="2" t="s">
        <v>2949</v>
      </c>
      <c r="E17" s="2" t="s">
        <v>2950</v>
      </c>
      <c r="F17" s="2" t="s">
        <v>2951</v>
      </c>
      <c r="G17" s="2" t="s">
        <v>54</v>
      </c>
      <c r="H17" s="2" t="s">
        <v>2952</v>
      </c>
      <c r="I17" s="2" t="s">
        <v>2734</v>
      </c>
      <c r="J17" s="2">
        <v>176578</v>
      </c>
      <c r="K17" s="2" t="s">
        <v>4963</v>
      </c>
      <c r="L17" s="2"/>
      <c r="M17" s="13">
        <v>0.14000000000000001</v>
      </c>
      <c r="N17" s="2">
        <v>214872</v>
      </c>
      <c r="O17" s="2"/>
      <c r="P17" s="2" t="s">
        <v>2953</v>
      </c>
      <c r="Q17" s="2" t="s">
        <v>2827</v>
      </c>
      <c r="R17" s="2" t="s">
        <v>2930</v>
      </c>
      <c r="S17" s="2" t="s">
        <v>2738</v>
      </c>
      <c r="T17" s="2" t="s">
        <v>4993</v>
      </c>
      <c r="U17" s="2" t="s">
        <v>2739</v>
      </c>
      <c r="V17" s="2" t="s">
        <v>61</v>
      </c>
      <c r="W17" s="2"/>
      <c r="X17" s="2" t="s">
        <v>2740</v>
      </c>
      <c r="Y17" s="2">
        <v>38294</v>
      </c>
      <c r="Z17" s="2">
        <v>214872</v>
      </c>
      <c r="AA17" s="2" t="s">
        <v>2954</v>
      </c>
      <c r="AB17" s="2" t="s">
        <v>2955</v>
      </c>
      <c r="AC17" s="2" t="s">
        <v>4992</v>
      </c>
      <c r="AD17" s="2" t="s">
        <v>2764</v>
      </c>
      <c r="AE17" s="2" t="s">
        <v>135</v>
      </c>
      <c r="AF17" s="2" t="s">
        <v>135</v>
      </c>
      <c r="AG17" s="2" t="s">
        <v>2744</v>
      </c>
      <c r="AH17" s="2" t="s">
        <v>2903</v>
      </c>
      <c r="AI17" s="2" t="s">
        <v>2877</v>
      </c>
      <c r="AJ17" s="2" t="s">
        <v>2903</v>
      </c>
      <c r="AK17" s="2"/>
      <c r="AL17" s="2"/>
      <c r="AM17" s="2" t="s">
        <v>2867</v>
      </c>
      <c r="AN17" s="2"/>
      <c r="AO17" s="2" t="s">
        <v>2948</v>
      </c>
      <c r="AP17" s="2" t="s">
        <v>2713</v>
      </c>
      <c r="AQ17" s="14">
        <v>0</v>
      </c>
      <c r="AR17" s="2" t="s">
        <v>2749</v>
      </c>
      <c r="AS17" s="2" t="s">
        <v>2949</v>
      </c>
      <c r="AT17" s="2" t="s">
        <v>2956</v>
      </c>
      <c r="AU17" s="2"/>
      <c r="AV17" s="2" t="s">
        <v>2752</v>
      </c>
      <c r="AW17" s="2" t="s">
        <v>2729</v>
      </c>
      <c r="AX17" s="2" t="s">
        <v>2957</v>
      </c>
      <c r="AY17" s="14">
        <v>185.327586</v>
      </c>
      <c r="AZ17" s="2"/>
      <c r="BA17" s="2"/>
      <c r="BB17" s="2" t="s">
        <v>2958</v>
      </c>
      <c r="BC17">
        <f t="shared" si="1"/>
        <v>1</v>
      </c>
      <c r="BD17">
        <f t="shared" si="2"/>
        <v>0</v>
      </c>
      <c r="BE17">
        <f t="shared" si="0"/>
        <v>1</v>
      </c>
      <c r="BF17" s="1">
        <f t="shared" si="3"/>
        <v>1</v>
      </c>
      <c r="BI17" s="1"/>
      <c r="BJ17" s="1"/>
      <c r="BR17" s="1"/>
      <c r="BV17" s="1"/>
      <c r="CG17" s="1"/>
      <c r="CH17" s="1"/>
      <c r="CY17" s="1"/>
      <c r="DG17" s="1"/>
    </row>
    <row r="18" spans="1:112" x14ac:dyDescent="0.25">
      <c r="A18" s="13">
        <v>10893.8575385</v>
      </c>
      <c r="B18" s="13">
        <v>419.62637813200001</v>
      </c>
      <c r="C18" s="2" t="s">
        <v>4994</v>
      </c>
      <c r="D18" s="2" t="s">
        <v>2938</v>
      </c>
      <c r="E18" s="2" t="s">
        <v>2939</v>
      </c>
      <c r="F18" s="2" t="s">
        <v>2940</v>
      </c>
      <c r="G18" s="2" t="s">
        <v>54</v>
      </c>
      <c r="H18" s="2" t="s">
        <v>2941</v>
      </c>
      <c r="I18" s="2" t="s">
        <v>2734</v>
      </c>
      <c r="J18" s="2">
        <v>190008</v>
      </c>
      <c r="K18" s="2" t="s">
        <v>4963</v>
      </c>
      <c r="L18" s="2"/>
      <c r="M18" s="13">
        <v>0.24</v>
      </c>
      <c r="N18" s="2">
        <v>240456</v>
      </c>
      <c r="O18" s="2"/>
      <c r="P18" s="2" t="s">
        <v>2942</v>
      </c>
      <c r="Q18" s="2" t="s">
        <v>2827</v>
      </c>
      <c r="R18" s="2" t="s">
        <v>2930</v>
      </c>
      <c r="S18" s="2" t="s">
        <v>2738</v>
      </c>
      <c r="T18" s="2" t="s">
        <v>4995</v>
      </c>
      <c r="U18" s="2" t="s">
        <v>2739</v>
      </c>
      <c r="V18" s="2" t="s">
        <v>61</v>
      </c>
      <c r="W18" s="2"/>
      <c r="X18" s="2" t="s">
        <v>2740</v>
      </c>
      <c r="Y18" s="2">
        <v>50448</v>
      </c>
      <c r="Z18" s="2">
        <v>240456</v>
      </c>
      <c r="AA18" s="2" t="s">
        <v>2943</v>
      </c>
      <c r="AB18" s="2" t="s">
        <v>2944</v>
      </c>
      <c r="AC18" s="2" t="s">
        <v>4994</v>
      </c>
      <c r="AD18" s="2" t="s">
        <v>2764</v>
      </c>
      <c r="AE18" s="2" t="s">
        <v>135</v>
      </c>
      <c r="AF18" s="2" t="s">
        <v>135</v>
      </c>
      <c r="AG18" s="2" t="s">
        <v>2744</v>
      </c>
      <c r="AH18" s="2" t="s">
        <v>2903</v>
      </c>
      <c r="AI18" s="2" t="s">
        <v>2903</v>
      </c>
      <c r="AJ18" s="2" t="s">
        <v>2903</v>
      </c>
      <c r="AK18" s="2"/>
      <c r="AL18" s="2" t="s">
        <v>2745</v>
      </c>
      <c r="AM18" s="2" t="s">
        <v>2746</v>
      </c>
      <c r="AN18" s="2" t="s">
        <v>2945</v>
      </c>
      <c r="AO18" s="2" t="s">
        <v>2937</v>
      </c>
      <c r="AP18" s="2" t="s">
        <v>2713</v>
      </c>
      <c r="AQ18" s="14">
        <v>2</v>
      </c>
      <c r="AR18" s="2" t="s">
        <v>2749</v>
      </c>
      <c r="AS18" s="2" t="s">
        <v>2938</v>
      </c>
      <c r="AT18" s="2" t="s">
        <v>2946</v>
      </c>
      <c r="AU18" s="2"/>
      <c r="AV18" s="2" t="s">
        <v>2752</v>
      </c>
      <c r="AW18" s="2" t="s">
        <v>2729</v>
      </c>
      <c r="AX18" s="2" t="s">
        <v>2753</v>
      </c>
      <c r="AY18" s="14">
        <v>190</v>
      </c>
      <c r="AZ18" s="2"/>
      <c r="BA18" s="2"/>
      <c r="BB18" s="2" t="s">
        <v>2947</v>
      </c>
      <c r="BC18">
        <f t="shared" si="1"/>
        <v>1</v>
      </c>
      <c r="BD18">
        <f t="shared" si="2"/>
        <v>0</v>
      </c>
      <c r="BE18">
        <f t="shared" si="0"/>
        <v>1</v>
      </c>
      <c r="BF18" s="1">
        <f t="shared" si="3"/>
        <v>1</v>
      </c>
      <c r="BI18" s="1"/>
      <c r="BJ18" s="1"/>
      <c r="BR18" s="1"/>
      <c r="BV18" s="1"/>
      <c r="CG18" s="1"/>
      <c r="CH18" s="1"/>
      <c r="DG18" s="1"/>
    </row>
    <row r="19" spans="1:112" x14ac:dyDescent="0.25">
      <c r="A19" s="13">
        <v>337489.92698799999</v>
      </c>
      <c r="B19" s="13">
        <v>2716.70550069</v>
      </c>
      <c r="C19" s="2" t="s">
        <v>4996</v>
      </c>
      <c r="D19" s="2" t="s">
        <v>2987</v>
      </c>
      <c r="E19" s="2" t="s">
        <v>2988</v>
      </c>
      <c r="F19" s="2" t="s">
        <v>2927</v>
      </c>
      <c r="G19" s="2" t="s">
        <v>54</v>
      </c>
      <c r="H19" s="2" t="s">
        <v>2989</v>
      </c>
      <c r="I19" s="2" t="s">
        <v>2734</v>
      </c>
      <c r="J19" s="2">
        <v>730486</v>
      </c>
      <c r="K19" s="2" t="s">
        <v>4963</v>
      </c>
      <c r="L19" s="2"/>
      <c r="M19" s="13">
        <v>7.9</v>
      </c>
      <c r="N19" s="2">
        <v>885486</v>
      </c>
      <c r="O19" s="2"/>
      <c r="P19" s="2" t="s">
        <v>2990</v>
      </c>
      <c r="Q19" s="2" t="s">
        <v>2899</v>
      </c>
      <c r="R19" s="2" t="s">
        <v>2930</v>
      </c>
      <c r="S19" s="2" t="s">
        <v>2991</v>
      </c>
      <c r="T19" s="2" t="s">
        <v>4991</v>
      </c>
      <c r="U19" s="2" t="s">
        <v>2739</v>
      </c>
      <c r="V19" s="2" t="s">
        <v>61</v>
      </c>
      <c r="W19" s="2"/>
      <c r="X19" s="2" t="s">
        <v>2968</v>
      </c>
      <c r="Y19" s="2">
        <v>155000</v>
      </c>
      <c r="Z19" s="2">
        <v>885486</v>
      </c>
      <c r="AA19" s="2" t="s">
        <v>2992</v>
      </c>
      <c r="AB19" s="2" t="s">
        <v>2993</v>
      </c>
      <c r="AC19" s="2" t="s">
        <v>4996</v>
      </c>
      <c r="AD19" s="2" t="s">
        <v>2764</v>
      </c>
      <c r="AE19" s="2" t="s">
        <v>135</v>
      </c>
      <c r="AF19" s="2" t="s">
        <v>135</v>
      </c>
      <c r="AG19" s="2" t="s">
        <v>2744</v>
      </c>
      <c r="AH19" s="2" t="s">
        <v>2745</v>
      </c>
      <c r="AI19" s="2" t="s">
        <v>2745</v>
      </c>
      <c r="AJ19" s="2" t="s">
        <v>2745</v>
      </c>
      <c r="AK19" s="2"/>
      <c r="AL19" s="2" t="s">
        <v>2745</v>
      </c>
      <c r="AM19" s="2" t="s">
        <v>2746</v>
      </c>
      <c r="AN19" s="2" t="s">
        <v>2994</v>
      </c>
      <c r="AO19" s="2" t="s">
        <v>2986</v>
      </c>
      <c r="AP19" s="2" t="s">
        <v>2713</v>
      </c>
      <c r="AQ19" s="14">
        <v>1</v>
      </c>
      <c r="AR19" s="2" t="s">
        <v>2749</v>
      </c>
      <c r="AS19" s="2" t="s">
        <v>2987</v>
      </c>
      <c r="AT19" s="2" t="s">
        <v>2995</v>
      </c>
      <c r="AU19" s="2"/>
      <c r="AV19" s="2" t="s">
        <v>2907</v>
      </c>
      <c r="AW19" s="2" t="s">
        <v>2729</v>
      </c>
      <c r="AX19" s="2" t="s">
        <v>2753</v>
      </c>
      <c r="AY19" s="14">
        <v>950</v>
      </c>
      <c r="AZ19" s="2"/>
      <c r="BA19" s="2"/>
      <c r="BB19" s="2" t="s">
        <v>2996</v>
      </c>
      <c r="BC19">
        <f t="shared" si="1"/>
        <v>0</v>
      </c>
      <c r="BD19">
        <f t="shared" si="2"/>
        <v>0</v>
      </c>
      <c r="BE19">
        <f t="shared" si="0"/>
        <v>1</v>
      </c>
      <c r="BF19" s="1">
        <f t="shared" si="3"/>
        <v>1</v>
      </c>
      <c r="BI19" s="1"/>
      <c r="BJ19" s="1"/>
      <c r="BR19" s="1"/>
      <c r="BV19" s="1"/>
      <c r="CG19" s="1"/>
      <c r="CH19" s="1"/>
      <c r="CY19" s="1"/>
      <c r="DG19" s="1"/>
      <c r="DH19" s="12"/>
    </row>
    <row r="20" spans="1:112" x14ac:dyDescent="0.25">
      <c r="A20" s="13">
        <v>87569.805982000005</v>
      </c>
      <c r="B20" s="13">
        <v>1294.9673967599999</v>
      </c>
      <c r="C20" s="2" t="s">
        <v>4997</v>
      </c>
      <c r="D20" s="2" t="s">
        <v>2960</v>
      </c>
      <c r="E20" s="2" t="s">
        <v>2961</v>
      </c>
      <c r="F20" s="2" t="s">
        <v>2927</v>
      </c>
      <c r="G20" s="2" t="s">
        <v>54</v>
      </c>
      <c r="H20" s="2" t="s">
        <v>2962</v>
      </c>
      <c r="I20" s="2" t="s">
        <v>2734</v>
      </c>
      <c r="J20" s="2">
        <v>543289</v>
      </c>
      <c r="K20" s="2" t="s">
        <v>4963</v>
      </c>
      <c r="L20" s="2" t="s">
        <v>2963</v>
      </c>
      <c r="M20" s="13">
        <v>0</v>
      </c>
      <c r="N20" s="2">
        <v>770789</v>
      </c>
      <c r="O20" s="2"/>
      <c r="P20" s="2" t="s">
        <v>2964</v>
      </c>
      <c r="Q20" s="2" t="s">
        <v>2899</v>
      </c>
      <c r="R20" s="2" t="s">
        <v>2965</v>
      </c>
      <c r="S20" s="2" t="s">
        <v>2966</v>
      </c>
      <c r="T20" s="2" t="s">
        <v>2967</v>
      </c>
      <c r="U20" s="2" t="s">
        <v>2739</v>
      </c>
      <c r="V20" s="2" t="s">
        <v>61</v>
      </c>
      <c r="W20" s="2"/>
      <c r="X20" s="2" t="s">
        <v>2968</v>
      </c>
      <c r="Y20" s="2">
        <v>227500</v>
      </c>
      <c r="Z20" s="2">
        <v>770789</v>
      </c>
      <c r="AA20" s="2" t="s">
        <v>2969</v>
      </c>
      <c r="AB20" s="2" t="s">
        <v>2970</v>
      </c>
      <c r="AC20" s="2" t="s">
        <v>4997</v>
      </c>
      <c r="AD20" s="2" t="s">
        <v>2764</v>
      </c>
      <c r="AE20" s="2" t="s">
        <v>135</v>
      </c>
      <c r="AF20" s="2" t="s">
        <v>135</v>
      </c>
      <c r="AG20" s="2" t="s">
        <v>2744</v>
      </c>
      <c r="AH20" s="2" t="s">
        <v>2745</v>
      </c>
      <c r="AI20" s="2" t="s">
        <v>2745</v>
      </c>
      <c r="AJ20" s="2" t="s">
        <v>2745</v>
      </c>
      <c r="AK20" s="2"/>
      <c r="AL20" s="2"/>
      <c r="AM20" s="2" t="s">
        <v>2832</v>
      </c>
      <c r="AN20" s="2" t="s">
        <v>2971</v>
      </c>
      <c r="AO20" s="2" t="s">
        <v>2959</v>
      </c>
      <c r="AP20" s="2" t="s">
        <v>2713</v>
      </c>
      <c r="AQ20" s="14">
        <v>1</v>
      </c>
      <c r="AR20" s="2" t="s">
        <v>2972</v>
      </c>
      <c r="AS20" s="2" t="s">
        <v>2960</v>
      </c>
      <c r="AT20" s="2" t="s">
        <v>2973</v>
      </c>
      <c r="AU20" s="2"/>
      <c r="AV20" s="2" t="s">
        <v>2907</v>
      </c>
      <c r="AW20" s="2" t="s">
        <v>2729</v>
      </c>
      <c r="AX20" s="2" t="s">
        <v>2974</v>
      </c>
      <c r="AY20" s="14">
        <v>181</v>
      </c>
      <c r="AZ20" s="2" t="s">
        <v>4981</v>
      </c>
      <c r="BA20" s="2"/>
      <c r="BB20" s="2" t="s">
        <v>2975</v>
      </c>
      <c r="BC20">
        <f t="shared" si="1"/>
        <v>0</v>
      </c>
      <c r="BD20">
        <f t="shared" si="2"/>
        <v>0</v>
      </c>
      <c r="BE20">
        <f t="shared" si="0"/>
        <v>1</v>
      </c>
      <c r="BF20" s="1">
        <f t="shared" si="3"/>
        <v>1</v>
      </c>
      <c r="BI20" s="1"/>
      <c r="BJ20" s="1"/>
      <c r="BR20" s="1"/>
      <c r="BV20" s="1"/>
      <c r="CG20" s="1"/>
      <c r="CH20" s="1"/>
      <c r="DG20" s="1"/>
    </row>
    <row r="21" spans="1:112" x14ac:dyDescent="0.25">
      <c r="A21" s="13">
        <v>36101.200724800001</v>
      </c>
      <c r="B21" s="13">
        <v>1117.84485954</v>
      </c>
      <c r="C21" s="2" t="s">
        <v>4998</v>
      </c>
      <c r="D21" s="2" t="s">
        <v>2977</v>
      </c>
      <c r="E21" s="2" t="s">
        <v>2978</v>
      </c>
      <c r="F21" s="2" t="s">
        <v>2774</v>
      </c>
      <c r="G21" s="2" t="s">
        <v>54</v>
      </c>
      <c r="H21" s="2" t="s">
        <v>2979</v>
      </c>
      <c r="I21" s="2" t="s">
        <v>2734</v>
      </c>
      <c r="J21" s="2">
        <v>658488</v>
      </c>
      <c r="K21" s="2" t="s">
        <v>4963</v>
      </c>
      <c r="L21" s="2"/>
      <c r="M21" s="13">
        <v>0.63</v>
      </c>
      <c r="N21" s="2">
        <v>757469</v>
      </c>
      <c r="O21" s="2"/>
      <c r="P21" s="2" t="s">
        <v>2980</v>
      </c>
      <c r="Q21" s="2" t="s">
        <v>2736</v>
      </c>
      <c r="R21" s="2" t="s">
        <v>2965</v>
      </c>
      <c r="S21" s="2" t="s">
        <v>2738</v>
      </c>
      <c r="T21" s="2" t="s">
        <v>4999</v>
      </c>
      <c r="U21" s="2" t="s">
        <v>2739</v>
      </c>
      <c r="V21" s="2" t="s">
        <v>61</v>
      </c>
      <c r="W21" s="2"/>
      <c r="X21" s="2" t="s">
        <v>2740</v>
      </c>
      <c r="Y21" s="2">
        <v>98981</v>
      </c>
      <c r="Z21" s="2">
        <v>757469</v>
      </c>
      <c r="AA21" s="2" t="s">
        <v>2981</v>
      </c>
      <c r="AB21" s="2" t="s">
        <v>2982</v>
      </c>
      <c r="AC21" s="2" t="s">
        <v>4998</v>
      </c>
      <c r="AD21" s="2" t="s">
        <v>2743</v>
      </c>
      <c r="AE21" s="2" t="s">
        <v>61</v>
      </c>
      <c r="AF21" s="2" t="s">
        <v>135</v>
      </c>
      <c r="AG21" s="2" t="s">
        <v>2744</v>
      </c>
      <c r="AH21" s="2" t="s">
        <v>2745</v>
      </c>
      <c r="AI21" s="2" t="s">
        <v>2745</v>
      </c>
      <c r="AJ21" s="2" t="s">
        <v>2745</v>
      </c>
      <c r="AK21" s="2"/>
      <c r="AL21" s="2"/>
      <c r="AM21" s="2" t="s">
        <v>2746</v>
      </c>
      <c r="AN21" s="2" t="s">
        <v>2983</v>
      </c>
      <c r="AO21" s="2" t="s">
        <v>2976</v>
      </c>
      <c r="AP21" s="2" t="s">
        <v>2713</v>
      </c>
      <c r="AQ21" s="14">
        <v>0</v>
      </c>
      <c r="AR21" s="2" t="s">
        <v>2749</v>
      </c>
      <c r="AS21" s="2" t="s">
        <v>2977</v>
      </c>
      <c r="AT21" s="2" t="s">
        <v>2984</v>
      </c>
      <c r="AU21" s="2"/>
      <c r="AV21" s="2" t="s">
        <v>2752</v>
      </c>
      <c r="AW21" s="2" t="s">
        <v>2729</v>
      </c>
      <c r="AX21" s="2" t="s">
        <v>2753</v>
      </c>
      <c r="AY21" s="14">
        <v>479</v>
      </c>
      <c r="AZ21" s="2"/>
      <c r="BA21" s="2"/>
      <c r="BB21" s="2" t="s">
        <v>2985</v>
      </c>
      <c r="BC21">
        <f t="shared" si="1"/>
        <v>0</v>
      </c>
      <c r="BD21">
        <f t="shared" si="2"/>
        <v>0</v>
      </c>
      <c r="BE21">
        <f t="shared" si="0"/>
        <v>0</v>
      </c>
      <c r="BF21" s="1">
        <f t="shared" si="3"/>
        <v>0</v>
      </c>
      <c r="BI21" s="1"/>
      <c r="BJ21" s="1"/>
      <c r="BR21" s="1"/>
      <c r="BU21" s="1"/>
      <c r="BV21" s="1"/>
      <c r="CG21" s="1"/>
      <c r="CH21" s="1"/>
      <c r="CY21" s="1"/>
      <c r="DG21" s="1"/>
    </row>
    <row r="22" spans="1:112" x14ac:dyDescent="0.25">
      <c r="A22" s="13">
        <v>292022.379395</v>
      </c>
      <c r="B22" s="13">
        <v>3168.00135636</v>
      </c>
      <c r="C22" s="2" t="s">
        <v>5000</v>
      </c>
      <c r="D22" s="2" t="s">
        <v>1180</v>
      </c>
      <c r="E22" s="2" t="s">
        <v>3009</v>
      </c>
      <c r="F22" s="2" t="s">
        <v>2774</v>
      </c>
      <c r="G22" s="2" t="s">
        <v>54</v>
      </c>
      <c r="H22" s="2" t="s">
        <v>3010</v>
      </c>
      <c r="I22" s="2" t="s">
        <v>2734</v>
      </c>
      <c r="J22" s="2">
        <v>1207920</v>
      </c>
      <c r="K22" s="2" t="s">
        <v>4963</v>
      </c>
      <c r="L22" s="2"/>
      <c r="M22" s="13">
        <v>4.51</v>
      </c>
      <c r="N22" s="2">
        <v>1322720</v>
      </c>
      <c r="O22" s="2"/>
      <c r="P22" s="2" t="s">
        <v>3011</v>
      </c>
      <c r="Q22" s="2" t="s">
        <v>2899</v>
      </c>
      <c r="R22" s="2" t="s">
        <v>2965</v>
      </c>
      <c r="S22" s="2" t="s">
        <v>2900</v>
      </c>
      <c r="T22" s="2" t="s">
        <v>5001</v>
      </c>
      <c r="U22" s="2" t="s">
        <v>2739</v>
      </c>
      <c r="V22" s="2" t="s">
        <v>61</v>
      </c>
      <c r="W22" s="2"/>
      <c r="X22" s="2" t="s">
        <v>2740</v>
      </c>
      <c r="Y22" s="2">
        <v>114800</v>
      </c>
      <c r="Z22" s="2">
        <v>1322720</v>
      </c>
      <c r="AA22" s="2" t="s">
        <v>3012</v>
      </c>
      <c r="AB22" s="2" t="s">
        <v>3013</v>
      </c>
      <c r="AC22" s="2" t="s">
        <v>5000</v>
      </c>
      <c r="AD22" s="2" t="s">
        <v>2764</v>
      </c>
      <c r="AE22" s="2" t="s">
        <v>135</v>
      </c>
      <c r="AF22" s="2" t="s">
        <v>135</v>
      </c>
      <c r="AG22" s="2" t="s">
        <v>2744</v>
      </c>
      <c r="AH22" s="2" t="s">
        <v>2745</v>
      </c>
      <c r="AI22" s="2" t="s">
        <v>2745</v>
      </c>
      <c r="AJ22" s="2" t="s">
        <v>2745</v>
      </c>
      <c r="AK22" s="2" t="s">
        <v>2877</v>
      </c>
      <c r="AL22" s="2" t="s">
        <v>2745</v>
      </c>
      <c r="AM22" s="2" t="s">
        <v>2832</v>
      </c>
      <c r="AN22" s="2" t="s">
        <v>3014</v>
      </c>
      <c r="AO22" s="2" t="s">
        <v>3008</v>
      </c>
      <c r="AP22" s="2" t="s">
        <v>2713</v>
      </c>
      <c r="AQ22" s="14">
        <v>1</v>
      </c>
      <c r="AR22" s="2" t="s">
        <v>2972</v>
      </c>
      <c r="AS22" s="2" t="s">
        <v>1180</v>
      </c>
      <c r="AT22" s="2" t="s">
        <v>3015</v>
      </c>
      <c r="AU22" s="2"/>
      <c r="AV22" s="2" t="s">
        <v>2907</v>
      </c>
      <c r="AW22" s="2" t="s">
        <v>2729</v>
      </c>
      <c r="AX22" s="2" t="s">
        <v>3016</v>
      </c>
      <c r="AY22" s="14">
        <v>120</v>
      </c>
      <c r="AZ22" s="2" t="s">
        <v>4981</v>
      </c>
      <c r="BA22" s="2"/>
      <c r="BB22" s="2" t="s">
        <v>3017</v>
      </c>
      <c r="BC22">
        <f t="shared" si="1"/>
        <v>0</v>
      </c>
      <c r="BD22">
        <f t="shared" si="2"/>
        <v>1</v>
      </c>
      <c r="BE22">
        <f t="shared" si="0"/>
        <v>1</v>
      </c>
      <c r="BF22" s="1">
        <f t="shared" si="3"/>
        <v>1</v>
      </c>
      <c r="BI22" s="1"/>
      <c r="BJ22" s="1"/>
      <c r="BR22" s="1"/>
      <c r="BV22" s="1"/>
      <c r="CG22" s="1"/>
      <c r="CH22" s="1"/>
      <c r="CY22" s="1"/>
      <c r="DG22" s="1"/>
    </row>
    <row r="23" spans="1:112" x14ac:dyDescent="0.25">
      <c r="A23" s="13">
        <v>592843.84579000005</v>
      </c>
      <c r="B23" s="13">
        <v>3493.2236056000002</v>
      </c>
      <c r="C23" s="2" t="s">
        <v>5002</v>
      </c>
      <c r="D23" s="2" t="s">
        <v>3042</v>
      </c>
      <c r="E23" s="2" t="s">
        <v>3043</v>
      </c>
      <c r="F23" s="2" t="s">
        <v>3044</v>
      </c>
      <c r="G23" s="2" t="s">
        <v>54</v>
      </c>
      <c r="H23" s="2" t="s">
        <v>3045</v>
      </c>
      <c r="I23" s="2" t="s">
        <v>2734</v>
      </c>
      <c r="J23" s="2">
        <v>571943</v>
      </c>
      <c r="K23" s="2" t="s">
        <v>4963</v>
      </c>
      <c r="L23" s="2" t="s">
        <v>3046</v>
      </c>
      <c r="M23" s="13">
        <v>11.51</v>
      </c>
      <c r="N23" s="2">
        <v>1229941</v>
      </c>
      <c r="O23" s="2"/>
      <c r="P23" s="2" t="s">
        <v>3047</v>
      </c>
      <c r="Q23" s="2" t="s">
        <v>2736</v>
      </c>
      <c r="R23" s="2" t="s">
        <v>2965</v>
      </c>
      <c r="S23" s="2" t="s">
        <v>2738</v>
      </c>
      <c r="T23" s="2" t="s">
        <v>5003</v>
      </c>
      <c r="U23" s="2" t="s">
        <v>2739</v>
      </c>
      <c r="V23" s="2" t="s">
        <v>61</v>
      </c>
      <c r="W23" s="2"/>
      <c r="X23" s="2" t="s">
        <v>2740</v>
      </c>
      <c r="Y23" s="2">
        <v>657998</v>
      </c>
      <c r="Z23" s="2">
        <v>1229941</v>
      </c>
      <c r="AA23" s="2" t="s">
        <v>3048</v>
      </c>
      <c r="AB23" s="2" t="s">
        <v>3049</v>
      </c>
      <c r="AC23" s="2" t="s">
        <v>5002</v>
      </c>
      <c r="AD23" s="2" t="s">
        <v>3050</v>
      </c>
      <c r="AE23" s="2" t="s">
        <v>135</v>
      </c>
      <c r="AF23" s="2" t="s">
        <v>135</v>
      </c>
      <c r="AG23" s="2" t="s">
        <v>2744</v>
      </c>
      <c r="AH23" s="2" t="s">
        <v>2745</v>
      </c>
      <c r="AI23" s="2" t="s">
        <v>2745</v>
      </c>
      <c r="AJ23" s="2" t="s">
        <v>2845</v>
      </c>
      <c r="AK23" s="2" t="s">
        <v>2877</v>
      </c>
      <c r="AL23" s="2"/>
      <c r="AM23" s="2" t="s">
        <v>2846</v>
      </c>
      <c r="AN23" s="2" t="s">
        <v>3051</v>
      </c>
      <c r="AO23" s="2" t="s">
        <v>3041</v>
      </c>
      <c r="AP23" s="2" t="s">
        <v>2713</v>
      </c>
      <c r="AQ23" s="14">
        <v>0</v>
      </c>
      <c r="AR23" s="2" t="s">
        <v>2749</v>
      </c>
      <c r="AS23" s="2" t="s">
        <v>3042</v>
      </c>
      <c r="AT23" s="2" t="s">
        <v>3052</v>
      </c>
      <c r="AU23" s="2" t="s">
        <v>5004</v>
      </c>
      <c r="AV23" s="2" t="s">
        <v>2752</v>
      </c>
      <c r="AW23" s="2" t="s">
        <v>2729</v>
      </c>
      <c r="AX23" s="2"/>
      <c r="AY23" s="14">
        <v>305</v>
      </c>
      <c r="AZ23" s="2"/>
      <c r="BA23" s="2"/>
      <c r="BB23" s="2" t="s">
        <v>3053</v>
      </c>
      <c r="BC23">
        <f t="shared" si="1"/>
        <v>1</v>
      </c>
      <c r="BD23">
        <f t="shared" si="2"/>
        <v>1</v>
      </c>
      <c r="BE23">
        <f t="shared" si="0"/>
        <v>1</v>
      </c>
      <c r="BF23" s="1">
        <f t="shared" si="3"/>
        <v>1</v>
      </c>
      <c r="BI23" s="1"/>
      <c r="BJ23" s="1"/>
      <c r="BR23" s="1"/>
      <c r="BU23" s="1"/>
      <c r="BV23" s="1"/>
      <c r="CG23" s="1"/>
      <c r="CH23" s="1"/>
      <c r="CY23" s="1"/>
      <c r="DG23" s="1"/>
      <c r="DH23" s="12"/>
    </row>
    <row r="24" spans="1:112" x14ac:dyDescent="0.25">
      <c r="A24" s="13">
        <v>7143.6162958300001</v>
      </c>
      <c r="B24" s="13">
        <v>356.38003401200001</v>
      </c>
      <c r="C24" s="2" t="s">
        <v>5005</v>
      </c>
      <c r="D24" s="2" t="s">
        <v>2998</v>
      </c>
      <c r="E24" s="2" t="s">
        <v>2999</v>
      </c>
      <c r="F24" s="2" t="s">
        <v>2927</v>
      </c>
      <c r="G24" s="2" t="s">
        <v>54</v>
      </c>
      <c r="H24" s="2" t="s">
        <v>3000</v>
      </c>
      <c r="I24" s="2" t="s">
        <v>2734</v>
      </c>
      <c r="J24" s="2">
        <v>161724</v>
      </c>
      <c r="K24" s="2" t="s">
        <v>4963</v>
      </c>
      <c r="L24" s="2"/>
      <c r="M24" s="13">
        <v>0.16</v>
      </c>
      <c r="N24" s="2">
        <v>212393</v>
      </c>
      <c r="O24" s="2"/>
      <c r="P24" s="2" t="s">
        <v>2898</v>
      </c>
      <c r="Q24" s="2" t="s">
        <v>2736</v>
      </c>
      <c r="R24" s="2" t="s">
        <v>3001</v>
      </c>
      <c r="S24" s="2" t="s">
        <v>2738</v>
      </c>
      <c r="T24" s="2" t="s">
        <v>4991</v>
      </c>
      <c r="U24" s="2" t="s">
        <v>2739</v>
      </c>
      <c r="V24" s="2" t="s">
        <v>61</v>
      </c>
      <c r="W24" s="2"/>
      <c r="X24" s="2" t="s">
        <v>2740</v>
      </c>
      <c r="Y24" s="2">
        <v>50669</v>
      </c>
      <c r="Z24" s="2">
        <v>212393</v>
      </c>
      <c r="AA24" s="2" t="s">
        <v>3002</v>
      </c>
      <c r="AB24" s="2" t="s">
        <v>3003</v>
      </c>
      <c r="AC24" s="2" t="s">
        <v>5005</v>
      </c>
      <c r="AD24" s="2" t="s">
        <v>2743</v>
      </c>
      <c r="AE24" s="2" t="s">
        <v>61</v>
      </c>
      <c r="AF24" s="2" t="s">
        <v>135</v>
      </c>
      <c r="AG24" s="2" t="s">
        <v>2744</v>
      </c>
      <c r="AH24" s="2" t="s">
        <v>2745</v>
      </c>
      <c r="AI24" s="2" t="s">
        <v>2745</v>
      </c>
      <c r="AJ24" s="2" t="s">
        <v>2745</v>
      </c>
      <c r="AK24" s="2" t="s">
        <v>2816</v>
      </c>
      <c r="AL24" s="2" t="s">
        <v>2745</v>
      </c>
      <c r="AM24" s="2" t="s">
        <v>2832</v>
      </c>
      <c r="AN24" s="2" t="s">
        <v>3004</v>
      </c>
      <c r="AO24" s="2" t="s">
        <v>2997</v>
      </c>
      <c r="AP24" s="2" t="s">
        <v>2713</v>
      </c>
      <c r="AQ24" s="14">
        <v>4</v>
      </c>
      <c r="AR24" s="2" t="s">
        <v>2749</v>
      </c>
      <c r="AS24" s="2" t="s">
        <v>3005</v>
      </c>
      <c r="AT24" s="2" t="s">
        <v>3006</v>
      </c>
      <c r="AU24" s="2"/>
      <c r="AV24" s="2" t="s">
        <v>2752</v>
      </c>
      <c r="AW24" s="2" t="s">
        <v>2729</v>
      </c>
      <c r="AX24" s="2" t="s">
        <v>2806</v>
      </c>
      <c r="AY24" s="14">
        <v>75</v>
      </c>
      <c r="AZ24" s="2"/>
      <c r="BA24" s="2"/>
      <c r="BB24" s="2" t="s">
        <v>3007</v>
      </c>
      <c r="BC24">
        <f t="shared" si="1"/>
        <v>0</v>
      </c>
      <c r="BD24">
        <f t="shared" si="2"/>
        <v>1</v>
      </c>
      <c r="BE24">
        <f t="shared" si="0"/>
        <v>0</v>
      </c>
      <c r="BF24" s="1">
        <f t="shared" si="3"/>
        <v>1</v>
      </c>
      <c r="BI24" s="1"/>
      <c r="BJ24" s="1"/>
      <c r="BR24" s="1"/>
      <c r="BU24" s="1"/>
      <c r="BV24" s="1"/>
      <c r="CG24" s="1"/>
      <c r="CH24" s="1"/>
      <c r="CY24" s="1"/>
      <c r="DG24" s="1"/>
    </row>
    <row r="25" spans="1:112" x14ac:dyDescent="0.25">
      <c r="A25" s="13">
        <v>1161426.8447799999</v>
      </c>
      <c r="B25" s="13">
        <v>5699.1366390000003</v>
      </c>
      <c r="C25" s="2" t="s">
        <v>5006</v>
      </c>
      <c r="D25" s="2" t="s">
        <v>3019</v>
      </c>
      <c r="E25" s="2" t="s">
        <v>3020</v>
      </c>
      <c r="F25" s="2" t="s">
        <v>2824</v>
      </c>
      <c r="G25" s="2" t="s">
        <v>54</v>
      </c>
      <c r="H25" s="2" t="s">
        <v>3021</v>
      </c>
      <c r="I25" s="2" t="s">
        <v>2734</v>
      </c>
      <c r="J25" s="2">
        <v>3453880</v>
      </c>
      <c r="K25" s="2" t="s">
        <v>4963</v>
      </c>
      <c r="L25" s="2"/>
      <c r="M25" s="13">
        <v>26.66</v>
      </c>
      <c r="N25" s="2">
        <v>4533880</v>
      </c>
      <c r="O25" s="2"/>
      <c r="P25" s="2" t="s">
        <v>3022</v>
      </c>
      <c r="Q25" s="2" t="s">
        <v>2899</v>
      </c>
      <c r="R25" s="2" t="s">
        <v>3001</v>
      </c>
      <c r="S25" s="2" t="s">
        <v>2966</v>
      </c>
      <c r="T25" s="2" t="s">
        <v>5007</v>
      </c>
      <c r="U25" s="2" t="s">
        <v>2739</v>
      </c>
      <c r="V25" s="2" t="s">
        <v>61</v>
      </c>
      <c r="W25" s="2" t="s">
        <v>3023</v>
      </c>
      <c r="X25" s="2" t="s">
        <v>2740</v>
      </c>
      <c r="Y25" s="2">
        <v>1080000</v>
      </c>
      <c r="Z25" s="2">
        <v>4533880</v>
      </c>
      <c r="AA25" s="2" t="s">
        <v>3024</v>
      </c>
      <c r="AB25" s="2" t="s">
        <v>3025</v>
      </c>
      <c r="AC25" s="2" t="s">
        <v>5006</v>
      </c>
      <c r="AD25" s="2" t="s">
        <v>2743</v>
      </c>
      <c r="AE25" s="2" t="s">
        <v>61</v>
      </c>
      <c r="AF25" s="2" t="s">
        <v>135</v>
      </c>
      <c r="AG25" s="2" t="s">
        <v>2744</v>
      </c>
      <c r="AH25" s="2" t="s">
        <v>2745</v>
      </c>
      <c r="AI25" s="2" t="s">
        <v>2745</v>
      </c>
      <c r="AJ25" s="2" t="s">
        <v>2745</v>
      </c>
      <c r="AK25" s="2" t="s">
        <v>2745</v>
      </c>
      <c r="AL25" s="2"/>
      <c r="AM25" s="2" t="s">
        <v>3026</v>
      </c>
      <c r="AN25" s="2"/>
      <c r="AO25" s="2" t="s">
        <v>3018</v>
      </c>
      <c r="AP25" s="2" t="s">
        <v>2713</v>
      </c>
      <c r="AQ25" s="14">
        <v>2</v>
      </c>
      <c r="AR25" s="2" t="s">
        <v>2749</v>
      </c>
      <c r="AS25" s="2" t="s">
        <v>3019</v>
      </c>
      <c r="AT25" s="2" t="s">
        <v>3027</v>
      </c>
      <c r="AU25" s="2"/>
      <c r="AV25" s="2"/>
      <c r="AW25" s="2" t="s">
        <v>2729</v>
      </c>
      <c r="AX25" s="2" t="s">
        <v>3028</v>
      </c>
      <c r="AY25" s="14">
        <v>180.38</v>
      </c>
      <c r="AZ25" s="2"/>
      <c r="BA25" s="2"/>
      <c r="BB25" s="2" t="s">
        <v>3029</v>
      </c>
      <c r="BC25">
        <f t="shared" si="1"/>
        <v>0</v>
      </c>
      <c r="BD25">
        <f t="shared" si="2"/>
        <v>0</v>
      </c>
      <c r="BE25">
        <f t="shared" si="0"/>
        <v>0</v>
      </c>
      <c r="BF25" s="1">
        <f t="shared" si="3"/>
        <v>0</v>
      </c>
      <c r="BI25" s="1"/>
      <c r="BJ25" s="1"/>
      <c r="BR25" s="1"/>
      <c r="BV25" s="1"/>
      <c r="CG25" s="1"/>
      <c r="CH25" s="1"/>
      <c r="CY25" s="1"/>
      <c r="DG25" s="1"/>
      <c r="DH25" s="12"/>
    </row>
    <row r="26" spans="1:112" x14ac:dyDescent="0.25">
      <c r="A26" s="13">
        <v>10387.379310300001</v>
      </c>
      <c r="B26" s="13">
        <v>412.52252374599999</v>
      </c>
      <c r="C26" s="2" t="s">
        <v>5008</v>
      </c>
      <c r="D26" s="2" t="s">
        <v>3031</v>
      </c>
      <c r="E26" s="2" t="s">
        <v>3032</v>
      </c>
      <c r="F26" s="2" t="s">
        <v>3033</v>
      </c>
      <c r="G26" s="2" t="s">
        <v>54</v>
      </c>
      <c r="H26" s="2" t="s">
        <v>3034</v>
      </c>
      <c r="I26" s="2" t="s">
        <v>2734</v>
      </c>
      <c r="J26" s="2">
        <v>231400</v>
      </c>
      <c r="K26" s="2" t="s">
        <v>4963</v>
      </c>
      <c r="L26" s="2"/>
      <c r="M26" s="13">
        <v>0.24</v>
      </c>
      <c r="N26" s="2">
        <v>284542</v>
      </c>
      <c r="O26" s="2"/>
      <c r="P26" s="2" t="s">
        <v>3035</v>
      </c>
      <c r="Q26" s="2" t="s">
        <v>2736</v>
      </c>
      <c r="R26" s="2" t="s">
        <v>3001</v>
      </c>
      <c r="S26" s="2" t="s">
        <v>2738</v>
      </c>
      <c r="T26" s="2" t="s">
        <v>5009</v>
      </c>
      <c r="U26" s="2" t="s">
        <v>2739</v>
      </c>
      <c r="V26" s="2" t="s">
        <v>61</v>
      </c>
      <c r="W26" s="2"/>
      <c r="X26" s="2" t="s">
        <v>2740</v>
      </c>
      <c r="Y26" s="2">
        <v>53142</v>
      </c>
      <c r="Z26" s="2">
        <v>284542</v>
      </c>
      <c r="AA26" s="2" t="s">
        <v>3036</v>
      </c>
      <c r="AB26" s="2" t="s">
        <v>3037</v>
      </c>
      <c r="AC26" s="2" t="s">
        <v>5008</v>
      </c>
      <c r="AD26" s="2" t="s">
        <v>2764</v>
      </c>
      <c r="AE26" s="2" t="s">
        <v>135</v>
      </c>
      <c r="AF26" s="2" t="s">
        <v>135</v>
      </c>
      <c r="AG26" s="2" t="s">
        <v>2744</v>
      </c>
      <c r="AH26" s="2" t="s">
        <v>2745</v>
      </c>
      <c r="AI26" s="2" t="s">
        <v>2745</v>
      </c>
      <c r="AJ26" s="2" t="s">
        <v>2745</v>
      </c>
      <c r="AK26" s="2" t="s">
        <v>2877</v>
      </c>
      <c r="AL26" s="2" t="s">
        <v>2745</v>
      </c>
      <c r="AM26" s="2" t="s">
        <v>2832</v>
      </c>
      <c r="AN26" s="2" t="s">
        <v>3038</v>
      </c>
      <c r="AO26" s="2" t="s">
        <v>3030</v>
      </c>
      <c r="AP26" s="2" t="s">
        <v>2713</v>
      </c>
      <c r="AQ26" s="14">
        <v>2</v>
      </c>
      <c r="AR26" s="2" t="s">
        <v>2749</v>
      </c>
      <c r="AS26" s="2" t="s">
        <v>3031</v>
      </c>
      <c r="AT26" s="2" t="s">
        <v>3039</v>
      </c>
      <c r="AU26" s="2"/>
      <c r="AV26" s="2" t="s">
        <v>2752</v>
      </c>
      <c r="AW26" s="2" t="s">
        <v>2729</v>
      </c>
      <c r="AX26" s="2" t="s">
        <v>2806</v>
      </c>
      <c r="AY26" s="14">
        <v>116</v>
      </c>
      <c r="AZ26" s="2" t="s">
        <v>4981</v>
      </c>
      <c r="BA26" s="2"/>
      <c r="BB26" s="2" t="s">
        <v>3040</v>
      </c>
      <c r="BC26">
        <f t="shared" si="1"/>
        <v>0</v>
      </c>
      <c r="BD26">
        <f t="shared" si="2"/>
        <v>1</v>
      </c>
      <c r="BE26">
        <f t="shared" si="0"/>
        <v>1</v>
      </c>
      <c r="BF26" s="1">
        <f t="shared" si="3"/>
        <v>1</v>
      </c>
      <c r="BI26" s="1"/>
      <c r="BJ26" s="1"/>
      <c r="BR26" s="1"/>
      <c r="BU26" s="1"/>
      <c r="BV26" s="1"/>
      <c r="CG26" s="1"/>
      <c r="CH26" s="1"/>
      <c r="DG26" s="1"/>
    </row>
    <row r="27" spans="1:112" x14ac:dyDescent="0.25">
      <c r="A27" s="13">
        <v>5193.7007018100003</v>
      </c>
      <c r="B27" s="13">
        <v>304.55262591100001</v>
      </c>
      <c r="C27" s="2" t="s">
        <v>5010</v>
      </c>
      <c r="D27" s="2" t="s">
        <v>3055</v>
      </c>
      <c r="E27" s="2" t="s">
        <v>3056</v>
      </c>
      <c r="F27" s="2" t="s">
        <v>3057</v>
      </c>
      <c r="G27" s="2" t="s">
        <v>54</v>
      </c>
      <c r="H27" s="2" t="s">
        <v>3058</v>
      </c>
      <c r="I27" s="2" t="s">
        <v>3059</v>
      </c>
      <c r="J27" s="2">
        <v>408079</v>
      </c>
      <c r="K27" s="2" t="s">
        <v>4963</v>
      </c>
      <c r="L27" s="2"/>
      <c r="M27" s="13">
        <v>0.11</v>
      </c>
      <c r="N27" s="2">
        <v>615579</v>
      </c>
      <c r="O27" s="2"/>
      <c r="P27" s="2" t="s">
        <v>3060</v>
      </c>
      <c r="Q27" s="2" t="s">
        <v>3061</v>
      </c>
      <c r="R27" s="2" t="s">
        <v>3062</v>
      </c>
      <c r="S27" s="2" t="s">
        <v>2738</v>
      </c>
      <c r="T27" s="2" t="s">
        <v>5011</v>
      </c>
      <c r="U27" s="2" t="s">
        <v>2739</v>
      </c>
      <c r="V27" s="2" t="s">
        <v>61</v>
      </c>
      <c r="W27" s="2"/>
      <c r="X27" s="2" t="s">
        <v>2740</v>
      </c>
      <c r="Y27" s="2">
        <v>207500</v>
      </c>
      <c r="Z27" s="2">
        <v>615579</v>
      </c>
      <c r="AA27" s="2" t="s">
        <v>3063</v>
      </c>
      <c r="AB27" s="2" t="s">
        <v>3064</v>
      </c>
      <c r="AC27" s="2" t="s">
        <v>5010</v>
      </c>
      <c r="AD27" s="2" t="s">
        <v>2764</v>
      </c>
      <c r="AE27" s="2" t="s">
        <v>135</v>
      </c>
      <c r="AF27" s="2" t="s">
        <v>135</v>
      </c>
      <c r="AG27" s="2" t="s">
        <v>2744</v>
      </c>
      <c r="AH27" s="2" t="s">
        <v>2745</v>
      </c>
      <c r="AI27" s="2" t="s">
        <v>2745</v>
      </c>
      <c r="AJ27" s="2" t="s">
        <v>2903</v>
      </c>
      <c r="AK27" s="2" t="s">
        <v>2745</v>
      </c>
      <c r="AL27" s="2"/>
      <c r="AM27" s="2" t="s">
        <v>2832</v>
      </c>
      <c r="AN27" s="2" t="s">
        <v>3065</v>
      </c>
      <c r="AO27" s="2" t="s">
        <v>3054</v>
      </c>
      <c r="AP27" s="2" t="s">
        <v>2713</v>
      </c>
      <c r="AQ27" s="14">
        <v>3</v>
      </c>
      <c r="AR27" s="2" t="s">
        <v>2749</v>
      </c>
      <c r="AS27" s="2" t="s">
        <v>3055</v>
      </c>
      <c r="AT27" s="2" t="s">
        <v>3066</v>
      </c>
      <c r="AU27" s="2"/>
      <c r="AV27" s="2" t="s">
        <v>3067</v>
      </c>
      <c r="AW27" s="2" t="s">
        <v>2729</v>
      </c>
      <c r="AX27" s="2" t="s">
        <v>2753</v>
      </c>
      <c r="AY27" s="14">
        <v>0</v>
      </c>
      <c r="AZ27" s="2"/>
      <c r="BA27" s="2"/>
      <c r="BB27" s="2" t="s">
        <v>3068</v>
      </c>
      <c r="BC27">
        <f t="shared" si="1"/>
        <v>1</v>
      </c>
      <c r="BD27">
        <f t="shared" si="2"/>
        <v>0</v>
      </c>
      <c r="BE27">
        <f t="shared" si="0"/>
        <v>1</v>
      </c>
      <c r="BF27" s="1">
        <f t="shared" si="3"/>
        <v>1</v>
      </c>
      <c r="BI27" s="1"/>
      <c r="BJ27" s="1"/>
      <c r="BR27" s="1"/>
      <c r="BV27" s="1"/>
      <c r="CG27" s="1"/>
      <c r="CH27" s="1"/>
      <c r="CY27" s="1"/>
    </row>
    <row r="28" spans="1:112" x14ac:dyDescent="0.25">
      <c r="A28" s="13">
        <v>7139.5728708400002</v>
      </c>
      <c r="B28" s="13">
        <v>342.53279868599998</v>
      </c>
      <c r="C28" s="2" t="s">
        <v>5012</v>
      </c>
      <c r="D28" s="2" t="s">
        <v>3070</v>
      </c>
      <c r="E28" s="2" t="s">
        <v>3071</v>
      </c>
      <c r="F28" s="2" t="s">
        <v>2840</v>
      </c>
      <c r="G28" s="2" t="s">
        <v>54</v>
      </c>
      <c r="H28" s="2" t="s">
        <v>3072</v>
      </c>
      <c r="I28" s="2" t="s">
        <v>3059</v>
      </c>
      <c r="J28" s="2">
        <v>407034</v>
      </c>
      <c r="K28" s="2" t="s">
        <v>4963</v>
      </c>
      <c r="L28" s="2"/>
      <c r="M28" s="13">
        <v>0.35</v>
      </c>
      <c r="N28" s="2">
        <v>661697</v>
      </c>
      <c r="O28" s="2"/>
      <c r="P28" s="2" t="s">
        <v>3073</v>
      </c>
      <c r="Q28" s="2" t="s">
        <v>3061</v>
      </c>
      <c r="R28" s="2" t="s">
        <v>3062</v>
      </c>
      <c r="S28" s="2" t="s">
        <v>2738</v>
      </c>
      <c r="T28" s="2" t="s">
        <v>5013</v>
      </c>
      <c r="U28" s="2" t="s">
        <v>2739</v>
      </c>
      <c r="V28" s="2" t="s">
        <v>61</v>
      </c>
      <c r="W28" s="2"/>
      <c r="X28" s="2" t="s">
        <v>2740</v>
      </c>
      <c r="Y28" s="2">
        <v>254663</v>
      </c>
      <c r="Z28" s="2">
        <v>661697</v>
      </c>
      <c r="AA28" s="2" t="s">
        <v>3074</v>
      </c>
      <c r="AB28" s="2" t="s">
        <v>3075</v>
      </c>
      <c r="AC28" s="2" t="s">
        <v>5012</v>
      </c>
      <c r="AD28" s="2" t="s">
        <v>2743</v>
      </c>
      <c r="AE28" s="2" t="s">
        <v>61</v>
      </c>
      <c r="AF28" s="2" t="s">
        <v>135</v>
      </c>
      <c r="AG28" s="2" t="s">
        <v>2744</v>
      </c>
      <c r="AH28" s="2" t="s">
        <v>2745</v>
      </c>
      <c r="AI28" s="2" t="s">
        <v>2745</v>
      </c>
      <c r="AJ28" s="2" t="s">
        <v>2745</v>
      </c>
      <c r="AK28" s="2"/>
      <c r="AL28" s="2" t="s">
        <v>2745</v>
      </c>
      <c r="AM28" s="2" t="s">
        <v>2746</v>
      </c>
      <c r="AN28" s="2" t="s">
        <v>3076</v>
      </c>
      <c r="AO28" s="2" t="s">
        <v>3069</v>
      </c>
      <c r="AP28" s="2" t="s">
        <v>2713</v>
      </c>
      <c r="AQ28" s="14">
        <v>0</v>
      </c>
      <c r="AR28" s="2" t="s">
        <v>2749</v>
      </c>
      <c r="AS28" s="2" t="s">
        <v>3070</v>
      </c>
      <c r="AT28" s="2" t="s">
        <v>3077</v>
      </c>
      <c r="AU28" s="2"/>
      <c r="AV28" s="2" t="s">
        <v>3067</v>
      </c>
      <c r="AW28" s="2" t="s">
        <v>2729</v>
      </c>
      <c r="AX28" s="2" t="s">
        <v>2753</v>
      </c>
      <c r="AY28" s="14">
        <v>185</v>
      </c>
      <c r="AZ28" s="2"/>
      <c r="BA28" s="2"/>
      <c r="BB28" s="2" t="s">
        <v>3078</v>
      </c>
      <c r="BC28">
        <f t="shared" si="1"/>
        <v>0</v>
      </c>
      <c r="BD28">
        <f t="shared" si="2"/>
        <v>0</v>
      </c>
      <c r="BE28">
        <f t="shared" si="0"/>
        <v>0</v>
      </c>
      <c r="BF28" s="1">
        <f t="shared" si="3"/>
        <v>0</v>
      </c>
      <c r="BI28" s="1"/>
      <c r="BJ28" s="1"/>
      <c r="BR28" s="1"/>
      <c r="BV28" s="1"/>
      <c r="CG28" s="1"/>
      <c r="CH28" s="1"/>
      <c r="DG28" s="1"/>
    </row>
    <row r="29" spans="1:112" x14ac:dyDescent="0.25">
      <c r="A29" s="13">
        <v>7596.6279960399997</v>
      </c>
      <c r="B29" s="13">
        <v>355.130997648</v>
      </c>
      <c r="C29" s="2" t="s">
        <v>5014</v>
      </c>
      <c r="D29" s="2" t="s">
        <v>3080</v>
      </c>
      <c r="E29" s="2" t="s">
        <v>3081</v>
      </c>
      <c r="F29" s="2" t="s">
        <v>3082</v>
      </c>
      <c r="G29" s="2" t="s">
        <v>54</v>
      </c>
      <c r="H29" s="2" t="s">
        <v>3083</v>
      </c>
      <c r="I29" s="2" t="s">
        <v>3059</v>
      </c>
      <c r="J29" s="2">
        <v>765829</v>
      </c>
      <c r="K29" s="2" t="s">
        <v>4963</v>
      </c>
      <c r="L29" s="2"/>
      <c r="M29" s="13">
        <v>0.19</v>
      </c>
      <c r="N29" s="2">
        <v>1008495</v>
      </c>
      <c r="O29" s="2"/>
      <c r="P29" s="2" t="s">
        <v>3084</v>
      </c>
      <c r="Q29" s="2" t="s">
        <v>3061</v>
      </c>
      <c r="R29" s="2" t="s">
        <v>3062</v>
      </c>
      <c r="S29" s="2" t="s">
        <v>2738</v>
      </c>
      <c r="T29" s="2" t="s">
        <v>5015</v>
      </c>
      <c r="U29" s="2" t="s">
        <v>2739</v>
      </c>
      <c r="V29" s="2" t="s">
        <v>61</v>
      </c>
      <c r="W29" s="2"/>
      <c r="X29" s="2" t="s">
        <v>2740</v>
      </c>
      <c r="Y29" s="2">
        <v>242666</v>
      </c>
      <c r="Z29" s="2">
        <v>1008495</v>
      </c>
      <c r="AA29" s="2" t="s">
        <v>3085</v>
      </c>
      <c r="AB29" s="2" t="s">
        <v>3086</v>
      </c>
      <c r="AC29" s="2" t="s">
        <v>5014</v>
      </c>
      <c r="AD29" s="2" t="s">
        <v>2764</v>
      </c>
      <c r="AE29" s="2" t="s">
        <v>135</v>
      </c>
      <c r="AF29" s="2" t="s">
        <v>135</v>
      </c>
      <c r="AG29" s="2" t="s">
        <v>2744</v>
      </c>
      <c r="AH29" s="2" t="s">
        <v>2877</v>
      </c>
      <c r="AI29" s="2" t="s">
        <v>2877</v>
      </c>
      <c r="AJ29" s="2" t="s">
        <v>2877</v>
      </c>
      <c r="AK29" s="2"/>
      <c r="AL29" s="2" t="s">
        <v>2745</v>
      </c>
      <c r="AM29" s="2" t="s">
        <v>2746</v>
      </c>
      <c r="AN29" s="2" t="s">
        <v>3087</v>
      </c>
      <c r="AO29" s="2" t="s">
        <v>3079</v>
      </c>
      <c r="AP29" s="2" t="s">
        <v>2713</v>
      </c>
      <c r="AQ29" s="14">
        <v>3</v>
      </c>
      <c r="AR29" s="2" t="s">
        <v>2749</v>
      </c>
      <c r="AS29" s="2" t="s">
        <v>3080</v>
      </c>
      <c r="AT29" s="2" t="s">
        <v>3088</v>
      </c>
      <c r="AU29" s="2"/>
      <c r="AV29" s="2" t="s">
        <v>3067</v>
      </c>
      <c r="AW29" s="2" t="s">
        <v>2729</v>
      </c>
      <c r="AX29" s="2" t="s">
        <v>2753</v>
      </c>
      <c r="AY29" s="14">
        <v>418</v>
      </c>
      <c r="AZ29" s="2"/>
      <c r="BA29" s="2"/>
      <c r="BB29" s="2" t="s">
        <v>3089</v>
      </c>
      <c r="BC29">
        <f t="shared" si="1"/>
        <v>1</v>
      </c>
      <c r="BD29">
        <f t="shared" si="2"/>
        <v>0</v>
      </c>
      <c r="BE29">
        <f t="shared" si="0"/>
        <v>1</v>
      </c>
      <c r="BF29" s="1">
        <f t="shared" si="3"/>
        <v>1</v>
      </c>
      <c r="BI29" s="1"/>
      <c r="BJ29" s="1"/>
      <c r="BR29" s="1"/>
      <c r="BV29" s="1"/>
      <c r="CG29" s="1"/>
      <c r="CH29" s="1"/>
      <c r="CY29" s="1"/>
      <c r="DG29" s="1"/>
    </row>
    <row r="30" spans="1:112" x14ac:dyDescent="0.25">
      <c r="A30" s="13">
        <v>10175.030673200001</v>
      </c>
      <c r="B30" s="13">
        <v>403.620082889</v>
      </c>
      <c r="C30" s="2" t="s">
        <v>5016</v>
      </c>
      <c r="D30" s="2" t="s">
        <v>3091</v>
      </c>
      <c r="E30" s="2" t="s">
        <v>3092</v>
      </c>
      <c r="F30" s="2" t="s">
        <v>3093</v>
      </c>
      <c r="G30" s="2" t="s">
        <v>54</v>
      </c>
      <c r="H30" s="2" t="s">
        <v>3094</v>
      </c>
      <c r="I30" s="2" t="s">
        <v>3059</v>
      </c>
      <c r="J30" s="2">
        <v>846329</v>
      </c>
      <c r="K30" s="2" t="s">
        <v>4963</v>
      </c>
      <c r="L30" s="2"/>
      <c r="M30" s="13">
        <v>0.23</v>
      </c>
      <c r="N30" s="2">
        <v>1139649</v>
      </c>
      <c r="O30" s="2"/>
      <c r="P30" s="2" t="s">
        <v>3095</v>
      </c>
      <c r="Q30" s="2" t="s">
        <v>3061</v>
      </c>
      <c r="R30" s="2" t="s">
        <v>3062</v>
      </c>
      <c r="S30" s="2" t="s">
        <v>2738</v>
      </c>
      <c r="T30" s="2" t="s">
        <v>5017</v>
      </c>
      <c r="U30" s="2" t="s">
        <v>2739</v>
      </c>
      <c r="V30" s="2" t="s">
        <v>61</v>
      </c>
      <c r="W30" s="2"/>
      <c r="X30" s="2" t="s">
        <v>2740</v>
      </c>
      <c r="Y30" s="2">
        <v>293320</v>
      </c>
      <c r="Z30" s="2">
        <v>1139649</v>
      </c>
      <c r="AA30" s="2" t="s">
        <v>3096</v>
      </c>
      <c r="AB30" s="2" t="s">
        <v>3097</v>
      </c>
      <c r="AC30" s="2" t="s">
        <v>5016</v>
      </c>
      <c r="AD30" s="2" t="s">
        <v>2743</v>
      </c>
      <c r="AE30" s="2" t="s">
        <v>61</v>
      </c>
      <c r="AF30" s="2" t="s">
        <v>135</v>
      </c>
      <c r="AG30" s="2" t="s">
        <v>2744</v>
      </c>
      <c r="AH30" s="2" t="s">
        <v>2816</v>
      </c>
      <c r="AI30" s="2" t="s">
        <v>2816</v>
      </c>
      <c r="AJ30" s="2" t="s">
        <v>2816</v>
      </c>
      <c r="AK30" s="2"/>
      <c r="AL30" s="2"/>
      <c r="AM30" s="2" t="s">
        <v>3098</v>
      </c>
      <c r="AN30" s="2" t="s">
        <v>3099</v>
      </c>
      <c r="AO30" s="2" t="s">
        <v>3090</v>
      </c>
      <c r="AP30" s="2" t="s">
        <v>2713</v>
      </c>
      <c r="AQ30" s="14">
        <v>2</v>
      </c>
      <c r="AR30" s="2" t="s">
        <v>2749</v>
      </c>
      <c r="AS30" s="2" t="s">
        <v>3091</v>
      </c>
      <c r="AT30" s="2" t="s">
        <v>3100</v>
      </c>
      <c r="AU30" s="2"/>
      <c r="AV30" s="2" t="s">
        <v>3067</v>
      </c>
      <c r="AW30" s="2" t="s">
        <v>2729</v>
      </c>
      <c r="AX30" s="2"/>
      <c r="AY30" s="14">
        <v>0</v>
      </c>
      <c r="AZ30" s="2"/>
      <c r="BA30" s="2"/>
      <c r="BB30" s="2" t="s">
        <v>3101</v>
      </c>
      <c r="BC30">
        <f t="shared" si="1"/>
        <v>1</v>
      </c>
      <c r="BD30">
        <f t="shared" si="2"/>
        <v>0</v>
      </c>
      <c r="BE30">
        <f t="shared" si="0"/>
        <v>0</v>
      </c>
      <c r="BF30" s="1">
        <f t="shared" si="3"/>
        <v>1</v>
      </c>
      <c r="BI30" s="1"/>
      <c r="BJ30" s="1"/>
      <c r="BR30" s="1"/>
      <c r="BV30" s="1"/>
      <c r="CG30" s="1"/>
      <c r="CH30" s="1"/>
      <c r="CY30" s="1"/>
    </row>
    <row r="31" spans="1:112" x14ac:dyDescent="0.25">
      <c r="A31" s="13">
        <v>11316.8578769</v>
      </c>
      <c r="B31" s="13">
        <v>428.905631368</v>
      </c>
      <c r="C31" s="2" t="s">
        <v>5018</v>
      </c>
      <c r="D31" s="2" t="s">
        <v>3103</v>
      </c>
      <c r="E31" s="2" t="s">
        <v>3104</v>
      </c>
      <c r="F31" s="2" t="s">
        <v>3105</v>
      </c>
      <c r="G31" s="2" t="s">
        <v>54</v>
      </c>
      <c r="H31" s="2" t="s">
        <v>3106</v>
      </c>
      <c r="I31" s="2" t="s">
        <v>3059</v>
      </c>
      <c r="J31" s="2">
        <v>662700</v>
      </c>
      <c r="K31" s="2" t="s">
        <v>4963</v>
      </c>
      <c r="L31" s="2"/>
      <c r="M31" s="13">
        <v>0.28000000000000003</v>
      </c>
      <c r="N31" s="2">
        <v>972016</v>
      </c>
      <c r="O31" s="2"/>
      <c r="P31" s="2" t="s">
        <v>3107</v>
      </c>
      <c r="Q31" s="2" t="s">
        <v>3061</v>
      </c>
      <c r="R31" s="2" t="s">
        <v>3062</v>
      </c>
      <c r="S31" s="2" t="s">
        <v>2738</v>
      </c>
      <c r="T31" s="2" t="s">
        <v>5019</v>
      </c>
      <c r="U31" s="2" t="s">
        <v>2739</v>
      </c>
      <c r="V31" s="2" t="s">
        <v>61</v>
      </c>
      <c r="W31" s="2"/>
      <c r="X31" s="2" t="s">
        <v>2740</v>
      </c>
      <c r="Y31" s="2">
        <v>309316</v>
      </c>
      <c r="Z31" s="2">
        <v>972016</v>
      </c>
      <c r="AA31" s="2" t="s">
        <v>3108</v>
      </c>
      <c r="AB31" s="2" t="s">
        <v>3109</v>
      </c>
      <c r="AC31" s="2" t="s">
        <v>5018</v>
      </c>
      <c r="AD31" s="2" t="s">
        <v>2743</v>
      </c>
      <c r="AE31" s="2" t="s">
        <v>61</v>
      </c>
      <c r="AF31" s="2" t="s">
        <v>135</v>
      </c>
      <c r="AG31" s="2" t="s">
        <v>2744</v>
      </c>
      <c r="AH31" s="2" t="s">
        <v>2745</v>
      </c>
      <c r="AI31" s="2" t="s">
        <v>2745</v>
      </c>
      <c r="AJ31" s="2" t="s">
        <v>2745</v>
      </c>
      <c r="AK31" s="2"/>
      <c r="AL31" s="2"/>
      <c r="AM31" s="2" t="s">
        <v>3110</v>
      </c>
      <c r="AN31" s="2"/>
      <c r="AO31" s="2" t="s">
        <v>3102</v>
      </c>
      <c r="AP31" s="2" t="s">
        <v>2713</v>
      </c>
      <c r="AQ31" s="14">
        <v>1</v>
      </c>
      <c r="AR31" s="2" t="s">
        <v>2749</v>
      </c>
      <c r="AS31" s="2" t="s">
        <v>3103</v>
      </c>
      <c r="AT31" s="2" t="s">
        <v>3111</v>
      </c>
      <c r="AU31" s="2"/>
      <c r="AV31" s="2" t="s">
        <v>3067</v>
      </c>
      <c r="AW31" s="2" t="s">
        <v>2729</v>
      </c>
      <c r="AX31" s="2" t="s">
        <v>2753</v>
      </c>
      <c r="AY31" s="14">
        <v>1456</v>
      </c>
      <c r="AZ31" s="2"/>
      <c r="BA31" s="2" t="s">
        <v>3112</v>
      </c>
      <c r="BB31" s="2" t="s">
        <v>3113</v>
      </c>
      <c r="BC31">
        <f t="shared" si="1"/>
        <v>0</v>
      </c>
      <c r="BD31">
        <f t="shared" si="2"/>
        <v>0</v>
      </c>
      <c r="BE31">
        <f t="shared" si="0"/>
        <v>0</v>
      </c>
      <c r="BF31" s="1">
        <f t="shared" si="3"/>
        <v>0</v>
      </c>
      <c r="BI31" s="1"/>
      <c r="BJ31" s="1"/>
      <c r="BR31" s="1"/>
      <c r="BV31" s="1"/>
      <c r="CG31" s="1"/>
      <c r="CH31" s="1"/>
      <c r="CY31" s="1"/>
      <c r="DG31" s="1"/>
    </row>
    <row r="32" spans="1:112" x14ac:dyDescent="0.25">
      <c r="A32" s="13">
        <v>7886.0874804499999</v>
      </c>
      <c r="B32" s="13">
        <v>357.67073220399999</v>
      </c>
      <c r="C32" s="2" t="s">
        <v>5020</v>
      </c>
      <c r="D32" s="2" t="s">
        <v>3115</v>
      </c>
      <c r="E32" s="2" t="s">
        <v>3116</v>
      </c>
      <c r="F32" s="2" t="s">
        <v>3117</v>
      </c>
      <c r="G32" s="2" t="s">
        <v>54</v>
      </c>
      <c r="H32" s="2" t="s">
        <v>3118</v>
      </c>
      <c r="I32" s="2" t="s">
        <v>3059</v>
      </c>
      <c r="J32" s="2">
        <v>534249</v>
      </c>
      <c r="K32" s="2" t="s">
        <v>4963</v>
      </c>
      <c r="L32" s="2"/>
      <c r="M32" s="13">
        <v>0.18</v>
      </c>
      <c r="N32" s="2">
        <v>800909</v>
      </c>
      <c r="O32" s="2"/>
      <c r="P32" s="2" t="s">
        <v>3119</v>
      </c>
      <c r="Q32" s="2" t="s">
        <v>3061</v>
      </c>
      <c r="R32" s="2" t="s">
        <v>3062</v>
      </c>
      <c r="S32" s="2" t="s">
        <v>2738</v>
      </c>
      <c r="T32" s="2" t="s">
        <v>5021</v>
      </c>
      <c r="U32" s="2" t="s">
        <v>2739</v>
      </c>
      <c r="V32" s="2" t="s">
        <v>61</v>
      </c>
      <c r="W32" s="2"/>
      <c r="X32" s="2" t="s">
        <v>2740</v>
      </c>
      <c r="Y32" s="2">
        <v>266660</v>
      </c>
      <c r="Z32" s="2">
        <v>800909</v>
      </c>
      <c r="AA32" s="2" t="s">
        <v>3120</v>
      </c>
      <c r="AB32" s="2" t="s">
        <v>3121</v>
      </c>
      <c r="AC32" s="2" t="s">
        <v>5020</v>
      </c>
      <c r="AD32" s="2" t="s">
        <v>2764</v>
      </c>
      <c r="AE32" s="2" t="s">
        <v>135</v>
      </c>
      <c r="AF32" s="2" t="s">
        <v>135</v>
      </c>
      <c r="AG32" s="2" t="s">
        <v>2744</v>
      </c>
      <c r="AH32" s="2" t="s">
        <v>2745</v>
      </c>
      <c r="AI32" s="2" t="s">
        <v>2745</v>
      </c>
      <c r="AJ32" s="2" t="s">
        <v>2816</v>
      </c>
      <c r="AK32" s="2"/>
      <c r="AL32" s="2"/>
      <c r="AM32" s="2" t="s">
        <v>2746</v>
      </c>
      <c r="AN32" s="2" t="s">
        <v>3122</v>
      </c>
      <c r="AO32" s="2" t="s">
        <v>3114</v>
      </c>
      <c r="AP32" s="2" t="s">
        <v>2713</v>
      </c>
      <c r="AQ32" s="14">
        <v>2</v>
      </c>
      <c r="AR32" s="2" t="s">
        <v>2749</v>
      </c>
      <c r="AS32" s="2" t="s">
        <v>3115</v>
      </c>
      <c r="AT32" s="2" t="s">
        <v>3123</v>
      </c>
      <c r="AU32" s="2"/>
      <c r="AV32" s="2" t="s">
        <v>3067</v>
      </c>
      <c r="AW32" s="2" t="s">
        <v>2729</v>
      </c>
      <c r="AX32" s="2" t="s">
        <v>2753</v>
      </c>
      <c r="AY32" s="14">
        <v>300</v>
      </c>
      <c r="AZ32" s="2"/>
      <c r="BA32" s="2"/>
      <c r="BB32" s="2" t="s">
        <v>3124</v>
      </c>
      <c r="BC32">
        <f t="shared" si="1"/>
        <v>1</v>
      </c>
      <c r="BD32">
        <f t="shared" si="2"/>
        <v>0</v>
      </c>
      <c r="BE32">
        <f t="shared" si="0"/>
        <v>1</v>
      </c>
      <c r="BF32" s="1">
        <f t="shared" si="3"/>
        <v>1</v>
      </c>
      <c r="BI32" s="1"/>
      <c r="BJ32" s="1"/>
      <c r="BR32" s="1"/>
      <c r="BV32" s="1"/>
      <c r="CG32" s="1"/>
      <c r="CH32" s="1"/>
      <c r="CY32" s="1"/>
      <c r="DG32" s="1"/>
    </row>
    <row r="33" spans="1:112" x14ac:dyDescent="0.25">
      <c r="A33" s="13">
        <v>34228.9837835</v>
      </c>
      <c r="B33" s="13">
        <v>875.38725966000004</v>
      </c>
      <c r="C33" s="2" t="s">
        <v>5022</v>
      </c>
      <c r="D33" s="2" t="s">
        <v>3218</v>
      </c>
      <c r="E33" s="2" t="s">
        <v>3219</v>
      </c>
      <c r="F33" s="2" t="s">
        <v>2797</v>
      </c>
      <c r="G33" s="2" t="s">
        <v>54</v>
      </c>
      <c r="H33" s="2" t="s">
        <v>3220</v>
      </c>
      <c r="I33" s="2" t="s">
        <v>3059</v>
      </c>
      <c r="J33" s="2">
        <v>806990</v>
      </c>
      <c r="K33" s="2" t="s">
        <v>4963</v>
      </c>
      <c r="L33" s="2"/>
      <c r="M33" s="13">
        <v>0.6</v>
      </c>
      <c r="N33" s="2">
        <v>1053217</v>
      </c>
      <c r="O33" s="2"/>
      <c r="P33" s="2" t="s">
        <v>3221</v>
      </c>
      <c r="Q33" s="2" t="s">
        <v>3061</v>
      </c>
      <c r="R33" s="2" t="s">
        <v>3062</v>
      </c>
      <c r="S33" s="2" t="s">
        <v>2738</v>
      </c>
      <c r="T33" s="2" t="s">
        <v>5023</v>
      </c>
      <c r="U33" s="2" t="s">
        <v>2739</v>
      </c>
      <c r="V33" s="2" t="s">
        <v>61</v>
      </c>
      <c r="W33" s="2"/>
      <c r="X33" s="2" t="s">
        <v>2740</v>
      </c>
      <c r="Y33" s="2">
        <v>246227</v>
      </c>
      <c r="Z33" s="2">
        <v>1053217</v>
      </c>
      <c r="AA33" s="2" t="s">
        <v>3222</v>
      </c>
      <c r="AB33" s="2" t="s">
        <v>3223</v>
      </c>
      <c r="AC33" s="2" t="s">
        <v>5022</v>
      </c>
      <c r="AD33" s="2" t="s">
        <v>2764</v>
      </c>
      <c r="AE33" s="2" t="s">
        <v>135</v>
      </c>
      <c r="AF33" s="2" t="s">
        <v>135</v>
      </c>
      <c r="AG33" s="2" t="s">
        <v>2744</v>
      </c>
      <c r="AH33" s="2" t="s">
        <v>2745</v>
      </c>
      <c r="AI33" s="2" t="s">
        <v>2745</v>
      </c>
      <c r="AJ33" s="2" t="s">
        <v>2745</v>
      </c>
      <c r="AK33" s="2" t="s">
        <v>2877</v>
      </c>
      <c r="AL33" s="2"/>
      <c r="AM33" s="2" t="s">
        <v>2832</v>
      </c>
      <c r="AN33" s="2" t="s">
        <v>3224</v>
      </c>
      <c r="AO33" s="2" t="s">
        <v>3217</v>
      </c>
      <c r="AP33" s="2" t="s">
        <v>2713</v>
      </c>
      <c r="AQ33" s="14">
        <v>2</v>
      </c>
      <c r="AR33" s="2" t="s">
        <v>2749</v>
      </c>
      <c r="AS33" s="2" t="s">
        <v>3218</v>
      </c>
      <c r="AT33" s="2" t="s">
        <v>3225</v>
      </c>
      <c r="AU33" s="2"/>
      <c r="AV33" s="2" t="s">
        <v>3067</v>
      </c>
      <c r="AW33" s="2" t="s">
        <v>2729</v>
      </c>
      <c r="AX33" s="2" t="s">
        <v>2753</v>
      </c>
      <c r="AY33" s="14">
        <v>243</v>
      </c>
      <c r="AZ33" s="2" t="s">
        <v>4981</v>
      </c>
      <c r="BA33" s="2"/>
      <c r="BB33" s="2" t="s">
        <v>3226</v>
      </c>
      <c r="BC33">
        <f t="shared" si="1"/>
        <v>0</v>
      </c>
      <c r="BD33">
        <f t="shared" si="2"/>
        <v>1</v>
      </c>
      <c r="BE33">
        <f t="shared" si="0"/>
        <v>1</v>
      </c>
      <c r="BF33" s="1">
        <f t="shared" si="3"/>
        <v>1</v>
      </c>
      <c r="BI33" s="1"/>
      <c r="BJ33" s="1"/>
      <c r="BR33" s="1"/>
      <c r="BU33" s="1"/>
      <c r="BV33" s="1"/>
      <c r="CG33" s="1"/>
      <c r="CH33" s="1"/>
    </row>
    <row r="34" spans="1:112" x14ac:dyDescent="0.25">
      <c r="A34" s="13">
        <v>57469.2396085</v>
      </c>
      <c r="B34" s="13">
        <v>1276.3206131899999</v>
      </c>
      <c r="C34" s="2" t="s">
        <v>5024</v>
      </c>
      <c r="D34" s="2" t="s">
        <v>3126</v>
      </c>
      <c r="E34" s="2" t="s">
        <v>3127</v>
      </c>
      <c r="F34" s="2" t="s">
        <v>3128</v>
      </c>
      <c r="G34" s="2" t="s">
        <v>3129</v>
      </c>
      <c r="H34" s="2" t="s">
        <v>3130</v>
      </c>
      <c r="I34" s="2" t="s">
        <v>3059</v>
      </c>
      <c r="J34" s="2">
        <v>792285</v>
      </c>
      <c r="K34" s="2" t="s">
        <v>4963</v>
      </c>
      <c r="L34" s="2"/>
      <c r="M34" s="13">
        <v>1.3</v>
      </c>
      <c r="N34" s="2">
        <v>1179267</v>
      </c>
      <c r="O34" s="2"/>
      <c r="P34" s="2" t="s">
        <v>3131</v>
      </c>
      <c r="Q34" s="2" t="s">
        <v>3061</v>
      </c>
      <c r="R34" s="2" t="s">
        <v>3062</v>
      </c>
      <c r="S34" s="2" t="s">
        <v>2738</v>
      </c>
      <c r="T34" s="2" t="s">
        <v>5025</v>
      </c>
      <c r="U34" s="2" t="s">
        <v>2739</v>
      </c>
      <c r="V34" s="2" t="s">
        <v>61</v>
      </c>
      <c r="W34" s="2"/>
      <c r="X34" s="2" t="s">
        <v>2740</v>
      </c>
      <c r="Y34" s="2">
        <v>386982</v>
      </c>
      <c r="Z34" s="2">
        <v>1179267</v>
      </c>
      <c r="AA34" s="2" t="s">
        <v>3132</v>
      </c>
      <c r="AB34" s="2" t="s">
        <v>3133</v>
      </c>
      <c r="AC34" s="2" t="s">
        <v>5024</v>
      </c>
      <c r="AD34" s="2" t="s">
        <v>2743</v>
      </c>
      <c r="AE34" s="2" t="s">
        <v>61</v>
      </c>
      <c r="AF34" s="2" t="s">
        <v>135</v>
      </c>
      <c r="AG34" s="2" t="s">
        <v>2744</v>
      </c>
      <c r="AH34" s="2" t="s">
        <v>2745</v>
      </c>
      <c r="AI34" s="2" t="s">
        <v>2745</v>
      </c>
      <c r="AJ34" s="2" t="s">
        <v>2745</v>
      </c>
      <c r="AK34" s="2"/>
      <c r="AL34" s="2" t="s">
        <v>2745</v>
      </c>
      <c r="AM34" s="2" t="s">
        <v>3026</v>
      </c>
      <c r="AN34" s="2"/>
      <c r="AO34" s="2" t="s">
        <v>3125</v>
      </c>
      <c r="AP34" s="2" t="s">
        <v>2713</v>
      </c>
      <c r="AQ34" s="14">
        <v>0</v>
      </c>
      <c r="AR34" s="2" t="s">
        <v>2749</v>
      </c>
      <c r="AS34" s="2" t="s">
        <v>3126</v>
      </c>
      <c r="AT34" s="2" t="s">
        <v>3134</v>
      </c>
      <c r="AU34" s="2"/>
      <c r="AV34" s="2" t="s">
        <v>3067</v>
      </c>
      <c r="AW34" s="2" t="s">
        <v>2729</v>
      </c>
      <c r="AX34" s="2" t="s">
        <v>2868</v>
      </c>
      <c r="AY34" s="14">
        <v>0</v>
      </c>
      <c r="AZ34" s="2"/>
      <c r="BA34" s="2"/>
      <c r="BB34" s="2" t="s">
        <v>3135</v>
      </c>
      <c r="BC34">
        <f t="shared" si="1"/>
        <v>0</v>
      </c>
      <c r="BD34">
        <f t="shared" si="2"/>
        <v>0</v>
      </c>
      <c r="BE34">
        <f t="shared" si="0"/>
        <v>0</v>
      </c>
      <c r="BF34" s="1">
        <f t="shared" si="3"/>
        <v>0</v>
      </c>
      <c r="BI34" s="1"/>
      <c r="BJ34" s="1"/>
      <c r="BR34" s="1"/>
      <c r="BU34" s="1"/>
      <c r="BV34" s="1"/>
      <c r="CG34" s="1"/>
      <c r="CH34" s="1"/>
      <c r="CY34" s="1"/>
      <c r="DG34" s="1"/>
    </row>
    <row r="35" spans="1:112" x14ac:dyDescent="0.25">
      <c r="A35" s="13">
        <v>95100.113877900003</v>
      </c>
      <c r="B35" s="13">
        <v>1856.6486914899999</v>
      </c>
      <c r="C35" s="2" t="s">
        <v>5026</v>
      </c>
      <c r="D35" s="2" t="s">
        <v>3137</v>
      </c>
      <c r="E35" s="2" t="s">
        <v>3138</v>
      </c>
      <c r="F35" s="2" t="s">
        <v>2774</v>
      </c>
      <c r="G35" s="2" t="s">
        <v>54</v>
      </c>
      <c r="H35" s="2" t="s">
        <v>3139</v>
      </c>
      <c r="I35" s="2" t="s">
        <v>3059</v>
      </c>
      <c r="J35" s="2">
        <v>641659</v>
      </c>
      <c r="K35" s="2" t="s">
        <v>4963</v>
      </c>
      <c r="L35" s="2"/>
      <c r="M35" s="13">
        <v>1.63</v>
      </c>
      <c r="N35" s="2">
        <v>1033973</v>
      </c>
      <c r="O35" s="2"/>
      <c r="P35" s="2" t="s">
        <v>2980</v>
      </c>
      <c r="Q35" s="2" t="s">
        <v>3061</v>
      </c>
      <c r="R35" s="2" t="s">
        <v>3062</v>
      </c>
      <c r="S35" s="2" t="s">
        <v>2738</v>
      </c>
      <c r="T35" s="2" t="s">
        <v>5027</v>
      </c>
      <c r="U35" s="2" t="s">
        <v>2739</v>
      </c>
      <c r="V35" s="2" t="s">
        <v>61</v>
      </c>
      <c r="W35" s="2"/>
      <c r="X35" s="2" t="s">
        <v>2740</v>
      </c>
      <c r="Y35" s="2">
        <v>392314</v>
      </c>
      <c r="Z35" s="2">
        <v>1033973</v>
      </c>
      <c r="AA35" s="2" t="s">
        <v>3140</v>
      </c>
      <c r="AB35" s="2" t="s">
        <v>3141</v>
      </c>
      <c r="AC35" s="2" t="s">
        <v>5026</v>
      </c>
      <c r="AD35" s="2" t="s">
        <v>2743</v>
      </c>
      <c r="AE35" s="2" t="s">
        <v>61</v>
      </c>
      <c r="AF35" s="2" t="s">
        <v>135</v>
      </c>
      <c r="AG35" s="2" t="s">
        <v>2744</v>
      </c>
      <c r="AH35" s="2" t="s">
        <v>2745</v>
      </c>
      <c r="AI35" s="2" t="s">
        <v>2745</v>
      </c>
      <c r="AJ35" s="2" t="s">
        <v>2745</v>
      </c>
      <c r="AK35" s="2"/>
      <c r="AL35" s="2" t="s">
        <v>2745</v>
      </c>
      <c r="AM35" s="2" t="s">
        <v>2746</v>
      </c>
      <c r="AN35" s="2" t="s">
        <v>3142</v>
      </c>
      <c r="AO35" s="2" t="s">
        <v>3136</v>
      </c>
      <c r="AP35" s="2" t="s">
        <v>2713</v>
      </c>
      <c r="AQ35" s="14">
        <v>2</v>
      </c>
      <c r="AR35" s="2" t="s">
        <v>2749</v>
      </c>
      <c r="AS35" s="2" t="s">
        <v>3137</v>
      </c>
      <c r="AT35" s="2" t="s">
        <v>3143</v>
      </c>
      <c r="AU35" s="2"/>
      <c r="AV35" s="2" t="s">
        <v>3067</v>
      </c>
      <c r="AW35" s="2" t="s">
        <v>2729</v>
      </c>
      <c r="AX35" s="2" t="s">
        <v>2753</v>
      </c>
      <c r="AY35" s="14">
        <v>320</v>
      </c>
      <c r="AZ35" s="2"/>
      <c r="BA35" s="2"/>
      <c r="BB35" s="2" t="s">
        <v>3144</v>
      </c>
      <c r="BC35">
        <f t="shared" si="1"/>
        <v>0</v>
      </c>
      <c r="BD35">
        <f t="shared" si="2"/>
        <v>0</v>
      </c>
      <c r="BE35">
        <f t="shared" si="0"/>
        <v>0</v>
      </c>
      <c r="BF35" s="1">
        <f t="shared" si="3"/>
        <v>0</v>
      </c>
      <c r="BI35" s="1"/>
      <c r="BJ35" s="1"/>
      <c r="BR35" s="1"/>
      <c r="BV35" s="1"/>
      <c r="CG35" s="1"/>
      <c r="CH35" s="1"/>
      <c r="CY35" s="1"/>
      <c r="DG35" s="1"/>
    </row>
    <row r="36" spans="1:112" x14ac:dyDescent="0.25">
      <c r="A36" s="13">
        <v>44108.506635899997</v>
      </c>
      <c r="B36" s="13">
        <v>1115.9177210099999</v>
      </c>
      <c r="C36" s="2" t="s">
        <v>5028</v>
      </c>
      <c r="D36" s="2" t="s">
        <v>3272</v>
      </c>
      <c r="E36" s="2" t="s">
        <v>3273</v>
      </c>
      <c r="F36" s="2" t="s">
        <v>3274</v>
      </c>
      <c r="G36" s="2" t="s">
        <v>54</v>
      </c>
      <c r="H36" s="2" t="s">
        <v>3275</v>
      </c>
      <c r="I36" s="2" t="s">
        <v>3059</v>
      </c>
      <c r="J36" s="2">
        <v>474761</v>
      </c>
      <c r="K36" s="2" t="s">
        <v>4963</v>
      </c>
      <c r="L36" s="2"/>
      <c r="M36" s="13">
        <v>1</v>
      </c>
      <c r="N36" s="2">
        <v>661973</v>
      </c>
      <c r="O36" s="2"/>
      <c r="P36" s="2" t="s">
        <v>3276</v>
      </c>
      <c r="Q36" s="2" t="s">
        <v>3061</v>
      </c>
      <c r="R36" s="2" t="s">
        <v>3164</v>
      </c>
      <c r="S36" s="2" t="s">
        <v>2738</v>
      </c>
      <c r="T36" s="2" t="s">
        <v>5029</v>
      </c>
      <c r="U36" s="2" t="s">
        <v>2739</v>
      </c>
      <c r="V36" s="2" t="s">
        <v>61</v>
      </c>
      <c r="W36" s="2"/>
      <c r="X36" s="2" t="s">
        <v>2740</v>
      </c>
      <c r="Y36" s="2">
        <v>187212</v>
      </c>
      <c r="Z36" s="2">
        <v>661973</v>
      </c>
      <c r="AA36" s="2" t="s">
        <v>3277</v>
      </c>
      <c r="AB36" s="2" t="s">
        <v>3278</v>
      </c>
      <c r="AC36" s="2" t="s">
        <v>5028</v>
      </c>
      <c r="AD36" s="2" t="s">
        <v>2764</v>
      </c>
      <c r="AE36" s="2" t="s">
        <v>135</v>
      </c>
      <c r="AF36" s="2" t="s">
        <v>135</v>
      </c>
      <c r="AG36" s="2" t="s">
        <v>2744</v>
      </c>
      <c r="AH36" s="2" t="s">
        <v>2745</v>
      </c>
      <c r="AI36" s="2" t="s">
        <v>2745</v>
      </c>
      <c r="AJ36" s="2" t="s">
        <v>2745</v>
      </c>
      <c r="AK36" s="2"/>
      <c r="AL36" s="2"/>
      <c r="AM36" s="2" t="s">
        <v>2746</v>
      </c>
      <c r="AN36" s="2" t="s">
        <v>3279</v>
      </c>
      <c r="AO36" s="2" t="s">
        <v>3271</v>
      </c>
      <c r="AP36" s="2" t="s">
        <v>2713</v>
      </c>
      <c r="AQ36" s="14">
        <v>1</v>
      </c>
      <c r="AR36" s="2" t="s">
        <v>2749</v>
      </c>
      <c r="AS36" s="2" t="s">
        <v>3272</v>
      </c>
      <c r="AT36" s="2" t="s">
        <v>3280</v>
      </c>
      <c r="AU36" s="2"/>
      <c r="AV36" s="2" t="s">
        <v>3067</v>
      </c>
      <c r="AW36" s="2" t="s">
        <v>2729</v>
      </c>
      <c r="AX36" s="2" t="s">
        <v>2753</v>
      </c>
      <c r="AY36" s="14">
        <v>352</v>
      </c>
      <c r="AZ36" s="2"/>
      <c r="BA36" s="2"/>
      <c r="BB36" s="2" t="s">
        <v>3281</v>
      </c>
      <c r="BC36">
        <f t="shared" si="1"/>
        <v>0</v>
      </c>
      <c r="BD36">
        <f t="shared" si="2"/>
        <v>0</v>
      </c>
      <c r="BE36">
        <f t="shared" si="0"/>
        <v>1</v>
      </c>
      <c r="BF36" s="1">
        <f t="shared" si="3"/>
        <v>1</v>
      </c>
      <c r="BI36" s="1"/>
      <c r="BJ36" s="1"/>
      <c r="BR36" s="1"/>
      <c r="BV36" s="1"/>
      <c r="CG36" s="1"/>
      <c r="CH36" s="1"/>
      <c r="DG36" s="1"/>
    </row>
    <row r="37" spans="1:112" x14ac:dyDescent="0.25">
      <c r="A37" s="13">
        <v>35598.404623199996</v>
      </c>
      <c r="B37" s="13">
        <v>769.73649759800003</v>
      </c>
      <c r="C37" s="2" t="s">
        <v>5030</v>
      </c>
      <c r="D37" s="2" t="s">
        <v>3160</v>
      </c>
      <c r="E37" s="2" t="s">
        <v>3161</v>
      </c>
      <c r="F37" s="2" t="s">
        <v>3044</v>
      </c>
      <c r="G37" s="2" t="s">
        <v>54</v>
      </c>
      <c r="H37" s="2" t="s">
        <v>3162</v>
      </c>
      <c r="I37" s="2" t="s">
        <v>3059</v>
      </c>
      <c r="J37" s="2">
        <v>407824</v>
      </c>
      <c r="K37" s="2" t="s">
        <v>4963</v>
      </c>
      <c r="L37" s="2"/>
      <c r="M37" s="13">
        <v>0.79</v>
      </c>
      <c r="N37" s="2">
        <v>605689</v>
      </c>
      <c r="O37" s="2"/>
      <c r="P37" s="2" t="s">
        <v>3163</v>
      </c>
      <c r="Q37" s="2" t="s">
        <v>3061</v>
      </c>
      <c r="R37" s="2" t="s">
        <v>3164</v>
      </c>
      <c r="S37" s="2" t="s">
        <v>2738</v>
      </c>
      <c r="T37" s="2" t="s">
        <v>5003</v>
      </c>
      <c r="U37" s="2" t="s">
        <v>2739</v>
      </c>
      <c r="V37" s="2" t="s">
        <v>61</v>
      </c>
      <c r="W37" s="2"/>
      <c r="X37" s="2" t="s">
        <v>2740</v>
      </c>
      <c r="Y37" s="2">
        <v>197865</v>
      </c>
      <c r="Z37" s="2">
        <v>605689</v>
      </c>
      <c r="AA37" s="2" t="s">
        <v>3165</v>
      </c>
      <c r="AB37" s="2" t="s">
        <v>3166</v>
      </c>
      <c r="AC37" s="2" t="s">
        <v>5030</v>
      </c>
      <c r="AD37" s="2" t="s">
        <v>2743</v>
      </c>
      <c r="AE37" s="2" t="s">
        <v>61</v>
      </c>
      <c r="AF37" s="2" t="s">
        <v>135</v>
      </c>
      <c r="AG37" s="2" t="s">
        <v>2744</v>
      </c>
      <c r="AH37" s="2" t="s">
        <v>2745</v>
      </c>
      <c r="AI37" s="2" t="s">
        <v>2745</v>
      </c>
      <c r="AJ37" s="2" t="s">
        <v>2745</v>
      </c>
      <c r="AK37" s="2"/>
      <c r="AL37" s="2" t="s">
        <v>2745</v>
      </c>
      <c r="AM37" s="2" t="s">
        <v>2746</v>
      </c>
      <c r="AN37" s="2" t="s">
        <v>3167</v>
      </c>
      <c r="AO37" s="2" t="s">
        <v>3159</v>
      </c>
      <c r="AP37" s="2" t="s">
        <v>2713</v>
      </c>
      <c r="AQ37" s="14">
        <v>0</v>
      </c>
      <c r="AR37" s="2" t="s">
        <v>2749</v>
      </c>
      <c r="AS37" s="2" t="s">
        <v>3160</v>
      </c>
      <c r="AT37" s="2" t="s">
        <v>3168</v>
      </c>
      <c r="AU37" s="2"/>
      <c r="AV37" s="2" t="s">
        <v>3067</v>
      </c>
      <c r="AW37" s="2" t="s">
        <v>2835</v>
      </c>
      <c r="AX37" s="2" t="s">
        <v>2753</v>
      </c>
      <c r="AY37" s="14">
        <v>325</v>
      </c>
      <c r="AZ37" s="2"/>
      <c r="BA37" s="2"/>
      <c r="BB37" s="2" t="s">
        <v>3169</v>
      </c>
      <c r="BC37">
        <f t="shared" si="1"/>
        <v>0</v>
      </c>
      <c r="BD37">
        <f t="shared" si="2"/>
        <v>0</v>
      </c>
      <c r="BE37">
        <f t="shared" si="0"/>
        <v>0</v>
      </c>
      <c r="BF37" s="1">
        <f t="shared" si="3"/>
        <v>0</v>
      </c>
      <c r="BI37" s="1"/>
      <c r="BJ37" s="1"/>
      <c r="BR37" s="1"/>
      <c r="BV37" s="1"/>
      <c r="CG37" s="1"/>
      <c r="CH37" s="1"/>
      <c r="CY37" s="1"/>
      <c r="DG37" s="1"/>
      <c r="DH37" s="12"/>
    </row>
    <row r="38" spans="1:112" x14ac:dyDescent="0.25">
      <c r="A38" s="13">
        <v>4821.5857829099996</v>
      </c>
      <c r="B38" s="13">
        <v>297.81299729199998</v>
      </c>
      <c r="C38" s="2" t="s">
        <v>5031</v>
      </c>
      <c r="D38" s="2" t="s">
        <v>3146</v>
      </c>
      <c r="E38" s="2" t="s">
        <v>3147</v>
      </c>
      <c r="F38" s="2" t="s">
        <v>3148</v>
      </c>
      <c r="G38" s="2" t="s">
        <v>54</v>
      </c>
      <c r="H38" s="2" t="s">
        <v>3149</v>
      </c>
      <c r="I38" s="2" t="s">
        <v>3059</v>
      </c>
      <c r="J38" s="2">
        <v>252422</v>
      </c>
      <c r="K38" s="2" t="s">
        <v>4963</v>
      </c>
      <c r="L38" s="2"/>
      <c r="M38" s="13">
        <v>0</v>
      </c>
      <c r="N38" s="2">
        <v>459922</v>
      </c>
      <c r="O38" s="2" t="s">
        <v>5032</v>
      </c>
      <c r="P38" s="2" t="s">
        <v>3150</v>
      </c>
      <c r="Q38" s="2" t="s">
        <v>3061</v>
      </c>
      <c r="R38" s="2" t="s">
        <v>3151</v>
      </c>
      <c r="S38" s="2" t="s">
        <v>2738</v>
      </c>
      <c r="T38" s="2" t="s">
        <v>5033</v>
      </c>
      <c r="U38" s="2" t="s">
        <v>2739</v>
      </c>
      <c r="V38" s="2" t="s">
        <v>61</v>
      </c>
      <c r="W38" s="2" t="s">
        <v>3152</v>
      </c>
      <c r="X38" s="2" t="s">
        <v>2740</v>
      </c>
      <c r="Y38" s="2">
        <v>207500</v>
      </c>
      <c r="Z38" s="2">
        <v>459922</v>
      </c>
      <c r="AA38" s="2" t="s">
        <v>3153</v>
      </c>
      <c r="AB38" s="2" t="s">
        <v>3154</v>
      </c>
      <c r="AC38" s="2" t="s">
        <v>5031</v>
      </c>
      <c r="AD38" s="2" t="s">
        <v>2764</v>
      </c>
      <c r="AE38" s="2" t="s">
        <v>135</v>
      </c>
      <c r="AF38" s="2" t="s">
        <v>135</v>
      </c>
      <c r="AG38" s="2" t="s">
        <v>2744</v>
      </c>
      <c r="AH38" s="2" t="s">
        <v>2745</v>
      </c>
      <c r="AI38" s="2" t="s">
        <v>2745</v>
      </c>
      <c r="AJ38" s="2" t="s">
        <v>2745</v>
      </c>
      <c r="AK38" s="2"/>
      <c r="AL38" s="2" t="s">
        <v>2816</v>
      </c>
      <c r="AM38" s="2" t="s">
        <v>2746</v>
      </c>
      <c r="AN38" s="2" t="s">
        <v>3155</v>
      </c>
      <c r="AO38" s="2" t="s">
        <v>3145</v>
      </c>
      <c r="AP38" s="2" t="s">
        <v>2713</v>
      </c>
      <c r="AQ38" s="14">
        <v>1</v>
      </c>
      <c r="AR38" s="2" t="s">
        <v>2749</v>
      </c>
      <c r="AS38" s="2" t="s">
        <v>3156</v>
      </c>
      <c r="AT38" s="2" t="s">
        <v>3157</v>
      </c>
      <c r="AU38" s="2"/>
      <c r="AV38" s="2" t="s">
        <v>3067</v>
      </c>
      <c r="AW38" s="2" t="s">
        <v>2729</v>
      </c>
      <c r="AX38" s="2" t="s">
        <v>2753</v>
      </c>
      <c r="AY38" s="14">
        <v>245</v>
      </c>
      <c r="AZ38" s="2"/>
      <c r="BA38" s="2"/>
      <c r="BB38" s="2" t="s">
        <v>3158</v>
      </c>
      <c r="BC38">
        <f t="shared" si="1"/>
        <v>0</v>
      </c>
      <c r="BD38">
        <f t="shared" si="2"/>
        <v>0</v>
      </c>
      <c r="BE38">
        <f t="shared" si="0"/>
        <v>1</v>
      </c>
      <c r="BF38" s="1">
        <f t="shared" si="3"/>
        <v>1</v>
      </c>
      <c r="BI38" s="1"/>
      <c r="BJ38" s="1"/>
      <c r="BR38" s="1"/>
      <c r="BV38" s="1"/>
      <c r="CG38" s="1"/>
      <c r="CH38" s="1"/>
      <c r="CY38" s="1"/>
      <c r="DG38" s="1"/>
    </row>
    <row r="39" spans="1:112" x14ac:dyDescent="0.25">
      <c r="A39" s="13">
        <v>5034.63731138</v>
      </c>
      <c r="B39" s="13">
        <v>301.80068702900002</v>
      </c>
      <c r="C39" s="2" t="s">
        <v>5034</v>
      </c>
      <c r="D39" s="2" t="s">
        <v>3171</v>
      </c>
      <c r="E39" s="2" t="s">
        <v>3172</v>
      </c>
      <c r="F39" s="2" t="s">
        <v>2951</v>
      </c>
      <c r="G39" s="2" t="s">
        <v>54</v>
      </c>
      <c r="H39" s="2" t="s">
        <v>3173</v>
      </c>
      <c r="I39" s="2" t="s">
        <v>3059</v>
      </c>
      <c r="J39" s="2">
        <v>277125</v>
      </c>
      <c r="K39" s="2" t="s">
        <v>4963</v>
      </c>
      <c r="L39" s="2"/>
      <c r="M39" s="13">
        <v>0</v>
      </c>
      <c r="N39" s="2">
        <v>484625</v>
      </c>
      <c r="O39" s="2" t="s">
        <v>5032</v>
      </c>
      <c r="P39" s="2" t="s">
        <v>3174</v>
      </c>
      <c r="Q39" s="2" t="s">
        <v>3061</v>
      </c>
      <c r="R39" s="2" t="s">
        <v>3151</v>
      </c>
      <c r="S39" s="2" t="s">
        <v>2738</v>
      </c>
      <c r="T39" s="2" t="s">
        <v>5035</v>
      </c>
      <c r="U39" s="2" t="s">
        <v>2739</v>
      </c>
      <c r="V39" s="2" t="s">
        <v>61</v>
      </c>
      <c r="W39" s="2" t="s">
        <v>3152</v>
      </c>
      <c r="X39" s="2" t="s">
        <v>2740</v>
      </c>
      <c r="Y39" s="2">
        <v>207500</v>
      </c>
      <c r="Z39" s="2">
        <v>484625</v>
      </c>
      <c r="AA39" s="2" t="s">
        <v>3175</v>
      </c>
      <c r="AB39" s="2" t="s">
        <v>3176</v>
      </c>
      <c r="AC39" s="2" t="s">
        <v>5034</v>
      </c>
      <c r="AD39" s="2" t="s">
        <v>2764</v>
      </c>
      <c r="AE39" s="2" t="s">
        <v>135</v>
      </c>
      <c r="AF39" s="2" t="s">
        <v>135</v>
      </c>
      <c r="AG39" s="2" t="s">
        <v>2744</v>
      </c>
      <c r="AH39" s="2" t="s">
        <v>2745</v>
      </c>
      <c r="AI39" s="2" t="s">
        <v>2745</v>
      </c>
      <c r="AJ39" s="2" t="s">
        <v>2745</v>
      </c>
      <c r="AK39" s="2" t="s">
        <v>2877</v>
      </c>
      <c r="AL39" s="2"/>
      <c r="AM39" s="2" t="s">
        <v>2832</v>
      </c>
      <c r="AN39" s="2" t="s">
        <v>3177</v>
      </c>
      <c r="AO39" s="2" t="s">
        <v>3170</v>
      </c>
      <c r="AP39" s="2" t="s">
        <v>2713</v>
      </c>
      <c r="AQ39" s="14">
        <v>2</v>
      </c>
      <c r="AR39" s="2" t="s">
        <v>2749</v>
      </c>
      <c r="AS39" s="2" t="s">
        <v>3171</v>
      </c>
      <c r="AT39" s="2" t="s">
        <v>3178</v>
      </c>
      <c r="AU39" s="2"/>
      <c r="AV39" s="2" t="s">
        <v>3067</v>
      </c>
      <c r="AW39" s="2" t="s">
        <v>2729</v>
      </c>
      <c r="AX39" s="2" t="s">
        <v>2753</v>
      </c>
      <c r="AY39" s="14">
        <v>195</v>
      </c>
      <c r="AZ39" s="2" t="s">
        <v>4981</v>
      </c>
      <c r="BA39" s="2"/>
      <c r="BB39" s="2" t="s">
        <v>3179</v>
      </c>
      <c r="BC39">
        <f t="shared" si="1"/>
        <v>0</v>
      </c>
      <c r="BD39">
        <f t="shared" si="2"/>
        <v>1</v>
      </c>
      <c r="BE39">
        <f t="shared" si="0"/>
        <v>1</v>
      </c>
      <c r="BF39" s="1">
        <f t="shared" si="3"/>
        <v>1</v>
      </c>
      <c r="BI39" s="1"/>
      <c r="BJ39" s="1"/>
      <c r="BR39" s="1"/>
      <c r="BV39" s="1"/>
      <c r="CG39" s="1"/>
      <c r="CH39" s="1"/>
      <c r="CY39" s="1"/>
      <c r="DG39" s="1"/>
    </row>
    <row r="40" spans="1:112" x14ac:dyDescent="0.25">
      <c r="A40" s="13">
        <v>7613.1904605899999</v>
      </c>
      <c r="B40" s="13">
        <v>352.93883400599998</v>
      </c>
      <c r="C40" s="2" t="s">
        <v>5036</v>
      </c>
      <c r="D40" s="2" t="s">
        <v>3181</v>
      </c>
      <c r="E40" s="2" t="s">
        <v>3182</v>
      </c>
      <c r="F40" s="2" t="s">
        <v>3183</v>
      </c>
      <c r="G40" s="2" t="s">
        <v>54</v>
      </c>
      <c r="H40" s="2" t="s">
        <v>3184</v>
      </c>
      <c r="I40" s="2" t="s">
        <v>3059</v>
      </c>
      <c r="J40" s="2">
        <v>752645</v>
      </c>
      <c r="K40" s="2" t="s">
        <v>4963</v>
      </c>
      <c r="L40" s="2" t="s">
        <v>3185</v>
      </c>
      <c r="M40" s="13">
        <v>0</v>
      </c>
      <c r="N40" s="2">
        <v>1012640</v>
      </c>
      <c r="O40" s="2" t="s">
        <v>5032</v>
      </c>
      <c r="P40" s="2" t="s">
        <v>3186</v>
      </c>
      <c r="Q40" s="2" t="s">
        <v>3061</v>
      </c>
      <c r="R40" s="2" t="s">
        <v>3151</v>
      </c>
      <c r="S40" s="2" t="s">
        <v>2738</v>
      </c>
      <c r="T40" s="2" t="s">
        <v>5037</v>
      </c>
      <c r="U40" s="2" t="s">
        <v>2739</v>
      </c>
      <c r="V40" s="2" t="s">
        <v>61</v>
      </c>
      <c r="W40" s="2" t="s">
        <v>3152</v>
      </c>
      <c r="X40" s="2" t="s">
        <v>2740</v>
      </c>
      <c r="Y40" s="2">
        <v>259995</v>
      </c>
      <c r="Z40" s="2">
        <v>1012640</v>
      </c>
      <c r="AA40" s="2" t="s">
        <v>3187</v>
      </c>
      <c r="AB40" s="2" t="s">
        <v>3188</v>
      </c>
      <c r="AC40" s="2" t="s">
        <v>5036</v>
      </c>
      <c r="AD40" s="2" t="s">
        <v>2764</v>
      </c>
      <c r="AE40" s="2" t="s">
        <v>135</v>
      </c>
      <c r="AF40" s="2" t="s">
        <v>135</v>
      </c>
      <c r="AG40" s="2" t="s">
        <v>2744</v>
      </c>
      <c r="AH40" s="2" t="s">
        <v>2745</v>
      </c>
      <c r="AI40" s="2" t="s">
        <v>2745</v>
      </c>
      <c r="AJ40" s="2" t="s">
        <v>2745</v>
      </c>
      <c r="AK40" s="2"/>
      <c r="AL40" s="2"/>
      <c r="AM40" s="2" t="s">
        <v>2746</v>
      </c>
      <c r="AN40" s="2" t="s">
        <v>3189</v>
      </c>
      <c r="AO40" s="2" t="s">
        <v>3180</v>
      </c>
      <c r="AP40" s="2" t="s">
        <v>2713</v>
      </c>
      <c r="AQ40" s="14">
        <v>3</v>
      </c>
      <c r="AR40" s="2" t="s">
        <v>2749</v>
      </c>
      <c r="AS40" s="2" t="s">
        <v>3181</v>
      </c>
      <c r="AT40" s="2" t="s">
        <v>3190</v>
      </c>
      <c r="AU40" s="2"/>
      <c r="AV40" s="2" t="s">
        <v>3067</v>
      </c>
      <c r="AW40" s="2" t="s">
        <v>2729</v>
      </c>
      <c r="AX40" s="2" t="s">
        <v>2753</v>
      </c>
      <c r="AY40" s="14">
        <v>349</v>
      </c>
      <c r="AZ40" s="2"/>
      <c r="BA40" s="2"/>
      <c r="BB40" s="2" t="s">
        <v>3191</v>
      </c>
      <c r="BC40">
        <f t="shared" si="1"/>
        <v>0</v>
      </c>
      <c r="BD40">
        <f t="shared" si="2"/>
        <v>0</v>
      </c>
      <c r="BE40">
        <f t="shared" si="0"/>
        <v>1</v>
      </c>
      <c r="BF40" s="1">
        <f t="shared" si="3"/>
        <v>1</v>
      </c>
      <c r="BI40" s="1"/>
      <c r="BJ40" s="1"/>
      <c r="BR40" s="1"/>
      <c r="BV40" s="1"/>
      <c r="CG40" s="1"/>
      <c r="CH40" s="1"/>
      <c r="CY40" s="1"/>
      <c r="DG40" s="1"/>
    </row>
    <row r="41" spans="1:112" x14ac:dyDescent="0.25">
      <c r="A41" s="13">
        <v>2577.92657323</v>
      </c>
      <c r="B41" s="13">
        <v>254.65639415999999</v>
      </c>
      <c r="C41" s="2" t="s">
        <v>5038</v>
      </c>
      <c r="D41" s="2" t="s">
        <v>3193</v>
      </c>
      <c r="E41" s="2" t="s">
        <v>3194</v>
      </c>
      <c r="F41" s="2" t="s">
        <v>3195</v>
      </c>
      <c r="G41" s="2" t="s">
        <v>54</v>
      </c>
      <c r="H41" s="2" t="s">
        <v>3196</v>
      </c>
      <c r="I41" s="2" t="s">
        <v>3059</v>
      </c>
      <c r="J41" s="2">
        <v>172400</v>
      </c>
      <c r="K41" s="2" t="s">
        <v>4963</v>
      </c>
      <c r="L41" s="2"/>
      <c r="M41" s="13">
        <v>0</v>
      </c>
      <c r="N41" s="2">
        <v>281775</v>
      </c>
      <c r="O41" s="2" t="s">
        <v>5032</v>
      </c>
      <c r="P41" s="2" t="s">
        <v>3197</v>
      </c>
      <c r="Q41" s="2" t="s">
        <v>3061</v>
      </c>
      <c r="R41" s="2" t="s">
        <v>3151</v>
      </c>
      <c r="S41" s="2" t="s">
        <v>2738</v>
      </c>
      <c r="T41" s="2" t="s">
        <v>5039</v>
      </c>
      <c r="U41" s="2" t="s">
        <v>2739</v>
      </c>
      <c r="V41" s="2" t="s">
        <v>61</v>
      </c>
      <c r="W41" s="2" t="s">
        <v>3152</v>
      </c>
      <c r="X41" s="2" t="s">
        <v>2740</v>
      </c>
      <c r="Y41" s="2">
        <v>109375</v>
      </c>
      <c r="Z41" s="2">
        <v>281775</v>
      </c>
      <c r="AA41" s="2" t="s">
        <v>3198</v>
      </c>
      <c r="AB41" s="2" t="s">
        <v>3199</v>
      </c>
      <c r="AC41" s="2" t="s">
        <v>5038</v>
      </c>
      <c r="AD41" s="2" t="s">
        <v>2764</v>
      </c>
      <c r="AE41" s="2" t="s">
        <v>135</v>
      </c>
      <c r="AF41" s="2" t="s">
        <v>135</v>
      </c>
      <c r="AG41" s="2" t="s">
        <v>2744</v>
      </c>
      <c r="AH41" s="2" t="s">
        <v>2745</v>
      </c>
      <c r="AI41" s="2" t="s">
        <v>2745</v>
      </c>
      <c r="AJ41" s="2" t="s">
        <v>2816</v>
      </c>
      <c r="AK41" s="2"/>
      <c r="AL41" s="2"/>
      <c r="AM41" s="2" t="s">
        <v>2746</v>
      </c>
      <c r="AN41" s="2" t="s">
        <v>3200</v>
      </c>
      <c r="AO41" s="2" t="s">
        <v>3192</v>
      </c>
      <c r="AP41" s="2" t="s">
        <v>2713</v>
      </c>
      <c r="AQ41" s="14">
        <v>1</v>
      </c>
      <c r="AR41" s="2" t="s">
        <v>2749</v>
      </c>
      <c r="AS41" s="2" t="s">
        <v>3193</v>
      </c>
      <c r="AT41" s="2" t="s">
        <v>3201</v>
      </c>
      <c r="AU41" s="2"/>
      <c r="AV41" s="2" t="s">
        <v>3067</v>
      </c>
      <c r="AW41" s="2" t="s">
        <v>2729</v>
      </c>
      <c r="AX41" s="2" t="s">
        <v>2753</v>
      </c>
      <c r="AY41" s="14">
        <v>309</v>
      </c>
      <c r="AZ41" s="2"/>
      <c r="BA41" s="2"/>
      <c r="BB41" s="2" t="s">
        <v>3202</v>
      </c>
      <c r="BC41">
        <f t="shared" si="1"/>
        <v>1</v>
      </c>
      <c r="BD41">
        <f t="shared" si="2"/>
        <v>0</v>
      </c>
      <c r="BE41">
        <f t="shared" si="0"/>
        <v>1</v>
      </c>
      <c r="BF41" s="1">
        <f t="shared" si="3"/>
        <v>1</v>
      </c>
      <c r="BI41" s="1"/>
      <c r="BJ41" s="1"/>
      <c r="BR41" s="1"/>
      <c r="BV41" s="1"/>
      <c r="CG41" s="1"/>
      <c r="CH41" s="1"/>
      <c r="CY41" s="1"/>
      <c r="DG41" s="1"/>
      <c r="DH41" s="12"/>
    </row>
    <row r="42" spans="1:112" x14ac:dyDescent="0.25">
      <c r="A42" s="13">
        <v>2429.5925830000001</v>
      </c>
      <c r="B42" s="13">
        <v>248.115800589</v>
      </c>
      <c r="C42" s="2" t="s">
        <v>5040</v>
      </c>
      <c r="D42" s="2" t="s">
        <v>3204</v>
      </c>
      <c r="E42" s="2" t="s">
        <v>3205</v>
      </c>
      <c r="F42" s="2" t="s">
        <v>3206</v>
      </c>
      <c r="G42" s="2" t="s">
        <v>3207</v>
      </c>
      <c r="H42" s="2" t="s">
        <v>3208</v>
      </c>
      <c r="I42" s="2" t="s">
        <v>3059</v>
      </c>
      <c r="J42" s="2">
        <v>91431</v>
      </c>
      <c r="K42" s="2" t="s">
        <v>4963</v>
      </c>
      <c r="L42" s="2" t="s">
        <v>3209</v>
      </c>
      <c r="M42" s="13">
        <v>0</v>
      </c>
      <c r="N42" s="2">
        <v>200806</v>
      </c>
      <c r="O42" s="2" t="s">
        <v>5032</v>
      </c>
      <c r="P42" s="2" t="s">
        <v>3210</v>
      </c>
      <c r="Q42" s="2" t="s">
        <v>3061</v>
      </c>
      <c r="R42" s="2" t="s">
        <v>3211</v>
      </c>
      <c r="S42" s="2" t="s">
        <v>2738</v>
      </c>
      <c r="T42" s="2" t="s">
        <v>5041</v>
      </c>
      <c r="U42" s="2" t="s">
        <v>2739</v>
      </c>
      <c r="V42" s="2" t="s">
        <v>61</v>
      </c>
      <c r="W42" s="2" t="s">
        <v>3152</v>
      </c>
      <c r="X42" s="2" t="s">
        <v>2740</v>
      </c>
      <c r="Y42" s="2">
        <v>109375</v>
      </c>
      <c r="Z42" s="2">
        <v>200806</v>
      </c>
      <c r="AA42" s="2" t="s">
        <v>3212</v>
      </c>
      <c r="AB42" s="2" t="s">
        <v>3213</v>
      </c>
      <c r="AC42" s="2" t="s">
        <v>5040</v>
      </c>
      <c r="AD42" s="2" t="s">
        <v>2743</v>
      </c>
      <c r="AE42" s="2" t="s">
        <v>61</v>
      </c>
      <c r="AF42" s="2" t="s">
        <v>135</v>
      </c>
      <c r="AG42" s="2" t="s">
        <v>2744</v>
      </c>
      <c r="AH42" s="2" t="s">
        <v>2745</v>
      </c>
      <c r="AI42" s="2" t="s">
        <v>2745</v>
      </c>
      <c r="AJ42" s="2" t="s">
        <v>2745</v>
      </c>
      <c r="AK42" s="2"/>
      <c r="AL42" s="2" t="s">
        <v>2816</v>
      </c>
      <c r="AM42" s="2" t="s">
        <v>2832</v>
      </c>
      <c r="AN42" s="2" t="s">
        <v>3214</v>
      </c>
      <c r="AO42" s="2" t="s">
        <v>3203</v>
      </c>
      <c r="AP42" s="2" t="s">
        <v>2713</v>
      </c>
      <c r="AQ42" s="14">
        <v>1</v>
      </c>
      <c r="AR42" s="2" t="s">
        <v>2749</v>
      </c>
      <c r="AS42" s="2" t="s">
        <v>3204</v>
      </c>
      <c r="AT42" s="2" t="s">
        <v>3215</v>
      </c>
      <c r="AU42" s="2"/>
      <c r="AV42" s="2" t="s">
        <v>3067</v>
      </c>
      <c r="AW42" s="2" t="s">
        <v>2729</v>
      </c>
      <c r="AX42" s="2" t="s">
        <v>2753</v>
      </c>
      <c r="AY42" s="14">
        <v>122</v>
      </c>
      <c r="AZ42" s="2"/>
      <c r="BA42" s="2"/>
      <c r="BB42" s="2" t="s">
        <v>3216</v>
      </c>
      <c r="BC42">
        <f t="shared" si="1"/>
        <v>0</v>
      </c>
      <c r="BD42">
        <f t="shared" si="2"/>
        <v>0</v>
      </c>
      <c r="BE42">
        <f t="shared" si="0"/>
        <v>0</v>
      </c>
      <c r="BF42" s="1">
        <f t="shared" si="3"/>
        <v>0</v>
      </c>
      <c r="BI42" s="1"/>
      <c r="BJ42" s="1"/>
      <c r="BR42" s="1"/>
      <c r="BV42" s="1"/>
      <c r="CG42" s="1"/>
      <c r="CH42" s="1"/>
      <c r="CY42" s="1"/>
      <c r="DG42" s="1"/>
    </row>
    <row r="43" spans="1:112" x14ac:dyDescent="0.25">
      <c r="A43" s="13">
        <v>5707.8788654600003</v>
      </c>
      <c r="B43" s="13">
        <v>314.03002784500001</v>
      </c>
      <c r="C43" s="2" t="s">
        <v>5042</v>
      </c>
      <c r="D43" s="2" t="s">
        <v>3193</v>
      </c>
      <c r="E43" s="2" t="s">
        <v>3194</v>
      </c>
      <c r="F43" s="2" t="s">
        <v>3195</v>
      </c>
      <c r="G43" s="2" t="s">
        <v>54</v>
      </c>
      <c r="H43" s="2" t="s">
        <v>3228</v>
      </c>
      <c r="I43" s="2" t="s">
        <v>3059</v>
      </c>
      <c r="J43" s="2">
        <v>89863</v>
      </c>
      <c r="K43" s="2" t="s">
        <v>4963</v>
      </c>
      <c r="L43" s="2"/>
      <c r="M43" s="13">
        <v>0</v>
      </c>
      <c r="N43" s="2">
        <v>303863</v>
      </c>
      <c r="O43" s="2" t="s">
        <v>5032</v>
      </c>
      <c r="P43" s="2" t="s">
        <v>3229</v>
      </c>
      <c r="Q43" s="2" t="s">
        <v>3061</v>
      </c>
      <c r="R43" s="2" t="s">
        <v>3211</v>
      </c>
      <c r="S43" s="2" t="s">
        <v>2738</v>
      </c>
      <c r="T43" s="2" t="s">
        <v>5039</v>
      </c>
      <c r="U43" s="2" t="s">
        <v>2739</v>
      </c>
      <c r="V43" s="2" t="s">
        <v>61</v>
      </c>
      <c r="W43" s="2" t="s">
        <v>3152</v>
      </c>
      <c r="X43" s="2" t="s">
        <v>2740</v>
      </c>
      <c r="Y43" s="2">
        <v>214000</v>
      </c>
      <c r="Z43" s="2">
        <v>303863</v>
      </c>
      <c r="AA43" s="2" t="s">
        <v>3230</v>
      </c>
      <c r="AB43" s="2" t="s">
        <v>3231</v>
      </c>
      <c r="AC43" s="2" t="s">
        <v>5042</v>
      </c>
      <c r="AD43" s="2" t="s">
        <v>2764</v>
      </c>
      <c r="AE43" s="2" t="s">
        <v>135</v>
      </c>
      <c r="AF43" s="2" t="s">
        <v>135</v>
      </c>
      <c r="AG43" s="2" t="s">
        <v>2744</v>
      </c>
      <c r="AH43" s="2" t="s">
        <v>2903</v>
      </c>
      <c r="AI43" s="2" t="s">
        <v>2877</v>
      </c>
      <c r="AJ43" s="2" t="s">
        <v>2903</v>
      </c>
      <c r="AK43" s="2"/>
      <c r="AL43" s="2" t="s">
        <v>2816</v>
      </c>
      <c r="AM43" s="2" t="s">
        <v>2746</v>
      </c>
      <c r="AN43" s="2" t="s">
        <v>3232</v>
      </c>
      <c r="AO43" s="2" t="s">
        <v>3227</v>
      </c>
      <c r="AP43" s="2" t="s">
        <v>2713</v>
      </c>
      <c r="AQ43" s="14">
        <v>1</v>
      </c>
      <c r="AR43" s="2" t="s">
        <v>2749</v>
      </c>
      <c r="AS43" s="2" t="s">
        <v>3233</v>
      </c>
      <c r="AT43" s="2" t="s">
        <v>3234</v>
      </c>
      <c r="AU43" s="2"/>
      <c r="AV43" s="2" t="s">
        <v>3067</v>
      </c>
      <c r="AW43" s="2" t="s">
        <v>2729</v>
      </c>
      <c r="AX43" s="2" t="s">
        <v>2753</v>
      </c>
      <c r="AY43" s="14">
        <v>250</v>
      </c>
      <c r="AZ43" s="2"/>
      <c r="BA43" s="2"/>
      <c r="BB43" s="2" t="s">
        <v>3235</v>
      </c>
      <c r="BC43">
        <f t="shared" si="1"/>
        <v>1</v>
      </c>
      <c r="BD43">
        <f t="shared" si="2"/>
        <v>0</v>
      </c>
      <c r="BE43">
        <f t="shared" si="0"/>
        <v>1</v>
      </c>
      <c r="BF43" s="1">
        <f t="shared" si="3"/>
        <v>1</v>
      </c>
      <c r="BI43" s="1"/>
      <c r="BJ43" s="1"/>
      <c r="BR43" s="1"/>
      <c r="BV43" s="1"/>
      <c r="CG43" s="1"/>
      <c r="CH43" s="1"/>
      <c r="CY43" s="1"/>
      <c r="DG43" s="1"/>
    </row>
    <row r="44" spans="1:112" x14ac:dyDescent="0.25">
      <c r="A44" s="13">
        <v>5820.3460484099996</v>
      </c>
      <c r="B44" s="13">
        <v>320.25269350000002</v>
      </c>
      <c r="C44" s="2" t="s">
        <v>5043</v>
      </c>
      <c r="D44" s="2" t="s">
        <v>3248</v>
      </c>
      <c r="E44" s="2" t="s">
        <v>3249</v>
      </c>
      <c r="F44" s="2" t="s">
        <v>3250</v>
      </c>
      <c r="G44" s="2" t="s">
        <v>54</v>
      </c>
      <c r="H44" s="2" t="s">
        <v>3251</v>
      </c>
      <c r="I44" s="2" t="s">
        <v>3059</v>
      </c>
      <c r="J44" s="2">
        <v>277736</v>
      </c>
      <c r="K44" s="2" t="s">
        <v>4963</v>
      </c>
      <c r="L44" s="2"/>
      <c r="M44" s="13">
        <v>0</v>
      </c>
      <c r="N44" s="2">
        <v>387736</v>
      </c>
      <c r="O44" s="2" t="s">
        <v>5032</v>
      </c>
      <c r="P44" s="2" t="s">
        <v>3252</v>
      </c>
      <c r="Q44" s="2" t="s">
        <v>3061</v>
      </c>
      <c r="R44" s="2" t="s">
        <v>3211</v>
      </c>
      <c r="S44" s="2" t="s">
        <v>2738</v>
      </c>
      <c r="T44" s="2" t="s">
        <v>5044</v>
      </c>
      <c r="U44" s="2" t="s">
        <v>2739</v>
      </c>
      <c r="V44" s="2" t="s">
        <v>61</v>
      </c>
      <c r="W44" s="2" t="s">
        <v>3152</v>
      </c>
      <c r="X44" s="2" t="s">
        <v>2740</v>
      </c>
      <c r="Y44" s="2">
        <v>110000</v>
      </c>
      <c r="Z44" s="2">
        <v>387736</v>
      </c>
      <c r="AA44" s="2" t="s">
        <v>3253</v>
      </c>
      <c r="AB44" s="2" t="s">
        <v>3254</v>
      </c>
      <c r="AC44" s="2" t="s">
        <v>5043</v>
      </c>
      <c r="AD44" s="2" t="s">
        <v>2764</v>
      </c>
      <c r="AE44" s="2" t="s">
        <v>135</v>
      </c>
      <c r="AF44" s="2" t="s">
        <v>135</v>
      </c>
      <c r="AG44" s="2" t="s">
        <v>2744</v>
      </c>
      <c r="AH44" s="2" t="s">
        <v>2745</v>
      </c>
      <c r="AI44" s="2" t="s">
        <v>2745</v>
      </c>
      <c r="AJ44" s="2" t="s">
        <v>2745</v>
      </c>
      <c r="AK44" s="2" t="s">
        <v>2877</v>
      </c>
      <c r="AL44" s="2"/>
      <c r="AM44" s="2" t="s">
        <v>2832</v>
      </c>
      <c r="AN44" s="2" t="s">
        <v>3255</v>
      </c>
      <c r="AO44" s="2" t="s">
        <v>3247</v>
      </c>
      <c r="AP44" s="2" t="s">
        <v>2713</v>
      </c>
      <c r="AQ44" s="14">
        <v>2</v>
      </c>
      <c r="AR44" s="2" t="s">
        <v>2749</v>
      </c>
      <c r="AS44" s="2" t="s">
        <v>3248</v>
      </c>
      <c r="AT44" s="2" t="s">
        <v>3256</v>
      </c>
      <c r="AU44" s="2"/>
      <c r="AV44" s="2" t="s">
        <v>3067</v>
      </c>
      <c r="AW44" s="2" t="s">
        <v>2729</v>
      </c>
      <c r="AX44" s="2" t="s">
        <v>2753</v>
      </c>
      <c r="AY44" s="14">
        <v>199</v>
      </c>
      <c r="AZ44" s="2" t="s">
        <v>4981</v>
      </c>
      <c r="BA44" s="2" t="s">
        <v>3257</v>
      </c>
      <c r="BB44" s="2" t="s">
        <v>3258</v>
      </c>
      <c r="BC44">
        <f t="shared" si="1"/>
        <v>0</v>
      </c>
      <c r="BD44">
        <f t="shared" si="2"/>
        <v>1</v>
      </c>
      <c r="BE44">
        <f t="shared" si="0"/>
        <v>1</v>
      </c>
      <c r="BF44" s="1">
        <f t="shared" si="3"/>
        <v>1</v>
      </c>
      <c r="BI44" s="1"/>
      <c r="BJ44" s="1"/>
      <c r="BR44" s="1"/>
      <c r="BV44" s="1"/>
      <c r="CG44" s="1"/>
      <c r="CH44" s="1"/>
      <c r="CY44" s="1"/>
      <c r="DG44" s="1"/>
      <c r="DH44" s="12"/>
    </row>
    <row r="45" spans="1:112" x14ac:dyDescent="0.25">
      <c r="A45" s="13">
        <v>2850.9501073800002</v>
      </c>
      <c r="B45" s="13">
        <v>260.49107662</v>
      </c>
      <c r="C45" s="2" t="s">
        <v>5045</v>
      </c>
      <c r="D45" s="2" t="s">
        <v>3237</v>
      </c>
      <c r="E45" s="2" t="s">
        <v>3238</v>
      </c>
      <c r="F45" s="2" t="s">
        <v>3239</v>
      </c>
      <c r="G45" s="2" t="s">
        <v>54</v>
      </c>
      <c r="H45" s="2" t="s">
        <v>3240</v>
      </c>
      <c r="I45" s="2" t="s">
        <v>3059</v>
      </c>
      <c r="J45" s="2">
        <v>86104</v>
      </c>
      <c r="K45" s="2" t="s">
        <v>4963</v>
      </c>
      <c r="L45" s="2"/>
      <c r="M45" s="13">
        <v>0</v>
      </c>
      <c r="N45" s="2">
        <v>162667</v>
      </c>
      <c r="O45" s="2" t="s">
        <v>5032</v>
      </c>
      <c r="P45" s="2" t="s">
        <v>3241</v>
      </c>
      <c r="Q45" s="2" t="s">
        <v>3061</v>
      </c>
      <c r="R45" s="2" t="s">
        <v>3211</v>
      </c>
      <c r="S45" s="2" t="s">
        <v>2738</v>
      </c>
      <c r="T45" s="2" t="s">
        <v>5046</v>
      </c>
      <c r="U45" s="2" t="s">
        <v>2739</v>
      </c>
      <c r="V45" s="2" t="s">
        <v>61</v>
      </c>
      <c r="W45" s="2" t="s">
        <v>3152</v>
      </c>
      <c r="X45" s="2" t="s">
        <v>2740</v>
      </c>
      <c r="Y45" s="2">
        <v>76563</v>
      </c>
      <c r="Z45" s="2">
        <v>162667</v>
      </c>
      <c r="AA45" s="2" t="s">
        <v>3242</v>
      </c>
      <c r="AB45" s="2" t="s">
        <v>3243</v>
      </c>
      <c r="AC45" s="2" t="s">
        <v>5045</v>
      </c>
      <c r="AD45" s="2" t="s">
        <v>2743</v>
      </c>
      <c r="AE45" s="2" t="s">
        <v>61</v>
      </c>
      <c r="AF45" s="2" t="s">
        <v>135</v>
      </c>
      <c r="AG45" s="2" t="s">
        <v>2744</v>
      </c>
      <c r="AH45" s="2" t="s">
        <v>2745</v>
      </c>
      <c r="AI45" s="2" t="s">
        <v>2745</v>
      </c>
      <c r="AJ45" s="2" t="s">
        <v>2745</v>
      </c>
      <c r="AK45" s="2" t="s">
        <v>2745</v>
      </c>
      <c r="AL45" s="2"/>
      <c r="AM45" s="2" t="s">
        <v>2832</v>
      </c>
      <c r="AN45" s="2" t="s">
        <v>3244</v>
      </c>
      <c r="AO45" s="2" t="s">
        <v>3236</v>
      </c>
      <c r="AP45" s="2" t="s">
        <v>2713</v>
      </c>
      <c r="AQ45" s="14">
        <v>2</v>
      </c>
      <c r="AR45" s="2" t="s">
        <v>2749</v>
      </c>
      <c r="AS45" s="2" t="s">
        <v>3237</v>
      </c>
      <c r="AT45" s="2" t="s">
        <v>3245</v>
      </c>
      <c r="AU45" s="2"/>
      <c r="AV45" s="2" t="s">
        <v>3067</v>
      </c>
      <c r="AW45" s="2" t="s">
        <v>2729</v>
      </c>
      <c r="AX45" s="2" t="s">
        <v>2753</v>
      </c>
      <c r="AY45" s="14">
        <v>129</v>
      </c>
      <c r="AZ45" s="2"/>
      <c r="BA45" s="2"/>
      <c r="BB45" s="2" t="s">
        <v>3246</v>
      </c>
      <c r="BC45">
        <f t="shared" si="1"/>
        <v>0</v>
      </c>
      <c r="BD45">
        <f t="shared" si="2"/>
        <v>0</v>
      </c>
      <c r="BE45">
        <f t="shared" si="0"/>
        <v>0</v>
      </c>
      <c r="BF45" s="1">
        <f t="shared" si="3"/>
        <v>0</v>
      </c>
      <c r="BI45" s="1"/>
      <c r="BJ45" s="1"/>
      <c r="BR45" s="1"/>
      <c r="BV45" s="1"/>
      <c r="CG45" s="1"/>
      <c r="CH45" s="1"/>
      <c r="DG45" s="1"/>
    </row>
    <row r="46" spans="1:112" x14ac:dyDescent="0.25">
      <c r="A46" s="13">
        <v>7309.7478269599997</v>
      </c>
      <c r="B46" s="13">
        <v>344.87065346700001</v>
      </c>
      <c r="C46" s="2" t="s">
        <v>5047</v>
      </c>
      <c r="D46" s="2" t="s">
        <v>3260</v>
      </c>
      <c r="E46" s="2" t="s">
        <v>3261</v>
      </c>
      <c r="F46" s="2" t="s">
        <v>3082</v>
      </c>
      <c r="G46" s="2" t="s">
        <v>54</v>
      </c>
      <c r="H46" s="2" t="s">
        <v>3262</v>
      </c>
      <c r="I46" s="2" t="s">
        <v>3059</v>
      </c>
      <c r="J46" s="2">
        <v>6500</v>
      </c>
      <c r="K46" s="2" t="s">
        <v>4963</v>
      </c>
      <c r="L46" s="2"/>
      <c r="M46" s="13">
        <v>0</v>
      </c>
      <c r="N46" s="2">
        <v>146500</v>
      </c>
      <c r="O46" s="2" t="s">
        <v>5032</v>
      </c>
      <c r="P46" s="2" t="s">
        <v>3263</v>
      </c>
      <c r="Q46" s="2" t="s">
        <v>3061</v>
      </c>
      <c r="R46" s="2" t="s">
        <v>3211</v>
      </c>
      <c r="S46" s="2" t="s">
        <v>3264</v>
      </c>
      <c r="T46" s="2" t="s">
        <v>5048</v>
      </c>
      <c r="U46" s="2" t="s">
        <v>2739</v>
      </c>
      <c r="V46" s="2" t="s">
        <v>61</v>
      </c>
      <c r="W46" s="2" t="s">
        <v>3152</v>
      </c>
      <c r="X46" s="2" t="s">
        <v>2740</v>
      </c>
      <c r="Y46" s="2">
        <v>140000</v>
      </c>
      <c r="Z46" s="2">
        <v>146500</v>
      </c>
      <c r="AA46" s="2" t="s">
        <v>3265</v>
      </c>
      <c r="AB46" s="2" t="s">
        <v>3266</v>
      </c>
      <c r="AC46" s="2" t="s">
        <v>5047</v>
      </c>
      <c r="AD46" s="2" t="s">
        <v>2743</v>
      </c>
      <c r="AE46" s="2" t="s">
        <v>61</v>
      </c>
      <c r="AF46" s="2" t="s">
        <v>135</v>
      </c>
      <c r="AG46" s="2" t="s">
        <v>2744</v>
      </c>
      <c r="AH46" s="2" t="s">
        <v>2745</v>
      </c>
      <c r="AI46" s="2" t="s">
        <v>2745</v>
      </c>
      <c r="AJ46" s="2" t="s">
        <v>2745</v>
      </c>
      <c r="AK46" s="2"/>
      <c r="AL46" s="2" t="s">
        <v>2745</v>
      </c>
      <c r="AM46" s="2" t="s">
        <v>2746</v>
      </c>
      <c r="AN46" s="2" t="s">
        <v>3267</v>
      </c>
      <c r="AO46" s="2" t="s">
        <v>3259</v>
      </c>
      <c r="AP46" s="2" t="s">
        <v>2713</v>
      </c>
      <c r="AQ46" s="14">
        <v>0</v>
      </c>
      <c r="AR46" s="2" t="s">
        <v>2749</v>
      </c>
      <c r="AS46" s="2" t="s">
        <v>3268</v>
      </c>
      <c r="AT46" s="2" t="s">
        <v>3269</v>
      </c>
      <c r="AU46" s="2"/>
      <c r="AV46" s="2" t="s">
        <v>3067</v>
      </c>
      <c r="AW46" s="2" t="s">
        <v>2729</v>
      </c>
      <c r="AX46" s="2" t="s">
        <v>2753</v>
      </c>
      <c r="AY46" s="14">
        <v>160</v>
      </c>
      <c r="AZ46" s="2"/>
      <c r="BA46" s="2"/>
      <c r="BB46" s="2" t="s">
        <v>3270</v>
      </c>
      <c r="BC46">
        <f t="shared" si="1"/>
        <v>0</v>
      </c>
      <c r="BD46">
        <f t="shared" si="2"/>
        <v>0</v>
      </c>
      <c r="BE46">
        <f t="shared" si="0"/>
        <v>0</v>
      </c>
      <c r="BF46" s="1">
        <f t="shared" si="3"/>
        <v>0</v>
      </c>
      <c r="BI46" s="1"/>
      <c r="BJ46" s="1"/>
      <c r="BR46" s="1"/>
      <c r="BU46" s="1"/>
      <c r="BV46" s="1"/>
      <c r="CG46" s="1"/>
      <c r="CH46" s="1"/>
      <c r="CY46" s="1"/>
      <c r="DG46" s="1"/>
    </row>
    <row r="47" spans="1:112" x14ac:dyDescent="0.25">
      <c r="A47" s="13">
        <v>14453.576947</v>
      </c>
      <c r="B47" s="13">
        <v>493.99528917800001</v>
      </c>
      <c r="C47" s="2" t="s">
        <v>5049</v>
      </c>
      <c r="D47" s="2" t="s">
        <v>3296</v>
      </c>
      <c r="E47" s="2" t="s">
        <v>3297</v>
      </c>
      <c r="F47" s="2" t="s">
        <v>3298</v>
      </c>
      <c r="G47" s="2" t="s">
        <v>54</v>
      </c>
      <c r="H47" s="2" t="s">
        <v>3299</v>
      </c>
      <c r="I47" s="2" t="s">
        <v>3059</v>
      </c>
      <c r="J47" s="2">
        <v>343296</v>
      </c>
      <c r="K47" s="2" t="s">
        <v>4963</v>
      </c>
      <c r="L47" s="2"/>
      <c r="M47" s="13">
        <v>0</v>
      </c>
      <c r="N47" s="2">
        <v>343296</v>
      </c>
      <c r="O47" s="2" t="s">
        <v>5050</v>
      </c>
      <c r="P47" s="2" t="s">
        <v>3300</v>
      </c>
      <c r="Q47" s="2" t="s">
        <v>3301</v>
      </c>
      <c r="R47" s="2" t="s">
        <v>3164</v>
      </c>
      <c r="S47" s="2" t="s">
        <v>3302</v>
      </c>
      <c r="T47" s="2" t="s">
        <v>5051</v>
      </c>
      <c r="U47" s="2" t="s">
        <v>2739</v>
      </c>
      <c r="V47" s="2" t="s">
        <v>61</v>
      </c>
      <c r="W47" s="2" t="s">
        <v>3303</v>
      </c>
      <c r="X47" s="2" t="s">
        <v>2968</v>
      </c>
      <c r="Y47" s="2">
        <v>0</v>
      </c>
      <c r="Z47" s="2">
        <v>343296</v>
      </c>
      <c r="AA47" s="2" t="s">
        <v>3304</v>
      </c>
      <c r="AB47" s="2" t="s">
        <v>3305</v>
      </c>
      <c r="AC47" s="2" t="s">
        <v>5049</v>
      </c>
      <c r="AD47" s="2" t="s">
        <v>2743</v>
      </c>
      <c r="AE47" s="2" t="s">
        <v>61</v>
      </c>
      <c r="AF47" s="2" t="s">
        <v>135</v>
      </c>
      <c r="AG47" s="2" t="s">
        <v>2744</v>
      </c>
      <c r="AH47" s="2" t="s">
        <v>2745</v>
      </c>
      <c r="AI47" s="2" t="s">
        <v>2745</v>
      </c>
      <c r="AJ47" s="2" t="s">
        <v>2745</v>
      </c>
      <c r="AK47" s="2"/>
      <c r="AL47" s="2"/>
      <c r="AM47" s="2" t="s">
        <v>3098</v>
      </c>
      <c r="AN47" s="2" t="s">
        <v>3306</v>
      </c>
      <c r="AO47" s="2" t="s">
        <v>3295</v>
      </c>
      <c r="AP47" s="2" t="s">
        <v>5052</v>
      </c>
      <c r="AQ47" s="14">
        <v>2</v>
      </c>
      <c r="AR47" s="2" t="s">
        <v>2749</v>
      </c>
      <c r="AS47" s="2" t="s">
        <v>3307</v>
      </c>
      <c r="AT47" s="2" t="s">
        <v>3308</v>
      </c>
      <c r="AU47" s="2"/>
      <c r="AV47" s="2" t="s">
        <v>3309</v>
      </c>
      <c r="AW47" s="2" t="s">
        <v>2729</v>
      </c>
      <c r="AX47" s="2"/>
      <c r="AY47" s="14">
        <v>0</v>
      </c>
      <c r="AZ47" s="2"/>
      <c r="BA47" s="2"/>
      <c r="BB47" s="2" t="s">
        <v>3310</v>
      </c>
      <c r="BC47">
        <f t="shared" si="1"/>
        <v>0</v>
      </c>
      <c r="BD47">
        <f t="shared" si="2"/>
        <v>0</v>
      </c>
      <c r="BE47">
        <f t="shared" si="0"/>
        <v>0</v>
      </c>
      <c r="BF47" s="1">
        <f t="shared" si="3"/>
        <v>0</v>
      </c>
      <c r="BI47" s="1"/>
      <c r="BJ47" s="1"/>
      <c r="BR47" s="1"/>
      <c r="BV47" s="1"/>
      <c r="CG47" s="1"/>
      <c r="CH47" s="1"/>
    </row>
    <row r="48" spans="1:112" x14ac:dyDescent="0.25">
      <c r="A48" s="13">
        <v>14453.576947</v>
      </c>
      <c r="B48" s="13">
        <v>493.99528917800001</v>
      </c>
      <c r="C48" s="2" t="s">
        <v>5053</v>
      </c>
      <c r="D48" s="2" t="s">
        <v>3311</v>
      </c>
      <c r="E48" s="2" t="s">
        <v>3312</v>
      </c>
      <c r="F48" s="2" t="s">
        <v>2774</v>
      </c>
      <c r="G48" s="2" t="s">
        <v>54</v>
      </c>
      <c r="H48" s="2" t="s">
        <v>3313</v>
      </c>
      <c r="I48" s="2" t="s">
        <v>3059</v>
      </c>
      <c r="J48" s="2">
        <v>469920</v>
      </c>
      <c r="K48" s="2" t="s">
        <v>4963</v>
      </c>
      <c r="L48" s="2"/>
      <c r="M48" s="13">
        <v>0</v>
      </c>
      <c r="N48" s="2">
        <v>469920</v>
      </c>
      <c r="O48" s="2" t="s">
        <v>5050</v>
      </c>
      <c r="P48" s="2" t="s">
        <v>3314</v>
      </c>
      <c r="Q48" s="2" t="s">
        <v>3301</v>
      </c>
      <c r="R48" s="2" t="s">
        <v>3164</v>
      </c>
      <c r="S48" s="2" t="s">
        <v>3302</v>
      </c>
      <c r="T48" s="2" t="s">
        <v>5054</v>
      </c>
      <c r="U48" s="2" t="s">
        <v>2739</v>
      </c>
      <c r="V48" s="2" t="s">
        <v>61</v>
      </c>
      <c r="W48" s="2" t="s">
        <v>3303</v>
      </c>
      <c r="X48" s="2" t="s">
        <v>2968</v>
      </c>
      <c r="Y48" s="2">
        <v>0</v>
      </c>
      <c r="Z48" s="2">
        <v>469920</v>
      </c>
      <c r="AA48" s="2" t="s">
        <v>3315</v>
      </c>
      <c r="AB48" s="2" t="s">
        <v>3316</v>
      </c>
      <c r="AC48" s="2" t="s">
        <v>5053</v>
      </c>
      <c r="AD48" s="2" t="s">
        <v>2764</v>
      </c>
      <c r="AE48" s="2" t="s">
        <v>135</v>
      </c>
      <c r="AF48" s="2" t="s">
        <v>135</v>
      </c>
      <c r="AG48" s="2" t="s">
        <v>2744</v>
      </c>
      <c r="AH48" s="2" t="s">
        <v>2816</v>
      </c>
      <c r="AI48" s="2" t="s">
        <v>2903</v>
      </c>
      <c r="AJ48" s="2" t="s">
        <v>2816</v>
      </c>
      <c r="AK48" s="2"/>
      <c r="AL48" s="2"/>
      <c r="AM48" s="2" t="s">
        <v>2746</v>
      </c>
      <c r="AN48" s="2" t="s">
        <v>3317</v>
      </c>
      <c r="AO48" s="2" t="s">
        <v>3295</v>
      </c>
      <c r="AP48" s="2" t="s">
        <v>5055</v>
      </c>
      <c r="AQ48" s="14">
        <v>2</v>
      </c>
      <c r="AR48" s="2" t="s">
        <v>2749</v>
      </c>
      <c r="AS48" s="2" t="s">
        <v>3311</v>
      </c>
      <c r="AT48" s="2" t="s">
        <v>3318</v>
      </c>
      <c r="AU48" s="2"/>
      <c r="AV48" s="2" t="s">
        <v>3309</v>
      </c>
      <c r="AW48" s="2" t="s">
        <v>2729</v>
      </c>
      <c r="AX48" s="2" t="s">
        <v>2753</v>
      </c>
      <c r="AY48" s="14">
        <v>138</v>
      </c>
      <c r="AZ48" s="2"/>
      <c r="BA48" s="2"/>
      <c r="BB48" s="2" t="s">
        <v>3319</v>
      </c>
      <c r="BC48">
        <f t="shared" si="1"/>
        <v>1</v>
      </c>
      <c r="BD48">
        <f t="shared" si="2"/>
        <v>0</v>
      </c>
      <c r="BE48">
        <f t="shared" si="0"/>
        <v>1</v>
      </c>
      <c r="BF48" s="1">
        <f t="shared" si="3"/>
        <v>1</v>
      </c>
      <c r="BI48" s="1"/>
      <c r="BJ48" s="1"/>
      <c r="BR48" s="1"/>
      <c r="BV48" s="1"/>
      <c r="CG48" s="1"/>
      <c r="CH48" s="1"/>
      <c r="CY48" s="1"/>
      <c r="DG48" s="1"/>
    </row>
    <row r="49" spans="1:112" x14ac:dyDescent="0.25">
      <c r="A49" s="13">
        <v>14453.576947</v>
      </c>
      <c r="B49" s="13">
        <v>493.99528917800001</v>
      </c>
      <c r="C49" s="2" t="s">
        <v>5056</v>
      </c>
      <c r="D49" s="2" t="s">
        <v>3320</v>
      </c>
      <c r="E49" s="2" t="s">
        <v>3321</v>
      </c>
      <c r="F49" s="2" t="s">
        <v>3322</v>
      </c>
      <c r="G49" s="2" t="s">
        <v>54</v>
      </c>
      <c r="H49" s="2" t="s">
        <v>3323</v>
      </c>
      <c r="I49" s="2" t="s">
        <v>3059</v>
      </c>
      <c r="J49" s="2">
        <v>469920</v>
      </c>
      <c r="K49" s="2" t="s">
        <v>4963</v>
      </c>
      <c r="L49" s="2"/>
      <c r="M49" s="13">
        <v>0</v>
      </c>
      <c r="N49" s="2">
        <v>469920</v>
      </c>
      <c r="O49" s="2" t="s">
        <v>5050</v>
      </c>
      <c r="P49" s="2" t="s">
        <v>3324</v>
      </c>
      <c r="Q49" s="2" t="s">
        <v>3301</v>
      </c>
      <c r="R49" s="2" t="s">
        <v>3164</v>
      </c>
      <c r="S49" s="2" t="s">
        <v>3302</v>
      </c>
      <c r="T49" s="2" t="s">
        <v>4993</v>
      </c>
      <c r="U49" s="2" t="s">
        <v>2739</v>
      </c>
      <c r="V49" s="2" t="s">
        <v>61</v>
      </c>
      <c r="W49" s="2" t="s">
        <v>3303</v>
      </c>
      <c r="X49" s="2" t="s">
        <v>2968</v>
      </c>
      <c r="Y49" s="2">
        <v>0</v>
      </c>
      <c r="Z49" s="2">
        <v>469920</v>
      </c>
      <c r="AA49" s="2" t="s">
        <v>3325</v>
      </c>
      <c r="AB49" s="2" t="s">
        <v>3316</v>
      </c>
      <c r="AC49" s="2" t="s">
        <v>5056</v>
      </c>
      <c r="AD49" s="2" t="s">
        <v>2764</v>
      </c>
      <c r="AE49" s="2" t="s">
        <v>135</v>
      </c>
      <c r="AF49" s="2" t="s">
        <v>135</v>
      </c>
      <c r="AG49" s="2" t="s">
        <v>2744</v>
      </c>
      <c r="AH49" s="2" t="s">
        <v>2745</v>
      </c>
      <c r="AI49" s="2" t="s">
        <v>2745</v>
      </c>
      <c r="AJ49" s="2" t="s">
        <v>2745</v>
      </c>
      <c r="AK49" s="2"/>
      <c r="AL49" s="2"/>
      <c r="AM49" s="2" t="s">
        <v>2746</v>
      </c>
      <c r="AN49" s="2" t="s">
        <v>3326</v>
      </c>
      <c r="AO49" s="2" t="s">
        <v>3295</v>
      </c>
      <c r="AP49" s="2" t="s">
        <v>5055</v>
      </c>
      <c r="AQ49" s="14">
        <v>2</v>
      </c>
      <c r="AR49" s="2" t="s">
        <v>2749</v>
      </c>
      <c r="AS49" s="2" t="s">
        <v>3320</v>
      </c>
      <c r="AT49" s="2" t="s">
        <v>3327</v>
      </c>
      <c r="AU49" s="2"/>
      <c r="AV49" s="2" t="s">
        <v>3309</v>
      </c>
      <c r="AW49" s="2" t="s">
        <v>2729</v>
      </c>
      <c r="AX49" s="2" t="s">
        <v>2753</v>
      </c>
      <c r="AY49" s="14">
        <v>164</v>
      </c>
      <c r="AZ49" s="2"/>
      <c r="BA49" s="2"/>
      <c r="BB49" s="2" t="s">
        <v>3328</v>
      </c>
      <c r="BC49">
        <f t="shared" si="1"/>
        <v>0</v>
      </c>
      <c r="BD49">
        <f t="shared" si="2"/>
        <v>0</v>
      </c>
      <c r="BE49">
        <f t="shared" si="0"/>
        <v>1</v>
      </c>
      <c r="BF49" s="1">
        <f t="shared" si="3"/>
        <v>1</v>
      </c>
      <c r="BI49" s="1"/>
      <c r="BJ49" s="1"/>
      <c r="BR49" s="1"/>
      <c r="BV49" s="1"/>
      <c r="CH49" s="1"/>
      <c r="CY49" s="1"/>
    </row>
    <row r="50" spans="1:112" x14ac:dyDescent="0.25">
      <c r="A50" s="13">
        <v>4405.0598891899999</v>
      </c>
      <c r="B50" s="13">
        <v>325.55127536999998</v>
      </c>
      <c r="C50" s="2" t="s">
        <v>5057</v>
      </c>
      <c r="D50" s="2" t="s">
        <v>3283</v>
      </c>
      <c r="E50" s="2" t="s">
        <v>3284</v>
      </c>
      <c r="F50" s="2" t="s">
        <v>3285</v>
      </c>
      <c r="G50" s="2" t="s">
        <v>54</v>
      </c>
      <c r="H50" s="2" t="s">
        <v>3286</v>
      </c>
      <c r="I50" s="2" t="s">
        <v>2734</v>
      </c>
      <c r="J50" s="2">
        <v>228632</v>
      </c>
      <c r="K50" s="2" t="s">
        <v>4963</v>
      </c>
      <c r="L50" s="2"/>
      <c r="M50" s="13">
        <v>0.15</v>
      </c>
      <c r="N50" s="2">
        <v>278991</v>
      </c>
      <c r="O50" s="2" t="s">
        <v>5058</v>
      </c>
      <c r="P50" s="2" t="s">
        <v>3287</v>
      </c>
      <c r="Q50" s="2" t="s">
        <v>2736</v>
      </c>
      <c r="R50" s="2" t="s">
        <v>2788</v>
      </c>
      <c r="S50" s="2" t="s">
        <v>2738</v>
      </c>
      <c r="T50" s="2" t="s">
        <v>5059</v>
      </c>
      <c r="U50" s="2" t="s">
        <v>2739</v>
      </c>
      <c r="V50" s="2" t="s">
        <v>61</v>
      </c>
      <c r="W50" s="2" t="s">
        <v>3288</v>
      </c>
      <c r="X50" s="2" t="s">
        <v>2740</v>
      </c>
      <c r="Y50" s="2">
        <v>50359</v>
      </c>
      <c r="Z50" s="2">
        <v>278991</v>
      </c>
      <c r="AA50" s="2" t="s">
        <v>3289</v>
      </c>
      <c r="AB50" s="2" t="s">
        <v>3290</v>
      </c>
      <c r="AC50" s="2" t="s">
        <v>5057</v>
      </c>
      <c r="AD50" s="2" t="s">
        <v>2764</v>
      </c>
      <c r="AE50" s="2" t="s">
        <v>135</v>
      </c>
      <c r="AF50" s="2" t="s">
        <v>135</v>
      </c>
      <c r="AG50" s="2" t="s">
        <v>2744</v>
      </c>
      <c r="AH50" s="2" t="s">
        <v>2745</v>
      </c>
      <c r="AI50" s="2" t="s">
        <v>2745</v>
      </c>
      <c r="AJ50" s="2" t="s">
        <v>2803</v>
      </c>
      <c r="AK50" s="2"/>
      <c r="AL50" s="2" t="s">
        <v>2745</v>
      </c>
      <c r="AM50" s="2" t="s">
        <v>2766</v>
      </c>
      <c r="AN50" s="2" t="s">
        <v>3291</v>
      </c>
      <c r="AO50" s="2" t="s">
        <v>3282</v>
      </c>
      <c r="AP50" s="2" t="s">
        <v>2713</v>
      </c>
      <c r="AQ50" s="14">
        <v>0</v>
      </c>
      <c r="AR50" s="2" t="s">
        <v>2749</v>
      </c>
      <c r="AS50" s="2" t="s">
        <v>3283</v>
      </c>
      <c r="AT50" s="2" t="s">
        <v>3292</v>
      </c>
      <c r="AU50" s="2"/>
      <c r="AV50" s="2" t="s">
        <v>2752</v>
      </c>
      <c r="AW50" s="2" t="s">
        <v>2729</v>
      </c>
      <c r="AX50" s="2" t="s">
        <v>2806</v>
      </c>
      <c r="AY50" s="14">
        <v>0</v>
      </c>
      <c r="AZ50" s="2"/>
      <c r="BA50" s="2"/>
      <c r="BB50" s="2" t="s">
        <v>3293</v>
      </c>
      <c r="BC50">
        <f t="shared" si="1"/>
        <v>1</v>
      </c>
      <c r="BD50">
        <f t="shared" si="2"/>
        <v>0</v>
      </c>
      <c r="BE50">
        <f t="shared" si="0"/>
        <v>1</v>
      </c>
      <c r="BF50" s="1">
        <f t="shared" si="3"/>
        <v>1</v>
      </c>
      <c r="BI50" s="1"/>
      <c r="BJ50" s="1"/>
      <c r="BR50" s="1"/>
      <c r="BV50" s="1"/>
      <c r="CH50" s="1"/>
      <c r="CY50" s="1"/>
      <c r="DG50" s="1"/>
    </row>
    <row r="51" spans="1:112" x14ac:dyDescent="0.25">
      <c r="A51" s="13">
        <v>11504.1962427</v>
      </c>
      <c r="B51" s="13">
        <v>429.41226451799997</v>
      </c>
      <c r="C51" s="2" t="s">
        <v>5061</v>
      </c>
      <c r="D51" s="2" t="s">
        <v>3330</v>
      </c>
      <c r="E51" s="2" t="s">
        <v>3331</v>
      </c>
      <c r="F51" s="2" t="s">
        <v>3332</v>
      </c>
      <c r="G51" s="2" t="s">
        <v>54</v>
      </c>
      <c r="H51" s="2" t="s">
        <v>3333</v>
      </c>
      <c r="I51" s="2" t="s">
        <v>2734</v>
      </c>
      <c r="J51" s="2">
        <v>160522</v>
      </c>
      <c r="K51" s="2" t="s">
        <v>4963</v>
      </c>
      <c r="L51" s="2"/>
      <c r="M51" s="13">
        <v>0.26</v>
      </c>
      <c r="N51" s="2">
        <v>188837</v>
      </c>
      <c r="O51" s="2" t="s">
        <v>5060</v>
      </c>
      <c r="P51" s="2" t="s">
        <v>3334</v>
      </c>
      <c r="Q51" s="2" t="s">
        <v>2736</v>
      </c>
      <c r="R51" s="2" t="s">
        <v>2864</v>
      </c>
      <c r="S51" s="2" t="s">
        <v>2738</v>
      </c>
      <c r="T51" s="2" t="s">
        <v>5062</v>
      </c>
      <c r="U51" s="2" t="s">
        <v>2739</v>
      </c>
      <c r="V51" s="2" t="s">
        <v>61</v>
      </c>
      <c r="W51" s="2" t="s">
        <v>3294</v>
      </c>
      <c r="X51" s="2" t="s">
        <v>2740</v>
      </c>
      <c r="Y51" s="2">
        <v>28315</v>
      </c>
      <c r="Z51" s="2">
        <v>188837</v>
      </c>
      <c r="AA51" s="2" t="s">
        <v>3335</v>
      </c>
      <c r="AB51" s="2" t="s">
        <v>3336</v>
      </c>
      <c r="AC51" s="2" t="s">
        <v>5061</v>
      </c>
      <c r="AD51" s="2" t="s">
        <v>2743</v>
      </c>
      <c r="AE51" s="2" t="s">
        <v>61</v>
      </c>
      <c r="AF51" s="2" t="s">
        <v>135</v>
      </c>
      <c r="AG51" s="2" t="s">
        <v>2744</v>
      </c>
      <c r="AH51" s="2" t="s">
        <v>2745</v>
      </c>
      <c r="AI51" s="2" t="s">
        <v>2745</v>
      </c>
      <c r="AJ51" s="2" t="s">
        <v>2745</v>
      </c>
      <c r="AK51" s="2" t="s">
        <v>2745</v>
      </c>
      <c r="AL51" s="2" t="s">
        <v>2745</v>
      </c>
      <c r="AM51" s="2" t="s">
        <v>3337</v>
      </c>
      <c r="AN51" s="2" t="s">
        <v>3338</v>
      </c>
      <c r="AO51" s="2" t="s">
        <v>3329</v>
      </c>
      <c r="AP51" s="2" t="s">
        <v>2713</v>
      </c>
      <c r="AQ51" s="14">
        <v>2</v>
      </c>
      <c r="AR51" s="2" t="s">
        <v>2749</v>
      </c>
      <c r="AS51" s="2" t="s">
        <v>3330</v>
      </c>
      <c r="AT51" s="2" t="s">
        <v>3339</v>
      </c>
      <c r="AU51" s="2"/>
      <c r="AV51" s="2" t="s">
        <v>2752</v>
      </c>
      <c r="AW51" s="2" t="s">
        <v>2729</v>
      </c>
      <c r="AX51" s="2" t="s">
        <v>2769</v>
      </c>
      <c r="AY51" s="14">
        <v>169.23</v>
      </c>
      <c r="AZ51" s="2"/>
      <c r="BA51" s="2"/>
      <c r="BB51" s="2" t="s">
        <v>3340</v>
      </c>
      <c r="BC51">
        <f t="shared" si="1"/>
        <v>0</v>
      </c>
      <c r="BD51">
        <f t="shared" si="2"/>
        <v>0</v>
      </c>
      <c r="BE51">
        <f t="shared" si="0"/>
        <v>0</v>
      </c>
      <c r="BF51" s="1">
        <f t="shared" si="3"/>
        <v>0</v>
      </c>
      <c r="BI51" s="1"/>
      <c r="BJ51" s="1"/>
      <c r="BR51" s="1"/>
      <c r="BV51" s="1"/>
      <c r="CG51" s="1"/>
      <c r="CH51" s="1"/>
      <c r="CY51" s="1"/>
      <c r="DG51" s="1"/>
    </row>
    <row r="52" spans="1:112" x14ac:dyDescent="0.25">
      <c r="A52" s="13">
        <v>24555.448562099999</v>
      </c>
      <c r="B52" s="13">
        <v>664.69142001600005</v>
      </c>
      <c r="C52" s="2" t="s">
        <v>5063</v>
      </c>
      <c r="D52" s="2" t="s">
        <v>3354</v>
      </c>
      <c r="E52" s="2" t="s">
        <v>3355</v>
      </c>
      <c r="F52" s="2" t="s">
        <v>3033</v>
      </c>
      <c r="G52" s="2" t="s">
        <v>54</v>
      </c>
      <c r="H52" s="2" t="s">
        <v>3356</v>
      </c>
      <c r="I52" s="2" t="s">
        <v>2734</v>
      </c>
      <c r="J52" s="2">
        <v>412745</v>
      </c>
      <c r="K52" s="2" t="s">
        <v>4963</v>
      </c>
      <c r="L52" s="2"/>
      <c r="M52" s="13">
        <v>0.56000000000000005</v>
      </c>
      <c r="N52" s="2">
        <v>471770</v>
      </c>
      <c r="O52" s="2" t="s">
        <v>5060</v>
      </c>
      <c r="P52" s="2" t="s">
        <v>3357</v>
      </c>
      <c r="Q52" s="2" t="s">
        <v>2736</v>
      </c>
      <c r="R52" s="2" t="s">
        <v>2864</v>
      </c>
      <c r="S52" s="2" t="s">
        <v>2738</v>
      </c>
      <c r="T52" s="2" t="s">
        <v>5009</v>
      </c>
      <c r="U52" s="2" t="s">
        <v>2739</v>
      </c>
      <c r="V52" s="2" t="s">
        <v>61</v>
      </c>
      <c r="W52" s="2" t="s">
        <v>3294</v>
      </c>
      <c r="X52" s="2" t="s">
        <v>2740</v>
      </c>
      <c r="Y52" s="2">
        <v>59025</v>
      </c>
      <c r="Z52" s="2">
        <v>471770</v>
      </c>
      <c r="AA52" s="2" t="s">
        <v>3358</v>
      </c>
      <c r="AB52" s="2" t="s">
        <v>3359</v>
      </c>
      <c r="AC52" s="2" t="s">
        <v>5063</v>
      </c>
      <c r="AD52" s="2" t="s">
        <v>2764</v>
      </c>
      <c r="AE52" s="2" t="s">
        <v>135</v>
      </c>
      <c r="AF52" s="2" t="s">
        <v>135</v>
      </c>
      <c r="AG52" s="2" t="s">
        <v>2744</v>
      </c>
      <c r="AH52" s="2" t="s">
        <v>2745</v>
      </c>
      <c r="AI52" s="2" t="s">
        <v>2745</v>
      </c>
      <c r="AJ52" s="2" t="s">
        <v>2745</v>
      </c>
      <c r="AK52" s="2" t="s">
        <v>2877</v>
      </c>
      <c r="AL52" s="2" t="s">
        <v>2745</v>
      </c>
      <c r="AM52" s="2" t="s">
        <v>2832</v>
      </c>
      <c r="AN52" s="2" t="s">
        <v>3360</v>
      </c>
      <c r="AO52" s="2" t="s">
        <v>3353</v>
      </c>
      <c r="AP52" s="2" t="s">
        <v>2713</v>
      </c>
      <c r="AQ52" s="14">
        <v>2</v>
      </c>
      <c r="AR52" s="2" t="s">
        <v>2749</v>
      </c>
      <c r="AS52" s="2" t="s">
        <v>3361</v>
      </c>
      <c r="AT52" s="2" t="s">
        <v>3362</v>
      </c>
      <c r="AU52" s="2"/>
      <c r="AV52" s="2" t="s">
        <v>2752</v>
      </c>
      <c r="AW52" s="2" t="s">
        <v>2729</v>
      </c>
      <c r="AX52" s="2" t="s">
        <v>2753</v>
      </c>
      <c r="AY52" s="14">
        <v>239</v>
      </c>
      <c r="AZ52" s="2" t="s">
        <v>4981</v>
      </c>
      <c r="BA52" s="2"/>
      <c r="BB52" s="2" t="s">
        <v>3363</v>
      </c>
      <c r="BC52">
        <f t="shared" si="1"/>
        <v>0</v>
      </c>
      <c r="BD52">
        <f t="shared" si="2"/>
        <v>1</v>
      </c>
      <c r="BE52">
        <f t="shared" si="0"/>
        <v>1</v>
      </c>
      <c r="BF52" s="1">
        <f t="shared" si="3"/>
        <v>1</v>
      </c>
      <c r="BI52" s="1"/>
      <c r="BJ52" s="1"/>
      <c r="BR52" s="1"/>
      <c r="BV52" s="1"/>
      <c r="CG52" s="1"/>
      <c r="CH52" s="1"/>
      <c r="CY52" s="1"/>
      <c r="DG52" s="1"/>
      <c r="DH52" s="12"/>
    </row>
    <row r="53" spans="1:112" x14ac:dyDescent="0.25">
      <c r="A53" s="13">
        <v>3345.6032930699998</v>
      </c>
      <c r="B53" s="13">
        <v>243.24076352099999</v>
      </c>
      <c r="C53" s="2" t="s">
        <v>5064</v>
      </c>
      <c r="D53" s="2" t="s">
        <v>3342</v>
      </c>
      <c r="E53" s="2" t="s">
        <v>3343</v>
      </c>
      <c r="F53" s="2" t="s">
        <v>3322</v>
      </c>
      <c r="G53" s="2" t="s">
        <v>54</v>
      </c>
      <c r="H53" s="2" t="s">
        <v>3344</v>
      </c>
      <c r="I53" s="2" t="s">
        <v>3059</v>
      </c>
      <c r="J53" s="2">
        <v>192619</v>
      </c>
      <c r="K53" s="2" t="s">
        <v>4963</v>
      </c>
      <c r="L53" s="2"/>
      <c r="M53" s="13">
        <v>0</v>
      </c>
      <c r="N53" s="2">
        <v>229018</v>
      </c>
      <c r="O53" s="2" t="s">
        <v>5065</v>
      </c>
      <c r="P53" s="2" t="s">
        <v>3345</v>
      </c>
      <c r="Q53" s="2" t="s">
        <v>3346</v>
      </c>
      <c r="R53" s="2" t="s">
        <v>3211</v>
      </c>
      <c r="S53" s="2" t="s">
        <v>2738</v>
      </c>
      <c r="T53" s="2" t="s">
        <v>5066</v>
      </c>
      <c r="U53" s="2" t="s">
        <v>2739</v>
      </c>
      <c r="V53" s="2" t="s">
        <v>61</v>
      </c>
      <c r="W53" s="2" t="s">
        <v>3347</v>
      </c>
      <c r="X53" s="2" t="s">
        <v>2740</v>
      </c>
      <c r="Y53" s="2">
        <v>36399</v>
      </c>
      <c r="Z53" s="2">
        <v>229018</v>
      </c>
      <c r="AA53" s="2" t="s">
        <v>3348</v>
      </c>
      <c r="AB53" s="2" t="s">
        <v>3349</v>
      </c>
      <c r="AC53" s="2" t="s">
        <v>5064</v>
      </c>
      <c r="AD53" s="2" t="s">
        <v>2764</v>
      </c>
      <c r="AE53" s="2" t="s">
        <v>135</v>
      </c>
      <c r="AF53" s="2" t="s">
        <v>135</v>
      </c>
      <c r="AG53" s="2" t="s">
        <v>2744</v>
      </c>
      <c r="AH53" s="2" t="s">
        <v>2745</v>
      </c>
      <c r="AI53" s="2" t="s">
        <v>2745</v>
      </c>
      <c r="AJ53" s="2" t="s">
        <v>2745</v>
      </c>
      <c r="AK53" s="2" t="s">
        <v>2877</v>
      </c>
      <c r="AL53" s="2" t="s">
        <v>2745</v>
      </c>
      <c r="AM53" s="2" t="s">
        <v>2832</v>
      </c>
      <c r="AN53" s="2" t="s">
        <v>3350</v>
      </c>
      <c r="AO53" s="2" t="s">
        <v>3341</v>
      </c>
      <c r="AP53" s="2" t="s">
        <v>2713</v>
      </c>
      <c r="AQ53" s="14">
        <v>2</v>
      </c>
      <c r="AR53" s="2" t="s">
        <v>2749</v>
      </c>
      <c r="AS53" s="2" t="s">
        <v>3342</v>
      </c>
      <c r="AT53" s="2" t="s">
        <v>3351</v>
      </c>
      <c r="AU53" s="2"/>
      <c r="AV53" s="2" t="s">
        <v>3067</v>
      </c>
      <c r="AW53" s="2" t="s">
        <v>2729</v>
      </c>
      <c r="AX53" s="2" t="s">
        <v>2753</v>
      </c>
      <c r="AY53" s="14">
        <v>142</v>
      </c>
      <c r="AZ53" s="2" t="s">
        <v>4981</v>
      </c>
      <c r="BA53" s="2"/>
      <c r="BB53" s="2" t="s">
        <v>3352</v>
      </c>
      <c r="BC53">
        <f t="shared" si="1"/>
        <v>0</v>
      </c>
      <c r="BD53">
        <f t="shared" si="2"/>
        <v>1</v>
      </c>
      <c r="BE53">
        <f t="shared" si="0"/>
        <v>1</v>
      </c>
      <c r="BF53" s="1">
        <f t="shared" si="3"/>
        <v>1</v>
      </c>
      <c r="BI53" s="1"/>
      <c r="BJ53" s="1"/>
      <c r="BR53" s="1"/>
      <c r="BV53" s="1"/>
      <c r="CG53" s="1"/>
      <c r="CH53" s="1"/>
      <c r="CY53" s="1"/>
      <c r="DG53" s="1"/>
      <c r="DH53" s="12"/>
    </row>
    <row r="54" spans="1:112" x14ac:dyDescent="0.25">
      <c r="A54" s="13">
        <v>10204.7045987</v>
      </c>
      <c r="B54" s="13">
        <v>404.58299987999999</v>
      </c>
      <c r="C54" s="2" t="s">
        <v>5067</v>
      </c>
      <c r="D54" s="2" t="s">
        <v>3401</v>
      </c>
      <c r="E54" s="2" t="s">
        <v>3402</v>
      </c>
      <c r="F54" s="2" t="s">
        <v>3403</v>
      </c>
      <c r="G54" s="2" t="s">
        <v>54</v>
      </c>
      <c r="H54" s="2" t="s">
        <v>3404</v>
      </c>
      <c r="I54" s="2" t="s">
        <v>2734</v>
      </c>
      <c r="J54" s="2">
        <v>160431</v>
      </c>
      <c r="K54" s="2" t="s">
        <v>4963</v>
      </c>
      <c r="L54" s="2"/>
      <c r="M54" s="13">
        <v>0.23</v>
      </c>
      <c r="N54" s="2">
        <v>210456</v>
      </c>
      <c r="O54" s="2" t="s">
        <v>5068</v>
      </c>
      <c r="P54" s="2" t="s">
        <v>3405</v>
      </c>
      <c r="Q54" s="2" t="s">
        <v>2827</v>
      </c>
      <c r="R54" s="2" t="s">
        <v>2761</v>
      </c>
      <c r="S54" s="2" t="s">
        <v>2738</v>
      </c>
      <c r="T54" s="2" t="s">
        <v>5069</v>
      </c>
      <c r="U54" s="2" t="s">
        <v>2739</v>
      </c>
      <c r="V54" s="2" t="s">
        <v>61</v>
      </c>
      <c r="W54" s="2" t="s">
        <v>3369</v>
      </c>
      <c r="X54" s="2" t="s">
        <v>2740</v>
      </c>
      <c r="Y54" s="2">
        <v>50025</v>
      </c>
      <c r="Z54" s="2">
        <v>210456</v>
      </c>
      <c r="AA54" s="2" t="s">
        <v>3406</v>
      </c>
      <c r="AB54" s="2" t="s">
        <v>3407</v>
      </c>
      <c r="AC54" s="2" t="s">
        <v>5067</v>
      </c>
      <c r="AD54" s="2" t="s">
        <v>2743</v>
      </c>
      <c r="AE54" s="2" t="s">
        <v>61</v>
      </c>
      <c r="AF54" s="2" t="s">
        <v>135</v>
      </c>
      <c r="AG54" s="2" t="s">
        <v>2744</v>
      </c>
      <c r="AH54" s="2" t="s">
        <v>2745</v>
      </c>
      <c r="AI54" s="2" t="s">
        <v>2745</v>
      </c>
      <c r="AJ54" s="2" t="s">
        <v>2745</v>
      </c>
      <c r="AK54" s="2" t="s">
        <v>2745</v>
      </c>
      <c r="AL54" s="2" t="s">
        <v>2745</v>
      </c>
      <c r="AM54" s="2" t="s">
        <v>2832</v>
      </c>
      <c r="AN54" s="2" t="s">
        <v>3408</v>
      </c>
      <c r="AO54" s="2" t="s">
        <v>3400</v>
      </c>
      <c r="AP54" s="2" t="s">
        <v>2713</v>
      </c>
      <c r="AQ54" s="14">
        <v>2</v>
      </c>
      <c r="AR54" s="2" t="s">
        <v>2749</v>
      </c>
      <c r="AS54" s="2" t="s">
        <v>3401</v>
      </c>
      <c r="AT54" s="2" t="s">
        <v>3409</v>
      </c>
      <c r="AU54" s="2"/>
      <c r="AV54" s="2" t="s">
        <v>2752</v>
      </c>
      <c r="AW54" s="2" t="s">
        <v>2729</v>
      </c>
      <c r="AX54" s="2" t="s">
        <v>2753</v>
      </c>
      <c r="AY54" s="14">
        <v>84</v>
      </c>
      <c r="AZ54" s="2"/>
      <c r="BA54" s="2"/>
      <c r="BB54" s="2" t="s">
        <v>3410</v>
      </c>
      <c r="BC54">
        <f t="shared" si="1"/>
        <v>0</v>
      </c>
      <c r="BD54">
        <f t="shared" si="2"/>
        <v>0</v>
      </c>
      <c r="BE54">
        <f t="shared" si="0"/>
        <v>0</v>
      </c>
      <c r="BF54" s="1">
        <f t="shared" si="3"/>
        <v>0</v>
      </c>
      <c r="BI54" s="1"/>
      <c r="BJ54" s="1"/>
      <c r="BR54" s="1"/>
      <c r="BV54" s="1"/>
      <c r="CG54" s="1"/>
      <c r="CH54" s="1"/>
      <c r="CY54" s="1"/>
      <c r="DG54" s="1"/>
    </row>
    <row r="55" spans="1:112" x14ac:dyDescent="0.25">
      <c r="A55" s="13">
        <v>5218.4349485700004</v>
      </c>
      <c r="B55" s="13">
        <v>303.86891499900003</v>
      </c>
      <c r="C55" s="2" t="s">
        <v>5070</v>
      </c>
      <c r="D55" s="2" t="s">
        <v>3365</v>
      </c>
      <c r="E55" s="2" t="s">
        <v>3366</v>
      </c>
      <c r="F55" s="2" t="s">
        <v>2785</v>
      </c>
      <c r="G55" s="2" t="s">
        <v>54</v>
      </c>
      <c r="H55" s="2" t="s">
        <v>3367</v>
      </c>
      <c r="I55" s="2" t="s">
        <v>2734</v>
      </c>
      <c r="J55" s="2">
        <v>99800</v>
      </c>
      <c r="K55" s="2" t="s">
        <v>4963</v>
      </c>
      <c r="L55" s="2"/>
      <c r="M55" s="13">
        <v>0.11</v>
      </c>
      <c r="N55" s="2">
        <v>134800</v>
      </c>
      <c r="O55" s="2" t="s">
        <v>5068</v>
      </c>
      <c r="P55" s="2" t="s">
        <v>3368</v>
      </c>
      <c r="Q55" s="2" t="s">
        <v>2827</v>
      </c>
      <c r="R55" s="2" t="s">
        <v>2761</v>
      </c>
      <c r="S55" s="2" t="s">
        <v>2738</v>
      </c>
      <c r="T55" s="2" t="s">
        <v>4964</v>
      </c>
      <c r="U55" s="2" t="s">
        <v>2739</v>
      </c>
      <c r="V55" s="2" t="s">
        <v>61</v>
      </c>
      <c r="W55" s="2" t="s">
        <v>3369</v>
      </c>
      <c r="X55" s="2" t="s">
        <v>2740</v>
      </c>
      <c r="Y55" s="2">
        <v>35000</v>
      </c>
      <c r="Z55" s="2">
        <v>134800</v>
      </c>
      <c r="AA55" s="2" t="s">
        <v>3370</v>
      </c>
      <c r="AB55" s="2" t="s">
        <v>3371</v>
      </c>
      <c r="AC55" s="2" t="s">
        <v>5070</v>
      </c>
      <c r="AD55" s="2" t="s">
        <v>2743</v>
      </c>
      <c r="AE55" s="2" t="s">
        <v>61</v>
      </c>
      <c r="AF55" s="2" t="s">
        <v>135</v>
      </c>
      <c r="AG55" s="2" t="s">
        <v>2744</v>
      </c>
      <c r="AH55" s="2" t="s">
        <v>2745</v>
      </c>
      <c r="AI55" s="2" t="s">
        <v>2745</v>
      </c>
      <c r="AJ55" s="2" t="s">
        <v>2745</v>
      </c>
      <c r="AK55" s="2" t="s">
        <v>2745</v>
      </c>
      <c r="AL55" s="2" t="s">
        <v>2745</v>
      </c>
      <c r="AM55" s="2" t="s">
        <v>2832</v>
      </c>
      <c r="AN55" s="2" t="s">
        <v>3372</v>
      </c>
      <c r="AO55" s="2" t="s">
        <v>3364</v>
      </c>
      <c r="AP55" s="2" t="s">
        <v>2713</v>
      </c>
      <c r="AQ55" s="14">
        <v>2</v>
      </c>
      <c r="AR55" s="2" t="s">
        <v>2749</v>
      </c>
      <c r="AS55" s="2" t="s">
        <v>3365</v>
      </c>
      <c r="AT55" s="2" t="s">
        <v>3373</v>
      </c>
      <c r="AU55" s="2"/>
      <c r="AV55" s="2" t="s">
        <v>2752</v>
      </c>
      <c r="AW55" s="2" t="s">
        <v>2729</v>
      </c>
      <c r="AX55" s="2" t="s">
        <v>2753</v>
      </c>
      <c r="AY55" s="14">
        <v>118</v>
      </c>
      <c r="AZ55" s="2"/>
      <c r="BA55" s="2"/>
      <c r="BB55" s="2" t="s">
        <v>3374</v>
      </c>
      <c r="BC55">
        <f t="shared" si="1"/>
        <v>0</v>
      </c>
      <c r="BD55">
        <f t="shared" si="2"/>
        <v>0</v>
      </c>
      <c r="BE55">
        <f t="shared" si="0"/>
        <v>0</v>
      </c>
      <c r="BF55" s="1">
        <f t="shared" si="3"/>
        <v>0</v>
      </c>
      <c r="BI55" s="1"/>
      <c r="BJ55" s="1"/>
      <c r="BR55" s="1"/>
      <c r="BV55" s="1"/>
      <c r="CG55" s="1"/>
      <c r="CH55" s="1"/>
      <c r="CY55" s="1"/>
      <c r="DG55" s="1"/>
    </row>
    <row r="56" spans="1:112" x14ac:dyDescent="0.25">
      <c r="A56" s="13">
        <v>17633.868818200001</v>
      </c>
      <c r="B56" s="13">
        <v>587.14822195900001</v>
      </c>
      <c r="C56" s="2" t="s">
        <v>5071</v>
      </c>
      <c r="D56" s="2" t="s">
        <v>3376</v>
      </c>
      <c r="E56" s="2" t="s">
        <v>3377</v>
      </c>
      <c r="F56" s="2" t="s">
        <v>3093</v>
      </c>
      <c r="G56" s="2" t="s">
        <v>54</v>
      </c>
      <c r="H56" s="2" t="s">
        <v>3378</v>
      </c>
      <c r="I56" s="2" t="s">
        <v>3059</v>
      </c>
      <c r="J56" s="2">
        <v>678904</v>
      </c>
      <c r="K56" s="2" t="s">
        <v>4963</v>
      </c>
      <c r="L56" s="2"/>
      <c r="M56" s="13">
        <v>0.57999999999999996</v>
      </c>
      <c r="N56" s="2">
        <v>913904</v>
      </c>
      <c r="O56" s="2" t="s">
        <v>5072</v>
      </c>
      <c r="P56" s="2" t="s">
        <v>3379</v>
      </c>
      <c r="Q56" s="2" t="s">
        <v>3061</v>
      </c>
      <c r="R56" s="2" t="s">
        <v>3380</v>
      </c>
      <c r="S56" s="2" t="s">
        <v>2738</v>
      </c>
      <c r="T56" s="2" t="s">
        <v>5073</v>
      </c>
      <c r="U56" s="2" t="s">
        <v>2739</v>
      </c>
      <c r="V56" s="2" t="s">
        <v>61</v>
      </c>
      <c r="W56" s="2" t="s">
        <v>3381</v>
      </c>
      <c r="X56" s="2" t="s">
        <v>2740</v>
      </c>
      <c r="Y56" s="2">
        <v>235000</v>
      </c>
      <c r="Z56" s="2">
        <v>913904</v>
      </c>
      <c r="AA56" s="2" t="s">
        <v>3382</v>
      </c>
      <c r="AB56" s="2" t="s">
        <v>3383</v>
      </c>
      <c r="AC56" s="2" t="s">
        <v>5071</v>
      </c>
      <c r="AD56" s="2" t="s">
        <v>2743</v>
      </c>
      <c r="AE56" s="2" t="s">
        <v>61</v>
      </c>
      <c r="AF56" s="2" t="s">
        <v>135</v>
      </c>
      <c r="AG56" s="2" t="s">
        <v>2744</v>
      </c>
      <c r="AH56" s="2" t="s">
        <v>2745</v>
      </c>
      <c r="AI56" s="2" t="s">
        <v>2745</v>
      </c>
      <c r="AJ56" s="2" t="s">
        <v>2745</v>
      </c>
      <c r="AK56" s="2"/>
      <c r="AL56" s="2" t="s">
        <v>2745</v>
      </c>
      <c r="AM56" s="2" t="s">
        <v>2746</v>
      </c>
      <c r="AN56" s="2" t="s">
        <v>3384</v>
      </c>
      <c r="AO56" s="2" t="s">
        <v>3375</v>
      </c>
      <c r="AP56" s="2" t="s">
        <v>2713</v>
      </c>
      <c r="AQ56" s="14">
        <v>2</v>
      </c>
      <c r="AR56" s="2" t="s">
        <v>2749</v>
      </c>
      <c r="AS56" s="2" t="s">
        <v>3385</v>
      </c>
      <c r="AT56" s="2" t="s">
        <v>3386</v>
      </c>
      <c r="AU56" s="2"/>
      <c r="AV56" s="2" t="s">
        <v>3067</v>
      </c>
      <c r="AW56" s="2" t="s">
        <v>2835</v>
      </c>
      <c r="AX56" s="2" t="s">
        <v>2753</v>
      </c>
      <c r="AY56" s="14">
        <v>2000</v>
      </c>
      <c r="AZ56" s="2"/>
      <c r="BA56" s="2"/>
      <c r="BB56" s="2" t="s">
        <v>3387</v>
      </c>
      <c r="BC56">
        <f t="shared" si="1"/>
        <v>0</v>
      </c>
      <c r="BD56">
        <f t="shared" si="2"/>
        <v>0</v>
      </c>
      <c r="BE56">
        <f t="shared" si="0"/>
        <v>0</v>
      </c>
      <c r="BF56" s="1">
        <f t="shared" si="3"/>
        <v>0</v>
      </c>
      <c r="BI56" s="1"/>
      <c r="BJ56" s="1"/>
      <c r="BR56" s="1"/>
      <c r="BV56" s="1"/>
      <c r="CG56" s="1"/>
      <c r="CH56" s="1"/>
      <c r="CY56" s="1"/>
      <c r="DG56" s="1"/>
    </row>
    <row r="57" spans="1:112" x14ac:dyDescent="0.25">
      <c r="A57" s="13">
        <v>17202.919723800002</v>
      </c>
      <c r="B57" s="13">
        <v>733.531523773</v>
      </c>
      <c r="C57" s="2" t="s">
        <v>5074</v>
      </c>
      <c r="D57" s="2" t="s">
        <v>3412</v>
      </c>
      <c r="E57" s="2" t="s">
        <v>3413</v>
      </c>
      <c r="F57" s="2" t="s">
        <v>3183</v>
      </c>
      <c r="G57" s="2" t="s">
        <v>54</v>
      </c>
      <c r="H57" s="2" t="s">
        <v>3414</v>
      </c>
      <c r="I57" s="2" t="s">
        <v>2734</v>
      </c>
      <c r="J57" s="2">
        <v>322479</v>
      </c>
      <c r="K57" s="2" t="s">
        <v>4963</v>
      </c>
      <c r="L57" s="2"/>
      <c r="M57" s="13">
        <v>0.4</v>
      </c>
      <c r="N57" s="2">
        <v>393979</v>
      </c>
      <c r="O57" s="2" t="s">
        <v>5075</v>
      </c>
      <c r="P57" s="2" t="s">
        <v>3415</v>
      </c>
      <c r="Q57" s="2" t="s">
        <v>2736</v>
      </c>
      <c r="R57" s="2" t="s">
        <v>2965</v>
      </c>
      <c r="S57" s="2" t="s">
        <v>2738</v>
      </c>
      <c r="T57" s="2" t="s">
        <v>3416</v>
      </c>
      <c r="U57" s="2" t="s">
        <v>2739</v>
      </c>
      <c r="V57" s="2" t="s">
        <v>61</v>
      </c>
      <c r="W57" s="2" t="s">
        <v>3394</v>
      </c>
      <c r="X57" s="2" t="s">
        <v>2740</v>
      </c>
      <c r="Y57" s="2">
        <v>71500</v>
      </c>
      <c r="Z57" s="2">
        <v>393979</v>
      </c>
      <c r="AA57" s="2" t="s">
        <v>3417</v>
      </c>
      <c r="AB57" s="2" t="s">
        <v>3418</v>
      </c>
      <c r="AC57" s="2" t="s">
        <v>5074</v>
      </c>
      <c r="AD57" s="2" t="s">
        <v>2743</v>
      </c>
      <c r="AE57" s="2" t="s">
        <v>61</v>
      </c>
      <c r="AF57" s="2" t="s">
        <v>135</v>
      </c>
      <c r="AG57" s="2" t="s">
        <v>2744</v>
      </c>
      <c r="AH57" s="2" t="s">
        <v>2745</v>
      </c>
      <c r="AI57" s="2" t="s">
        <v>2745</v>
      </c>
      <c r="AJ57" s="2" t="s">
        <v>2745</v>
      </c>
      <c r="AK57" s="2"/>
      <c r="AL57" s="2"/>
      <c r="AM57" s="2" t="s">
        <v>3110</v>
      </c>
      <c r="AN57" s="2"/>
      <c r="AO57" s="2" t="s">
        <v>3411</v>
      </c>
      <c r="AP57" s="2" t="s">
        <v>2713</v>
      </c>
      <c r="AQ57" s="14">
        <v>2</v>
      </c>
      <c r="AR57" s="2" t="s">
        <v>2749</v>
      </c>
      <c r="AS57" s="2" t="s">
        <v>3412</v>
      </c>
      <c r="AT57" s="2" t="s">
        <v>3419</v>
      </c>
      <c r="AU57" s="2"/>
      <c r="AV57" s="2" t="s">
        <v>2752</v>
      </c>
      <c r="AW57" s="2" t="s">
        <v>2729</v>
      </c>
      <c r="AX57" s="2" t="s">
        <v>2753</v>
      </c>
      <c r="AY57" s="14">
        <v>223</v>
      </c>
      <c r="AZ57" s="2"/>
      <c r="BA57" s="2"/>
      <c r="BB57" s="2" t="s">
        <v>3420</v>
      </c>
      <c r="BC57">
        <f t="shared" si="1"/>
        <v>0</v>
      </c>
      <c r="BD57">
        <f t="shared" si="2"/>
        <v>0</v>
      </c>
      <c r="BE57">
        <f t="shared" si="0"/>
        <v>0</v>
      </c>
      <c r="BF57" s="1">
        <f t="shared" si="3"/>
        <v>0</v>
      </c>
      <c r="BI57" s="1"/>
      <c r="BJ57" s="1"/>
      <c r="BR57" s="1"/>
      <c r="BV57" s="1"/>
      <c r="CG57" s="1"/>
      <c r="CH57" s="1"/>
      <c r="CY57" s="1"/>
      <c r="DG57" s="1"/>
    </row>
    <row r="58" spans="1:112" x14ac:dyDescent="0.25">
      <c r="A58" s="13">
        <v>18959.989760299999</v>
      </c>
      <c r="B58" s="13">
        <v>763.70655235000004</v>
      </c>
      <c r="C58" s="2" t="s">
        <v>5076</v>
      </c>
      <c r="D58" s="2" t="s">
        <v>3389</v>
      </c>
      <c r="E58" s="2" t="s">
        <v>3390</v>
      </c>
      <c r="F58" s="2" t="s">
        <v>3391</v>
      </c>
      <c r="G58" s="2" t="s">
        <v>54</v>
      </c>
      <c r="H58" s="2" t="s">
        <v>3392</v>
      </c>
      <c r="I58" s="2" t="s">
        <v>2734</v>
      </c>
      <c r="J58" s="2">
        <v>255241</v>
      </c>
      <c r="K58" s="2" t="s">
        <v>4963</v>
      </c>
      <c r="L58" s="2"/>
      <c r="M58" s="13">
        <v>0.44</v>
      </c>
      <c r="N58" s="2">
        <v>333241</v>
      </c>
      <c r="O58" s="2" t="s">
        <v>5075</v>
      </c>
      <c r="P58" s="2" t="s">
        <v>3393</v>
      </c>
      <c r="Q58" s="2" t="s">
        <v>2736</v>
      </c>
      <c r="R58" s="2" t="s">
        <v>2965</v>
      </c>
      <c r="S58" s="2" t="s">
        <v>2738</v>
      </c>
      <c r="T58" s="2" t="s">
        <v>5077</v>
      </c>
      <c r="U58" s="2" t="s">
        <v>2739</v>
      </c>
      <c r="V58" s="2" t="s">
        <v>61</v>
      </c>
      <c r="W58" s="2" t="s">
        <v>3394</v>
      </c>
      <c r="X58" s="2" t="s">
        <v>2740</v>
      </c>
      <c r="Y58" s="2">
        <v>78000</v>
      </c>
      <c r="Z58" s="2">
        <v>333241</v>
      </c>
      <c r="AA58" s="2" t="s">
        <v>3395</v>
      </c>
      <c r="AB58" s="2" t="s">
        <v>3396</v>
      </c>
      <c r="AC58" s="2" t="s">
        <v>5076</v>
      </c>
      <c r="AD58" s="2" t="s">
        <v>2764</v>
      </c>
      <c r="AE58" s="2" t="s">
        <v>135</v>
      </c>
      <c r="AF58" s="2" t="s">
        <v>135</v>
      </c>
      <c r="AG58" s="2" t="s">
        <v>2744</v>
      </c>
      <c r="AH58" s="2" t="s">
        <v>2903</v>
      </c>
      <c r="AI58" s="2" t="s">
        <v>2903</v>
      </c>
      <c r="AJ58" s="2" t="s">
        <v>2903</v>
      </c>
      <c r="AK58" s="2"/>
      <c r="AL58" s="2" t="s">
        <v>2745</v>
      </c>
      <c r="AM58" s="2" t="s">
        <v>2746</v>
      </c>
      <c r="AN58" s="2" t="s">
        <v>3397</v>
      </c>
      <c r="AO58" s="2" t="s">
        <v>3388</v>
      </c>
      <c r="AP58" s="2" t="s">
        <v>2713</v>
      </c>
      <c r="AQ58" s="14">
        <v>1</v>
      </c>
      <c r="AR58" s="2" t="s">
        <v>2749</v>
      </c>
      <c r="AS58" s="2" t="s">
        <v>3389</v>
      </c>
      <c r="AT58" s="2" t="s">
        <v>3398</v>
      </c>
      <c r="AU58" s="2"/>
      <c r="AV58" s="2" t="s">
        <v>2752</v>
      </c>
      <c r="AW58" s="2" t="s">
        <v>2729</v>
      </c>
      <c r="AX58" s="2" t="s">
        <v>2753</v>
      </c>
      <c r="AY58" s="14">
        <v>151</v>
      </c>
      <c r="AZ58" s="2"/>
      <c r="BA58" s="2"/>
      <c r="BB58" s="2" t="s">
        <v>3399</v>
      </c>
      <c r="BC58">
        <f t="shared" si="1"/>
        <v>1</v>
      </c>
      <c r="BD58">
        <f t="shared" si="2"/>
        <v>0</v>
      </c>
      <c r="BE58">
        <f t="shared" si="0"/>
        <v>1</v>
      </c>
      <c r="BF58" s="1">
        <f t="shared" si="3"/>
        <v>1</v>
      </c>
      <c r="BI58" s="1"/>
      <c r="BJ58" s="1"/>
      <c r="BR58" s="1"/>
      <c r="BV58" s="1"/>
      <c r="CG58" s="1"/>
      <c r="CH58" s="1"/>
      <c r="CY58" s="1"/>
      <c r="DG58" s="1"/>
    </row>
    <row r="59" spans="1:112" x14ac:dyDescent="0.25">
      <c r="A59" s="13">
        <v>5761.8832739899999</v>
      </c>
      <c r="B59" s="13">
        <v>322.19160566699998</v>
      </c>
      <c r="C59" s="2" t="s">
        <v>5078</v>
      </c>
      <c r="D59" s="2" t="s">
        <v>3422</v>
      </c>
      <c r="E59" s="2" t="s">
        <v>3423</v>
      </c>
      <c r="F59" s="2" t="s">
        <v>2927</v>
      </c>
      <c r="G59" s="2" t="s">
        <v>54</v>
      </c>
      <c r="H59" s="2" t="s">
        <v>3424</v>
      </c>
      <c r="I59" s="2" t="s">
        <v>2734</v>
      </c>
      <c r="J59" s="2">
        <v>372669</v>
      </c>
      <c r="K59" s="2" t="s">
        <v>4963</v>
      </c>
      <c r="L59" s="2"/>
      <c r="M59" s="13">
        <v>0.14000000000000001</v>
      </c>
      <c r="N59" s="2">
        <v>435219</v>
      </c>
      <c r="O59" s="2" t="s">
        <v>5075</v>
      </c>
      <c r="P59" s="2" t="s">
        <v>3425</v>
      </c>
      <c r="Q59" s="2" t="s">
        <v>2736</v>
      </c>
      <c r="R59" s="2" t="s">
        <v>2965</v>
      </c>
      <c r="S59" s="2" t="s">
        <v>2738</v>
      </c>
      <c r="T59" s="2" t="s">
        <v>4991</v>
      </c>
      <c r="U59" s="2" t="s">
        <v>2739</v>
      </c>
      <c r="V59" s="2" t="s">
        <v>61</v>
      </c>
      <c r="W59" s="2" t="s">
        <v>3394</v>
      </c>
      <c r="X59" s="2" t="s">
        <v>2740</v>
      </c>
      <c r="Y59" s="2">
        <v>62550</v>
      </c>
      <c r="Z59" s="2">
        <v>435219</v>
      </c>
      <c r="AA59" s="2" t="s">
        <v>3426</v>
      </c>
      <c r="AB59" s="2" t="s">
        <v>3427</v>
      </c>
      <c r="AC59" s="2" t="s">
        <v>5078</v>
      </c>
      <c r="AD59" s="2" t="s">
        <v>2743</v>
      </c>
      <c r="AE59" s="2" t="s">
        <v>61</v>
      </c>
      <c r="AF59" s="2" t="s">
        <v>135</v>
      </c>
      <c r="AG59" s="2" t="s">
        <v>2744</v>
      </c>
      <c r="AH59" s="2" t="s">
        <v>2745</v>
      </c>
      <c r="AI59" s="2" t="s">
        <v>2745</v>
      </c>
      <c r="AJ59" s="2" t="s">
        <v>2745</v>
      </c>
      <c r="AK59" s="2" t="s">
        <v>2745</v>
      </c>
      <c r="AL59" s="2"/>
      <c r="AM59" s="2" t="s">
        <v>2832</v>
      </c>
      <c r="AN59" s="2" t="s">
        <v>3428</v>
      </c>
      <c r="AO59" s="2" t="s">
        <v>3421</v>
      </c>
      <c r="AP59" s="2" t="s">
        <v>2713</v>
      </c>
      <c r="AQ59" s="14">
        <v>1</v>
      </c>
      <c r="AR59" s="2" t="s">
        <v>2972</v>
      </c>
      <c r="AS59" s="2" t="s">
        <v>3422</v>
      </c>
      <c r="AT59" s="2" t="s">
        <v>3429</v>
      </c>
      <c r="AU59" s="2"/>
      <c r="AV59" s="2" t="s">
        <v>2752</v>
      </c>
      <c r="AW59" s="2" t="s">
        <v>2729</v>
      </c>
      <c r="AX59" s="2" t="s">
        <v>2753</v>
      </c>
      <c r="AY59" s="14">
        <v>100</v>
      </c>
      <c r="AZ59" s="2"/>
      <c r="BA59" s="2"/>
      <c r="BB59" s="2" t="s">
        <v>3430</v>
      </c>
      <c r="BC59">
        <f t="shared" si="1"/>
        <v>0</v>
      </c>
      <c r="BD59">
        <f t="shared" si="2"/>
        <v>0</v>
      </c>
      <c r="BE59">
        <f t="shared" si="0"/>
        <v>0</v>
      </c>
      <c r="BF59" s="1">
        <f t="shared" si="3"/>
        <v>0</v>
      </c>
      <c r="BI59" s="1"/>
      <c r="BJ59" s="1"/>
      <c r="BR59" s="1"/>
      <c r="BV59" s="1"/>
      <c r="CG59" s="1"/>
      <c r="CH59" s="1"/>
      <c r="CY59" s="1"/>
      <c r="DG59" s="1"/>
    </row>
    <row r="60" spans="1:112" x14ac:dyDescent="0.25">
      <c r="A60" s="13">
        <v>6600.4143583100004</v>
      </c>
      <c r="B60" s="13">
        <v>345.608973381</v>
      </c>
      <c r="C60" s="2" t="s">
        <v>5079</v>
      </c>
      <c r="D60" s="2" t="s">
        <v>3456</v>
      </c>
      <c r="E60" s="2" t="s">
        <v>3457</v>
      </c>
      <c r="F60" s="2" t="s">
        <v>3458</v>
      </c>
      <c r="G60" s="2" t="s">
        <v>54</v>
      </c>
      <c r="H60" s="2" t="s">
        <v>3459</v>
      </c>
      <c r="I60" s="2" t="s">
        <v>2734</v>
      </c>
      <c r="J60" s="2">
        <v>148316</v>
      </c>
      <c r="K60" s="2" t="s">
        <v>4963</v>
      </c>
      <c r="L60" s="2"/>
      <c r="M60" s="13">
        <v>0.17</v>
      </c>
      <c r="N60" s="2">
        <v>199294</v>
      </c>
      <c r="O60" s="2" t="s">
        <v>5080</v>
      </c>
      <c r="P60" s="2" t="s">
        <v>3460</v>
      </c>
      <c r="Q60" s="2" t="s">
        <v>2736</v>
      </c>
      <c r="R60" s="2" t="s">
        <v>2965</v>
      </c>
      <c r="S60" s="2" t="s">
        <v>2738</v>
      </c>
      <c r="T60" s="2" t="s">
        <v>5081</v>
      </c>
      <c r="U60" s="2" t="s">
        <v>2739</v>
      </c>
      <c r="V60" s="2" t="s">
        <v>61</v>
      </c>
      <c r="W60" s="2" t="s">
        <v>3438</v>
      </c>
      <c r="X60" s="2" t="s">
        <v>2740</v>
      </c>
      <c r="Y60" s="2">
        <v>50978</v>
      </c>
      <c r="Z60" s="2">
        <v>199294</v>
      </c>
      <c r="AA60" s="2" t="s">
        <v>3461</v>
      </c>
      <c r="AB60" s="2" t="s">
        <v>3462</v>
      </c>
      <c r="AC60" s="2" t="s">
        <v>5079</v>
      </c>
      <c r="AD60" s="2" t="s">
        <v>2764</v>
      </c>
      <c r="AE60" s="2" t="s">
        <v>135</v>
      </c>
      <c r="AF60" s="2" t="s">
        <v>135</v>
      </c>
      <c r="AG60" s="2" t="s">
        <v>2744</v>
      </c>
      <c r="AH60" s="2" t="s">
        <v>2903</v>
      </c>
      <c r="AI60" s="2" t="s">
        <v>2903</v>
      </c>
      <c r="AJ60" s="2" t="s">
        <v>2903</v>
      </c>
      <c r="AK60" s="2"/>
      <c r="AL60" s="2"/>
      <c r="AM60" s="2" t="s">
        <v>2746</v>
      </c>
      <c r="AN60" s="2" t="s">
        <v>3463</v>
      </c>
      <c r="AO60" s="2" t="s">
        <v>3455</v>
      </c>
      <c r="AP60" s="2" t="s">
        <v>2713</v>
      </c>
      <c r="AQ60" s="14">
        <v>1</v>
      </c>
      <c r="AR60" s="2" t="s">
        <v>2749</v>
      </c>
      <c r="AS60" s="2" t="s">
        <v>3456</v>
      </c>
      <c r="AT60" s="2" t="s">
        <v>3464</v>
      </c>
      <c r="AU60" s="2"/>
      <c r="AV60" s="2" t="s">
        <v>2752</v>
      </c>
      <c r="AW60" s="2" t="s">
        <v>2729</v>
      </c>
      <c r="AX60" s="2" t="s">
        <v>2753</v>
      </c>
      <c r="AY60" s="14">
        <v>149</v>
      </c>
      <c r="AZ60" s="2"/>
      <c r="BA60" s="2"/>
      <c r="BB60" s="2" t="s">
        <v>3465</v>
      </c>
      <c r="BC60">
        <f t="shared" si="1"/>
        <v>1</v>
      </c>
      <c r="BD60">
        <f t="shared" si="2"/>
        <v>0</v>
      </c>
      <c r="BE60">
        <f t="shared" si="0"/>
        <v>1</v>
      </c>
      <c r="BF60" s="1">
        <f t="shared" si="3"/>
        <v>1</v>
      </c>
      <c r="BI60" s="1"/>
      <c r="BJ60" s="1"/>
      <c r="BR60" s="1"/>
      <c r="BV60" s="1"/>
      <c r="CG60" s="1"/>
      <c r="CH60" s="1"/>
      <c r="CY60" s="1"/>
      <c r="DG60" s="1"/>
      <c r="DH60" s="12"/>
    </row>
    <row r="61" spans="1:112" x14ac:dyDescent="0.25">
      <c r="A61" s="13">
        <v>6453.1051748600003</v>
      </c>
      <c r="B61" s="13">
        <v>338.565191572</v>
      </c>
      <c r="C61" s="2" t="s">
        <v>5082</v>
      </c>
      <c r="D61" s="2" t="s">
        <v>3432</v>
      </c>
      <c r="E61" s="2" t="s">
        <v>3433</v>
      </c>
      <c r="F61" s="2" t="s">
        <v>3434</v>
      </c>
      <c r="G61" s="2" t="s">
        <v>54</v>
      </c>
      <c r="H61" s="2" t="s">
        <v>3435</v>
      </c>
      <c r="I61" s="2" t="s">
        <v>2734</v>
      </c>
      <c r="J61" s="2">
        <v>392810</v>
      </c>
      <c r="K61" s="2" t="s">
        <v>4963</v>
      </c>
      <c r="L61" s="2"/>
      <c r="M61" s="13">
        <v>0.17</v>
      </c>
      <c r="N61" s="2">
        <v>443788</v>
      </c>
      <c r="O61" s="2" t="s">
        <v>5080</v>
      </c>
      <c r="P61" s="2" t="s">
        <v>3436</v>
      </c>
      <c r="Q61" s="2" t="s">
        <v>2736</v>
      </c>
      <c r="R61" s="2" t="s">
        <v>2965</v>
      </c>
      <c r="S61" s="2" t="s">
        <v>2738</v>
      </c>
      <c r="T61" s="2" t="s">
        <v>3437</v>
      </c>
      <c r="U61" s="2" t="s">
        <v>2739</v>
      </c>
      <c r="V61" s="2" t="s">
        <v>61</v>
      </c>
      <c r="W61" s="2" t="s">
        <v>3438</v>
      </c>
      <c r="X61" s="2" t="s">
        <v>2740</v>
      </c>
      <c r="Y61" s="2">
        <v>50978</v>
      </c>
      <c r="Z61" s="2">
        <v>443788</v>
      </c>
      <c r="AA61" s="2" t="s">
        <v>3439</v>
      </c>
      <c r="AB61" s="2" t="s">
        <v>3440</v>
      </c>
      <c r="AC61" s="2" t="s">
        <v>5082</v>
      </c>
      <c r="AD61" s="2" t="s">
        <v>2764</v>
      </c>
      <c r="AE61" s="2" t="s">
        <v>135</v>
      </c>
      <c r="AF61" s="2" t="s">
        <v>135</v>
      </c>
      <c r="AG61" s="2" t="s">
        <v>2744</v>
      </c>
      <c r="AH61" s="2" t="s">
        <v>2745</v>
      </c>
      <c r="AI61" s="2" t="s">
        <v>2745</v>
      </c>
      <c r="AJ61" s="2" t="s">
        <v>2745</v>
      </c>
      <c r="AK61" s="2" t="s">
        <v>2877</v>
      </c>
      <c r="AL61" s="2" t="s">
        <v>2745</v>
      </c>
      <c r="AM61" s="2" t="s">
        <v>2832</v>
      </c>
      <c r="AN61" s="2" t="s">
        <v>3441</v>
      </c>
      <c r="AO61" s="2" t="s">
        <v>3431</v>
      </c>
      <c r="AP61" s="2" t="s">
        <v>2713</v>
      </c>
      <c r="AQ61" s="14">
        <v>2</v>
      </c>
      <c r="AR61" s="2" t="s">
        <v>2749</v>
      </c>
      <c r="AS61" s="2" t="s">
        <v>3432</v>
      </c>
      <c r="AT61" s="2" t="s">
        <v>3442</v>
      </c>
      <c r="AU61" s="2"/>
      <c r="AV61" s="2" t="s">
        <v>2752</v>
      </c>
      <c r="AW61" s="2" t="s">
        <v>2729</v>
      </c>
      <c r="AX61" s="2" t="s">
        <v>2769</v>
      </c>
      <c r="AY61" s="14">
        <v>113</v>
      </c>
      <c r="AZ61" s="2" t="s">
        <v>4981</v>
      </c>
      <c r="BA61" s="2"/>
      <c r="BB61" s="2" t="s">
        <v>3443</v>
      </c>
      <c r="BC61">
        <f t="shared" si="1"/>
        <v>0</v>
      </c>
      <c r="BD61">
        <f t="shared" si="2"/>
        <v>1</v>
      </c>
      <c r="BE61">
        <f t="shared" si="0"/>
        <v>1</v>
      </c>
      <c r="BF61" s="1">
        <f t="shared" si="3"/>
        <v>1</v>
      </c>
      <c r="BI61" s="1"/>
      <c r="BJ61" s="1"/>
      <c r="BR61" s="1"/>
      <c r="BV61" s="1"/>
      <c r="CG61" s="1"/>
      <c r="CH61" s="1"/>
      <c r="CY61" s="1"/>
      <c r="DG61" s="1"/>
      <c r="DH61" s="12"/>
    </row>
    <row r="62" spans="1:112" x14ac:dyDescent="0.25">
      <c r="A62" s="13">
        <v>6874.08631771</v>
      </c>
      <c r="B62" s="13">
        <v>364.50971122999999</v>
      </c>
      <c r="C62" s="2" t="s">
        <v>5083</v>
      </c>
      <c r="D62" s="2" t="s">
        <v>3445</v>
      </c>
      <c r="E62" s="2" t="s">
        <v>3446</v>
      </c>
      <c r="F62" s="2" t="s">
        <v>2797</v>
      </c>
      <c r="G62" s="2" t="s">
        <v>54</v>
      </c>
      <c r="H62" s="2" t="s">
        <v>3447</v>
      </c>
      <c r="I62" s="2" t="s">
        <v>2734</v>
      </c>
      <c r="J62" s="2">
        <v>269901</v>
      </c>
      <c r="K62" s="2" t="s">
        <v>4963</v>
      </c>
      <c r="L62" s="2"/>
      <c r="M62" s="13">
        <v>0.16</v>
      </c>
      <c r="N62" s="2">
        <v>333070</v>
      </c>
      <c r="O62" s="2" t="s">
        <v>5080</v>
      </c>
      <c r="P62" s="2" t="s">
        <v>3448</v>
      </c>
      <c r="Q62" s="2" t="s">
        <v>2736</v>
      </c>
      <c r="R62" s="2" t="s">
        <v>2965</v>
      </c>
      <c r="S62" s="2" t="s">
        <v>2738</v>
      </c>
      <c r="T62" s="2" t="s">
        <v>5023</v>
      </c>
      <c r="U62" s="2" t="s">
        <v>2739</v>
      </c>
      <c r="V62" s="2" t="s">
        <v>61</v>
      </c>
      <c r="W62" s="2" t="s">
        <v>3438</v>
      </c>
      <c r="X62" s="2" t="s">
        <v>2740</v>
      </c>
      <c r="Y62" s="2">
        <v>63169</v>
      </c>
      <c r="Z62" s="2">
        <v>333070</v>
      </c>
      <c r="AA62" s="2" t="s">
        <v>3449</v>
      </c>
      <c r="AB62" s="2" t="s">
        <v>3450</v>
      </c>
      <c r="AC62" s="2" t="s">
        <v>5083</v>
      </c>
      <c r="AD62" s="2" t="s">
        <v>2764</v>
      </c>
      <c r="AE62" s="2" t="s">
        <v>135</v>
      </c>
      <c r="AF62" s="2" t="s">
        <v>135</v>
      </c>
      <c r="AG62" s="2" t="s">
        <v>2744</v>
      </c>
      <c r="AH62" s="2" t="s">
        <v>2745</v>
      </c>
      <c r="AI62" s="2" t="s">
        <v>2745</v>
      </c>
      <c r="AJ62" s="2" t="s">
        <v>2745</v>
      </c>
      <c r="AK62" s="2" t="s">
        <v>2877</v>
      </c>
      <c r="AL62" s="2" t="s">
        <v>2745</v>
      </c>
      <c r="AM62" s="2" t="s">
        <v>2832</v>
      </c>
      <c r="AN62" s="2" t="s">
        <v>3451</v>
      </c>
      <c r="AO62" s="2" t="s">
        <v>3444</v>
      </c>
      <c r="AP62" s="2" t="s">
        <v>2713</v>
      </c>
      <c r="AQ62" s="14">
        <v>2</v>
      </c>
      <c r="AR62" s="2" t="s">
        <v>2749</v>
      </c>
      <c r="AS62" s="2" t="s">
        <v>3452</v>
      </c>
      <c r="AT62" s="2" t="s">
        <v>3453</v>
      </c>
      <c r="AU62" s="2"/>
      <c r="AV62" s="2" t="s">
        <v>2752</v>
      </c>
      <c r="AW62" s="2" t="s">
        <v>2729</v>
      </c>
      <c r="AX62" s="2" t="s">
        <v>2753</v>
      </c>
      <c r="AY62" s="14">
        <v>99</v>
      </c>
      <c r="AZ62" s="2" t="s">
        <v>4981</v>
      </c>
      <c r="BA62" s="2"/>
      <c r="BB62" s="2" t="s">
        <v>3454</v>
      </c>
      <c r="BC62">
        <f t="shared" si="1"/>
        <v>0</v>
      </c>
      <c r="BD62">
        <f t="shared" si="2"/>
        <v>1</v>
      </c>
      <c r="BE62">
        <f t="shared" si="0"/>
        <v>1</v>
      </c>
      <c r="BF62" s="1">
        <f t="shared" si="3"/>
        <v>1</v>
      </c>
      <c r="BI62" s="1"/>
      <c r="BJ62" s="1"/>
      <c r="BR62" s="1"/>
      <c r="BV62" s="1"/>
      <c r="CG62" s="1"/>
      <c r="CH62" s="1"/>
      <c r="CY62" s="1"/>
      <c r="DG62" s="1"/>
    </row>
    <row r="63" spans="1:112" x14ac:dyDescent="0.25">
      <c r="A63" s="13">
        <v>7984.0344317500003</v>
      </c>
      <c r="B63" s="13">
        <v>358.07767724299998</v>
      </c>
      <c r="C63" s="2" t="s">
        <v>5084</v>
      </c>
      <c r="D63" s="2" t="s">
        <v>3467</v>
      </c>
      <c r="E63" s="2" t="s">
        <v>3468</v>
      </c>
      <c r="F63" s="2" t="s">
        <v>3298</v>
      </c>
      <c r="G63" s="2" t="s">
        <v>54</v>
      </c>
      <c r="H63" s="2" t="s">
        <v>3469</v>
      </c>
      <c r="I63" s="2" t="s">
        <v>2734</v>
      </c>
      <c r="J63" s="2">
        <v>522440</v>
      </c>
      <c r="K63" s="2" t="s">
        <v>4963</v>
      </c>
      <c r="L63" s="2" t="s">
        <v>3470</v>
      </c>
      <c r="M63" s="13">
        <v>0.2</v>
      </c>
      <c r="N63" s="2">
        <v>586846</v>
      </c>
      <c r="O63" s="2" t="s">
        <v>5080</v>
      </c>
      <c r="P63" s="2" t="s">
        <v>3471</v>
      </c>
      <c r="Q63" s="2" t="s">
        <v>2736</v>
      </c>
      <c r="R63" s="2" t="s">
        <v>2965</v>
      </c>
      <c r="S63" s="2" t="s">
        <v>2738</v>
      </c>
      <c r="T63" s="2" t="s">
        <v>5021</v>
      </c>
      <c r="U63" s="2" t="s">
        <v>2739</v>
      </c>
      <c r="V63" s="2" t="s">
        <v>61</v>
      </c>
      <c r="W63" s="2" t="s">
        <v>3438</v>
      </c>
      <c r="X63" s="2" t="s">
        <v>2740</v>
      </c>
      <c r="Y63" s="2">
        <v>64406</v>
      </c>
      <c r="Z63" s="2">
        <v>586846</v>
      </c>
      <c r="AA63" s="2" t="s">
        <v>3472</v>
      </c>
      <c r="AB63" s="2" t="s">
        <v>3473</v>
      </c>
      <c r="AC63" s="2" t="s">
        <v>5084</v>
      </c>
      <c r="AD63" s="2" t="s">
        <v>2764</v>
      </c>
      <c r="AE63" s="2" t="s">
        <v>135</v>
      </c>
      <c r="AF63" s="2" t="s">
        <v>135</v>
      </c>
      <c r="AG63" s="2" t="s">
        <v>2744</v>
      </c>
      <c r="AH63" s="2" t="s">
        <v>2745</v>
      </c>
      <c r="AI63" s="2" t="s">
        <v>2745</v>
      </c>
      <c r="AJ63" s="2" t="s">
        <v>2745</v>
      </c>
      <c r="AK63" s="2"/>
      <c r="AL63" s="2" t="s">
        <v>2745</v>
      </c>
      <c r="AM63" s="2" t="s">
        <v>2746</v>
      </c>
      <c r="AN63" s="2" t="s">
        <v>3474</v>
      </c>
      <c r="AO63" s="2" t="s">
        <v>3466</v>
      </c>
      <c r="AP63" s="2" t="s">
        <v>2713</v>
      </c>
      <c r="AQ63" s="14">
        <v>1</v>
      </c>
      <c r="AR63" s="2" t="s">
        <v>2749</v>
      </c>
      <c r="AS63" s="2" t="s">
        <v>3467</v>
      </c>
      <c r="AT63" s="2" t="s">
        <v>3475</v>
      </c>
      <c r="AU63" s="2"/>
      <c r="AV63" s="2" t="s">
        <v>2752</v>
      </c>
      <c r="AW63" s="2" t="s">
        <v>2729</v>
      </c>
      <c r="AX63" s="2" t="s">
        <v>2753</v>
      </c>
      <c r="AY63" s="14">
        <v>141.76</v>
      </c>
      <c r="AZ63" s="2"/>
      <c r="BA63" s="2"/>
      <c r="BB63" s="2" t="s">
        <v>3476</v>
      </c>
      <c r="BC63">
        <f t="shared" si="1"/>
        <v>0</v>
      </c>
      <c r="BD63">
        <f t="shared" si="2"/>
        <v>0</v>
      </c>
      <c r="BE63">
        <f t="shared" si="0"/>
        <v>1</v>
      </c>
      <c r="BF63" s="1">
        <f t="shared" si="3"/>
        <v>1</v>
      </c>
      <c r="BI63" s="1"/>
      <c r="BJ63" s="1"/>
      <c r="BR63" s="1"/>
      <c r="BV63" s="1"/>
      <c r="CG63" s="1"/>
      <c r="CH63" s="1"/>
      <c r="CY63" s="1"/>
      <c r="DG63" s="1"/>
    </row>
    <row r="64" spans="1:112" x14ac:dyDescent="0.25">
      <c r="A64" s="13">
        <v>90606.077181800007</v>
      </c>
      <c r="B64" s="13">
        <v>1362.5655416499999</v>
      </c>
      <c r="C64" s="2" t="s">
        <v>5085</v>
      </c>
      <c r="D64" s="2" t="s">
        <v>3478</v>
      </c>
      <c r="E64" s="2" t="s">
        <v>3479</v>
      </c>
      <c r="F64" s="2" t="s">
        <v>3480</v>
      </c>
      <c r="G64" s="2" t="s">
        <v>54</v>
      </c>
      <c r="H64" s="2" t="s">
        <v>3481</v>
      </c>
      <c r="I64" s="2" t="s">
        <v>3059</v>
      </c>
      <c r="J64" s="2">
        <v>177600</v>
      </c>
      <c r="K64" s="2" t="s">
        <v>4963</v>
      </c>
      <c r="L64" s="2"/>
      <c r="M64" s="13">
        <v>0</v>
      </c>
      <c r="N64" s="2">
        <v>177600</v>
      </c>
      <c r="O64" s="2" t="s">
        <v>5086</v>
      </c>
      <c r="P64" s="2" t="s">
        <v>3482</v>
      </c>
      <c r="Q64" s="2" t="s">
        <v>3301</v>
      </c>
      <c r="R64" s="2" t="s">
        <v>3151</v>
      </c>
      <c r="S64" s="2" t="s">
        <v>3302</v>
      </c>
      <c r="T64" s="2" t="s">
        <v>5087</v>
      </c>
      <c r="U64" s="2" t="s">
        <v>2739</v>
      </c>
      <c r="V64" s="2" t="s">
        <v>61</v>
      </c>
      <c r="W64" s="2" t="s">
        <v>3483</v>
      </c>
      <c r="X64" s="2" t="s">
        <v>2740</v>
      </c>
      <c r="Y64" s="2">
        <v>0</v>
      </c>
      <c r="Z64" s="2">
        <v>177600</v>
      </c>
      <c r="AA64" s="2" t="s">
        <v>3484</v>
      </c>
      <c r="AB64" s="2" t="s">
        <v>3485</v>
      </c>
      <c r="AC64" s="2" t="s">
        <v>5085</v>
      </c>
      <c r="AD64" s="2" t="s">
        <v>2743</v>
      </c>
      <c r="AE64" s="2" t="s">
        <v>61</v>
      </c>
      <c r="AF64" s="2" t="s">
        <v>135</v>
      </c>
      <c r="AG64" s="2" t="s">
        <v>2744</v>
      </c>
      <c r="AH64" s="2" t="s">
        <v>2745</v>
      </c>
      <c r="AI64" s="2" t="s">
        <v>2745</v>
      </c>
      <c r="AJ64" s="2" t="s">
        <v>2745</v>
      </c>
      <c r="AK64" s="2"/>
      <c r="AL64" s="2" t="s">
        <v>2745</v>
      </c>
      <c r="AM64" s="2" t="s">
        <v>3110</v>
      </c>
      <c r="AN64" s="2"/>
      <c r="AO64" s="2" t="s">
        <v>3477</v>
      </c>
      <c r="AP64" s="2" t="s">
        <v>5088</v>
      </c>
      <c r="AQ64" s="14">
        <v>2</v>
      </c>
      <c r="AR64" s="2" t="s">
        <v>2749</v>
      </c>
      <c r="AS64" s="2" t="s">
        <v>3478</v>
      </c>
      <c r="AT64" s="2" t="s">
        <v>3486</v>
      </c>
      <c r="AU64" s="2"/>
      <c r="AV64" s="2" t="s">
        <v>3309</v>
      </c>
      <c r="AW64" s="2" t="s">
        <v>2729</v>
      </c>
      <c r="AX64" s="2" t="s">
        <v>3487</v>
      </c>
      <c r="AY64" s="14">
        <v>161</v>
      </c>
      <c r="AZ64" s="2"/>
      <c r="BA64" s="2"/>
      <c r="BB64" s="2" t="s">
        <v>3488</v>
      </c>
      <c r="BC64">
        <f t="shared" si="1"/>
        <v>0</v>
      </c>
      <c r="BD64">
        <f t="shared" si="2"/>
        <v>0</v>
      </c>
      <c r="BE64">
        <f t="shared" si="0"/>
        <v>0</v>
      </c>
      <c r="BF64" s="1">
        <f t="shared" si="3"/>
        <v>0</v>
      </c>
      <c r="BI64" s="1"/>
      <c r="BJ64" s="1"/>
      <c r="BR64" s="1"/>
      <c r="BV64" s="1"/>
      <c r="CH64" s="1"/>
      <c r="CY64" s="1"/>
      <c r="DG64" s="1"/>
    </row>
    <row r="65" spans="1:112" x14ac:dyDescent="0.25">
      <c r="A65" s="13">
        <v>90606.077181800007</v>
      </c>
      <c r="B65" s="13">
        <v>1362.5655416499999</v>
      </c>
      <c r="C65" s="2" t="s">
        <v>5089</v>
      </c>
      <c r="D65" s="2" t="s">
        <v>3489</v>
      </c>
      <c r="E65" s="2" t="s">
        <v>3490</v>
      </c>
      <c r="F65" s="2" t="s">
        <v>3491</v>
      </c>
      <c r="G65" s="2" t="s">
        <v>54</v>
      </c>
      <c r="H65" s="2" t="s">
        <v>3481</v>
      </c>
      <c r="I65" s="2" t="s">
        <v>3059</v>
      </c>
      <c r="J65" s="2">
        <v>177600</v>
      </c>
      <c r="K65" s="2" t="s">
        <v>4963</v>
      </c>
      <c r="L65" s="2"/>
      <c r="M65" s="13">
        <v>0</v>
      </c>
      <c r="N65" s="2">
        <v>177600</v>
      </c>
      <c r="O65" s="2" t="s">
        <v>5086</v>
      </c>
      <c r="P65" s="2" t="s">
        <v>3492</v>
      </c>
      <c r="Q65" s="2" t="s">
        <v>3301</v>
      </c>
      <c r="R65" s="2" t="s">
        <v>3151</v>
      </c>
      <c r="S65" s="2" t="s">
        <v>3302</v>
      </c>
      <c r="T65" s="2" t="s">
        <v>5090</v>
      </c>
      <c r="U65" s="2" t="s">
        <v>2739</v>
      </c>
      <c r="V65" s="2" t="s">
        <v>61</v>
      </c>
      <c r="W65" s="2" t="s">
        <v>3483</v>
      </c>
      <c r="X65" s="2" t="s">
        <v>2740</v>
      </c>
      <c r="Y65" s="2">
        <v>0</v>
      </c>
      <c r="Z65" s="2">
        <v>177600</v>
      </c>
      <c r="AA65" s="2" t="s">
        <v>3493</v>
      </c>
      <c r="AB65" s="2" t="s">
        <v>3494</v>
      </c>
      <c r="AC65" s="2" t="s">
        <v>5089</v>
      </c>
      <c r="AD65" s="2" t="s">
        <v>2764</v>
      </c>
      <c r="AE65" s="2" t="s">
        <v>135</v>
      </c>
      <c r="AF65" s="2" t="s">
        <v>135</v>
      </c>
      <c r="AG65" s="2" t="s">
        <v>2744</v>
      </c>
      <c r="AH65" s="2" t="s">
        <v>2816</v>
      </c>
      <c r="AI65" s="2" t="s">
        <v>2845</v>
      </c>
      <c r="AJ65" s="2" t="s">
        <v>2816</v>
      </c>
      <c r="AK65" s="2"/>
      <c r="AL65" s="2"/>
      <c r="AM65" s="2" t="s">
        <v>2746</v>
      </c>
      <c r="AN65" s="2" t="s">
        <v>3495</v>
      </c>
      <c r="AO65" s="2" t="s">
        <v>3477</v>
      </c>
      <c r="AP65" s="2" t="s">
        <v>5052</v>
      </c>
      <c r="AQ65" s="14">
        <v>1</v>
      </c>
      <c r="AR65" s="2" t="s">
        <v>2749</v>
      </c>
      <c r="AS65" s="2" t="s">
        <v>3489</v>
      </c>
      <c r="AT65" s="2" t="s">
        <v>3496</v>
      </c>
      <c r="AU65" s="2"/>
      <c r="AV65" s="2" t="s">
        <v>3309</v>
      </c>
      <c r="AW65" s="2" t="s">
        <v>2729</v>
      </c>
      <c r="AX65" s="2" t="s">
        <v>2753</v>
      </c>
      <c r="AY65" s="14">
        <v>203</v>
      </c>
      <c r="AZ65" s="2"/>
      <c r="BA65" s="2"/>
      <c r="BB65" s="2" t="s">
        <v>3497</v>
      </c>
      <c r="BC65">
        <f t="shared" si="1"/>
        <v>1</v>
      </c>
      <c r="BD65">
        <f t="shared" si="2"/>
        <v>0</v>
      </c>
      <c r="BE65">
        <f t="shared" si="0"/>
        <v>1</v>
      </c>
      <c r="BF65" s="1">
        <f t="shared" si="3"/>
        <v>1</v>
      </c>
      <c r="BI65" s="1"/>
      <c r="BJ65" s="1"/>
      <c r="BR65" s="1"/>
      <c r="BV65" s="1"/>
      <c r="CH65" s="1"/>
      <c r="CY65" s="1"/>
      <c r="DG65" s="1"/>
    </row>
    <row r="66" spans="1:112" x14ac:dyDescent="0.25">
      <c r="A66" s="13">
        <v>90606.077181800007</v>
      </c>
      <c r="B66" s="13">
        <v>1362.5655416499999</v>
      </c>
      <c r="C66" s="2" t="s">
        <v>5091</v>
      </c>
      <c r="D66" s="2" t="s">
        <v>3499</v>
      </c>
      <c r="E66" s="2" t="s">
        <v>3500</v>
      </c>
      <c r="F66" s="2" t="s">
        <v>3501</v>
      </c>
      <c r="G66" s="2" t="s">
        <v>54</v>
      </c>
      <c r="H66" s="2" t="s">
        <v>3481</v>
      </c>
      <c r="I66" s="2" t="s">
        <v>3059</v>
      </c>
      <c r="J66" s="2">
        <v>177600</v>
      </c>
      <c r="K66" s="2" t="s">
        <v>4963</v>
      </c>
      <c r="L66" s="2"/>
      <c r="M66" s="13">
        <v>0</v>
      </c>
      <c r="N66" s="2">
        <v>177600</v>
      </c>
      <c r="O66" s="2" t="s">
        <v>5086</v>
      </c>
      <c r="P66" s="2" t="s">
        <v>3510</v>
      </c>
      <c r="Q66" s="2" t="s">
        <v>3301</v>
      </c>
      <c r="R66" s="2" t="s">
        <v>3151</v>
      </c>
      <c r="S66" s="2" t="s">
        <v>3302</v>
      </c>
      <c r="T66" s="2" t="s">
        <v>3503</v>
      </c>
      <c r="U66" s="2" t="s">
        <v>2739</v>
      </c>
      <c r="V66" s="2" t="s">
        <v>61</v>
      </c>
      <c r="W66" s="2" t="s">
        <v>3483</v>
      </c>
      <c r="X66" s="2" t="s">
        <v>2740</v>
      </c>
      <c r="Y66" s="2">
        <v>0</v>
      </c>
      <c r="Z66" s="2">
        <v>177600</v>
      </c>
      <c r="AA66" s="2" t="s">
        <v>3511</v>
      </c>
      <c r="AB66" s="2" t="s">
        <v>3512</v>
      </c>
      <c r="AC66" s="2" t="s">
        <v>5091</v>
      </c>
      <c r="AD66" s="2" t="s">
        <v>2764</v>
      </c>
      <c r="AE66" s="2" t="s">
        <v>135</v>
      </c>
      <c r="AF66" s="2" t="s">
        <v>135</v>
      </c>
      <c r="AG66" s="2" t="s">
        <v>2744</v>
      </c>
      <c r="AH66" s="2" t="s">
        <v>2745</v>
      </c>
      <c r="AI66" s="2" t="s">
        <v>2845</v>
      </c>
      <c r="AJ66" s="2" t="s">
        <v>2745</v>
      </c>
      <c r="AK66" s="2"/>
      <c r="AL66" s="2" t="s">
        <v>2745</v>
      </c>
      <c r="AM66" s="2" t="s">
        <v>2746</v>
      </c>
      <c r="AN66" s="2" t="s">
        <v>3513</v>
      </c>
      <c r="AO66" s="2" t="s">
        <v>3509</v>
      </c>
      <c r="AP66" s="2" t="s">
        <v>5092</v>
      </c>
      <c r="AQ66" s="14">
        <v>1</v>
      </c>
      <c r="AR66" s="2" t="s">
        <v>2749</v>
      </c>
      <c r="AS66" s="2" t="s">
        <v>3499</v>
      </c>
      <c r="AT66" s="2" t="s">
        <v>3507</v>
      </c>
      <c r="AU66" s="2"/>
      <c r="AV66" s="2" t="s">
        <v>3309</v>
      </c>
      <c r="AW66" s="2" t="s">
        <v>2729</v>
      </c>
      <c r="AX66" s="2" t="s">
        <v>2753</v>
      </c>
      <c r="AY66" s="14">
        <v>125.27</v>
      </c>
      <c r="AZ66" s="2"/>
      <c r="BA66" s="2"/>
      <c r="BB66" s="2" t="s">
        <v>3514</v>
      </c>
      <c r="BC66">
        <f t="shared" si="1"/>
        <v>0</v>
      </c>
      <c r="BD66">
        <f t="shared" si="2"/>
        <v>0</v>
      </c>
      <c r="BE66">
        <f t="shared" ref="BE66:BE129" si="4">IF(AND(AE66&lt;&gt;"No", AE66&lt;&gt;""), 1, 0)</f>
        <v>1</v>
      </c>
      <c r="BF66" s="1">
        <f t="shared" si="3"/>
        <v>1</v>
      </c>
      <c r="BI66" s="1"/>
      <c r="BJ66" s="1"/>
      <c r="BR66" s="1"/>
      <c r="BV66" s="1"/>
      <c r="CH66" s="1"/>
      <c r="CY66" s="1"/>
      <c r="DG66" s="1"/>
      <c r="DH66" s="12"/>
    </row>
    <row r="67" spans="1:112" x14ac:dyDescent="0.25">
      <c r="A67" s="13">
        <v>90606.077181800007</v>
      </c>
      <c r="B67" s="13">
        <v>1362.5655416499999</v>
      </c>
      <c r="C67" s="2" t="s">
        <v>5093</v>
      </c>
      <c r="D67" s="2" t="s">
        <v>3499</v>
      </c>
      <c r="E67" s="2" t="s">
        <v>3500</v>
      </c>
      <c r="F67" s="2" t="s">
        <v>3501</v>
      </c>
      <c r="G67" s="2" t="s">
        <v>54</v>
      </c>
      <c r="H67" s="2" t="s">
        <v>3481</v>
      </c>
      <c r="I67" s="2" t="s">
        <v>3059</v>
      </c>
      <c r="J67" s="2">
        <v>177600</v>
      </c>
      <c r="K67" s="2" t="s">
        <v>4963</v>
      </c>
      <c r="L67" s="2"/>
      <c r="M67" s="13">
        <v>0</v>
      </c>
      <c r="N67" s="2">
        <v>177600</v>
      </c>
      <c r="O67" s="2" t="s">
        <v>5086</v>
      </c>
      <c r="P67" s="2" t="s">
        <v>3502</v>
      </c>
      <c r="Q67" s="2" t="s">
        <v>3301</v>
      </c>
      <c r="R67" s="2" t="s">
        <v>3151</v>
      </c>
      <c r="S67" s="2" t="s">
        <v>3302</v>
      </c>
      <c r="T67" s="2" t="s">
        <v>3503</v>
      </c>
      <c r="U67" s="2" t="s">
        <v>2739</v>
      </c>
      <c r="V67" s="2" t="s">
        <v>61</v>
      </c>
      <c r="W67" s="2" t="s">
        <v>3483</v>
      </c>
      <c r="X67" s="2" t="s">
        <v>2740</v>
      </c>
      <c r="Y67" s="2">
        <v>0</v>
      </c>
      <c r="Z67" s="2">
        <v>177600</v>
      </c>
      <c r="AA67" s="2" t="s">
        <v>3504</v>
      </c>
      <c r="AB67" s="2" t="s">
        <v>3505</v>
      </c>
      <c r="AC67" s="2" t="s">
        <v>5093</v>
      </c>
      <c r="AD67" s="2" t="s">
        <v>2764</v>
      </c>
      <c r="AE67" s="2" t="s">
        <v>135</v>
      </c>
      <c r="AF67" s="2" t="s">
        <v>135</v>
      </c>
      <c r="AG67" s="2" t="s">
        <v>2744</v>
      </c>
      <c r="AH67" s="2" t="s">
        <v>2745</v>
      </c>
      <c r="AI67" s="2" t="s">
        <v>2745</v>
      </c>
      <c r="AJ67" s="2" t="s">
        <v>2745</v>
      </c>
      <c r="AK67" s="2" t="s">
        <v>2816</v>
      </c>
      <c r="AL67" s="2" t="s">
        <v>2745</v>
      </c>
      <c r="AM67" s="2" t="s">
        <v>2832</v>
      </c>
      <c r="AN67" s="2" t="s">
        <v>3506</v>
      </c>
      <c r="AO67" s="2" t="s">
        <v>3498</v>
      </c>
      <c r="AP67" s="2" t="s">
        <v>5055</v>
      </c>
      <c r="AQ67" s="14">
        <v>2</v>
      </c>
      <c r="AR67" s="2" t="s">
        <v>2749</v>
      </c>
      <c r="AS67" s="2" t="s">
        <v>3499</v>
      </c>
      <c r="AT67" s="2" t="s">
        <v>3507</v>
      </c>
      <c r="AU67" s="2"/>
      <c r="AV67" s="2" t="s">
        <v>3309</v>
      </c>
      <c r="AW67" s="2" t="s">
        <v>2729</v>
      </c>
      <c r="AX67" s="2" t="s">
        <v>2753</v>
      </c>
      <c r="AY67" s="14">
        <v>122</v>
      </c>
      <c r="AZ67" s="2" t="s">
        <v>4981</v>
      </c>
      <c r="BA67" s="2"/>
      <c r="BB67" s="2" t="s">
        <v>3508</v>
      </c>
      <c r="BC67">
        <f t="shared" ref="BC67:BC130" si="5">IF(AND(AJ67&lt;&gt;"More than one year ago", AJ67&lt;&gt;""), 1, 0)</f>
        <v>0</v>
      </c>
      <c r="BD67">
        <f t="shared" ref="BD67:BD130" si="6">IF(AND(AK67&lt;&gt;"More than one year ago", AK67&lt;&gt;""), 1, 0)</f>
        <v>1</v>
      </c>
      <c r="BE67">
        <f t="shared" si="4"/>
        <v>1</v>
      </c>
      <c r="BF67" s="1">
        <f t="shared" ref="BF67:BF130" si="7">IF(OR(BC67=1, BD67=1, BE67=1), 1, 0)</f>
        <v>1</v>
      </c>
      <c r="BI67" s="1"/>
      <c r="BJ67" s="1"/>
      <c r="BR67" s="1"/>
      <c r="BV67" s="1"/>
      <c r="CH67" s="1"/>
      <c r="CY67" s="1"/>
      <c r="DG67" s="1"/>
    </row>
    <row r="68" spans="1:112" x14ac:dyDescent="0.25">
      <c r="A68" s="13">
        <v>90606.077181800007</v>
      </c>
      <c r="B68" s="13">
        <v>1362.5655416499999</v>
      </c>
      <c r="C68" s="2" t="s">
        <v>5094</v>
      </c>
      <c r="D68" s="2" t="s">
        <v>3515</v>
      </c>
      <c r="E68" s="2" t="s">
        <v>3516</v>
      </c>
      <c r="F68" s="2" t="s">
        <v>3093</v>
      </c>
      <c r="G68" s="2" t="s">
        <v>54</v>
      </c>
      <c r="H68" s="2" t="s">
        <v>3481</v>
      </c>
      <c r="I68" s="2" t="s">
        <v>3059</v>
      </c>
      <c r="J68" s="2">
        <v>208200</v>
      </c>
      <c r="K68" s="2" t="s">
        <v>4963</v>
      </c>
      <c r="L68" s="2"/>
      <c r="M68" s="13">
        <v>0</v>
      </c>
      <c r="N68" s="2">
        <v>208200</v>
      </c>
      <c r="O68" s="2" t="s">
        <v>5086</v>
      </c>
      <c r="P68" s="2" t="s">
        <v>3517</v>
      </c>
      <c r="Q68" s="2" t="s">
        <v>3301</v>
      </c>
      <c r="R68" s="2" t="s">
        <v>3151</v>
      </c>
      <c r="S68" s="2" t="s">
        <v>3302</v>
      </c>
      <c r="T68" s="2" t="s">
        <v>3518</v>
      </c>
      <c r="U68" s="2" t="s">
        <v>2739</v>
      </c>
      <c r="V68" s="2" t="s">
        <v>61</v>
      </c>
      <c r="W68" s="2" t="s">
        <v>3483</v>
      </c>
      <c r="X68" s="2" t="s">
        <v>2740</v>
      </c>
      <c r="Y68" s="2">
        <v>0</v>
      </c>
      <c r="Z68" s="2">
        <v>208200</v>
      </c>
      <c r="AA68" s="2" t="s">
        <v>3519</v>
      </c>
      <c r="AB68" s="2" t="s">
        <v>3520</v>
      </c>
      <c r="AC68" s="2" t="s">
        <v>5094</v>
      </c>
      <c r="AD68" s="2" t="s">
        <v>2743</v>
      </c>
      <c r="AE68" s="2" t="s">
        <v>61</v>
      </c>
      <c r="AF68" s="2" t="s">
        <v>135</v>
      </c>
      <c r="AG68" s="2" t="s">
        <v>2744</v>
      </c>
      <c r="AH68" s="2" t="s">
        <v>2745</v>
      </c>
      <c r="AI68" s="2" t="s">
        <v>2745</v>
      </c>
      <c r="AJ68" s="2" t="s">
        <v>2745</v>
      </c>
      <c r="AK68" s="2"/>
      <c r="AL68" s="2" t="s">
        <v>2745</v>
      </c>
      <c r="AM68" s="2" t="s">
        <v>2746</v>
      </c>
      <c r="AN68" s="2" t="s">
        <v>3521</v>
      </c>
      <c r="AO68" s="2" t="s">
        <v>3477</v>
      </c>
      <c r="AP68" s="2" t="s">
        <v>5095</v>
      </c>
      <c r="AQ68" s="14">
        <v>0</v>
      </c>
      <c r="AR68" s="2" t="s">
        <v>2749</v>
      </c>
      <c r="AS68" s="2" t="s">
        <v>3515</v>
      </c>
      <c r="AT68" s="2" t="s">
        <v>3522</v>
      </c>
      <c r="AU68" s="2"/>
      <c r="AV68" s="2" t="s">
        <v>3309</v>
      </c>
      <c r="AW68" s="2" t="s">
        <v>2729</v>
      </c>
      <c r="AX68" s="2" t="s">
        <v>2753</v>
      </c>
      <c r="AY68" s="14">
        <v>148.35</v>
      </c>
      <c r="AZ68" s="2"/>
      <c r="BA68" s="2"/>
      <c r="BB68" s="2" t="s">
        <v>3523</v>
      </c>
      <c r="BC68">
        <f t="shared" si="5"/>
        <v>0</v>
      </c>
      <c r="BD68">
        <f t="shared" si="6"/>
        <v>0</v>
      </c>
      <c r="BE68">
        <f t="shared" si="4"/>
        <v>0</v>
      </c>
      <c r="BF68" s="1">
        <f t="shared" si="7"/>
        <v>0</v>
      </c>
      <c r="BI68" s="1"/>
      <c r="BJ68" s="1"/>
      <c r="BR68" s="1"/>
      <c r="BV68" s="1"/>
      <c r="CH68" s="1"/>
      <c r="DG68" s="1"/>
    </row>
    <row r="69" spans="1:112" x14ac:dyDescent="0.25">
      <c r="A69" s="13">
        <v>90606.077181800007</v>
      </c>
      <c r="B69" s="13">
        <v>1362.5655416499999</v>
      </c>
      <c r="C69" s="2" t="s">
        <v>5096</v>
      </c>
      <c r="D69" s="2" t="s">
        <v>3543</v>
      </c>
      <c r="E69" s="2" t="s">
        <v>3544</v>
      </c>
      <c r="F69" s="2" t="s">
        <v>3093</v>
      </c>
      <c r="G69" s="2" t="s">
        <v>54</v>
      </c>
      <c r="H69" s="2" t="s">
        <v>3481</v>
      </c>
      <c r="I69" s="2" t="s">
        <v>3059</v>
      </c>
      <c r="J69" s="2">
        <v>208200</v>
      </c>
      <c r="K69" s="2" t="s">
        <v>4963</v>
      </c>
      <c r="L69" s="2"/>
      <c r="M69" s="13">
        <v>0</v>
      </c>
      <c r="N69" s="2">
        <v>208200</v>
      </c>
      <c r="O69" s="2" t="s">
        <v>5086</v>
      </c>
      <c r="P69" s="2" t="s">
        <v>3545</v>
      </c>
      <c r="Q69" s="2" t="s">
        <v>3301</v>
      </c>
      <c r="R69" s="2" t="s">
        <v>3151</v>
      </c>
      <c r="S69" s="2" t="s">
        <v>3302</v>
      </c>
      <c r="T69" s="2" t="s">
        <v>5017</v>
      </c>
      <c r="U69" s="2" t="s">
        <v>2739</v>
      </c>
      <c r="V69" s="2" t="s">
        <v>61</v>
      </c>
      <c r="W69" s="2" t="s">
        <v>3483</v>
      </c>
      <c r="X69" s="2" t="s">
        <v>2740</v>
      </c>
      <c r="Y69" s="2">
        <v>0</v>
      </c>
      <c r="Z69" s="2">
        <v>208200</v>
      </c>
      <c r="AA69" s="2" t="s">
        <v>3546</v>
      </c>
      <c r="AB69" s="2" t="s">
        <v>3547</v>
      </c>
      <c r="AC69" s="2" t="s">
        <v>5096</v>
      </c>
      <c r="AD69" s="2" t="s">
        <v>2743</v>
      </c>
      <c r="AE69" s="2" t="s">
        <v>61</v>
      </c>
      <c r="AF69" s="2" t="s">
        <v>135</v>
      </c>
      <c r="AG69" s="2" t="s">
        <v>2744</v>
      </c>
      <c r="AH69" s="2" t="s">
        <v>2745</v>
      </c>
      <c r="AI69" s="2" t="s">
        <v>2745</v>
      </c>
      <c r="AJ69" s="2" t="s">
        <v>2745</v>
      </c>
      <c r="AK69" s="2"/>
      <c r="AL69" s="2" t="s">
        <v>2745</v>
      </c>
      <c r="AM69" s="2" t="s">
        <v>2746</v>
      </c>
      <c r="AN69" s="2" t="s">
        <v>3521</v>
      </c>
      <c r="AO69" s="2" t="s">
        <v>3542</v>
      </c>
      <c r="AP69" s="2" t="s">
        <v>5097</v>
      </c>
      <c r="AQ69" s="14">
        <v>0</v>
      </c>
      <c r="AR69" s="2" t="s">
        <v>2749</v>
      </c>
      <c r="AS69" s="2" t="s">
        <v>3543</v>
      </c>
      <c r="AT69" s="2" t="s">
        <v>3548</v>
      </c>
      <c r="AU69" s="2"/>
      <c r="AV69" s="2" t="s">
        <v>3309</v>
      </c>
      <c r="AW69" s="2" t="s">
        <v>2729</v>
      </c>
      <c r="AX69" s="2" t="s">
        <v>2753</v>
      </c>
      <c r="AY69" s="14">
        <v>148.35</v>
      </c>
      <c r="AZ69" s="2"/>
      <c r="BA69" s="2"/>
      <c r="BB69" s="2" t="s">
        <v>3549</v>
      </c>
      <c r="BC69">
        <f t="shared" si="5"/>
        <v>0</v>
      </c>
      <c r="BD69">
        <f t="shared" si="6"/>
        <v>0</v>
      </c>
      <c r="BE69">
        <f t="shared" si="4"/>
        <v>0</v>
      </c>
      <c r="BF69" s="1">
        <f t="shared" si="7"/>
        <v>0</v>
      </c>
      <c r="BI69" s="1"/>
      <c r="BJ69" s="1"/>
      <c r="BR69" s="1"/>
      <c r="BV69" s="1"/>
      <c r="CH69" s="1"/>
      <c r="CY69" s="1"/>
      <c r="DG69" s="1"/>
    </row>
    <row r="70" spans="1:112" x14ac:dyDescent="0.25">
      <c r="A70" s="13">
        <v>90606.077181800007</v>
      </c>
      <c r="B70" s="13">
        <v>1362.5655416499999</v>
      </c>
      <c r="C70" s="2" t="s">
        <v>5098</v>
      </c>
      <c r="D70" s="2" t="s">
        <v>3524</v>
      </c>
      <c r="E70" s="2" t="s">
        <v>3525</v>
      </c>
      <c r="F70" s="2" t="s">
        <v>2732</v>
      </c>
      <c r="G70" s="2" t="s">
        <v>54</v>
      </c>
      <c r="H70" s="2" t="s">
        <v>3481</v>
      </c>
      <c r="I70" s="2" t="s">
        <v>3059</v>
      </c>
      <c r="J70" s="2">
        <v>177600</v>
      </c>
      <c r="K70" s="2" t="s">
        <v>4963</v>
      </c>
      <c r="L70" s="2"/>
      <c r="M70" s="13">
        <v>0</v>
      </c>
      <c r="N70" s="2">
        <v>177600</v>
      </c>
      <c r="O70" s="2" t="s">
        <v>5086</v>
      </c>
      <c r="P70" s="2" t="s">
        <v>3526</v>
      </c>
      <c r="Q70" s="2" t="s">
        <v>3301</v>
      </c>
      <c r="R70" s="2" t="s">
        <v>3151</v>
      </c>
      <c r="S70" s="2" t="s">
        <v>3302</v>
      </c>
      <c r="T70" s="2" t="s">
        <v>5099</v>
      </c>
      <c r="U70" s="2" t="s">
        <v>2739</v>
      </c>
      <c r="V70" s="2" t="s">
        <v>61</v>
      </c>
      <c r="W70" s="2" t="s">
        <v>3483</v>
      </c>
      <c r="X70" s="2" t="s">
        <v>2740</v>
      </c>
      <c r="Y70" s="2">
        <v>0</v>
      </c>
      <c r="Z70" s="2">
        <v>177600</v>
      </c>
      <c r="AA70" s="2" t="s">
        <v>3527</v>
      </c>
      <c r="AB70" s="2" t="s">
        <v>3528</v>
      </c>
      <c r="AC70" s="2" t="s">
        <v>5098</v>
      </c>
      <c r="AD70" s="2" t="s">
        <v>2764</v>
      </c>
      <c r="AE70" s="2" t="s">
        <v>135</v>
      </c>
      <c r="AF70" s="2" t="s">
        <v>135</v>
      </c>
      <c r="AG70" s="2" t="s">
        <v>2744</v>
      </c>
      <c r="AH70" s="2" t="s">
        <v>2745</v>
      </c>
      <c r="AI70" s="2" t="s">
        <v>2745</v>
      </c>
      <c r="AJ70" s="2" t="s">
        <v>2745</v>
      </c>
      <c r="AK70" s="2"/>
      <c r="AL70" s="2" t="s">
        <v>2745</v>
      </c>
      <c r="AM70" s="2" t="s">
        <v>2746</v>
      </c>
      <c r="AN70" s="2" t="s">
        <v>3529</v>
      </c>
      <c r="AO70" s="2" t="s">
        <v>3477</v>
      </c>
      <c r="AP70" s="2" t="s">
        <v>5100</v>
      </c>
      <c r="AQ70" s="14">
        <v>1</v>
      </c>
      <c r="AR70" s="2" t="s">
        <v>2749</v>
      </c>
      <c r="AS70" s="2" t="s">
        <v>3524</v>
      </c>
      <c r="AT70" s="2" t="s">
        <v>3530</v>
      </c>
      <c r="AU70" s="2"/>
      <c r="AV70" s="2" t="s">
        <v>3309</v>
      </c>
      <c r="AW70" s="2" t="s">
        <v>2729</v>
      </c>
      <c r="AX70" s="2" t="s">
        <v>2753</v>
      </c>
      <c r="AY70" s="14">
        <v>137.36000000000001</v>
      </c>
      <c r="AZ70" s="2"/>
      <c r="BA70" s="2"/>
      <c r="BB70" s="2" t="s">
        <v>3531</v>
      </c>
      <c r="BC70">
        <f t="shared" si="5"/>
        <v>0</v>
      </c>
      <c r="BD70">
        <f t="shared" si="6"/>
        <v>0</v>
      </c>
      <c r="BE70">
        <f t="shared" si="4"/>
        <v>1</v>
      </c>
      <c r="BF70" s="1">
        <f t="shared" si="7"/>
        <v>1</v>
      </c>
      <c r="BI70" s="1"/>
      <c r="BJ70" s="1"/>
      <c r="BR70" s="1"/>
      <c r="BV70" s="1"/>
      <c r="CH70" s="1"/>
      <c r="CY70" s="1"/>
      <c r="DG70" s="1"/>
    </row>
    <row r="71" spans="1:112" x14ac:dyDescent="0.25">
      <c r="A71" s="13">
        <v>90606.077181800007</v>
      </c>
      <c r="B71" s="13">
        <v>1362.5655416499999</v>
      </c>
      <c r="C71" s="2" t="s">
        <v>5101</v>
      </c>
      <c r="D71" s="2" t="s">
        <v>3499</v>
      </c>
      <c r="E71" s="2" t="s">
        <v>3500</v>
      </c>
      <c r="F71" s="2" t="s">
        <v>3501</v>
      </c>
      <c r="G71" s="2" t="s">
        <v>54</v>
      </c>
      <c r="H71" s="2" t="s">
        <v>3481</v>
      </c>
      <c r="I71" s="2" t="s">
        <v>3059</v>
      </c>
      <c r="J71" s="2">
        <v>177600</v>
      </c>
      <c r="K71" s="2" t="s">
        <v>4963</v>
      </c>
      <c r="L71" s="2"/>
      <c r="M71" s="13">
        <v>0</v>
      </c>
      <c r="N71" s="2">
        <v>177600</v>
      </c>
      <c r="O71" s="2" t="s">
        <v>5086</v>
      </c>
      <c r="P71" s="2" t="s">
        <v>3532</v>
      </c>
      <c r="Q71" s="2" t="s">
        <v>3301</v>
      </c>
      <c r="R71" s="2" t="s">
        <v>3151</v>
      </c>
      <c r="S71" s="2" t="s">
        <v>3302</v>
      </c>
      <c r="T71" s="2" t="s">
        <v>3503</v>
      </c>
      <c r="U71" s="2" t="s">
        <v>2739</v>
      </c>
      <c r="V71" s="2" t="s">
        <v>61</v>
      </c>
      <c r="W71" s="2" t="s">
        <v>3483</v>
      </c>
      <c r="X71" s="2" t="s">
        <v>2740</v>
      </c>
      <c r="Y71" s="2">
        <v>0</v>
      </c>
      <c r="Z71" s="2">
        <v>177600</v>
      </c>
      <c r="AA71" s="2" t="s">
        <v>3533</v>
      </c>
      <c r="AB71" s="2" t="s">
        <v>3534</v>
      </c>
      <c r="AC71" s="2" t="s">
        <v>5101</v>
      </c>
      <c r="AD71" s="2" t="s">
        <v>2743</v>
      </c>
      <c r="AE71" s="2" t="s">
        <v>61</v>
      </c>
      <c r="AF71" s="2" t="s">
        <v>135</v>
      </c>
      <c r="AG71" s="2" t="s">
        <v>2744</v>
      </c>
      <c r="AH71" s="2" t="s">
        <v>2745</v>
      </c>
      <c r="AI71" s="2" t="s">
        <v>2745</v>
      </c>
      <c r="AJ71" s="2" t="s">
        <v>2745</v>
      </c>
      <c r="AK71" s="2"/>
      <c r="AL71" s="2" t="s">
        <v>2745</v>
      </c>
      <c r="AM71" s="2" t="s">
        <v>3110</v>
      </c>
      <c r="AN71" s="2"/>
      <c r="AO71" s="2" t="s">
        <v>3509</v>
      </c>
      <c r="AP71" s="2" t="s">
        <v>5102</v>
      </c>
      <c r="AQ71" s="14">
        <v>2</v>
      </c>
      <c r="AR71" s="2" t="s">
        <v>2749</v>
      </c>
      <c r="AS71" s="2" t="s">
        <v>3499</v>
      </c>
      <c r="AT71" s="2" t="s">
        <v>3507</v>
      </c>
      <c r="AU71" s="2"/>
      <c r="AV71" s="2" t="s">
        <v>3309</v>
      </c>
      <c r="AW71" s="2" t="s">
        <v>2729</v>
      </c>
      <c r="AX71" s="2" t="s">
        <v>3487</v>
      </c>
      <c r="AY71" s="14">
        <v>184</v>
      </c>
      <c r="AZ71" s="2"/>
      <c r="BA71" s="2" t="s">
        <v>3535</v>
      </c>
      <c r="BB71" s="2" t="s">
        <v>3536</v>
      </c>
      <c r="BC71">
        <f t="shared" si="5"/>
        <v>0</v>
      </c>
      <c r="BD71">
        <f t="shared" si="6"/>
        <v>0</v>
      </c>
      <c r="BE71">
        <f t="shared" si="4"/>
        <v>0</v>
      </c>
      <c r="BF71" s="1">
        <f t="shared" si="7"/>
        <v>0</v>
      </c>
      <c r="BI71" s="1"/>
      <c r="BJ71" s="1"/>
      <c r="BR71" s="1"/>
      <c r="BV71" s="1"/>
      <c r="CH71" s="1"/>
      <c r="CY71" s="1"/>
      <c r="DG71" s="1"/>
      <c r="DH71" s="12"/>
    </row>
    <row r="72" spans="1:112" x14ac:dyDescent="0.25">
      <c r="A72" s="13">
        <v>90606.077181800007</v>
      </c>
      <c r="B72" s="13">
        <v>1362.5655416499999</v>
      </c>
      <c r="C72" s="2" t="s">
        <v>5103</v>
      </c>
      <c r="D72" s="2" t="s">
        <v>3499</v>
      </c>
      <c r="E72" s="2" t="s">
        <v>3500</v>
      </c>
      <c r="F72" s="2" t="s">
        <v>3501</v>
      </c>
      <c r="G72" s="2" t="s">
        <v>54</v>
      </c>
      <c r="H72" s="2" t="s">
        <v>3481</v>
      </c>
      <c r="I72" s="2" t="s">
        <v>3059</v>
      </c>
      <c r="J72" s="2">
        <v>177600</v>
      </c>
      <c r="K72" s="2" t="s">
        <v>4963</v>
      </c>
      <c r="L72" s="2"/>
      <c r="M72" s="13">
        <v>0</v>
      </c>
      <c r="N72" s="2">
        <v>177600</v>
      </c>
      <c r="O72" s="2" t="s">
        <v>5086</v>
      </c>
      <c r="P72" s="2" t="s">
        <v>3537</v>
      </c>
      <c r="Q72" s="2" t="s">
        <v>3301</v>
      </c>
      <c r="R72" s="2" t="s">
        <v>3151</v>
      </c>
      <c r="S72" s="2" t="s">
        <v>3302</v>
      </c>
      <c r="T72" s="2" t="s">
        <v>3503</v>
      </c>
      <c r="U72" s="2" t="s">
        <v>2739</v>
      </c>
      <c r="V72" s="2" t="s">
        <v>61</v>
      </c>
      <c r="W72" s="2" t="s">
        <v>3483</v>
      </c>
      <c r="X72" s="2" t="s">
        <v>2740</v>
      </c>
      <c r="Y72" s="2">
        <v>0</v>
      </c>
      <c r="Z72" s="2">
        <v>177600</v>
      </c>
      <c r="AA72" s="2" t="s">
        <v>3538</v>
      </c>
      <c r="AB72" s="2" t="s">
        <v>3539</v>
      </c>
      <c r="AC72" s="2" t="s">
        <v>5103</v>
      </c>
      <c r="AD72" s="2" t="s">
        <v>2764</v>
      </c>
      <c r="AE72" s="2" t="s">
        <v>135</v>
      </c>
      <c r="AF72" s="2" t="s">
        <v>135</v>
      </c>
      <c r="AG72" s="2" t="s">
        <v>2744</v>
      </c>
      <c r="AH72" s="2" t="s">
        <v>2745</v>
      </c>
      <c r="AI72" s="2" t="s">
        <v>2745</v>
      </c>
      <c r="AJ72" s="2" t="s">
        <v>2745</v>
      </c>
      <c r="AK72" s="2" t="s">
        <v>2903</v>
      </c>
      <c r="AL72" s="2" t="s">
        <v>2745</v>
      </c>
      <c r="AM72" s="2" t="s">
        <v>2832</v>
      </c>
      <c r="AN72" s="2" t="s">
        <v>3540</v>
      </c>
      <c r="AO72" s="2" t="s">
        <v>3509</v>
      </c>
      <c r="AP72" s="2" t="s">
        <v>5104</v>
      </c>
      <c r="AQ72" s="14">
        <v>2</v>
      </c>
      <c r="AR72" s="2" t="s">
        <v>2749</v>
      </c>
      <c r="AS72" s="2" t="s">
        <v>3499</v>
      </c>
      <c r="AT72" s="2" t="s">
        <v>3507</v>
      </c>
      <c r="AU72" s="2"/>
      <c r="AV72" s="2" t="s">
        <v>3309</v>
      </c>
      <c r="AW72" s="2" t="s">
        <v>2729</v>
      </c>
      <c r="AX72" s="2" t="s">
        <v>2753</v>
      </c>
      <c r="AY72" s="14">
        <v>122</v>
      </c>
      <c r="AZ72" s="2" t="s">
        <v>4981</v>
      </c>
      <c r="BA72" s="2"/>
      <c r="BB72" s="2" t="s">
        <v>3541</v>
      </c>
      <c r="BC72">
        <f t="shared" si="5"/>
        <v>0</v>
      </c>
      <c r="BD72">
        <f t="shared" si="6"/>
        <v>1</v>
      </c>
      <c r="BE72">
        <f t="shared" si="4"/>
        <v>1</v>
      </c>
      <c r="BF72" s="1">
        <f t="shared" si="7"/>
        <v>1</v>
      </c>
      <c r="BI72" s="1"/>
      <c r="BJ72" s="1"/>
      <c r="BR72" s="1"/>
      <c r="BV72" s="1"/>
      <c r="CH72" s="1"/>
      <c r="DG72" s="1"/>
    </row>
    <row r="73" spans="1:112" x14ac:dyDescent="0.25">
      <c r="A73" s="13">
        <v>90606.077181800007</v>
      </c>
      <c r="B73" s="13">
        <v>1362.5655416499999</v>
      </c>
      <c r="C73" s="2" t="s">
        <v>5105</v>
      </c>
      <c r="D73" s="2" t="s">
        <v>3550</v>
      </c>
      <c r="E73" s="2" t="s">
        <v>3551</v>
      </c>
      <c r="F73" s="2" t="s">
        <v>3552</v>
      </c>
      <c r="G73" s="2" t="s">
        <v>54</v>
      </c>
      <c r="H73" s="2" t="s">
        <v>3481</v>
      </c>
      <c r="I73" s="2" t="s">
        <v>3059</v>
      </c>
      <c r="J73" s="2">
        <v>177600</v>
      </c>
      <c r="K73" s="2" t="s">
        <v>4963</v>
      </c>
      <c r="L73" s="2"/>
      <c r="M73" s="13">
        <v>0</v>
      </c>
      <c r="N73" s="2">
        <v>177600</v>
      </c>
      <c r="O73" s="2" t="s">
        <v>5086</v>
      </c>
      <c r="P73" s="2" t="s">
        <v>3553</v>
      </c>
      <c r="Q73" s="2" t="s">
        <v>3301</v>
      </c>
      <c r="R73" s="2" t="s">
        <v>3151</v>
      </c>
      <c r="S73" s="2" t="s">
        <v>3302</v>
      </c>
      <c r="T73" s="2" t="s">
        <v>5106</v>
      </c>
      <c r="U73" s="2" t="s">
        <v>2739</v>
      </c>
      <c r="V73" s="2" t="s">
        <v>61</v>
      </c>
      <c r="W73" s="2" t="s">
        <v>3483</v>
      </c>
      <c r="X73" s="2" t="s">
        <v>2740</v>
      </c>
      <c r="Y73" s="2">
        <v>0</v>
      </c>
      <c r="Z73" s="2">
        <v>177600</v>
      </c>
      <c r="AA73" s="2" t="s">
        <v>3554</v>
      </c>
      <c r="AB73" s="2" t="s">
        <v>3555</v>
      </c>
      <c r="AC73" s="2" t="s">
        <v>5105</v>
      </c>
      <c r="AD73" s="2" t="s">
        <v>2764</v>
      </c>
      <c r="AE73" s="2" t="s">
        <v>135</v>
      </c>
      <c r="AF73" s="2" t="s">
        <v>135</v>
      </c>
      <c r="AG73" s="2" t="s">
        <v>2744</v>
      </c>
      <c r="AH73" s="2" t="s">
        <v>2745</v>
      </c>
      <c r="AI73" s="2" t="s">
        <v>2745</v>
      </c>
      <c r="AJ73" s="2" t="s">
        <v>2745</v>
      </c>
      <c r="AK73" s="2" t="s">
        <v>2903</v>
      </c>
      <c r="AL73" s="2" t="s">
        <v>2745</v>
      </c>
      <c r="AM73" s="2" t="s">
        <v>2832</v>
      </c>
      <c r="AN73" s="2" t="s">
        <v>3556</v>
      </c>
      <c r="AO73" s="2" t="s">
        <v>3477</v>
      </c>
      <c r="AP73" s="2" t="s">
        <v>5107</v>
      </c>
      <c r="AQ73" s="14">
        <v>2</v>
      </c>
      <c r="AR73" s="2" t="s">
        <v>2749</v>
      </c>
      <c r="AS73" s="2" t="s">
        <v>3550</v>
      </c>
      <c r="AT73" s="2" t="s">
        <v>3557</v>
      </c>
      <c r="AU73" s="2"/>
      <c r="AV73" s="2" t="s">
        <v>3309</v>
      </c>
      <c r="AW73" s="2" t="s">
        <v>2729</v>
      </c>
      <c r="AX73" s="2" t="s">
        <v>2753</v>
      </c>
      <c r="AY73" s="14">
        <v>122</v>
      </c>
      <c r="AZ73" s="2" t="s">
        <v>4981</v>
      </c>
      <c r="BA73" s="2"/>
      <c r="BB73" s="2" t="s">
        <v>3558</v>
      </c>
      <c r="BC73">
        <f t="shared" si="5"/>
        <v>0</v>
      </c>
      <c r="BD73">
        <f t="shared" si="6"/>
        <v>1</v>
      </c>
      <c r="BE73">
        <f t="shared" si="4"/>
        <v>1</v>
      </c>
      <c r="BF73" s="1">
        <f t="shared" si="7"/>
        <v>1</v>
      </c>
      <c r="BI73" s="1"/>
      <c r="BJ73" s="1"/>
      <c r="BR73" s="1"/>
      <c r="BV73" s="1"/>
      <c r="CH73" s="1"/>
      <c r="CY73" s="1"/>
      <c r="DG73" s="1"/>
      <c r="DH73" s="12"/>
    </row>
    <row r="74" spans="1:112" x14ac:dyDescent="0.25">
      <c r="A74" s="13">
        <v>90606.077181800007</v>
      </c>
      <c r="B74" s="13">
        <v>1362.5655416499999</v>
      </c>
      <c r="C74" s="2" t="s">
        <v>5108</v>
      </c>
      <c r="D74" s="2" t="s">
        <v>3559</v>
      </c>
      <c r="E74" s="2" t="s">
        <v>3560</v>
      </c>
      <c r="F74" s="2" t="s">
        <v>3561</v>
      </c>
      <c r="G74" s="2" t="s">
        <v>54</v>
      </c>
      <c r="H74" s="2" t="s">
        <v>3481</v>
      </c>
      <c r="I74" s="2" t="s">
        <v>3059</v>
      </c>
      <c r="J74" s="2">
        <v>208200</v>
      </c>
      <c r="K74" s="2" t="s">
        <v>4963</v>
      </c>
      <c r="L74" s="2"/>
      <c r="M74" s="13">
        <v>0</v>
      </c>
      <c r="N74" s="2">
        <v>208200</v>
      </c>
      <c r="O74" s="2" t="s">
        <v>5086</v>
      </c>
      <c r="P74" s="2" t="s">
        <v>3562</v>
      </c>
      <c r="Q74" s="2" t="s">
        <v>3301</v>
      </c>
      <c r="R74" s="2" t="s">
        <v>3151</v>
      </c>
      <c r="S74" s="2" t="s">
        <v>3302</v>
      </c>
      <c r="T74" s="2" t="s">
        <v>5109</v>
      </c>
      <c r="U74" s="2" t="s">
        <v>2739</v>
      </c>
      <c r="V74" s="2" t="s">
        <v>61</v>
      </c>
      <c r="W74" s="2" t="s">
        <v>3483</v>
      </c>
      <c r="X74" s="2" t="s">
        <v>2740</v>
      </c>
      <c r="Y74" s="2">
        <v>0</v>
      </c>
      <c r="Z74" s="2">
        <v>208200</v>
      </c>
      <c r="AA74" s="2" t="s">
        <v>3563</v>
      </c>
      <c r="AB74" s="2" t="s">
        <v>3564</v>
      </c>
      <c r="AC74" s="2" t="s">
        <v>5108</v>
      </c>
      <c r="AD74" s="2" t="s">
        <v>2743</v>
      </c>
      <c r="AE74" s="2" t="s">
        <v>61</v>
      </c>
      <c r="AF74" s="2" t="s">
        <v>135</v>
      </c>
      <c r="AG74" s="2" t="s">
        <v>2744</v>
      </c>
      <c r="AH74" s="2" t="s">
        <v>2745</v>
      </c>
      <c r="AI74" s="2" t="s">
        <v>2745</v>
      </c>
      <c r="AJ74" s="2" t="s">
        <v>2745</v>
      </c>
      <c r="AK74" s="2" t="s">
        <v>2745</v>
      </c>
      <c r="AL74" s="2" t="s">
        <v>2745</v>
      </c>
      <c r="AM74" s="2" t="s">
        <v>2832</v>
      </c>
      <c r="AN74" s="2" t="s">
        <v>3565</v>
      </c>
      <c r="AO74" s="2" t="s">
        <v>3509</v>
      </c>
      <c r="AP74" s="2" t="s">
        <v>5110</v>
      </c>
      <c r="AQ74" s="14">
        <v>2</v>
      </c>
      <c r="AR74" s="2" t="s">
        <v>2749</v>
      </c>
      <c r="AS74" s="2" t="s">
        <v>3566</v>
      </c>
      <c r="AT74" s="2" t="s">
        <v>3567</v>
      </c>
      <c r="AU74" s="2"/>
      <c r="AV74" s="2" t="s">
        <v>3309</v>
      </c>
      <c r="AW74" s="2" t="s">
        <v>2729</v>
      </c>
      <c r="AX74" s="2" t="s">
        <v>2753</v>
      </c>
      <c r="AY74" s="14">
        <v>155</v>
      </c>
      <c r="AZ74" s="2"/>
      <c r="BA74" s="2"/>
      <c r="BB74" s="2" t="s">
        <v>3568</v>
      </c>
      <c r="BC74">
        <f t="shared" si="5"/>
        <v>0</v>
      </c>
      <c r="BD74">
        <f t="shared" si="6"/>
        <v>0</v>
      </c>
      <c r="BE74">
        <f t="shared" si="4"/>
        <v>0</v>
      </c>
      <c r="BF74" s="1">
        <f t="shared" si="7"/>
        <v>0</v>
      </c>
      <c r="BI74" s="1"/>
      <c r="BJ74" s="1"/>
      <c r="BR74" s="1"/>
      <c r="BV74" s="1"/>
      <c r="CH74" s="1"/>
      <c r="CY74" s="1"/>
      <c r="DG74" s="1"/>
    </row>
    <row r="75" spans="1:112" x14ac:dyDescent="0.25">
      <c r="A75" s="13">
        <v>90606.077181800007</v>
      </c>
      <c r="B75" s="13">
        <v>1362.5655416499999</v>
      </c>
      <c r="C75" s="2" t="s">
        <v>5111</v>
      </c>
      <c r="D75" s="2" t="s">
        <v>3588</v>
      </c>
      <c r="E75" s="2" t="s">
        <v>3589</v>
      </c>
      <c r="F75" s="2" t="s">
        <v>2758</v>
      </c>
      <c r="G75" s="2" t="s">
        <v>54</v>
      </c>
      <c r="H75" s="2" t="s">
        <v>3481</v>
      </c>
      <c r="I75" s="2" t="s">
        <v>3059</v>
      </c>
      <c r="J75" s="2">
        <v>208200</v>
      </c>
      <c r="K75" s="2" t="s">
        <v>4963</v>
      </c>
      <c r="L75" s="2"/>
      <c r="M75" s="13">
        <v>0</v>
      </c>
      <c r="N75" s="2">
        <v>208200</v>
      </c>
      <c r="O75" s="2" t="s">
        <v>5086</v>
      </c>
      <c r="P75" s="2" t="s">
        <v>3590</v>
      </c>
      <c r="Q75" s="2" t="s">
        <v>3301</v>
      </c>
      <c r="R75" s="2" t="s">
        <v>3151</v>
      </c>
      <c r="S75" s="2" t="s">
        <v>3302</v>
      </c>
      <c r="T75" s="2" t="s">
        <v>5112</v>
      </c>
      <c r="U75" s="2" t="s">
        <v>2739</v>
      </c>
      <c r="V75" s="2" t="s">
        <v>61</v>
      </c>
      <c r="W75" s="2" t="s">
        <v>3483</v>
      </c>
      <c r="X75" s="2" t="s">
        <v>2740</v>
      </c>
      <c r="Y75" s="2">
        <v>0</v>
      </c>
      <c r="Z75" s="2">
        <v>208200</v>
      </c>
      <c r="AA75" s="2" t="s">
        <v>3591</v>
      </c>
      <c r="AB75" s="2" t="s">
        <v>3592</v>
      </c>
      <c r="AC75" s="2" t="s">
        <v>5111</v>
      </c>
      <c r="AD75" s="2" t="s">
        <v>2764</v>
      </c>
      <c r="AE75" s="2" t="s">
        <v>135</v>
      </c>
      <c r="AF75" s="2" t="s">
        <v>135</v>
      </c>
      <c r="AG75" s="2" t="s">
        <v>2744</v>
      </c>
      <c r="AH75" s="2" t="s">
        <v>2816</v>
      </c>
      <c r="AI75" s="2"/>
      <c r="AJ75" s="2" t="s">
        <v>2816</v>
      </c>
      <c r="AK75" s="2"/>
      <c r="AL75" s="2"/>
      <c r="AM75" s="2" t="s">
        <v>2867</v>
      </c>
      <c r="AN75" s="2"/>
      <c r="AO75" s="2" t="s">
        <v>3587</v>
      </c>
      <c r="AP75" s="2" t="s">
        <v>5113</v>
      </c>
      <c r="AQ75" s="14">
        <v>0</v>
      </c>
      <c r="AR75" s="2" t="s">
        <v>2749</v>
      </c>
      <c r="AS75" s="2" t="s">
        <v>3588</v>
      </c>
      <c r="AT75" s="2" t="s">
        <v>3593</v>
      </c>
      <c r="AU75" s="2"/>
      <c r="AV75" s="2" t="s">
        <v>3309</v>
      </c>
      <c r="AW75" s="2" t="s">
        <v>2729</v>
      </c>
      <c r="AX75" s="2" t="s">
        <v>2957</v>
      </c>
      <c r="AY75" s="14">
        <v>321.92156899999998</v>
      </c>
      <c r="AZ75" s="2"/>
      <c r="BA75" s="2"/>
      <c r="BB75" s="2" t="s">
        <v>3594</v>
      </c>
      <c r="BC75">
        <f t="shared" si="5"/>
        <v>1</v>
      </c>
      <c r="BD75">
        <f t="shared" si="6"/>
        <v>0</v>
      </c>
      <c r="BE75">
        <f t="shared" si="4"/>
        <v>1</v>
      </c>
      <c r="BF75" s="1">
        <f t="shared" si="7"/>
        <v>1</v>
      </c>
      <c r="BI75" s="1"/>
      <c r="BJ75" s="1"/>
      <c r="BR75" s="1"/>
      <c r="BV75" s="1"/>
      <c r="CH75" s="1"/>
      <c r="CY75" s="1"/>
      <c r="DG75" s="1"/>
    </row>
    <row r="76" spans="1:112" x14ac:dyDescent="0.25">
      <c r="A76" s="13">
        <v>90606.077181800007</v>
      </c>
      <c r="B76" s="13">
        <v>1362.5655416499999</v>
      </c>
      <c r="C76" s="2" t="s">
        <v>5114</v>
      </c>
      <c r="D76" s="2" t="s">
        <v>3550</v>
      </c>
      <c r="E76" s="2" t="s">
        <v>3551</v>
      </c>
      <c r="F76" s="2" t="s">
        <v>3552</v>
      </c>
      <c r="G76" s="2" t="s">
        <v>54</v>
      </c>
      <c r="H76" s="2" t="s">
        <v>3481</v>
      </c>
      <c r="I76" s="2" t="s">
        <v>3059</v>
      </c>
      <c r="J76" s="2">
        <v>216000</v>
      </c>
      <c r="K76" s="2" t="s">
        <v>4963</v>
      </c>
      <c r="L76" s="2"/>
      <c r="M76" s="13">
        <v>0</v>
      </c>
      <c r="N76" s="2">
        <v>216000</v>
      </c>
      <c r="O76" s="2" t="s">
        <v>5086</v>
      </c>
      <c r="P76" s="2" t="s">
        <v>3569</v>
      </c>
      <c r="Q76" s="2" t="s">
        <v>3301</v>
      </c>
      <c r="R76" s="2" t="s">
        <v>3151</v>
      </c>
      <c r="S76" s="2" t="s">
        <v>3302</v>
      </c>
      <c r="T76" s="2" t="s">
        <v>5106</v>
      </c>
      <c r="U76" s="2" t="s">
        <v>2739</v>
      </c>
      <c r="V76" s="2" t="s">
        <v>61</v>
      </c>
      <c r="W76" s="2" t="s">
        <v>3483</v>
      </c>
      <c r="X76" s="2" t="s">
        <v>2740</v>
      </c>
      <c r="Y76" s="2">
        <v>0</v>
      </c>
      <c r="Z76" s="2">
        <v>216000</v>
      </c>
      <c r="AA76" s="2" t="s">
        <v>3570</v>
      </c>
      <c r="AB76" s="2" t="s">
        <v>3571</v>
      </c>
      <c r="AC76" s="2" t="s">
        <v>5114</v>
      </c>
      <c r="AD76" s="2" t="s">
        <v>2764</v>
      </c>
      <c r="AE76" s="2" t="s">
        <v>135</v>
      </c>
      <c r="AF76" s="2" t="s">
        <v>135</v>
      </c>
      <c r="AG76" s="2" t="s">
        <v>2744</v>
      </c>
      <c r="AH76" s="2" t="s">
        <v>2903</v>
      </c>
      <c r="AI76" s="2" t="s">
        <v>2803</v>
      </c>
      <c r="AJ76" s="2" t="s">
        <v>2903</v>
      </c>
      <c r="AK76" s="2"/>
      <c r="AL76" s="2"/>
      <c r="AM76" s="2" t="s">
        <v>2746</v>
      </c>
      <c r="AN76" s="2" t="s">
        <v>3572</v>
      </c>
      <c r="AO76" s="2" t="s">
        <v>3477</v>
      </c>
      <c r="AP76" s="2" t="s">
        <v>3573</v>
      </c>
      <c r="AQ76" s="14">
        <v>1</v>
      </c>
      <c r="AR76" s="2" t="s">
        <v>2749</v>
      </c>
      <c r="AS76" s="2" t="s">
        <v>3550</v>
      </c>
      <c r="AT76" s="2" t="s">
        <v>3557</v>
      </c>
      <c r="AU76" s="2"/>
      <c r="AV76" s="2" t="s">
        <v>3309</v>
      </c>
      <c r="AW76" s="2" t="s">
        <v>2729</v>
      </c>
      <c r="AX76" s="2" t="s">
        <v>2753</v>
      </c>
      <c r="AY76" s="14">
        <v>188</v>
      </c>
      <c r="AZ76" s="2"/>
      <c r="BA76" s="2"/>
      <c r="BB76" s="2" t="s">
        <v>3574</v>
      </c>
      <c r="BC76">
        <f t="shared" si="5"/>
        <v>1</v>
      </c>
      <c r="BD76">
        <f t="shared" si="6"/>
        <v>0</v>
      </c>
      <c r="BE76">
        <f t="shared" si="4"/>
        <v>1</v>
      </c>
      <c r="BF76" s="1">
        <f t="shared" si="7"/>
        <v>1</v>
      </c>
      <c r="BI76" s="1"/>
      <c r="BJ76" s="1"/>
      <c r="BR76" s="1"/>
      <c r="BV76" s="1"/>
      <c r="CH76" s="1"/>
      <c r="CY76" s="1"/>
      <c r="DG76" s="1"/>
    </row>
    <row r="77" spans="1:112" x14ac:dyDescent="0.25">
      <c r="A77" s="13">
        <v>90606.077181800007</v>
      </c>
      <c r="B77" s="13">
        <v>1362.5655416499999</v>
      </c>
      <c r="C77" s="2" t="s">
        <v>5115</v>
      </c>
      <c r="D77" s="2" t="s">
        <v>3478</v>
      </c>
      <c r="E77" s="2" t="s">
        <v>3479</v>
      </c>
      <c r="F77" s="2" t="s">
        <v>3480</v>
      </c>
      <c r="G77" s="2" t="s">
        <v>54</v>
      </c>
      <c r="H77" s="2" t="s">
        <v>3481</v>
      </c>
      <c r="I77" s="2" t="s">
        <v>3059</v>
      </c>
      <c r="J77" s="2">
        <v>177600</v>
      </c>
      <c r="K77" s="2" t="s">
        <v>4963</v>
      </c>
      <c r="L77" s="2"/>
      <c r="M77" s="13">
        <v>0</v>
      </c>
      <c r="N77" s="2">
        <v>177600</v>
      </c>
      <c r="O77" s="2" t="s">
        <v>5086</v>
      </c>
      <c r="P77" s="2" t="s">
        <v>3575</v>
      </c>
      <c r="Q77" s="2" t="s">
        <v>3301</v>
      </c>
      <c r="R77" s="2" t="s">
        <v>3151</v>
      </c>
      <c r="S77" s="2" t="s">
        <v>3302</v>
      </c>
      <c r="T77" s="2" t="s">
        <v>5087</v>
      </c>
      <c r="U77" s="2" t="s">
        <v>2739</v>
      </c>
      <c r="V77" s="2" t="s">
        <v>61</v>
      </c>
      <c r="W77" s="2" t="s">
        <v>3483</v>
      </c>
      <c r="X77" s="2" t="s">
        <v>2740</v>
      </c>
      <c r="Y77" s="2">
        <v>0</v>
      </c>
      <c r="Z77" s="2">
        <v>177600</v>
      </c>
      <c r="AA77" s="2" t="s">
        <v>3576</v>
      </c>
      <c r="AB77" s="2" t="s">
        <v>3577</v>
      </c>
      <c r="AC77" s="2" t="s">
        <v>5115</v>
      </c>
      <c r="AD77" s="2" t="s">
        <v>2743</v>
      </c>
      <c r="AE77" s="2" t="s">
        <v>61</v>
      </c>
      <c r="AF77" s="2" t="s">
        <v>135</v>
      </c>
      <c r="AG77" s="2" t="s">
        <v>2744</v>
      </c>
      <c r="AH77" s="2" t="s">
        <v>2745</v>
      </c>
      <c r="AI77" s="2" t="s">
        <v>2745</v>
      </c>
      <c r="AJ77" s="2" t="s">
        <v>2745</v>
      </c>
      <c r="AK77" s="2"/>
      <c r="AL77" s="2" t="s">
        <v>2745</v>
      </c>
      <c r="AM77" s="2" t="s">
        <v>3110</v>
      </c>
      <c r="AN77" s="2"/>
      <c r="AO77" s="2" t="s">
        <v>3498</v>
      </c>
      <c r="AP77" s="2" t="s">
        <v>5116</v>
      </c>
      <c r="AQ77" s="14">
        <v>2</v>
      </c>
      <c r="AR77" s="2" t="s">
        <v>2749</v>
      </c>
      <c r="AS77" s="2" t="s">
        <v>3478</v>
      </c>
      <c r="AT77" s="2" t="s">
        <v>3486</v>
      </c>
      <c r="AU77" s="2"/>
      <c r="AV77" s="2" t="s">
        <v>3309</v>
      </c>
      <c r="AW77" s="2" t="s">
        <v>2729</v>
      </c>
      <c r="AX77" s="2" t="s">
        <v>3487</v>
      </c>
      <c r="AY77" s="14">
        <v>149</v>
      </c>
      <c r="AZ77" s="2"/>
      <c r="BA77" s="2"/>
      <c r="BB77" s="2" t="s">
        <v>3578</v>
      </c>
      <c r="BC77">
        <f t="shared" si="5"/>
        <v>0</v>
      </c>
      <c r="BD77">
        <f t="shared" si="6"/>
        <v>0</v>
      </c>
      <c r="BE77">
        <f t="shared" si="4"/>
        <v>0</v>
      </c>
      <c r="BF77" s="1">
        <f t="shared" si="7"/>
        <v>0</v>
      </c>
      <c r="BI77" s="1"/>
      <c r="BJ77" s="1"/>
      <c r="BR77" s="1"/>
      <c r="BV77" s="1"/>
      <c r="CH77" s="1"/>
      <c r="CY77" s="1"/>
      <c r="DG77" s="1"/>
    </row>
    <row r="78" spans="1:112" x14ac:dyDescent="0.25">
      <c r="A78" s="13">
        <v>90606.077181800007</v>
      </c>
      <c r="B78" s="13">
        <v>1362.5655416499999</v>
      </c>
      <c r="C78" s="2" t="s">
        <v>5117</v>
      </c>
      <c r="D78" s="2" t="s">
        <v>3579</v>
      </c>
      <c r="E78" s="2" t="s">
        <v>3580</v>
      </c>
      <c r="F78" s="2" t="s">
        <v>3581</v>
      </c>
      <c r="G78" s="2" t="s">
        <v>54</v>
      </c>
      <c r="H78" s="2" t="s">
        <v>3481</v>
      </c>
      <c r="I78" s="2" t="s">
        <v>3059</v>
      </c>
      <c r="J78" s="2">
        <v>177600</v>
      </c>
      <c r="K78" s="2" t="s">
        <v>4963</v>
      </c>
      <c r="L78" s="2"/>
      <c r="M78" s="13">
        <v>0</v>
      </c>
      <c r="N78" s="2">
        <v>177600</v>
      </c>
      <c r="O78" s="2" t="s">
        <v>5086</v>
      </c>
      <c r="P78" s="2" t="s">
        <v>3582</v>
      </c>
      <c r="Q78" s="2" t="s">
        <v>3301</v>
      </c>
      <c r="R78" s="2" t="s">
        <v>3151</v>
      </c>
      <c r="S78" s="2" t="s">
        <v>3302</v>
      </c>
      <c r="T78" s="2" t="s">
        <v>5118</v>
      </c>
      <c r="U78" s="2" t="s">
        <v>2739</v>
      </c>
      <c r="V78" s="2" t="s">
        <v>61</v>
      </c>
      <c r="W78" s="2" t="s">
        <v>3483</v>
      </c>
      <c r="X78" s="2" t="s">
        <v>2740</v>
      </c>
      <c r="Y78" s="2">
        <v>0</v>
      </c>
      <c r="Z78" s="2">
        <v>177600</v>
      </c>
      <c r="AA78" s="2" t="s">
        <v>3583</v>
      </c>
      <c r="AB78" s="2" t="s">
        <v>3584</v>
      </c>
      <c r="AC78" s="2" t="s">
        <v>5117</v>
      </c>
      <c r="AD78" s="2" t="s">
        <v>2743</v>
      </c>
      <c r="AE78" s="2" t="s">
        <v>61</v>
      </c>
      <c r="AF78" s="2" t="s">
        <v>135</v>
      </c>
      <c r="AG78" s="2" t="s">
        <v>2744</v>
      </c>
      <c r="AH78" s="2" t="s">
        <v>2745</v>
      </c>
      <c r="AI78" s="2" t="s">
        <v>2745</v>
      </c>
      <c r="AJ78" s="2" t="s">
        <v>2745</v>
      </c>
      <c r="AK78" s="2"/>
      <c r="AL78" s="2" t="s">
        <v>2745</v>
      </c>
      <c r="AM78" s="2" t="s">
        <v>3110</v>
      </c>
      <c r="AN78" s="2"/>
      <c r="AO78" s="2" t="s">
        <v>3509</v>
      </c>
      <c r="AP78" s="2" t="s">
        <v>5119</v>
      </c>
      <c r="AQ78" s="14">
        <v>2</v>
      </c>
      <c r="AR78" s="2" t="s">
        <v>2749</v>
      </c>
      <c r="AS78" s="2" t="s">
        <v>3579</v>
      </c>
      <c r="AT78" s="2" t="s">
        <v>3585</v>
      </c>
      <c r="AU78" s="2"/>
      <c r="AV78" s="2" t="s">
        <v>3309</v>
      </c>
      <c r="AW78" s="2" t="s">
        <v>2729</v>
      </c>
      <c r="AX78" s="2" t="s">
        <v>3487</v>
      </c>
      <c r="AY78" s="14">
        <v>174</v>
      </c>
      <c r="AZ78" s="2"/>
      <c r="BA78" s="2"/>
      <c r="BB78" s="2" t="s">
        <v>3586</v>
      </c>
      <c r="BC78">
        <f t="shared" si="5"/>
        <v>0</v>
      </c>
      <c r="BD78">
        <f t="shared" si="6"/>
        <v>0</v>
      </c>
      <c r="BE78">
        <f t="shared" si="4"/>
        <v>0</v>
      </c>
      <c r="BF78" s="1">
        <f t="shared" si="7"/>
        <v>0</v>
      </c>
      <c r="BI78" s="1"/>
      <c r="BJ78" s="1"/>
      <c r="BR78" s="1"/>
      <c r="BV78" s="1"/>
      <c r="CH78" s="1"/>
      <c r="DG78" s="1"/>
    </row>
    <row r="79" spans="1:112" x14ac:dyDescent="0.25">
      <c r="A79" s="13">
        <v>90606.077181800007</v>
      </c>
      <c r="B79" s="13">
        <v>1362.5655416499999</v>
      </c>
      <c r="C79" s="2" t="s">
        <v>5120</v>
      </c>
      <c r="D79" s="2" t="s">
        <v>3603</v>
      </c>
      <c r="E79" s="2" t="s">
        <v>3604</v>
      </c>
      <c r="F79" s="2" t="s">
        <v>3605</v>
      </c>
      <c r="G79" s="2" t="s">
        <v>54</v>
      </c>
      <c r="H79" s="2" t="s">
        <v>3481</v>
      </c>
      <c r="I79" s="2" t="s">
        <v>3059</v>
      </c>
      <c r="J79" s="2">
        <v>216000</v>
      </c>
      <c r="K79" s="2" t="s">
        <v>4963</v>
      </c>
      <c r="L79" s="2"/>
      <c r="M79" s="13">
        <v>0</v>
      </c>
      <c r="N79" s="2">
        <v>216000</v>
      </c>
      <c r="O79" s="2" t="s">
        <v>5086</v>
      </c>
      <c r="P79" s="2" t="s">
        <v>3606</v>
      </c>
      <c r="Q79" s="2" t="s">
        <v>3301</v>
      </c>
      <c r="R79" s="2" t="s">
        <v>3151</v>
      </c>
      <c r="S79" s="2" t="s">
        <v>3302</v>
      </c>
      <c r="T79" s="2" t="s">
        <v>5121</v>
      </c>
      <c r="U79" s="2" t="s">
        <v>2739</v>
      </c>
      <c r="V79" s="2" t="s">
        <v>61</v>
      </c>
      <c r="W79" s="2" t="s">
        <v>3483</v>
      </c>
      <c r="X79" s="2" t="s">
        <v>2740</v>
      </c>
      <c r="Y79" s="2">
        <v>0</v>
      </c>
      <c r="Z79" s="2">
        <v>216000</v>
      </c>
      <c r="AA79" s="2" t="s">
        <v>3607</v>
      </c>
      <c r="AB79" s="2" t="s">
        <v>3608</v>
      </c>
      <c r="AC79" s="2" t="s">
        <v>5120</v>
      </c>
      <c r="AD79" s="2" t="s">
        <v>2764</v>
      </c>
      <c r="AE79" s="2" t="s">
        <v>135</v>
      </c>
      <c r="AF79" s="2" t="s">
        <v>135</v>
      </c>
      <c r="AG79" s="2" t="s">
        <v>2744</v>
      </c>
      <c r="AH79" s="2" t="s">
        <v>2903</v>
      </c>
      <c r="AI79" s="2" t="s">
        <v>2877</v>
      </c>
      <c r="AJ79" s="2" t="s">
        <v>2903</v>
      </c>
      <c r="AK79" s="2" t="s">
        <v>2877</v>
      </c>
      <c r="AL79" s="2"/>
      <c r="AM79" s="2" t="s">
        <v>2832</v>
      </c>
      <c r="AN79" s="2" t="s">
        <v>3609</v>
      </c>
      <c r="AO79" s="2" t="s">
        <v>3477</v>
      </c>
      <c r="AP79" s="2" t="s">
        <v>5122</v>
      </c>
      <c r="AQ79" s="14">
        <v>2</v>
      </c>
      <c r="AR79" s="2" t="s">
        <v>2749</v>
      </c>
      <c r="AS79" s="2" t="s">
        <v>3610</v>
      </c>
      <c r="AT79" s="2" t="s">
        <v>3611</v>
      </c>
      <c r="AU79" s="2"/>
      <c r="AV79" s="2" t="s">
        <v>3309</v>
      </c>
      <c r="AW79" s="2" t="s">
        <v>2729</v>
      </c>
      <c r="AX79" s="2" t="s">
        <v>2753</v>
      </c>
      <c r="AY79" s="14">
        <v>120</v>
      </c>
      <c r="AZ79" s="2" t="s">
        <v>4981</v>
      </c>
      <c r="BA79" s="2"/>
      <c r="BB79" s="2" t="s">
        <v>3612</v>
      </c>
      <c r="BC79">
        <f t="shared" si="5"/>
        <v>1</v>
      </c>
      <c r="BD79">
        <f t="shared" si="6"/>
        <v>1</v>
      </c>
      <c r="BE79">
        <f t="shared" si="4"/>
        <v>1</v>
      </c>
      <c r="BF79" s="1">
        <f t="shared" si="7"/>
        <v>1</v>
      </c>
      <c r="BI79" s="1"/>
      <c r="BJ79" s="1"/>
      <c r="BR79" s="1"/>
      <c r="BV79" s="1"/>
      <c r="CH79" s="1"/>
      <c r="CY79" s="1"/>
      <c r="DG79" s="1"/>
    </row>
    <row r="80" spans="1:112" x14ac:dyDescent="0.25">
      <c r="A80" s="13">
        <v>90606.077181800007</v>
      </c>
      <c r="B80" s="13">
        <v>1362.5655416499999</v>
      </c>
      <c r="C80" s="2" t="s">
        <v>5123</v>
      </c>
      <c r="D80" s="2" t="s">
        <v>3595</v>
      </c>
      <c r="E80" s="2" t="s">
        <v>3596</v>
      </c>
      <c r="F80" s="2" t="s">
        <v>2758</v>
      </c>
      <c r="G80" s="2" t="s">
        <v>54</v>
      </c>
      <c r="H80" s="2" t="s">
        <v>3481</v>
      </c>
      <c r="I80" s="2" t="s">
        <v>3059</v>
      </c>
      <c r="J80" s="2">
        <v>200750</v>
      </c>
      <c r="K80" s="2" t="s">
        <v>4963</v>
      </c>
      <c r="L80" s="2"/>
      <c r="M80" s="13">
        <v>0</v>
      </c>
      <c r="N80" s="2">
        <v>200750</v>
      </c>
      <c r="O80" s="2" t="s">
        <v>5086</v>
      </c>
      <c r="P80" s="2" t="s">
        <v>3597</v>
      </c>
      <c r="Q80" s="2" t="s">
        <v>3301</v>
      </c>
      <c r="R80" s="2" t="s">
        <v>3151</v>
      </c>
      <c r="S80" s="2" t="s">
        <v>3302</v>
      </c>
      <c r="T80" s="2" t="s">
        <v>5039</v>
      </c>
      <c r="U80" s="2" t="s">
        <v>2739</v>
      </c>
      <c r="V80" s="2" t="s">
        <v>61</v>
      </c>
      <c r="W80" s="2" t="s">
        <v>3483</v>
      </c>
      <c r="X80" s="2" t="s">
        <v>2740</v>
      </c>
      <c r="Y80" s="2">
        <v>0</v>
      </c>
      <c r="Z80" s="2">
        <v>200750</v>
      </c>
      <c r="AA80" s="2" t="s">
        <v>3598</v>
      </c>
      <c r="AB80" s="2" t="s">
        <v>3599</v>
      </c>
      <c r="AC80" s="2" t="s">
        <v>5123</v>
      </c>
      <c r="AD80" s="2" t="s">
        <v>2743</v>
      </c>
      <c r="AE80" s="2" t="s">
        <v>61</v>
      </c>
      <c r="AF80" s="2" t="s">
        <v>135</v>
      </c>
      <c r="AG80" s="2" t="s">
        <v>2744</v>
      </c>
      <c r="AH80" s="2" t="s">
        <v>2745</v>
      </c>
      <c r="AI80" s="2" t="s">
        <v>2745</v>
      </c>
      <c r="AJ80" s="2" t="s">
        <v>2745</v>
      </c>
      <c r="AK80" s="2"/>
      <c r="AL80" s="2" t="s">
        <v>2745</v>
      </c>
      <c r="AM80" s="2" t="s">
        <v>2791</v>
      </c>
      <c r="AN80" s="2"/>
      <c r="AO80" s="2" t="s">
        <v>3498</v>
      </c>
      <c r="AP80" s="2" t="s">
        <v>5124</v>
      </c>
      <c r="AQ80" s="14">
        <v>2</v>
      </c>
      <c r="AR80" s="2" t="s">
        <v>2749</v>
      </c>
      <c r="AS80" s="2" t="s">
        <v>3595</v>
      </c>
      <c r="AT80" s="2" t="s">
        <v>3600</v>
      </c>
      <c r="AU80" s="2"/>
      <c r="AV80" s="2" t="s">
        <v>3309</v>
      </c>
      <c r="AW80" s="2" t="s">
        <v>2729</v>
      </c>
      <c r="AX80" s="2" t="s">
        <v>3601</v>
      </c>
      <c r="AY80" s="14">
        <v>171</v>
      </c>
      <c r="AZ80" s="2"/>
      <c r="BA80" s="2"/>
      <c r="BB80" s="2" t="s">
        <v>3602</v>
      </c>
      <c r="BC80">
        <f t="shared" si="5"/>
        <v>0</v>
      </c>
      <c r="BD80">
        <f t="shared" si="6"/>
        <v>0</v>
      </c>
      <c r="BE80">
        <f t="shared" si="4"/>
        <v>0</v>
      </c>
      <c r="BF80" s="1">
        <f t="shared" si="7"/>
        <v>0</v>
      </c>
      <c r="BI80" s="1"/>
      <c r="BJ80" s="1"/>
      <c r="BR80" s="1"/>
      <c r="BV80" s="1"/>
      <c r="CH80" s="1"/>
      <c r="CY80" s="1"/>
      <c r="DG80" s="1"/>
      <c r="DH80" s="12"/>
    </row>
    <row r="81" spans="1:112" x14ac:dyDescent="0.25">
      <c r="A81" s="13">
        <v>90606.077181800007</v>
      </c>
      <c r="B81" s="13">
        <v>1362.5655416499999</v>
      </c>
      <c r="C81" s="2" t="s">
        <v>5125</v>
      </c>
      <c r="D81" s="2" t="s">
        <v>3595</v>
      </c>
      <c r="E81" s="2" t="s">
        <v>3596</v>
      </c>
      <c r="F81" s="2" t="s">
        <v>2758</v>
      </c>
      <c r="G81" s="2" t="s">
        <v>54</v>
      </c>
      <c r="H81" s="2" t="s">
        <v>3481</v>
      </c>
      <c r="I81" s="2" t="s">
        <v>3059</v>
      </c>
      <c r="J81" s="2">
        <v>262200</v>
      </c>
      <c r="K81" s="2" t="s">
        <v>4963</v>
      </c>
      <c r="L81" s="2"/>
      <c r="M81" s="13">
        <v>0</v>
      </c>
      <c r="N81" s="2">
        <v>262200</v>
      </c>
      <c r="O81" s="2" t="s">
        <v>5086</v>
      </c>
      <c r="P81" s="2" t="s">
        <v>3613</v>
      </c>
      <c r="Q81" s="2" t="s">
        <v>3301</v>
      </c>
      <c r="R81" s="2" t="s">
        <v>3151</v>
      </c>
      <c r="S81" s="2" t="s">
        <v>3302</v>
      </c>
      <c r="T81" s="2" t="s">
        <v>5039</v>
      </c>
      <c r="U81" s="2" t="s">
        <v>2739</v>
      </c>
      <c r="V81" s="2" t="s">
        <v>61</v>
      </c>
      <c r="W81" s="2" t="s">
        <v>3483</v>
      </c>
      <c r="X81" s="2" t="s">
        <v>2740</v>
      </c>
      <c r="Y81" s="2">
        <v>0</v>
      </c>
      <c r="Z81" s="2">
        <v>262200</v>
      </c>
      <c r="AA81" s="2" t="s">
        <v>3614</v>
      </c>
      <c r="AB81" s="2" t="s">
        <v>3615</v>
      </c>
      <c r="AC81" s="2" t="s">
        <v>5125</v>
      </c>
      <c r="AD81" s="2" t="s">
        <v>2743</v>
      </c>
      <c r="AE81" s="2" t="s">
        <v>61</v>
      </c>
      <c r="AF81" s="2" t="s">
        <v>135</v>
      </c>
      <c r="AG81" s="2" t="s">
        <v>2744</v>
      </c>
      <c r="AH81" s="2" t="s">
        <v>2745</v>
      </c>
      <c r="AI81" s="2" t="s">
        <v>2745</v>
      </c>
      <c r="AJ81" s="2" t="s">
        <v>2745</v>
      </c>
      <c r="AK81" s="2"/>
      <c r="AL81" s="2" t="s">
        <v>2745</v>
      </c>
      <c r="AM81" s="2" t="s">
        <v>3110</v>
      </c>
      <c r="AN81" s="2"/>
      <c r="AO81" s="2" t="s">
        <v>3477</v>
      </c>
      <c r="AP81" s="2" t="s">
        <v>3616</v>
      </c>
      <c r="AQ81" s="14">
        <v>2</v>
      </c>
      <c r="AR81" s="2" t="s">
        <v>2749</v>
      </c>
      <c r="AS81" s="2" t="s">
        <v>3595</v>
      </c>
      <c r="AT81" s="2" t="s">
        <v>3600</v>
      </c>
      <c r="AU81" s="2"/>
      <c r="AV81" s="2" t="s">
        <v>3309</v>
      </c>
      <c r="AW81" s="2" t="s">
        <v>2729</v>
      </c>
      <c r="AX81" s="2" t="s">
        <v>3487</v>
      </c>
      <c r="AY81" s="14">
        <v>224</v>
      </c>
      <c r="AZ81" s="2"/>
      <c r="BA81" s="2"/>
      <c r="BB81" s="2" t="s">
        <v>3617</v>
      </c>
      <c r="BC81">
        <f t="shared" si="5"/>
        <v>0</v>
      </c>
      <c r="BD81">
        <f t="shared" si="6"/>
        <v>0</v>
      </c>
      <c r="BE81">
        <f t="shared" si="4"/>
        <v>0</v>
      </c>
      <c r="BF81" s="1">
        <f t="shared" si="7"/>
        <v>0</v>
      </c>
      <c r="BI81" s="1"/>
      <c r="BJ81" s="1"/>
      <c r="BR81" s="1"/>
      <c r="BV81" s="1"/>
      <c r="CH81" s="1"/>
      <c r="CY81" s="1"/>
      <c r="DG81" s="1"/>
    </row>
    <row r="82" spans="1:112" x14ac:dyDescent="0.25">
      <c r="A82" s="13">
        <v>3440.6574568699998</v>
      </c>
      <c r="B82" s="13">
        <v>308.94229226200002</v>
      </c>
      <c r="C82" s="2" t="s">
        <v>5126</v>
      </c>
      <c r="D82" s="2" t="s">
        <v>3619</v>
      </c>
      <c r="E82" s="2" t="s">
        <v>3620</v>
      </c>
      <c r="F82" s="2" t="s">
        <v>3285</v>
      </c>
      <c r="G82" s="2" t="s">
        <v>54</v>
      </c>
      <c r="H82" s="2" t="s">
        <v>3621</v>
      </c>
      <c r="I82" s="2" t="s">
        <v>3059</v>
      </c>
      <c r="J82" s="2">
        <v>200283</v>
      </c>
      <c r="K82" s="2" t="s">
        <v>4963</v>
      </c>
      <c r="L82" s="2"/>
      <c r="M82" s="13">
        <v>0</v>
      </c>
      <c r="N82" s="2">
        <v>264783</v>
      </c>
      <c r="O82" s="2" t="s">
        <v>5127</v>
      </c>
      <c r="P82" s="2" t="s">
        <v>3622</v>
      </c>
      <c r="Q82" s="2" t="s">
        <v>3061</v>
      </c>
      <c r="R82" s="2" t="s">
        <v>3062</v>
      </c>
      <c r="S82" s="2" t="s">
        <v>2738</v>
      </c>
      <c r="T82" s="2" t="s">
        <v>5059</v>
      </c>
      <c r="U82" s="2" t="s">
        <v>2739</v>
      </c>
      <c r="V82" s="2" t="s">
        <v>61</v>
      </c>
      <c r="W82" s="2" t="s">
        <v>3623</v>
      </c>
      <c r="X82" s="2" t="s">
        <v>2740</v>
      </c>
      <c r="Y82" s="2">
        <v>64500</v>
      </c>
      <c r="Z82" s="2">
        <v>264783</v>
      </c>
      <c r="AA82" s="2" t="s">
        <v>3624</v>
      </c>
      <c r="AB82" s="2" t="s">
        <v>3625</v>
      </c>
      <c r="AC82" s="2" t="s">
        <v>5126</v>
      </c>
      <c r="AD82" s="2" t="s">
        <v>2764</v>
      </c>
      <c r="AE82" s="2" t="s">
        <v>135</v>
      </c>
      <c r="AF82" s="2" t="s">
        <v>135</v>
      </c>
      <c r="AG82" s="2" t="s">
        <v>2744</v>
      </c>
      <c r="AH82" s="2" t="s">
        <v>2903</v>
      </c>
      <c r="AI82" s="2" t="s">
        <v>2877</v>
      </c>
      <c r="AJ82" s="2" t="s">
        <v>2903</v>
      </c>
      <c r="AK82" s="2" t="s">
        <v>2877</v>
      </c>
      <c r="AL82" s="2"/>
      <c r="AM82" s="2" t="s">
        <v>2832</v>
      </c>
      <c r="AN82" s="2" t="s">
        <v>3626</v>
      </c>
      <c r="AO82" s="2" t="s">
        <v>3618</v>
      </c>
      <c r="AP82" s="2" t="s">
        <v>2713</v>
      </c>
      <c r="AQ82" s="14">
        <v>1</v>
      </c>
      <c r="AR82" s="2" t="s">
        <v>2749</v>
      </c>
      <c r="AS82" s="2" t="s">
        <v>3627</v>
      </c>
      <c r="AT82" s="2" t="s">
        <v>3628</v>
      </c>
      <c r="AU82" s="2"/>
      <c r="AV82" s="2" t="s">
        <v>3067</v>
      </c>
      <c r="AW82" s="2" t="s">
        <v>2729</v>
      </c>
      <c r="AX82" s="2" t="s">
        <v>2769</v>
      </c>
      <c r="AY82" s="14">
        <v>165</v>
      </c>
      <c r="AZ82" s="2" t="s">
        <v>4981</v>
      </c>
      <c r="BA82" s="2"/>
      <c r="BB82" s="2" t="s">
        <v>3629</v>
      </c>
      <c r="BC82">
        <f t="shared" si="5"/>
        <v>1</v>
      </c>
      <c r="BD82">
        <f t="shared" si="6"/>
        <v>1</v>
      </c>
      <c r="BE82">
        <f t="shared" si="4"/>
        <v>1</v>
      </c>
      <c r="BF82" s="1">
        <f t="shared" si="7"/>
        <v>1</v>
      </c>
      <c r="BI82" s="1"/>
      <c r="BJ82" s="1"/>
      <c r="BR82" s="1"/>
      <c r="BV82" s="1"/>
      <c r="CG82" s="1"/>
      <c r="CH82" s="1"/>
      <c r="CY82" s="1"/>
      <c r="DG82" s="1"/>
      <c r="DH82" s="12"/>
    </row>
    <row r="83" spans="1:112" x14ac:dyDescent="0.25">
      <c r="A83" s="13">
        <v>6228.1594590699997</v>
      </c>
      <c r="B83" s="13">
        <v>356.94562883600003</v>
      </c>
      <c r="C83" s="2" t="s">
        <v>5128</v>
      </c>
      <c r="D83" s="2" t="s">
        <v>3675</v>
      </c>
      <c r="E83" s="2" t="s">
        <v>3676</v>
      </c>
      <c r="F83" s="2" t="s">
        <v>3677</v>
      </c>
      <c r="G83" s="2" t="s">
        <v>54</v>
      </c>
      <c r="H83" s="2" t="s">
        <v>3678</v>
      </c>
      <c r="I83" s="2" t="s">
        <v>3059</v>
      </c>
      <c r="J83" s="2">
        <v>272806</v>
      </c>
      <c r="K83" s="2" t="s">
        <v>4963</v>
      </c>
      <c r="L83" s="2"/>
      <c r="M83" s="13">
        <v>0</v>
      </c>
      <c r="N83" s="2">
        <v>379766</v>
      </c>
      <c r="O83" s="2" t="s">
        <v>5127</v>
      </c>
      <c r="P83" s="2" t="s">
        <v>3679</v>
      </c>
      <c r="Q83" s="2" t="s">
        <v>3061</v>
      </c>
      <c r="R83" s="2" t="s">
        <v>3062</v>
      </c>
      <c r="S83" s="2" t="s">
        <v>2738</v>
      </c>
      <c r="T83" s="2" t="s">
        <v>5129</v>
      </c>
      <c r="U83" s="2" t="s">
        <v>2739</v>
      </c>
      <c r="V83" s="2" t="s">
        <v>61</v>
      </c>
      <c r="W83" s="2" t="s">
        <v>3623</v>
      </c>
      <c r="X83" s="2" t="s">
        <v>2740</v>
      </c>
      <c r="Y83" s="2">
        <v>106960</v>
      </c>
      <c r="Z83" s="2">
        <v>379766</v>
      </c>
      <c r="AA83" s="2" t="s">
        <v>3680</v>
      </c>
      <c r="AB83" s="2" t="s">
        <v>3681</v>
      </c>
      <c r="AC83" s="2" t="s">
        <v>5128</v>
      </c>
      <c r="AD83" s="2" t="s">
        <v>2764</v>
      </c>
      <c r="AE83" s="2" t="s">
        <v>135</v>
      </c>
      <c r="AF83" s="2" t="s">
        <v>135</v>
      </c>
      <c r="AG83" s="2" t="s">
        <v>2744</v>
      </c>
      <c r="AH83" s="2" t="s">
        <v>2745</v>
      </c>
      <c r="AI83" s="2" t="s">
        <v>2745</v>
      </c>
      <c r="AJ83" s="2" t="s">
        <v>2745</v>
      </c>
      <c r="AK83" s="2" t="s">
        <v>2877</v>
      </c>
      <c r="AL83" s="2"/>
      <c r="AM83" s="2" t="s">
        <v>2832</v>
      </c>
      <c r="AN83" s="2" t="s">
        <v>3682</v>
      </c>
      <c r="AO83" s="2" t="s">
        <v>3674</v>
      </c>
      <c r="AP83" s="2" t="s">
        <v>2713</v>
      </c>
      <c r="AQ83" s="14">
        <v>1</v>
      </c>
      <c r="AR83" s="2" t="s">
        <v>2749</v>
      </c>
      <c r="AS83" s="2" t="s">
        <v>3683</v>
      </c>
      <c r="AT83" s="2" t="s">
        <v>3684</v>
      </c>
      <c r="AU83" s="2"/>
      <c r="AV83" s="2" t="s">
        <v>3067</v>
      </c>
      <c r="AW83" s="2" t="s">
        <v>2729</v>
      </c>
      <c r="AX83" s="2" t="s">
        <v>2769</v>
      </c>
      <c r="AY83" s="14">
        <v>178</v>
      </c>
      <c r="AZ83" s="2" t="s">
        <v>5130</v>
      </c>
      <c r="BA83" s="2"/>
      <c r="BB83" s="2" t="s">
        <v>3685</v>
      </c>
      <c r="BC83">
        <f t="shared" si="5"/>
        <v>0</v>
      </c>
      <c r="BD83">
        <f t="shared" si="6"/>
        <v>1</v>
      </c>
      <c r="BE83">
        <f t="shared" si="4"/>
        <v>1</v>
      </c>
      <c r="BF83" s="1">
        <f t="shared" si="7"/>
        <v>1</v>
      </c>
      <c r="BI83" s="1"/>
      <c r="BJ83" s="1"/>
      <c r="BR83" s="1"/>
      <c r="BV83" s="1"/>
      <c r="CG83" s="1"/>
      <c r="CH83" s="1"/>
      <c r="CY83" s="1"/>
    </row>
    <row r="84" spans="1:112" x14ac:dyDescent="0.25">
      <c r="A84" s="13">
        <v>10004.9352719</v>
      </c>
      <c r="B84" s="13">
        <v>405.36210576000002</v>
      </c>
      <c r="C84" s="2" t="s">
        <v>5131</v>
      </c>
      <c r="D84" s="2" t="s">
        <v>3643</v>
      </c>
      <c r="E84" s="2" t="s">
        <v>3644</v>
      </c>
      <c r="F84" s="2" t="s">
        <v>3645</v>
      </c>
      <c r="G84" s="2" t="s">
        <v>54</v>
      </c>
      <c r="H84" s="2"/>
      <c r="I84" s="2" t="s">
        <v>3059</v>
      </c>
      <c r="J84" s="2">
        <v>94308</v>
      </c>
      <c r="K84" s="2" t="s">
        <v>4963</v>
      </c>
      <c r="L84" s="2"/>
      <c r="M84" s="13">
        <v>0</v>
      </c>
      <c r="N84" s="2">
        <v>229308</v>
      </c>
      <c r="O84" s="2" t="s">
        <v>5127</v>
      </c>
      <c r="P84" s="2" t="s">
        <v>3646</v>
      </c>
      <c r="Q84" s="2" t="s">
        <v>3061</v>
      </c>
      <c r="R84" s="2" t="s">
        <v>3062</v>
      </c>
      <c r="S84" s="2" t="s">
        <v>3264</v>
      </c>
      <c r="T84" s="2" t="s">
        <v>5132</v>
      </c>
      <c r="U84" s="2" t="s">
        <v>2739</v>
      </c>
      <c r="V84" s="2" t="s">
        <v>61</v>
      </c>
      <c r="W84" s="2" t="s">
        <v>3623</v>
      </c>
      <c r="X84" s="2" t="s">
        <v>2740</v>
      </c>
      <c r="Y84" s="2">
        <v>135000</v>
      </c>
      <c r="Z84" s="2">
        <v>229308</v>
      </c>
      <c r="AA84" s="2" t="s">
        <v>3647</v>
      </c>
      <c r="AB84" s="2" t="s">
        <v>3648</v>
      </c>
      <c r="AC84" s="2" t="s">
        <v>5131</v>
      </c>
      <c r="AD84" s="2" t="s">
        <v>2743</v>
      </c>
      <c r="AE84" s="2" t="s">
        <v>61</v>
      </c>
      <c r="AF84" s="2" t="s">
        <v>135</v>
      </c>
      <c r="AG84" s="2" t="s">
        <v>2744</v>
      </c>
      <c r="AH84" s="2" t="s">
        <v>2745</v>
      </c>
      <c r="AI84" s="2" t="s">
        <v>2745</v>
      </c>
      <c r="AJ84" s="2" t="s">
        <v>2745</v>
      </c>
      <c r="AK84" s="2" t="s">
        <v>2745</v>
      </c>
      <c r="AL84" s="2"/>
      <c r="AM84" s="2" t="s">
        <v>2832</v>
      </c>
      <c r="AN84" s="2" t="s">
        <v>3649</v>
      </c>
      <c r="AO84" s="2" t="s">
        <v>3642</v>
      </c>
      <c r="AP84" s="2" t="s">
        <v>2713</v>
      </c>
      <c r="AQ84" s="14">
        <v>2</v>
      </c>
      <c r="AR84" s="2" t="s">
        <v>2749</v>
      </c>
      <c r="AS84" s="2" t="s">
        <v>3643</v>
      </c>
      <c r="AT84" s="2" t="s">
        <v>3650</v>
      </c>
      <c r="AU84" s="2"/>
      <c r="AV84" s="2" t="s">
        <v>3067</v>
      </c>
      <c r="AW84" s="2" t="s">
        <v>2729</v>
      </c>
      <c r="AX84" s="2" t="s">
        <v>3651</v>
      </c>
      <c r="AY84" s="14">
        <v>172</v>
      </c>
      <c r="AZ84" s="2"/>
      <c r="BA84" s="2"/>
      <c r="BB84" s="2" t="s">
        <v>3652</v>
      </c>
      <c r="BC84">
        <f t="shared" si="5"/>
        <v>0</v>
      </c>
      <c r="BD84">
        <f t="shared" si="6"/>
        <v>0</v>
      </c>
      <c r="BE84">
        <f t="shared" si="4"/>
        <v>0</v>
      </c>
      <c r="BF84" s="1">
        <f t="shared" si="7"/>
        <v>0</v>
      </c>
      <c r="BI84" s="1"/>
      <c r="BJ84" s="1"/>
      <c r="BR84" s="1"/>
      <c r="BV84" s="1"/>
      <c r="CG84" s="1"/>
      <c r="CH84" s="1"/>
      <c r="CY84" s="1"/>
      <c r="DG84" s="1"/>
    </row>
    <row r="85" spans="1:112" x14ac:dyDescent="0.25">
      <c r="A85" s="13">
        <v>3788.9687770999999</v>
      </c>
      <c r="B85" s="13">
        <v>268.04117480899998</v>
      </c>
      <c r="C85" s="2" t="s">
        <v>5133</v>
      </c>
      <c r="D85" s="2" t="s">
        <v>3631</v>
      </c>
      <c r="E85" s="2" t="s">
        <v>3632</v>
      </c>
      <c r="F85" s="2" t="s">
        <v>3633</v>
      </c>
      <c r="G85" s="2" t="s">
        <v>54</v>
      </c>
      <c r="H85" s="2" t="s">
        <v>3634</v>
      </c>
      <c r="I85" s="2" t="s">
        <v>3059</v>
      </c>
      <c r="J85" s="2">
        <v>420735</v>
      </c>
      <c r="K85" s="2" t="s">
        <v>4963</v>
      </c>
      <c r="L85" s="2"/>
      <c r="M85" s="13">
        <v>0</v>
      </c>
      <c r="N85" s="2">
        <v>495735</v>
      </c>
      <c r="O85" s="2" t="s">
        <v>5127</v>
      </c>
      <c r="P85" s="2" t="s">
        <v>3635</v>
      </c>
      <c r="Q85" s="2" t="s">
        <v>3061</v>
      </c>
      <c r="R85" s="2" t="s">
        <v>3062</v>
      </c>
      <c r="S85" s="2" t="s">
        <v>2738</v>
      </c>
      <c r="T85" s="2" t="s">
        <v>3636</v>
      </c>
      <c r="U85" s="2" t="s">
        <v>2739</v>
      </c>
      <c r="V85" s="2" t="s">
        <v>61</v>
      </c>
      <c r="W85" s="2" t="s">
        <v>3623</v>
      </c>
      <c r="X85" s="2" t="s">
        <v>2740</v>
      </c>
      <c r="Y85" s="2">
        <v>75000</v>
      </c>
      <c r="Z85" s="2">
        <v>495735</v>
      </c>
      <c r="AA85" s="2" t="s">
        <v>3637</v>
      </c>
      <c r="AB85" s="2" t="s">
        <v>3638</v>
      </c>
      <c r="AC85" s="2" t="s">
        <v>5133</v>
      </c>
      <c r="AD85" s="2" t="s">
        <v>2743</v>
      </c>
      <c r="AE85" s="2" t="s">
        <v>61</v>
      </c>
      <c r="AF85" s="2" t="s">
        <v>135</v>
      </c>
      <c r="AG85" s="2" t="s">
        <v>2744</v>
      </c>
      <c r="AH85" s="2" t="s">
        <v>2745</v>
      </c>
      <c r="AI85" s="2" t="s">
        <v>2745</v>
      </c>
      <c r="AJ85" s="2" t="s">
        <v>2745</v>
      </c>
      <c r="AK85" s="2"/>
      <c r="AL85" s="2"/>
      <c r="AM85" s="2" t="s">
        <v>3098</v>
      </c>
      <c r="AN85" s="2" t="s">
        <v>3639</v>
      </c>
      <c r="AO85" s="2" t="s">
        <v>3630</v>
      </c>
      <c r="AP85" s="2" t="s">
        <v>2713</v>
      </c>
      <c r="AQ85" s="14">
        <v>2</v>
      </c>
      <c r="AR85" s="2" t="s">
        <v>2749</v>
      </c>
      <c r="AS85" s="2" t="s">
        <v>3631</v>
      </c>
      <c r="AT85" s="2" t="s">
        <v>3640</v>
      </c>
      <c r="AU85" s="2" t="s">
        <v>5134</v>
      </c>
      <c r="AV85" s="2" t="s">
        <v>3067</v>
      </c>
      <c r="AW85" s="2" t="s">
        <v>2729</v>
      </c>
      <c r="AX85" s="2"/>
      <c r="AY85" s="14">
        <v>0</v>
      </c>
      <c r="AZ85" s="2"/>
      <c r="BA85" s="2"/>
      <c r="BB85" s="2" t="s">
        <v>3641</v>
      </c>
      <c r="BC85">
        <f t="shared" si="5"/>
        <v>0</v>
      </c>
      <c r="BD85">
        <f t="shared" si="6"/>
        <v>0</v>
      </c>
      <c r="BE85">
        <f t="shared" si="4"/>
        <v>0</v>
      </c>
      <c r="BF85" s="1">
        <f t="shared" si="7"/>
        <v>0</v>
      </c>
      <c r="BI85" s="1"/>
      <c r="BJ85" s="1"/>
      <c r="BR85" s="1"/>
      <c r="BV85" s="1"/>
      <c r="CG85" s="1"/>
      <c r="CH85" s="1"/>
      <c r="CY85" s="1"/>
      <c r="DG85" s="1"/>
    </row>
    <row r="86" spans="1:112" x14ac:dyDescent="0.25">
      <c r="A86" s="13">
        <v>3422.9896506599998</v>
      </c>
      <c r="B86" s="13">
        <v>250.30326075799999</v>
      </c>
      <c r="C86" s="2" t="s">
        <v>5135</v>
      </c>
      <c r="D86" s="2" t="s">
        <v>3654</v>
      </c>
      <c r="E86" s="2" t="s">
        <v>3655</v>
      </c>
      <c r="F86" s="2" t="s">
        <v>3093</v>
      </c>
      <c r="G86" s="2" t="s">
        <v>54</v>
      </c>
      <c r="H86" s="2" t="s">
        <v>3656</v>
      </c>
      <c r="I86" s="2" t="s">
        <v>3059</v>
      </c>
      <c r="J86" s="2">
        <v>511062</v>
      </c>
      <c r="K86" s="2" t="s">
        <v>4963</v>
      </c>
      <c r="L86" s="2"/>
      <c r="M86" s="13">
        <v>7.2999999999999995E-2</v>
      </c>
      <c r="N86" s="2">
        <v>596062</v>
      </c>
      <c r="O86" s="2" t="s">
        <v>5127</v>
      </c>
      <c r="P86" s="2" t="s">
        <v>3657</v>
      </c>
      <c r="Q86" s="2" t="s">
        <v>3061</v>
      </c>
      <c r="R86" s="2" t="s">
        <v>3062</v>
      </c>
      <c r="S86" s="2" t="s">
        <v>2738</v>
      </c>
      <c r="T86" s="2" t="s">
        <v>5136</v>
      </c>
      <c r="U86" s="2" t="s">
        <v>2739</v>
      </c>
      <c r="V86" s="2" t="s">
        <v>61</v>
      </c>
      <c r="W86" s="2" t="s">
        <v>3623</v>
      </c>
      <c r="X86" s="2" t="s">
        <v>2740</v>
      </c>
      <c r="Y86" s="2">
        <v>85000</v>
      </c>
      <c r="Z86" s="2">
        <v>596062</v>
      </c>
      <c r="AA86" s="2" t="s">
        <v>3658</v>
      </c>
      <c r="AB86" s="2" t="s">
        <v>3659</v>
      </c>
      <c r="AC86" s="2" t="s">
        <v>5135</v>
      </c>
      <c r="AD86" s="2" t="s">
        <v>3050</v>
      </c>
      <c r="AE86" s="2" t="s">
        <v>135</v>
      </c>
      <c r="AF86" s="2" t="s">
        <v>135</v>
      </c>
      <c r="AG86" s="2" t="s">
        <v>2744</v>
      </c>
      <c r="AH86" s="2" t="s">
        <v>2745</v>
      </c>
      <c r="AI86" s="2" t="s">
        <v>2745</v>
      </c>
      <c r="AJ86" s="2" t="s">
        <v>2745</v>
      </c>
      <c r="AK86" s="2"/>
      <c r="AL86" s="2"/>
      <c r="AM86" s="2" t="s">
        <v>2746</v>
      </c>
      <c r="AN86" s="2" t="s">
        <v>3660</v>
      </c>
      <c r="AO86" s="2" t="s">
        <v>3653</v>
      </c>
      <c r="AP86" s="2" t="s">
        <v>2713</v>
      </c>
      <c r="AQ86" s="14">
        <v>2</v>
      </c>
      <c r="AR86" s="2" t="s">
        <v>2749</v>
      </c>
      <c r="AS86" s="2" t="s">
        <v>3654</v>
      </c>
      <c r="AT86" s="2" t="s">
        <v>3661</v>
      </c>
      <c r="AU86" s="2" t="s">
        <v>5137</v>
      </c>
      <c r="AV86" s="2" t="s">
        <v>3067</v>
      </c>
      <c r="AW86" s="2" t="s">
        <v>2729</v>
      </c>
      <c r="AX86" s="2" t="s">
        <v>2753</v>
      </c>
      <c r="AY86" s="14">
        <v>325</v>
      </c>
      <c r="AZ86" s="2"/>
      <c r="BA86" s="2"/>
      <c r="BB86" s="2" t="s">
        <v>3662</v>
      </c>
      <c r="BC86">
        <f t="shared" si="5"/>
        <v>0</v>
      </c>
      <c r="BD86">
        <f t="shared" si="6"/>
        <v>0</v>
      </c>
      <c r="BE86">
        <f t="shared" si="4"/>
        <v>1</v>
      </c>
      <c r="BF86" s="1">
        <f t="shared" si="7"/>
        <v>1</v>
      </c>
      <c r="BI86" s="1"/>
      <c r="BJ86" s="1"/>
      <c r="BR86" s="1"/>
      <c r="BV86" s="1"/>
      <c r="CG86" s="1"/>
      <c r="CH86" s="1"/>
      <c r="CY86" s="1"/>
      <c r="DG86" s="1"/>
    </row>
    <row r="87" spans="1:112" x14ac:dyDescent="0.25">
      <c r="A87" s="13">
        <v>3358.9167034000002</v>
      </c>
      <c r="B87" s="13">
        <v>248.57398739800001</v>
      </c>
      <c r="C87" s="2" t="s">
        <v>5138</v>
      </c>
      <c r="D87" s="2" t="s">
        <v>3737</v>
      </c>
      <c r="E87" s="2" t="s">
        <v>3738</v>
      </c>
      <c r="F87" s="2" t="s">
        <v>3239</v>
      </c>
      <c r="G87" s="2" t="s">
        <v>54</v>
      </c>
      <c r="H87" s="2" t="s">
        <v>3739</v>
      </c>
      <c r="I87" s="2" t="s">
        <v>3059</v>
      </c>
      <c r="J87" s="2">
        <v>433880</v>
      </c>
      <c r="K87" s="2" t="s">
        <v>4963</v>
      </c>
      <c r="L87" s="2"/>
      <c r="M87" s="13">
        <v>0</v>
      </c>
      <c r="N87" s="2">
        <v>518880</v>
      </c>
      <c r="O87" s="2" t="s">
        <v>5127</v>
      </c>
      <c r="P87" s="2" t="s">
        <v>3740</v>
      </c>
      <c r="Q87" s="2" t="s">
        <v>3061</v>
      </c>
      <c r="R87" s="2" t="s">
        <v>3062</v>
      </c>
      <c r="S87" s="2" t="s">
        <v>2738</v>
      </c>
      <c r="T87" s="2" t="s">
        <v>5046</v>
      </c>
      <c r="U87" s="2" t="s">
        <v>2739</v>
      </c>
      <c r="V87" s="2" t="s">
        <v>61</v>
      </c>
      <c r="W87" s="2" t="s">
        <v>3623</v>
      </c>
      <c r="X87" s="2" t="s">
        <v>2740</v>
      </c>
      <c r="Y87" s="2">
        <v>85000</v>
      </c>
      <c r="Z87" s="2">
        <v>518880</v>
      </c>
      <c r="AA87" s="2" t="s">
        <v>3741</v>
      </c>
      <c r="AB87" s="2" t="s">
        <v>3742</v>
      </c>
      <c r="AC87" s="2" t="s">
        <v>5138</v>
      </c>
      <c r="AD87" s="2" t="s">
        <v>2743</v>
      </c>
      <c r="AE87" s="2" t="s">
        <v>61</v>
      </c>
      <c r="AF87" s="2" t="s">
        <v>135</v>
      </c>
      <c r="AG87" s="2" t="s">
        <v>2744</v>
      </c>
      <c r="AH87" s="2" t="s">
        <v>2745</v>
      </c>
      <c r="AI87" s="2" t="s">
        <v>2745</v>
      </c>
      <c r="AJ87" s="2" t="s">
        <v>2745</v>
      </c>
      <c r="AK87" s="2"/>
      <c r="AL87" s="2"/>
      <c r="AM87" s="2" t="s">
        <v>2746</v>
      </c>
      <c r="AN87" s="2" t="s">
        <v>3743</v>
      </c>
      <c r="AO87" s="2" t="s">
        <v>3736</v>
      </c>
      <c r="AP87" s="2" t="s">
        <v>2713</v>
      </c>
      <c r="AQ87" s="14">
        <v>0</v>
      </c>
      <c r="AR87" s="2" t="s">
        <v>2749</v>
      </c>
      <c r="AS87" s="2" t="s">
        <v>3654</v>
      </c>
      <c r="AT87" s="2" t="s">
        <v>3661</v>
      </c>
      <c r="AU87" s="2"/>
      <c r="AV87" s="2" t="s">
        <v>3067</v>
      </c>
      <c r="AW87" s="2" t="s">
        <v>2729</v>
      </c>
      <c r="AX87" s="2" t="s">
        <v>2753</v>
      </c>
      <c r="AY87" s="14">
        <v>275</v>
      </c>
      <c r="AZ87" s="2"/>
      <c r="BA87" s="2"/>
      <c r="BB87" s="2" t="s">
        <v>3744</v>
      </c>
      <c r="BC87">
        <f t="shared" si="5"/>
        <v>0</v>
      </c>
      <c r="BD87">
        <f t="shared" si="6"/>
        <v>0</v>
      </c>
      <c r="BE87">
        <f t="shared" si="4"/>
        <v>0</v>
      </c>
      <c r="BF87" s="1">
        <f t="shared" si="7"/>
        <v>0</v>
      </c>
      <c r="BI87" s="1"/>
      <c r="BJ87" s="1"/>
      <c r="BR87" s="1"/>
      <c r="BV87" s="1"/>
      <c r="CG87" s="1"/>
      <c r="CH87" s="1"/>
      <c r="CY87" s="1"/>
      <c r="DG87" s="1"/>
      <c r="DH87" s="12"/>
    </row>
    <row r="88" spans="1:112" x14ac:dyDescent="0.25">
      <c r="A88" s="13">
        <v>3015.6628535499999</v>
      </c>
      <c r="B88" s="13">
        <v>228.530351994</v>
      </c>
      <c r="C88" s="2" t="s">
        <v>5139</v>
      </c>
      <c r="D88" s="2" t="s">
        <v>3664</v>
      </c>
      <c r="E88" s="2" t="s">
        <v>3665</v>
      </c>
      <c r="F88" s="2" t="s">
        <v>3666</v>
      </c>
      <c r="G88" s="2" t="s">
        <v>54</v>
      </c>
      <c r="H88" s="2" t="s">
        <v>3667</v>
      </c>
      <c r="I88" s="2" t="s">
        <v>3059</v>
      </c>
      <c r="J88" s="2">
        <v>285159</v>
      </c>
      <c r="K88" s="2" t="s">
        <v>4963</v>
      </c>
      <c r="L88" s="2"/>
      <c r="M88" s="13">
        <v>0</v>
      </c>
      <c r="N88" s="2">
        <v>357659</v>
      </c>
      <c r="O88" s="2" t="s">
        <v>5127</v>
      </c>
      <c r="P88" s="2" t="s">
        <v>3668</v>
      </c>
      <c r="Q88" s="2" t="s">
        <v>3061</v>
      </c>
      <c r="R88" s="2" t="s">
        <v>3062</v>
      </c>
      <c r="S88" s="2" t="s">
        <v>2738</v>
      </c>
      <c r="T88" s="2" t="s">
        <v>5140</v>
      </c>
      <c r="U88" s="2" t="s">
        <v>2739</v>
      </c>
      <c r="V88" s="2" t="s">
        <v>61</v>
      </c>
      <c r="W88" s="2" t="s">
        <v>3623</v>
      </c>
      <c r="X88" s="2" t="s">
        <v>2740</v>
      </c>
      <c r="Y88" s="2">
        <v>72500</v>
      </c>
      <c r="Z88" s="2">
        <v>357659</v>
      </c>
      <c r="AA88" s="2" t="s">
        <v>3669</v>
      </c>
      <c r="AB88" s="2" t="s">
        <v>3670</v>
      </c>
      <c r="AC88" s="2" t="s">
        <v>5139</v>
      </c>
      <c r="AD88" s="2" t="s">
        <v>2743</v>
      </c>
      <c r="AE88" s="2" t="s">
        <v>61</v>
      </c>
      <c r="AF88" s="2" t="s">
        <v>135</v>
      </c>
      <c r="AG88" s="2" t="s">
        <v>2744</v>
      </c>
      <c r="AH88" s="2" t="s">
        <v>2745</v>
      </c>
      <c r="AI88" s="2" t="s">
        <v>2745</v>
      </c>
      <c r="AJ88" s="2" t="s">
        <v>2745</v>
      </c>
      <c r="AK88" s="2" t="s">
        <v>2745</v>
      </c>
      <c r="AL88" s="2"/>
      <c r="AM88" s="2" t="s">
        <v>2832</v>
      </c>
      <c r="AN88" s="2" t="s">
        <v>3671</v>
      </c>
      <c r="AO88" s="2" t="s">
        <v>3663</v>
      </c>
      <c r="AP88" s="2" t="s">
        <v>2713</v>
      </c>
      <c r="AQ88" s="14">
        <v>2</v>
      </c>
      <c r="AR88" s="2" t="s">
        <v>2749</v>
      </c>
      <c r="AS88" s="2" t="s">
        <v>3664</v>
      </c>
      <c r="AT88" s="2" t="s">
        <v>3672</v>
      </c>
      <c r="AU88" s="2"/>
      <c r="AV88" s="2" t="s">
        <v>3067</v>
      </c>
      <c r="AW88" s="2" t="s">
        <v>2729</v>
      </c>
      <c r="AX88" s="2" t="s">
        <v>2753</v>
      </c>
      <c r="AY88" s="14">
        <v>200</v>
      </c>
      <c r="AZ88" s="2"/>
      <c r="BA88" s="2"/>
      <c r="BB88" s="2" t="s">
        <v>3673</v>
      </c>
      <c r="BC88">
        <f t="shared" si="5"/>
        <v>0</v>
      </c>
      <c r="BD88">
        <f t="shared" si="6"/>
        <v>0</v>
      </c>
      <c r="BE88">
        <f t="shared" si="4"/>
        <v>0</v>
      </c>
      <c r="BF88" s="1">
        <f t="shared" si="7"/>
        <v>0</v>
      </c>
      <c r="BI88" s="1"/>
      <c r="BJ88" s="1"/>
      <c r="BR88" s="1"/>
      <c r="BV88" s="1"/>
      <c r="CG88" s="1"/>
      <c r="CH88" s="1"/>
      <c r="DG88" s="1"/>
    </row>
    <row r="89" spans="1:112" x14ac:dyDescent="0.25">
      <c r="A89" s="13">
        <v>3770.4340835799999</v>
      </c>
      <c r="B89" s="13">
        <v>270.37023556499997</v>
      </c>
      <c r="C89" s="2" t="s">
        <v>5141</v>
      </c>
      <c r="D89" s="2" t="s">
        <v>3687</v>
      </c>
      <c r="E89" s="2" t="s">
        <v>3688</v>
      </c>
      <c r="F89" s="2" t="s">
        <v>3689</v>
      </c>
      <c r="G89" s="2" t="s">
        <v>54</v>
      </c>
      <c r="H89" s="2" t="s">
        <v>3690</v>
      </c>
      <c r="I89" s="2" t="s">
        <v>3059</v>
      </c>
      <c r="J89" s="2">
        <v>332283</v>
      </c>
      <c r="K89" s="2" t="s">
        <v>4963</v>
      </c>
      <c r="L89" s="2"/>
      <c r="M89" s="13">
        <v>0</v>
      </c>
      <c r="N89" s="2">
        <v>419783</v>
      </c>
      <c r="O89" s="2" t="s">
        <v>5127</v>
      </c>
      <c r="P89" s="2" t="s">
        <v>3691</v>
      </c>
      <c r="Q89" s="2" t="s">
        <v>3061</v>
      </c>
      <c r="R89" s="2" t="s">
        <v>3062</v>
      </c>
      <c r="S89" s="2" t="s">
        <v>2738</v>
      </c>
      <c r="T89" s="2" t="s">
        <v>5142</v>
      </c>
      <c r="U89" s="2" t="s">
        <v>2739</v>
      </c>
      <c r="V89" s="2" t="s">
        <v>61</v>
      </c>
      <c r="W89" s="2" t="s">
        <v>3623</v>
      </c>
      <c r="X89" s="2" t="s">
        <v>2740</v>
      </c>
      <c r="Y89" s="2">
        <v>87500</v>
      </c>
      <c r="Z89" s="2">
        <v>419783</v>
      </c>
      <c r="AA89" s="2" t="s">
        <v>3692</v>
      </c>
      <c r="AB89" s="2" t="s">
        <v>3693</v>
      </c>
      <c r="AC89" s="2" t="s">
        <v>5141</v>
      </c>
      <c r="AD89" s="2" t="s">
        <v>3050</v>
      </c>
      <c r="AE89" s="2" t="s">
        <v>135</v>
      </c>
      <c r="AF89" s="2" t="s">
        <v>135</v>
      </c>
      <c r="AG89" s="2" t="s">
        <v>2744</v>
      </c>
      <c r="AH89" s="2" t="s">
        <v>2745</v>
      </c>
      <c r="AI89" s="2"/>
      <c r="AJ89" s="2" t="s">
        <v>2745</v>
      </c>
      <c r="AK89" s="2"/>
      <c r="AL89" s="2"/>
      <c r="AM89" s="2" t="s">
        <v>2867</v>
      </c>
      <c r="AN89" s="2"/>
      <c r="AO89" s="2" t="s">
        <v>3686</v>
      </c>
      <c r="AP89" s="2" t="s">
        <v>2713</v>
      </c>
      <c r="AQ89" s="14">
        <v>0</v>
      </c>
      <c r="AR89" s="2" t="s">
        <v>2749</v>
      </c>
      <c r="AS89" s="2" t="s">
        <v>3687</v>
      </c>
      <c r="AT89" s="2" t="s">
        <v>3694</v>
      </c>
      <c r="AU89" s="2" t="s">
        <v>5143</v>
      </c>
      <c r="AV89" s="2" t="s">
        <v>3067</v>
      </c>
      <c r="AW89" s="2" t="s">
        <v>2729</v>
      </c>
      <c r="AX89" s="2" t="s">
        <v>2957</v>
      </c>
      <c r="AY89" s="14">
        <v>217.5</v>
      </c>
      <c r="AZ89" s="2"/>
      <c r="BA89" s="2"/>
      <c r="BB89" s="2" t="s">
        <v>3695</v>
      </c>
      <c r="BC89">
        <f t="shared" si="5"/>
        <v>0</v>
      </c>
      <c r="BD89">
        <f t="shared" si="6"/>
        <v>0</v>
      </c>
      <c r="BE89">
        <f t="shared" si="4"/>
        <v>1</v>
      </c>
      <c r="BF89" s="1">
        <f t="shared" si="7"/>
        <v>1</v>
      </c>
      <c r="BI89" s="1"/>
      <c r="BJ89" s="1"/>
      <c r="BR89" s="1"/>
      <c r="BV89" s="1"/>
      <c r="CG89" s="1"/>
      <c r="CH89" s="1"/>
      <c r="CY89" s="1"/>
      <c r="DG89" s="1"/>
    </row>
    <row r="90" spans="1:112" x14ac:dyDescent="0.25">
      <c r="A90" s="13">
        <v>3952.38250905</v>
      </c>
      <c r="B90" s="13">
        <v>274.37725735700002</v>
      </c>
      <c r="C90" s="2" t="s">
        <v>5144</v>
      </c>
      <c r="D90" s="2" t="s">
        <v>3727</v>
      </c>
      <c r="E90" s="2" t="s">
        <v>3728</v>
      </c>
      <c r="F90" s="2" t="s">
        <v>3729</v>
      </c>
      <c r="G90" s="2" t="s">
        <v>54</v>
      </c>
      <c r="H90" s="2" t="s">
        <v>3730</v>
      </c>
      <c r="I90" s="2" t="s">
        <v>3059</v>
      </c>
      <c r="J90" s="2">
        <v>285763</v>
      </c>
      <c r="K90" s="2" t="s">
        <v>4963</v>
      </c>
      <c r="L90" s="2"/>
      <c r="M90" s="13">
        <v>0</v>
      </c>
      <c r="N90" s="2">
        <v>373263</v>
      </c>
      <c r="O90" s="2" t="s">
        <v>5127</v>
      </c>
      <c r="P90" s="2" t="s">
        <v>3731</v>
      </c>
      <c r="Q90" s="2" t="s">
        <v>3061</v>
      </c>
      <c r="R90" s="2" t="s">
        <v>3062</v>
      </c>
      <c r="S90" s="2" t="s">
        <v>2738</v>
      </c>
      <c r="T90" s="2" t="s">
        <v>5145</v>
      </c>
      <c r="U90" s="2" t="s">
        <v>2739</v>
      </c>
      <c r="V90" s="2" t="s">
        <v>61</v>
      </c>
      <c r="W90" s="2" t="s">
        <v>3623</v>
      </c>
      <c r="X90" s="2" t="s">
        <v>2740</v>
      </c>
      <c r="Y90" s="2">
        <v>87500</v>
      </c>
      <c r="Z90" s="2">
        <v>373263</v>
      </c>
      <c r="AA90" s="2" t="s">
        <v>3732</v>
      </c>
      <c r="AB90" s="2" t="s">
        <v>3733</v>
      </c>
      <c r="AC90" s="2" t="s">
        <v>5144</v>
      </c>
      <c r="AD90" s="2" t="s">
        <v>3050</v>
      </c>
      <c r="AE90" s="2" t="s">
        <v>135</v>
      </c>
      <c r="AF90" s="2" t="s">
        <v>135</v>
      </c>
      <c r="AG90" s="2" t="s">
        <v>2744</v>
      </c>
      <c r="AH90" s="2" t="s">
        <v>2745</v>
      </c>
      <c r="AI90" s="2" t="s">
        <v>2745</v>
      </c>
      <c r="AJ90" s="2" t="s">
        <v>2745</v>
      </c>
      <c r="AK90" s="2"/>
      <c r="AL90" s="2"/>
      <c r="AM90" s="2" t="s">
        <v>2867</v>
      </c>
      <c r="AN90" s="2"/>
      <c r="AO90" s="2" t="s">
        <v>3726</v>
      </c>
      <c r="AP90" s="2" t="s">
        <v>2713</v>
      </c>
      <c r="AQ90" s="14">
        <v>0</v>
      </c>
      <c r="AR90" s="2" t="s">
        <v>2749</v>
      </c>
      <c r="AS90" s="2" t="s">
        <v>3727</v>
      </c>
      <c r="AT90" s="2" t="s">
        <v>3734</v>
      </c>
      <c r="AU90" s="2" t="s">
        <v>5146</v>
      </c>
      <c r="AV90" s="2" t="s">
        <v>3067</v>
      </c>
      <c r="AW90" s="2" t="s">
        <v>2729</v>
      </c>
      <c r="AX90" s="2" t="s">
        <v>2957</v>
      </c>
      <c r="AY90" s="14">
        <v>201.62069</v>
      </c>
      <c r="AZ90" s="2"/>
      <c r="BA90" s="2"/>
      <c r="BB90" s="2" t="s">
        <v>3735</v>
      </c>
      <c r="BC90">
        <f t="shared" si="5"/>
        <v>0</v>
      </c>
      <c r="BD90">
        <f t="shared" si="6"/>
        <v>0</v>
      </c>
      <c r="BE90">
        <f t="shared" si="4"/>
        <v>1</v>
      </c>
      <c r="BF90" s="1">
        <f t="shared" si="7"/>
        <v>1</v>
      </c>
      <c r="BI90" s="1"/>
      <c r="BJ90" s="1"/>
      <c r="BR90" s="1"/>
      <c r="BV90" s="1"/>
      <c r="CG90" s="1"/>
      <c r="CH90" s="1"/>
      <c r="CY90" s="1"/>
      <c r="DG90" s="1"/>
      <c r="DH90" s="12"/>
    </row>
    <row r="91" spans="1:112" x14ac:dyDescent="0.25">
      <c r="A91" s="13">
        <v>3855.7450705000001</v>
      </c>
      <c r="B91" s="13">
        <v>271.88941064400001</v>
      </c>
      <c r="C91" s="2" t="s">
        <v>5147</v>
      </c>
      <c r="D91" s="2" t="s">
        <v>3697</v>
      </c>
      <c r="E91" s="2" t="s">
        <v>3698</v>
      </c>
      <c r="F91" s="2" t="s">
        <v>3093</v>
      </c>
      <c r="G91" s="2" t="s">
        <v>54</v>
      </c>
      <c r="H91" s="2" t="s">
        <v>3699</v>
      </c>
      <c r="I91" s="2" t="s">
        <v>3059</v>
      </c>
      <c r="J91" s="2">
        <v>290665</v>
      </c>
      <c r="K91" s="2" t="s">
        <v>4963</v>
      </c>
      <c r="L91" s="2"/>
      <c r="M91" s="13">
        <v>0</v>
      </c>
      <c r="N91" s="2">
        <v>378165</v>
      </c>
      <c r="O91" s="2" t="s">
        <v>5127</v>
      </c>
      <c r="P91" s="2" t="s">
        <v>3700</v>
      </c>
      <c r="Q91" s="2" t="s">
        <v>3061</v>
      </c>
      <c r="R91" s="2" t="s">
        <v>3062</v>
      </c>
      <c r="S91" s="2" t="s">
        <v>2738</v>
      </c>
      <c r="T91" s="2" t="s">
        <v>5148</v>
      </c>
      <c r="U91" s="2" t="s">
        <v>2739</v>
      </c>
      <c r="V91" s="2" t="s">
        <v>61</v>
      </c>
      <c r="W91" s="2" t="s">
        <v>3623</v>
      </c>
      <c r="X91" s="2" t="s">
        <v>2740</v>
      </c>
      <c r="Y91" s="2">
        <v>87500</v>
      </c>
      <c r="Z91" s="2">
        <v>378165</v>
      </c>
      <c r="AA91" s="2" t="s">
        <v>3701</v>
      </c>
      <c r="AB91" s="2" t="s">
        <v>3702</v>
      </c>
      <c r="AC91" s="2" t="s">
        <v>5147</v>
      </c>
      <c r="AD91" s="2" t="s">
        <v>2743</v>
      </c>
      <c r="AE91" s="2" t="s">
        <v>61</v>
      </c>
      <c r="AF91" s="2" t="s">
        <v>135</v>
      </c>
      <c r="AG91" s="2" t="s">
        <v>2744</v>
      </c>
      <c r="AH91" s="2" t="s">
        <v>2745</v>
      </c>
      <c r="AI91" s="2" t="s">
        <v>2745</v>
      </c>
      <c r="AJ91" s="2" t="s">
        <v>2745</v>
      </c>
      <c r="AK91" s="2" t="s">
        <v>2745</v>
      </c>
      <c r="AL91" s="2"/>
      <c r="AM91" s="2" t="s">
        <v>2746</v>
      </c>
      <c r="AN91" s="2" t="s">
        <v>3703</v>
      </c>
      <c r="AO91" s="2" t="s">
        <v>3696</v>
      </c>
      <c r="AP91" s="2" t="s">
        <v>2713</v>
      </c>
      <c r="AQ91" s="14">
        <v>2</v>
      </c>
      <c r="AR91" s="2" t="s">
        <v>2749</v>
      </c>
      <c r="AS91" s="2" t="s">
        <v>3697</v>
      </c>
      <c r="AT91" s="2" t="s">
        <v>3704</v>
      </c>
      <c r="AU91" s="2" t="s">
        <v>5149</v>
      </c>
      <c r="AV91" s="2" t="s">
        <v>3067</v>
      </c>
      <c r="AW91" s="2" t="s">
        <v>2729</v>
      </c>
      <c r="AX91" s="2" t="s">
        <v>2753</v>
      </c>
      <c r="AY91" s="14">
        <v>259</v>
      </c>
      <c r="AZ91" s="2"/>
      <c r="BA91" s="2"/>
      <c r="BB91" s="2" t="s">
        <v>3705</v>
      </c>
      <c r="BC91">
        <f t="shared" si="5"/>
        <v>0</v>
      </c>
      <c r="BD91">
        <f t="shared" si="6"/>
        <v>0</v>
      </c>
      <c r="BE91">
        <f t="shared" si="4"/>
        <v>0</v>
      </c>
      <c r="BF91" s="1">
        <f t="shared" si="7"/>
        <v>0</v>
      </c>
      <c r="BI91" s="1"/>
      <c r="BJ91" s="1"/>
      <c r="BR91" s="1"/>
      <c r="BV91" s="1"/>
      <c r="CG91" s="1"/>
      <c r="CH91" s="1"/>
      <c r="CY91" s="1"/>
      <c r="DG91" s="1"/>
    </row>
    <row r="92" spans="1:112" x14ac:dyDescent="0.25">
      <c r="A92" s="13">
        <v>3893.92934522</v>
      </c>
      <c r="B92" s="13">
        <v>271.70839174700001</v>
      </c>
      <c r="C92" s="2" t="s">
        <v>5150</v>
      </c>
      <c r="D92" s="2" t="s">
        <v>3707</v>
      </c>
      <c r="E92" s="2" t="s">
        <v>3708</v>
      </c>
      <c r="F92" s="2" t="s">
        <v>2758</v>
      </c>
      <c r="G92" s="2" t="s">
        <v>54</v>
      </c>
      <c r="H92" s="2" t="s">
        <v>3709</v>
      </c>
      <c r="I92" s="2" t="s">
        <v>3059</v>
      </c>
      <c r="J92" s="2">
        <v>304500</v>
      </c>
      <c r="K92" s="2" t="s">
        <v>4963</v>
      </c>
      <c r="L92" s="2"/>
      <c r="M92" s="13">
        <v>0</v>
      </c>
      <c r="N92" s="2">
        <v>392000</v>
      </c>
      <c r="O92" s="2" t="s">
        <v>5127</v>
      </c>
      <c r="P92" s="2" t="s">
        <v>3710</v>
      </c>
      <c r="Q92" s="2" t="s">
        <v>3061</v>
      </c>
      <c r="R92" s="2" t="s">
        <v>3062</v>
      </c>
      <c r="S92" s="2" t="s">
        <v>2738</v>
      </c>
      <c r="T92" s="2" t="s">
        <v>5039</v>
      </c>
      <c r="U92" s="2" t="s">
        <v>2739</v>
      </c>
      <c r="V92" s="2" t="s">
        <v>61</v>
      </c>
      <c r="W92" s="2" t="s">
        <v>3623</v>
      </c>
      <c r="X92" s="2" t="s">
        <v>2740</v>
      </c>
      <c r="Y92" s="2">
        <v>87500</v>
      </c>
      <c r="Z92" s="2">
        <v>392000</v>
      </c>
      <c r="AA92" s="2" t="s">
        <v>3711</v>
      </c>
      <c r="AB92" s="2" t="s">
        <v>3712</v>
      </c>
      <c r="AC92" s="2" t="s">
        <v>5150</v>
      </c>
      <c r="AD92" s="2" t="s">
        <v>2764</v>
      </c>
      <c r="AE92" s="2" t="s">
        <v>135</v>
      </c>
      <c r="AF92" s="2" t="s">
        <v>135</v>
      </c>
      <c r="AG92" s="2" t="s">
        <v>2744</v>
      </c>
      <c r="AH92" s="2" t="s">
        <v>2745</v>
      </c>
      <c r="AI92" s="2" t="s">
        <v>2745</v>
      </c>
      <c r="AJ92" s="2" t="s">
        <v>2745</v>
      </c>
      <c r="AK92" s="2" t="s">
        <v>2877</v>
      </c>
      <c r="AL92" s="2"/>
      <c r="AM92" s="2" t="s">
        <v>2832</v>
      </c>
      <c r="AN92" s="2" t="s">
        <v>3713</v>
      </c>
      <c r="AO92" s="2" t="s">
        <v>3706</v>
      </c>
      <c r="AP92" s="2" t="s">
        <v>2713</v>
      </c>
      <c r="AQ92" s="14">
        <v>2</v>
      </c>
      <c r="AR92" s="2" t="s">
        <v>2749</v>
      </c>
      <c r="AS92" s="2" t="s">
        <v>3707</v>
      </c>
      <c r="AT92" s="2" t="s">
        <v>3714</v>
      </c>
      <c r="AU92" s="2"/>
      <c r="AV92" s="2" t="s">
        <v>3067</v>
      </c>
      <c r="AW92" s="2" t="s">
        <v>2729</v>
      </c>
      <c r="AX92" s="2" t="s">
        <v>2753</v>
      </c>
      <c r="AY92" s="14">
        <v>139</v>
      </c>
      <c r="AZ92" s="2" t="s">
        <v>4981</v>
      </c>
      <c r="BA92" s="2"/>
      <c r="BB92" s="2" t="s">
        <v>3715</v>
      </c>
      <c r="BC92">
        <f t="shared" si="5"/>
        <v>0</v>
      </c>
      <c r="BD92">
        <f t="shared" si="6"/>
        <v>1</v>
      </c>
      <c r="BE92">
        <f t="shared" si="4"/>
        <v>1</v>
      </c>
      <c r="BF92" s="1">
        <f t="shared" si="7"/>
        <v>1</v>
      </c>
      <c r="BI92" s="1"/>
      <c r="BJ92" s="1"/>
      <c r="BR92" s="1"/>
      <c r="BV92" s="1"/>
      <c r="CG92" s="1"/>
      <c r="CH92" s="1"/>
      <c r="DG92" s="1"/>
    </row>
    <row r="93" spans="1:112" x14ac:dyDescent="0.25">
      <c r="A93" s="13">
        <v>5897.2442990899999</v>
      </c>
      <c r="B93" s="13">
        <v>315.22048906399999</v>
      </c>
      <c r="C93" s="2" t="s">
        <v>5151</v>
      </c>
      <c r="D93" s="2" t="s">
        <v>3717</v>
      </c>
      <c r="E93" s="2" t="s">
        <v>3718</v>
      </c>
      <c r="F93" s="2" t="s">
        <v>2774</v>
      </c>
      <c r="G93" s="2" t="s">
        <v>54</v>
      </c>
      <c r="H93" s="2" t="s">
        <v>3719</v>
      </c>
      <c r="I93" s="2" t="s">
        <v>3059</v>
      </c>
      <c r="J93" s="2">
        <v>501109</v>
      </c>
      <c r="K93" s="2" t="s">
        <v>4963</v>
      </c>
      <c r="L93" s="2"/>
      <c r="M93" s="13">
        <v>0</v>
      </c>
      <c r="N93" s="2">
        <v>608609</v>
      </c>
      <c r="O93" s="2" t="s">
        <v>5127</v>
      </c>
      <c r="P93" s="2" t="s">
        <v>3720</v>
      </c>
      <c r="Q93" s="2" t="s">
        <v>3061</v>
      </c>
      <c r="R93" s="2" t="s">
        <v>3062</v>
      </c>
      <c r="S93" s="2" t="s">
        <v>2738</v>
      </c>
      <c r="T93" s="2" t="s">
        <v>5152</v>
      </c>
      <c r="U93" s="2" t="s">
        <v>2739</v>
      </c>
      <c r="V93" s="2" t="s">
        <v>61</v>
      </c>
      <c r="W93" s="2" t="s">
        <v>3623</v>
      </c>
      <c r="X93" s="2" t="s">
        <v>2740</v>
      </c>
      <c r="Y93" s="2">
        <v>107500</v>
      </c>
      <c r="Z93" s="2">
        <v>608609</v>
      </c>
      <c r="AA93" s="2" t="s">
        <v>3721</v>
      </c>
      <c r="AB93" s="2" t="s">
        <v>3722</v>
      </c>
      <c r="AC93" s="2" t="s">
        <v>5151</v>
      </c>
      <c r="AD93" s="2" t="s">
        <v>3050</v>
      </c>
      <c r="AE93" s="2" t="s">
        <v>135</v>
      </c>
      <c r="AF93" s="2" t="s">
        <v>135</v>
      </c>
      <c r="AG93" s="2" t="s">
        <v>2744</v>
      </c>
      <c r="AH93" s="2" t="s">
        <v>2745</v>
      </c>
      <c r="AI93" s="2" t="s">
        <v>2745</v>
      </c>
      <c r="AJ93" s="2" t="s">
        <v>2745</v>
      </c>
      <c r="AK93" s="2"/>
      <c r="AL93" s="2"/>
      <c r="AM93" s="2" t="s">
        <v>2746</v>
      </c>
      <c r="AN93" s="2" t="s">
        <v>3723</v>
      </c>
      <c r="AO93" s="2" t="s">
        <v>3716</v>
      </c>
      <c r="AP93" s="2" t="s">
        <v>2713</v>
      </c>
      <c r="AQ93" s="14">
        <v>1</v>
      </c>
      <c r="AR93" s="2" t="s">
        <v>2749</v>
      </c>
      <c r="AS93" s="2" t="s">
        <v>3717</v>
      </c>
      <c r="AT93" s="2" t="s">
        <v>3724</v>
      </c>
      <c r="AU93" s="2" t="s">
        <v>5153</v>
      </c>
      <c r="AV93" s="2" t="s">
        <v>3067</v>
      </c>
      <c r="AW93" s="2" t="s">
        <v>2729</v>
      </c>
      <c r="AX93" s="2" t="s">
        <v>2753</v>
      </c>
      <c r="AY93" s="14">
        <v>265</v>
      </c>
      <c r="AZ93" s="2"/>
      <c r="BA93" s="2"/>
      <c r="BB93" s="2" t="s">
        <v>3725</v>
      </c>
      <c r="BC93">
        <f t="shared" si="5"/>
        <v>0</v>
      </c>
      <c r="BD93">
        <f t="shared" si="6"/>
        <v>0</v>
      </c>
      <c r="BE93">
        <f t="shared" si="4"/>
        <v>1</v>
      </c>
      <c r="BF93" s="1">
        <f t="shared" si="7"/>
        <v>1</v>
      </c>
      <c r="BI93" s="1"/>
      <c r="BJ93" s="1"/>
      <c r="BR93" s="1"/>
      <c r="BV93" s="1"/>
      <c r="CG93" s="1"/>
      <c r="CH93" s="1"/>
      <c r="DG93" s="1"/>
    </row>
    <row r="94" spans="1:112" x14ac:dyDescent="0.25">
      <c r="A94" s="13">
        <v>4280.7540688700001</v>
      </c>
      <c r="B94" s="13">
        <v>291.39290850600003</v>
      </c>
      <c r="C94" s="2" t="s">
        <v>5154</v>
      </c>
      <c r="D94" s="2" t="s">
        <v>3746</v>
      </c>
      <c r="E94" s="2" t="s">
        <v>3747</v>
      </c>
      <c r="F94" s="2" t="s">
        <v>3748</v>
      </c>
      <c r="G94" s="2" t="s">
        <v>3749</v>
      </c>
      <c r="H94" s="2" t="s">
        <v>3750</v>
      </c>
      <c r="I94" s="2" t="s">
        <v>3059</v>
      </c>
      <c r="J94" s="2">
        <v>478335</v>
      </c>
      <c r="K94" s="2" t="s">
        <v>4963</v>
      </c>
      <c r="L94" s="2"/>
      <c r="M94" s="13">
        <v>0</v>
      </c>
      <c r="N94" s="2">
        <v>578335</v>
      </c>
      <c r="O94" s="2" t="s">
        <v>5127</v>
      </c>
      <c r="P94" s="2" t="s">
        <v>3751</v>
      </c>
      <c r="Q94" s="2" t="s">
        <v>3061</v>
      </c>
      <c r="R94" s="2" t="s">
        <v>3062</v>
      </c>
      <c r="S94" s="2" t="s">
        <v>2738</v>
      </c>
      <c r="T94" s="2" t="s">
        <v>5155</v>
      </c>
      <c r="U94" s="2" t="s">
        <v>2739</v>
      </c>
      <c r="V94" s="2" t="s">
        <v>61</v>
      </c>
      <c r="W94" s="2" t="s">
        <v>3623</v>
      </c>
      <c r="X94" s="2" t="s">
        <v>2740</v>
      </c>
      <c r="Y94" s="2">
        <v>100000</v>
      </c>
      <c r="Z94" s="2">
        <v>578335</v>
      </c>
      <c r="AA94" s="2" t="s">
        <v>3752</v>
      </c>
      <c r="AB94" s="2" t="s">
        <v>3753</v>
      </c>
      <c r="AC94" s="2" t="s">
        <v>5154</v>
      </c>
      <c r="AD94" s="2" t="s">
        <v>2764</v>
      </c>
      <c r="AE94" s="2" t="s">
        <v>135</v>
      </c>
      <c r="AF94" s="2" t="s">
        <v>135</v>
      </c>
      <c r="AG94" s="2" t="s">
        <v>2744</v>
      </c>
      <c r="AH94" s="2" t="s">
        <v>2745</v>
      </c>
      <c r="AI94" s="2" t="s">
        <v>2745</v>
      </c>
      <c r="AJ94" s="2" t="s">
        <v>2745</v>
      </c>
      <c r="AK94" s="2" t="s">
        <v>2877</v>
      </c>
      <c r="AL94" s="2" t="s">
        <v>2745</v>
      </c>
      <c r="AM94" s="2" t="s">
        <v>2832</v>
      </c>
      <c r="AN94" s="2" t="s">
        <v>3754</v>
      </c>
      <c r="AO94" s="2" t="s">
        <v>3745</v>
      </c>
      <c r="AP94" s="2" t="s">
        <v>2713</v>
      </c>
      <c r="AQ94" s="14">
        <v>1</v>
      </c>
      <c r="AR94" s="2" t="s">
        <v>2749</v>
      </c>
      <c r="AS94" s="2" t="s">
        <v>3746</v>
      </c>
      <c r="AT94" s="2" t="s">
        <v>3755</v>
      </c>
      <c r="AU94" s="2"/>
      <c r="AV94" s="2" t="s">
        <v>3067</v>
      </c>
      <c r="AW94" s="2" t="s">
        <v>2729</v>
      </c>
      <c r="AX94" s="2" t="s">
        <v>2753</v>
      </c>
      <c r="AY94" s="14">
        <v>177</v>
      </c>
      <c r="AZ94" s="2" t="s">
        <v>4981</v>
      </c>
      <c r="BA94" s="2"/>
      <c r="BB94" s="2" t="s">
        <v>3756</v>
      </c>
      <c r="BC94">
        <f t="shared" si="5"/>
        <v>0</v>
      </c>
      <c r="BD94">
        <f t="shared" si="6"/>
        <v>1</v>
      </c>
      <c r="BE94">
        <f t="shared" si="4"/>
        <v>1</v>
      </c>
      <c r="BF94" s="1">
        <f t="shared" si="7"/>
        <v>1</v>
      </c>
      <c r="BI94" s="1"/>
      <c r="BJ94" s="1"/>
      <c r="BR94" s="1"/>
      <c r="BV94" s="1"/>
      <c r="CG94" s="1"/>
      <c r="CH94" s="1"/>
      <c r="CY94" s="1"/>
      <c r="DG94" s="1"/>
      <c r="DH94" s="12"/>
    </row>
    <row r="95" spans="1:112" x14ac:dyDescent="0.25">
      <c r="A95" s="13">
        <v>4383.8507801599999</v>
      </c>
      <c r="B95" s="13">
        <v>293.130370524</v>
      </c>
      <c r="C95" s="2" t="s">
        <v>5156</v>
      </c>
      <c r="D95" s="2" t="s">
        <v>3758</v>
      </c>
      <c r="E95" s="2" t="s">
        <v>3759</v>
      </c>
      <c r="F95" s="2" t="s">
        <v>2758</v>
      </c>
      <c r="G95" s="2" t="s">
        <v>54</v>
      </c>
      <c r="H95" s="2" t="s">
        <v>3760</v>
      </c>
      <c r="I95" s="2" t="s">
        <v>3059</v>
      </c>
      <c r="J95" s="2">
        <v>476620</v>
      </c>
      <c r="K95" s="2" t="s">
        <v>4963</v>
      </c>
      <c r="L95" s="2"/>
      <c r="M95" s="13">
        <v>0</v>
      </c>
      <c r="N95" s="2">
        <v>576620</v>
      </c>
      <c r="O95" s="2" t="s">
        <v>5127</v>
      </c>
      <c r="P95" s="2" t="s">
        <v>3761</v>
      </c>
      <c r="Q95" s="2" t="s">
        <v>3061</v>
      </c>
      <c r="R95" s="2" t="s">
        <v>3062</v>
      </c>
      <c r="S95" s="2" t="s">
        <v>2738</v>
      </c>
      <c r="T95" s="2" t="s">
        <v>5112</v>
      </c>
      <c r="U95" s="2" t="s">
        <v>2739</v>
      </c>
      <c r="V95" s="2" t="s">
        <v>61</v>
      </c>
      <c r="W95" s="2" t="s">
        <v>3623</v>
      </c>
      <c r="X95" s="2" t="s">
        <v>2740</v>
      </c>
      <c r="Y95" s="2">
        <v>100000</v>
      </c>
      <c r="Z95" s="2">
        <v>576620</v>
      </c>
      <c r="AA95" s="2" t="s">
        <v>3762</v>
      </c>
      <c r="AB95" s="2" t="s">
        <v>3763</v>
      </c>
      <c r="AC95" s="2" t="s">
        <v>5156</v>
      </c>
      <c r="AD95" s="2" t="s">
        <v>2743</v>
      </c>
      <c r="AE95" s="2" t="s">
        <v>61</v>
      </c>
      <c r="AF95" s="2" t="s">
        <v>135</v>
      </c>
      <c r="AG95" s="2" t="s">
        <v>2744</v>
      </c>
      <c r="AH95" s="2" t="s">
        <v>2745</v>
      </c>
      <c r="AI95" s="2" t="s">
        <v>2745</v>
      </c>
      <c r="AJ95" s="2" t="s">
        <v>2745</v>
      </c>
      <c r="AK95" s="2"/>
      <c r="AL95" s="2"/>
      <c r="AM95" s="2" t="s">
        <v>3110</v>
      </c>
      <c r="AN95" s="2"/>
      <c r="AO95" s="2" t="s">
        <v>3757</v>
      </c>
      <c r="AP95" s="2" t="s">
        <v>2713</v>
      </c>
      <c r="AQ95" s="14">
        <v>2</v>
      </c>
      <c r="AR95" s="2" t="s">
        <v>2749</v>
      </c>
      <c r="AS95" s="2" t="s">
        <v>3758</v>
      </c>
      <c r="AT95" s="2" t="s">
        <v>3764</v>
      </c>
      <c r="AU95" s="2" t="s">
        <v>5157</v>
      </c>
      <c r="AV95" s="2" t="s">
        <v>3067</v>
      </c>
      <c r="AW95" s="2" t="s">
        <v>2729</v>
      </c>
      <c r="AX95" s="2" t="s">
        <v>2753</v>
      </c>
      <c r="AY95" s="14">
        <v>224</v>
      </c>
      <c r="AZ95" s="2"/>
      <c r="BA95" s="2"/>
      <c r="BB95" s="2" t="s">
        <v>3765</v>
      </c>
      <c r="BC95">
        <f t="shared" si="5"/>
        <v>0</v>
      </c>
      <c r="BD95">
        <f t="shared" si="6"/>
        <v>0</v>
      </c>
      <c r="BE95">
        <f t="shared" si="4"/>
        <v>0</v>
      </c>
      <c r="BF95" s="1">
        <f t="shared" si="7"/>
        <v>0</v>
      </c>
      <c r="BI95" s="1"/>
      <c r="BJ95" s="1"/>
      <c r="BR95" s="1"/>
      <c r="BV95" s="1"/>
      <c r="CG95" s="1"/>
      <c r="CH95" s="1"/>
      <c r="CY95" s="1"/>
      <c r="DG95" s="1"/>
    </row>
    <row r="96" spans="1:112" x14ac:dyDescent="0.25">
      <c r="A96" s="13">
        <v>5873.4222310499999</v>
      </c>
      <c r="B96" s="13">
        <v>307.48115240999999</v>
      </c>
      <c r="C96" s="2" t="s">
        <v>5158</v>
      </c>
      <c r="D96" s="2" t="s">
        <v>3799</v>
      </c>
      <c r="E96" s="2" t="s">
        <v>3800</v>
      </c>
      <c r="F96" s="2" t="s">
        <v>3645</v>
      </c>
      <c r="G96" s="2" t="s">
        <v>54</v>
      </c>
      <c r="H96" s="2" t="s">
        <v>3800</v>
      </c>
      <c r="I96" s="2" t="s">
        <v>3059</v>
      </c>
      <c r="J96" s="2">
        <v>124696</v>
      </c>
      <c r="K96" s="2" t="s">
        <v>4963</v>
      </c>
      <c r="L96" s="2"/>
      <c r="M96" s="13">
        <v>0</v>
      </c>
      <c r="N96" s="2">
        <v>161488</v>
      </c>
      <c r="O96" s="2" t="s">
        <v>5159</v>
      </c>
      <c r="P96" s="2" t="s">
        <v>3801</v>
      </c>
      <c r="Q96" s="2" t="s">
        <v>3346</v>
      </c>
      <c r="R96" s="2" t="s">
        <v>3062</v>
      </c>
      <c r="S96" s="2" t="s">
        <v>2738</v>
      </c>
      <c r="T96" s="2" t="s">
        <v>5132</v>
      </c>
      <c r="U96" s="2" t="s">
        <v>2739</v>
      </c>
      <c r="V96" s="2" t="s">
        <v>61</v>
      </c>
      <c r="W96" s="2" t="s">
        <v>3802</v>
      </c>
      <c r="X96" s="2" t="s">
        <v>2740</v>
      </c>
      <c r="Y96" s="2">
        <v>36792</v>
      </c>
      <c r="Z96" s="2">
        <v>161488</v>
      </c>
      <c r="AA96" s="2" t="s">
        <v>3803</v>
      </c>
      <c r="AB96" s="2" t="s">
        <v>3804</v>
      </c>
      <c r="AC96" s="2" t="s">
        <v>5158</v>
      </c>
      <c r="AD96" s="2" t="s">
        <v>2743</v>
      </c>
      <c r="AE96" s="2" t="s">
        <v>61</v>
      </c>
      <c r="AF96" s="2" t="s">
        <v>135</v>
      </c>
      <c r="AG96" s="2" t="s">
        <v>2744</v>
      </c>
      <c r="AH96" s="2" t="s">
        <v>2816</v>
      </c>
      <c r="AI96" s="2" t="s">
        <v>2816</v>
      </c>
      <c r="AJ96" s="2" t="s">
        <v>2816</v>
      </c>
      <c r="AK96" s="2" t="s">
        <v>2816</v>
      </c>
      <c r="AL96" s="2"/>
      <c r="AM96" s="2" t="s">
        <v>2920</v>
      </c>
      <c r="AN96" s="2" t="s">
        <v>3805</v>
      </c>
      <c r="AO96" s="2" t="s">
        <v>3798</v>
      </c>
      <c r="AP96" s="2" t="s">
        <v>2713</v>
      </c>
      <c r="AQ96" s="14">
        <v>1</v>
      </c>
      <c r="AR96" s="2" t="s">
        <v>2749</v>
      </c>
      <c r="AS96" s="2" t="s">
        <v>3806</v>
      </c>
      <c r="AT96" s="2" t="s">
        <v>3807</v>
      </c>
      <c r="AU96" s="2"/>
      <c r="AV96" s="2" t="s">
        <v>3067</v>
      </c>
      <c r="AW96" s="2" t="s">
        <v>2729</v>
      </c>
      <c r="AX96" s="2"/>
      <c r="AY96" s="14">
        <v>0</v>
      </c>
      <c r="AZ96" s="2"/>
      <c r="BA96" s="2"/>
      <c r="BB96" s="2" t="s">
        <v>3808</v>
      </c>
      <c r="BC96">
        <f t="shared" si="5"/>
        <v>1</v>
      </c>
      <c r="BD96">
        <f t="shared" si="6"/>
        <v>1</v>
      </c>
      <c r="BE96">
        <f t="shared" si="4"/>
        <v>0</v>
      </c>
      <c r="BF96" s="1">
        <f t="shared" si="7"/>
        <v>1</v>
      </c>
      <c r="BI96" s="1"/>
      <c r="BJ96" s="1"/>
      <c r="BR96" s="1"/>
      <c r="BV96" s="1"/>
      <c r="CG96" s="1"/>
      <c r="CH96" s="1"/>
      <c r="DG96" s="1"/>
    </row>
    <row r="97" spans="1:112" x14ac:dyDescent="0.25">
      <c r="A97" s="13">
        <v>3359.6893005000002</v>
      </c>
      <c r="B97" s="13">
        <v>239.96261556300001</v>
      </c>
      <c r="C97" s="2" t="s">
        <v>5160</v>
      </c>
      <c r="D97" s="2" t="s">
        <v>3855</v>
      </c>
      <c r="E97" s="2" t="s">
        <v>3856</v>
      </c>
      <c r="F97" s="2" t="s">
        <v>3857</v>
      </c>
      <c r="G97" s="2" t="s">
        <v>54</v>
      </c>
      <c r="H97" s="2" t="s">
        <v>3858</v>
      </c>
      <c r="I97" s="2" t="s">
        <v>3059</v>
      </c>
      <c r="J97" s="2">
        <v>229387</v>
      </c>
      <c r="K97" s="2" t="s">
        <v>4963</v>
      </c>
      <c r="L97" s="2"/>
      <c r="M97" s="13">
        <v>0.09</v>
      </c>
      <c r="N97" s="2">
        <v>299887</v>
      </c>
      <c r="O97" s="2" t="s">
        <v>5159</v>
      </c>
      <c r="P97" s="2" t="s">
        <v>3859</v>
      </c>
      <c r="Q97" s="2" t="s">
        <v>3061</v>
      </c>
      <c r="R97" s="2" t="s">
        <v>3062</v>
      </c>
      <c r="S97" s="2" t="s">
        <v>2738</v>
      </c>
      <c r="T97" s="2" t="s">
        <v>5161</v>
      </c>
      <c r="U97" s="2" t="s">
        <v>2739</v>
      </c>
      <c r="V97" s="2" t="s">
        <v>61</v>
      </c>
      <c r="W97" s="2" t="s">
        <v>3802</v>
      </c>
      <c r="X97" s="2" t="s">
        <v>2740</v>
      </c>
      <c r="Y97" s="2">
        <v>70500</v>
      </c>
      <c r="Z97" s="2">
        <v>299887</v>
      </c>
      <c r="AA97" s="2" t="s">
        <v>3860</v>
      </c>
      <c r="AB97" s="2" t="s">
        <v>3861</v>
      </c>
      <c r="AC97" s="2" t="s">
        <v>5160</v>
      </c>
      <c r="AD97" s="2" t="s">
        <v>2743</v>
      </c>
      <c r="AE97" s="2" t="s">
        <v>61</v>
      </c>
      <c r="AF97" s="2" t="s">
        <v>135</v>
      </c>
      <c r="AG97" s="2" t="s">
        <v>2744</v>
      </c>
      <c r="AH97" s="2" t="s">
        <v>2745</v>
      </c>
      <c r="AI97" s="2" t="s">
        <v>2745</v>
      </c>
      <c r="AJ97" s="2" t="s">
        <v>2745</v>
      </c>
      <c r="AK97" s="2" t="s">
        <v>2745</v>
      </c>
      <c r="AL97" s="2" t="s">
        <v>2745</v>
      </c>
      <c r="AM97" s="2" t="s">
        <v>2832</v>
      </c>
      <c r="AN97" s="2" t="s">
        <v>3862</v>
      </c>
      <c r="AO97" s="2" t="s">
        <v>3854</v>
      </c>
      <c r="AP97" s="2" t="s">
        <v>2713</v>
      </c>
      <c r="AQ97" s="14">
        <v>2</v>
      </c>
      <c r="AR97" s="2" t="s">
        <v>2749</v>
      </c>
      <c r="AS97" s="2" t="s">
        <v>3855</v>
      </c>
      <c r="AT97" s="2" t="s">
        <v>3863</v>
      </c>
      <c r="AU97" s="2"/>
      <c r="AV97" s="2" t="s">
        <v>3067</v>
      </c>
      <c r="AW97" s="2" t="s">
        <v>2729</v>
      </c>
      <c r="AX97" s="2" t="s">
        <v>2753</v>
      </c>
      <c r="AY97" s="14">
        <v>150</v>
      </c>
      <c r="AZ97" s="2"/>
      <c r="BA97" s="2"/>
      <c r="BB97" s="2" t="s">
        <v>3864</v>
      </c>
      <c r="BC97">
        <f t="shared" si="5"/>
        <v>0</v>
      </c>
      <c r="BD97">
        <f t="shared" si="6"/>
        <v>0</v>
      </c>
      <c r="BE97">
        <f t="shared" si="4"/>
        <v>0</v>
      </c>
      <c r="BF97" s="1">
        <f t="shared" si="7"/>
        <v>0</v>
      </c>
      <c r="BI97" s="1"/>
      <c r="BJ97" s="1"/>
      <c r="BR97" s="1"/>
      <c r="BV97" s="1"/>
      <c r="CG97" s="1"/>
      <c r="CH97" s="1"/>
      <c r="CY97" s="1"/>
      <c r="DG97" s="1"/>
      <c r="DH97" s="12"/>
    </row>
    <row r="98" spans="1:112" x14ac:dyDescent="0.25">
      <c r="A98" s="13">
        <v>3389.5788383700001</v>
      </c>
      <c r="B98" s="13">
        <v>241.37833793199999</v>
      </c>
      <c r="C98" s="2" t="s">
        <v>5162</v>
      </c>
      <c r="D98" s="2" t="s">
        <v>3855</v>
      </c>
      <c r="E98" s="2" t="s">
        <v>3856</v>
      </c>
      <c r="F98" s="2" t="s">
        <v>3857</v>
      </c>
      <c r="G98" s="2" t="s">
        <v>54</v>
      </c>
      <c r="H98" s="2" t="s">
        <v>3975</v>
      </c>
      <c r="I98" s="2" t="s">
        <v>3059</v>
      </c>
      <c r="J98" s="2">
        <v>242643</v>
      </c>
      <c r="K98" s="2" t="s">
        <v>4963</v>
      </c>
      <c r="L98" s="2"/>
      <c r="M98" s="13">
        <v>0</v>
      </c>
      <c r="N98" s="2">
        <v>302643</v>
      </c>
      <c r="O98" s="2" t="s">
        <v>5159</v>
      </c>
      <c r="P98" s="2" t="s">
        <v>3976</v>
      </c>
      <c r="Q98" s="2" t="s">
        <v>3061</v>
      </c>
      <c r="R98" s="2" t="s">
        <v>3062</v>
      </c>
      <c r="S98" s="2" t="s">
        <v>2738</v>
      </c>
      <c r="T98" s="2" t="s">
        <v>5161</v>
      </c>
      <c r="U98" s="2" t="s">
        <v>2739</v>
      </c>
      <c r="V98" s="2" t="s">
        <v>61</v>
      </c>
      <c r="W98" s="2" t="s">
        <v>3802</v>
      </c>
      <c r="X98" s="2" t="s">
        <v>2740</v>
      </c>
      <c r="Y98" s="2">
        <v>60000</v>
      </c>
      <c r="Z98" s="2">
        <v>302643</v>
      </c>
      <c r="AA98" s="2" t="s">
        <v>3977</v>
      </c>
      <c r="AB98" s="2" t="s">
        <v>3978</v>
      </c>
      <c r="AC98" s="2" t="s">
        <v>5162</v>
      </c>
      <c r="AD98" s="2" t="s">
        <v>2764</v>
      </c>
      <c r="AE98" s="2" t="s">
        <v>135</v>
      </c>
      <c r="AF98" s="2" t="s">
        <v>135</v>
      </c>
      <c r="AG98" s="2" t="s">
        <v>2744</v>
      </c>
      <c r="AH98" s="2" t="s">
        <v>2745</v>
      </c>
      <c r="AI98" s="2" t="s">
        <v>2745</v>
      </c>
      <c r="AJ98" s="2" t="s">
        <v>2816</v>
      </c>
      <c r="AK98" s="2"/>
      <c r="AL98" s="2" t="s">
        <v>2745</v>
      </c>
      <c r="AM98" s="2" t="s">
        <v>2746</v>
      </c>
      <c r="AN98" s="2" t="s">
        <v>3979</v>
      </c>
      <c r="AO98" s="2" t="s">
        <v>3974</v>
      </c>
      <c r="AP98" s="2" t="s">
        <v>2713</v>
      </c>
      <c r="AQ98" s="14">
        <v>2</v>
      </c>
      <c r="AR98" s="2" t="s">
        <v>2749</v>
      </c>
      <c r="AS98" s="2" t="s">
        <v>3855</v>
      </c>
      <c r="AT98" s="2" t="s">
        <v>3863</v>
      </c>
      <c r="AU98" s="2"/>
      <c r="AV98" s="2" t="s">
        <v>3067</v>
      </c>
      <c r="AW98" s="2" t="s">
        <v>2729</v>
      </c>
      <c r="AX98" s="2" t="s">
        <v>2753</v>
      </c>
      <c r="AY98" s="14">
        <v>150</v>
      </c>
      <c r="AZ98" s="2"/>
      <c r="BA98" s="2"/>
      <c r="BB98" s="2" t="s">
        <v>3980</v>
      </c>
      <c r="BC98">
        <f t="shared" si="5"/>
        <v>1</v>
      </c>
      <c r="BD98">
        <f t="shared" si="6"/>
        <v>0</v>
      </c>
      <c r="BE98">
        <f t="shared" si="4"/>
        <v>1</v>
      </c>
      <c r="BF98" s="1">
        <f t="shared" si="7"/>
        <v>1</v>
      </c>
      <c r="BI98" s="1"/>
      <c r="BJ98" s="1"/>
      <c r="BR98" s="1"/>
      <c r="BV98" s="1"/>
      <c r="CG98" s="1"/>
      <c r="CH98" s="1"/>
      <c r="CY98" s="1"/>
      <c r="DG98" s="1"/>
    </row>
    <row r="99" spans="1:112" x14ac:dyDescent="0.25">
      <c r="A99" s="13">
        <v>6254.92621831</v>
      </c>
      <c r="B99" s="13">
        <v>325.10460759900002</v>
      </c>
      <c r="C99" s="2" t="s">
        <v>5163</v>
      </c>
      <c r="D99" s="2" t="s">
        <v>3767</v>
      </c>
      <c r="E99" s="2" t="s">
        <v>3768</v>
      </c>
      <c r="F99" s="2" t="s">
        <v>2774</v>
      </c>
      <c r="G99" s="2" t="s">
        <v>54</v>
      </c>
      <c r="H99" s="2" t="s">
        <v>3769</v>
      </c>
      <c r="I99" s="2" t="s">
        <v>3059</v>
      </c>
      <c r="J99" s="2">
        <v>1328000</v>
      </c>
      <c r="K99" s="2" t="s">
        <v>4963</v>
      </c>
      <c r="L99" s="2"/>
      <c r="M99" s="13">
        <v>0.14000000000000001</v>
      </c>
      <c r="N99" s="2">
        <v>1568000</v>
      </c>
      <c r="O99" s="2" t="s">
        <v>5164</v>
      </c>
      <c r="P99" s="2" t="s">
        <v>3770</v>
      </c>
      <c r="Q99" s="2" t="s">
        <v>3771</v>
      </c>
      <c r="R99" s="2" t="s">
        <v>3151</v>
      </c>
      <c r="S99" s="2" t="s">
        <v>2966</v>
      </c>
      <c r="T99" s="2" t="s">
        <v>5027</v>
      </c>
      <c r="U99" s="2" t="s">
        <v>2739</v>
      </c>
      <c r="V99" s="2" t="s">
        <v>61</v>
      </c>
      <c r="W99" s="2" t="s">
        <v>3772</v>
      </c>
      <c r="X99" s="2" t="s">
        <v>2740</v>
      </c>
      <c r="Y99" s="2">
        <v>240000</v>
      </c>
      <c r="Z99" s="2">
        <v>1568000</v>
      </c>
      <c r="AA99" s="2" t="s">
        <v>3773</v>
      </c>
      <c r="AB99" s="2" t="s">
        <v>3774</v>
      </c>
      <c r="AC99" s="2" t="s">
        <v>5163</v>
      </c>
      <c r="AD99" s="2" t="s">
        <v>2764</v>
      </c>
      <c r="AE99" s="2" t="s">
        <v>135</v>
      </c>
      <c r="AF99" s="2" t="s">
        <v>135</v>
      </c>
      <c r="AG99" s="2" t="s">
        <v>2744</v>
      </c>
      <c r="AH99" s="2" t="s">
        <v>2816</v>
      </c>
      <c r="AI99" s="2"/>
      <c r="AJ99" s="2" t="s">
        <v>2816</v>
      </c>
      <c r="AK99" s="2"/>
      <c r="AL99" s="2"/>
      <c r="AM99" s="2" t="s">
        <v>2867</v>
      </c>
      <c r="AN99" s="2"/>
      <c r="AO99" s="2" t="s">
        <v>3766</v>
      </c>
      <c r="AP99" s="2" t="s">
        <v>2713</v>
      </c>
      <c r="AQ99" s="14">
        <v>0</v>
      </c>
      <c r="AR99" s="2" t="s">
        <v>2749</v>
      </c>
      <c r="AS99" s="2" t="s">
        <v>3775</v>
      </c>
      <c r="AT99" s="2" t="s">
        <v>3776</v>
      </c>
      <c r="AU99" s="2"/>
      <c r="AV99" s="2" t="s">
        <v>2907</v>
      </c>
      <c r="AW99" s="2" t="s">
        <v>2729</v>
      </c>
      <c r="AX99" s="2" t="s">
        <v>2957</v>
      </c>
      <c r="AY99" s="14">
        <v>220.08695700000001</v>
      </c>
      <c r="AZ99" s="2"/>
      <c r="BA99" s="2"/>
      <c r="BB99" s="2" t="s">
        <v>3777</v>
      </c>
      <c r="BC99">
        <f t="shared" si="5"/>
        <v>1</v>
      </c>
      <c r="BD99">
        <f t="shared" si="6"/>
        <v>0</v>
      </c>
      <c r="BE99">
        <f t="shared" si="4"/>
        <v>1</v>
      </c>
      <c r="BF99" s="1">
        <f t="shared" si="7"/>
        <v>1</v>
      </c>
      <c r="BI99" s="1"/>
      <c r="BJ99" s="1"/>
      <c r="BR99" s="1"/>
      <c r="BV99" s="1"/>
      <c r="CG99" s="1"/>
      <c r="CH99" s="1"/>
      <c r="CY99" s="1"/>
    </row>
    <row r="100" spans="1:112" x14ac:dyDescent="0.25">
      <c r="A100" s="13">
        <v>7985.4345282100003</v>
      </c>
      <c r="B100" s="13">
        <v>359.76450953900002</v>
      </c>
      <c r="C100" s="2" t="s">
        <v>5165</v>
      </c>
      <c r="D100" s="2" t="s">
        <v>3779</v>
      </c>
      <c r="E100" s="2" t="s">
        <v>3780</v>
      </c>
      <c r="F100" s="2" t="s">
        <v>3781</v>
      </c>
      <c r="G100" s="2" t="s">
        <v>54</v>
      </c>
      <c r="H100" s="2" t="s">
        <v>3782</v>
      </c>
      <c r="I100" s="2" t="s">
        <v>3059</v>
      </c>
      <c r="J100" s="2">
        <v>570567</v>
      </c>
      <c r="K100" s="2" t="s">
        <v>4963</v>
      </c>
      <c r="L100" s="2"/>
      <c r="M100" s="13">
        <v>0</v>
      </c>
      <c r="N100" s="2">
        <v>837227</v>
      </c>
      <c r="O100" s="2" t="s">
        <v>5164</v>
      </c>
      <c r="P100" s="2" t="s">
        <v>3783</v>
      </c>
      <c r="Q100" s="2" t="s">
        <v>3061</v>
      </c>
      <c r="R100" s="2" t="s">
        <v>3151</v>
      </c>
      <c r="S100" s="2" t="s">
        <v>2738</v>
      </c>
      <c r="T100" s="2" t="s">
        <v>5166</v>
      </c>
      <c r="U100" s="2" t="s">
        <v>2739</v>
      </c>
      <c r="V100" s="2" t="s">
        <v>61</v>
      </c>
      <c r="W100" s="2" t="s">
        <v>3772</v>
      </c>
      <c r="X100" s="2" t="s">
        <v>2740</v>
      </c>
      <c r="Y100" s="2">
        <v>266660</v>
      </c>
      <c r="Z100" s="2">
        <v>837227</v>
      </c>
      <c r="AA100" s="2" t="s">
        <v>3784</v>
      </c>
      <c r="AB100" s="2" t="s">
        <v>3785</v>
      </c>
      <c r="AC100" s="2" t="s">
        <v>5165</v>
      </c>
      <c r="AD100" s="2" t="s">
        <v>2764</v>
      </c>
      <c r="AE100" s="2" t="s">
        <v>135</v>
      </c>
      <c r="AF100" s="2" t="s">
        <v>135</v>
      </c>
      <c r="AG100" s="2" t="s">
        <v>2744</v>
      </c>
      <c r="AH100" s="2" t="s">
        <v>2745</v>
      </c>
      <c r="AI100" s="2" t="s">
        <v>2745</v>
      </c>
      <c r="AJ100" s="2" t="s">
        <v>2803</v>
      </c>
      <c r="AK100" s="2"/>
      <c r="AL100" s="2"/>
      <c r="AM100" s="2" t="s">
        <v>2766</v>
      </c>
      <c r="AN100" s="2" t="s">
        <v>3786</v>
      </c>
      <c r="AO100" s="2" t="s">
        <v>3778</v>
      </c>
      <c r="AP100" s="2" t="s">
        <v>2713</v>
      </c>
      <c r="AQ100" s="14">
        <v>2</v>
      </c>
      <c r="AR100" s="2" t="s">
        <v>2749</v>
      </c>
      <c r="AS100" s="2" t="s">
        <v>3779</v>
      </c>
      <c r="AT100" s="2" t="s">
        <v>3787</v>
      </c>
      <c r="AU100" s="2"/>
      <c r="AV100" s="2" t="s">
        <v>3067</v>
      </c>
      <c r="AW100" s="2" t="s">
        <v>2729</v>
      </c>
      <c r="AX100" s="2" t="s">
        <v>3487</v>
      </c>
      <c r="AY100" s="14">
        <v>130</v>
      </c>
      <c r="AZ100" s="2" t="s">
        <v>4981</v>
      </c>
      <c r="BA100" s="2"/>
      <c r="BB100" s="2" t="s">
        <v>3788</v>
      </c>
      <c r="BC100">
        <f t="shared" si="5"/>
        <v>1</v>
      </c>
      <c r="BD100">
        <f t="shared" si="6"/>
        <v>0</v>
      </c>
      <c r="BE100">
        <f t="shared" si="4"/>
        <v>1</v>
      </c>
      <c r="BF100" s="1">
        <f t="shared" si="7"/>
        <v>1</v>
      </c>
      <c r="BI100" s="1"/>
      <c r="BJ100" s="1"/>
      <c r="BR100" s="1"/>
      <c r="BV100" s="1"/>
      <c r="CG100" s="1"/>
      <c r="CH100" s="1"/>
      <c r="DG100" s="1"/>
    </row>
    <row r="101" spans="1:112" x14ac:dyDescent="0.25">
      <c r="A101" s="13">
        <v>11256.8922599</v>
      </c>
      <c r="B101" s="13">
        <v>644.35121620400002</v>
      </c>
      <c r="C101" s="2" t="s">
        <v>5167</v>
      </c>
      <c r="D101" s="2" t="s">
        <v>3790</v>
      </c>
      <c r="E101" s="2" t="s">
        <v>3185</v>
      </c>
      <c r="F101" s="2" t="s">
        <v>3183</v>
      </c>
      <c r="G101" s="2" t="s">
        <v>54</v>
      </c>
      <c r="H101" s="2" t="s">
        <v>3791</v>
      </c>
      <c r="I101" s="2" t="s">
        <v>3059</v>
      </c>
      <c r="J101" s="2">
        <v>694457</v>
      </c>
      <c r="K101" s="2" t="s">
        <v>4963</v>
      </c>
      <c r="L101" s="2"/>
      <c r="M101" s="13">
        <v>0</v>
      </c>
      <c r="N101" s="2">
        <v>908457</v>
      </c>
      <c r="O101" s="2" t="s">
        <v>5164</v>
      </c>
      <c r="P101" s="2" t="s">
        <v>3792</v>
      </c>
      <c r="Q101" s="2" t="s">
        <v>3061</v>
      </c>
      <c r="R101" s="2" t="s">
        <v>3151</v>
      </c>
      <c r="S101" s="2" t="s">
        <v>2738</v>
      </c>
      <c r="T101" s="2" t="s">
        <v>5037</v>
      </c>
      <c r="U101" s="2" t="s">
        <v>2739</v>
      </c>
      <c r="V101" s="2" t="s">
        <v>61</v>
      </c>
      <c r="W101" s="2" t="s">
        <v>3772</v>
      </c>
      <c r="X101" s="2" t="s">
        <v>2740</v>
      </c>
      <c r="Y101" s="2">
        <v>214000</v>
      </c>
      <c r="Z101" s="2">
        <v>908457</v>
      </c>
      <c r="AA101" s="2" t="s">
        <v>3793</v>
      </c>
      <c r="AB101" s="2" t="s">
        <v>3794</v>
      </c>
      <c r="AC101" s="2" t="s">
        <v>5167</v>
      </c>
      <c r="AD101" s="2" t="s">
        <v>2764</v>
      </c>
      <c r="AE101" s="2" t="s">
        <v>135</v>
      </c>
      <c r="AF101" s="2" t="s">
        <v>135</v>
      </c>
      <c r="AG101" s="2" t="s">
        <v>2744</v>
      </c>
      <c r="AH101" s="2" t="s">
        <v>2745</v>
      </c>
      <c r="AI101" s="2" t="s">
        <v>2745</v>
      </c>
      <c r="AJ101" s="2" t="s">
        <v>2745</v>
      </c>
      <c r="AK101" s="2"/>
      <c r="AL101" s="2"/>
      <c r="AM101" s="2" t="s">
        <v>2746</v>
      </c>
      <c r="AN101" s="2" t="s">
        <v>3795</v>
      </c>
      <c r="AO101" s="2" t="s">
        <v>3789</v>
      </c>
      <c r="AP101" s="2" t="s">
        <v>2713</v>
      </c>
      <c r="AQ101" s="14">
        <v>3</v>
      </c>
      <c r="AR101" s="2" t="s">
        <v>2749</v>
      </c>
      <c r="AS101" s="2" t="s">
        <v>3790</v>
      </c>
      <c r="AT101" s="2" t="s">
        <v>3796</v>
      </c>
      <c r="AU101" s="2"/>
      <c r="AV101" s="2" t="s">
        <v>3067</v>
      </c>
      <c r="AW101" s="2" t="s">
        <v>2729</v>
      </c>
      <c r="AX101" s="2" t="s">
        <v>2753</v>
      </c>
      <c r="AY101" s="14">
        <v>399</v>
      </c>
      <c r="AZ101" s="2"/>
      <c r="BA101" s="2"/>
      <c r="BB101" s="2" t="s">
        <v>3797</v>
      </c>
      <c r="BC101">
        <f t="shared" si="5"/>
        <v>0</v>
      </c>
      <c r="BD101">
        <f t="shared" si="6"/>
        <v>0</v>
      </c>
      <c r="BE101">
        <f t="shared" si="4"/>
        <v>1</v>
      </c>
      <c r="BF101" s="1">
        <f t="shared" si="7"/>
        <v>1</v>
      </c>
      <c r="BI101" s="1"/>
      <c r="BJ101" s="1"/>
      <c r="BR101" s="1"/>
      <c r="BV101" s="1"/>
      <c r="CG101" s="1"/>
      <c r="CH101" s="1"/>
      <c r="CY101" s="1"/>
      <c r="DG101" s="1"/>
    </row>
    <row r="102" spans="1:112" x14ac:dyDescent="0.25">
      <c r="A102" s="13">
        <v>5884.0009729499998</v>
      </c>
      <c r="B102" s="13">
        <v>337.59832956299999</v>
      </c>
      <c r="C102" s="2" t="s">
        <v>5168</v>
      </c>
      <c r="D102" s="2" t="s">
        <v>3810</v>
      </c>
      <c r="E102" s="2" t="s">
        <v>3811</v>
      </c>
      <c r="F102" s="2" t="s">
        <v>2774</v>
      </c>
      <c r="G102" s="2" t="s">
        <v>54</v>
      </c>
      <c r="H102" s="2" t="s">
        <v>3812</v>
      </c>
      <c r="I102" s="2" t="s">
        <v>3059</v>
      </c>
      <c r="J102" s="2">
        <v>250152</v>
      </c>
      <c r="K102" s="2" t="s">
        <v>4963</v>
      </c>
      <c r="L102" s="2"/>
      <c r="M102" s="13">
        <v>0</v>
      </c>
      <c r="N102" s="2">
        <v>457652</v>
      </c>
      <c r="O102" s="2" t="s">
        <v>5164</v>
      </c>
      <c r="P102" s="2" t="s">
        <v>3813</v>
      </c>
      <c r="Q102" s="2" t="s">
        <v>3061</v>
      </c>
      <c r="R102" s="2" t="s">
        <v>3151</v>
      </c>
      <c r="S102" s="2" t="s">
        <v>2738</v>
      </c>
      <c r="T102" s="2" t="s">
        <v>5027</v>
      </c>
      <c r="U102" s="2" t="s">
        <v>2739</v>
      </c>
      <c r="V102" s="2" t="s">
        <v>61</v>
      </c>
      <c r="W102" s="2" t="s">
        <v>3772</v>
      </c>
      <c r="X102" s="2" t="s">
        <v>2740</v>
      </c>
      <c r="Y102" s="2">
        <v>207500</v>
      </c>
      <c r="Z102" s="2">
        <v>457652</v>
      </c>
      <c r="AA102" s="2" t="s">
        <v>3814</v>
      </c>
      <c r="AB102" s="2" t="s">
        <v>3815</v>
      </c>
      <c r="AC102" s="2" t="s">
        <v>5168</v>
      </c>
      <c r="AD102" s="2" t="s">
        <v>2743</v>
      </c>
      <c r="AE102" s="2" t="s">
        <v>61</v>
      </c>
      <c r="AF102" s="2" t="s">
        <v>135</v>
      </c>
      <c r="AG102" s="2" t="s">
        <v>2744</v>
      </c>
      <c r="AH102" s="2" t="s">
        <v>2745</v>
      </c>
      <c r="AI102" s="2" t="s">
        <v>2745</v>
      </c>
      <c r="AJ102" s="2" t="s">
        <v>2745</v>
      </c>
      <c r="AK102" s="2"/>
      <c r="AL102" s="2"/>
      <c r="AM102" s="2" t="s">
        <v>2746</v>
      </c>
      <c r="AN102" s="2" t="s">
        <v>3816</v>
      </c>
      <c r="AO102" s="2" t="s">
        <v>3809</v>
      </c>
      <c r="AP102" s="2" t="s">
        <v>2713</v>
      </c>
      <c r="AQ102" s="14">
        <v>0</v>
      </c>
      <c r="AR102" s="2" t="s">
        <v>2749</v>
      </c>
      <c r="AS102" s="2" t="s">
        <v>3810</v>
      </c>
      <c r="AT102" s="2" t="s">
        <v>3817</v>
      </c>
      <c r="AU102" s="2"/>
      <c r="AV102" s="2" t="s">
        <v>3067</v>
      </c>
      <c r="AW102" s="2" t="s">
        <v>2729</v>
      </c>
      <c r="AX102" s="2" t="s">
        <v>2753</v>
      </c>
      <c r="AY102" s="14">
        <v>256</v>
      </c>
      <c r="AZ102" s="2"/>
      <c r="BA102" s="2"/>
      <c r="BB102" s="2" t="s">
        <v>3818</v>
      </c>
      <c r="BC102">
        <f t="shared" si="5"/>
        <v>0</v>
      </c>
      <c r="BD102">
        <f t="shared" si="6"/>
        <v>0</v>
      </c>
      <c r="BE102">
        <f t="shared" si="4"/>
        <v>0</v>
      </c>
      <c r="BF102" s="1">
        <f t="shared" si="7"/>
        <v>0</v>
      </c>
      <c r="BI102" s="1"/>
      <c r="BJ102" s="1"/>
      <c r="BR102" s="1"/>
      <c r="BV102" s="1"/>
      <c r="CG102" s="1"/>
      <c r="CH102" s="1"/>
      <c r="DG102" s="1"/>
    </row>
    <row r="103" spans="1:112" x14ac:dyDescent="0.25">
      <c r="A103" s="13">
        <v>12500.083615899999</v>
      </c>
      <c r="B103" s="13">
        <v>588.33963153900004</v>
      </c>
      <c r="C103" s="2" t="s">
        <v>5169</v>
      </c>
      <c r="D103" s="2" t="s">
        <v>3790</v>
      </c>
      <c r="E103" s="2" t="s">
        <v>3185</v>
      </c>
      <c r="F103" s="2" t="s">
        <v>3183</v>
      </c>
      <c r="G103" s="2" t="s">
        <v>54</v>
      </c>
      <c r="H103" s="2" t="s">
        <v>3820</v>
      </c>
      <c r="I103" s="2" t="s">
        <v>3059</v>
      </c>
      <c r="J103" s="2">
        <v>647649</v>
      </c>
      <c r="K103" s="2" t="s">
        <v>4963</v>
      </c>
      <c r="L103" s="2"/>
      <c r="M103" s="13">
        <v>0</v>
      </c>
      <c r="N103" s="2">
        <v>877899</v>
      </c>
      <c r="O103" s="2" t="s">
        <v>5164</v>
      </c>
      <c r="P103" s="2" t="s">
        <v>3821</v>
      </c>
      <c r="Q103" s="2" t="s">
        <v>3061</v>
      </c>
      <c r="R103" s="2" t="s">
        <v>3151</v>
      </c>
      <c r="S103" s="2" t="s">
        <v>2738</v>
      </c>
      <c r="T103" s="2" t="s">
        <v>5037</v>
      </c>
      <c r="U103" s="2" t="s">
        <v>2739</v>
      </c>
      <c r="V103" s="2" t="s">
        <v>61</v>
      </c>
      <c r="W103" s="2" t="s">
        <v>3772</v>
      </c>
      <c r="X103" s="2" t="s">
        <v>2740</v>
      </c>
      <c r="Y103" s="2">
        <v>230250</v>
      </c>
      <c r="Z103" s="2">
        <v>877899</v>
      </c>
      <c r="AA103" s="2" t="s">
        <v>3822</v>
      </c>
      <c r="AB103" s="2" t="s">
        <v>3823</v>
      </c>
      <c r="AC103" s="2" t="s">
        <v>5169</v>
      </c>
      <c r="AD103" s="2" t="s">
        <v>2764</v>
      </c>
      <c r="AE103" s="2" t="s">
        <v>135</v>
      </c>
      <c r="AF103" s="2" t="s">
        <v>135</v>
      </c>
      <c r="AG103" s="2" t="s">
        <v>2744</v>
      </c>
      <c r="AH103" s="2" t="s">
        <v>2745</v>
      </c>
      <c r="AI103" s="2" t="s">
        <v>2745</v>
      </c>
      <c r="AJ103" s="2" t="s">
        <v>2745</v>
      </c>
      <c r="AK103" s="2"/>
      <c r="AL103" s="2"/>
      <c r="AM103" s="2" t="s">
        <v>2746</v>
      </c>
      <c r="AN103" s="2" t="s">
        <v>3824</v>
      </c>
      <c r="AO103" s="2" t="s">
        <v>3819</v>
      </c>
      <c r="AP103" s="2" t="s">
        <v>2713</v>
      </c>
      <c r="AQ103" s="14">
        <v>4</v>
      </c>
      <c r="AR103" s="2" t="s">
        <v>2749</v>
      </c>
      <c r="AS103" s="2" t="s">
        <v>3790</v>
      </c>
      <c r="AT103" s="2" t="s">
        <v>3796</v>
      </c>
      <c r="AU103" s="2"/>
      <c r="AV103" s="2" t="s">
        <v>3067</v>
      </c>
      <c r="AW103" s="2" t="s">
        <v>2729</v>
      </c>
      <c r="AX103" s="2" t="s">
        <v>2753</v>
      </c>
      <c r="AY103" s="14">
        <v>399</v>
      </c>
      <c r="AZ103" s="2"/>
      <c r="BA103" s="2"/>
      <c r="BB103" s="2" t="s">
        <v>3825</v>
      </c>
      <c r="BC103">
        <f t="shared" si="5"/>
        <v>0</v>
      </c>
      <c r="BD103">
        <f t="shared" si="6"/>
        <v>0</v>
      </c>
      <c r="BE103">
        <f t="shared" si="4"/>
        <v>1</v>
      </c>
      <c r="BF103" s="1">
        <f t="shared" si="7"/>
        <v>1</v>
      </c>
      <c r="BI103" s="1"/>
      <c r="BJ103" s="1"/>
      <c r="BR103" s="1"/>
      <c r="BV103" s="1"/>
      <c r="CG103" s="1"/>
      <c r="CH103" s="1"/>
      <c r="DG103" s="1"/>
    </row>
    <row r="104" spans="1:112" x14ac:dyDescent="0.25">
      <c r="A104" s="13">
        <v>6740.4636941500003</v>
      </c>
      <c r="B104" s="13">
        <v>363.49974955900001</v>
      </c>
      <c r="C104" s="2" t="s">
        <v>5170</v>
      </c>
      <c r="D104" s="2" t="s">
        <v>3827</v>
      </c>
      <c r="E104" s="2" t="s">
        <v>3185</v>
      </c>
      <c r="F104" s="2" t="s">
        <v>3183</v>
      </c>
      <c r="G104" s="2" t="s">
        <v>54</v>
      </c>
      <c r="H104" s="2" t="s">
        <v>3828</v>
      </c>
      <c r="I104" s="2" t="s">
        <v>3059</v>
      </c>
      <c r="J104" s="2">
        <v>15500</v>
      </c>
      <c r="K104" s="2" t="s">
        <v>4963</v>
      </c>
      <c r="L104" s="2"/>
      <c r="M104" s="13">
        <v>0</v>
      </c>
      <c r="N104" s="2">
        <v>223000</v>
      </c>
      <c r="O104" s="2" t="s">
        <v>5164</v>
      </c>
      <c r="P104" s="2" t="s">
        <v>3829</v>
      </c>
      <c r="Q104" s="2" t="s">
        <v>3061</v>
      </c>
      <c r="R104" s="2" t="s">
        <v>3151</v>
      </c>
      <c r="S104" s="2" t="s">
        <v>2917</v>
      </c>
      <c r="T104" s="2" t="s">
        <v>5037</v>
      </c>
      <c r="U104" s="2" t="s">
        <v>2739</v>
      </c>
      <c r="V104" s="2" t="s">
        <v>61</v>
      </c>
      <c r="W104" s="2" t="s">
        <v>3772</v>
      </c>
      <c r="X104" s="2" t="s">
        <v>2740</v>
      </c>
      <c r="Y104" s="2">
        <v>207500</v>
      </c>
      <c r="Z104" s="2">
        <v>223000</v>
      </c>
      <c r="AA104" s="2" t="s">
        <v>3830</v>
      </c>
      <c r="AB104" s="2" t="s">
        <v>3831</v>
      </c>
      <c r="AC104" s="2" t="s">
        <v>5170</v>
      </c>
      <c r="AD104" s="2" t="s">
        <v>2743</v>
      </c>
      <c r="AE104" s="2" t="s">
        <v>61</v>
      </c>
      <c r="AF104" s="2" t="s">
        <v>135</v>
      </c>
      <c r="AG104" s="2" t="s">
        <v>2744</v>
      </c>
      <c r="AH104" s="2" t="s">
        <v>2745</v>
      </c>
      <c r="AI104" s="2" t="s">
        <v>2745</v>
      </c>
      <c r="AJ104" s="2" t="s">
        <v>2745</v>
      </c>
      <c r="AK104" s="2"/>
      <c r="AL104" s="2"/>
      <c r="AM104" s="2" t="s">
        <v>2746</v>
      </c>
      <c r="AN104" s="2" t="s">
        <v>3832</v>
      </c>
      <c r="AO104" s="2" t="s">
        <v>3826</v>
      </c>
      <c r="AP104" s="2" t="s">
        <v>2713</v>
      </c>
      <c r="AQ104" s="14">
        <v>0</v>
      </c>
      <c r="AR104" s="2" t="s">
        <v>2749</v>
      </c>
      <c r="AS104" s="2" t="s">
        <v>3827</v>
      </c>
      <c r="AT104" s="2" t="s">
        <v>3796</v>
      </c>
      <c r="AU104" s="2"/>
      <c r="AV104" s="2" t="s">
        <v>3067</v>
      </c>
      <c r="AW104" s="2" t="s">
        <v>2729</v>
      </c>
      <c r="AX104" s="2" t="s">
        <v>2753</v>
      </c>
      <c r="AY104" s="14">
        <v>250</v>
      </c>
      <c r="AZ104" s="2"/>
      <c r="BA104" s="2"/>
      <c r="BB104" s="2" t="s">
        <v>3833</v>
      </c>
      <c r="BC104">
        <f t="shared" si="5"/>
        <v>0</v>
      </c>
      <c r="BD104">
        <f t="shared" si="6"/>
        <v>0</v>
      </c>
      <c r="BE104">
        <f t="shared" si="4"/>
        <v>0</v>
      </c>
      <c r="BF104" s="1">
        <f t="shared" si="7"/>
        <v>0</v>
      </c>
      <c r="BI104" s="1"/>
      <c r="BJ104" s="1"/>
      <c r="BR104" s="1"/>
      <c r="BV104" s="1"/>
      <c r="CG104" s="1"/>
      <c r="CH104" s="1"/>
      <c r="CY104" s="1"/>
      <c r="DG104" s="1"/>
    </row>
    <row r="105" spans="1:112" x14ac:dyDescent="0.25">
      <c r="A105" s="13">
        <v>6093.6747127299996</v>
      </c>
      <c r="B105" s="13">
        <v>355.191064353</v>
      </c>
      <c r="C105" s="2" t="s">
        <v>5171</v>
      </c>
      <c r="D105" s="2" t="s">
        <v>3835</v>
      </c>
      <c r="E105" s="2" t="s">
        <v>3836</v>
      </c>
      <c r="F105" s="2" t="s">
        <v>2824</v>
      </c>
      <c r="G105" s="2" t="s">
        <v>54</v>
      </c>
      <c r="H105" s="2" t="s">
        <v>3837</v>
      </c>
      <c r="I105" s="2" t="s">
        <v>3059</v>
      </c>
      <c r="J105" s="2">
        <v>322848</v>
      </c>
      <c r="K105" s="2" t="s">
        <v>4963</v>
      </c>
      <c r="L105" s="2"/>
      <c r="M105" s="13">
        <v>0</v>
      </c>
      <c r="N105" s="2">
        <v>530348</v>
      </c>
      <c r="O105" s="2" t="s">
        <v>5164</v>
      </c>
      <c r="P105" s="2" t="s">
        <v>3838</v>
      </c>
      <c r="Q105" s="2" t="s">
        <v>3061</v>
      </c>
      <c r="R105" s="2" t="s">
        <v>3151</v>
      </c>
      <c r="S105" s="2" t="s">
        <v>2738</v>
      </c>
      <c r="T105" s="2" t="s">
        <v>5172</v>
      </c>
      <c r="U105" s="2" t="s">
        <v>2739</v>
      </c>
      <c r="V105" s="2" t="s">
        <v>61</v>
      </c>
      <c r="W105" s="2" t="s">
        <v>3772</v>
      </c>
      <c r="X105" s="2" t="s">
        <v>2740</v>
      </c>
      <c r="Y105" s="2">
        <v>207500</v>
      </c>
      <c r="Z105" s="2">
        <v>530348</v>
      </c>
      <c r="AA105" s="2" t="s">
        <v>3839</v>
      </c>
      <c r="AB105" s="2" t="s">
        <v>3840</v>
      </c>
      <c r="AC105" s="2" t="s">
        <v>5171</v>
      </c>
      <c r="AD105" s="2" t="s">
        <v>2743</v>
      </c>
      <c r="AE105" s="2" t="s">
        <v>61</v>
      </c>
      <c r="AF105" s="2" t="s">
        <v>135</v>
      </c>
      <c r="AG105" s="2" t="s">
        <v>2744</v>
      </c>
      <c r="AH105" s="2" t="s">
        <v>2745</v>
      </c>
      <c r="AI105" s="2" t="s">
        <v>2745</v>
      </c>
      <c r="AJ105" s="2" t="s">
        <v>2745</v>
      </c>
      <c r="AK105" s="2"/>
      <c r="AL105" s="2"/>
      <c r="AM105" s="2" t="s">
        <v>2746</v>
      </c>
      <c r="AN105" s="2" t="s">
        <v>3841</v>
      </c>
      <c r="AO105" s="2" t="s">
        <v>3834</v>
      </c>
      <c r="AP105" s="2" t="s">
        <v>2713</v>
      </c>
      <c r="AQ105" s="14">
        <v>0</v>
      </c>
      <c r="AR105" s="2" t="s">
        <v>2749</v>
      </c>
      <c r="AS105" s="2" t="s">
        <v>3835</v>
      </c>
      <c r="AT105" s="2" t="s">
        <v>3842</v>
      </c>
      <c r="AU105" s="2"/>
      <c r="AV105" s="2" t="s">
        <v>3067</v>
      </c>
      <c r="AW105" s="2" t="s">
        <v>2729</v>
      </c>
      <c r="AX105" s="2" t="s">
        <v>2753</v>
      </c>
      <c r="AY105" s="14">
        <v>332</v>
      </c>
      <c r="AZ105" s="2"/>
      <c r="BA105" s="2"/>
      <c r="BB105" s="2" t="s">
        <v>3843</v>
      </c>
      <c r="BC105">
        <f t="shared" si="5"/>
        <v>0</v>
      </c>
      <c r="BD105">
        <f t="shared" si="6"/>
        <v>0</v>
      </c>
      <c r="BE105">
        <f t="shared" si="4"/>
        <v>0</v>
      </c>
      <c r="BF105" s="1">
        <f t="shared" si="7"/>
        <v>0</v>
      </c>
      <c r="BI105" s="1"/>
      <c r="BJ105" s="1"/>
      <c r="BR105" s="1"/>
      <c r="BV105" s="1"/>
      <c r="CG105" s="1"/>
      <c r="CH105" s="1"/>
      <c r="CY105" s="1"/>
      <c r="DG105" s="1"/>
    </row>
    <row r="106" spans="1:112" x14ac:dyDescent="0.25">
      <c r="A106" s="13">
        <v>6650.6050561499997</v>
      </c>
      <c r="B106" s="13">
        <v>362.24916406300002</v>
      </c>
      <c r="C106" s="2" t="s">
        <v>5173</v>
      </c>
      <c r="D106" s="2" t="s">
        <v>3845</v>
      </c>
      <c r="E106" s="2" t="s">
        <v>3846</v>
      </c>
      <c r="F106" s="2" t="s">
        <v>3298</v>
      </c>
      <c r="G106" s="2" t="s">
        <v>54</v>
      </c>
      <c r="H106" s="2" t="s">
        <v>3847</v>
      </c>
      <c r="I106" s="2" t="s">
        <v>3059</v>
      </c>
      <c r="J106" s="2">
        <v>512360</v>
      </c>
      <c r="K106" s="2" t="s">
        <v>4963</v>
      </c>
      <c r="L106" s="2"/>
      <c r="M106" s="13">
        <v>0</v>
      </c>
      <c r="N106" s="2">
        <v>726360</v>
      </c>
      <c r="O106" s="2" t="s">
        <v>5164</v>
      </c>
      <c r="P106" s="2" t="s">
        <v>3848</v>
      </c>
      <c r="Q106" s="2" t="s">
        <v>3061</v>
      </c>
      <c r="R106" s="2" t="s">
        <v>3151</v>
      </c>
      <c r="S106" s="2" t="s">
        <v>2738</v>
      </c>
      <c r="T106" s="2" t="s">
        <v>5174</v>
      </c>
      <c r="U106" s="2" t="s">
        <v>2739</v>
      </c>
      <c r="V106" s="2" t="s">
        <v>61</v>
      </c>
      <c r="W106" s="2" t="s">
        <v>3772</v>
      </c>
      <c r="X106" s="2" t="s">
        <v>2740</v>
      </c>
      <c r="Y106" s="2">
        <v>214000</v>
      </c>
      <c r="Z106" s="2">
        <v>726360</v>
      </c>
      <c r="AA106" s="2" t="s">
        <v>3849</v>
      </c>
      <c r="AB106" s="2" t="s">
        <v>3850</v>
      </c>
      <c r="AC106" s="2" t="s">
        <v>5173</v>
      </c>
      <c r="AD106" s="2" t="s">
        <v>2764</v>
      </c>
      <c r="AE106" s="2" t="s">
        <v>135</v>
      </c>
      <c r="AF106" s="2" t="s">
        <v>135</v>
      </c>
      <c r="AG106" s="2" t="s">
        <v>2744</v>
      </c>
      <c r="AH106" s="2" t="s">
        <v>2745</v>
      </c>
      <c r="AI106" s="2" t="s">
        <v>2745</v>
      </c>
      <c r="AJ106" s="2" t="s">
        <v>2745</v>
      </c>
      <c r="AK106" s="2"/>
      <c r="AL106" s="2"/>
      <c r="AM106" s="2" t="s">
        <v>2746</v>
      </c>
      <c r="AN106" s="2" t="s">
        <v>3851</v>
      </c>
      <c r="AO106" s="2" t="s">
        <v>3844</v>
      </c>
      <c r="AP106" s="2" t="s">
        <v>2713</v>
      </c>
      <c r="AQ106" s="14">
        <v>3</v>
      </c>
      <c r="AR106" s="2" t="s">
        <v>2749</v>
      </c>
      <c r="AS106" s="2" t="s">
        <v>3845</v>
      </c>
      <c r="AT106" s="2" t="s">
        <v>3852</v>
      </c>
      <c r="AU106" s="2"/>
      <c r="AV106" s="2" t="s">
        <v>3067</v>
      </c>
      <c r="AW106" s="2" t="s">
        <v>2729</v>
      </c>
      <c r="AX106" s="2" t="s">
        <v>2753</v>
      </c>
      <c r="AY106" s="14">
        <v>445</v>
      </c>
      <c r="AZ106" s="2"/>
      <c r="BA106" s="2"/>
      <c r="BB106" s="2" t="s">
        <v>3853</v>
      </c>
      <c r="BC106">
        <f t="shared" si="5"/>
        <v>0</v>
      </c>
      <c r="BD106">
        <f t="shared" si="6"/>
        <v>0</v>
      </c>
      <c r="BE106">
        <f t="shared" si="4"/>
        <v>1</v>
      </c>
      <c r="BF106" s="1">
        <f t="shared" si="7"/>
        <v>1</v>
      </c>
      <c r="BI106" s="1"/>
      <c r="BJ106" s="1"/>
      <c r="BR106" s="1"/>
      <c r="BV106" s="1"/>
      <c r="CG106" s="1"/>
      <c r="CH106" s="1"/>
      <c r="CY106" s="1"/>
      <c r="DG106" s="1"/>
    </row>
    <row r="107" spans="1:112" x14ac:dyDescent="0.25">
      <c r="A107" s="13">
        <v>7531.7547947100002</v>
      </c>
      <c r="B107" s="13">
        <v>348.78781882200002</v>
      </c>
      <c r="C107" s="2" t="s">
        <v>5175</v>
      </c>
      <c r="D107" s="2" t="s">
        <v>3866</v>
      </c>
      <c r="E107" s="2" t="s">
        <v>3867</v>
      </c>
      <c r="F107" s="2" t="s">
        <v>3868</v>
      </c>
      <c r="G107" s="2" t="s">
        <v>54</v>
      </c>
      <c r="H107" s="2" t="s">
        <v>3869</v>
      </c>
      <c r="I107" s="2" t="s">
        <v>3059</v>
      </c>
      <c r="J107" s="2">
        <v>140672</v>
      </c>
      <c r="K107" s="2" t="s">
        <v>4963</v>
      </c>
      <c r="L107" s="2"/>
      <c r="M107" s="13">
        <v>0</v>
      </c>
      <c r="N107" s="2">
        <v>281672</v>
      </c>
      <c r="O107" s="2" t="s">
        <v>5164</v>
      </c>
      <c r="P107" s="2" t="s">
        <v>3870</v>
      </c>
      <c r="Q107" s="2" t="s">
        <v>3061</v>
      </c>
      <c r="R107" s="2" t="s">
        <v>3151</v>
      </c>
      <c r="S107" s="2" t="s">
        <v>2738</v>
      </c>
      <c r="T107" s="2" t="s">
        <v>5176</v>
      </c>
      <c r="U107" s="2" t="s">
        <v>2739</v>
      </c>
      <c r="V107" s="2" t="s">
        <v>61</v>
      </c>
      <c r="W107" s="2" t="s">
        <v>3772</v>
      </c>
      <c r="X107" s="2" t="s">
        <v>2740</v>
      </c>
      <c r="Y107" s="2">
        <v>141000</v>
      </c>
      <c r="Z107" s="2">
        <v>281672</v>
      </c>
      <c r="AA107" s="2" t="s">
        <v>3871</v>
      </c>
      <c r="AB107" s="2" t="s">
        <v>3872</v>
      </c>
      <c r="AC107" s="2" t="s">
        <v>5175</v>
      </c>
      <c r="AD107" s="2" t="s">
        <v>2743</v>
      </c>
      <c r="AE107" s="2" t="s">
        <v>61</v>
      </c>
      <c r="AF107" s="2" t="s">
        <v>135</v>
      </c>
      <c r="AG107" s="2" t="s">
        <v>2744</v>
      </c>
      <c r="AH107" s="2" t="s">
        <v>2745</v>
      </c>
      <c r="AI107" s="2" t="s">
        <v>2745</v>
      </c>
      <c r="AJ107" s="2" t="s">
        <v>2745</v>
      </c>
      <c r="AK107" s="2"/>
      <c r="AL107" s="2"/>
      <c r="AM107" s="2" t="s">
        <v>2746</v>
      </c>
      <c r="AN107" s="2" t="s">
        <v>3873</v>
      </c>
      <c r="AO107" s="2" t="s">
        <v>3865</v>
      </c>
      <c r="AP107" s="2" t="s">
        <v>2713</v>
      </c>
      <c r="AQ107" s="14">
        <v>3</v>
      </c>
      <c r="AR107" s="2" t="s">
        <v>2749</v>
      </c>
      <c r="AS107" s="2" t="s">
        <v>3866</v>
      </c>
      <c r="AT107" s="2" t="s">
        <v>3874</v>
      </c>
      <c r="AU107" s="2"/>
      <c r="AV107" s="2" t="s">
        <v>3067</v>
      </c>
      <c r="AW107" s="2" t="s">
        <v>2729</v>
      </c>
      <c r="AX107" s="2" t="s">
        <v>2753</v>
      </c>
      <c r="AY107" s="14">
        <v>143</v>
      </c>
      <c r="AZ107" s="2"/>
      <c r="BA107" s="2"/>
      <c r="BB107" s="2" t="s">
        <v>3875</v>
      </c>
      <c r="BC107">
        <f t="shared" si="5"/>
        <v>0</v>
      </c>
      <c r="BD107">
        <f t="shared" si="6"/>
        <v>0</v>
      </c>
      <c r="BE107">
        <f t="shared" si="4"/>
        <v>0</v>
      </c>
      <c r="BF107" s="1">
        <f t="shared" si="7"/>
        <v>0</v>
      </c>
      <c r="BI107" s="1"/>
      <c r="BJ107" s="1"/>
      <c r="BR107" s="1"/>
      <c r="BV107" s="1"/>
      <c r="CG107" s="1"/>
      <c r="CH107" s="1"/>
      <c r="CY107" s="1"/>
      <c r="DG107" s="1"/>
    </row>
    <row r="108" spans="1:112" x14ac:dyDescent="0.25">
      <c r="A108" s="13">
        <v>7577.76635541</v>
      </c>
      <c r="B108" s="13">
        <v>350.04061677300001</v>
      </c>
      <c r="C108" s="2" t="s">
        <v>5177</v>
      </c>
      <c r="D108" s="2" t="s">
        <v>3877</v>
      </c>
      <c r="E108" s="2" t="s">
        <v>3878</v>
      </c>
      <c r="F108" s="2" t="s">
        <v>3879</v>
      </c>
      <c r="G108" s="2" t="s">
        <v>54</v>
      </c>
      <c r="H108" s="2" t="s">
        <v>3880</v>
      </c>
      <c r="I108" s="2" t="s">
        <v>3059</v>
      </c>
      <c r="J108" s="2">
        <v>104533</v>
      </c>
      <c r="K108" s="2" t="s">
        <v>4963</v>
      </c>
      <c r="L108" s="2"/>
      <c r="M108" s="13">
        <v>0</v>
      </c>
      <c r="N108" s="2">
        <v>245533</v>
      </c>
      <c r="O108" s="2" t="s">
        <v>5164</v>
      </c>
      <c r="P108" s="2" t="s">
        <v>3881</v>
      </c>
      <c r="Q108" s="2" t="s">
        <v>3061</v>
      </c>
      <c r="R108" s="2" t="s">
        <v>3151</v>
      </c>
      <c r="S108" s="2" t="s">
        <v>2738</v>
      </c>
      <c r="T108" s="2" t="s">
        <v>3882</v>
      </c>
      <c r="U108" s="2" t="s">
        <v>2739</v>
      </c>
      <c r="V108" s="2" t="s">
        <v>61</v>
      </c>
      <c r="W108" s="2" t="s">
        <v>3772</v>
      </c>
      <c r="X108" s="2" t="s">
        <v>2740</v>
      </c>
      <c r="Y108" s="2">
        <v>141000</v>
      </c>
      <c r="Z108" s="2">
        <v>245533</v>
      </c>
      <c r="AA108" s="2" t="s">
        <v>3883</v>
      </c>
      <c r="AB108" s="2" t="s">
        <v>3884</v>
      </c>
      <c r="AC108" s="2" t="s">
        <v>5177</v>
      </c>
      <c r="AD108" s="2" t="s">
        <v>2743</v>
      </c>
      <c r="AE108" s="2" t="s">
        <v>61</v>
      </c>
      <c r="AF108" s="2" t="s">
        <v>135</v>
      </c>
      <c r="AG108" s="2" t="s">
        <v>2744</v>
      </c>
      <c r="AH108" s="2" t="s">
        <v>2745</v>
      </c>
      <c r="AI108" s="2" t="s">
        <v>2745</v>
      </c>
      <c r="AJ108" s="2" t="s">
        <v>2745</v>
      </c>
      <c r="AK108" s="2" t="s">
        <v>2816</v>
      </c>
      <c r="AL108" s="2" t="s">
        <v>2745</v>
      </c>
      <c r="AM108" s="2" t="s">
        <v>2832</v>
      </c>
      <c r="AN108" s="2" t="s">
        <v>3885</v>
      </c>
      <c r="AO108" s="2" t="s">
        <v>3876</v>
      </c>
      <c r="AP108" s="2" t="s">
        <v>2713</v>
      </c>
      <c r="AQ108" s="14">
        <v>2</v>
      </c>
      <c r="AR108" s="2" t="s">
        <v>2749</v>
      </c>
      <c r="AS108" s="2" t="s">
        <v>3886</v>
      </c>
      <c r="AT108" s="2" t="s">
        <v>3887</v>
      </c>
      <c r="AU108" s="2"/>
      <c r="AV108" s="2" t="s">
        <v>3067</v>
      </c>
      <c r="AW108" s="2" t="s">
        <v>2729</v>
      </c>
      <c r="AX108" s="2" t="s">
        <v>2806</v>
      </c>
      <c r="AY108" s="14">
        <v>116</v>
      </c>
      <c r="AZ108" s="2"/>
      <c r="BA108" s="2"/>
      <c r="BB108" s="2" t="s">
        <v>3888</v>
      </c>
      <c r="BC108">
        <f t="shared" si="5"/>
        <v>0</v>
      </c>
      <c r="BD108">
        <f t="shared" si="6"/>
        <v>1</v>
      </c>
      <c r="BE108">
        <f t="shared" si="4"/>
        <v>0</v>
      </c>
      <c r="BF108" s="1">
        <f t="shared" si="7"/>
        <v>1</v>
      </c>
      <c r="BI108" s="1"/>
      <c r="BJ108" s="1"/>
      <c r="BR108" s="1"/>
      <c r="BV108" s="1"/>
      <c r="CG108" s="1"/>
      <c r="CH108" s="1"/>
      <c r="DG108" s="1"/>
    </row>
    <row r="109" spans="1:112" x14ac:dyDescent="0.25">
      <c r="A109" s="13">
        <v>2408.6805430999998</v>
      </c>
      <c r="B109" s="13">
        <v>245.43720317500001</v>
      </c>
      <c r="C109" s="2" t="s">
        <v>5178</v>
      </c>
      <c r="D109" s="2" t="s">
        <v>3900</v>
      </c>
      <c r="E109" s="2" t="s">
        <v>3901</v>
      </c>
      <c r="F109" s="2" t="s">
        <v>2774</v>
      </c>
      <c r="G109" s="2" t="s">
        <v>54</v>
      </c>
      <c r="H109" s="2" t="s">
        <v>3902</v>
      </c>
      <c r="I109" s="2" t="s">
        <v>3059</v>
      </c>
      <c r="J109" s="2">
        <v>363860</v>
      </c>
      <c r="K109" s="2" t="s">
        <v>4963</v>
      </c>
      <c r="L109" s="2"/>
      <c r="M109" s="13">
        <v>0</v>
      </c>
      <c r="N109" s="2">
        <v>440735</v>
      </c>
      <c r="O109" s="2" t="s">
        <v>5164</v>
      </c>
      <c r="P109" s="2" t="s">
        <v>3903</v>
      </c>
      <c r="Q109" s="2" t="s">
        <v>3061</v>
      </c>
      <c r="R109" s="2" t="s">
        <v>3151</v>
      </c>
      <c r="S109" s="2" t="s">
        <v>2738</v>
      </c>
      <c r="T109" s="2" t="s">
        <v>5001</v>
      </c>
      <c r="U109" s="2" t="s">
        <v>2739</v>
      </c>
      <c r="V109" s="2" t="s">
        <v>61</v>
      </c>
      <c r="W109" s="2" t="s">
        <v>3772</v>
      </c>
      <c r="X109" s="2" t="s">
        <v>2740</v>
      </c>
      <c r="Y109" s="2">
        <v>76875</v>
      </c>
      <c r="Z109" s="2">
        <v>440735</v>
      </c>
      <c r="AA109" s="2" t="s">
        <v>3904</v>
      </c>
      <c r="AB109" s="2" t="s">
        <v>3905</v>
      </c>
      <c r="AC109" s="2" t="s">
        <v>5178</v>
      </c>
      <c r="AD109" s="2" t="s">
        <v>2743</v>
      </c>
      <c r="AE109" s="2" t="s">
        <v>61</v>
      </c>
      <c r="AF109" s="2" t="s">
        <v>135</v>
      </c>
      <c r="AG109" s="2" t="s">
        <v>2744</v>
      </c>
      <c r="AH109" s="2" t="s">
        <v>2745</v>
      </c>
      <c r="AI109" s="2" t="s">
        <v>2745</v>
      </c>
      <c r="AJ109" s="2" t="s">
        <v>2745</v>
      </c>
      <c r="AK109" s="2"/>
      <c r="AL109" s="2" t="s">
        <v>2745</v>
      </c>
      <c r="AM109" s="2" t="s">
        <v>2746</v>
      </c>
      <c r="AN109" s="2" t="s">
        <v>3906</v>
      </c>
      <c r="AO109" s="2" t="s">
        <v>3899</v>
      </c>
      <c r="AP109" s="2" t="s">
        <v>2713</v>
      </c>
      <c r="AQ109" s="14">
        <v>0</v>
      </c>
      <c r="AR109" s="2" t="s">
        <v>2749</v>
      </c>
      <c r="AS109" s="2" t="s">
        <v>3900</v>
      </c>
      <c r="AT109" s="2" t="s">
        <v>3907</v>
      </c>
      <c r="AU109" s="2"/>
      <c r="AV109" s="2" t="s">
        <v>3067</v>
      </c>
      <c r="AW109" s="2" t="s">
        <v>2729</v>
      </c>
      <c r="AX109" s="2" t="s">
        <v>2753</v>
      </c>
      <c r="AY109" s="14">
        <v>159</v>
      </c>
      <c r="AZ109" s="2"/>
      <c r="BA109" s="2"/>
      <c r="BB109" s="2" t="s">
        <v>3908</v>
      </c>
      <c r="BC109">
        <f t="shared" si="5"/>
        <v>0</v>
      </c>
      <c r="BD109">
        <f t="shared" si="6"/>
        <v>0</v>
      </c>
      <c r="BE109">
        <f t="shared" si="4"/>
        <v>0</v>
      </c>
      <c r="BF109" s="1">
        <f t="shared" si="7"/>
        <v>0</v>
      </c>
      <c r="BI109" s="1"/>
      <c r="BJ109" s="1"/>
      <c r="BR109" s="1"/>
      <c r="BV109" s="1"/>
      <c r="CG109" s="1"/>
      <c r="CH109" s="1"/>
      <c r="DG109" s="1"/>
    </row>
    <row r="110" spans="1:112" x14ac:dyDescent="0.25">
      <c r="A110" s="13">
        <v>5690.1710519500002</v>
      </c>
      <c r="B110" s="13">
        <v>312.63576900499999</v>
      </c>
      <c r="C110" s="2" t="s">
        <v>5179</v>
      </c>
      <c r="D110" s="2" t="s">
        <v>3890</v>
      </c>
      <c r="E110" s="2" t="s">
        <v>3891</v>
      </c>
      <c r="F110" s="2" t="s">
        <v>3781</v>
      </c>
      <c r="G110" s="2" t="s">
        <v>54</v>
      </c>
      <c r="H110" s="2" t="s">
        <v>3892</v>
      </c>
      <c r="I110" s="2" t="s">
        <v>3059</v>
      </c>
      <c r="J110" s="2">
        <v>428255</v>
      </c>
      <c r="K110" s="2" t="s">
        <v>4963</v>
      </c>
      <c r="L110" s="2"/>
      <c r="M110" s="13">
        <v>0</v>
      </c>
      <c r="N110" s="2">
        <v>550755</v>
      </c>
      <c r="O110" s="2" t="s">
        <v>5164</v>
      </c>
      <c r="P110" s="2" t="s">
        <v>3893</v>
      </c>
      <c r="Q110" s="2" t="s">
        <v>3061</v>
      </c>
      <c r="R110" s="2" t="s">
        <v>3151</v>
      </c>
      <c r="S110" s="2" t="s">
        <v>2738</v>
      </c>
      <c r="T110" s="2" t="s">
        <v>5166</v>
      </c>
      <c r="U110" s="2" t="s">
        <v>2739</v>
      </c>
      <c r="V110" s="2" t="s">
        <v>61</v>
      </c>
      <c r="W110" s="2" t="s">
        <v>3772</v>
      </c>
      <c r="X110" s="2" t="s">
        <v>2740</v>
      </c>
      <c r="Y110" s="2">
        <v>122500</v>
      </c>
      <c r="Z110" s="2">
        <v>550755</v>
      </c>
      <c r="AA110" s="2" t="s">
        <v>3894</v>
      </c>
      <c r="AB110" s="2" t="s">
        <v>3895</v>
      </c>
      <c r="AC110" s="2" t="s">
        <v>5179</v>
      </c>
      <c r="AD110" s="2" t="s">
        <v>2743</v>
      </c>
      <c r="AE110" s="2" t="s">
        <v>61</v>
      </c>
      <c r="AF110" s="2" t="s">
        <v>135</v>
      </c>
      <c r="AG110" s="2" t="s">
        <v>2744</v>
      </c>
      <c r="AH110" s="2" t="s">
        <v>2745</v>
      </c>
      <c r="AI110" s="2" t="s">
        <v>2745</v>
      </c>
      <c r="AJ110" s="2" t="s">
        <v>2745</v>
      </c>
      <c r="AK110" s="2"/>
      <c r="AL110" s="2"/>
      <c r="AM110" s="2" t="s">
        <v>2746</v>
      </c>
      <c r="AN110" s="2" t="s">
        <v>3896</v>
      </c>
      <c r="AO110" s="2" t="s">
        <v>3889</v>
      </c>
      <c r="AP110" s="2" t="s">
        <v>2713</v>
      </c>
      <c r="AQ110" s="14">
        <v>0</v>
      </c>
      <c r="AR110" s="2" t="s">
        <v>2749</v>
      </c>
      <c r="AS110" s="2" t="s">
        <v>3890</v>
      </c>
      <c r="AT110" s="2" t="s">
        <v>3897</v>
      </c>
      <c r="AU110" s="2"/>
      <c r="AV110" s="2" t="s">
        <v>3067</v>
      </c>
      <c r="AW110" s="2" t="s">
        <v>2729</v>
      </c>
      <c r="AX110" s="2" t="s">
        <v>2753</v>
      </c>
      <c r="AY110" s="14">
        <v>155</v>
      </c>
      <c r="AZ110" s="2"/>
      <c r="BA110" s="2"/>
      <c r="BB110" s="2" t="s">
        <v>3898</v>
      </c>
      <c r="BC110">
        <f t="shared" si="5"/>
        <v>0</v>
      </c>
      <c r="BD110">
        <f t="shared" si="6"/>
        <v>0</v>
      </c>
      <c r="BE110">
        <f t="shared" si="4"/>
        <v>0</v>
      </c>
      <c r="BF110" s="1">
        <f t="shared" si="7"/>
        <v>0</v>
      </c>
      <c r="BI110" s="1"/>
      <c r="BJ110" s="1"/>
      <c r="BR110" s="1"/>
      <c r="BV110" s="1"/>
      <c r="CG110" s="1"/>
      <c r="CH110" s="1"/>
      <c r="CY110" s="1"/>
      <c r="DG110" s="1"/>
    </row>
    <row r="111" spans="1:112" x14ac:dyDescent="0.25">
      <c r="A111" s="13">
        <v>5089.9012797200003</v>
      </c>
      <c r="B111" s="13">
        <v>302.1043439</v>
      </c>
      <c r="C111" s="2" t="s">
        <v>5180</v>
      </c>
      <c r="D111" s="2" t="s">
        <v>3910</v>
      </c>
      <c r="E111" s="2" t="s">
        <v>3911</v>
      </c>
      <c r="F111" s="2" t="s">
        <v>3912</v>
      </c>
      <c r="G111" s="2" t="s">
        <v>54</v>
      </c>
      <c r="H111" s="2" t="s">
        <v>3913</v>
      </c>
      <c r="I111" s="2" t="s">
        <v>3059</v>
      </c>
      <c r="J111" s="2">
        <v>77070</v>
      </c>
      <c r="K111" s="2" t="s">
        <v>4963</v>
      </c>
      <c r="L111" s="2"/>
      <c r="M111" s="13">
        <v>0</v>
      </c>
      <c r="N111" s="2">
        <v>192070</v>
      </c>
      <c r="O111" s="2" t="s">
        <v>5164</v>
      </c>
      <c r="P111" s="2" t="s">
        <v>3914</v>
      </c>
      <c r="Q111" s="2" t="s">
        <v>3061</v>
      </c>
      <c r="R111" s="2" t="s">
        <v>3151</v>
      </c>
      <c r="S111" s="2" t="s">
        <v>2738</v>
      </c>
      <c r="T111" s="2" t="s">
        <v>5181</v>
      </c>
      <c r="U111" s="2" t="s">
        <v>2739</v>
      </c>
      <c r="V111" s="2" t="s">
        <v>61</v>
      </c>
      <c r="W111" s="2" t="s">
        <v>3772</v>
      </c>
      <c r="X111" s="2" t="s">
        <v>2740</v>
      </c>
      <c r="Y111" s="2">
        <v>115000</v>
      </c>
      <c r="Z111" s="2">
        <v>192070</v>
      </c>
      <c r="AA111" s="2" t="s">
        <v>3915</v>
      </c>
      <c r="AB111" s="2" t="s">
        <v>3916</v>
      </c>
      <c r="AC111" s="2" t="s">
        <v>5180</v>
      </c>
      <c r="AD111" s="2" t="s">
        <v>2764</v>
      </c>
      <c r="AE111" s="2" t="s">
        <v>135</v>
      </c>
      <c r="AF111" s="2" t="s">
        <v>135</v>
      </c>
      <c r="AG111" s="2" t="s">
        <v>2744</v>
      </c>
      <c r="AH111" s="2" t="s">
        <v>2816</v>
      </c>
      <c r="AI111" s="2" t="s">
        <v>2816</v>
      </c>
      <c r="AJ111" s="2" t="s">
        <v>2816</v>
      </c>
      <c r="AK111" s="2"/>
      <c r="AL111" s="2" t="s">
        <v>2745</v>
      </c>
      <c r="AM111" s="2" t="s">
        <v>2746</v>
      </c>
      <c r="AN111" s="2" t="s">
        <v>3917</v>
      </c>
      <c r="AO111" s="2" t="s">
        <v>3909</v>
      </c>
      <c r="AP111" s="2" t="s">
        <v>2713</v>
      </c>
      <c r="AQ111" s="14">
        <v>2</v>
      </c>
      <c r="AR111" s="2" t="s">
        <v>2749</v>
      </c>
      <c r="AS111" s="2" t="s">
        <v>3910</v>
      </c>
      <c r="AT111" s="2" t="s">
        <v>3918</v>
      </c>
      <c r="AU111" s="2"/>
      <c r="AV111" s="2" t="s">
        <v>3067</v>
      </c>
      <c r="AW111" s="2" t="s">
        <v>2729</v>
      </c>
      <c r="AX111" s="2" t="s">
        <v>2753</v>
      </c>
      <c r="AY111" s="14">
        <v>150</v>
      </c>
      <c r="AZ111" s="2"/>
      <c r="BA111" s="2"/>
      <c r="BB111" s="2" t="s">
        <v>3919</v>
      </c>
      <c r="BC111">
        <f t="shared" si="5"/>
        <v>1</v>
      </c>
      <c r="BD111">
        <f t="shared" si="6"/>
        <v>0</v>
      </c>
      <c r="BE111">
        <f t="shared" si="4"/>
        <v>1</v>
      </c>
      <c r="BF111" s="1">
        <f t="shared" si="7"/>
        <v>1</v>
      </c>
      <c r="BI111" s="1"/>
      <c r="BJ111" s="1"/>
      <c r="BR111" s="1"/>
      <c r="BV111" s="1"/>
      <c r="CG111" s="1"/>
      <c r="CH111" s="1"/>
      <c r="CY111" s="1"/>
      <c r="DG111" s="1"/>
      <c r="DH111" s="12"/>
    </row>
    <row r="112" spans="1:112" x14ac:dyDescent="0.25">
      <c r="A112" s="13">
        <v>4061.5514707900002</v>
      </c>
      <c r="B112" s="13">
        <v>281.77290537300001</v>
      </c>
      <c r="C112" s="2" t="s">
        <v>5182</v>
      </c>
      <c r="D112" s="2" t="s">
        <v>3921</v>
      </c>
      <c r="E112" s="2" t="s">
        <v>3922</v>
      </c>
      <c r="F112" s="2" t="s">
        <v>2797</v>
      </c>
      <c r="G112" s="2" t="s">
        <v>54</v>
      </c>
      <c r="H112" s="2" t="s">
        <v>3923</v>
      </c>
      <c r="I112" s="2" t="s">
        <v>3059</v>
      </c>
      <c r="J112" s="2">
        <v>346409</v>
      </c>
      <c r="K112" s="2" t="s">
        <v>4963</v>
      </c>
      <c r="L112" s="2"/>
      <c r="M112" s="13">
        <v>0</v>
      </c>
      <c r="N112" s="2">
        <v>451409</v>
      </c>
      <c r="O112" s="2" t="s">
        <v>5164</v>
      </c>
      <c r="P112" s="2" t="s">
        <v>3924</v>
      </c>
      <c r="Q112" s="2" t="s">
        <v>3061</v>
      </c>
      <c r="R112" s="2" t="s">
        <v>3151</v>
      </c>
      <c r="S112" s="2" t="s">
        <v>2738</v>
      </c>
      <c r="T112" s="2" t="s">
        <v>5023</v>
      </c>
      <c r="U112" s="2" t="s">
        <v>2739</v>
      </c>
      <c r="V112" s="2" t="s">
        <v>61</v>
      </c>
      <c r="W112" s="2" t="s">
        <v>3772</v>
      </c>
      <c r="X112" s="2" t="s">
        <v>2740</v>
      </c>
      <c r="Y112" s="2">
        <v>105000</v>
      </c>
      <c r="Z112" s="2">
        <v>451409</v>
      </c>
      <c r="AA112" s="2" t="s">
        <v>3925</v>
      </c>
      <c r="AB112" s="2" t="s">
        <v>3926</v>
      </c>
      <c r="AC112" s="2" t="s">
        <v>5182</v>
      </c>
      <c r="AD112" s="2" t="s">
        <v>2764</v>
      </c>
      <c r="AE112" s="2" t="s">
        <v>135</v>
      </c>
      <c r="AF112" s="2" t="s">
        <v>135</v>
      </c>
      <c r="AG112" s="2" t="s">
        <v>2744</v>
      </c>
      <c r="AH112" s="2" t="s">
        <v>2745</v>
      </c>
      <c r="AI112" s="2" t="s">
        <v>2745</v>
      </c>
      <c r="AJ112" s="2" t="s">
        <v>2745</v>
      </c>
      <c r="AK112" s="2" t="s">
        <v>2877</v>
      </c>
      <c r="AL112" s="2" t="s">
        <v>2816</v>
      </c>
      <c r="AM112" s="2" t="s">
        <v>2832</v>
      </c>
      <c r="AN112" s="2" t="s">
        <v>3927</v>
      </c>
      <c r="AO112" s="2" t="s">
        <v>3920</v>
      </c>
      <c r="AP112" s="2" t="s">
        <v>2713</v>
      </c>
      <c r="AQ112" s="14">
        <v>2</v>
      </c>
      <c r="AR112" s="2" t="s">
        <v>2749</v>
      </c>
      <c r="AS112" s="2" t="s">
        <v>3928</v>
      </c>
      <c r="AT112" s="2" t="s">
        <v>3929</v>
      </c>
      <c r="AU112" s="2"/>
      <c r="AV112" s="2" t="s">
        <v>3067</v>
      </c>
      <c r="AW112" s="2" t="s">
        <v>2729</v>
      </c>
      <c r="AX112" s="2" t="s">
        <v>2753</v>
      </c>
      <c r="AY112" s="14">
        <v>252</v>
      </c>
      <c r="AZ112" s="2" t="s">
        <v>4981</v>
      </c>
      <c r="BA112" s="2"/>
      <c r="BB112" s="2" t="s">
        <v>3930</v>
      </c>
      <c r="BC112">
        <f t="shared" si="5"/>
        <v>0</v>
      </c>
      <c r="BD112">
        <f t="shared" si="6"/>
        <v>1</v>
      </c>
      <c r="BE112">
        <f t="shared" si="4"/>
        <v>1</v>
      </c>
      <c r="BF112" s="1">
        <f t="shared" si="7"/>
        <v>1</v>
      </c>
      <c r="BI112" s="1"/>
      <c r="BJ112" s="1"/>
      <c r="BR112" s="1"/>
      <c r="BV112" s="1"/>
      <c r="CG112" s="1"/>
      <c r="CH112" s="1"/>
      <c r="DG112" s="1"/>
    </row>
    <row r="113" spans="1:112" x14ac:dyDescent="0.25">
      <c r="A113" s="13">
        <v>2282.3868468000001</v>
      </c>
      <c r="B113" s="13">
        <v>246.901103267</v>
      </c>
      <c r="C113" s="2" t="s">
        <v>5183</v>
      </c>
      <c r="D113" s="2" t="s">
        <v>3932</v>
      </c>
      <c r="E113" s="2" t="s">
        <v>3933</v>
      </c>
      <c r="F113" s="2" t="s">
        <v>3093</v>
      </c>
      <c r="G113" s="2" t="s">
        <v>54</v>
      </c>
      <c r="H113" s="2" t="s">
        <v>3934</v>
      </c>
      <c r="I113" s="2" t="s">
        <v>3059</v>
      </c>
      <c r="J113" s="2">
        <v>566267</v>
      </c>
      <c r="K113" s="2" t="s">
        <v>4963</v>
      </c>
      <c r="L113" s="2"/>
      <c r="M113" s="13">
        <v>0</v>
      </c>
      <c r="N113" s="2">
        <v>675642</v>
      </c>
      <c r="O113" s="2" t="s">
        <v>5032</v>
      </c>
      <c r="P113" s="2" t="s">
        <v>3935</v>
      </c>
      <c r="Q113" s="2" t="s">
        <v>3061</v>
      </c>
      <c r="R113" s="2" t="s">
        <v>3151</v>
      </c>
      <c r="S113" s="2" t="s">
        <v>2738</v>
      </c>
      <c r="T113" s="2" t="s">
        <v>5136</v>
      </c>
      <c r="U113" s="2" t="s">
        <v>2739</v>
      </c>
      <c r="V113" s="2" t="s">
        <v>61</v>
      </c>
      <c r="W113" s="2" t="s">
        <v>3152</v>
      </c>
      <c r="X113" s="2" t="s">
        <v>2740</v>
      </c>
      <c r="Y113" s="2">
        <v>109375</v>
      </c>
      <c r="Z113" s="2">
        <v>675642</v>
      </c>
      <c r="AA113" s="2" t="s">
        <v>3936</v>
      </c>
      <c r="AB113" s="2" t="s">
        <v>3937</v>
      </c>
      <c r="AC113" s="2" t="s">
        <v>5183</v>
      </c>
      <c r="AD113" s="2" t="s">
        <v>2764</v>
      </c>
      <c r="AE113" s="2" t="s">
        <v>135</v>
      </c>
      <c r="AF113" s="2" t="s">
        <v>135</v>
      </c>
      <c r="AG113" s="2" t="s">
        <v>2744</v>
      </c>
      <c r="AH113" s="2" t="s">
        <v>2745</v>
      </c>
      <c r="AI113" s="2"/>
      <c r="AJ113" s="2" t="s">
        <v>2745</v>
      </c>
      <c r="AK113" s="2"/>
      <c r="AL113" s="2" t="s">
        <v>2745</v>
      </c>
      <c r="AM113" s="2" t="s">
        <v>2867</v>
      </c>
      <c r="AN113" s="2"/>
      <c r="AO113" s="2" t="s">
        <v>3931</v>
      </c>
      <c r="AP113" s="2" t="s">
        <v>2713</v>
      </c>
      <c r="AQ113" s="14">
        <v>0</v>
      </c>
      <c r="AR113" s="2" t="s">
        <v>2749</v>
      </c>
      <c r="AS113" s="2" t="s">
        <v>3938</v>
      </c>
      <c r="AT113" s="2" t="s">
        <v>3939</v>
      </c>
      <c r="AU113" s="2"/>
      <c r="AV113" s="2" t="s">
        <v>3067</v>
      </c>
      <c r="AW113" s="2" t="s">
        <v>2729</v>
      </c>
      <c r="AX113" s="2" t="s">
        <v>2957</v>
      </c>
      <c r="AY113" s="14">
        <v>410.34146299999998</v>
      </c>
      <c r="AZ113" s="2"/>
      <c r="BA113" s="2"/>
      <c r="BB113" s="2" t="s">
        <v>3940</v>
      </c>
      <c r="BC113">
        <f t="shared" si="5"/>
        <v>0</v>
      </c>
      <c r="BD113">
        <f t="shared" si="6"/>
        <v>0</v>
      </c>
      <c r="BE113">
        <f t="shared" si="4"/>
        <v>1</v>
      </c>
      <c r="BF113" s="1">
        <f t="shared" si="7"/>
        <v>1</v>
      </c>
      <c r="BI113" s="1"/>
      <c r="BJ113" s="1"/>
      <c r="BR113" s="1"/>
      <c r="BV113" s="1"/>
      <c r="CG113" s="1"/>
      <c r="CH113" s="1"/>
      <c r="CY113" s="1"/>
      <c r="DG113" s="1"/>
    </row>
    <row r="114" spans="1:112" x14ac:dyDescent="0.25">
      <c r="A114" s="13">
        <v>2474.49257313</v>
      </c>
      <c r="B114" s="13">
        <v>250.76743321699999</v>
      </c>
      <c r="C114" s="2" t="s">
        <v>5184</v>
      </c>
      <c r="D114" s="2" t="s">
        <v>3942</v>
      </c>
      <c r="E114" s="2" t="s">
        <v>3943</v>
      </c>
      <c r="F114" s="2" t="s">
        <v>3322</v>
      </c>
      <c r="G114" s="2" t="s">
        <v>54</v>
      </c>
      <c r="H114" s="2" t="s">
        <v>3944</v>
      </c>
      <c r="I114" s="2" t="s">
        <v>3059</v>
      </c>
      <c r="J114" s="2">
        <v>550640</v>
      </c>
      <c r="K114" s="2" t="s">
        <v>4963</v>
      </c>
      <c r="L114" s="2"/>
      <c r="M114" s="13">
        <v>0</v>
      </c>
      <c r="N114" s="2">
        <v>660015</v>
      </c>
      <c r="O114" s="2" t="s">
        <v>5032</v>
      </c>
      <c r="P114" s="2" t="s">
        <v>3945</v>
      </c>
      <c r="Q114" s="2" t="s">
        <v>3061</v>
      </c>
      <c r="R114" s="2" t="s">
        <v>3151</v>
      </c>
      <c r="S114" s="2" t="s">
        <v>2738</v>
      </c>
      <c r="T114" s="2" t="s">
        <v>5185</v>
      </c>
      <c r="U114" s="2" t="s">
        <v>2739</v>
      </c>
      <c r="V114" s="2" t="s">
        <v>61</v>
      </c>
      <c r="W114" s="2" t="s">
        <v>3152</v>
      </c>
      <c r="X114" s="2" t="s">
        <v>2740</v>
      </c>
      <c r="Y114" s="2">
        <v>109375</v>
      </c>
      <c r="Z114" s="2">
        <v>660015</v>
      </c>
      <c r="AA114" s="2" t="s">
        <v>3946</v>
      </c>
      <c r="AB114" s="2" t="s">
        <v>3947</v>
      </c>
      <c r="AC114" s="2" t="s">
        <v>5184</v>
      </c>
      <c r="AD114" s="2" t="s">
        <v>2743</v>
      </c>
      <c r="AE114" s="2" t="s">
        <v>61</v>
      </c>
      <c r="AF114" s="2" t="s">
        <v>135</v>
      </c>
      <c r="AG114" s="2" t="s">
        <v>2744</v>
      </c>
      <c r="AH114" s="2" t="s">
        <v>2745</v>
      </c>
      <c r="AI114" s="2" t="s">
        <v>2745</v>
      </c>
      <c r="AJ114" s="2" t="s">
        <v>2745</v>
      </c>
      <c r="AK114" s="2"/>
      <c r="AL114" s="2"/>
      <c r="AM114" s="2" t="s">
        <v>3026</v>
      </c>
      <c r="AN114" s="2"/>
      <c r="AO114" s="2" t="s">
        <v>3941</v>
      </c>
      <c r="AP114" s="2" t="s">
        <v>2713</v>
      </c>
      <c r="AQ114" s="14">
        <v>2</v>
      </c>
      <c r="AR114" s="2" t="s">
        <v>2749</v>
      </c>
      <c r="AS114" s="2" t="s">
        <v>3942</v>
      </c>
      <c r="AT114" s="2" t="s">
        <v>3948</v>
      </c>
      <c r="AU114" s="2"/>
      <c r="AV114" s="2" t="s">
        <v>3067</v>
      </c>
      <c r="AW114" s="2" t="s">
        <v>2729</v>
      </c>
      <c r="AX114" s="2" t="s">
        <v>2868</v>
      </c>
      <c r="AY114" s="14">
        <v>431.58</v>
      </c>
      <c r="AZ114" s="2"/>
      <c r="BA114" s="2"/>
      <c r="BB114" s="2" t="s">
        <v>3949</v>
      </c>
      <c r="BC114">
        <f t="shared" si="5"/>
        <v>0</v>
      </c>
      <c r="BD114">
        <f t="shared" si="6"/>
        <v>0</v>
      </c>
      <c r="BE114">
        <f t="shared" si="4"/>
        <v>0</v>
      </c>
      <c r="BF114" s="1">
        <f t="shared" si="7"/>
        <v>0</v>
      </c>
      <c r="BI114" s="1"/>
      <c r="BJ114" s="1"/>
      <c r="BR114" s="1"/>
      <c r="BV114" s="1"/>
      <c r="CG114" s="1"/>
      <c r="CH114" s="1"/>
      <c r="DG114" s="1"/>
    </row>
    <row r="115" spans="1:112" x14ac:dyDescent="0.25">
      <c r="A115" s="13">
        <v>2707.7879817399999</v>
      </c>
      <c r="B115" s="13">
        <v>255.918013594</v>
      </c>
      <c r="C115" s="2" t="s">
        <v>5186</v>
      </c>
      <c r="D115" s="2" t="s">
        <v>3932</v>
      </c>
      <c r="E115" s="2" t="s">
        <v>3933</v>
      </c>
      <c r="F115" s="2" t="s">
        <v>3093</v>
      </c>
      <c r="G115" s="2" t="s">
        <v>54</v>
      </c>
      <c r="H115" s="2" t="s">
        <v>3951</v>
      </c>
      <c r="I115" s="2" t="s">
        <v>3059</v>
      </c>
      <c r="J115" s="2">
        <v>561820</v>
      </c>
      <c r="K115" s="2" t="s">
        <v>4963</v>
      </c>
      <c r="L115" s="2"/>
      <c r="M115" s="13">
        <v>0</v>
      </c>
      <c r="N115" s="2">
        <v>671195</v>
      </c>
      <c r="O115" s="2" t="s">
        <v>5032</v>
      </c>
      <c r="P115" s="2" t="s">
        <v>3952</v>
      </c>
      <c r="Q115" s="2" t="s">
        <v>3061</v>
      </c>
      <c r="R115" s="2" t="s">
        <v>3151</v>
      </c>
      <c r="S115" s="2" t="s">
        <v>2738</v>
      </c>
      <c r="T115" s="2" t="s">
        <v>5136</v>
      </c>
      <c r="U115" s="2" t="s">
        <v>2739</v>
      </c>
      <c r="V115" s="2" t="s">
        <v>61</v>
      </c>
      <c r="W115" s="2" t="s">
        <v>3152</v>
      </c>
      <c r="X115" s="2" t="s">
        <v>2740</v>
      </c>
      <c r="Y115" s="2">
        <v>109375</v>
      </c>
      <c r="Z115" s="2">
        <v>671195</v>
      </c>
      <c r="AA115" s="2" t="s">
        <v>3953</v>
      </c>
      <c r="AB115" s="2" t="s">
        <v>3954</v>
      </c>
      <c r="AC115" s="2" t="s">
        <v>5186</v>
      </c>
      <c r="AD115" s="2" t="s">
        <v>2764</v>
      </c>
      <c r="AE115" s="2" t="s">
        <v>135</v>
      </c>
      <c r="AF115" s="2" t="s">
        <v>135</v>
      </c>
      <c r="AG115" s="2" t="s">
        <v>2744</v>
      </c>
      <c r="AH115" s="2" t="s">
        <v>2745</v>
      </c>
      <c r="AI115" s="2"/>
      <c r="AJ115" s="2" t="s">
        <v>2745</v>
      </c>
      <c r="AK115" s="2"/>
      <c r="AL115" s="2" t="s">
        <v>2745</v>
      </c>
      <c r="AM115" s="2" t="s">
        <v>2867</v>
      </c>
      <c r="AN115" s="2"/>
      <c r="AO115" s="2" t="s">
        <v>3950</v>
      </c>
      <c r="AP115" s="2" t="s">
        <v>2713</v>
      </c>
      <c r="AQ115" s="14">
        <v>0</v>
      </c>
      <c r="AR115" s="2" t="s">
        <v>2749</v>
      </c>
      <c r="AS115" s="2" t="s">
        <v>3938</v>
      </c>
      <c r="AT115" s="2" t="s">
        <v>3939</v>
      </c>
      <c r="AU115" s="2"/>
      <c r="AV115" s="2" t="s">
        <v>3067</v>
      </c>
      <c r="AW115" s="2" t="s">
        <v>2729</v>
      </c>
      <c r="AX115" s="2" t="s">
        <v>2957</v>
      </c>
      <c r="AY115" s="14">
        <v>495.76595700000001</v>
      </c>
      <c r="AZ115" s="2"/>
      <c r="BA115" s="2"/>
      <c r="BB115" s="2" t="s">
        <v>3955</v>
      </c>
      <c r="BC115">
        <f t="shared" si="5"/>
        <v>0</v>
      </c>
      <c r="BD115">
        <f t="shared" si="6"/>
        <v>0</v>
      </c>
      <c r="BE115">
        <f t="shared" si="4"/>
        <v>1</v>
      </c>
      <c r="BF115" s="1">
        <f t="shared" si="7"/>
        <v>1</v>
      </c>
      <c r="BI115" s="1"/>
      <c r="BJ115" s="1"/>
      <c r="BR115" s="1"/>
      <c r="BV115" s="1"/>
      <c r="CG115" s="1"/>
      <c r="CH115" s="1"/>
      <c r="CY115" s="1"/>
      <c r="DG115" s="1"/>
      <c r="DH115" s="12"/>
    </row>
    <row r="116" spans="1:112" x14ac:dyDescent="0.25">
      <c r="A116" s="13">
        <v>2480.2444881299998</v>
      </c>
      <c r="B116" s="13">
        <v>252.62309981799999</v>
      </c>
      <c r="C116" s="2" t="s">
        <v>5187</v>
      </c>
      <c r="D116" s="2" t="s">
        <v>3193</v>
      </c>
      <c r="E116" s="2" t="s">
        <v>3194</v>
      </c>
      <c r="F116" s="2" t="s">
        <v>3195</v>
      </c>
      <c r="G116" s="2" t="s">
        <v>54</v>
      </c>
      <c r="H116" s="2" t="s">
        <v>3968</v>
      </c>
      <c r="I116" s="2" t="s">
        <v>3059</v>
      </c>
      <c r="J116" s="2">
        <v>274774</v>
      </c>
      <c r="K116" s="2" t="s">
        <v>4963</v>
      </c>
      <c r="L116" s="2"/>
      <c r="M116" s="13">
        <v>0</v>
      </c>
      <c r="N116" s="2">
        <v>384149</v>
      </c>
      <c r="O116" s="2" t="s">
        <v>5032</v>
      </c>
      <c r="P116" s="2" t="s">
        <v>3969</v>
      </c>
      <c r="Q116" s="2" t="s">
        <v>3061</v>
      </c>
      <c r="R116" s="2" t="s">
        <v>3151</v>
      </c>
      <c r="S116" s="2" t="s">
        <v>2738</v>
      </c>
      <c r="T116" s="2" t="s">
        <v>5039</v>
      </c>
      <c r="U116" s="2" t="s">
        <v>2739</v>
      </c>
      <c r="V116" s="2" t="s">
        <v>61</v>
      </c>
      <c r="W116" s="2" t="s">
        <v>3152</v>
      </c>
      <c r="X116" s="2" t="s">
        <v>2740</v>
      </c>
      <c r="Y116" s="2">
        <v>109375</v>
      </c>
      <c r="Z116" s="2">
        <v>384149</v>
      </c>
      <c r="AA116" s="2" t="s">
        <v>3970</v>
      </c>
      <c r="AB116" s="2" t="s">
        <v>3971</v>
      </c>
      <c r="AC116" s="2" t="s">
        <v>5187</v>
      </c>
      <c r="AD116" s="2" t="s">
        <v>2764</v>
      </c>
      <c r="AE116" s="2" t="s">
        <v>135</v>
      </c>
      <c r="AF116" s="2" t="s">
        <v>135</v>
      </c>
      <c r="AG116" s="2" t="s">
        <v>2744</v>
      </c>
      <c r="AH116" s="2" t="s">
        <v>2745</v>
      </c>
      <c r="AI116" s="2" t="s">
        <v>2745</v>
      </c>
      <c r="AJ116" s="2" t="s">
        <v>2745</v>
      </c>
      <c r="AK116" s="2"/>
      <c r="AL116" s="2"/>
      <c r="AM116" s="2" t="s">
        <v>2746</v>
      </c>
      <c r="AN116" s="2" t="s">
        <v>3972</v>
      </c>
      <c r="AO116" s="2" t="s">
        <v>3967</v>
      </c>
      <c r="AP116" s="2" t="s">
        <v>2713</v>
      </c>
      <c r="AQ116" s="14">
        <v>1</v>
      </c>
      <c r="AR116" s="2" t="s">
        <v>2749</v>
      </c>
      <c r="AS116" s="2" t="s">
        <v>3193</v>
      </c>
      <c r="AT116" s="2" t="s">
        <v>3201</v>
      </c>
      <c r="AU116" s="2"/>
      <c r="AV116" s="2" t="s">
        <v>3067</v>
      </c>
      <c r="AW116" s="2" t="s">
        <v>2729</v>
      </c>
      <c r="AX116" s="2" t="s">
        <v>2753</v>
      </c>
      <c r="AY116" s="14">
        <v>312</v>
      </c>
      <c r="AZ116" s="2"/>
      <c r="BA116" s="2"/>
      <c r="BB116" s="2" t="s">
        <v>3973</v>
      </c>
      <c r="BC116">
        <f t="shared" si="5"/>
        <v>0</v>
      </c>
      <c r="BD116">
        <f t="shared" si="6"/>
        <v>0</v>
      </c>
      <c r="BE116">
        <f t="shared" si="4"/>
        <v>1</v>
      </c>
      <c r="BF116" s="1">
        <f t="shared" si="7"/>
        <v>1</v>
      </c>
      <c r="BI116" s="1"/>
      <c r="BJ116" s="1"/>
      <c r="BR116" s="1"/>
      <c r="BV116" s="1"/>
      <c r="CG116" s="1"/>
      <c r="CH116" s="1"/>
      <c r="CY116" s="1"/>
      <c r="DG116" s="1"/>
    </row>
    <row r="117" spans="1:112" x14ac:dyDescent="0.25">
      <c r="A117" s="13">
        <v>3634.4026800500001</v>
      </c>
      <c r="B117" s="13">
        <v>276.25268855600001</v>
      </c>
      <c r="C117" s="2" t="s">
        <v>5188</v>
      </c>
      <c r="D117" s="2" t="s">
        <v>3957</v>
      </c>
      <c r="E117" s="2" t="s">
        <v>3958</v>
      </c>
      <c r="F117" s="2" t="s">
        <v>3183</v>
      </c>
      <c r="G117" s="2" t="s">
        <v>54</v>
      </c>
      <c r="H117" s="2" t="s">
        <v>3959</v>
      </c>
      <c r="I117" s="2" t="s">
        <v>3059</v>
      </c>
      <c r="J117" s="2">
        <v>130482</v>
      </c>
      <c r="K117" s="2" t="s">
        <v>4963</v>
      </c>
      <c r="L117" s="2"/>
      <c r="M117" s="13">
        <v>0</v>
      </c>
      <c r="N117" s="2">
        <v>217357</v>
      </c>
      <c r="O117" s="2" t="s">
        <v>5032</v>
      </c>
      <c r="P117" s="2" t="s">
        <v>3960</v>
      </c>
      <c r="Q117" s="2" t="s">
        <v>3061</v>
      </c>
      <c r="R117" s="2" t="s">
        <v>3211</v>
      </c>
      <c r="S117" s="2" t="s">
        <v>2738</v>
      </c>
      <c r="T117" s="2" t="s">
        <v>3961</v>
      </c>
      <c r="U117" s="2" t="s">
        <v>2739</v>
      </c>
      <c r="V117" s="2" t="s">
        <v>61</v>
      </c>
      <c r="W117" s="2" t="s">
        <v>3152</v>
      </c>
      <c r="X117" s="2" t="s">
        <v>2740</v>
      </c>
      <c r="Y117" s="2">
        <v>86875</v>
      </c>
      <c r="Z117" s="2">
        <v>217357</v>
      </c>
      <c r="AA117" s="2" t="s">
        <v>3962</v>
      </c>
      <c r="AB117" s="2" t="s">
        <v>3963</v>
      </c>
      <c r="AC117" s="2" t="s">
        <v>5188</v>
      </c>
      <c r="AD117" s="2" t="s">
        <v>2764</v>
      </c>
      <c r="AE117" s="2" t="s">
        <v>135</v>
      </c>
      <c r="AF117" s="2" t="s">
        <v>135</v>
      </c>
      <c r="AG117" s="2" t="s">
        <v>2744</v>
      </c>
      <c r="AH117" s="2" t="s">
        <v>2745</v>
      </c>
      <c r="AI117" s="2" t="s">
        <v>2745</v>
      </c>
      <c r="AJ117" s="2" t="s">
        <v>2877</v>
      </c>
      <c r="AK117" s="2" t="s">
        <v>2877</v>
      </c>
      <c r="AL117" s="2" t="s">
        <v>2745</v>
      </c>
      <c r="AM117" s="2" t="s">
        <v>2832</v>
      </c>
      <c r="AN117" s="2" t="s">
        <v>3964</v>
      </c>
      <c r="AO117" s="2" t="s">
        <v>3956</v>
      </c>
      <c r="AP117" s="2" t="s">
        <v>2713</v>
      </c>
      <c r="AQ117" s="14">
        <v>1</v>
      </c>
      <c r="AR117" s="2" t="s">
        <v>2749</v>
      </c>
      <c r="AS117" s="2" t="s">
        <v>3957</v>
      </c>
      <c r="AT117" s="2" t="s">
        <v>3965</v>
      </c>
      <c r="AU117" s="2"/>
      <c r="AV117" s="2" t="s">
        <v>3067</v>
      </c>
      <c r="AW117" s="2" t="s">
        <v>2729</v>
      </c>
      <c r="AX117" s="2" t="s">
        <v>2753</v>
      </c>
      <c r="AY117" s="14">
        <v>122</v>
      </c>
      <c r="AZ117" s="2" t="s">
        <v>4981</v>
      </c>
      <c r="BA117" s="2"/>
      <c r="BB117" s="2" t="s">
        <v>3966</v>
      </c>
      <c r="BC117">
        <f t="shared" si="5"/>
        <v>1</v>
      </c>
      <c r="BD117">
        <f t="shared" si="6"/>
        <v>1</v>
      </c>
      <c r="BE117">
        <f t="shared" si="4"/>
        <v>1</v>
      </c>
      <c r="BF117" s="1">
        <f t="shared" si="7"/>
        <v>1</v>
      </c>
      <c r="BI117" s="1"/>
      <c r="BJ117" s="1"/>
      <c r="BR117" s="1"/>
      <c r="BV117" s="1"/>
      <c r="CG117" s="1"/>
      <c r="CH117" s="1"/>
      <c r="CY117" s="1"/>
      <c r="DG117" s="1"/>
    </row>
    <row r="118" spans="1:112" x14ac:dyDescent="0.25">
      <c r="A118" s="13">
        <v>4999.2425124600004</v>
      </c>
      <c r="B118" s="13">
        <v>299.94292752400003</v>
      </c>
      <c r="C118" s="2" t="s">
        <v>5189</v>
      </c>
      <c r="D118" s="2" t="s">
        <v>3982</v>
      </c>
      <c r="E118" s="2" t="s">
        <v>3983</v>
      </c>
      <c r="F118" s="2" t="s">
        <v>2797</v>
      </c>
      <c r="G118" s="2" t="s">
        <v>54</v>
      </c>
      <c r="H118" s="2" t="s">
        <v>3984</v>
      </c>
      <c r="I118" s="2" t="s">
        <v>3059</v>
      </c>
      <c r="J118" s="2">
        <v>15500</v>
      </c>
      <c r="K118" s="2" t="s">
        <v>4963</v>
      </c>
      <c r="L118" s="2"/>
      <c r="M118" s="13">
        <v>0</v>
      </c>
      <c r="N118" s="2">
        <v>125500</v>
      </c>
      <c r="O118" s="2" t="s">
        <v>5032</v>
      </c>
      <c r="P118" s="2" t="s">
        <v>3985</v>
      </c>
      <c r="Q118" s="2" t="s">
        <v>3061</v>
      </c>
      <c r="R118" s="2" t="s">
        <v>3211</v>
      </c>
      <c r="S118" s="2" t="s">
        <v>3986</v>
      </c>
      <c r="T118" s="2" t="s">
        <v>4974</v>
      </c>
      <c r="U118" s="2" t="s">
        <v>2739</v>
      </c>
      <c r="V118" s="2" t="s">
        <v>61</v>
      </c>
      <c r="W118" s="2" t="s">
        <v>3152</v>
      </c>
      <c r="X118" s="2" t="s">
        <v>2740</v>
      </c>
      <c r="Y118" s="2">
        <v>110000</v>
      </c>
      <c r="Z118" s="2">
        <v>125500</v>
      </c>
      <c r="AA118" s="2" t="s">
        <v>3987</v>
      </c>
      <c r="AB118" s="2" t="s">
        <v>3988</v>
      </c>
      <c r="AC118" s="2" t="s">
        <v>5189</v>
      </c>
      <c r="AD118" s="2" t="s">
        <v>2743</v>
      </c>
      <c r="AE118" s="2" t="s">
        <v>61</v>
      </c>
      <c r="AF118" s="2" t="s">
        <v>135</v>
      </c>
      <c r="AG118" s="2" t="s">
        <v>2744</v>
      </c>
      <c r="AH118" s="2" t="s">
        <v>2745</v>
      </c>
      <c r="AI118" s="2" t="s">
        <v>2745</v>
      </c>
      <c r="AJ118" s="2" t="s">
        <v>2745</v>
      </c>
      <c r="AK118" s="2" t="s">
        <v>2745</v>
      </c>
      <c r="AL118" s="2"/>
      <c r="AM118" s="2" t="s">
        <v>2832</v>
      </c>
      <c r="AN118" s="2" t="s">
        <v>3989</v>
      </c>
      <c r="AO118" s="2" t="s">
        <v>3981</v>
      </c>
      <c r="AP118" s="2" t="s">
        <v>2713</v>
      </c>
      <c r="AQ118" s="14">
        <v>1</v>
      </c>
      <c r="AR118" s="2" t="s">
        <v>2749</v>
      </c>
      <c r="AS118" s="2" t="s">
        <v>3982</v>
      </c>
      <c r="AT118" s="2" t="s">
        <v>3990</v>
      </c>
      <c r="AU118" s="2"/>
      <c r="AV118" s="2" t="s">
        <v>3067</v>
      </c>
      <c r="AW118" s="2" t="s">
        <v>2729</v>
      </c>
      <c r="AX118" s="2" t="s">
        <v>3991</v>
      </c>
      <c r="AY118" s="14">
        <v>47</v>
      </c>
      <c r="AZ118" s="2"/>
      <c r="BA118" s="2"/>
      <c r="BB118" s="2" t="s">
        <v>3992</v>
      </c>
      <c r="BC118">
        <f t="shared" si="5"/>
        <v>0</v>
      </c>
      <c r="BD118">
        <f t="shared" si="6"/>
        <v>0</v>
      </c>
      <c r="BE118">
        <f t="shared" si="4"/>
        <v>0</v>
      </c>
      <c r="BF118" s="1">
        <f t="shared" si="7"/>
        <v>0</v>
      </c>
      <c r="BI118" s="1"/>
      <c r="BJ118" s="1"/>
      <c r="BR118" s="1"/>
      <c r="BV118" s="1"/>
      <c r="CG118" s="1"/>
      <c r="CH118" s="1"/>
      <c r="CY118" s="1"/>
      <c r="DG118" s="1"/>
    </row>
    <row r="119" spans="1:112" x14ac:dyDescent="0.25">
      <c r="A119" s="13">
        <v>7570.7897893600002</v>
      </c>
      <c r="B119" s="13">
        <v>348.20080179500002</v>
      </c>
      <c r="C119" s="2" t="s">
        <v>5190</v>
      </c>
      <c r="D119" s="2" t="s">
        <v>4006</v>
      </c>
      <c r="E119" s="2" t="s">
        <v>4007</v>
      </c>
      <c r="F119" s="2" t="s">
        <v>3285</v>
      </c>
      <c r="G119" s="2" t="s">
        <v>54</v>
      </c>
      <c r="H119" s="2" t="s">
        <v>4008</v>
      </c>
      <c r="I119" s="2" t="s">
        <v>2734</v>
      </c>
      <c r="J119" s="2">
        <v>108160</v>
      </c>
      <c r="K119" s="2" t="s">
        <v>4963</v>
      </c>
      <c r="L119" s="2"/>
      <c r="M119" s="13">
        <v>0.17</v>
      </c>
      <c r="N119" s="2">
        <v>150375</v>
      </c>
      <c r="O119" s="2" t="s">
        <v>5191</v>
      </c>
      <c r="P119" s="2" t="s">
        <v>4009</v>
      </c>
      <c r="Q119" s="2" t="s">
        <v>2827</v>
      </c>
      <c r="R119" s="2" t="s">
        <v>2930</v>
      </c>
      <c r="S119" s="2" t="s">
        <v>2738</v>
      </c>
      <c r="T119" s="2" t="s">
        <v>5059</v>
      </c>
      <c r="U119" s="2" t="s">
        <v>2739</v>
      </c>
      <c r="V119" s="2" t="s">
        <v>61</v>
      </c>
      <c r="W119" s="2" t="s">
        <v>4010</v>
      </c>
      <c r="X119" s="2" t="s">
        <v>2740</v>
      </c>
      <c r="Y119" s="2">
        <v>42215</v>
      </c>
      <c r="Z119" s="2">
        <v>150375</v>
      </c>
      <c r="AA119" s="2" t="s">
        <v>4011</v>
      </c>
      <c r="AB119" s="2" t="s">
        <v>4012</v>
      </c>
      <c r="AC119" s="2" t="s">
        <v>5190</v>
      </c>
      <c r="AD119" s="2" t="s">
        <v>2743</v>
      </c>
      <c r="AE119" s="2" t="s">
        <v>61</v>
      </c>
      <c r="AF119" s="2" t="s">
        <v>135</v>
      </c>
      <c r="AG119" s="2" t="s">
        <v>2744</v>
      </c>
      <c r="AH119" s="2" t="s">
        <v>2745</v>
      </c>
      <c r="AI119" s="2" t="s">
        <v>2745</v>
      </c>
      <c r="AJ119" s="2" t="s">
        <v>2745</v>
      </c>
      <c r="AK119" s="2" t="s">
        <v>2745</v>
      </c>
      <c r="AL119" s="2"/>
      <c r="AM119" s="2" t="s">
        <v>2746</v>
      </c>
      <c r="AN119" s="2" t="s">
        <v>4013</v>
      </c>
      <c r="AO119" s="2" t="s">
        <v>4005</v>
      </c>
      <c r="AP119" s="2" t="s">
        <v>2713</v>
      </c>
      <c r="AQ119" s="14">
        <v>2</v>
      </c>
      <c r="AR119" s="2" t="s">
        <v>2749</v>
      </c>
      <c r="AS119" s="2" t="s">
        <v>4006</v>
      </c>
      <c r="AT119" s="2" t="s">
        <v>4014</v>
      </c>
      <c r="AU119" s="2"/>
      <c r="AV119" s="2" t="s">
        <v>2752</v>
      </c>
      <c r="AW119" s="2" t="s">
        <v>2729</v>
      </c>
      <c r="AX119" s="2" t="s">
        <v>2753</v>
      </c>
      <c r="AY119" s="14">
        <v>199</v>
      </c>
      <c r="AZ119" s="2"/>
      <c r="BA119" s="2"/>
      <c r="BB119" s="2" t="s">
        <v>4015</v>
      </c>
      <c r="BC119">
        <f t="shared" si="5"/>
        <v>0</v>
      </c>
      <c r="BD119">
        <f t="shared" si="6"/>
        <v>0</v>
      </c>
      <c r="BE119">
        <f t="shared" si="4"/>
        <v>0</v>
      </c>
      <c r="BF119" s="1">
        <f t="shared" si="7"/>
        <v>0</v>
      </c>
      <c r="BI119" s="1"/>
      <c r="BJ119" s="1"/>
      <c r="BR119" s="1"/>
      <c r="BV119" s="1"/>
      <c r="CG119" s="1"/>
      <c r="CH119" s="1"/>
      <c r="CY119" s="1"/>
      <c r="DG119" s="1"/>
    </row>
    <row r="120" spans="1:112" x14ac:dyDescent="0.25">
      <c r="A120" s="13">
        <v>14453.576947</v>
      </c>
      <c r="B120" s="13">
        <v>493.99528917800001</v>
      </c>
      <c r="C120" s="2" t="s">
        <v>5192</v>
      </c>
      <c r="D120" s="2" t="s">
        <v>4059</v>
      </c>
      <c r="E120" s="2" t="s">
        <v>4060</v>
      </c>
      <c r="F120" s="2" t="s">
        <v>3491</v>
      </c>
      <c r="G120" s="2" t="s">
        <v>54</v>
      </c>
      <c r="H120" s="2" t="s">
        <v>4061</v>
      </c>
      <c r="I120" s="2" t="s">
        <v>3059</v>
      </c>
      <c r="J120" s="2">
        <v>331200</v>
      </c>
      <c r="K120" s="2" t="s">
        <v>4963</v>
      </c>
      <c r="L120" s="2"/>
      <c r="M120" s="13">
        <v>0</v>
      </c>
      <c r="N120" s="2">
        <v>331200</v>
      </c>
      <c r="O120" s="2" t="s">
        <v>5050</v>
      </c>
      <c r="P120" s="2" t="s">
        <v>4062</v>
      </c>
      <c r="Q120" s="2" t="s">
        <v>3301</v>
      </c>
      <c r="R120" s="2" t="s">
        <v>3164</v>
      </c>
      <c r="S120" s="2" t="s">
        <v>3302</v>
      </c>
      <c r="T120" s="2" t="s">
        <v>5193</v>
      </c>
      <c r="U120" s="2" t="s">
        <v>2739</v>
      </c>
      <c r="V120" s="2" t="s">
        <v>61</v>
      </c>
      <c r="W120" s="2" t="s">
        <v>3303</v>
      </c>
      <c r="X120" s="2" t="s">
        <v>2968</v>
      </c>
      <c r="Y120" s="2">
        <v>0</v>
      </c>
      <c r="Z120" s="2">
        <v>331200</v>
      </c>
      <c r="AA120" s="2" t="s">
        <v>4063</v>
      </c>
      <c r="AB120" s="2" t="s">
        <v>4064</v>
      </c>
      <c r="AC120" s="2" t="s">
        <v>5192</v>
      </c>
      <c r="AD120" s="2" t="s">
        <v>2764</v>
      </c>
      <c r="AE120" s="2" t="s">
        <v>135</v>
      </c>
      <c r="AF120" s="2" t="s">
        <v>135</v>
      </c>
      <c r="AG120" s="2" t="s">
        <v>2744</v>
      </c>
      <c r="AH120" s="2" t="s">
        <v>2745</v>
      </c>
      <c r="AI120" s="2" t="s">
        <v>2816</v>
      </c>
      <c r="AJ120" s="2" t="s">
        <v>2745</v>
      </c>
      <c r="AK120" s="2" t="s">
        <v>2877</v>
      </c>
      <c r="AL120" s="2" t="s">
        <v>2745</v>
      </c>
      <c r="AM120" s="2" t="s">
        <v>2832</v>
      </c>
      <c r="AN120" s="2" t="s">
        <v>4065</v>
      </c>
      <c r="AO120" s="2" t="s">
        <v>3295</v>
      </c>
      <c r="AP120" s="2" t="s">
        <v>5194</v>
      </c>
      <c r="AQ120" s="14">
        <v>2</v>
      </c>
      <c r="AR120" s="2" t="s">
        <v>2749</v>
      </c>
      <c r="AS120" s="2" t="s">
        <v>4059</v>
      </c>
      <c r="AT120" s="2" t="s">
        <v>4066</v>
      </c>
      <c r="AU120" s="2"/>
      <c r="AV120" s="2" t="s">
        <v>3309</v>
      </c>
      <c r="AW120" s="2" t="s">
        <v>2729</v>
      </c>
      <c r="AX120" s="2" t="s">
        <v>2753</v>
      </c>
      <c r="AY120" s="14">
        <v>137</v>
      </c>
      <c r="AZ120" s="2" t="s">
        <v>4981</v>
      </c>
      <c r="BA120" s="2"/>
      <c r="BB120" s="2" t="s">
        <v>4067</v>
      </c>
      <c r="BC120">
        <f t="shared" si="5"/>
        <v>0</v>
      </c>
      <c r="BD120">
        <f t="shared" si="6"/>
        <v>1</v>
      </c>
      <c r="BE120">
        <f t="shared" si="4"/>
        <v>1</v>
      </c>
      <c r="BF120" s="1">
        <f t="shared" si="7"/>
        <v>1</v>
      </c>
      <c r="BI120" s="1"/>
      <c r="BJ120" s="1"/>
      <c r="BR120" s="1"/>
      <c r="BV120" s="1"/>
      <c r="CG120" s="1"/>
      <c r="CH120" s="1"/>
      <c r="CY120" s="1"/>
      <c r="DG120" s="1"/>
    </row>
    <row r="121" spans="1:112" x14ac:dyDescent="0.25">
      <c r="A121" s="13">
        <v>11450.479031000001</v>
      </c>
      <c r="B121" s="13">
        <v>455.02002183600001</v>
      </c>
      <c r="C121" s="2" t="s">
        <v>5195</v>
      </c>
      <c r="D121" s="2" t="s">
        <v>4017</v>
      </c>
      <c r="E121" s="2" t="s">
        <v>4018</v>
      </c>
      <c r="F121" s="2" t="s">
        <v>2927</v>
      </c>
      <c r="G121" s="2" t="s">
        <v>54</v>
      </c>
      <c r="H121" s="2" t="s">
        <v>4019</v>
      </c>
      <c r="I121" s="2" t="s">
        <v>2734</v>
      </c>
      <c r="J121" s="2">
        <v>17000</v>
      </c>
      <c r="K121" s="2" t="s">
        <v>4963</v>
      </c>
      <c r="L121" s="2"/>
      <c r="M121" s="13">
        <v>0.26</v>
      </c>
      <c r="N121" s="2">
        <v>68563</v>
      </c>
      <c r="O121" s="2" t="s">
        <v>5196</v>
      </c>
      <c r="P121" s="2" t="s">
        <v>4020</v>
      </c>
      <c r="Q121" s="2" t="s">
        <v>2827</v>
      </c>
      <c r="R121" s="2" t="s">
        <v>2854</v>
      </c>
      <c r="S121" s="2" t="s">
        <v>3986</v>
      </c>
      <c r="T121" s="2" t="s">
        <v>4991</v>
      </c>
      <c r="U121" s="2" t="s">
        <v>2739</v>
      </c>
      <c r="V121" s="2" t="s">
        <v>61</v>
      </c>
      <c r="W121" s="2" t="s">
        <v>3999</v>
      </c>
      <c r="X121" s="2" t="s">
        <v>2740</v>
      </c>
      <c r="Y121" s="2">
        <v>51563</v>
      </c>
      <c r="Z121" s="2">
        <v>68563</v>
      </c>
      <c r="AA121" s="2" t="s">
        <v>4021</v>
      </c>
      <c r="AB121" s="2" t="s">
        <v>4022</v>
      </c>
      <c r="AC121" s="2" t="s">
        <v>5195</v>
      </c>
      <c r="AD121" s="2" t="s">
        <v>2743</v>
      </c>
      <c r="AE121" s="2" t="s">
        <v>61</v>
      </c>
      <c r="AF121" s="2" t="s">
        <v>135</v>
      </c>
      <c r="AG121" s="2" t="s">
        <v>2744</v>
      </c>
      <c r="AH121" s="2" t="s">
        <v>2816</v>
      </c>
      <c r="AI121" s="2" t="s">
        <v>2816</v>
      </c>
      <c r="AJ121" s="2" t="s">
        <v>2816</v>
      </c>
      <c r="AK121" s="2" t="s">
        <v>2903</v>
      </c>
      <c r="AL121" s="2"/>
      <c r="AM121" s="2" t="s">
        <v>2920</v>
      </c>
      <c r="AN121" s="2" t="s">
        <v>4023</v>
      </c>
      <c r="AO121" s="2" t="s">
        <v>4016</v>
      </c>
      <c r="AP121" s="2" t="s">
        <v>2713</v>
      </c>
      <c r="AQ121" s="14">
        <v>1</v>
      </c>
      <c r="AR121" s="2" t="s">
        <v>2749</v>
      </c>
      <c r="AS121" s="2" t="s">
        <v>4017</v>
      </c>
      <c r="AT121" s="2" t="s">
        <v>4024</v>
      </c>
      <c r="AU121" s="2"/>
      <c r="AV121" s="2" t="s">
        <v>2752</v>
      </c>
      <c r="AW121" s="2" t="s">
        <v>2729</v>
      </c>
      <c r="AX121" s="2"/>
      <c r="AY121" s="14">
        <v>75</v>
      </c>
      <c r="AZ121" s="2"/>
      <c r="BA121" s="2"/>
      <c r="BB121" s="2" t="s">
        <v>4025</v>
      </c>
      <c r="BC121">
        <f t="shared" si="5"/>
        <v>1</v>
      </c>
      <c r="BD121">
        <f t="shared" si="6"/>
        <v>1</v>
      </c>
      <c r="BE121">
        <f t="shared" si="4"/>
        <v>0</v>
      </c>
      <c r="BF121" s="1">
        <f t="shared" si="7"/>
        <v>1</v>
      </c>
      <c r="BI121" s="1"/>
      <c r="BJ121" s="1"/>
      <c r="BR121" s="1"/>
      <c r="BV121" s="1"/>
      <c r="CG121" s="1"/>
      <c r="CH121" s="1"/>
      <c r="CY121" s="1"/>
      <c r="DG121" s="1"/>
    </row>
    <row r="122" spans="1:112" x14ac:dyDescent="0.25">
      <c r="A122" s="13">
        <v>11493.7652951</v>
      </c>
      <c r="B122" s="13">
        <v>455.85011679500002</v>
      </c>
      <c r="C122" s="2" t="s">
        <v>5197</v>
      </c>
      <c r="D122" s="2" t="s">
        <v>3994</v>
      </c>
      <c r="E122" s="2" t="s">
        <v>3995</v>
      </c>
      <c r="F122" s="2" t="s">
        <v>3996</v>
      </c>
      <c r="G122" s="2" t="s">
        <v>54</v>
      </c>
      <c r="H122" s="2" t="s">
        <v>3997</v>
      </c>
      <c r="I122" s="2" t="s">
        <v>2734</v>
      </c>
      <c r="J122" s="2">
        <v>23007</v>
      </c>
      <c r="K122" s="2" t="s">
        <v>4963</v>
      </c>
      <c r="L122" s="2"/>
      <c r="M122" s="13">
        <v>0.26</v>
      </c>
      <c r="N122" s="2">
        <v>74570</v>
      </c>
      <c r="O122" s="2" t="s">
        <v>5196</v>
      </c>
      <c r="P122" s="2" t="s">
        <v>3998</v>
      </c>
      <c r="Q122" s="2" t="s">
        <v>2827</v>
      </c>
      <c r="R122" s="2" t="s">
        <v>2854</v>
      </c>
      <c r="S122" s="2" t="s">
        <v>3986</v>
      </c>
      <c r="T122" s="2" t="s">
        <v>5198</v>
      </c>
      <c r="U122" s="2" t="s">
        <v>2739</v>
      </c>
      <c r="V122" s="2" t="s">
        <v>61</v>
      </c>
      <c r="W122" s="2" t="s">
        <v>3999</v>
      </c>
      <c r="X122" s="2" t="s">
        <v>2740</v>
      </c>
      <c r="Y122" s="2">
        <v>51563</v>
      </c>
      <c r="Z122" s="2">
        <v>74570</v>
      </c>
      <c r="AA122" s="2" t="s">
        <v>4000</v>
      </c>
      <c r="AB122" s="2" t="s">
        <v>4001</v>
      </c>
      <c r="AC122" s="2" t="s">
        <v>5197</v>
      </c>
      <c r="AD122" s="2" t="s">
        <v>2743</v>
      </c>
      <c r="AE122" s="2" t="s">
        <v>61</v>
      </c>
      <c r="AF122" s="2" t="s">
        <v>135</v>
      </c>
      <c r="AG122" s="2" t="s">
        <v>2744</v>
      </c>
      <c r="AH122" s="2" t="s">
        <v>2745</v>
      </c>
      <c r="AI122" s="2" t="s">
        <v>2745</v>
      </c>
      <c r="AJ122" s="2" t="s">
        <v>2745</v>
      </c>
      <c r="AK122" s="2" t="s">
        <v>2745</v>
      </c>
      <c r="AL122" s="2"/>
      <c r="AM122" s="2" t="s">
        <v>2746</v>
      </c>
      <c r="AN122" s="2" t="s">
        <v>4002</v>
      </c>
      <c r="AO122" s="2" t="s">
        <v>3993</v>
      </c>
      <c r="AP122" s="2" t="s">
        <v>2713</v>
      </c>
      <c r="AQ122" s="14">
        <v>1</v>
      </c>
      <c r="AR122" s="2" t="s">
        <v>2749</v>
      </c>
      <c r="AS122" s="2" t="s">
        <v>3994</v>
      </c>
      <c r="AT122" s="2" t="s">
        <v>4003</v>
      </c>
      <c r="AU122" s="2"/>
      <c r="AV122" s="2" t="s">
        <v>2752</v>
      </c>
      <c r="AW122" s="2" t="s">
        <v>2729</v>
      </c>
      <c r="AX122" s="2" t="s">
        <v>2753</v>
      </c>
      <c r="AY122" s="14">
        <v>250</v>
      </c>
      <c r="AZ122" s="2"/>
      <c r="BA122" s="2"/>
      <c r="BB122" s="2" t="s">
        <v>4004</v>
      </c>
      <c r="BC122">
        <f t="shared" si="5"/>
        <v>0</v>
      </c>
      <c r="BD122">
        <f t="shared" si="6"/>
        <v>0</v>
      </c>
      <c r="BE122">
        <f t="shared" si="4"/>
        <v>0</v>
      </c>
      <c r="BF122" s="1">
        <f t="shared" si="7"/>
        <v>0</v>
      </c>
      <c r="BI122" s="1"/>
      <c r="BJ122" s="1"/>
      <c r="BR122" s="1"/>
      <c r="BU122" s="1"/>
      <c r="BV122" s="1"/>
      <c r="CG122" s="1"/>
      <c r="CH122" s="1"/>
      <c r="CY122" s="1"/>
      <c r="DG122" s="1"/>
    </row>
    <row r="123" spans="1:112" x14ac:dyDescent="0.25">
      <c r="A123" s="13">
        <v>203370.026996</v>
      </c>
      <c r="B123" s="13">
        <v>4410.1834207299999</v>
      </c>
      <c r="C123" s="2" t="s">
        <v>5200</v>
      </c>
      <c r="D123" s="2" t="s">
        <v>4027</v>
      </c>
      <c r="E123" s="2" t="s">
        <v>4028</v>
      </c>
      <c r="F123" s="2" t="s">
        <v>4029</v>
      </c>
      <c r="G123" s="2" t="s">
        <v>54</v>
      </c>
      <c r="H123" s="2" t="s">
        <v>4030</v>
      </c>
      <c r="I123" s="2" t="s">
        <v>2734</v>
      </c>
      <c r="J123" s="2">
        <v>532468</v>
      </c>
      <c r="K123" s="2" t="s">
        <v>4963</v>
      </c>
      <c r="L123" s="2"/>
      <c r="M123" s="13">
        <v>4.66</v>
      </c>
      <c r="N123" s="2">
        <v>707466</v>
      </c>
      <c r="O123" s="2" t="s">
        <v>5199</v>
      </c>
      <c r="P123" s="2" t="s">
        <v>4031</v>
      </c>
      <c r="Q123" s="2" t="s">
        <v>2736</v>
      </c>
      <c r="R123" s="2" t="s">
        <v>2788</v>
      </c>
      <c r="S123" s="2" t="s">
        <v>2738</v>
      </c>
      <c r="T123" s="2" t="s">
        <v>5033</v>
      </c>
      <c r="U123" s="2" t="s">
        <v>2739</v>
      </c>
      <c r="V123" s="2" t="s">
        <v>61</v>
      </c>
      <c r="W123" s="2" t="s">
        <v>4032</v>
      </c>
      <c r="X123" s="2" t="s">
        <v>2740</v>
      </c>
      <c r="Y123" s="2">
        <v>174998</v>
      </c>
      <c r="Z123" s="2">
        <v>707466</v>
      </c>
      <c r="AA123" s="2" t="s">
        <v>4033</v>
      </c>
      <c r="AB123" s="2" t="s">
        <v>4034</v>
      </c>
      <c r="AC123" s="2" t="s">
        <v>5200</v>
      </c>
      <c r="AD123" s="2" t="s">
        <v>2764</v>
      </c>
      <c r="AE123" s="2" t="s">
        <v>135</v>
      </c>
      <c r="AF123" s="2" t="s">
        <v>135</v>
      </c>
      <c r="AG123" s="2" t="s">
        <v>2744</v>
      </c>
      <c r="AH123" s="2" t="s">
        <v>2745</v>
      </c>
      <c r="AI123" s="2" t="s">
        <v>2745</v>
      </c>
      <c r="AJ123" s="2" t="s">
        <v>2745</v>
      </c>
      <c r="AK123" s="2"/>
      <c r="AL123" s="2"/>
      <c r="AM123" s="2" t="s">
        <v>3026</v>
      </c>
      <c r="AN123" s="2"/>
      <c r="AO123" s="2" t="s">
        <v>4026</v>
      </c>
      <c r="AP123" s="2" t="s">
        <v>2713</v>
      </c>
      <c r="AQ123" s="14">
        <v>2</v>
      </c>
      <c r="AR123" s="2" t="s">
        <v>2749</v>
      </c>
      <c r="AS123" s="2" t="s">
        <v>4027</v>
      </c>
      <c r="AT123" s="2" t="s">
        <v>4035</v>
      </c>
      <c r="AU123" s="2"/>
      <c r="AV123" s="2" t="s">
        <v>2752</v>
      </c>
      <c r="AW123" s="2" t="s">
        <v>2729</v>
      </c>
      <c r="AX123" s="2" t="s">
        <v>2868</v>
      </c>
      <c r="AY123" s="14">
        <v>296.24</v>
      </c>
      <c r="AZ123" s="2"/>
      <c r="BA123" s="2"/>
      <c r="BB123" s="2" t="s">
        <v>4036</v>
      </c>
      <c r="BC123">
        <f t="shared" si="5"/>
        <v>0</v>
      </c>
      <c r="BD123">
        <f t="shared" si="6"/>
        <v>0</v>
      </c>
      <c r="BE123">
        <f t="shared" si="4"/>
        <v>1</v>
      </c>
      <c r="BF123" s="1">
        <f t="shared" si="7"/>
        <v>1</v>
      </c>
      <c r="BI123" s="1"/>
      <c r="BJ123" s="1"/>
      <c r="BR123" s="1"/>
      <c r="BV123" s="1"/>
      <c r="CG123" s="1"/>
      <c r="CH123" s="1"/>
      <c r="CY123" s="1"/>
      <c r="DG123" s="1"/>
    </row>
    <row r="124" spans="1:112" x14ac:dyDescent="0.25">
      <c r="A124" s="13">
        <v>114264.081978</v>
      </c>
      <c r="B124" s="13">
        <v>1567.9741481200001</v>
      </c>
      <c r="C124" s="2" t="s">
        <v>5201</v>
      </c>
      <c r="D124" s="2" t="s">
        <v>4038</v>
      </c>
      <c r="E124" s="2" t="s">
        <v>4039</v>
      </c>
      <c r="F124" s="2" t="s">
        <v>2732</v>
      </c>
      <c r="G124" s="2" t="s">
        <v>54</v>
      </c>
      <c r="H124" s="2" t="s">
        <v>4040</v>
      </c>
      <c r="I124" s="2" t="s">
        <v>2734</v>
      </c>
      <c r="J124" s="2">
        <v>309312</v>
      </c>
      <c r="K124" s="2" t="s">
        <v>4963</v>
      </c>
      <c r="L124" s="2"/>
      <c r="M124" s="13">
        <v>2.75</v>
      </c>
      <c r="N124" s="2">
        <v>372437</v>
      </c>
      <c r="O124" s="2" t="s">
        <v>5199</v>
      </c>
      <c r="P124" s="2" t="s">
        <v>4069</v>
      </c>
      <c r="Q124" s="2" t="s">
        <v>2736</v>
      </c>
      <c r="R124" s="2" t="s">
        <v>2788</v>
      </c>
      <c r="S124" s="2" t="s">
        <v>2738</v>
      </c>
      <c r="T124" s="2" t="s">
        <v>5099</v>
      </c>
      <c r="U124" s="2" t="s">
        <v>2739</v>
      </c>
      <c r="V124" s="2" t="s">
        <v>61</v>
      </c>
      <c r="W124" s="2" t="s">
        <v>4032</v>
      </c>
      <c r="X124" s="2" t="s">
        <v>2740</v>
      </c>
      <c r="Y124" s="2">
        <v>63125</v>
      </c>
      <c r="Z124" s="2">
        <v>372437</v>
      </c>
      <c r="AA124" s="2" t="s">
        <v>4070</v>
      </c>
      <c r="AB124" s="2" t="s">
        <v>4071</v>
      </c>
      <c r="AC124" s="2" t="s">
        <v>5201</v>
      </c>
      <c r="AD124" s="2" t="s">
        <v>2743</v>
      </c>
      <c r="AE124" s="2" t="s">
        <v>61</v>
      </c>
      <c r="AF124" s="2" t="s">
        <v>135</v>
      </c>
      <c r="AG124" s="2" t="s">
        <v>2744</v>
      </c>
      <c r="AH124" s="2" t="s">
        <v>2745</v>
      </c>
      <c r="AI124" s="2" t="s">
        <v>2745</v>
      </c>
      <c r="AJ124" s="2" t="s">
        <v>2745</v>
      </c>
      <c r="AK124" s="2"/>
      <c r="AL124" s="2" t="s">
        <v>2745</v>
      </c>
      <c r="AM124" s="2" t="s">
        <v>2746</v>
      </c>
      <c r="AN124" s="2" t="s">
        <v>4072</v>
      </c>
      <c r="AO124" s="2" t="s">
        <v>4068</v>
      </c>
      <c r="AP124" s="2" t="s">
        <v>2713</v>
      </c>
      <c r="AQ124" s="14">
        <v>0</v>
      </c>
      <c r="AR124" s="2" t="s">
        <v>2749</v>
      </c>
      <c r="AS124" s="2" t="s">
        <v>4038</v>
      </c>
      <c r="AT124" s="2" t="s">
        <v>4046</v>
      </c>
      <c r="AU124" s="2"/>
      <c r="AV124" s="2" t="s">
        <v>2752</v>
      </c>
      <c r="AW124" s="2" t="s">
        <v>2729</v>
      </c>
      <c r="AX124" s="2" t="s">
        <v>2753</v>
      </c>
      <c r="AY124" s="14">
        <v>75</v>
      </c>
      <c r="AZ124" s="2"/>
      <c r="BA124" s="2"/>
      <c r="BB124" s="2" t="s">
        <v>4073</v>
      </c>
      <c r="BC124">
        <f t="shared" si="5"/>
        <v>0</v>
      </c>
      <c r="BD124">
        <f t="shared" si="6"/>
        <v>0</v>
      </c>
      <c r="BE124">
        <f t="shared" si="4"/>
        <v>0</v>
      </c>
      <c r="BF124" s="1">
        <f t="shared" si="7"/>
        <v>0</v>
      </c>
      <c r="BI124" s="1"/>
      <c r="BJ124" s="1"/>
      <c r="BR124" s="1"/>
      <c r="BV124" s="1"/>
      <c r="CH124" s="1"/>
      <c r="CY124" s="1"/>
      <c r="DG124" s="1"/>
      <c r="DH124" s="12"/>
    </row>
    <row r="125" spans="1:112" x14ac:dyDescent="0.25">
      <c r="A125" s="13">
        <v>101104.225813</v>
      </c>
      <c r="B125" s="13">
        <v>1410.0984485500001</v>
      </c>
      <c r="C125" s="2" t="s">
        <v>5202</v>
      </c>
      <c r="D125" s="2" t="s">
        <v>4038</v>
      </c>
      <c r="E125" s="2" t="s">
        <v>4039</v>
      </c>
      <c r="F125" s="2" t="s">
        <v>2732</v>
      </c>
      <c r="G125" s="2" t="s">
        <v>54</v>
      </c>
      <c r="H125" s="2" t="s">
        <v>4040</v>
      </c>
      <c r="I125" s="2" t="s">
        <v>2734</v>
      </c>
      <c r="J125" s="2">
        <v>21161</v>
      </c>
      <c r="K125" s="2" t="s">
        <v>4963</v>
      </c>
      <c r="L125" s="2"/>
      <c r="M125" s="13">
        <v>2.2999999999999998</v>
      </c>
      <c r="N125" s="2">
        <v>80911</v>
      </c>
      <c r="O125" s="2" t="s">
        <v>5203</v>
      </c>
      <c r="P125" s="2" t="s">
        <v>4041</v>
      </c>
      <c r="Q125" s="2" t="s">
        <v>2736</v>
      </c>
      <c r="R125" s="2" t="s">
        <v>2788</v>
      </c>
      <c r="S125" s="2" t="s">
        <v>3264</v>
      </c>
      <c r="T125" s="2" t="s">
        <v>5099</v>
      </c>
      <c r="U125" s="2" t="s">
        <v>2739</v>
      </c>
      <c r="V125" s="2" t="s">
        <v>61</v>
      </c>
      <c r="W125" s="2" t="s">
        <v>4042</v>
      </c>
      <c r="X125" s="2" t="s">
        <v>2740</v>
      </c>
      <c r="Y125" s="2">
        <v>59750</v>
      </c>
      <c r="Z125" s="2">
        <v>80911</v>
      </c>
      <c r="AA125" s="2" t="s">
        <v>4043</v>
      </c>
      <c r="AB125" s="2" t="s">
        <v>4044</v>
      </c>
      <c r="AC125" s="2" t="s">
        <v>5202</v>
      </c>
      <c r="AD125" s="2" t="s">
        <v>2764</v>
      </c>
      <c r="AE125" s="2" t="s">
        <v>135</v>
      </c>
      <c r="AF125" s="2" t="s">
        <v>135</v>
      </c>
      <c r="AG125" s="2" t="s">
        <v>2744</v>
      </c>
      <c r="AH125" s="2" t="s">
        <v>2816</v>
      </c>
      <c r="AI125" s="2" t="s">
        <v>2816</v>
      </c>
      <c r="AJ125" s="2" t="s">
        <v>2816</v>
      </c>
      <c r="AK125" s="2"/>
      <c r="AL125" s="2" t="s">
        <v>2745</v>
      </c>
      <c r="AM125" s="2" t="s">
        <v>2746</v>
      </c>
      <c r="AN125" s="2" t="s">
        <v>4045</v>
      </c>
      <c r="AO125" s="2" t="s">
        <v>4037</v>
      </c>
      <c r="AP125" s="2" t="s">
        <v>2713</v>
      </c>
      <c r="AQ125" s="14">
        <v>2</v>
      </c>
      <c r="AR125" s="2" t="s">
        <v>2749</v>
      </c>
      <c r="AS125" s="2" t="s">
        <v>4038</v>
      </c>
      <c r="AT125" s="2" t="s">
        <v>4046</v>
      </c>
      <c r="AU125" s="2"/>
      <c r="AV125" s="2" t="s">
        <v>2752</v>
      </c>
      <c r="AW125" s="2" t="s">
        <v>2729</v>
      </c>
      <c r="AX125" s="2" t="s">
        <v>2753</v>
      </c>
      <c r="AY125" s="14">
        <v>132</v>
      </c>
      <c r="AZ125" s="2"/>
      <c r="BA125" s="2"/>
      <c r="BB125" s="2" t="s">
        <v>4047</v>
      </c>
      <c r="BC125">
        <f t="shared" si="5"/>
        <v>1</v>
      </c>
      <c r="BD125">
        <f t="shared" si="6"/>
        <v>0</v>
      </c>
      <c r="BE125">
        <f t="shared" si="4"/>
        <v>1</v>
      </c>
      <c r="BF125" s="1">
        <f t="shared" si="7"/>
        <v>1</v>
      </c>
      <c r="BI125" s="1"/>
      <c r="BJ125" s="1"/>
      <c r="BR125" s="1"/>
      <c r="BU125" s="1"/>
      <c r="BV125" s="1"/>
      <c r="CG125" s="1"/>
      <c r="CH125" s="1"/>
      <c r="DG125" s="1"/>
    </row>
    <row r="126" spans="1:112" x14ac:dyDescent="0.25">
      <c r="A126" s="13">
        <v>8582.4385113999997</v>
      </c>
      <c r="B126" s="13">
        <v>377.06156092100002</v>
      </c>
      <c r="C126" s="2" t="s">
        <v>5204</v>
      </c>
      <c r="D126" s="2" t="s">
        <v>4084</v>
      </c>
      <c r="E126" s="2" t="s">
        <v>4085</v>
      </c>
      <c r="F126" s="2" t="s">
        <v>4086</v>
      </c>
      <c r="G126" s="2" t="s">
        <v>54</v>
      </c>
      <c r="H126" s="2" t="s">
        <v>4087</v>
      </c>
      <c r="I126" s="2" t="s">
        <v>3059</v>
      </c>
      <c r="J126" s="2">
        <v>552841</v>
      </c>
      <c r="K126" s="2" t="s">
        <v>4963</v>
      </c>
      <c r="L126" s="2"/>
      <c r="M126" s="13">
        <v>0</v>
      </c>
      <c r="N126" s="2">
        <v>749241</v>
      </c>
      <c r="O126" s="2" t="s">
        <v>5205</v>
      </c>
      <c r="P126" s="2" t="s">
        <v>4088</v>
      </c>
      <c r="Q126" s="2" t="s">
        <v>3061</v>
      </c>
      <c r="R126" s="2" t="s">
        <v>3211</v>
      </c>
      <c r="S126" s="2" t="s">
        <v>2738</v>
      </c>
      <c r="T126" s="2" t="s">
        <v>5206</v>
      </c>
      <c r="U126" s="2" t="s">
        <v>2739</v>
      </c>
      <c r="V126" s="2" t="s">
        <v>61</v>
      </c>
      <c r="W126" s="2" t="s">
        <v>4053</v>
      </c>
      <c r="X126" s="2" t="s">
        <v>2740</v>
      </c>
      <c r="Y126" s="2">
        <v>196400</v>
      </c>
      <c r="Z126" s="2">
        <v>749241</v>
      </c>
      <c r="AA126" s="2" t="s">
        <v>4089</v>
      </c>
      <c r="AB126" s="2" t="s">
        <v>4090</v>
      </c>
      <c r="AC126" s="2" t="s">
        <v>5204</v>
      </c>
      <c r="AD126" s="2" t="s">
        <v>2764</v>
      </c>
      <c r="AE126" s="2" t="s">
        <v>135</v>
      </c>
      <c r="AF126" s="2" t="s">
        <v>135</v>
      </c>
      <c r="AG126" s="2" t="s">
        <v>2744</v>
      </c>
      <c r="AH126" s="2" t="s">
        <v>2745</v>
      </c>
      <c r="AI126" s="2" t="s">
        <v>2745</v>
      </c>
      <c r="AJ126" s="2" t="s">
        <v>2745</v>
      </c>
      <c r="AK126" s="2" t="s">
        <v>2877</v>
      </c>
      <c r="AL126" s="2"/>
      <c r="AM126" s="2" t="s">
        <v>2832</v>
      </c>
      <c r="AN126" s="2" t="s">
        <v>4091</v>
      </c>
      <c r="AO126" s="2" t="s">
        <v>4083</v>
      </c>
      <c r="AP126" s="2" t="s">
        <v>2713</v>
      </c>
      <c r="AQ126" s="14">
        <v>2</v>
      </c>
      <c r="AR126" s="2" t="s">
        <v>2749</v>
      </c>
      <c r="AS126" s="2" t="s">
        <v>4084</v>
      </c>
      <c r="AT126" s="2" t="s">
        <v>4092</v>
      </c>
      <c r="AU126" s="2"/>
      <c r="AV126" s="2" t="s">
        <v>3067</v>
      </c>
      <c r="AW126" s="2" t="s">
        <v>2729</v>
      </c>
      <c r="AX126" s="2" t="s">
        <v>2753</v>
      </c>
      <c r="AY126" s="14">
        <v>292</v>
      </c>
      <c r="AZ126" s="2" t="s">
        <v>4981</v>
      </c>
      <c r="BA126" s="2"/>
      <c r="BB126" s="2" t="s">
        <v>4093</v>
      </c>
      <c r="BC126">
        <f t="shared" si="5"/>
        <v>0</v>
      </c>
      <c r="BD126">
        <f t="shared" si="6"/>
        <v>1</v>
      </c>
      <c r="BE126">
        <f t="shared" si="4"/>
        <v>1</v>
      </c>
      <c r="BF126" s="1">
        <f t="shared" si="7"/>
        <v>1</v>
      </c>
      <c r="BI126" s="1"/>
      <c r="BJ126" s="1"/>
      <c r="BR126" s="1"/>
      <c r="BV126" s="1"/>
      <c r="CG126" s="1"/>
      <c r="CH126" s="1"/>
      <c r="DG126" s="1"/>
    </row>
    <row r="127" spans="1:112" x14ac:dyDescent="0.25">
      <c r="A127" s="13">
        <v>11208.966769299999</v>
      </c>
      <c r="B127" s="13">
        <v>433.69535809600001</v>
      </c>
      <c r="C127" s="2" t="s">
        <v>5207</v>
      </c>
      <c r="D127" s="2" t="s">
        <v>4049</v>
      </c>
      <c r="E127" s="2" t="s">
        <v>4050</v>
      </c>
      <c r="F127" s="2" t="s">
        <v>3044</v>
      </c>
      <c r="G127" s="2" t="s">
        <v>54</v>
      </c>
      <c r="H127" s="2" t="s">
        <v>4051</v>
      </c>
      <c r="I127" s="2" t="s">
        <v>3059</v>
      </c>
      <c r="J127" s="2">
        <v>327515</v>
      </c>
      <c r="K127" s="2" t="s">
        <v>4963</v>
      </c>
      <c r="L127" s="2"/>
      <c r="M127" s="13">
        <v>0</v>
      </c>
      <c r="N127" s="2">
        <v>541995</v>
      </c>
      <c r="O127" s="2" t="s">
        <v>5205</v>
      </c>
      <c r="P127" s="2" t="s">
        <v>4052</v>
      </c>
      <c r="Q127" s="2" t="s">
        <v>3061</v>
      </c>
      <c r="R127" s="2" t="s">
        <v>3211</v>
      </c>
      <c r="S127" s="2" t="s">
        <v>2738</v>
      </c>
      <c r="T127" s="2" t="s">
        <v>5208</v>
      </c>
      <c r="U127" s="2" t="s">
        <v>2739</v>
      </c>
      <c r="V127" s="2" t="s">
        <v>61</v>
      </c>
      <c r="W127" s="2" t="s">
        <v>4053</v>
      </c>
      <c r="X127" s="2" t="s">
        <v>2740</v>
      </c>
      <c r="Y127" s="2">
        <v>214480</v>
      </c>
      <c r="Z127" s="2">
        <v>541995</v>
      </c>
      <c r="AA127" s="2" t="s">
        <v>4054</v>
      </c>
      <c r="AB127" s="2" t="s">
        <v>4055</v>
      </c>
      <c r="AC127" s="2" t="s">
        <v>5207</v>
      </c>
      <c r="AD127" s="2" t="s">
        <v>2743</v>
      </c>
      <c r="AE127" s="2" t="s">
        <v>61</v>
      </c>
      <c r="AF127" s="2" t="s">
        <v>135</v>
      </c>
      <c r="AG127" s="2" t="s">
        <v>4056</v>
      </c>
      <c r="AH127" s="2" t="s">
        <v>2745</v>
      </c>
      <c r="AI127" s="2"/>
      <c r="AJ127" s="2" t="s">
        <v>2745</v>
      </c>
      <c r="AK127" s="2"/>
      <c r="AL127" s="2"/>
      <c r="AM127" s="2" t="s">
        <v>3026</v>
      </c>
      <c r="AN127" s="2"/>
      <c r="AO127" s="2" t="s">
        <v>4048</v>
      </c>
      <c r="AP127" s="2"/>
      <c r="AQ127" s="14">
        <v>2</v>
      </c>
      <c r="AR127" s="2" t="s">
        <v>2749</v>
      </c>
      <c r="AS127" s="2" t="s">
        <v>4049</v>
      </c>
      <c r="AT127" s="2" t="s">
        <v>4057</v>
      </c>
      <c r="AU127" s="2"/>
      <c r="AV127" s="2" t="s">
        <v>3067</v>
      </c>
      <c r="AW127" s="2" t="s">
        <v>2729</v>
      </c>
      <c r="AX127" s="2" t="s">
        <v>2868</v>
      </c>
      <c r="AY127" s="14">
        <v>215.05</v>
      </c>
      <c r="AZ127" s="2"/>
      <c r="BA127" s="2"/>
      <c r="BB127" s="2" t="s">
        <v>4058</v>
      </c>
      <c r="BC127">
        <f t="shared" si="5"/>
        <v>0</v>
      </c>
      <c r="BD127">
        <f t="shared" si="6"/>
        <v>0</v>
      </c>
      <c r="BE127">
        <f t="shared" si="4"/>
        <v>0</v>
      </c>
      <c r="BF127" s="1">
        <f t="shared" si="7"/>
        <v>0</v>
      </c>
      <c r="BI127" s="1"/>
      <c r="BJ127" s="1"/>
      <c r="BR127" s="1"/>
      <c r="BV127" s="1"/>
      <c r="CG127" s="1"/>
      <c r="CH127" s="1"/>
      <c r="CY127" s="1"/>
      <c r="DG127" s="1"/>
      <c r="DH127" s="12"/>
    </row>
    <row r="128" spans="1:112" x14ac:dyDescent="0.25">
      <c r="A128" s="13">
        <v>7400.3854247099998</v>
      </c>
      <c r="B128" s="13">
        <v>354.86029631399998</v>
      </c>
      <c r="C128" s="2" t="s">
        <v>5209</v>
      </c>
      <c r="D128" s="2" t="s">
        <v>4075</v>
      </c>
      <c r="E128" s="2" t="s">
        <v>3343</v>
      </c>
      <c r="F128" s="2" t="s">
        <v>3322</v>
      </c>
      <c r="G128" s="2" t="s">
        <v>54</v>
      </c>
      <c r="H128" s="2" t="s">
        <v>4076</v>
      </c>
      <c r="I128" s="2" t="s">
        <v>3059</v>
      </c>
      <c r="J128" s="2">
        <v>139382</v>
      </c>
      <c r="K128" s="2" t="s">
        <v>4963</v>
      </c>
      <c r="L128" s="2"/>
      <c r="M128" s="13">
        <v>0</v>
      </c>
      <c r="N128" s="2">
        <v>192892</v>
      </c>
      <c r="O128" s="2" t="s">
        <v>5205</v>
      </c>
      <c r="P128" s="2" t="s">
        <v>4077</v>
      </c>
      <c r="Q128" s="2" t="s">
        <v>3346</v>
      </c>
      <c r="R128" s="2" t="s">
        <v>3211</v>
      </c>
      <c r="S128" s="2" t="s">
        <v>2738</v>
      </c>
      <c r="T128" s="2" t="s">
        <v>5066</v>
      </c>
      <c r="U128" s="2" t="s">
        <v>2739</v>
      </c>
      <c r="V128" s="2" t="s">
        <v>61</v>
      </c>
      <c r="W128" s="2" t="s">
        <v>4053</v>
      </c>
      <c r="X128" s="2" t="s">
        <v>2740</v>
      </c>
      <c r="Y128" s="2">
        <v>53510</v>
      </c>
      <c r="Z128" s="2">
        <v>192892</v>
      </c>
      <c r="AA128" s="2" t="s">
        <v>4078</v>
      </c>
      <c r="AB128" s="2" t="s">
        <v>4079</v>
      </c>
      <c r="AC128" s="2" t="s">
        <v>5209</v>
      </c>
      <c r="AD128" s="2" t="s">
        <v>2764</v>
      </c>
      <c r="AE128" s="2" t="s">
        <v>135</v>
      </c>
      <c r="AF128" s="2" t="s">
        <v>135</v>
      </c>
      <c r="AG128" s="2" t="s">
        <v>2744</v>
      </c>
      <c r="AH128" s="2" t="s">
        <v>2903</v>
      </c>
      <c r="AI128" s="2" t="s">
        <v>2877</v>
      </c>
      <c r="AJ128" s="2" t="s">
        <v>2903</v>
      </c>
      <c r="AK128" s="2"/>
      <c r="AL128" s="2"/>
      <c r="AM128" s="2" t="s">
        <v>2867</v>
      </c>
      <c r="AN128" s="2"/>
      <c r="AO128" s="2" t="s">
        <v>4074</v>
      </c>
      <c r="AP128" s="2" t="s">
        <v>2713</v>
      </c>
      <c r="AQ128" s="14">
        <v>0</v>
      </c>
      <c r="AR128" s="2" t="s">
        <v>2749</v>
      </c>
      <c r="AS128" s="2" t="s">
        <v>4080</v>
      </c>
      <c r="AT128" s="2" t="s">
        <v>4081</v>
      </c>
      <c r="AU128" s="2"/>
      <c r="AV128" s="2" t="s">
        <v>3067</v>
      </c>
      <c r="AW128" s="2" t="s">
        <v>2729</v>
      </c>
      <c r="AX128" s="2" t="s">
        <v>2957</v>
      </c>
      <c r="AY128" s="14">
        <v>279.31147499999997</v>
      </c>
      <c r="AZ128" s="2"/>
      <c r="BA128" s="2"/>
      <c r="BB128" s="2" t="s">
        <v>4082</v>
      </c>
      <c r="BC128">
        <f t="shared" si="5"/>
        <v>1</v>
      </c>
      <c r="BD128">
        <f t="shared" si="6"/>
        <v>0</v>
      </c>
      <c r="BE128">
        <f t="shared" si="4"/>
        <v>1</v>
      </c>
      <c r="BF128" s="1">
        <f t="shared" si="7"/>
        <v>1</v>
      </c>
      <c r="BI128" s="1"/>
      <c r="BJ128" s="1"/>
      <c r="BR128" s="1"/>
      <c r="BV128" s="1"/>
      <c r="CG128" s="1"/>
      <c r="CH128" s="1"/>
      <c r="CY128" s="1"/>
      <c r="DG128" s="1"/>
    </row>
    <row r="129" spans="1:112" x14ac:dyDescent="0.25">
      <c r="A129" s="13">
        <v>7915.3840201700004</v>
      </c>
      <c r="B129" s="13">
        <v>365.27307381899999</v>
      </c>
      <c r="C129" s="2" t="s">
        <v>5210</v>
      </c>
      <c r="D129" s="2" t="s">
        <v>3746</v>
      </c>
      <c r="E129" s="2" t="s">
        <v>3747</v>
      </c>
      <c r="F129" s="2" t="s">
        <v>3748</v>
      </c>
      <c r="G129" s="2" t="s">
        <v>3749</v>
      </c>
      <c r="H129" s="2" t="s">
        <v>4118</v>
      </c>
      <c r="I129" s="2" t="s">
        <v>3059</v>
      </c>
      <c r="J129" s="2">
        <v>338382</v>
      </c>
      <c r="K129" s="2" t="s">
        <v>4963</v>
      </c>
      <c r="L129" s="2"/>
      <c r="M129" s="13">
        <v>0</v>
      </c>
      <c r="N129" s="2">
        <v>393392</v>
      </c>
      <c r="O129" s="2" t="s">
        <v>5205</v>
      </c>
      <c r="P129" s="2" t="s">
        <v>4119</v>
      </c>
      <c r="Q129" s="2" t="s">
        <v>3346</v>
      </c>
      <c r="R129" s="2" t="s">
        <v>3211</v>
      </c>
      <c r="S129" s="2" t="s">
        <v>2738</v>
      </c>
      <c r="T129" s="2" t="s">
        <v>5155</v>
      </c>
      <c r="U129" s="2" t="s">
        <v>2739</v>
      </c>
      <c r="V129" s="2" t="s">
        <v>61</v>
      </c>
      <c r="W129" s="2" t="s">
        <v>4053</v>
      </c>
      <c r="X129" s="2" t="s">
        <v>2740</v>
      </c>
      <c r="Y129" s="2">
        <v>55010</v>
      </c>
      <c r="Z129" s="2">
        <v>393392</v>
      </c>
      <c r="AA129" s="2" t="s">
        <v>4120</v>
      </c>
      <c r="AB129" s="2" t="s">
        <v>4121</v>
      </c>
      <c r="AC129" s="2" t="s">
        <v>5210</v>
      </c>
      <c r="AD129" s="2" t="s">
        <v>2764</v>
      </c>
      <c r="AE129" s="2" t="s">
        <v>135</v>
      </c>
      <c r="AF129" s="2" t="s">
        <v>135</v>
      </c>
      <c r="AG129" s="2" t="s">
        <v>2744</v>
      </c>
      <c r="AH129" s="2" t="s">
        <v>2745</v>
      </c>
      <c r="AI129" s="2" t="s">
        <v>2745</v>
      </c>
      <c r="AJ129" s="2" t="s">
        <v>2745</v>
      </c>
      <c r="AK129" s="2" t="s">
        <v>2877</v>
      </c>
      <c r="AL129" s="2" t="s">
        <v>2745</v>
      </c>
      <c r="AM129" s="2" t="s">
        <v>2832</v>
      </c>
      <c r="AN129" s="2" t="s">
        <v>4122</v>
      </c>
      <c r="AO129" s="2" t="s">
        <v>4117</v>
      </c>
      <c r="AP129" s="2" t="s">
        <v>2713</v>
      </c>
      <c r="AQ129" s="14">
        <v>2</v>
      </c>
      <c r="AR129" s="2" t="s">
        <v>2749</v>
      </c>
      <c r="AS129" s="2" t="s">
        <v>3746</v>
      </c>
      <c r="AT129" s="2" t="s">
        <v>3755</v>
      </c>
      <c r="AU129" s="2"/>
      <c r="AV129" s="2" t="s">
        <v>3067</v>
      </c>
      <c r="AW129" s="2" t="s">
        <v>2729</v>
      </c>
      <c r="AX129" s="2" t="s">
        <v>2753</v>
      </c>
      <c r="AY129" s="14">
        <v>116</v>
      </c>
      <c r="AZ129" s="2" t="s">
        <v>4981</v>
      </c>
      <c r="BA129" s="2"/>
      <c r="BB129" s="2" t="s">
        <v>4123</v>
      </c>
      <c r="BC129">
        <f t="shared" si="5"/>
        <v>0</v>
      </c>
      <c r="BD129">
        <f t="shared" si="6"/>
        <v>1</v>
      </c>
      <c r="BE129">
        <f t="shared" si="4"/>
        <v>1</v>
      </c>
      <c r="BF129" s="1">
        <f t="shared" si="7"/>
        <v>1</v>
      </c>
      <c r="BI129" s="1"/>
      <c r="BJ129" s="1"/>
      <c r="BR129" s="1"/>
      <c r="BV129" s="1"/>
      <c r="CG129" s="1"/>
      <c r="CH129" s="1"/>
      <c r="CY129" s="1"/>
      <c r="DG129" s="1"/>
      <c r="DH129" s="12"/>
    </row>
    <row r="130" spans="1:112" x14ac:dyDescent="0.25">
      <c r="A130" s="13">
        <v>18281.018658600002</v>
      </c>
      <c r="B130" s="13">
        <v>590.74958504799997</v>
      </c>
      <c r="C130" s="2" t="s">
        <v>5211</v>
      </c>
      <c r="D130" s="2" t="s">
        <v>4108</v>
      </c>
      <c r="E130" s="2" t="s">
        <v>4109</v>
      </c>
      <c r="F130" s="2" t="s">
        <v>3996</v>
      </c>
      <c r="G130" s="2" t="s">
        <v>54</v>
      </c>
      <c r="H130" s="2" t="s">
        <v>4110</v>
      </c>
      <c r="I130" s="2" t="s">
        <v>3059</v>
      </c>
      <c r="J130" s="2">
        <v>234045</v>
      </c>
      <c r="K130" s="2" t="s">
        <v>4963</v>
      </c>
      <c r="L130" s="2"/>
      <c r="M130" s="13">
        <v>0</v>
      </c>
      <c r="N130" s="2">
        <v>302455</v>
      </c>
      <c r="O130" s="2" t="s">
        <v>5205</v>
      </c>
      <c r="P130" s="2" t="s">
        <v>4111</v>
      </c>
      <c r="Q130" s="2" t="s">
        <v>3346</v>
      </c>
      <c r="R130" s="2" t="s">
        <v>3211</v>
      </c>
      <c r="S130" s="2" t="s">
        <v>2738</v>
      </c>
      <c r="T130" s="2" t="s">
        <v>5198</v>
      </c>
      <c r="U130" s="2" t="s">
        <v>2739</v>
      </c>
      <c r="V130" s="2" t="s">
        <v>61</v>
      </c>
      <c r="W130" s="2" t="s">
        <v>4053</v>
      </c>
      <c r="X130" s="2" t="s">
        <v>2740</v>
      </c>
      <c r="Y130" s="2">
        <v>68410</v>
      </c>
      <c r="Z130" s="2">
        <v>302455</v>
      </c>
      <c r="AA130" s="2" t="s">
        <v>4112</v>
      </c>
      <c r="AB130" s="2" t="s">
        <v>4113</v>
      </c>
      <c r="AC130" s="2" t="s">
        <v>5211</v>
      </c>
      <c r="AD130" s="2" t="s">
        <v>2764</v>
      </c>
      <c r="AE130" s="2" t="s">
        <v>135</v>
      </c>
      <c r="AF130" s="2" t="s">
        <v>135</v>
      </c>
      <c r="AG130" s="2" t="s">
        <v>2744</v>
      </c>
      <c r="AH130" s="2" t="s">
        <v>2745</v>
      </c>
      <c r="AI130" s="2" t="s">
        <v>2745</v>
      </c>
      <c r="AJ130" s="2" t="s">
        <v>2745</v>
      </c>
      <c r="AK130" s="2" t="s">
        <v>2877</v>
      </c>
      <c r="AL130" s="2"/>
      <c r="AM130" s="2" t="s">
        <v>2832</v>
      </c>
      <c r="AN130" s="2" t="s">
        <v>4114</v>
      </c>
      <c r="AO130" s="2" t="s">
        <v>4107</v>
      </c>
      <c r="AP130" s="2" t="s">
        <v>2713</v>
      </c>
      <c r="AQ130" s="14">
        <v>1</v>
      </c>
      <c r="AR130" s="2" t="s">
        <v>2749</v>
      </c>
      <c r="AS130" s="2" t="s">
        <v>4108</v>
      </c>
      <c r="AT130" s="2" t="s">
        <v>4115</v>
      </c>
      <c r="AU130" s="2"/>
      <c r="AV130" s="2" t="s">
        <v>3067</v>
      </c>
      <c r="AW130" s="2" t="s">
        <v>2729</v>
      </c>
      <c r="AX130" s="2" t="s">
        <v>2753</v>
      </c>
      <c r="AY130" s="14">
        <v>101</v>
      </c>
      <c r="AZ130" s="2" t="s">
        <v>4981</v>
      </c>
      <c r="BA130" s="2"/>
      <c r="BB130" s="2" t="s">
        <v>4116</v>
      </c>
      <c r="BC130">
        <f t="shared" si="5"/>
        <v>0</v>
      </c>
      <c r="BD130">
        <f t="shared" si="6"/>
        <v>1</v>
      </c>
      <c r="BE130">
        <f t="shared" ref="BE130:BE193" si="8">IF(AND(AE130&lt;&gt;"No", AE130&lt;&gt;""), 1, 0)</f>
        <v>1</v>
      </c>
      <c r="BF130" s="1">
        <f t="shared" si="7"/>
        <v>1</v>
      </c>
      <c r="BI130" s="1"/>
      <c r="BJ130" s="1"/>
      <c r="BR130" s="1"/>
      <c r="BV130" s="1"/>
      <c r="CG130" s="1"/>
      <c r="CH130" s="1"/>
      <c r="CY130" s="1"/>
      <c r="DG130" s="1"/>
      <c r="DH130" s="12"/>
    </row>
    <row r="131" spans="1:112" x14ac:dyDescent="0.25">
      <c r="A131" s="13">
        <v>26827.683310299999</v>
      </c>
      <c r="B131" s="13">
        <v>692.19566435599995</v>
      </c>
      <c r="C131" s="2" t="s">
        <v>5212</v>
      </c>
      <c r="D131" s="2" t="s">
        <v>4095</v>
      </c>
      <c r="E131" s="2" t="s">
        <v>4096</v>
      </c>
      <c r="F131" s="2" t="s">
        <v>4097</v>
      </c>
      <c r="G131" s="2" t="s">
        <v>54</v>
      </c>
      <c r="H131" s="2" t="s">
        <v>4098</v>
      </c>
      <c r="I131" s="2" t="s">
        <v>3059</v>
      </c>
      <c r="J131" s="2">
        <v>18612</v>
      </c>
      <c r="K131" s="2" t="s">
        <v>4963</v>
      </c>
      <c r="L131" s="2"/>
      <c r="M131" s="13">
        <v>0</v>
      </c>
      <c r="N131" s="2">
        <v>338592</v>
      </c>
      <c r="O131" s="2" t="s">
        <v>5213</v>
      </c>
      <c r="P131" s="2" t="s">
        <v>4099</v>
      </c>
      <c r="Q131" s="2" t="s">
        <v>3061</v>
      </c>
      <c r="R131" s="2" t="s">
        <v>4100</v>
      </c>
      <c r="S131" s="2" t="s">
        <v>2738</v>
      </c>
      <c r="T131" s="2" t="s">
        <v>5214</v>
      </c>
      <c r="U131" s="2" t="s">
        <v>2739</v>
      </c>
      <c r="V131" s="2" t="s">
        <v>61</v>
      </c>
      <c r="W131" s="2" t="s">
        <v>4101</v>
      </c>
      <c r="X131" s="2" t="s">
        <v>2740</v>
      </c>
      <c r="Y131" s="2">
        <v>319980</v>
      </c>
      <c r="Z131" s="2">
        <v>338592</v>
      </c>
      <c r="AA131" s="2" t="s">
        <v>4102</v>
      </c>
      <c r="AB131" s="2" t="s">
        <v>4103</v>
      </c>
      <c r="AC131" s="2" t="s">
        <v>5212</v>
      </c>
      <c r="AD131" s="2" t="s">
        <v>2743</v>
      </c>
      <c r="AE131" s="2" t="s">
        <v>61</v>
      </c>
      <c r="AF131" s="2" t="s">
        <v>135</v>
      </c>
      <c r="AG131" s="2" t="s">
        <v>2744</v>
      </c>
      <c r="AH131" s="2" t="s">
        <v>2745</v>
      </c>
      <c r="AI131" s="2" t="s">
        <v>2745</v>
      </c>
      <c r="AJ131" s="2" t="s">
        <v>2745</v>
      </c>
      <c r="AK131" s="2"/>
      <c r="AL131" s="2"/>
      <c r="AM131" s="2" t="s">
        <v>4104</v>
      </c>
      <c r="AN131" s="2"/>
      <c r="AO131" s="2" t="s">
        <v>4094</v>
      </c>
      <c r="AP131" s="2" t="s">
        <v>2713</v>
      </c>
      <c r="AQ131" s="14">
        <v>1</v>
      </c>
      <c r="AR131" s="2" t="s">
        <v>2749</v>
      </c>
      <c r="AS131" s="2" t="s">
        <v>4095</v>
      </c>
      <c r="AT131" s="2" t="s">
        <v>4105</v>
      </c>
      <c r="AU131" s="2"/>
      <c r="AV131" s="2" t="s">
        <v>3067</v>
      </c>
      <c r="AW131" s="2" t="s">
        <v>2835</v>
      </c>
      <c r="AX131" s="2"/>
      <c r="AY131" s="14">
        <v>295</v>
      </c>
      <c r="AZ131" s="2"/>
      <c r="BA131" s="2"/>
      <c r="BB131" s="2" t="s">
        <v>4106</v>
      </c>
      <c r="BC131">
        <f t="shared" ref="BC131:BC194" si="9">IF(AND(AJ131&lt;&gt;"More than one year ago", AJ131&lt;&gt;""), 1, 0)</f>
        <v>0</v>
      </c>
      <c r="BD131">
        <f t="shared" ref="BD131:BD194" si="10">IF(AND(AK131&lt;&gt;"More than one year ago", AK131&lt;&gt;""), 1, 0)</f>
        <v>0</v>
      </c>
      <c r="BE131">
        <f t="shared" si="8"/>
        <v>0</v>
      </c>
      <c r="BF131" s="1">
        <f t="shared" ref="BF131:BF194" si="11">IF(OR(BC131=1, BD131=1, BE131=1), 1, 0)</f>
        <v>0</v>
      </c>
      <c r="BI131" s="1"/>
      <c r="BJ131" s="1"/>
      <c r="BR131" s="1"/>
      <c r="BV131" s="1"/>
      <c r="CG131" s="1"/>
      <c r="CH131" s="1"/>
      <c r="CY131" s="1"/>
      <c r="DG131" s="1"/>
      <c r="DH131" s="12"/>
    </row>
    <row r="132" spans="1:112" x14ac:dyDescent="0.25">
      <c r="A132" s="13">
        <v>4114.7002197299998</v>
      </c>
      <c r="B132" s="13">
        <v>274.65872273700001</v>
      </c>
      <c r="C132" s="2" t="s">
        <v>5215</v>
      </c>
      <c r="D132" s="2" t="s">
        <v>4148</v>
      </c>
      <c r="E132" s="2" t="s">
        <v>4149</v>
      </c>
      <c r="F132" s="2" t="s">
        <v>2774</v>
      </c>
      <c r="G132" s="2" t="s">
        <v>54</v>
      </c>
      <c r="H132" s="2" t="s">
        <v>4150</v>
      </c>
      <c r="I132" s="2" t="s">
        <v>3059</v>
      </c>
      <c r="J132" s="2">
        <v>149436</v>
      </c>
      <c r="K132" s="2" t="s">
        <v>4963</v>
      </c>
      <c r="L132" s="2"/>
      <c r="M132" s="13">
        <v>0</v>
      </c>
      <c r="N132" s="2">
        <v>356936</v>
      </c>
      <c r="O132" s="2" t="s">
        <v>5213</v>
      </c>
      <c r="P132" s="2" t="s">
        <v>4151</v>
      </c>
      <c r="Q132" s="2" t="s">
        <v>3061</v>
      </c>
      <c r="R132" s="2" t="s">
        <v>4100</v>
      </c>
      <c r="S132" s="2" t="s">
        <v>2738</v>
      </c>
      <c r="T132" s="2" t="s">
        <v>5216</v>
      </c>
      <c r="U132" s="2" t="s">
        <v>2739</v>
      </c>
      <c r="V132" s="2" t="s">
        <v>61</v>
      </c>
      <c r="W132" s="2" t="s">
        <v>4101</v>
      </c>
      <c r="X132" s="2" t="s">
        <v>2740</v>
      </c>
      <c r="Y132" s="2">
        <v>207500</v>
      </c>
      <c r="Z132" s="2">
        <v>356936</v>
      </c>
      <c r="AA132" s="2" t="s">
        <v>4152</v>
      </c>
      <c r="AB132" s="2" t="s">
        <v>4153</v>
      </c>
      <c r="AC132" s="2" t="s">
        <v>5215</v>
      </c>
      <c r="AD132" s="2" t="s">
        <v>2764</v>
      </c>
      <c r="AE132" s="2" t="s">
        <v>135</v>
      </c>
      <c r="AF132" s="2" t="s">
        <v>135</v>
      </c>
      <c r="AG132" s="2" t="s">
        <v>2744</v>
      </c>
      <c r="AH132" s="2" t="s">
        <v>2745</v>
      </c>
      <c r="AI132" s="2" t="s">
        <v>2745</v>
      </c>
      <c r="AJ132" s="2" t="s">
        <v>2745</v>
      </c>
      <c r="AK132" s="2" t="s">
        <v>2877</v>
      </c>
      <c r="AL132" s="2" t="s">
        <v>2745</v>
      </c>
      <c r="AM132" s="2" t="s">
        <v>2832</v>
      </c>
      <c r="AN132" s="2" t="s">
        <v>4154</v>
      </c>
      <c r="AO132" s="2" t="s">
        <v>4147</v>
      </c>
      <c r="AP132" s="2" t="s">
        <v>2713</v>
      </c>
      <c r="AQ132" s="14">
        <v>2</v>
      </c>
      <c r="AR132" s="2" t="s">
        <v>2749</v>
      </c>
      <c r="AS132" s="2" t="s">
        <v>4155</v>
      </c>
      <c r="AT132" s="2" t="s">
        <v>4156</v>
      </c>
      <c r="AU132" s="2"/>
      <c r="AV132" s="2" t="s">
        <v>3067</v>
      </c>
      <c r="AW132" s="2" t="s">
        <v>2835</v>
      </c>
      <c r="AX132" s="2" t="s">
        <v>2753</v>
      </c>
      <c r="AY132" s="14">
        <v>390</v>
      </c>
      <c r="AZ132" s="2" t="s">
        <v>4981</v>
      </c>
      <c r="BA132" s="2"/>
      <c r="BB132" s="2" t="s">
        <v>4157</v>
      </c>
      <c r="BC132">
        <f t="shared" si="9"/>
        <v>0</v>
      </c>
      <c r="BD132">
        <f t="shared" si="10"/>
        <v>1</v>
      </c>
      <c r="BE132">
        <f t="shared" si="8"/>
        <v>1</v>
      </c>
      <c r="BF132" s="1">
        <f t="shared" si="11"/>
        <v>1</v>
      </c>
      <c r="BI132" s="1"/>
      <c r="BJ132" s="1"/>
      <c r="BR132" s="1"/>
      <c r="BV132" s="1"/>
      <c r="CG132" s="1"/>
      <c r="CH132" s="1"/>
      <c r="CY132" s="1"/>
    </row>
    <row r="133" spans="1:112" x14ac:dyDescent="0.25">
      <c r="A133" s="13">
        <v>18860.0850962</v>
      </c>
      <c r="B133" s="13">
        <v>582.000190266</v>
      </c>
      <c r="C133" s="2" t="s">
        <v>5217</v>
      </c>
      <c r="D133" s="2" t="s">
        <v>4169</v>
      </c>
      <c r="E133" s="2" t="s">
        <v>4170</v>
      </c>
      <c r="F133" s="2" t="s">
        <v>2774</v>
      </c>
      <c r="G133" s="2" t="s">
        <v>54</v>
      </c>
      <c r="H133" s="2" t="s">
        <v>4171</v>
      </c>
      <c r="I133" s="2" t="s">
        <v>3059</v>
      </c>
      <c r="J133" s="2">
        <v>572137</v>
      </c>
      <c r="K133" s="2" t="s">
        <v>4963</v>
      </c>
      <c r="L133" s="2"/>
      <c r="M133" s="13">
        <v>0.42</v>
      </c>
      <c r="N133" s="2">
        <v>741527</v>
      </c>
      <c r="O133" s="2" t="s">
        <v>5218</v>
      </c>
      <c r="P133" s="2" t="s">
        <v>4172</v>
      </c>
      <c r="Q133" s="2" t="s">
        <v>3061</v>
      </c>
      <c r="R133" s="2" t="s">
        <v>3164</v>
      </c>
      <c r="S133" s="2" t="s">
        <v>2738</v>
      </c>
      <c r="T133" s="2" t="s">
        <v>5027</v>
      </c>
      <c r="U133" s="2" t="s">
        <v>2739</v>
      </c>
      <c r="V133" s="2" t="s">
        <v>61</v>
      </c>
      <c r="W133" s="2" t="s">
        <v>4129</v>
      </c>
      <c r="X133" s="2" t="s">
        <v>4173</v>
      </c>
      <c r="Y133" s="2">
        <v>169390</v>
      </c>
      <c r="Z133" s="2">
        <v>741527</v>
      </c>
      <c r="AA133" s="2" t="s">
        <v>4174</v>
      </c>
      <c r="AB133" s="2" t="s">
        <v>4175</v>
      </c>
      <c r="AC133" s="2" t="s">
        <v>5217</v>
      </c>
      <c r="AD133" s="2" t="s">
        <v>2743</v>
      </c>
      <c r="AE133" s="2" t="s">
        <v>61</v>
      </c>
      <c r="AF133" s="2" t="s">
        <v>135</v>
      </c>
      <c r="AG133" s="2" t="s">
        <v>2744</v>
      </c>
      <c r="AH133" s="2" t="s">
        <v>2816</v>
      </c>
      <c r="AI133" s="2" t="s">
        <v>2816</v>
      </c>
      <c r="AJ133" s="2" t="s">
        <v>2816</v>
      </c>
      <c r="AK133" s="2"/>
      <c r="AL133" s="2"/>
      <c r="AM133" s="2" t="s">
        <v>3026</v>
      </c>
      <c r="AN133" s="2"/>
      <c r="AO133" s="2" t="s">
        <v>4168</v>
      </c>
      <c r="AP133" s="2" t="s">
        <v>2713</v>
      </c>
      <c r="AQ133" s="14">
        <v>2</v>
      </c>
      <c r="AR133" s="2" t="s">
        <v>2749</v>
      </c>
      <c r="AS133" s="2" t="s">
        <v>4169</v>
      </c>
      <c r="AT133" s="2" t="s">
        <v>4176</v>
      </c>
      <c r="AU133" s="2"/>
      <c r="AV133" s="2" t="s">
        <v>3067</v>
      </c>
      <c r="AW133" s="2" t="s">
        <v>2729</v>
      </c>
      <c r="AX133" s="2" t="s">
        <v>2868</v>
      </c>
      <c r="AY133" s="14">
        <v>399.99</v>
      </c>
      <c r="AZ133" s="2"/>
      <c r="BA133" s="2"/>
      <c r="BB133" s="2" t="s">
        <v>4177</v>
      </c>
      <c r="BC133">
        <f t="shared" si="9"/>
        <v>1</v>
      </c>
      <c r="BD133">
        <f t="shared" si="10"/>
        <v>0</v>
      </c>
      <c r="BE133">
        <f t="shared" si="8"/>
        <v>0</v>
      </c>
      <c r="BF133" s="1">
        <f t="shared" si="11"/>
        <v>1</v>
      </c>
      <c r="BI133" s="1"/>
      <c r="BJ133" s="1"/>
      <c r="BR133" s="1"/>
      <c r="BV133" s="1"/>
      <c r="CG133" s="1"/>
      <c r="CH133" s="1"/>
      <c r="CY133" s="1"/>
      <c r="DG133" s="1"/>
      <c r="DH133" s="12"/>
    </row>
    <row r="134" spans="1:112" x14ac:dyDescent="0.25">
      <c r="A134" s="13">
        <v>17190.695933300001</v>
      </c>
      <c r="B134" s="13">
        <v>617.21432266800002</v>
      </c>
      <c r="C134" s="2" t="s">
        <v>5219</v>
      </c>
      <c r="D134" s="2" t="s">
        <v>4125</v>
      </c>
      <c r="E134" s="2" t="s">
        <v>4126</v>
      </c>
      <c r="F134" s="2" t="s">
        <v>3057</v>
      </c>
      <c r="G134" s="2" t="s">
        <v>54</v>
      </c>
      <c r="H134" s="2" t="s">
        <v>4127</v>
      </c>
      <c r="I134" s="2" t="s">
        <v>3059</v>
      </c>
      <c r="J134" s="2">
        <v>161196</v>
      </c>
      <c r="K134" s="2" t="s">
        <v>4963</v>
      </c>
      <c r="L134" s="2"/>
      <c r="M134" s="13">
        <v>0.37</v>
      </c>
      <c r="N134" s="2">
        <v>323106</v>
      </c>
      <c r="O134" s="2" t="s">
        <v>5218</v>
      </c>
      <c r="P134" s="2" t="s">
        <v>4128</v>
      </c>
      <c r="Q134" s="2" t="s">
        <v>3061</v>
      </c>
      <c r="R134" s="2" t="s">
        <v>3164</v>
      </c>
      <c r="S134" s="2" t="s">
        <v>2738</v>
      </c>
      <c r="T134" s="2" t="s">
        <v>5220</v>
      </c>
      <c r="U134" s="2" t="s">
        <v>2739</v>
      </c>
      <c r="V134" s="2" t="s">
        <v>61</v>
      </c>
      <c r="W134" s="2" t="s">
        <v>4129</v>
      </c>
      <c r="X134" s="2" t="s">
        <v>2968</v>
      </c>
      <c r="Y134" s="2">
        <v>161910</v>
      </c>
      <c r="Z134" s="2">
        <v>323106</v>
      </c>
      <c r="AA134" s="2" t="s">
        <v>4130</v>
      </c>
      <c r="AB134" s="2" t="s">
        <v>4131</v>
      </c>
      <c r="AC134" s="2" t="s">
        <v>5219</v>
      </c>
      <c r="AD134" s="2" t="s">
        <v>2743</v>
      </c>
      <c r="AE134" s="2" t="s">
        <v>61</v>
      </c>
      <c r="AF134" s="2" t="s">
        <v>135</v>
      </c>
      <c r="AG134" s="2" t="s">
        <v>2744</v>
      </c>
      <c r="AH134" s="2" t="s">
        <v>2745</v>
      </c>
      <c r="AI134" s="2" t="s">
        <v>2745</v>
      </c>
      <c r="AJ134" s="2" t="s">
        <v>2745</v>
      </c>
      <c r="AK134" s="2" t="s">
        <v>2745</v>
      </c>
      <c r="AL134" s="2"/>
      <c r="AM134" s="2" t="s">
        <v>2832</v>
      </c>
      <c r="AN134" s="2" t="s">
        <v>4132</v>
      </c>
      <c r="AO134" s="2" t="s">
        <v>4124</v>
      </c>
      <c r="AP134" s="2" t="s">
        <v>2713</v>
      </c>
      <c r="AQ134" s="14">
        <v>2</v>
      </c>
      <c r="AR134" s="2" t="s">
        <v>2749</v>
      </c>
      <c r="AS134" s="2" t="s">
        <v>4125</v>
      </c>
      <c r="AT134" s="2" t="s">
        <v>4133</v>
      </c>
      <c r="AU134" s="2"/>
      <c r="AV134" s="2" t="s">
        <v>3067</v>
      </c>
      <c r="AW134" s="2" t="s">
        <v>2729</v>
      </c>
      <c r="AX134" s="2" t="s">
        <v>2753</v>
      </c>
      <c r="AY134" s="14">
        <v>0</v>
      </c>
      <c r="AZ134" s="2"/>
      <c r="BA134" s="2"/>
      <c r="BB134" s="2" t="s">
        <v>4134</v>
      </c>
      <c r="BC134">
        <f t="shared" si="9"/>
        <v>0</v>
      </c>
      <c r="BD134">
        <f t="shared" si="10"/>
        <v>0</v>
      </c>
      <c r="BE134">
        <f t="shared" si="8"/>
        <v>0</v>
      </c>
      <c r="BF134" s="1">
        <f t="shared" si="11"/>
        <v>0</v>
      </c>
      <c r="BI134" s="1"/>
      <c r="BJ134" s="1"/>
      <c r="BR134" s="1"/>
      <c r="BV134" s="1"/>
      <c r="CG134" s="1"/>
      <c r="CH134" s="1"/>
      <c r="CY134" s="1"/>
      <c r="DG134" s="1"/>
    </row>
    <row r="135" spans="1:112" x14ac:dyDescent="0.25">
      <c r="A135" s="13">
        <v>1869.7616697000001</v>
      </c>
      <c r="B135" s="13">
        <v>192.29508607299999</v>
      </c>
      <c r="C135" s="2" t="s">
        <v>5221</v>
      </c>
      <c r="D135" s="2" t="s">
        <v>4136</v>
      </c>
      <c r="E135" s="2" t="s">
        <v>4137</v>
      </c>
      <c r="F135" s="2" t="s">
        <v>4138</v>
      </c>
      <c r="G135" s="2" t="s">
        <v>54</v>
      </c>
      <c r="H135" s="2" t="s">
        <v>4139</v>
      </c>
      <c r="I135" s="2" t="s">
        <v>3059</v>
      </c>
      <c r="J135" s="2">
        <v>318784</v>
      </c>
      <c r="K135" s="2" t="s">
        <v>4963</v>
      </c>
      <c r="L135" s="2"/>
      <c r="M135" s="13">
        <v>0.05</v>
      </c>
      <c r="N135" s="2">
        <v>360384</v>
      </c>
      <c r="O135" s="2" t="s">
        <v>5218</v>
      </c>
      <c r="P135" s="2" t="s">
        <v>4140</v>
      </c>
      <c r="Q135" s="2" t="s">
        <v>3771</v>
      </c>
      <c r="R135" s="2" t="s">
        <v>3164</v>
      </c>
      <c r="S135" s="2" t="s">
        <v>4141</v>
      </c>
      <c r="T135" s="2" t="s">
        <v>5222</v>
      </c>
      <c r="U135" s="2" t="s">
        <v>2739</v>
      </c>
      <c r="V135" s="2" t="s">
        <v>61</v>
      </c>
      <c r="W135" s="2" t="s">
        <v>4129</v>
      </c>
      <c r="X135" s="2" t="s">
        <v>2968</v>
      </c>
      <c r="Y135" s="2">
        <v>41600</v>
      </c>
      <c r="Z135" s="2">
        <v>360384</v>
      </c>
      <c r="AA135" s="2" t="s">
        <v>4142</v>
      </c>
      <c r="AB135" s="2" t="s">
        <v>4143</v>
      </c>
      <c r="AC135" s="2" t="s">
        <v>5221</v>
      </c>
      <c r="AD135" s="2" t="s">
        <v>2743</v>
      </c>
      <c r="AE135" s="2" t="s">
        <v>61</v>
      </c>
      <c r="AF135" s="2" t="s">
        <v>135</v>
      </c>
      <c r="AG135" s="2" t="s">
        <v>2744</v>
      </c>
      <c r="AH135" s="2" t="s">
        <v>2745</v>
      </c>
      <c r="AI135" s="2" t="s">
        <v>2745</v>
      </c>
      <c r="AJ135" s="2" t="s">
        <v>2745</v>
      </c>
      <c r="AK135" s="2" t="s">
        <v>2745</v>
      </c>
      <c r="AL135" s="2"/>
      <c r="AM135" s="2" t="s">
        <v>3337</v>
      </c>
      <c r="AN135" s="2" t="s">
        <v>4144</v>
      </c>
      <c r="AO135" s="2" t="s">
        <v>4135</v>
      </c>
      <c r="AP135" s="2" t="s">
        <v>2713</v>
      </c>
      <c r="AQ135" s="14">
        <v>2</v>
      </c>
      <c r="AR135" s="2" t="s">
        <v>2749</v>
      </c>
      <c r="AS135" s="2" t="s">
        <v>4136</v>
      </c>
      <c r="AT135" s="2" t="s">
        <v>4145</v>
      </c>
      <c r="AU135" s="2"/>
      <c r="AV135" s="2" t="s">
        <v>2907</v>
      </c>
      <c r="AW135" s="2" t="s">
        <v>2729</v>
      </c>
      <c r="AX135" s="2" t="s">
        <v>2753</v>
      </c>
      <c r="AY135" s="14">
        <v>108.79</v>
      </c>
      <c r="AZ135" s="2"/>
      <c r="BA135" s="2"/>
      <c r="BB135" s="2" t="s">
        <v>4146</v>
      </c>
      <c r="BC135">
        <f t="shared" si="9"/>
        <v>0</v>
      </c>
      <c r="BD135">
        <f t="shared" si="10"/>
        <v>0</v>
      </c>
      <c r="BE135">
        <f t="shared" si="8"/>
        <v>0</v>
      </c>
      <c r="BF135" s="1">
        <f t="shared" si="11"/>
        <v>0</v>
      </c>
      <c r="BI135" s="1"/>
      <c r="BJ135" s="1"/>
      <c r="BR135" s="1"/>
      <c r="BV135" s="1"/>
      <c r="CG135" s="1"/>
      <c r="CH135" s="1"/>
      <c r="CY135" s="1"/>
      <c r="DG135" s="1"/>
    </row>
    <row r="136" spans="1:112" x14ac:dyDescent="0.25">
      <c r="A136" s="13">
        <v>4964.9180299299996</v>
      </c>
      <c r="B136" s="13">
        <v>294.17815006500001</v>
      </c>
      <c r="C136" s="2" t="s">
        <v>5223</v>
      </c>
      <c r="D136" s="2" t="s">
        <v>4188</v>
      </c>
      <c r="E136" s="2" t="s">
        <v>4189</v>
      </c>
      <c r="F136" s="2" t="s">
        <v>2774</v>
      </c>
      <c r="G136" s="2" t="s">
        <v>54</v>
      </c>
      <c r="H136" s="2" t="s">
        <v>4190</v>
      </c>
      <c r="I136" s="2" t="s">
        <v>3059</v>
      </c>
      <c r="J136" s="2">
        <v>226771</v>
      </c>
      <c r="K136" s="2" t="s">
        <v>4963</v>
      </c>
      <c r="L136" s="2"/>
      <c r="M136" s="13">
        <v>0</v>
      </c>
      <c r="N136" s="2">
        <v>314771</v>
      </c>
      <c r="O136" s="2" t="s">
        <v>5218</v>
      </c>
      <c r="P136" s="2" t="s">
        <v>4191</v>
      </c>
      <c r="Q136" s="2" t="s">
        <v>3061</v>
      </c>
      <c r="R136" s="2" t="s">
        <v>3164</v>
      </c>
      <c r="S136" s="2" t="s">
        <v>2738</v>
      </c>
      <c r="T136" s="2" t="s">
        <v>5224</v>
      </c>
      <c r="U136" s="2" t="s">
        <v>2739</v>
      </c>
      <c r="V136" s="2" t="s">
        <v>61</v>
      </c>
      <c r="W136" s="2" t="s">
        <v>4129</v>
      </c>
      <c r="X136" s="2" t="s">
        <v>2968</v>
      </c>
      <c r="Y136" s="2">
        <v>88000</v>
      </c>
      <c r="Z136" s="2">
        <v>314771</v>
      </c>
      <c r="AA136" s="2" t="s">
        <v>4192</v>
      </c>
      <c r="AB136" s="2" t="s">
        <v>4193</v>
      </c>
      <c r="AC136" s="2" t="s">
        <v>5223</v>
      </c>
      <c r="AD136" s="2" t="s">
        <v>2743</v>
      </c>
      <c r="AE136" s="2" t="s">
        <v>61</v>
      </c>
      <c r="AF136" s="2" t="s">
        <v>135</v>
      </c>
      <c r="AG136" s="2" t="s">
        <v>2744</v>
      </c>
      <c r="AH136" s="2" t="s">
        <v>2745</v>
      </c>
      <c r="AI136" s="2" t="s">
        <v>2745</v>
      </c>
      <c r="AJ136" s="2" t="s">
        <v>2745</v>
      </c>
      <c r="AK136" s="2" t="s">
        <v>2745</v>
      </c>
      <c r="AL136" s="2"/>
      <c r="AM136" s="2" t="s">
        <v>2832</v>
      </c>
      <c r="AN136" s="2" t="s">
        <v>4194</v>
      </c>
      <c r="AO136" s="2" t="s">
        <v>4187</v>
      </c>
      <c r="AP136" s="2" t="s">
        <v>2713</v>
      </c>
      <c r="AQ136" s="14">
        <v>2</v>
      </c>
      <c r="AR136" s="2" t="s">
        <v>2749</v>
      </c>
      <c r="AS136" s="2" t="s">
        <v>4195</v>
      </c>
      <c r="AT136" s="2" t="s">
        <v>4196</v>
      </c>
      <c r="AU136" s="2"/>
      <c r="AV136" s="2" t="s">
        <v>3067</v>
      </c>
      <c r="AW136" s="2" t="s">
        <v>2729</v>
      </c>
      <c r="AX136" s="2" t="s">
        <v>2753</v>
      </c>
      <c r="AY136" s="14">
        <v>186</v>
      </c>
      <c r="AZ136" s="2"/>
      <c r="BA136" s="2"/>
      <c r="BB136" s="2" t="s">
        <v>4197</v>
      </c>
      <c r="BC136">
        <f t="shared" si="9"/>
        <v>0</v>
      </c>
      <c r="BD136">
        <f t="shared" si="10"/>
        <v>0</v>
      </c>
      <c r="BE136">
        <f t="shared" si="8"/>
        <v>0</v>
      </c>
      <c r="BF136" s="1">
        <f t="shared" si="11"/>
        <v>0</v>
      </c>
      <c r="BI136" s="1"/>
      <c r="BJ136" s="1"/>
      <c r="BR136" s="1"/>
      <c r="BV136" s="1"/>
      <c r="CG136" s="1"/>
      <c r="CH136" s="1"/>
      <c r="CY136" s="1"/>
      <c r="DG136" s="1"/>
    </row>
    <row r="137" spans="1:112" x14ac:dyDescent="0.25">
      <c r="A137" s="13">
        <v>4998.4810412500001</v>
      </c>
      <c r="B137" s="13">
        <v>295.22353140400003</v>
      </c>
      <c r="C137" s="2" t="s">
        <v>5225</v>
      </c>
      <c r="D137" s="2" t="s">
        <v>4159</v>
      </c>
      <c r="E137" s="2" t="s">
        <v>4160</v>
      </c>
      <c r="F137" s="2" t="s">
        <v>3645</v>
      </c>
      <c r="G137" s="2" t="s">
        <v>54</v>
      </c>
      <c r="H137" s="2" t="s">
        <v>4161</v>
      </c>
      <c r="I137" s="2" t="s">
        <v>3059</v>
      </c>
      <c r="J137" s="2">
        <v>854776</v>
      </c>
      <c r="K137" s="2" t="s">
        <v>4963</v>
      </c>
      <c r="L137" s="2"/>
      <c r="M137" s="13">
        <v>0.11</v>
      </c>
      <c r="N137" s="2">
        <v>960776</v>
      </c>
      <c r="O137" s="2" t="s">
        <v>5218</v>
      </c>
      <c r="P137" s="2" t="s">
        <v>4162</v>
      </c>
      <c r="Q137" s="2" t="s">
        <v>3771</v>
      </c>
      <c r="R137" s="2" t="s">
        <v>3164</v>
      </c>
      <c r="S137" s="2" t="s">
        <v>2966</v>
      </c>
      <c r="T137" s="2" t="s">
        <v>5132</v>
      </c>
      <c r="U137" s="2" t="s">
        <v>2739</v>
      </c>
      <c r="V137" s="2" t="s">
        <v>61</v>
      </c>
      <c r="W137" s="2" t="s">
        <v>4129</v>
      </c>
      <c r="X137" s="2" t="s">
        <v>2968</v>
      </c>
      <c r="Y137" s="2">
        <v>106000</v>
      </c>
      <c r="Z137" s="2">
        <v>960776</v>
      </c>
      <c r="AA137" s="2" t="s">
        <v>4163</v>
      </c>
      <c r="AB137" s="2" t="s">
        <v>4164</v>
      </c>
      <c r="AC137" s="2" t="s">
        <v>5225</v>
      </c>
      <c r="AD137" s="2" t="s">
        <v>2743</v>
      </c>
      <c r="AE137" s="2" t="s">
        <v>61</v>
      </c>
      <c r="AF137" s="2" t="s">
        <v>135</v>
      </c>
      <c r="AG137" s="2" t="s">
        <v>2744</v>
      </c>
      <c r="AH137" s="2" t="s">
        <v>2745</v>
      </c>
      <c r="AI137" s="2"/>
      <c r="AJ137" s="2" t="s">
        <v>2745</v>
      </c>
      <c r="AK137" s="2"/>
      <c r="AL137" s="2" t="s">
        <v>2745</v>
      </c>
      <c r="AM137" s="2" t="s">
        <v>2832</v>
      </c>
      <c r="AN137" s="2" t="s">
        <v>4165</v>
      </c>
      <c r="AO137" s="2" t="s">
        <v>4158</v>
      </c>
      <c r="AP137" s="2" t="s">
        <v>2713</v>
      </c>
      <c r="AQ137" s="14">
        <v>2</v>
      </c>
      <c r="AR137" s="2" t="s">
        <v>2749</v>
      </c>
      <c r="AS137" s="2" t="s">
        <v>4159</v>
      </c>
      <c r="AT137" s="2" t="s">
        <v>4166</v>
      </c>
      <c r="AU137" s="2"/>
      <c r="AV137" s="2" t="s">
        <v>2907</v>
      </c>
      <c r="AW137" s="2" t="s">
        <v>2729</v>
      </c>
      <c r="AX137" s="2" t="s">
        <v>3487</v>
      </c>
      <c r="AY137" s="14">
        <v>103</v>
      </c>
      <c r="AZ137" s="2"/>
      <c r="BA137" s="2"/>
      <c r="BB137" s="2" t="s">
        <v>4167</v>
      </c>
      <c r="BC137">
        <f t="shared" si="9"/>
        <v>0</v>
      </c>
      <c r="BD137">
        <f t="shared" si="10"/>
        <v>0</v>
      </c>
      <c r="BE137">
        <f t="shared" si="8"/>
        <v>0</v>
      </c>
      <c r="BF137" s="1">
        <f t="shared" si="11"/>
        <v>0</v>
      </c>
      <c r="BI137" s="1"/>
      <c r="BJ137" s="1"/>
      <c r="BR137" s="1"/>
      <c r="BV137" s="1"/>
      <c r="CG137" s="1"/>
      <c r="CH137" s="1"/>
      <c r="CY137" s="1"/>
      <c r="DG137" s="1"/>
    </row>
    <row r="138" spans="1:112" x14ac:dyDescent="0.25">
      <c r="A138" s="13">
        <v>9991.1536467299993</v>
      </c>
      <c r="B138" s="13">
        <v>409.44113656600001</v>
      </c>
      <c r="C138" s="2" t="s">
        <v>5226</v>
      </c>
      <c r="D138" s="2" t="s">
        <v>4179</v>
      </c>
      <c r="E138" s="2" t="s">
        <v>3698</v>
      </c>
      <c r="F138" s="2" t="s">
        <v>3093</v>
      </c>
      <c r="G138" s="2" t="s">
        <v>54</v>
      </c>
      <c r="H138" s="2" t="s">
        <v>4180</v>
      </c>
      <c r="I138" s="2" t="s">
        <v>3059</v>
      </c>
      <c r="J138" s="2">
        <v>519201</v>
      </c>
      <c r="K138" s="2" t="s">
        <v>4963</v>
      </c>
      <c r="L138" s="2"/>
      <c r="M138" s="13">
        <v>0.24</v>
      </c>
      <c r="N138" s="2">
        <v>672001</v>
      </c>
      <c r="O138" s="2" t="s">
        <v>5218</v>
      </c>
      <c r="P138" s="2" t="s">
        <v>4181</v>
      </c>
      <c r="Q138" s="2" t="s">
        <v>3771</v>
      </c>
      <c r="R138" s="2" t="s">
        <v>3164</v>
      </c>
      <c r="S138" s="2" t="s">
        <v>2966</v>
      </c>
      <c r="T138" s="2" t="s">
        <v>5148</v>
      </c>
      <c r="U138" s="2" t="s">
        <v>2739</v>
      </c>
      <c r="V138" s="2" t="s">
        <v>61</v>
      </c>
      <c r="W138" s="2" t="s">
        <v>4129</v>
      </c>
      <c r="X138" s="2" t="s">
        <v>4173</v>
      </c>
      <c r="Y138" s="2">
        <v>152800</v>
      </c>
      <c r="Z138" s="2">
        <v>672001</v>
      </c>
      <c r="AA138" s="2" t="s">
        <v>4182</v>
      </c>
      <c r="AB138" s="2" t="s">
        <v>4183</v>
      </c>
      <c r="AC138" s="2" t="s">
        <v>5226</v>
      </c>
      <c r="AD138" s="2" t="s">
        <v>2743</v>
      </c>
      <c r="AE138" s="2" t="s">
        <v>61</v>
      </c>
      <c r="AF138" s="2" t="s">
        <v>135</v>
      </c>
      <c r="AG138" s="2" t="s">
        <v>2744</v>
      </c>
      <c r="AH138" s="2" t="s">
        <v>2745</v>
      </c>
      <c r="AI138" s="2" t="s">
        <v>2745</v>
      </c>
      <c r="AJ138" s="2" t="s">
        <v>2745</v>
      </c>
      <c r="AK138" s="2" t="s">
        <v>2745</v>
      </c>
      <c r="AL138" s="2" t="s">
        <v>2745</v>
      </c>
      <c r="AM138" s="2" t="s">
        <v>2746</v>
      </c>
      <c r="AN138" s="2" t="s">
        <v>4184</v>
      </c>
      <c r="AO138" s="2" t="s">
        <v>4178</v>
      </c>
      <c r="AP138" s="2" t="s">
        <v>2713</v>
      </c>
      <c r="AQ138" s="14">
        <v>1</v>
      </c>
      <c r="AR138" s="2" t="s">
        <v>2749</v>
      </c>
      <c r="AS138" s="2" t="s">
        <v>4179</v>
      </c>
      <c r="AT138" s="2" t="s">
        <v>3704</v>
      </c>
      <c r="AU138" s="2"/>
      <c r="AV138" s="2" t="s">
        <v>2907</v>
      </c>
      <c r="AW138" s="2" t="s">
        <v>2729</v>
      </c>
      <c r="AX138" s="2" t="s">
        <v>4185</v>
      </c>
      <c r="AY138" s="14">
        <v>109</v>
      </c>
      <c r="AZ138" s="2"/>
      <c r="BA138" s="2"/>
      <c r="BB138" s="2" t="s">
        <v>4186</v>
      </c>
      <c r="BC138">
        <f t="shared" si="9"/>
        <v>0</v>
      </c>
      <c r="BD138">
        <f t="shared" si="10"/>
        <v>0</v>
      </c>
      <c r="BE138">
        <f t="shared" si="8"/>
        <v>0</v>
      </c>
      <c r="BF138" s="1">
        <f t="shared" si="11"/>
        <v>0</v>
      </c>
      <c r="BI138" s="1"/>
      <c r="BJ138" s="1"/>
      <c r="BR138" s="1"/>
      <c r="BV138" s="1"/>
      <c r="CG138" s="1"/>
      <c r="CH138" s="1"/>
      <c r="CY138" s="1"/>
      <c r="DG138" s="1"/>
      <c r="DH138" s="12"/>
    </row>
    <row r="139" spans="1:112" x14ac:dyDescent="0.25">
      <c r="A139" s="13">
        <v>4841.52982574</v>
      </c>
      <c r="B139" s="13">
        <v>290.55133998700001</v>
      </c>
      <c r="C139" s="2" t="s">
        <v>5227</v>
      </c>
      <c r="D139" s="2" t="s">
        <v>4211</v>
      </c>
      <c r="E139" s="2" t="s">
        <v>4212</v>
      </c>
      <c r="F139" s="2" t="s">
        <v>3148</v>
      </c>
      <c r="G139" s="2" t="s">
        <v>54</v>
      </c>
      <c r="H139" s="2" t="s">
        <v>4213</v>
      </c>
      <c r="I139" s="2" t="s">
        <v>3059</v>
      </c>
      <c r="J139" s="2">
        <v>350737</v>
      </c>
      <c r="K139" s="2" t="s">
        <v>4963</v>
      </c>
      <c r="L139" s="2"/>
      <c r="M139" s="13">
        <v>0</v>
      </c>
      <c r="N139" s="2">
        <v>438737</v>
      </c>
      <c r="O139" s="2" t="s">
        <v>5218</v>
      </c>
      <c r="P139" s="2" t="s">
        <v>4214</v>
      </c>
      <c r="Q139" s="2" t="s">
        <v>3061</v>
      </c>
      <c r="R139" s="2" t="s">
        <v>3164</v>
      </c>
      <c r="S139" s="2" t="s">
        <v>2738</v>
      </c>
      <c r="T139" s="2" t="s">
        <v>5228</v>
      </c>
      <c r="U139" s="2" t="s">
        <v>2739</v>
      </c>
      <c r="V139" s="2" t="s">
        <v>61</v>
      </c>
      <c r="W139" s="2" t="s">
        <v>4129</v>
      </c>
      <c r="X139" s="2" t="s">
        <v>2968</v>
      </c>
      <c r="Y139" s="2">
        <v>88000</v>
      </c>
      <c r="Z139" s="2">
        <v>438737</v>
      </c>
      <c r="AA139" s="2" t="s">
        <v>4215</v>
      </c>
      <c r="AB139" s="2" t="s">
        <v>4216</v>
      </c>
      <c r="AC139" s="2" t="s">
        <v>5227</v>
      </c>
      <c r="AD139" s="2" t="s">
        <v>2764</v>
      </c>
      <c r="AE139" s="2" t="s">
        <v>135</v>
      </c>
      <c r="AF139" s="2" t="s">
        <v>135</v>
      </c>
      <c r="AG139" s="2" t="s">
        <v>2744</v>
      </c>
      <c r="AH139" s="2" t="s">
        <v>2745</v>
      </c>
      <c r="AI139" s="2" t="s">
        <v>2745</v>
      </c>
      <c r="AJ139" s="2" t="s">
        <v>2745</v>
      </c>
      <c r="AK139" s="2"/>
      <c r="AL139" s="2" t="s">
        <v>2745</v>
      </c>
      <c r="AM139" s="2" t="s">
        <v>2746</v>
      </c>
      <c r="AN139" s="2" t="s">
        <v>4217</v>
      </c>
      <c r="AO139" s="2" t="s">
        <v>4210</v>
      </c>
      <c r="AP139" s="2" t="s">
        <v>2713</v>
      </c>
      <c r="AQ139" s="14">
        <v>2</v>
      </c>
      <c r="AR139" s="2" t="s">
        <v>2749</v>
      </c>
      <c r="AS139" s="2" t="s">
        <v>4211</v>
      </c>
      <c r="AT139" s="2" t="s">
        <v>4218</v>
      </c>
      <c r="AU139" s="2"/>
      <c r="AV139" s="2" t="s">
        <v>3067</v>
      </c>
      <c r="AW139" s="2" t="s">
        <v>2729</v>
      </c>
      <c r="AX139" s="2" t="s">
        <v>2753</v>
      </c>
      <c r="AY139" s="14">
        <v>300</v>
      </c>
      <c r="AZ139" s="2"/>
      <c r="BA139" s="2"/>
      <c r="BB139" s="2" t="s">
        <v>4219</v>
      </c>
      <c r="BC139">
        <f t="shared" si="9"/>
        <v>0</v>
      </c>
      <c r="BD139">
        <f t="shared" si="10"/>
        <v>0</v>
      </c>
      <c r="BE139">
        <f t="shared" si="8"/>
        <v>1</v>
      </c>
      <c r="BF139" s="1">
        <f t="shared" si="11"/>
        <v>1</v>
      </c>
      <c r="BI139" s="1"/>
      <c r="BJ139" s="1"/>
      <c r="BR139" s="1"/>
      <c r="BV139" s="1"/>
      <c r="CG139" s="1"/>
      <c r="CH139" s="1"/>
      <c r="CY139" s="1"/>
      <c r="DG139" s="1"/>
    </row>
    <row r="140" spans="1:112" x14ac:dyDescent="0.25">
      <c r="A140" s="13">
        <v>4701.1042272599998</v>
      </c>
      <c r="B140" s="13">
        <v>287.63397312500001</v>
      </c>
      <c r="C140" s="2" t="s">
        <v>5229</v>
      </c>
      <c r="D140" s="2" t="s">
        <v>4199</v>
      </c>
      <c r="E140" s="2" t="s">
        <v>4200</v>
      </c>
      <c r="F140" s="2" t="s">
        <v>4201</v>
      </c>
      <c r="G140" s="2" t="s">
        <v>4202</v>
      </c>
      <c r="H140" s="2" t="s">
        <v>4203</v>
      </c>
      <c r="I140" s="2" t="s">
        <v>3059</v>
      </c>
      <c r="J140" s="2">
        <v>363008</v>
      </c>
      <c r="K140" s="2" t="s">
        <v>4963</v>
      </c>
      <c r="L140" s="2"/>
      <c r="M140" s="13">
        <v>0</v>
      </c>
      <c r="N140" s="2">
        <v>451008</v>
      </c>
      <c r="O140" s="2" t="s">
        <v>5218</v>
      </c>
      <c r="P140" s="2" t="s">
        <v>4204</v>
      </c>
      <c r="Q140" s="2" t="s">
        <v>3061</v>
      </c>
      <c r="R140" s="2" t="s">
        <v>3164</v>
      </c>
      <c r="S140" s="2" t="s">
        <v>2738</v>
      </c>
      <c r="T140" s="2" t="s">
        <v>5230</v>
      </c>
      <c r="U140" s="2" t="s">
        <v>2739</v>
      </c>
      <c r="V140" s="2" t="s">
        <v>61</v>
      </c>
      <c r="W140" s="2" t="s">
        <v>4129</v>
      </c>
      <c r="X140" s="2" t="s">
        <v>2968</v>
      </c>
      <c r="Y140" s="2">
        <v>88000</v>
      </c>
      <c r="Z140" s="2">
        <v>451008</v>
      </c>
      <c r="AA140" s="2" t="s">
        <v>4205</v>
      </c>
      <c r="AB140" s="2" t="s">
        <v>4206</v>
      </c>
      <c r="AC140" s="2" t="s">
        <v>5229</v>
      </c>
      <c r="AD140" s="2" t="s">
        <v>2764</v>
      </c>
      <c r="AE140" s="2" t="s">
        <v>135</v>
      </c>
      <c r="AF140" s="2" t="s">
        <v>135</v>
      </c>
      <c r="AG140" s="2" t="s">
        <v>2744</v>
      </c>
      <c r="AH140" s="2" t="s">
        <v>2745</v>
      </c>
      <c r="AI140" s="2" t="s">
        <v>2745</v>
      </c>
      <c r="AJ140" s="2" t="s">
        <v>2745</v>
      </c>
      <c r="AK140" s="2" t="s">
        <v>2877</v>
      </c>
      <c r="AL140" s="2" t="s">
        <v>2745</v>
      </c>
      <c r="AM140" s="2" t="s">
        <v>2832</v>
      </c>
      <c r="AN140" s="2" t="s">
        <v>4207</v>
      </c>
      <c r="AO140" s="2" t="s">
        <v>4198</v>
      </c>
      <c r="AP140" s="2" t="s">
        <v>2713</v>
      </c>
      <c r="AQ140" s="14">
        <v>1</v>
      </c>
      <c r="AR140" s="2" t="s">
        <v>2749</v>
      </c>
      <c r="AS140" s="2" t="s">
        <v>4199</v>
      </c>
      <c r="AT140" s="2" t="s">
        <v>4208</v>
      </c>
      <c r="AU140" s="2"/>
      <c r="AV140" s="2" t="s">
        <v>3067</v>
      </c>
      <c r="AW140" s="2" t="s">
        <v>2729</v>
      </c>
      <c r="AX140" s="2" t="s">
        <v>2769</v>
      </c>
      <c r="AY140" s="14">
        <v>300</v>
      </c>
      <c r="AZ140" s="2" t="s">
        <v>4981</v>
      </c>
      <c r="BA140" s="2"/>
      <c r="BB140" s="2" t="s">
        <v>4209</v>
      </c>
      <c r="BC140">
        <f t="shared" si="9"/>
        <v>0</v>
      </c>
      <c r="BD140">
        <f t="shared" si="10"/>
        <v>1</v>
      </c>
      <c r="BE140">
        <f t="shared" si="8"/>
        <v>1</v>
      </c>
      <c r="BF140" s="1">
        <f t="shared" si="11"/>
        <v>1</v>
      </c>
      <c r="BI140" s="1"/>
      <c r="BJ140" s="1"/>
      <c r="BR140" s="1"/>
      <c r="BV140" s="1"/>
      <c r="CG140" s="1"/>
      <c r="CH140" s="1"/>
      <c r="CY140" s="1"/>
      <c r="DG140" s="1"/>
    </row>
    <row r="141" spans="1:112" x14ac:dyDescent="0.25">
      <c r="A141" s="13">
        <v>4675.8652582300001</v>
      </c>
      <c r="B141" s="13">
        <v>287.14803745900002</v>
      </c>
      <c r="C141" s="2" t="s">
        <v>5231</v>
      </c>
      <c r="D141" s="2" t="s">
        <v>4221</v>
      </c>
      <c r="E141" s="2" t="s">
        <v>4222</v>
      </c>
      <c r="F141" s="2" t="s">
        <v>3082</v>
      </c>
      <c r="G141" s="2" t="s">
        <v>54</v>
      </c>
      <c r="H141" s="2" t="s">
        <v>4223</v>
      </c>
      <c r="I141" s="2" t="s">
        <v>3059</v>
      </c>
      <c r="J141" s="2">
        <v>215709</v>
      </c>
      <c r="K141" s="2" t="s">
        <v>4963</v>
      </c>
      <c r="L141" s="2"/>
      <c r="M141" s="13">
        <v>0</v>
      </c>
      <c r="N141" s="2">
        <v>303709</v>
      </c>
      <c r="O141" s="2" t="s">
        <v>5218</v>
      </c>
      <c r="P141" s="2" t="s">
        <v>4224</v>
      </c>
      <c r="Q141" s="2" t="s">
        <v>3061</v>
      </c>
      <c r="R141" s="2" t="s">
        <v>3164</v>
      </c>
      <c r="S141" s="2" t="s">
        <v>2738</v>
      </c>
      <c r="T141" s="2" t="s">
        <v>5232</v>
      </c>
      <c r="U141" s="2" t="s">
        <v>2739</v>
      </c>
      <c r="V141" s="2" t="s">
        <v>61</v>
      </c>
      <c r="W141" s="2" t="s">
        <v>4129</v>
      </c>
      <c r="X141" s="2" t="s">
        <v>2968</v>
      </c>
      <c r="Y141" s="2">
        <v>88000</v>
      </c>
      <c r="Z141" s="2">
        <v>303709</v>
      </c>
      <c r="AA141" s="2" t="s">
        <v>4225</v>
      </c>
      <c r="AB141" s="2" t="s">
        <v>4226</v>
      </c>
      <c r="AC141" s="2" t="s">
        <v>5231</v>
      </c>
      <c r="AD141" s="2" t="s">
        <v>2743</v>
      </c>
      <c r="AE141" s="2" t="s">
        <v>61</v>
      </c>
      <c r="AF141" s="2" t="s">
        <v>135</v>
      </c>
      <c r="AG141" s="2" t="s">
        <v>2744</v>
      </c>
      <c r="AH141" s="2" t="s">
        <v>2745</v>
      </c>
      <c r="AI141" s="2" t="s">
        <v>2745</v>
      </c>
      <c r="AJ141" s="2" t="s">
        <v>2745</v>
      </c>
      <c r="AK141" s="2" t="s">
        <v>2745</v>
      </c>
      <c r="AL141" s="2"/>
      <c r="AM141" s="2" t="s">
        <v>2832</v>
      </c>
      <c r="AN141" s="2" t="s">
        <v>4227</v>
      </c>
      <c r="AO141" s="2" t="s">
        <v>4220</v>
      </c>
      <c r="AP141" s="2" t="s">
        <v>2713</v>
      </c>
      <c r="AQ141" s="14">
        <v>2</v>
      </c>
      <c r="AR141" s="2" t="s">
        <v>2749</v>
      </c>
      <c r="AS141" s="2" t="s">
        <v>4221</v>
      </c>
      <c r="AT141" s="2" t="s">
        <v>4228</v>
      </c>
      <c r="AU141" s="2"/>
      <c r="AV141" s="2" t="s">
        <v>3067</v>
      </c>
      <c r="AW141" s="2" t="s">
        <v>2729</v>
      </c>
      <c r="AX141" s="2" t="s">
        <v>2753</v>
      </c>
      <c r="AY141" s="14">
        <v>146</v>
      </c>
      <c r="AZ141" s="2"/>
      <c r="BA141" s="2"/>
      <c r="BB141" s="2" t="s">
        <v>4229</v>
      </c>
      <c r="BC141">
        <f t="shared" si="9"/>
        <v>0</v>
      </c>
      <c r="BD141">
        <f t="shared" si="10"/>
        <v>0</v>
      </c>
      <c r="BE141">
        <f t="shared" si="8"/>
        <v>0</v>
      </c>
      <c r="BF141" s="1">
        <f t="shared" si="11"/>
        <v>0</v>
      </c>
      <c r="BI141" s="1"/>
      <c r="BJ141" s="1"/>
      <c r="BR141" s="1"/>
      <c r="BV141" s="1"/>
      <c r="CG141" s="1"/>
      <c r="CH141" s="1"/>
      <c r="DG141" s="1"/>
    </row>
    <row r="142" spans="1:112" x14ac:dyDescent="0.25">
      <c r="A142" s="13">
        <v>4696.7714446399996</v>
      </c>
      <c r="B142" s="13">
        <v>291.71986249600002</v>
      </c>
      <c r="C142" s="2" t="s">
        <v>5233</v>
      </c>
      <c r="D142" s="2" t="s">
        <v>4247</v>
      </c>
      <c r="E142" s="2" t="s">
        <v>4248</v>
      </c>
      <c r="F142" s="2" t="s">
        <v>4249</v>
      </c>
      <c r="G142" s="2" t="s">
        <v>54</v>
      </c>
      <c r="H142" s="2" t="s">
        <v>4250</v>
      </c>
      <c r="I142" s="2" t="s">
        <v>3059</v>
      </c>
      <c r="J142" s="2">
        <v>365644</v>
      </c>
      <c r="K142" s="2" t="s">
        <v>4963</v>
      </c>
      <c r="L142" s="2"/>
      <c r="M142" s="13">
        <v>0</v>
      </c>
      <c r="N142" s="2">
        <v>453644</v>
      </c>
      <c r="O142" s="2" t="s">
        <v>5218</v>
      </c>
      <c r="P142" s="2" t="s">
        <v>4251</v>
      </c>
      <c r="Q142" s="2" t="s">
        <v>3061</v>
      </c>
      <c r="R142" s="2" t="s">
        <v>3164</v>
      </c>
      <c r="S142" s="2" t="s">
        <v>2738</v>
      </c>
      <c r="T142" s="2" t="s">
        <v>5234</v>
      </c>
      <c r="U142" s="2" t="s">
        <v>2739</v>
      </c>
      <c r="V142" s="2" t="s">
        <v>61</v>
      </c>
      <c r="W142" s="2" t="s">
        <v>4129</v>
      </c>
      <c r="X142" s="2" t="s">
        <v>2740</v>
      </c>
      <c r="Y142" s="2">
        <v>88000</v>
      </c>
      <c r="Z142" s="2">
        <v>453644</v>
      </c>
      <c r="AA142" s="2" t="s">
        <v>4252</v>
      </c>
      <c r="AB142" s="2" t="s">
        <v>4253</v>
      </c>
      <c r="AC142" s="2" t="s">
        <v>5233</v>
      </c>
      <c r="AD142" s="2" t="s">
        <v>2764</v>
      </c>
      <c r="AE142" s="2" t="s">
        <v>135</v>
      </c>
      <c r="AF142" s="2" t="s">
        <v>135</v>
      </c>
      <c r="AG142" s="2" t="s">
        <v>2744</v>
      </c>
      <c r="AH142" s="2" t="s">
        <v>2745</v>
      </c>
      <c r="AI142" s="2" t="s">
        <v>2745</v>
      </c>
      <c r="AJ142" s="2" t="s">
        <v>2745</v>
      </c>
      <c r="AK142" s="2" t="s">
        <v>2877</v>
      </c>
      <c r="AL142" s="2"/>
      <c r="AM142" s="2" t="s">
        <v>2832</v>
      </c>
      <c r="AN142" s="2" t="s">
        <v>4254</v>
      </c>
      <c r="AO142" s="2" t="s">
        <v>4246</v>
      </c>
      <c r="AP142" s="2" t="s">
        <v>2713</v>
      </c>
      <c r="AQ142" s="14">
        <v>2</v>
      </c>
      <c r="AR142" s="2" t="s">
        <v>2749</v>
      </c>
      <c r="AS142" s="2" t="s">
        <v>4247</v>
      </c>
      <c r="AT142" s="2" t="s">
        <v>4255</v>
      </c>
      <c r="AU142" s="2"/>
      <c r="AV142" s="2" t="s">
        <v>3067</v>
      </c>
      <c r="AW142" s="2" t="s">
        <v>2729</v>
      </c>
      <c r="AX142" s="2" t="s">
        <v>2769</v>
      </c>
      <c r="AY142" s="14">
        <v>163</v>
      </c>
      <c r="AZ142" s="2" t="s">
        <v>4981</v>
      </c>
      <c r="BA142" s="2"/>
      <c r="BB142" s="2" t="s">
        <v>4256</v>
      </c>
      <c r="BC142">
        <f t="shared" si="9"/>
        <v>0</v>
      </c>
      <c r="BD142">
        <f t="shared" si="10"/>
        <v>1</v>
      </c>
      <c r="BE142">
        <f t="shared" si="8"/>
        <v>1</v>
      </c>
      <c r="BF142" s="1">
        <f t="shared" si="11"/>
        <v>1</v>
      </c>
      <c r="BI142" s="1"/>
      <c r="BJ142" s="1"/>
      <c r="BR142" s="1"/>
      <c r="BV142" s="1"/>
      <c r="CG142" s="1"/>
      <c r="CH142" s="1"/>
      <c r="CY142" s="1"/>
      <c r="DG142" s="1"/>
    </row>
    <row r="143" spans="1:112" x14ac:dyDescent="0.25">
      <c r="A143" s="13">
        <v>9998.9264882499992</v>
      </c>
      <c r="B143" s="13">
        <v>399.796749831</v>
      </c>
      <c r="C143" s="2" t="s">
        <v>5235</v>
      </c>
      <c r="D143" s="2" t="s">
        <v>4258</v>
      </c>
      <c r="E143" s="2" t="s">
        <v>4259</v>
      </c>
      <c r="F143" s="2" t="s">
        <v>3403</v>
      </c>
      <c r="G143" s="2" t="s">
        <v>54</v>
      </c>
      <c r="H143" s="2" t="s">
        <v>4260</v>
      </c>
      <c r="I143" s="2" t="s">
        <v>3059</v>
      </c>
      <c r="J143" s="2">
        <v>478870</v>
      </c>
      <c r="K143" s="2" t="s">
        <v>4963</v>
      </c>
      <c r="L143" s="2" t="s">
        <v>4261</v>
      </c>
      <c r="M143" s="13">
        <v>0</v>
      </c>
      <c r="N143" s="2">
        <v>614870</v>
      </c>
      <c r="O143" s="2" t="s">
        <v>5218</v>
      </c>
      <c r="P143" s="2" t="s">
        <v>4262</v>
      </c>
      <c r="Q143" s="2" t="s">
        <v>3061</v>
      </c>
      <c r="R143" s="2" t="s">
        <v>3164</v>
      </c>
      <c r="S143" s="2" t="s">
        <v>2738</v>
      </c>
      <c r="T143" s="2" t="s">
        <v>4263</v>
      </c>
      <c r="U143" s="2" t="s">
        <v>2739</v>
      </c>
      <c r="V143" s="2" t="s">
        <v>61</v>
      </c>
      <c r="W143" s="2" t="s">
        <v>4129</v>
      </c>
      <c r="X143" s="2" t="s">
        <v>2740</v>
      </c>
      <c r="Y143" s="2">
        <v>136000</v>
      </c>
      <c r="Z143" s="2">
        <v>614870</v>
      </c>
      <c r="AA143" s="2" t="s">
        <v>4264</v>
      </c>
      <c r="AB143" s="2" t="s">
        <v>4265</v>
      </c>
      <c r="AC143" s="2" t="s">
        <v>5235</v>
      </c>
      <c r="AD143" s="2" t="s">
        <v>2764</v>
      </c>
      <c r="AE143" s="2" t="s">
        <v>135</v>
      </c>
      <c r="AF143" s="2" t="s">
        <v>135</v>
      </c>
      <c r="AG143" s="2" t="s">
        <v>2744</v>
      </c>
      <c r="AH143" s="2" t="s">
        <v>2877</v>
      </c>
      <c r="AI143" s="2" t="s">
        <v>2877</v>
      </c>
      <c r="AJ143" s="2" t="s">
        <v>2877</v>
      </c>
      <c r="AK143" s="2" t="s">
        <v>2877</v>
      </c>
      <c r="AL143" s="2"/>
      <c r="AM143" s="2" t="s">
        <v>2832</v>
      </c>
      <c r="AN143" s="2" t="s">
        <v>4266</v>
      </c>
      <c r="AO143" s="2" t="s">
        <v>4257</v>
      </c>
      <c r="AP143" s="2" t="s">
        <v>2713</v>
      </c>
      <c r="AQ143" s="14">
        <v>1</v>
      </c>
      <c r="AR143" s="2" t="s">
        <v>2749</v>
      </c>
      <c r="AS143" s="2" t="s">
        <v>4258</v>
      </c>
      <c r="AT143" s="2" t="s">
        <v>4267</v>
      </c>
      <c r="AU143" s="2"/>
      <c r="AV143" s="2" t="s">
        <v>3067</v>
      </c>
      <c r="AW143" s="2" t="s">
        <v>2729</v>
      </c>
      <c r="AX143" s="2" t="s">
        <v>4268</v>
      </c>
      <c r="AY143" s="14">
        <v>95</v>
      </c>
      <c r="AZ143" s="2" t="s">
        <v>4981</v>
      </c>
      <c r="BA143" s="2"/>
      <c r="BB143" s="2" t="s">
        <v>4269</v>
      </c>
      <c r="BC143">
        <f t="shared" si="9"/>
        <v>1</v>
      </c>
      <c r="BD143">
        <f t="shared" si="10"/>
        <v>1</v>
      </c>
      <c r="BE143">
        <f t="shared" si="8"/>
        <v>1</v>
      </c>
      <c r="BF143" s="1">
        <f t="shared" si="11"/>
        <v>1</v>
      </c>
      <c r="BI143" s="1"/>
      <c r="BJ143" s="1"/>
      <c r="BR143" s="1"/>
      <c r="BV143" s="1"/>
      <c r="CG143" s="1"/>
      <c r="CH143" s="1"/>
      <c r="CY143" s="1"/>
      <c r="DG143" s="1"/>
      <c r="DH143" s="12"/>
    </row>
    <row r="144" spans="1:112" x14ac:dyDescent="0.25">
      <c r="A144" s="13">
        <v>4691.3676692099998</v>
      </c>
      <c r="B144" s="13">
        <v>291.66749265800001</v>
      </c>
      <c r="C144" s="2" t="s">
        <v>5236</v>
      </c>
      <c r="D144" s="2" t="s">
        <v>4231</v>
      </c>
      <c r="E144" s="2" t="s">
        <v>4232</v>
      </c>
      <c r="F144" s="2" t="s">
        <v>3645</v>
      </c>
      <c r="G144" s="2" t="s">
        <v>54</v>
      </c>
      <c r="H144" s="2" t="s">
        <v>4233</v>
      </c>
      <c r="I144" s="2" t="s">
        <v>3059</v>
      </c>
      <c r="J144" s="2">
        <v>288519</v>
      </c>
      <c r="K144" s="2" t="s">
        <v>4963</v>
      </c>
      <c r="L144" s="2"/>
      <c r="M144" s="13">
        <v>0</v>
      </c>
      <c r="N144" s="2">
        <v>376519</v>
      </c>
      <c r="O144" s="2" t="s">
        <v>5218</v>
      </c>
      <c r="P144" s="2" t="s">
        <v>4234</v>
      </c>
      <c r="Q144" s="2" t="s">
        <v>3061</v>
      </c>
      <c r="R144" s="2" t="s">
        <v>3164</v>
      </c>
      <c r="S144" s="2" t="s">
        <v>2738</v>
      </c>
      <c r="T144" s="2" t="s">
        <v>5132</v>
      </c>
      <c r="U144" s="2" t="s">
        <v>2739</v>
      </c>
      <c r="V144" s="2" t="s">
        <v>61</v>
      </c>
      <c r="W144" s="2" t="s">
        <v>4129</v>
      </c>
      <c r="X144" s="2" t="s">
        <v>2740</v>
      </c>
      <c r="Y144" s="2">
        <v>88000</v>
      </c>
      <c r="Z144" s="2">
        <v>376519</v>
      </c>
      <c r="AA144" s="2" t="s">
        <v>4235</v>
      </c>
      <c r="AB144" s="2" t="s">
        <v>4236</v>
      </c>
      <c r="AC144" s="2" t="s">
        <v>5236</v>
      </c>
      <c r="AD144" s="2" t="s">
        <v>2764</v>
      </c>
      <c r="AE144" s="2" t="s">
        <v>135</v>
      </c>
      <c r="AF144" s="2" t="s">
        <v>135</v>
      </c>
      <c r="AG144" s="2" t="s">
        <v>2744</v>
      </c>
      <c r="AH144" s="2" t="s">
        <v>2745</v>
      </c>
      <c r="AI144" s="2"/>
      <c r="AJ144" s="2" t="s">
        <v>2745</v>
      </c>
      <c r="AK144" s="2"/>
      <c r="AL144" s="2" t="s">
        <v>2745</v>
      </c>
      <c r="AM144" s="2" t="s">
        <v>2867</v>
      </c>
      <c r="AN144" s="2"/>
      <c r="AO144" s="2" t="s">
        <v>4230</v>
      </c>
      <c r="AP144" s="2" t="s">
        <v>2713</v>
      </c>
      <c r="AQ144" s="14">
        <v>0</v>
      </c>
      <c r="AR144" s="2" t="s">
        <v>2749</v>
      </c>
      <c r="AS144" s="2" t="s">
        <v>4231</v>
      </c>
      <c r="AT144" s="2" t="s">
        <v>4237</v>
      </c>
      <c r="AU144" s="2"/>
      <c r="AV144" s="2" t="s">
        <v>3067</v>
      </c>
      <c r="AW144" s="2" t="s">
        <v>2729</v>
      </c>
      <c r="AX144" s="2" t="s">
        <v>2957</v>
      </c>
      <c r="AY144" s="14">
        <v>259</v>
      </c>
      <c r="AZ144" s="2"/>
      <c r="BA144" s="2"/>
      <c r="BB144" s="2" t="s">
        <v>4238</v>
      </c>
      <c r="BC144">
        <f t="shared" si="9"/>
        <v>0</v>
      </c>
      <c r="BD144">
        <f t="shared" si="10"/>
        <v>0</v>
      </c>
      <c r="BE144">
        <f t="shared" si="8"/>
        <v>1</v>
      </c>
      <c r="BF144" s="1">
        <f t="shared" si="11"/>
        <v>1</v>
      </c>
      <c r="BI144" s="1"/>
      <c r="BJ144" s="1"/>
      <c r="BR144" s="1"/>
      <c r="BV144" s="1"/>
      <c r="CG144" s="1"/>
      <c r="CH144" s="1"/>
      <c r="CY144" s="1"/>
      <c r="DG144" s="1"/>
      <c r="DH144" s="12"/>
    </row>
    <row r="145" spans="1:112" x14ac:dyDescent="0.25">
      <c r="A145" s="13">
        <v>4748.2841098899999</v>
      </c>
      <c r="B145" s="13">
        <v>293.45913315299998</v>
      </c>
      <c r="C145" s="2" t="s">
        <v>5237</v>
      </c>
      <c r="D145" s="2" t="s">
        <v>4231</v>
      </c>
      <c r="E145" s="2" t="s">
        <v>4232</v>
      </c>
      <c r="F145" s="2" t="s">
        <v>3645</v>
      </c>
      <c r="G145" s="2" t="s">
        <v>54</v>
      </c>
      <c r="H145" s="2" t="s">
        <v>4240</v>
      </c>
      <c r="I145" s="2" t="s">
        <v>3059</v>
      </c>
      <c r="J145" s="2">
        <v>298787</v>
      </c>
      <c r="K145" s="2" t="s">
        <v>4963</v>
      </c>
      <c r="L145" s="2"/>
      <c r="M145" s="13">
        <v>0</v>
      </c>
      <c r="N145" s="2">
        <v>386787</v>
      </c>
      <c r="O145" s="2" t="s">
        <v>5218</v>
      </c>
      <c r="P145" s="2" t="s">
        <v>4241</v>
      </c>
      <c r="Q145" s="2" t="s">
        <v>3061</v>
      </c>
      <c r="R145" s="2" t="s">
        <v>3164</v>
      </c>
      <c r="S145" s="2" t="s">
        <v>2738</v>
      </c>
      <c r="T145" s="2" t="s">
        <v>5132</v>
      </c>
      <c r="U145" s="2" t="s">
        <v>2739</v>
      </c>
      <c r="V145" s="2" t="s">
        <v>61</v>
      </c>
      <c r="W145" s="2" t="s">
        <v>4129</v>
      </c>
      <c r="X145" s="2" t="s">
        <v>2740</v>
      </c>
      <c r="Y145" s="2">
        <v>88000</v>
      </c>
      <c r="Z145" s="2">
        <v>386787</v>
      </c>
      <c r="AA145" s="2" t="s">
        <v>4242</v>
      </c>
      <c r="AB145" s="2" t="s">
        <v>4243</v>
      </c>
      <c r="AC145" s="2" t="s">
        <v>5237</v>
      </c>
      <c r="AD145" s="2" t="s">
        <v>2764</v>
      </c>
      <c r="AE145" s="2" t="s">
        <v>135</v>
      </c>
      <c r="AF145" s="2" t="s">
        <v>135</v>
      </c>
      <c r="AG145" s="2" t="s">
        <v>2744</v>
      </c>
      <c r="AH145" s="2" t="s">
        <v>2816</v>
      </c>
      <c r="AI145" s="2" t="s">
        <v>2903</v>
      </c>
      <c r="AJ145" s="2" t="s">
        <v>2816</v>
      </c>
      <c r="AK145" s="2"/>
      <c r="AL145" s="2" t="s">
        <v>2745</v>
      </c>
      <c r="AM145" s="2" t="s">
        <v>2746</v>
      </c>
      <c r="AN145" s="2" t="s">
        <v>4244</v>
      </c>
      <c r="AO145" s="2" t="s">
        <v>4239</v>
      </c>
      <c r="AP145" s="2" t="s">
        <v>2713</v>
      </c>
      <c r="AQ145" s="14">
        <v>2</v>
      </c>
      <c r="AR145" s="2" t="s">
        <v>2749</v>
      </c>
      <c r="AS145" s="2" t="s">
        <v>4231</v>
      </c>
      <c r="AT145" s="2" t="s">
        <v>4237</v>
      </c>
      <c r="AU145" s="2"/>
      <c r="AV145" s="2" t="s">
        <v>3067</v>
      </c>
      <c r="AW145" s="2" t="s">
        <v>2729</v>
      </c>
      <c r="AX145" s="2" t="s">
        <v>2753</v>
      </c>
      <c r="AY145" s="14">
        <v>163</v>
      </c>
      <c r="AZ145" s="2"/>
      <c r="BA145" s="2"/>
      <c r="BB145" s="2" t="s">
        <v>4245</v>
      </c>
      <c r="BC145">
        <f t="shared" si="9"/>
        <v>1</v>
      </c>
      <c r="BD145">
        <f t="shared" si="10"/>
        <v>0</v>
      </c>
      <c r="BE145">
        <f t="shared" si="8"/>
        <v>1</v>
      </c>
      <c r="BF145" s="1">
        <f t="shared" si="11"/>
        <v>1</v>
      </c>
      <c r="BI145" s="1"/>
      <c r="BJ145" s="1"/>
      <c r="BR145" s="1"/>
      <c r="BV145" s="1"/>
      <c r="CG145" s="1"/>
      <c r="CH145" s="1"/>
      <c r="CY145" s="1"/>
      <c r="DG145" s="1"/>
    </row>
    <row r="146" spans="1:112" x14ac:dyDescent="0.25">
      <c r="A146" s="13">
        <v>4726.3400695099999</v>
      </c>
      <c r="B146" s="13">
        <v>288.75912194900002</v>
      </c>
      <c r="C146" s="2" t="s">
        <v>5238</v>
      </c>
      <c r="D146" s="2" t="s">
        <v>4282</v>
      </c>
      <c r="E146" s="2" t="s">
        <v>4283</v>
      </c>
      <c r="F146" s="2" t="s">
        <v>4029</v>
      </c>
      <c r="G146" s="2" t="s">
        <v>54</v>
      </c>
      <c r="H146" s="2" t="s">
        <v>4284</v>
      </c>
      <c r="I146" s="2" t="s">
        <v>3059</v>
      </c>
      <c r="J146" s="2">
        <v>422814</v>
      </c>
      <c r="K146" s="2" t="s">
        <v>4963</v>
      </c>
      <c r="L146" s="2"/>
      <c r="M146" s="13">
        <v>0</v>
      </c>
      <c r="N146" s="2">
        <v>535814</v>
      </c>
      <c r="O146" s="2" t="s">
        <v>5218</v>
      </c>
      <c r="P146" s="2" t="s">
        <v>4285</v>
      </c>
      <c r="Q146" s="2" t="s">
        <v>3061</v>
      </c>
      <c r="R146" s="2" t="s">
        <v>3164</v>
      </c>
      <c r="S146" s="2" t="s">
        <v>2738</v>
      </c>
      <c r="T146" s="2" t="s">
        <v>5033</v>
      </c>
      <c r="U146" s="2" t="s">
        <v>2739</v>
      </c>
      <c r="V146" s="2" t="s">
        <v>61</v>
      </c>
      <c r="W146" s="2" t="s">
        <v>4129</v>
      </c>
      <c r="X146" s="2" t="s">
        <v>2740</v>
      </c>
      <c r="Y146" s="2">
        <v>113000</v>
      </c>
      <c r="Z146" s="2">
        <v>535814</v>
      </c>
      <c r="AA146" s="2" t="s">
        <v>4286</v>
      </c>
      <c r="AB146" s="2" t="s">
        <v>4287</v>
      </c>
      <c r="AC146" s="2" t="s">
        <v>5238</v>
      </c>
      <c r="AD146" s="2" t="s">
        <v>2764</v>
      </c>
      <c r="AE146" s="2" t="s">
        <v>135</v>
      </c>
      <c r="AF146" s="2" t="s">
        <v>135</v>
      </c>
      <c r="AG146" s="2" t="s">
        <v>2744</v>
      </c>
      <c r="AH146" s="2" t="s">
        <v>2816</v>
      </c>
      <c r="AI146" s="2" t="s">
        <v>2816</v>
      </c>
      <c r="AJ146" s="2" t="s">
        <v>2816</v>
      </c>
      <c r="AK146" s="2"/>
      <c r="AL146" s="2"/>
      <c r="AM146" s="2" t="s">
        <v>2746</v>
      </c>
      <c r="AN146" s="2" t="s">
        <v>4288</v>
      </c>
      <c r="AO146" s="2" t="s">
        <v>4281</v>
      </c>
      <c r="AP146" s="2" t="s">
        <v>2713</v>
      </c>
      <c r="AQ146" s="14">
        <v>2</v>
      </c>
      <c r="AR146" s="2" t="s">
        <v>2749</v>
      </c>
      <c r="AS146" s="2" t="s">
        <v>4282</v>
      </c>
      <c r="AT146" s="2" t="s">
        <v>4289</v>
      </c>
      <c r="AU146" s="2"/>
      <c r="AV146" s="2" t="s">
        <v>3067</v>
      </c>
      <c r="AW146" s="2" t="s">
        <v>2729</v>
      </c>
      <c r="AX146" s="2" t="s">
        <v>2753</v>
      </c>
      <c r="AY146" s="14">
        <v>275</v>
      </c>
      <c r="AZ146" s="2"/>
      <c r="BA146" s="2"/>
      <c r="BB146" s="2" t="s">
        <v>4290</v>
      </c>
      <c r="BC146">
        <f t="shared" si="9"/>
        <v>1</v>
      </c>
      <c r="BD146">
        <f t="shared" si="10"/>
        <v>0</v>
      </c>
      <c r="BE146">
        <f t="shared" si="8"/>
        <v>1</v>
      </c>
      <c r="BF146" s="1">
        <f t="shared" si="11"/>
        <v>1</v>
      </c>
      <c r="BI146" s="1"/>
      <c r="BJ146" s="1"/>
      <c r="BR146" s="1"/>
      <c r="BV146" s="1"/>
      <c r="CG146" s="1"/>
      <c r="CH146" s="1"/>
      <c r="CY146" s="1"/>
      <c r="DG146" s="1"/>
    </row>
    <row r="147" spans="1:112" x14ac:dyDescent="0.25">
      <c r="A147" s="13">
        <v>4784.2675468699999</v>
      </c>
      <c r="B147" s="13">
        <v>290.77983551900002</v>
      </c>
      <c r="C147" s="2" t="s">
        <v>5239</v>
      </c>
      <c r="D147" s="2" t="s">
        <v>4292</v>
      </c>
      <c r="E147" s="2" t="s">
        <v>4293</v>
      </c>
      <c r="F147" s="2" t="s">
        <v>4294</v>
      </c>
      <c r="G147" s="2" t="s">
        <v>54</v>
      </c>
      <c r="H147" s="2" t="s">
        <v>4295</v>
      </c>
      <c r="I147" s="2" t="s">
        <v>3059</v>
      </c>
      <c r="J147" s="2">
        <v>382690</v>
      </c>
      <c r="K147" s="2" t="s">
        <v>4963</v>
      </c>
      <c r="L147" s="2"/>
      <c r="M147" s="13">
        <v>0</v>
      </c>
      <c r="N147" s="2">
        <v>470690</v>
      </c>
      <c r="O147" s="2" t="s">
        <v>5218</v>
      </c>
      <c r="P147" s="2" t="s">
        <v>4296</v>
      </c>
      <c r="Q147" s="2" t="s">
        <v>3061</v>
      </c>
      <c r="R147" s="2" t="s">
        <v>3164</v>
      </c>
      <c r="S147" s="2" t="s">
        <v>2738</v>
      </c>
      <c r="T147" s="2" t="s">
        <v>4297</v>
      </c>
      <c r="U147" s="2" t="s">
        <v>2739</v>
      </c>
      <c r="V147" s="2" t="s">
        <v>61</v>
      </c>
      <c r="W147" s="2" t="s">
        <v>4129</v>
      </c>
      <c r="X147" s="2" t="s">
        <v>2740</v>
      </c>
      <c r="Y147" s="2">
        <v>88000</v>
      </c>
      <c r="Z147" s="2">
        <v>470690</v>
      </c>
      <c r="AA147" s="2" t="s">
        <v>4298</v>
      </c>
      <c r="AB147" s="2" t="s">
        <v>4299</v>
      </c>
      <c r="AC147" s="2" t="s">
        <v>5239</v>
      </c>
      <c r="AD147" s="2" t="s">
        <v>2764</v>
      </c>
      <c r="AE147" s="2" t="s">
        <v>135</v>
      </c>
      <c r="AF147" s="2" t="s">
        <v>135</v>
      </c>
      <c r="AG147" s="2" t="s">
        <v>2744</v>
      </c>
      <c r="AH147" s="2" t="s">
        <v>2816</v>
      </c>
      <c r="AI147" s="2" t="s">
        <v>2816</v>
      </c>
      <c r="AJ147" s="2" t="s">
        <v>2816</v>
      </c>
      <c r="AK147" s="2"/>
      <c r="AL147" s="2"/>
      <c r="AM147" s="2" t="s">
        <v>2746</v>
      </c>
      <c r="AN147" s="2" t="s">
        <v>4300</v>
      </c>
      <c r="AO147" s="2" t="s">
        <v>4291</v>
      </c>
      <c r="AP147" s="2" t="s">
        <v>2713</v>
      </c>
      <c r="AQ147" s="14">
        <v>2</v>
      </c>
      <c r="AR147" s="2" t="s">
        <v>2749</v>
      </c>
      <c r="AS147" s="2" t="s">
        <v>4292</v>
      </c>
      <c r="AT147" s="2" t="s">
        <v>4301</v>
      </c>
      <c r="AU147" s="2"/>
      <c r="AV147" s="2" t="s">
        <v>3067</v>
      </c>
      <c r="AW147" s="2" t="s">
        <v>2729</v>
      </c>
      <c r="AX147" s="2" t="s">
        <v>2753</v>
      </c>
      <c r="AY147" s="14">
        <v>236</v>
      </c>
      <c r="AZ147" s="2"/>
      <c r="BA147" s="2"/>
      <c r="BB147" s="2" t="s">
        <v>4302</v>
      </c>
      <c r="BC147">
        <f t="shared" si="9"/>
        <v>1</v>
      </c>
      <c r="BD147">
        <f t="shared" si="10"/>
        <v>0</v>
      </c>
      <c r="BE147">
        <f t="shared" si="8"/>
        <v>1</v>
      </c>
      <c r="BF147" s="1">
        <f t="shared" si="11"/>
        <v>1</v>
      </c>
      <c r="BI147" s="1"/>
      <c r="BJ147" s="1"/>
      <c r="BR147" s="1"/>
      <c r="BV147" s="1"/>
      <c r="CG147" s="1"/>
      <c r="CH147" s="1"/>
      <c r="CY147" s="1"/>
      <c r="DG147" s="1"/>
    </row>
    <row r="148" spans="1:112" x14ac:dyDescent="0.25">
      <c r="A148" s="13">
        <v>5357.4537532599998</v>
      </c>
      <c r="B148" s="13">
        <v>313.35658203600002</v>
      </c>
      <c r="C148" s="2" t="s">
        <v>5240</v>
      </c>
      <c r="D148" s="2" t="s">
        <v>4271</v>
      </c>
      <c r="E148" s="2" t="s">
        <v>4272</v>
      </c>
      <c r="F148" s="2" t="s">
        <v>4273</v>
      </c>
      <c r="G148" s="2" t="s">
        <v>54</v>
      </c>
      <c r="H148" s="2" t="s">
        <v>4274</v>
      </c>
      <c r="I148" s="2" t="s">
        <v>3059</v>
      </c>
      <c r="J148" s="2">
        <v>237468</v>
      </c>
      <c r="K148" s="2" t="s">
        <v>4963</v>
      </c>
      <c r="L148" s="2"/>
      <c r="M148" s="13">
        <v>0</v>
      </c>
      <c r="N148" s="2">
        <v>329468</v>
      </c>
      <c r="O148" s="2" t="s">
        <v>5218</v>
      </c>
      <c r="P148" s="2" t="s">
        <v>4275</v>
      </c>
      <c r="Q148" s="2" t="s">
        <v>3061</v>
      </c>
      <c r="R148" s="2" t="s">
        <v>3164</v>
      </c>
      <c r="S148" s="2" t="s">
        <v>2738</v>
      </c>
      <c r="T148" s="2" t="s">
        <v>5241</v>
      </c>
      <c r="U148" s="2" t="s">
        <v>2739</v>
      </c>
      <c r="V148" s="2" t="s">
        <v>61</v>
      </c>
      <c r="W148" s="2" t="s">
        <v>4129</v>
      </c>
      <c r="X148" s="2" t="s">
        <v>2740</v>
      </c>
      <c r="Y148" s="2">
        <v>92000</v>
      </c>
      <c r="Z148" s="2">
        <v>329468</v>
      </c>
      <c r="AA148" s="2" t="s">
        <v>4276</v>
      </c>
      <c r="AB148" s="2" t="s">
        <v>4277</v>
      </c>
      <c r="AC148" s="2" t="s">
        <v>5240</v>
      </c>
      <c r="AD148" s="2" t="s">
        <v>2743</v>
      </c>
      <c r="AE148" s="2" t="s">
        <v>61</v>
      </c>
      <c r="AF148" s="2" t="s">
        <v>135</v>
      </c>
      <c r="AG148" s="2" t="s">
        <v>2744</v>
      </c>
      <c r="AH148" s="2" t="s">
        <v>2745</v>
      </c>
      <c r="AI148" s="2" t="s">
        <v>2745</v>
      </c>
      <c r="AJ148" s="2" t="s">
        <v>2745</v>
      </c>
      <c r="AK148" s="2" t="s">
        <v>2745</v>
      </c>
      <c r="AL148" s="2"/>
      <c r="AM148" s="2" t="s">
        <v>2832</v>
      </c>
      <c r="AN148" s="2" t="s">
        <v>4278</v>
      </c>
      <c r="AO148" s="2" t="s">
        <v>4270</v>
      </c>
      <c r="AP148" s="2" t="s">
        <v>2713</v>
      </c>
      <c r="AQ148" s="14">
        <v>2</v>
      </c>
      <c r="AR148" s="2" t="s">
        <v>2749</v>
      </c>
      <c r="AS148" s="2" t="s">
        <v>4271</v>
      </c>
      <c r="AT148" s="2" t="s">
        <v>4279</v>
      </c>
      <c r="AU148" s="2" t="s">
        <v>5242</v>
      </c>
      <c r="AV148" s="2" t="s">
        <v>3067</v>
      </c>
      <c r="AW148" s="2" t="s">
        <v>2729</v>
      </c>
      <c r="AX148" s="2" t="s">
        <v>2769</v>
      </c>
      <c r="AY148" s="14">
        <v>180</v>
      </c>
      <c r="AZ148" s="2"/>
      <c r="BA148" s="2"/>
      <c r="BB148" s="2" t="s">
        <v>4280</v>
      </c>
      <c r="BC148">
        <f t="shared" si="9"/>
        <v>0</v>
      </c>
      <c r="BD148">
        <f t="shared" si="10"/>
        <v>0</v>
      </c>
      <c r="BE148">
        <f t="shared" si="8"/>
        <v>0</v>
      </c>
      <c r="BF148" s="1">
        <f t="shared" si="11"/>
        <v>0</v>
      </c>
      <c r="BI148" s="1"/>
      <c r="BJ148" s="1"/>
      <c r="BR148" s="1"/>
      <c r="BV148" s="1"/>
      <c r="CG148" s="1"/>
      <c r="CH148" s="1"/>
      <c r="CY148" s="1"/>
      <c r="DG148" s="1"/>
    </row>
    <row r="149" spans="1:112" x14ac:dyDescent="0.25">
      <c r="A149" s="13">
        <v>5199.7281976900003</v>
      </c>
      <c r="B149" s="13">
        <v>310.31191720999999</v>
      </c>
      <c r="C149" s="2" t="s">
        <v>5243</v>
      </c>
      <c r="D149" s="2" t="s">
        <v>4324</v>
      </c>
      <c r="E149" s="2" t="s">
        <v>4325</v>
      </c>
      <c r="F149" s="2" t="s">
        <v>2774</v>
      </c>
      <c r="G149" s="2" t="s">
        <v>54</v>
      </c>
      <c r="H149" s="2" t="s">
        <v>4326</v>
      </c>
      <c r="I149" s="2" t="s">
        <v>3059</v>
      </c>
      <c r="J149" s="2">
        <v>276013</v>
      </c>
      <c r="K149" s="2" t="s">
        <v>4963</v>
      </c>
      <c r="L149" s="2"/>
      <c r="M149" s="13">
        <v>0.11899999999999999</v>
      </c>
      <c r="N149" s="2">
        <v>393013</v>
      </c>
      <c r="O149" s="2" t="s">
        <v>5218</v>
      </c>
      <c r="P149" s="2" t="s">
        <v>4327</v>
      </c>
      <c r="Q149" s="2" t="s">
        <v>3061</v>
      </c>
      <c r="R149" s="2" t="s">
        <v>3164</v>
      </c>
      <c r="S149" s="2" t="s">
        <v>2738</v>
      </c>
      <c r="T149" s="2" t="s">
        <v>5152</v>
      </c>
      <c r="U149" s="2" t="s">
        <v>2739</v>
      </c>
      <c r="V149" s="2" t="s">
        <v>61</v>
      </c>
      <c r="W149" s="2" t="s">
        <v>4129</v>
      </c>
      <c r="X149" s="2" t="s">
        <v>2740</v>
      </c>
      <c r="Y149" s="2">
        <v>117000</v>
      </c>
      <c r="Z149" s="2">
        <v>393013</v>
      </c>
      <c r="AA149" s="2" t="s">
        <v>4328</v>
      </c>
      <c r="AB149" s="2" t="s">
        <v>4329</v>
      </c>
      <c r="AC149" s="2" t="s">
        <v>5243</v>
      </c>
      <c r="AD149" s="2" t="s">
        <v>2764</v>
      </c>
      <c r="AE149" s="2" t="s">
        <v>135</v>
      </c>
      <c r="AF149" s="2" t="s">
        <v>135</v>
      </c>
      <c r="AG149" s="2" t="s">
        <v>2744</v>
      </c>
      <c r="AH149" s="2" t="s">
        <v>2816</v>
      </c>
      <c r="AI149" s="2" t="s">
        <v>2816</v>
      </c>
      <c r="AJ149" s="2" t="s">
        <v>2816</v>
      </c>
      <c r="AK149" s="2"/>
      <c r="AL149" s="2"/>
      <c r="AM149" s="2" t="s">
        <v>2746</v>
      </c>
      <c r="AN149" s="2" t="s">
        <v>4330</v>
      </c>
      <c r="AO149" s="2" t="s">
        <v>4323</v>
      </c>
      <c r="AP149" s="2" t="s">
        <v>2713</v>
      </c>
      <c r="AQ149" s="14">
        <v>2</v>
      </c>
      <c r="AR149" s="2" t="s">
        <v>2749</v>
      </c>
      <c r="AS149" s="2" t="s">
        <v>4324</v>
      </c>
      <c r="AT149" s="2" t="s">
        <v>4331</v>
      </c>
      <c r="AU149" s="2"/>
      <c r="AV149" s="2" t="s">
        <v>3067</v>
      </c>
      <c r="AW149" s="2" t="s">
        <v>2729</v>
      </c>
      <c r="AX149" s="2" t="s">
        <v>2753</v>
      </c>
      <c r="AY149" s="14">
        <v>235</v>
      </c>
      <c r="AZ149" s="2"/>
      <c r="BA149" s="2"/>
      <c r="BB149" s="2" t="s">
        <v>4332</v>
      </c>
      <c r="BC149">
        <f t="shared" si="9"/>
        <v>1</v>
      </c>
      <c r="BD149">
        <f t="shared" si="10"/>
        <v>0</v>
      </c>
      <c r="BE149">
        <f t="shared" si="8"/>
        <v>1</v>
      </c>
      <c r="BF149" s="1">
        <f t="shared" si="11"/>
        <v>1</v>
      </c>
      <c r="BI149" s="1"/>
      <c r="BJ149" s="1"/>
      <c r="BR149" s="1"/>
      <c r="BV149" s="1"/>
      <c r="CG149" s="1"/>
      <c r="CH149" s="1"/>
      <c r="DG149" s="1"/>
    </row>
    <row r="150" spans="1:112" x14ac:dyDescent="0.25">
      <c r="A150" s="13">
        <v>6650.3427366400001</v>
      </c>
      <c r="B150" s="13">
        <v>337.77205065599998</v>
      </c>
      <c r="C150" s="2" t="s">
        <v>5244</v>
      </c>
      <c r="D150" s="2" t="s">
        <v>4314</v>
      </c>
      <c r="E150" s="2" t="s">
        <v>4315</v>
      </c>
      <c r="F150" s="2" t="s">
        <v>3322</v>
      </c>
      <c r="G150" s="2" t="s">
        <v>54</v>
      </c>
      <c r="H150" s="2" t="s">
        <v>4316</v>
      </c>
      <c r="I150" s="2" t="s">
        <v>3059</v>
      </c>
      <c r="J150" s="2">
        <v>509854</v>
      </c>
      <c r="K150" s="2" t="s">
        <v>4963</v>
      </c>
      <c r="L150" s="2"/>
      <c r="M150" s="13">
        <v>0.14299999999999999</v>
      </c>
      <c r="N150" s="2">
        <v>637254</v>
      </c>
      <c r="O150" s="2" t="s">
        <v>5218</v>
      </c>
      <c r="P150" s="2" t="s">
        <v>4317</v>
      </c>
      <c r="Q150" s="2" t="s">
        <v>3061</v>
      </c>
      <c r="R150" s="2" t="s">
        <v>3164</v>
      </c>
      <c r="S150" s="2" t="s">
        <v>2738</v>
      </c>
      <c r="T150" s="2" t="s">
        <v>5185</v>
      </c>
      <c r="U150" s="2" t="s">
        <v>2739</v>
      </c>
      <c r="V150" s="2" t="s">
        <v>61</v>
      </c>
      <c r="W150" s="2" t="s">
        <v>4129</v>
      </c>
      <c r="X150" s="2" t="s">
        <v>2740</v>
      </c>
      <c r="Y150" s="2">
        <v>127400</v>
      </c>
      <c r="Z150" s="2">
        <v>637254</v>
      </c>
      <c r="AA150" s="2" t="s">
        <v>4318</v>
      </c>
      <c r="AB150" s="2" t="s">
        <v>4319</v>
      </c>
      <c r="AC150" s="2" t="s">
        <v>5244</v>
      </c>
      <c r="AD150" s="2" t="s">
        <v>2743</v>
      </c>
      <c r="AE150" s="2" t="s">
        <v>61</v>
      </c>
      <c r="AF150" s="2" t="s">
        <v>135</v>
      </c>
      <c r="AG150" s="2" t="s">
        <v>2744</v>
      </c>
      <c r="AH150" s="2" t="s">
        <v>2745</v>
      </c>
      <c r="AI150" s="2" t="s">
        <v>2745</v>
      </c>
      <c r="AJ150" s="2" t="s">
        <v>2745</v>
      </c>
      <c r="AK150" s="2"/>
      <c r="AL150" s="2"/>
      <c r="AM150" s="2" t="s">
        <v>2746</v>
      </c>
      <c r="AN150" s="2" t="s">
        <v>4320</v>
      </c>
      <c r="AO150" s="2" t="s">
        <v>4313</v>
      </c>
      <c r="AP150" s="2" t="s">
        <v>2713</v>
      </c>
      <c r="AQ150" s="14">
        <v>0</v>
      </c>
      <c r="AR150" s="2" t="s">
        <v>2749</v>
      </c>
      <c r="AS150" s="2" t="s">
        <v>4314</v>
      </c>
      <c r="AT150" s="2" t="s">
        <v>4321</v>
      </c>
      <c r="AU150" s="2"/>
      <c r="AV150" s="2" t="s">
        <v>3067</v>
      </c>
      <c r="AW150" s="2" t="s">
        <v>2729</v>
      </c>
      <c r="AX150" s="2" t="s">
        <v>2753</v>
      </c>
      <c r="AY150" s="14">
        <v>451</v>
      </c>
      <c r="AZ150" s="2"/>
      <c r="BA150" s="2"/>
      <c r="BB150" s="2" t="s">
        <v>4322</v>
      </c>
      <c r="BC150">
        <f t="shared" si="9"/>
        <v>0</v>
      </c>
      <c r="BD150">
        <f t="shared" si="10"/>
        <v>0</v>
      </c>
      <c r="BE150">
        <f t="shared" si="8"/>
        <v>0</v>
      </c>
      <c r="BF150" s="1">
        <f t="shared" si="11"/>
        <v>0</v>
      </c>
      <c r="BI150" s="1"/>
      <c r="BJ150" s="1"/>
      <c r="BR150" s="1"/>
      <c r="BV150" s="1"/>
      <c r="CG150" s="1"/>
      <c r="CH150" s="1"/>
      <c r="CY150" s="1"/>
      <c r="DG150" s="1"/>
    </row>
    <row r="151" spans="1:112" x14ac:dyDescent="0.25">
      <c r="A151" s="13">
        <v>9505.1675136499998</v>
      </c>
      <c r="B151" s="13">
        <v>390.58116307400002</v>
      </c>
      <c r="C151" s="2" t="s">
        <v>5245</v>
      </c>
      <c r="D151" s="2" t="s">
        <v>4304</v>
      </c>
      <c r="E151" s="2" t="s">
        <v>4305</v>
      </c>
      <c r="F151" s="2" t="s">
        <v>3561</v>
      </c>
      <c r="G151" s="2" t="s">
        <v>54</v>
      </c>
      <c r="H151" s="2" t="s">
        <v>4306</v>
      </c>
      <c r="I151" s="2" t="s">
        <v>3059</v>
      </c>
      <c r="J151" s="2">
        <v>512362</v>
      </c>
      <c r="K151" s="2" t="s">
        <v>4963</v>
      </c>
      <c r="L151" s="2"/>
      <c r="M151" s="13">
        <v>0</v>
      </c>
      <c r="N151" s="2">
        <v>678762</v>
      </c>
      <c r="O151" s="2" t="s">
        <v>5218</v>
      </c>
      <c r="P151" s="2" t="s">
        <v>4307</v>
      </c>
      <c r="Q151" s="2" t="s">
        <v>3061</v>
      </c>
      <c r="R151" s="2" t="s">
        <v>3164</v>
      </c>
      <c r="S151" s="2" t="s">
        <v>2738</v>
      </c>
      <c r="T151" s="2" t="s">
        <v>5109</v>
      </c>
      <c r="U151" s="2" t="s">
        <v>2739</v>
      </c>
      <c r="V151" s="2" t="s">
        <v>61</v>
      </c>
      <c r="W151" s="2" t="s">
        <v>4129</v>
      </c>
      <c r="X151" s="2" t="s">
        <v>2740</v>
      </c>
      <c r="Y151" s="2">
        <v>166400</v>
      </c>
      <c r="Z151" s="2">
        <v>678762</v>
      </c>
      <c r="AA151" s="2" t="s">
        <v>4308</v>
      </c>
      <c r="AB151" s="2" t="s">
        <v>4309</v>
      </c>
      <c r="AC151" s="2" t="s">
        <v>5245</v>
      </c>
      <c r="AD151" s="2" t="s">
        <v>2743</v>
      </c>
      <c r="AE151" s="2" t="s">
        <v>61</v>
      </c>
      <c r="AF151" s="2" t="s">
        <v>135</v>
      </c>
      <c r="AG151" s="2" t="s">
        <v>2744</v>
      </c>
      <c r="AH151" s="2" t="s">
        <v>2745</v>
      </c>
      <c r="AI151" s="2" t="s">
        <v>2745</v>
      </c>
      <c r="AJ151" s="2" t="s">
        <v>2745</v>
      </c>
      <c r="AK151" s="2" t="s">
        <v>2745</v>
      </c>
      <c r="AL151" s="2" t="s">
        <v>2745</v>
      </c>
      <c r="AM151" s="2" t="s">
        <v>2832</v>
      </c>
      <c r="AN151" s="2" t="s">
        <v>4310</v>
      </c>
      <c r="AO151" s="2" t="s">
        <v>4303</v>
      </c>
      <c r="AP151" s="2" t="s">
        <v>2713</v>
      </c>
      <c r="AQ151" s="14">
        <v>2</v>
      </c>
      <c r="AR151" s="2" t="s">
        <v>2749</v>
      </c>
      <c r="AS151" s="2" t="s">
        <v>4304</v>
      </c>
      <c r="AT151" s="2" t="s">
        <v>4311</v>
      </c>
      <c r="AU151" s="2"/>
      <c r="AV151" s="2" t="s">
        <v>3067</v>
      </c>
      <c r="AW151" s="2" t="s">
        <v>2729</v>
      </c>
      <c r="AX151" s="2" t="s">
        <v>2753</v>
      </c>
      <c r="AY151" s="14">
        <v>423</v>
      </c>
      <c r="AZ151" s="2"/>
      <c r="BA151" s="2"/>
      <c r="BB151" s="2" t="s">
        <v>4312</v>
      </c>
      <c r="BC151">
        <f t="shared" si="9"/>
        <v>0</v>
      </c>
      <c r="BD151">
        <f t="shared" si="10"/>
        <v>0</v>
      </c>
      <c r="BE151">
        <f t="shared" si="8"/>
        <v>0</v>
      </c>
      <c r="BF151" s="1">
        <f t="shared" si="11"/>
        <v>0</v>
      </c>
      <c r="BI151" s="1"/>
      <c r="BJ151" s="1"/>
      <c r="BR151" s="1"/>
      <c r="BV151" s="1"/>
      <c r="CG151" s="1"/>
      <c r="CH151" s="1"/>
      <c r="CY151" s="1"/>
      <c r="DH151" s="12"/>
    </row>
    <row r="152" spans="1:112" x14ac:dyDescent="0.25">
      <c r="A152" s="13">
        <v>5195.4930089400004</v>
      </c>
      <c r="B152" s="13">
        <v>307.88597543600002</v>
      </c>
      <c r="C152" s="2" t="s">
        <v>5246</v>
      </c>
      <c r="D152" s="2" t="s">
        <v>4334</v>
      </c>
      <c r="E152" s="2" t="s">
        <v>4335</v>
      </c>
      <c r="F152" s="2" t="s">
        <v>4336</v>
      </c>
      <c r="G152" s="2" t="s">
        <v>54</v>
      </c>
      <c r="H152" s="2" t="s">
        <v>4337</v>
      </c>
      <c r="I152" s="2" t="s">
        <v>3059</v>
      </c>
      <c r="J152" s="2">
        <v>295544</v>
      </c>
      <c r="K152" s="2" t="s">
        <v>4963</v>
      </c>
      <c r="L152" s="2"/>
      <c r="M152" s="13">
        <v>0</v>
      </c>
      <c r="N152" s="2">
        <v>412544</v>
      </c>
      <c r="O152" s="2" t="s">
        <v>5218</v>
      </c>
      <c r="P152" s="2" t="s">
        <v>4338</v>
      </c>
      <c r="Q152" s="2" t="s">
        <v>3061</v>
      </c>
      <c r="R152" s="2" t="s">
        <v>3164</v>
      </c>
      <c r="S152" s="2" t="s">
        <v>2738</v>
      </c>
      <c r="T152" s="2" t="s">
        <v>5247</v>
      </c>
      <c r="U152" s="2" t="s">
        <v>2739</v>
      </c>
      <c r="V152" s="2" t="s">
        <v>61</v>
      </c>
      <c r="W152" s="2" t="s">
        <v>4129</v>
      </c>
      <c r="X152" s="2" t="s">
        <v>2740</v>
      </c>
      <c r="Y152" s="2">
        <v>117000</v>
      </c>
      <c r="Z152" s="2">
        <v>412544</v>
      </c>
      <c r="AA152" s="2" t="s">
        <v>4339</v>
      </c>
      <c r="AB152" s="2" t="s">
        <v>4340</v>
      </c>
      <c r="AC152" s="2" t="s">
        <v>5246</v>
      </c>
      <c r="AD152" s="2" t="s">
        <v>2764</v>
      </c>
      <c r="AE152" s="2" t="s">
        <v>135</v>
      </c>
      <c r="AF152" s="2" t="s">
        <v>135</v>
      </c>
      <c r="AG152" s="2" t="s">
        <v>2744</v>
      </c>
      <c r="AH152" s="2" t="s">
        <v>2745</v>
      </c>
      <c r="AI152" s="2" t="s">
        <v>2745</v>
      </c>
      <c r="AJ152" s="2" t="s">
        <v>2745</v>
      </c>
      <c r="AK152" s="2" t="s">
        <v>2877</v>
      </c>
      <c r="AL152" s="2"/>
      <c r="AM152" s="2" t="s">
        <v>2832</v>
      </c>
      <c r="AN152" s="2" t="s">
        <v>4341</v>
      </c>
      <c r="AO152" s="2" t="s">
        <v>4333</v>
      </c>
      <c r="AP152" s="2" t="s">
        <v>2713</v>
      </c>
      <c r="AQ152" s="14">
        <v>2</v>
      </c>
      <c r="AR152" s="2" t="s">
        <v>2749</v>
      </c>
      <c r="AS152" s="2" t="s">
        <v>4334</v>
      </c>
      <c r="AT152" s="2" t="s">
        <v>4342</v>
      </c>
      <c r="AU152" s="2"/>
      <c r="AV152" s="2" t="s">
        <v>3067</v>
      </c>
      <c r="AW152" s="2" t="s">
        <v>2729</v>
      </c>
      <c r="AX152" s="2" t="s">
        <v>2753</v>
      </c>
      <c r="AY152" s="14">
        <v>0</v>
      </c>
      <c r="AZ152" s="2" t="s">
        <v>5248</v>
      </c>
      <c r="BA152" s="2"/>
      <c r="BB152" s="2" t="s">
        <v>4343</v>
      </c>
      <c r="BC152">
        <f t="shared" si="9"/>
        <v>0</v>
      </c>
      <c r="BD152">
        <f t="shared" si="10"/>
        <v>1</v>
      </c>
      <c r="BE152">
        <f t="shared" si="8"/>
        <v>1</v>
      </c>
      <c r="BF152" s="1">
        <f t="shared" si="11"/>
        <v>1</v>
      </c>
      <c r="BI152" s="1"/>
      <c r="BJ152" s="1"/>
      <c r="BR152" s="1"/>
      <c r="BV152" s="1"/>
      <c r="CG152" s="1"/>
      <c r="CH152" s="1"/>
      <c r="CY152" s="1"/>
      <c r="DH152" s="12"/>
    </row>
    <row r="153" spans="1:112" x14ac:dyDescent="0.25">
      <c r="A153" s="13">
        <v>5266.9654063199996</v>
      </c>
      <c r="B153" s="13">
        <v>308.51701192299998</v>
      </c>
      <c r="C153" s="2" t="s">
        <v>5249</v>
      </c>
      <c r="D153" s="2" t="s">
        <v>4377</v>
      </c>
      <c r="E153" s="2" t="s">
        <v>4378</v>
      </c>
      <c r="F153" s="2" t="s">
        <v>3093</v>
      </c>
      <c r="G153" s="2" t="s">
        <v>54</v>
      </c>
      <c r="H153" s="2" t="s">
        <v>4379</v>
      </c>
      <c r="I153" s="2" t="s">
        <v>3059</v>
      </c>
      <c r="J153" s="2">
        <v>855777</v>
      </c>
      <c r="K153" s="2" t="s">
        <v>4963</v>
      </c>
      <c r="L153" s="2"/>
      <c r="M153" s="13">
        <v>0</v>
      </c>
      <c r="N153" s="2">
        <v>972777</v>
      </c>
      <c r="O153" s="2" t="s">
        <v>5218</v>
      </c>
      <c r="P153" s="2" t="s">
        <v>4380</v>
      </c>
      <c r="Q153" s="2" t="s">
        <v>3061</v>
      </c>
      <c r="R153" s="2" t="s">
        <v>3164</v>
      </c>
      <c r="S153" s="2" t="s">
        <v>2738</v>
      </c>
      <c r="T153" s="2" t="s">
        <v>5073</v>
      </c>
      <c r="U153" s="2" t="s">
        <v>2739</v>
      </c>
      <c r="V153" s="2" t="s">
        <v>61</v>
      </c>
      <c r="W153" s="2" t="s">
        <v>4129</v>
      </c>
      <c r="X153" s="2" t="s">
        <v>2740</v>
      </c>
      <c r="Y153" s="2">
        <v>117000</v>
      </c>
      <c r="Z153" s="2">
        <v>972777</v>
      </c>
      <c r="AA153" s="2" t="s">
        <v>4381</v>
      </c>
      <c r="AB153" s="2" t="s">
        <v>4382</v>
      </c>
      <c r="AC153" s="2" t="s">
        <v>5249</v>
      </c>
      <c r="AD153" s="2" t="s">
        <v>2743</v>
      </c>
      <c r="AE153" s="2" t="s">
        <v>61</v>
      </c>
      <c r="AF153" s="2" t="s">
        <v>135</v>
      </c>
      <c r="AG153" s="2" t="s">
        <v>2744</v>
      </c>
      <c r="AH153" s="2" t="s">
        <v>2745</v>
      </c>
      <c r="AI153" s="2" t="s">
        <v>2745</v>
      </c>
      <c r="AJ153" s="2" t="s">
        <v>2745</v>
      </c>
      <c r="AK153" s="2" t="s">
        <v>2745</v>
      </c>
      <c r="AL153" s="2" t="s">
        <v>2745</v>
      </c>
      <c r="AM153" s="2" t="s">
        <v>2832</v>
      </c>
      <c r="AN153" s="2" t="s">
        <v>4383</v>
      </c>
      <c r="AO153" s="2" t="s">
        <v>3295</v>
      </c>
      <c r="AP153" s="2" t="s">
        <v>5055</v>
      </c>
      <c r="AQ153" s="14">
        <v>2</v>
      </c>
      <c r="AR153" s="2" t="s">
        <v>2749</v>
      </c>
      <c r="AS153" s="2" t="s">
        <v>4377</v>
      </c>
      <c r="AT153" s="2" t="s">
        <v>4384</v>
      </c>
      <c r="AU153" s="2"/>
      <c r="AV153" s="2" t="s">
        <v>3067</v>
      </c>
      <c r="AW153" s="2" t="s">
        <v>2729</v>
      </c>
      <c r="AX153" s="2" t="s">
        <v>4385</v>
      </c>
      <c r="AY153" s="14">
        <v>205</v>
      </c>
      <c r="AZ153" s="2"/>
      <c r="BA153" s="2"/>
      <c r="BB153" s="2" t="s">
        <v>4386</v>
      </c>
      <c r="BC153">
        <f t="shared" si="9"/>
        <v>0</v>
      </c>
      <c r="BD153">
        <f t="shared" si="10"/>
        <v>0</v>
      </c>
      <c r="BE153">
        <f t="shared" si="8"/>
        <v>0</v>
      </c>
      <c r="BF153" s="1">
        <f t="shared" si="11"/>
        <v>0</v>
      </c>
      <c r="BI153" s="1"/>
      <c r="BJ153" s="1"/>
      <c r="BR153" s="1"/>
      <c r="BV153" s="1"/>
      <c r="CG153" s="1"/>
      <c r="CH153" s="1"/>
      <c r="CY153" s="1"/>
      <c r="DG153" s="1"/>
    </row>
    <row r="154" spans="1:112" x14ac:dyDescent="0.25">
      <c r="A154" s="13">
        <v>9271.0384160600006</v>
      </c>
      <c r="B154" s="13">
        <v>385.597285666</v>
      </c>
      <c r="C154" s="2" t="s">
        <v>5250</v>
      </c>
      <c r="D154" s="2" t="s">
        <v>4345</v>
      </c>
      <c r="E154" s="2" t="s">
        <v>4346</v>
      </c>
      <c r="F154" s="2" t="s">
        <v>3645</v>
      </c>
      <c r="G154" s="2" t="s">
        <v>54</v>
      </c>
      <c r="H154" s="2" t="s">
        <v>4347</v>
      </c>
      <c r="I154" s="2" t="s">
        <v>3059</v>
      </c>
      <c r="J154" s="2">
        <v>623428</v>
      </c>
      <c r="K154" s="2" t="s">
        <v>4963</v>
      </c>
      <c r="L154" s="2"/>
      <c r="M154" s="13">
        <v>0</v>
      </c>
      <c r="N154" s="2">
        <v>764828</v>
      </c>
      <c r="O154" s="2" t="s">
        <v>5218</v>
      </c>
      <c r="P154" s="2" t="s">
        <v>4348</v>
      </c>
      <c r="Q154" s="2" t="s">
        <v>3061</v>
      </c>
      <c r="R154" s="2" t="s">
        <v>3164</v>
      </c>
      <c r="S154" s="2" t="s">
        <v>2738</v>
      </c>
      <c r="T154" s="2" t="s">
        <v>5132</v>
      </c>
      <c r="U154" s="2" t="s">
        <v>2739</v>
      </c>
      <c r="V154" s="2" t="s">
        <v>61</v>
      </c>
      <c r="W154" s="2" t="s">
        <v>4129</v>
      </c>
      <c r="X154" s="2" t="s">
        <v>2740</v>
      </c>
      <c r="Y154" s="2">
        <v>141400</v>
      </c>
      <c r="Z154" s="2">
        <v>764828</v>
      </c>
      <c r="AA154" s="2" t="s">
        <v>4349</v>
      </c>
      <c r="AB154" s="2" t="s">
        <v>4350</v>
      </c>
      <c r="AC154" s="2" t="s">
        <v>5250</v>
      </c>
      <c r="AD154" s="2" t="s">
        <v>2764</v>
      </c>
      <c r="AE154" s="2" t="s">
        <v>135</v>
      </c>
      <c r="AF154" s="2" t="s">
        <v>135</v>
      </c>
      <c r="AG154" s="2" t="s">
        <v>2744</v>
      </c>
      <c r="AH154" s="2" t="s">
        <v>2745</v>
      </c>
      <c r="AI154" s="2" t="s">
        <v>2745</v>
      </c>
      <c r="AJ154" s="2" t="s">
        <v>2745</v>
      </c>
      <c r="AK154" s="2" t="s">
        <v>2877</v>
      </c>
      <c r="AL154" s="2" t="s">
        <v>2745</v>
      </c>
      <c r="AM154" s="2" t="s">
        <v>2832</v>
      </c>
      <c r="AN154" s="2" t="s">
        <v>4351</v>
      </c>
      <c r="AO154" s="2" t="s">
        <v>4344</v>
      </c>
      <c r="AP154" s="2" t="s">
        <v>2713</v>
      </c>
      <c r="AQ154" s="14">
        <v>2</v>
      </c>
      <c r="AR154" s="2" t="s">
        <v>2749</v>
      </c>
      <c r="AS154" s="2" t="s">
        <v>4345</v>
      </c>
      <c r="AT154" s="2" t="s">
        <v>4352</v>
      </c>
      <c r="AU154" s="2"/>
      <c r="AV154" s="2" t="s">
        <v>3067</v>
      </c>
      <c r="AW154" s="2" t="s">
        <v>2729</v>
      </c>
      <c r="AX154" s="2" t="s">
        <v>2753</v>
      </c>
      <c r="AY154" s="14">
        <v>0</v>
      </c>
      <c r="AZ154" s="2" t="s">
        <v>4981</v>
      </c>
      <c r="BA154" s="2"/>
      <c r="BB154" s="2" t="s">
        <v>4353</v>
      </c>
      <c r="BC154">
        <f t="shared" si="9"/>
        <v>0</v>
      </c>
      <c r="BD154">
        <f t="shared" si="10"/>
        <v>1</v>
      </c>
      <c r="BE154">
        <f t="shared" si="8"/>
        <v>1</v>
      </c>
      <c r="BF154" s="1">
        <f t="shared" si="11"/>
        <v>1</v>
      </c>
      <c r="BI154" s="1"/>
      <c r="BJ154" s="1"/>
      <c r="BR154" s="1"/>
      <c r="BV154" s="1"/>
      <c r="CG154" s="1"/>
      <c r="CH154" s="1"/>
      <c r="DG154" s="1"/>
    </row>
    <row r="155" spans="1:112" x14ac:dyDescent="0.25">
      <c r="A155" s="13">
        <v>9449.4720557399996</v>
      </c>
      <c r="B155" s="13">
        <v>388.940739033</v>
      </c>
      <c r="C155" s="2" t="s">
        <v>5251</v>
      </c>
      <c r="D155" s="2" t="s">
        <v>4412</v>
      </c>
      <c r="E155" s="2" t="s">
        <v>4413</v>
      </c>
      <c r="F155" s="2" t="s">
        <v>3645</v>
      </c>
      <c r="G155" s="2" t="s">
        <v>54</v>
      </c>
      <c r="H155" s="2" t="s">
        <v>4414</v>
      </c>
      <c r="I155" s="2" t="s">
        <v>3059</v>
      </c>
      <c r="J155" s="2">
        <v>356626</v>
      </c>
      <c r="K155" s="2" t="s">
        <v>4963</v>
      </c>
      <c r="L155" s="2"/>
      <c r="M155" s="13">
        <v>0</v>
      </c>
      <c r="N155" s="2">
        <v>492626</v>
      </c>
      <c r="O155" s="2" t="s">
        <v>5218</v>
      </c>
      <c r="P155" s="2" t="s">
        <v>4415</v>
      </c>
      <c r="Q155" s="2" t="s">
        <v>3061</v>
      </c>
      <c r="R155" s="2" t="s">
        <v>3164</v>
      </c>
      <c r="S155" s="2" t="s">
        <v>2738</v>
      </c>
      <c r="T155" s="2" t="s">
        <v>5132</v>
      </c>
      <c r="U155" s="2" t="s">
        <v>2739</v>
      </c>
      <c r="V155" s="2" t="s">
        <v>61</v>
      </c>
      <c r="W155" s="2" t="s">
        <v>4129</v>
      </c>
      <c r="X155" s="2" t="s">
        <v>2740</v>
      </c>
      <c r="Y155" s="2">
        <v>136000</v>
      </c>
      <c r="Z155" s="2">
        <v>492626</v>
      </c>
      <c r="AA155" s="2" t="s">
        <v>4416</v>
      </c>
      <c r="AB155" s="2" t="s">
        <v>4417</v>
      </c>
      <c r="AC155" s="2" t="s">
        <v>5251</v>
      </c>
      <c r="AD155" s="2" t="s">
        <v>2743</v>
      </c>
      <c r="AE155" s="2" t="s">
        <v>61</v>
      </c>
      <c r="AF155" s="2" t="s">
        <v>135</v>
      </c>
      <c r="AG155" s="2" t="s">
        <v>2744</v>
      </c>
      <c r="AH155" s="2" t="s">
        <v>2745</v>
      </c>
      <c r="AI155" s="2" t="s">
        <v>2745</v>
      </c>
      <c r="AJ155" s="2" t="s">
        <v>2745</v>
      </c>
      <c r="AK155" s="2"/>
      <c r="AL155" s="2" t="s">
        <v>2745</v>
      </c>
      <c r="AM155" s="2" t="s">
        <v>3110</v>
      </c>
      <c r="AN155" s="2"/>
      <c r="AO155" s="2" t="s">
        <v>4411</v>
      </c>
      <c r="AP155" s="2" t="s">
        <v>2713</v>
      </c>
      <c r="AQ155" s="14">
        <v>1</v>
      </c>
      <c r="AR155" s="2" t="s">
        <v>2749</v>
      </c>
      <c r="AS155" s="2" t="s">
        <v>4412</v>
      </c>
      <c r="AT155" s="2" t="s">
        <v>4418</v>
      </c>
      <c r="AU155" s="2"/>
      <c r="AV155" s="2" t="s">
        <v>3067</v>
      </c>
      <c r="AW155" s="2" t="s">
        <v>2729</v>
      </c>
      <c r="AX155" s="2" t="s">
        <v>2753</v>
      </c>
      <c r="AY155" s="14">
        <v>742</v>
      </c>
      <c r="AZ155" s="2"/>
      <c r="BA155" s="2"/>
      <c r="BB155" s="2" t="s">
        <v>4419</v>
      </c>
      <c r="BC155">
        <f t="shared" si="9"/>
        <v>0</v>
      </c>
      <c r="BD155">
        <f t="shared" si="10"/>
        <v>0</v>
      </c>
      <c r="BE155">
        <f t="shared" si="8"/>
        <v>0</v>
      </c>
      <c r="BF155" s="1">
        <f t="shared" si="11"/>
        <v>0</v>
      </c>
      <c r="BI155" s="1"/>
      <c r="BJ155" s="1"/>
      <c r="BR155" s="1"/>
      <c r="BV155" s="1"/>
      <c r="CG155" s="1"/>
      <c r="CH155" s="1"/>
      <c r="CY155" s="1"/>
      <c r="DG155" s="1"/>
    </row>
    <row r="156" spans="1:112" x14ac:dyDescent="0.25">
      <c r="A156" s="13">
        <v>13783.575390600001</v>
      </c>
      <c r="B156" s="13">
        <v>591.05645788300001</v>
      </c>
      <c r="C156" s="2" t="s">
        <v>5252</v>
      </c>
      <c r="D156" s="2" t="s">
        <v>4355</v>
      </c>
      <c r="E156" s="2" t="s">
        <v>4356</v>
      </c>
      <c r="F156" s="2" t="s">
        <v>4357</v>
      </c>
      <c r="G156" s="2" t="s">
        <v>54</v>
      </c>
      <c r="H156" s="2" t="s">
        <v>4358</v>
      </c>
      <c r="I156" s="2" t="s">
        <v>3059</v>
      </c>
      <c r="J156" s="2">
        <v>256812</v>
      </c>
      <c r="K156" s="2" t="s">
        <v>4963</v>
      </c>
      <c r="L156" s="2"/>
      <c r="M156" s="13">
        <v>0</v>
      </c>
      <c r="N156" s="2">
        <v>317785</v>
      </c>
      <c r="O156" s="2" t="s">
        <v>5253</v>
      </c>
      <c r="P156" s="2" t="s">
        <v>4359</v>
      </c>
      <c r="Q156" s="2" t="s">
        <v>3346</v>
      </c>
      <c r="R156" s="2" t="s">
        <v>3164</v>
      </c>
      <c r="S156" s="2" t="s">
        <v>2738</v>
      </c>
      <c r="T156" s="2" t="s">
        <v>5216</v>
      </c>
      <c r="U156" s="2" t="s">
        <v>2739</v>
      </c>
      <c r="V156" s="2" t="s">
        <v>61</v>
      </c>
      <c r="W156" s="2" t="s">
        <v>4360</v>
      </c>
      <c r="X156" s="2" t="s">
        <v>2740</v>
      </c>
      <c r="Y156" s="2">
        <v>60973</v>
      </c>
      <c r="Z156" s="2">
        <v>317785</v>
      </c>
      <c r="AA156" s="2" t="s">
        <v>4361</v>
      </c>
      <c r="AB156" s="2" t="s">
        <v>4362</v>
      </c>
      <c r="AC156" s="2" t="s">
        <v>5252</v>
      </c>
      <c r="AD156" s="2" t="s">
        <v>2764</v>
      </c>
      <c r="AE156" s="2" t="s">
        <v>135</v>
      </c>
      <c r="AF156" s="2" t="s">
        <v>135</v>
      </c>
      <c r="AG156" s="2" t="s">
        <v>2744</v>
      </c>
      <c r="AH156" s="2" t="s">
        <v>2745</v>
      </c>
      <c r="AI156" s="2" t="s">
        <v>2745</v>
      </c>
      <c r="AJ156" s="2" t="s">
        <v>2745</v>
      </c>
      <c r="AK156" s="2" t="s">
        <v>2877</v>
      </c>
      <c r="AL156" s="2"/>
      <c r="AM156" s="2" t="s">
        <v>2832</v>
      </c>
      <c r="AN156" s="2" t="s">
        <v>4363</v>
      </c>
      <c r="AO156" s="2" t="s">
        <v>4354</v>
      </c>
      <c r="AP156" s="2" t="s">
        <v>2713</v>
      </c>
      <c r="AQ156" s="14">
        <v>2</v>
      </c>
      <c r="AR156" s="2" t="s">
        <v>2749</v>
      </c>
      <c r="AS156" s="2" t="s">
        <v>4355</v>
      </c>
      <c r="AT156" s="2" t="s">
        <v>4364</v>
      </c>
      <c r="AU156" s="2"/>
      <c r="AV156" s="2" t="s">
        <v>3067</v>
      </c>
      <c r="AW156" s="2" t="s">
        <v>2729</v>
      </c>
      <c r="AX156" s="2" t="s">
        <v>2753</v>
      </c>
      <c r="AY156" s="14">
        <v>168.83333300000001</v>
      </c>
      <c r="AZ156" s="2"/>
      <c r="BA156" s="2"/>
      <c r="BB156" s="2" t="s">
        <v>4365</v>
      </c>
      <c r="BC156">
        <f t="shared" si="9"/>
        <v>0</v>
      </c>
      <c r="BD156">
        <f t="shared" si="10"/>
        <v>1</v>
      </c>
      <c r="BE156">
        <f t="shared" si="8"/>
        <v>1</v>
      </c>
      <c r="BF156" s="1">
        <f t="shared" si="11"/>
        <v>1</v>
      </c>
      <c r="BI156" s="1"/>
      <c r="BJ156" s="1"/>
      <c r="BR156" s="1"/>
      <c r="BV156" s="1"/>
      <c r="CG156" s="1"/>
      <c r="CH156" s="1"/>
      <c r="CY156" s="1"/>
      <c r="DG156" s="1"/>
    </row>
    <row r="157" spans="1:112" x14ac:dyDescent="0.25">
      <c r="A157" s="13">
        <v>16770.689633999998</v>
      </c>
      <c r="B157" s="13">
        <v>519.77050857300003</v>
      </c>
      <c r="C157" s="2" t="s">
        <v>5254</v>
      </c>
      <c r="D157" s="2" t="s">
        <v>4367</v>
      </c>
      <c r="E157" s="2" t="s">
        <v>4368</v>
      </c>
      <c r="F157" s="2" t="s">
        <v>4369</v>
      </c>
      <c r="G157" s="2" t="s">
        <v>4370</v>
      </c>
      <c r="H157" s="2" t="s">
        <v>4371</v>
      </c>
      <c r="I157" s="2" t="s">
        <v>3059</v>
      </c>
      <c r="J157" s="2">
        <v>435626</v>
      </c>
      <c r="K157" s="2" t="s">
        <v>4963</v>
      </c>
      <c r="L157" s="2"/>
      <c r="M157" s="13">
        <v>0</v>
      </c>
      <c r="N157" s="2">
        <v>506218</v>
      </c>
      <c r="O157" s="2" t="s">
        <v>5253</v>
      </c>
      <c r="P157" s="2" t="s">
        <v>4372</v>
      </c>
      <c r="Q157" s="2" t="s">
        <v>3346</v>
      </c>
      <c r="R157" s="2" t="s">
        <v>3164</v>
      </c>
      <c r="S157" s="2" t="s">
        <v>2738</v>
      </c>
      <c r="T157" s="2" t="s">
        <v>5255</v>
      </c>
      <c r="U157" s="2" t="s">
        <v>2739</v>
      </c>
      <c r="V157" s="2" t="s">
        <v>61</v>
      </c>
      <c r="W157" s="2" t="s">
        <v>4360</v>
      </c>
      <c r="X157" s="2" t="s">
        <v>2740</v>
      </c>
      <c r="Y157" s="2">
        <v>70592</v>
      </c>
      <c r="Z157" s="2">
        <v>506218</v>
      </c>
      <c r="AA157" s="2" t="s">
        <v>4373</v>
      </c>
      <c r="AB157" s="2" t="s">
        <v>4374</v>
      </c>
      <c r="AC157" s="2" t="s">
        <v>5254</v>
      </c>
      <c r="AD157" s="2" t="s">
        <v>2764</v>
      </c>
      <c r="AE157" s="2" t="s">
        <v>135</v>
      </c>
      <c r="AF157" s="2" t="s">
        <v>135</v>
      </c>
      <c r="AG157" s="2" t="s">
        <v>2744</v>
      </c>
      <c r="AH157" s="2" t="s">
        <v>2745</v>
      </c>
      <c r="AI157" s="2"/>
      <c r="AJ157" s="2" t="s">
        <v>2745</v>
      </c>
      <c r="AK157" s="2"/>
      <c r="AL157" s="2" t="s">
        <v>2745</v>
      </c>
      <c r="AM157" s="2" t="s">
        <v>2867</v>
      </c>
      <c r="AN157" s="2"/>
      <c r="AO157" s="2" t="s">
        <v>4366</v>
      </c>
      <c r="AP157" s="2" t="s">
        <v>2713</v>
      </c>
      <c r="AQ157" s="14">
        <v>0</v>
      </c>
      <c r="AR157" s="2" t="s">
        <v>2749</v>
      </c>
      <c r="AS157" s="2" t="s">
        <v>4367</v>
      </c>
      <c r="AT157" s="2" t="s">
        <v>4375</v>
      </c>
      <c r="AU157" s="2"/>
      <c r="AV157" s="2" t="s">
        <v>3067</v>
      </c>
      <c r="AW157" s="2" t="s">
        <v>2729</v>
      </c>
      <c r="AX157" s="2" t="s">
        <v>2957</v>
      </c>
      <c r="AY157" s="14">
        <v>311</v>
      </c>
      <c r="AZ157" s="2"/>
      <c r="BA157" s="2"/>
      <c r="BB157" s="2" t="s">
        <v>4376</v>
      </c>
      <c r="BC157">
        <f t="shared" si="9"/>
        <v>0</v>
      </c>
      <c r="BD157">
        <f t="shared" si="10"/>
        <v>0</v>
      </c>
      <c r="BE157">
        <f t="shared" si="8"/>
        <v>1</v>
      </c>
      <c r="BF157" s="1">
        <f t="shared" si="11"/>
        <v>1</v>
      </c>
      <c r="BI157" s="1"/>
      <c r="BJ157" s="1"/>
      <c r="BR157" s="1"/>
      <c r="BV157" s="1"/>
      <c r="CG157" s="1"/>
      <c r="CH157" s="1"/>
      <c r="CY157" s="1"/>
      <c r="DG157" s="1"/>
      <c r="DH157" s="12"/>
    </row>
    <row r="158" spans="1:112" x14ac:dyDescent="0.25">
      <c r="A158" s="13">
        <v>13875.601045400001</v>
      </c>
      <c r="B158" s="13">
        <v>479.688179241</v>
      </c>
      <c r="C158" s="2" t="s">
        <v>5256</v>
      </c>
      <c r="D158" s="2" t="s">
        <v>4401</v>
      </c>
      <c r="E158" s="2" t="s">
        <v>4402</v>
      </c>
      <c r="F158" s="2" t="s">
        <v>4403</v>
      </c>
      <c r="G158" s="2" t="s">
        <v>54</v>
      </c>
      <c r="H158" s="2" t="s">
        <v>4404</v>
      </c>
      <c r="I158" s="2" t="s">
        <v>3059</v>
      </c>
      <c r="J158" s="2">
        <v>511568</v>
      </c>
      <c r="K158" s="2" t="s">
        <v>4963</v>
      </c>
      <c r="L158" s="2"/>
      <c r="M158" s="13">
        <v>0</v>
      </c>
      <c r="N158" s="2">
        <v>581584</v>
      </c>
      <c r="O158" s="2" t="s">
        <v>5257</v>
      </c>
      <c r="P158" s="2" t="s">
        <v>4405</v>
      </c>
      <c r="Q158" s="2" t="s">
        <v>3346</v>
      </c>
      <c r="R158" s="2" t="s">
        <v>3062</v>
      </c>
      <c r="S158" s="2" t="s">
        <v>2738</v>
      </c>
      <c r="T158" s="2" t="s">
        <v>5258</v>
      </c>
      <c r="U158" s="2" t="s">
        <v>2739</v>
      </c>
      <c r="V158" s="2" t="s">
        <v>61</v>
      </c>
      <c r="W158" s="2" t="s">
        <v>4394</v>
      </c>
      <c r="X158" s="2" t="s">
        <v>2740</v>
      </c>
      <c r="Y158" s="2">
        <v>70016</v>
      </c>
      <c r="Z158" s="2">
        <v>581584</v>
      </c>
      <c r="AA158" s="2" t="s">
        <v>4406</v>
      </c>
      <c r="AB158" s="2" t="s">
        <v>4407</v>
      </c>
      <c r="AC158" s="2" t="s">
        <v>5256</v>
      </c>
      <c r="AD158" s="2" t="s">
        <v>2764</v>
      </c>
      <c r="AE158" s="2" t="s">
        <v>135</v>
      </c>
      <c r="AF158" s="2" t="s">
        <v>135</v>
      </c>
      <c r="AG158" s="2" t="s">
        <v>2744</v>
      </c>
      <c r="AH158" s="2" t="s">
        <v>2745</v>
      </c>
      <c r="AI158" s="2" t="s">
        <v>2745</v>
      </c>
      <c r="AJ158" s="2" t="s">
        <v>2745</v>
      </c>
      <c r="AK158" s="2" t="s">
        <v>2877</v>
      </c>
      <c r="AL158" s="2"/>
      <c r="AM158" s="2" t="s">
        <v>2832</v>
      </c>
      <c r="AN158" s="2" t="s">
        <v>4408</v>
      </c>
      <c r="AO158" s="2" t="s">
        <v>4400</v>
      </c>
      <c r="AP158" s="2" t="s">
        <v>2713</v>
      </c>
      <c r="AQ158" s="14">
        <v>2</v>
      </c>
      <c r="AR158" s="2" t="s">
        <v>2749</v>
      </c>
      <c r="AS158" s="2" t="s">
        <v>4401</v>
      </c>
      <c r="AT158" s="2" t="s">
        <v>4409</v>
      </c>
      <c r="AU158" s="2"/>
      <c r="AV158" s="2" t="s">
        <v>3067</v>
      </c>
      <c r="AW158" s="2" t="s">
        <v>2729</v>
      </c>
      <c r="AX158" s="2" t="s">
        <v>2753</v>
      </c>
      <c r="AY158" s="14">
        <v>264</v>
      </c>
      <c r="AZ158" s="2" t="s">
        <v>4981</v>
      </c>
      <c r="BA158" s="2"/>
      <c r="BB158" s="2" t="s">
        <v>4410</v>
      </c>
      <c r="BC158">
        <f t="shared" si="9"/>
        <v>0</v>
      </c>
      <c r="BD158">
        <f t="shared" si="10"/>
        <v>1</v>
      </c>
      <c r="BE158">
        <f t="shared" si="8"/>
        <v>1</v>
      </c>
      <c r="BF158" s="1">
        <f t="shared" si="11"/>
        <v>1</v>
      </c>
      <c r="BI158" s="1"/>
      <c r="BJ158" s="1"/>
      <c r="BR158" s="1"/>
      <c r="BV158" s="1"/>
      <c r="CG158" s="1"/>
      <c r="CH158" s="1"/>
      <c r="CY158" s="1"/>
      <c r="DG158" s="1"/>
    </row>
    <row r="159" spans="1:112" x14ac:dyDescent="0.25">
      <c r="A159" s="13">
        <v>7254.5933765399996</v>
      </c>
      <c r="B159" s="13">
        <v>363.73387199500002</v>
      </c>
      <c r="C159" s="2" t="s">
        <v>5259</v>
      </c>
      <c r="D159" s="2" t="s">
        <v>4388</v>
      </c>
      <c r="E159" s="2" t="s">
        <v>4389</v>
      </c>
      <c r="F159" s="2" t="s">
        <v>4390</v>
      </c>
      <c r="G159" s="2" t="s">
        <v>4391</v>
      </c>
      <c r="H159" s="2" t="s">
        <v>4392</v>
      </c>
      <c r="I159" s="2" t="s">
        <v>3059</v>
      </c>
      <c r="J159" s="2">
        <v>160487</v>
      </c>
      <c r="K159" s="2" t="s">
        <v>4963</v>
      </c>
      <c r="L159" s="2"/>
      <c r="M159" s="13">
        <v>0</v>
      </c>
      <c r="N159" s="2">
        <v>210487</v>
      </c>
      <c r="O159" s="2" t="s">
        <v>5257</v>
      </c>
      <c r="P159" s="2" t="s">
        <v>4393</v>
      </c>
      <c r="Q159" s="2" t="s">
        <v>3346</v>
      </c>
      <c r="R159" s="2" t="s">
        <v>3062</v>
      </c>
      <c r="S159" s="2" t="s">
        <v>2738</v>
      </c>
      <c r="T159" s="2" t="s">
        <v>5260</v>
      </c>
      <c r="U159" s="2" t="s">
        <v>2739</v>
      </c>
      <c r="V159" s="2" t="s">
        <v>61</v>
      </c>
      <c r="W159" s="2" t="s">
        <v>4394</v>
      </c>
      <c r="X159" s="2" t="s">
        <v>2740</v>
      </c>
      <c r="Y159" s="2">
        <v>50000</v>
      </c>
      <c r="Z159" s="2">
        <v>210487</v>
      </c>
      <c r="AA159" s="2" t="s">
        <v>4395</v>
      </c>
      <c r="AB159" s="2" t="s">
        <v>4396</v>
      </c>
      <c r="AC159" s="2" t="s">
        <v>5259</v>
      </c>
      <c r="AD159" s="2" t="s">
        <v>2743</v>
      </c>
      <c r="AE159" s="2" t="s">
        <v>61</v>
      </c>
      <c r="AF159" s="2" t="s">
        <v>135</v>
      </c>
      <c r="AG159" s="2" t="s">
        <v>2744</v>
      </c>
      <c r="AH159" s="2" t="s">
        <v>2745</v>
      </c>
      <c r="AI159" s="2" t="s">
        <v>2745</v>
      </c>
      <c r="AJ159" s="2" t="s">
        <v>2745</v>
      </c>
      <c r="AK159" s="2" t="s">
        <v>2745</v>
      </c>
      <c r="AL159" s="2"/>
      <c r="AM159" s="2" t="s">
        <v>2832</v>
      </c>
      <c r="AN159" s="2" t="s">
        <v>4397</v>
      </c>
      <c r="AO159" s="2" t="s">
        <v>4387</v>
      </c>
      <c r="AP159" s="2" t="s">
        <v>2713</v>
      </c>
      <c r="AQ159" s="14">
        <v>2</v>
      </c>
      <c r="AR159" s="2" t="s">
        <v>2749</v>
      </c>
      <c r="AS159" s="2" t="s">
        <v>4388</v>
      </c>
      <c r="AT159" s="2" t="s">
        <v>4398</v>
      </c>
      <c r="AU159" s="2"/>
      <c r="AV159" s="2" t="s">
        <v>3067</v>
      </c>
      <c r="AW159" s="2" t="s">
        <v>2729</v>
      </c>
      <c r="AX159" s="2" t="s">
        <v>2806</v>
      </c>
      <c r="AY159" s="14">
        <v>150</v>
      </c>
      <c r="AZ159" s="2"/>
      <c r="BA159" s="2"/>
      <c r="BB159" s="2" t="s">
        <v>4399</v>
      </c>
      <c r="BC159">
        <f t="shared" si="9"/>
        <v>0</v>
      </c>
      <c r="BD159">
        <f t="shared" si="10"/>
        <v>0</v>
      </c>
      <c r="BE159">
        <f t="shared" si="8"/>
        <v>0</v>
      </c>
      <c r="BF159" s="1">
        <f t="shared" si="11"/>
        <v>0</v>
      </c>
      <c r="BI159" s="1"/>
      <c r="BJ159" s="1"/>
      <c r="BR159" s="1"/>
      <c r="BU159" s="1"/>
      <c r="BV159" s="1"/>
      <c r="CG159" s="1"/>
      <c r="CH159" s="1"/>
      <c r="CY159" s="1"/>
      <c r="DG159" s="1"/>
    </row>
    <row r="160" spans="1:112" x14ac:dyDescent="0.25">
      <c r="A160" s="13">
        <v>7238.2007266999999</v>
      </c>
      <c r="B160" s="13">
        <v>363.093062987</v>
      </c>
      <c r="C160" s="2" t="s">
        <v>5261</v>
      </c>
      <c r="D160" s="2" t="s">
        <v>4442</v>
      </c>
      <c r="E160" s="2" t="s">
        <v>4443</v>
      </c>
      <c r="F160" s="2" t="s">
        <v>4097</v>
      </c>
      <c r="G160" s="2" t="s">
        <v>54</v>
      </c>
      <c r="H160" s="2" t="s">
        <v>4444</v>
      </c>
      <c r="I160" s="2" t="s">
        <v>3059</v>
      </c>
      <c r="J160" s="2">
        <v>447339</v>
      </c>
      <c r="K160" s="2" t="s">
        <v>4963</v>
      </c>
      <c r="L160" s="2"/>
      <c r="M160" s="13">
        <v>0</v>
      </c>
      <c r="N160" s="2">
        <v>497339</v>
      </c>
      <c r="O160" s="2" t="s">
        <v>5257</v>
      </c>
      <c r="P160" s="2" t="s">
        <v>4445</v>
      </c>
      <c r="Q160" s="2" t="s">
        <v>3346</v>
      </c>
      <c r="R160" s="2" t="s">
        <v>3062</v>
      </c>
      <c r="S160" s="2" t="s">
        <v>2738</v>
      </c>
      <c r="T160" s="2" t="s">
        <v>5262</v>
      </c>
      <c r="U160" s="2" t="s">
        <v>2739</v>
      </c>
      <c r="V160" s="2" t="s">
        <v>61</v>
      </c>
      <c r="W160" s="2" t="s">
        <v>4394</v>
      </c>
      <c r="X160" s="2" t="s">
        <v>2740</v>
      </c>
      <c r="Y160" s="2">
        <v>50000</v>
      </c>
      <c r="Z160" s="2">
        <v>497339</v>
      </c>
      <c r="AA160" s="2" t="s">
        <v>4446</v>
      </c>
      <c r="AB160" s="2" t="s">
        <v>4447</v>
      </c>
      <c r="AC160" s="2" t="s">
        <v>5261</v>
      </c>
      <c r="AD160" s="2" t="s">
        <v>3050</v>
      </c>
      <c r="AE160" s="2" t="s">
        <v>135</v>
      </c>
      <c r="AF160" s="2" t="s">
        <v>135</v>
      </c>
      <c r="AG160" s="2" t="s">
        <v>2744</v>
      </c>
      <c r="AH160" s="2" t="s">
        <v>2745</v>
      </c>
      <c r="AI160" s="2"/>
      <c r="AJ160" s="2" t="s">
        <v>2745</v>
      </c>
      <c r="AK160" s="2"/>
      <c r="AL160" s="2"/>
      <c r="AM160" s="2" t="s">
        <v>2867</v>
      </c>
      <c r="AN160" s="2"/>
      <c r="AO160" s="2" t="s">
        <v>4441</v>
      </c>
      <c r="AP160" s="2" t="s">
        <v>2713</v>
      </c>
      <c r="AQ160" s="14">
        <v>0</v>
      </c>
      <c r="AR160" s="2" t="s">
        <v>2749</v>
      </c>
      <c r="AS160" s="2" t="s">
        <v>4448</v>
      </c>
      <c r="AT160" s="2" t="s">
        <v>4449</v>
      </c>
      <c r="AU160" s="2" t="s">
        <v>5263</v>
      </c>
      <c r="AV160" s="2" t="s">
        <v>3067</v>
      </c>
      <c r="AW160" s="2" t="s">
        <v>2729</v>
      </c>
      <c r="AX160" s="2" t="s">
        <v>2957</v>
      </c>
      <c r="AY160" s="14">
        <v>239.45097999999999</v>
      </c>
      <c r="AZ160" s="2"/>
      <c r="BA160" s="2"/>
      <c r="BB160" s="2" t="s">
        <v>4450</v>
      </c>
      <c r="BC160">
        <f t="shared" si="9"/>
        <v>0</v>
      </c>
      <c r="BD160">
        <f t="shared" si="10"/>
        <v>0</v>
      </c>
      <c r="BE160">
        <f t="shared" si="8"/>
        <v>1</v>
      </c>
      <c r="BF160" s="1">
        <f t="shared" si="11"/>
        <v>1</v>
      </c>
      <c r="BI160" s="1"/>
      <c r="BJ160" s="1"/>
      <c r="BR160" s="1"/>
      <c r="BU160" s="1"/>
      <c r="BV160" s="1"/>
      <c r="CG160" s="1"/>
      <c r="CH160" s="1"/>
      <c r="CY160" s="1"/>
    </row>
    <row r="161" spans="1:112" x14ac:dyDescent="0.25">
      <c r="A161" s="13">
        <v>110720.461255</v>
      </c>
      <c r="B161" s="13">
        <v>3045.4436920100002</v>
      </c>
      <c r="C161" s="2" t="s">
        <v>5264</v>
      </c>
      <c r="D161" s="2" t="s">
        <v>4421</v>
      </c>
      <c r="E161" s="2" t="s">
        <v>4422</v>
      </c>
      <c r="F161" s="2" t="s">
        <v>2785</v>
      </c>
      <c r="G161" s="2" t="s">
        <v>54</v>
      </c>
      <c r="H161" s="2" t="s">
        <v>4423</v>
      </c>
      <c r="I161" s="2" t="s">
        <v>2734</v>
      </c>
      <c r="J161" s="2">
        <v>393771</v>
      </c>
      <c r="K161" s="2" t="s">
        <v>4963</v>
      </c>
      <c r="L161" s="2"/>
      <c r="M161" s="13">
        <v>2.54</v>
      </c>
      <c r="N161" s="2">
        <v>542110</v>
      </c>
      <c r="O161" s="2" t="s">
        <v>5265</v>
      </c>
      <c r="P161" s="2" t="s">
        <v>4424</v>
      </c>
      <c r="Q161" s="2" t="s">
        <v>2736</v>
      </c>
      <c r="R161" s="2" t="s">
        <v>2761</v>
      </c>
      <c r="S161" s="2" t="s">
        <v>2738</v>
      </c>
      <c r="T161" s="2" t="s">
        <v>4964</v>
      </c>
      <c r="U161" s="2" t="s">
        <v>2739</v>
      </c>
      <c r="V161" s="2" t="s">
        <v>61</v>
      </c>
      <c r="W161" s="2" t="s">
        <v>4425</v>
      </c>
      <c r="X161" s="2" t="s">
        <v>2740</v>
      </c>
      <c r="Y161" s="2">
        <v>148339</v>
      </c>
      <c r="Z161" s="2">
        <v>542110</v>
      </c>
      <c r="AA161" s="2" t="s">
        <v>4426</v>
      </c>
      <c r="AB161" s="2" t="s">
        <v>4427</v>
      </c>
      <c r="AC161" s="2" t="s">
        <v>5264</v>
      </c>
      <c r="AD161" s="2" t="s">
        <v>2743</v>
      </c>
      <c r="AE161" s="2" t="s">
        <v>61</v>
      </c>
      <c r="AF161" s="2" t="s">
        <v>135</v>
      </c>
      <c r="AG161" s="2" t="s">
        <v>2744</v>
      </c>
      <c r="AH161" s="2" t="s">
        <v>2745</v>
      </c>
      <c r="AI161" s="2" t="s">
        <v>2745</v>
      </c>
      <c r="AJ161" s="2" t="s">
        <v>2745</v>
      </c>
      <c r="AK161" s="2" t="s">
        <v>2745</v>
      </c>
      <c r="AL161" s="2" t="s">
        <v>2745</v>
      </c>
      <c r="AM161" s="2" t="s">
        <v>2832</v>
      </c>
      <c r="AN161" s="2" t="s">
        <v>4428</v>
      </c>
      <c r="AO161" s="2" t="s">
        <v>4420</v>
      </c>
      <c r="AP161" s="2" t="s">
        <v>2713</v>
      </c>
      <c r="AQ161" s="14">
        <v>2</v>
      </c>
      <c r="AR161" s="2" t="s">
        <v>2749</v>
      </c>
      <c r="AS161" s="2" t="s">
        <v>4421</v>
      </c>
      <c r="AT161" s="2" t="s">
        <v>4429</v>
      </c>
      <c r="AU161" s="2"/>
      <c r="AV161" s="2" t="s">
        <v>2752</v>
      </c>
      <c r="AW161" s="2" t="s">
        <v>2729</v>
      </c>
      <c r="AX161" s="2" t="s">
        <v>2753</v>
      </c>
      <c r="AY161" s="14">
        <v>228</v>
      </c>
      <c r="AZ161" s="2"/>
      <c r="BA161" s="2"/>
      <c r="BB161" s="2" t="s">
        <v>4430</v>
      </c>
      <c r="BC161">
        <f t="shared" si="9"/>
        <v>0</v>
      </c>
      <c r="BD161">
        <f t="shared" si="10"/>
        <v>0</v>
      </c>
      <c r="BE161">
        <f t="shared" si="8"/>
        <v>0</v>
      </c>
      <c r="BF161" s="1">
        <f t="shared" si="11"/>
        <v>0</v>
      </c>
      <c r="BI161" s="1"/>
      <c r="BJ161" s="1"/>
      <c r="BR161" s="1"/>
      <c r="BV161" s="1"/>
      <c r="CG161" s="1"/>
      <c r="CH161" s="1"/>
      <c r="DG161" s="1"/>
    </row>
    <row r="162" spans="1:112" x14ac:dyDescent="0.25">
      <c r="A162" s="13">
        <v>108312.649297</v>
      </c>
      <c r="B162" s="13">
        <v>3032.8991316699999</v>
      </c>
      <c r="C162" s="2" t="s">
        <v>5266</v>
      </c>
      <c r="D162" s="2" t="s">
        <v>4432</v>
      </c>
      <c r="E162" s="2" t="s">
        <v>4433</v>
      </c>
      <c r="F162" s="2" t="s">
        <v>3033</v>
      </c>
      <c r="G162" s="2" t="s">
        <v>54</v>
      </c>
      <c r="H162" s="2" t="s">
        <v>4434</v>
      </c>
      <c r="I162" s="2" t="s">
        <v>2734</v>
      </c>
      <c r="J162" s="2">
        <v>24157</v>
      </c>
      <c r="K162" s="2" t="s">
        <v>4963</v>
      </c>
      <c r="L162" s="2"/>
      <c r="M162" s="13">
        <v>2.4900000000000002</v>
      </c>
      <c r="N162" s="2">
        <v>172496</v>
      </c>
      <c r="O162" s="2" t="s">
        <v>5265</v>
      </c>
      <c r="P162" s="2" t="s">
        <v>4435</v>
      </c>
      <c r="Q162" s="2" t="s">
        <v>2736</v>
      </c>
      <c r="R162" s="2" t="s">
        <v>2761</v>
      </c>
      <c r="S162" s="2" t="s">
        <v>3986</v>
      </c>
      <c r="T162" s="2" t="s">
        <v>5267</v>
      </c>
      <c r="U162" s="2" t="s">
        <v>2739</v>
      </c>
      <c r="V162" s="2" t="s">
        <v>61</v>
      </c>
      <c r="W162" s="2" t="s">
        <v>4425</v>
      </c>
      <c r="X162" s="2" t="s">
        <v>2740</v>
      </c>
      <c r="Y162" s="2">
        <v>148339</v>
      </c>
      <c r="Z162" s="2">
        <v>172496</v>
      </c>
      <c r="AA162" s="2" t="s">
        <v>4436</v>
      </c>
      <c r="AB162" s="2" t="s">
        <v>4437</v>
      </c>
      <c r="AC162" s="2" t="s">
        <v>5266</v>
      </c>
      <c r="AD162" s="2" t="s">
        <v>2743</v>
      </c>
      <c r="AE162" s="2" t="s">
        <v>61</v>
      </c>
      <c r="AF162" s="2" t="s">
        <v>135</v>
      </c>
      <c r="AG162" s="2" t="s">
        <v>2744</v>
      </c>
      <c r="AH162" s="2" t="s">
        <v>2745</v>
      </c>
      <c r="AI162" s="2" t="s">
        <v>2745</v>
      </c>
      <c r="AJ162" s="2" t="s">
        <v>2745</v>
      </c>
      <c r="AK162" s="2" t="s">
        <v>2745</v>
      </c>
      <c r="AL162" s="2"/>
      <c r="AM162" s="2" t="s">
        <v>2920</v>
      </c>
      <c r="AN162" s="2" t="s">
        <v>4438</v>
      </c>
      <c r="AO162" s="2" t="s">
        <v>4431</v>
      </c>
      <c r="AP162" s="2" t="s">
        <v>2713</v>
      </c>
      <c r="AQ162" s="14">
        <v>2</v>
      </c>
      <c r="AR162" s="2" t="s">
        <v>2749</v>
      </c>
      <c r="AS162" s="2" t="s">
        <v>4432</v>
      </c>
      <c r="AT162" s="2" t="s">
        <v>4439</v>
      </c>
      <c r="AU162" s="2"/>
      <c r="AV162" s="2" t="s">
        <v>2752</v>
      </c>
      <c r="AW162" s="2" t="s">
        <v>2729</v>
      </c>
      <c r="AX162" s="2"/>
      <c r="AY162" s="14">
        <v>0</v>
      </c>
      <c r="AZ162" s="2"/>
      <c r="BA162" s="2"/>
      <c r="BB162" s="2" t="s">
        <v>4440</v>
      </c>
      <c r="BC162">
        <f t="shared" si="9"/>
        <v>0</v>
      </c>
      <c r="BD162">
        <f t="shared" si="10"/>
        <v>0</v>
      </c>
      <c r="BE162">
        <f t="shared" si="8"/>
        <v>0</v>
      </c>
      <c r="BF162" s="1">
        <f t="shared" si="11"/>
        <v>0</v>
      </c>
      <c r="BI162" s="1"/>
      <c r="BJ162" s="1"/>
      <c r="BR162" s="1"/>
      <c r="BU162" s="1"/>
      <c r="BV162" s="1"/>
      <c r="CG162" s="1"/>
      <c r="CH162" s="1"/>
      <c r="DG162" s="1"/>
    </row>
    <row r="163" spans="1:112" x14ac:dyDescent="0.25">
      <c r="A163" s="13">
        <v>112744.71569300001</v>
      </c>
      <c r="B163" s="13">
        <v>3011.5826129799998</v>
      </c>
      <c r="C163" s="2" t="s">
        <v>5268</v>
      </c>
      <c r="D163" s="2" t="s">
        <v>4452</v>
      </c>
      <c r="E163" s="2" t="s">
        <v>2784</v>
      </c>
      <c r="F163" s="2" t="s">
        <v>2785</v>
      </c>
      <c r="G163" s="2" t="s">
        <v>54</v>
      </c>
      <c r="H163" s="2" t="s">
        <v>4453</v>
      </c>
      <c r="I163" s="2" t="s">
        <v>2734</v>
      </c>
      <c r="J163" s="2">
        <v>393098</v>
      </c>
      <c r="K163" s="2" t="s">
        <v>4963</v>
      </c>
      <c r="L163" s="2"/>
      <c r="M163" s="13">
        <v>2.64</v>
      </c>
      <c r="N163" s="2">
        <v>541437</v>
      </c>
      <c r="O163" s="2" t="s">
        <v>5265</v>
      </c>
      <c r="P163" s="2" t="s">
        <v>4454</v>
      </c>
      <c r="Q163" s="2" t="s">
        <v>2736</v>
      </c>
      <c r="R163" s="2" t="s">
        <v>2761</v>
      </c>
      <c r="S163" s="2" t="s">
        <v>2738</v>
      </c>
      <c r="T163" s="2" t="s">
        <v>4964</v>
      </c>
      <c r="U163" s="2" t="s">
        <v>2739</v>
      </c>
      <c r="V163" s="2" t="s">
        <v>61</v>
      </c>
      <c r="W163" s="2" t="s">
        <v>4425</v>
      </c>
      <c r="X163" s="2" t="s">
        <v>2740</v>
      </c>
      <c r="Y163" s="2">
        <v>148339</v>
      </c>
      <c r="Z163" s="2">
        <v>541437</v>
      </c>
      <c r="AA163" s="2" t="s">
        <v>4455</v>
      </c>
      <c r="AB163" s="2" t="s">
        <v>4456</v>
      </c>
      <c r="AC163" s="2" t="s">
        <v>5268</v>
      </c>
      <c r="AD163" s="2" t="s">
        <v>2743</v>
      </c>
      <c r="AE163" s="2" t="s">
        <v>61</v>
      </c>
      <c r="AF163" s="2" t="s">
        <v>135</v>
      </c>
      <c r="AG163" s="2" t="s">
        <v>2744</v>
      </c>
      <c r="AH163" s="2" t="s">
        <v>2745</v>
      </c>
      <c r="AI163" s="2" t="s">
        <v>2745</v>
      </c>
      <c r="AJ163" s="2" t="s">
        <v>2745</v>
      </c>
      <c r="AK163" s="2"/>
      <c r="AL163" s="2" t="s">
        <v>2745</v>
      </c>
      <c r="AM163" s="2" t="s">
        <v>2746</v>
      </c>
      <c r="AN163" s="2" t="s">
        <v>4457</v>
      </c>
      <c r="AO163" s="2" t="s">
        <v>4451</v>
      </c>
      <c r="AP163" s="2" t="s">
        <v>2713</v>
      </c>
      <c r="AQ163" s="14">
        <v>0</v>
      </c>
      <c r="AR163" s="2" t="s">
        <v>2749</v>
      </c>
      <c r="AS163" s="2" t="s">
        <v>4452</v>
      </c>
      <c r="AT163" s="2" t="s">
        <v>2792</v>
      </c>
      <c r="AU163" s="2"/>
      <c r="AV163" s="2" t="s">
        <v>2752</v>
      </c>
      <c r="AW163" s="2" t="s">
        <v>2729</v>
      </c>
      <c r="AX163" s="2" t="s">
        <v>2753</v>
      </c>
      <c r="AY163" s="14">
        <v>395</v>
      </c>
      <c r="AZ163" s="2"/>
      <c r="BA163" s="2"/>
      <c r="BB163" s="2" t="s">
        <v>4458</v>
      </c>
      <c r="BC163">
        <f t="shared" si="9"/>
        <v>0</v>
      </c>
      <c r="BD163">
        <f t="shared" si="10"/>
        <v>0</v>
      </c>
      <c r="BE163">
        <f t="shared" si="8"/>
        <v>0</v>
      </c>
      <c r="BF163" s="1">
        <f t="shared" si="11"/>
        <v>0</v>
      </c>
      <c r="BI163" s="1"/>
      <c r="BJ163" s="1"/>
      <c r="BR163" s="1"/>
      <c r="BU163" s="1"/>
      <c r="BV163" s="1"/>
      <c r="CG163" s="1"/>
      <c r="CH163" s="1"/>
      <c r="CY163" s="1"/>
      <c r="DG163" s="1"/>
      <c r="DH163" s="12"/>
    </row>
    <row r="164" spans="1:112" x14ac:dyDescent="0.25">
      <c r="A164" s="13">
        <v>86916.716319700005</v>
      </c>
      <c r="B164" s="13">
        <v>2881.2198889699998</v>
      </c>
      <c r="C164" s="2" t="s">
        <v>5269</v>
      </c>
      <c r="D164" s="2" t="s">
        <v>4460</v>
      </c>
      <c r="E164" s="2" t="s">
        <v>4461</v>
      </c>
      <c r="F164" s="2" t="s">
        <v>3093</v>
      </c>
      <c r="G164" s="2" t="s">
        <v>54</v>
      </c>
      <c r="H164" s="2" t="s">
        <v>4462</v>
      </c>
      <c r="I164" s="2" t="s">
        <v>2734</v>
      </c>
      <c r="J164" s="2">
        <v>364987</v>
      </c>
      <c r="K164" s="2" t="s">
        <v>4963</v>
      </c>
      <c r="L164" s="2"/>
      <c r="M164" s="13">
        <v>1.99</v>
      </c>
      <c r="N164" s="2">
        <v>514993</v>
      </c>
      <c r="O164" s="2" t="s">
        <v>5265</v>
      </c>
      <c r="P164" s="2" t="s">
        <v>4463</v>
      </c>
      <c r="Q164" s="2" t="s">
        <v>2736</v>
      </c>
      <c r="R164" s="2" t="s">
        <v>2761</v>
      </c>
      <c r="S164" s="2" t="s">
        <v>2738</v>
      </c>
      <c r="T164" s="2" t="s">
        <v>5073</v>
      </c>
      <c r="U164" s="2" t="s">
        <v>2739</v>
      </c>
      <c r="V164" s="2" t="s">
        <v>61</v>
      </c>
      <c r="W164" s="2" t="s">
        <v>4425</v>
      </c>
      <c r="X164" s="2" t="s">
        <v>2740</v>
      </c>
      <c r="Y164" s="2">
        <v>150006</v>
      </c>
      <c r="Z164" s="2">
        <v>514993</v>
      </c>
      <c r="AA164" s="2" t="s">
        <v>4464</v>
      </c>
      <c r="AB164" s="2" t="s">
        <v>4465</v>
      </c>
      <c r="AC164" s="2" t="s">
        <v>5269</v>
      </c>
      <c r="AD164" s="2" t="s">
        <v>2764</v>
      </c>
      <c r="AE164" s="2" t="s">
        <v>135</v>
      </c>
      <c r="AF164" s="2" t="s">
        <v>135</v>
      </c>
      <c r="AG164" s="2" t="s">
        <v>2744</v>
      </c>
      <c r="AH164" s="2" t="s">
        <v>2745</v>
      </c>
      <c r="AI164" s="2" t="s">
        <v>2745</v>
      </c>
      <c r="AJ164" s="2" t="s">
        <v>2745</v>
      </c>
      <c r="AK164" s="2" t="s">
        <v>2877</v>
      </c>
      <c r="AL164" s="2"/>
      <c r="AM164" s="2" t="s">
        <v>2832</v>
      </c>
      <c r="AN164" s="2" t="s">
        <v>4466</v>
      </c>
      <c r="AO164" s="2" t="s">
        <v>4459</v>
      </c>
      <c r="AP164" s="2" t="s">
        <v>2713</v>
      </c>
      <c r="AQ164" s="14">
        <v>1</v>
      </c>
      <c r="AR164" s="2" t="s">
        <v>2749</v>
      </c>
      <c r="AS164" s="2" t="s">
        <v>4460</v>
      </c>
      <c r="AT164" s="2" t="s">
        <v>4467</v>
      </c>
      <c r="AU164" s="2"/>
      <c r="AV164" s="2" t="s">
        <v>2752</v>
      </c>
      <c r="AW164" s="2" t="s">
        <v>2729</v>
      </c>
      <c r="AX164" s="2" t="s">
        <v>2753</v>
      </c>
      <c r="AY164" s="14">
        <v>124</v>
      </c>
      <c r="AZ164" s="2" t="s">
        <v>4981</v>
      </c>
      <c r="BA164" s="2"/>
      <c r="BB164" s="2" t="s">
        <v>4468</v>
      </c>
      <c r="BC164">
        <f t="shared" si="9"/>
        <v>0</v>
      </c>
      <c r="BD164">
        <f t="shared" si="10"/>
        <v>1</v>
      </c>
      <c r="BE164">
        <f t="shared" si="8"/>
        <v>1</v>
      </c>
      <c r="BF164" s="1">
        <f t="shared" si="11"/>
        <v>1</v>
      </c>
      <c r="BI164" s="1"/>
      <c r="BJ164" s="1"/>
      <c r="BR164" s="1"/>
      <c r="BV164" s="1"/>
      <c r="CG164" s="1"/>
      <c r="CH164" s="1"/>
      <c r="CY164" s="1"/>
      <c r="DG164" s="1"/>
    </row>
    <row r="165" spans="1:112" x14ac:dyDescent="0.25">
      <c r="A165" s="13">
        <v>34546.322976800002</v>
      </c>
      <c r="B165" s="13">
        <v>743.98664609299999</v>
      </c>
      <c r="C165" s="2" t="s">
        <v>5270</v>
      </c>
      <c r="D165" s="2" t="s">
        <v>4480</v>
      </c>
      <c r="E165" s="2" t="s">
        <v>4481</v>
      </c>
      <c r="F165" s="2" t="s">
        <v>3148</v>
      </c>
      <c r="G165" s="2" t="s">
        <v>54</v>
      </c>
      <c r="H165" s="2" t="s">
        <v>4482</v>
      </c>
      <c r="I165" s="2" t="s">
        <v>2734</v>
      </c>
      <c r="J165" s="2">
        <v>989759</v>
      </c>
      <c r="K165" s="2" t="s">
        <v>4963</v>
      </c>
      <c r="L165" s="2"/>
      <c r="M165" s="13">
        <v>0.84</v>
      </c>
      <c r="N165" s="2">
        <v>1093000</v>
      </c>
      <c r="O165" s="2" t="s">
        <v>5265</v>
      </c>
      <c r="P165" s="2" t="s">
        <v>4483</v>
      </c>
      <c r="Q165" s="2" t="s">
        <v>2899</v>
      </c>
      <c r="R165" s="2" t="s">
        <v>2761</v>
      </c>
      <c r="S165" s="2" t="s">
        <v>2966</v>
      </c>
      <c r="T165" s="2" t="s">
        <v>5228</v>
      </c>
      <c r="U165" s="2" t="s">
        <v>2739</v>
      </c>
      <c r="V165" s="2" t="s">
        <v>61</v>
      </c>
      <c r="W165" s="2" t="s">
        <v>4425</v>
      </c>
      <c r="X165" s="2" t="s">
        <v>2740</v>
      </c>
      <c r="Y165" s="2">
        <v>103241</v>
      </c>
      <c r="Z165" s="2">
        <v>1093000</v>
      </c>
      <c r="AA165" s="2" t="s">
        <v>4484</v>
      </c>
      <c r="AB165" s="2" t="s">
        <v>4485</v>
      </c>
      <c r="AC165" s="2" t="s">
        <v>5270</v>
      </c>
      <c r="AD165" s="2" t="s">
        <v>2743</v>
      </c>
      <c r="AE165" s="2" t="s">
        <v>61</v>
      </c>
      <c r="AF165" s="2" t="s">
        <v>135</v>
      </c>
      <c r="AG165" s="2" t="s">
        <v>2744</v>
      </c>
      <c r="AH165" s="2" t="s">
        <v>2745</v>
      </c>
      <c r="AI165" s="2" t="s">
        <v>2745</v>
      </c>
      <c r="AJ165" s="2" t="s">
        <v>2745</v>
      </c>
      <c r="AK165" s="2" t="s">
        <v>2745</v>
      </c>
      <c r="AL165" s="2"/>
      <c r="AM165" s="2" t="s">
        <v>3337</v>
      </c>
      <c r="AN165" s="2" t="s">
        <v>4486</v>
      </c>
      <c r="AO165" s="2" t="s">
        <v>4479</v>
      </c>
      <c r="AP165" s="2" t="s">
        <v>2713</v>
      </c>
      <c r="AQ165" s="14">
        <v>2</v>
      </c>
      <c r="AR165" s="2" t="s">
        <v>2749</v>
      </c>
      <c r="AS165" s="2" t="s">
        <v>4480</v>
      </c>
      <c r="AT165" s="2" t="s">
        <v>4487</v>
      </c>
      <c r="AU165" s="2"/>
      <c r="AV165" s="2" t="s">
        <v>2752</v>
      </c>
      <c r="AW165" s="2" t="s">
        <v>2729</v>
      </c>
      <c r="AX165" s="2" t="s">
        <v>4488</v>
      </c>
      <c r="AY165" s="14">
        <v>932.97</v>
      </c>
      <c r="AZ165" s="2"/>
      <c r="BA165" s="2"/>
      <c r="BB165" s="2" t="s">
        <v>4489</v>
      </c>
      <c r="BC165">
        <f t="shared" si="9"/>
        <v>0</v>
      </c>
      <c r="BD165">
        <f t="shared" si="10"/>
        <v>0</v>
      </c>
      <c r="BE165">
        <f t="shared" si="8"/>
        <v>0</v>
      </c>
      <c r="BF165" s="1">
        <f t="shared" si="11"/>
        <v>0</v>
      </c>
      <c r="BI165" s="1"/>
      <c r="BJ165" s="1"/>
      <c r="BR165" s="1"/>
      <c r="BV165" s="1"/>
      <c r="CG165" s="1"/>
      <c r="CH165" s="1"/>
      <c r="CY165" s="1"/>
      <c r="DG165" s="1"/>
    </row>
    <row r="166" spans="1:112" x14ac:dyDescent="0.25">
      <c r="A166" s="13">
        <v>24999.048563799999</v>
      </c>
      <c r="B166" s="13">
        <v>664.45502454899997</v>
      </c>
      <c r="C166" s="2" t="s">
        <v>5271</v>
      </c>
      <c r="D166" s="2" t="s">
        <v>4470</v>
      </c>
      <c r="E166" s="2" t="s">
        <v>4471</v>
      </c>
      <c r="F166" s="2" t="s">
        <v>3857</v>
      </c>
      <c r="G166" s="2" t="s">
        <v>54</v>
      </c>
      <c r="H166" s="2" t="s">
        <v>4472</v>
      </c>
      <c r="I166" s="2" t="s">
        <v>2734</v>
      </c>
      <c r="J166" s="2">
        <v>347130</v>
      </c>
      <c r="K166" s="2" t="s">
        <v>4963</v>
      </c>
      <c r="L166" s="2"/>
      <c r="M166" s="13">
        <v>0.53</v>
      </c>
      <c r="N166" s="2">
        <v>434540</v>
      </c>
      <c r="O166" s="2" t="s">
        <v>5265</v>
      </c>
      <c r="P166" s="2" t="s">
        <v>4473</v>
      </c>
      <c r="Q166" s="2" t="s">
        <v>2736</v>
      </c>
      <c r="R166" s="2" t="s">
        <v>2761</v>
      </c>
      <c r="S166" s="2" t="s">
        <v>2738</v>
      </c>
      <c r="T166" s="2" t="s">
        <v>5272</v>
      </c>
      <c r="U166" s="2" t="s">
        <v>2739</v>
      </c>
      <c r="V166" s="2" t="s">
        <v>61</v>
      </c>
      <c r="W166" s="2" t="s">
        <v>4425</v>
      </c>
      <c r="X166" s="2" t="s">
        <v>2740</v>
      </c>
      <c r="Y166" s="2">
        <v>87410</v>
      </c>
      <c r="Z166" s="2">
        <v>434540</v>
      </c>
      <c r="AA166" s="2" t="s">
        <v>4474</v>
      </c>
      <c r="AB166" s="2" t="s">
        <v>4475</v>
      </c>
      <c r="AC166" s="2" t="s">
        <v>5271</v>
      </c>
      <c r="AD166" s="2" t="s">
        <v>2764</v>
      </c>
      <c r="AE166" s="2" t="s">
        <v>135</v>
      </c>
      <c r="AF166" s="2" t="s">
        <v>135</v>
      </c>
      <c r="AG166" s="2" t="s">
        <v>2744</v>
      </c>
      <c r="AH166" s="2" t="s">
        <v>2745</v>
      </c>
      <c r="AI166" s="2" t="s">
        <v>2745</v>
      </c>
      <c r="AJ166" s="2" t="s">
        <v>2745</v>
      </c>
      <c r="AK166" s="2"/>
      <c r="AL166" s="2"/>
      <c r="AM166" s="2" t="s">
        <v>2746</v>
      </c>
      <c r="AN166" s="2" t="s">
        <v>4476</v>
      </c>
      <c r="AO166" s="2" t="s">
        <v>4469</v>
      </c>
      <c r="AP166" s="2" t="s">
        <v>2713</v>
      </c>
      <c r="AQ166" s="14">
        <v>1</v>
      </c>
      <c r="AR166" s="2" t="s">
        <v>2749</v>
      </c>
      <c r="AS166" s="2" t="s">
        <v>4470</v>
      </c>
      <c r="AT166" s="2" t="s">
        <v>4477</v>
      </c>
      <c r="AU166" s="2"/>
      <c r="AV166" s="2" t="s">
        <v>2752</v>
      </c>
      <c r="AW166" s="2" t="s">
        <v>2729</v>
      </c>
      <c r="AX166" s="2" t="s">
        <v>2753</v>
      </c>
      <c r="AY166" s="14">
        <v>226</v>
      </c>
      <c r="AZ166" s="2"/>
      <c r="BA166" s="2"/>
      <c r="BB166" s="2" t="s">
        <v>4478</v>
      </c>
      <c r="BC166">
        <f t="shared" si="9"/>
        <v>0</v>
      </c>
      <c r="BD166">
        <f t="shared" si="10"/>
        <v>0</v>
      </c>
      <c r="BE166">
        <f t="shared" si="8"/>
        <v>1</v>
      </c>
      <c r="BF166" s="1">
        <f t="shared" si="11"/>
        <v>1</v>
      </c>
      <c r="BI166" s="1"/>
      <c r="BJ166" s="1"/>
      <c r="BR166" s="1"/>
      <c r="BV166" s="1"/>
      <c r="CG166" s="1"/>
      <c r="CH166" s="1"/>
      <c r="DG166" s="1"/>
    </row>
    <row r="167" spans="1:112" x14ac:dyDescent="0.25">
      <c r="A167" s="13">
        <v>15236.8704024</v>
      </c>
      <c r="B167" s="13">
        <v>532.44021733099999</v>
      </c>
      <c r="C167" s="2" t="s">
        <v>5273</v>
      </c>
      <c r="D167" s="2" t="s">
        <v>4491</v>
      </c>
      <c r="E167" s="2" t="s">
        <v>4492</v>
      </c>
      <c r="F167" s="2" t="s">
        <v>3057</v>
      </c>
      <c r="G167" s="2" t="s">
        <v>54</v>
      </c>
      <c r="H167" s="2" t="s">
        <v>4493</v>
      </c>
      <c r="I167" s="2" t="s">
        <v>2734</v>
      </c>
      <c r="J167" s="2">
        <v>346839</v>
      </c>
      <c r="K167" s="2" t="s">
        <v>4963</v>
      </c>
      <c r="L167" s="2"/>
      <c r="M167" s="13">
        <v>0.49</v>
      </c>
      <c r="N167" s="2">
        <v>432838</v>
      </c>
      <c r="O167" s="2" t="s">
        <v>5265</v>
      </c>
      <c r="P167" s="2" t="s">
        <v>4494</v>
      </c>
      <c r="Q167" s="2" t="s">
        <v>2736</v>
      </c>
      <c r="R167" s="2" t="s">
        <v>2761</v>
      </c>
      <c r="S167" s="2" t="s">
        <v>2738</v>
      </c>
      <c r="T167" s="2" t="s">
        <v>5220</v>
      </c>
      <c r="U167" s="2" t="s">
        <v>2739</v>
      </c>
      <c r="V167" s="2" t="s">
        <v>61</v>
      </c>
      <c r="W167" s="2" t="s">
        <v>4425</v>
      </c>
      <c r="X167" s="2" t="s">
        <v>2740</v>
      </c>
      <c r="Y167" s="2">
        <v>85999</v>
      </c>
      <c r="Z167" s="2">
        <v>432838</v>
      </c>
      <c r="AA167" s="2" t="s">
        <v>4495</v>
      </c>
      <c r="AB167" s="2" t="s">
        <v>4496</v>
      </c>
      <c r="AC167" s="2" t="s">
        <v>5273</v>
      </c>
      <c r="AD167" s="2" t="s">
        <v>2743</v>
      </c>
      <c r="AE167" s="2" t="s">
        <v>61</v>
      </c>
      <c r="AF167" s="2" t="s">
        <v>135</v>
      </c>
      <c r="AG167" s="2" t="s">
        <v>2744</v>
      </c>
      <c r="AH167" s="2" t="s">
        <v>2745</v>
      </c>
      <c r="AI167" s="2" t="s">
        <v>2745</v>
      </c>
      <c r="AJ167" s="2" t="s">
        <v>2745</v>
      </c>
      <c r="AK167" s="2"/>
      <c r="AL167" s="2"/>
      <c r="AM167" s="2" t="s">
        <v>2746</v>
      </c>
      <c r="AN167" s="2" t="s">
        <v>4497</v>
      </c>
      <c r="AO167" s="2" t="s">
        <v>4490</v>
      </c>
      <c r="AP167" s="2" t="s">
        <v>2713</v>
      </c>
      <c r="AQ167" s="14">
        <v>0</v>
      </c>
      <c r="AR167" s="2" t="s">
        <v>2749</v>
      </c>
      <c r="AS167" s="2" t="s">
        <v>4491</v>
      </c>
      <c r="AT167" s="2" t="s">
        <v>4498</v>
      </c>
      <c r="AU167" s="2"/>
      <c r="AV167" s="2" t="s">
        <v>2752</v>
      </c>
      <c r="AW167" s="2" t="s">
        <v>2729</v>
      </c>
      <c r="AX167" s="2" t="s">
        <v>2753</v>
      </c>
      <c r="AY167" s="14">
        <v>175</v>
      </c>
      <c r="AZ167" s="2"/>
      <c r="BA167" s="2"/>
      <c r="BB167" s="2" t="s">
        <v>4499</v>
      </c>
      <c r="BC167">
        <f t="shared" si="9"/>
        <v>0</v>
      </c>
      <c r="BD167">
        <f t="shared" si="10"/>
        <v>0</v>
      </c>
      <c r="BE167">
        <f t="shared" si="8"/>
        <v>0</v>
      </c>
      <c r="BF167" s="1">
        <f t="shared" si="11"/>
        <v>0</v>
      </c>
      <c r="BI167" s="1"/>
      <c r="BJ167" s="1"/>
      <c r="BR167" s="1"/>
      <c r="BV167" s="1"/>
      <c r="CH167" s="1"/>
      <c r="DG167" s="1"/>
    </row>
    <row r="168" spans="1:112" x14ac:dyDescent="0.25">
      <c r="A168" s="13">
        <v>116567.41346</v>
      </c>
      <c r="B168" s="13">
        <v>3006.8622648800001</v>
      </c>
      <c r="C168" s="2" t="s">
        <v>5274</v>
      </c>
      <c r="D168" s="2" t="s">
        <v>4501</v>
      </c>
      <c r="E168" s="2" t="s">
        <v>4502</v>
      </c>
      <c r="F168" s="2" t="s">
        <v>3298</v>
      </c>
      <c r="G168" s="2" t="s">
        <v>54</v>
      </c>
      <c r="H168" s="2" t="s">
        <v>4503</v>
      </c>
      <c r="I168" s="2" t="s">
        <v>2734</v>
      </c>
      <c r="J168" s="2">
        <v>321321</v>
      </c>
      <c r="K168" s="2" t="s">
        <v>4963</v>
      </c>
      <c r="L168" s="2"/>
      <c r="M168" s="13">
        <v>0</v>
      </c>
      <c r="N168" s="2">
        <v>321321</v>
      </c>
      <c r="O168" s="2" t="s">
        <v>5275</v>
      </c>
      <c r="P168" s="2" t="s">
        <v>4504</v>
      </c>
      <c r="Q168" s="2" t="s">
        <v>3301</v>
      </c>
      <c r="R168" s="2" t="s">
        <v>2761</v>
      </c>
      <c r="S168" s="2" t="s">
        <v>3302</v>
      </c>
      <c r="T168" s="2" t="s">
        <v>5021</v>
      </c>
      <c r="U168" s="2" t="s">
        <v>2739</v>
      </c>
      <c r="V168" s="2" t="s">
        <v>61</v>
      </c>
      <c r="W168" s="2" t="s">
        <v>4505</v>
      </c>
      <c r="X168" s="2" t="s">
        <v>2740</v>
      </c>
      <c r="Y168" s="2">
        <v>0</v>
      </c>
      <c r="Z168" s="2">
        <v>321321</v>
      </c>
      <c r="AA168" s="2" t="s">
        <v>4506</v>
      </c>
      <c r="AB168" s="2" t="s">
        <v>4507</v>
      </c>
      <c r="AC168" s="2" t="s">
        <v>5274</v>
      </c>
      <c r="AD168" s="2" t="s">
        <v>2743</v>
      </c>
      <c r="AE168" s="2" t="s">
        <v>61</v>
      </c>
      <c r="AF168" s="2" t="s">
        <v>135</v>
      </c>
      <c r="AG168" s="2" t="s">
        <v>2744</v>
      </c>
      <c r="AH168" s="2" t="s">
        <v>2745</v>
      </c>
      <c r="AI168" s="2" t="s">
        <v>2745</v>
      </c>
      <c r="AJ168" s="2" t="s">
        <v>2745</v>
      </c>
      <c r="AK168" s="2"/>
      <c r="AL168" s="2" t="s">
        <v>2745</v>
      </c>
      <c r="AM168" s="2" t="s">
        <v>2746</v>
      </c>
      <c r="AN168" s="2" t="s">
        <v>5276</v>
      </c>
      <c r="AO168" s="2" t="s">
        <v>4500</v>
      </c>
      <c r="AP168" s="2" t="s">
        <v>5088</v>
      </c>
      <c r="AQ168" s="14">
        <v>0</v>
      </c>
      <c r="AR168" s="2" t="s">
        <v>2749</v>
      </c>
      <c r="AS168" s="2" t="s">
        <v>4501</v>
      </c>
      <c r="AT168" s="2" t="s">
        <v>4508</v>
      </c>
      <c r="AU168" s="2"/>
      <c r="AV168" s="2" t="s">
        <v>3309</v>
      </c>
      <c r="AW168" s="2" t="s">
        <v>2729</v>
      </c>
      <c r="AX168" s="2" t="s">
        <v>2753</v>
      </c>
      <c r="AY168" s="14">
        <v>399</v>
      </c>
      <c r="AZ168" s="2"/>
      <c r="BA168" s="2"/>
      <c r="BB168" s="2" t="s">
        <v>4509</v>
      </c>
      <c r="BC168">
        <f t="shared" si="9"/>
        <v>0</v>
      </c>
      <c r="BD168">
        <f t="shared" si="10"/>
        <v>0</v>
      </c>
      <c r="BE168">
        <f t="shared" si="8"/>
        <v>0</v>
      </c>
      <c r="BF168" s="1">
        <f t="shared" si="11"/>
        <v>0</v>
      </c>
      <c r="BI168" s="1"/>
      <c r="BJ168" s="1"/>
      <c r="BR168" s="1"/>
      <c r="BV168" s="1"/>
      <c r="CG168" s="1"/>
      <c r="CH168" s="1"/>
      <c r="DG168" s="1"/>
    </row>
    <row r="169" spans="1:112" x14ac:dyDescent="0.25">
      <c r="A169" s="13">
        <v>14108.130209999999</v>
      </c>
      <c r="B169" s="13">
        <v>492.87420842199998</v>
      </c>
      <c r="C169" s="2" t="s">
        <v>5277</v>
      </c>
      <c r="D169" s="2" t="s">
        <v>4524</v>
      </c>
      <c r="E169" s="2" t="s">
        <v>4050</v>
      </c>
      <c r="F169" s="2" t="s">
        <v>3044</v>
      </c>
      <c r="G169" s="2" t="s">
        <v>54</v>
      </c>
      <c r="H169" s="2" t="s">
        <v>4525</v>
      </c>
      <c r="I169" s="2" t="s">
        <v>2734</v>
      </c>
      <c r="J169" s="2">
        <v>106973</v>
      </c>
      <c r="K169" s="2" t="s">
        <v>4963</v>
      </c>
      <c r="L169" s="2"/>
      <c r="M169" s="13">
        <v>0.3</v>
      </c>
      <c r="N169" s="2">
        <v>161000</v>
      </c>
      <c r="O169" s="2" t="s">
        <v>5278</v>
      </c>
      <c r="P169" s="2" t="s">
        <v>4526</v>
      </c>
      <c r="Q169" s="2" t="s">
        <v>2899</v>
      </c>
      <c r="R169" s="2" t="s">
        <v>2930</v>
      </c>
      <c r="S169" s="2" t="s">
        <v>2966</v>
      </c>
      <c r="T169" s="2" t="s">
        <v>5208</v>
      </c>
      <c r="U169" s="2" t="s">
        <v>2739</v>
      </c>
      <c r="V169" s="2" t="s">
        <v>61</v>
      </c>
      <c r="W169" s="2" t="s">
        <v>4527</v>
      </c>
      <c r="X169" s="2" t="s">
        <v>2740</v>
      </c>
      <c r="Y169" s="2">
        <v>54027</v>
      </c>
      <c r="Z169" s="2">
        <v>161000</v>
      </c>
      <c r="AA169" s="2" t="s">
        <v>4528</v>
      </c>
      <c r="AB169" s="2" t="s">
        <v>4529</v>
      </c>
      <c r="AC169" s="2" t="s">
        <v>5277</v>
      </c>
      <c r="AD169" s="2" t="s">
        <v>2743</v>
      </c>
      <c r="AE169" s="2" t="s">
        <v>61</v>
      </c>
      <c r="AF169" s="2" t="s">
        <v>135</v>
      </c>
      <c r="AG169" s="2" t="s">
        <v>2744</v>
      </c>
      <c r="AH169" s="2" t="s">
        <v>2816</v>
      </c>
      <c r="AI169" s="2" t="s">
        <v>2877</v>
      </c>
      <c r="AJ169" s="2" t="s">
        <v>2816</v>
      </c>
      <c r="AK169" s="2" t="s">
        <v>2877</v>
      </c>
      <c r="AL169" s="2"/>
      <c r="AM169" s="2" t="s">
        <v>2832</v>
      </c>
      <c r="AN169" s="2" t="s">
        <v>4530</v>
      </c>
      <c r="AO169" s="2" t="s">
        <v>4523</v>
      </c>
      <c r="AP169" s="2" t="s">
        <v>2713</v>
      </c>
      <c r="AQ169" s="14">
        <v>1</v>
      </c>
      <c r="AR169" s="2" t="s">
        <v>2749</v>
      </c>
      <c r="AS169" s="2" t="s">
        <v>4524</v>
      </c>
      <c r="AT169" s="2" t="s">
        <v>4057</v>
      </c>
      <c r="AU169" s="2"/>
      <c r="AV169" s="2" t="s">
        <v>2752</v>
      </c>
      <c r="AW169" s="2" t="s">
        <v>2729</v>
      </c>
      <c r="AX169" s="2" t="s">
        <v>2806</v>
      </c>
      <c r="AY169" s="14">
        <v>103</v>
      </c>
      <c r="AZ169" s="2" t="s">
        <v>4981</v>
      </c>
      <c r="BA169" s="2"/>
      <c r="BB169" s="2" t="s">
        <v>4531</v>
      </c>
      <c r="BC169">
        <f t="shared" si="9"/>
        <v>1</v>
      </c>
      <c r="BD169">
        <f t="shared" si="10"/>
        <v>1</v>
      </c>
      <c r="BE169">
        <f t="shared" si="8"/>
        <v>0</v>
      </c>
      <c r="BF169" s="1">
        <f t="shared" si="11"/>
        <v>1</v>
      </c>
      <c r="BI169" s="1"/>
      <c r="BJ169" s="1"/>
      <c r="BR169" s="1"/>
      <c r="BV169" s="1"/>
      <c r="CG169" s="1"/>
      <c r="CH169" s="1"/>
      <c r="CY169" s="1"/>
      <c r="DG169" s="1"/>
    </row>
    <row r="170" spans="1:112" x14ac:dyDescent="0.25">
      <c r="A170" s="13">
        <v>9190.0992098400002</v>
      </c>
      <c r="B170" s="13">
        <v>384.24524651799999</v>
      </c>
      <c r="C170" s="2" t="s">
        <v>5279</v>
      </c>
      <c r="D170" s="2" t="s">
        <v>4199</v>
      </c>
      <c r="E170" s="2" t="s">
        <v>4200</v>
      </c>
      <c r="F170" s="2" t="s">
        <v>4201</v>
      </c>
      <c r="G170" s="2" t="s">
        <v>4202</v>
      </c>
      <c r="H170" s="2" t="s">
        <v>4533</v>
      </c>
      <c r="I170" s="2" t="s">
        <v>3059</v>
      </c>
      <c r="J170" s="2">
        <v>258785</v>
      </c>
      <c r="K170" s="2" t="s">
        <v>4963</v>
      </c>
      <c r="L170" s="2"/>
      <c r="M170" s="13">
        <v>0</v>
      </c>
      <c r="N170" s="2">
        <v>364785</v>
      </c>
      <c r="O170" s="2" t="s">
        <v>5280</v>
      </c>
      <c r="P170" s="2" t="s">
        <v>4534</v>
      </c>
      <c r="Q170" s="2" t="s">
        <v>3061</v>
      </c>
      <c r="R170" s="2" t="s">
        <v>3164</v>
      </c>
      <c r="S170" s="2" t="s">
        <v>2738</v>
      </c>
      <c r="T170" s="2" t="s">
        <v>5230</v>
      </c>
      <c r="U170" s="2" t="s">
        <v>2739</v>
      </c>
      <c r="V170" s="2" t="s">
        <v>61</v>
      </c>
      <c r="W170" s="2" t="s">
        <v>4535</v>
      </c>
      <c r="X170" s="2" t="s">
        <v>2740</v>
      </c>
      <c r="Y170" s="2">
        <v>106000</v>
      </c>
      <c r="Z170" s="2">
        <v>364785</v>
      </c>
      <c r="AA170" s="2" t="s">
        <v>4536</v>
      </c>
      <c r="AB170" s="2" t="s">
        <v>4537</v>
      </c>
      <c r="AC170" s="2" t="s">
        <v>5279</v>
      </c>
      <c r="AD170" s="2" t="s">
        <v>2764</v>
      </c>
      <c r="AE170" s="2" t="s">
        <v>135</v>
      </c>
      <c r="AF170" s="2" t="s">
        <v>135</v>
      </c>
      <c r="AG170" s="2" t="s">
        <v>2744</v>
      </c>
      <c r="AH170" s="2" t="s">
        <v>2745</v>
      </c>
      <c r="AI170" s="2" t="s">
        <v>2745</v>
      </c>
      <c r="AJ170" s="2" t="s">
        <v>2745</v>
      </c>
      <c r="AK170" s="2" t="s">
        <v>2877</v>
      </c>
      <c r="AL170" s="2" t="s">
        <v>2745</v>
      </c>
      <c r="AM170" s="2" t="s">
        <v>2832</v>
      </c>
      <c r="AN170" s="2" t="s">
        <v>4538</v>
      </c>
      <c r="AO170" s="2" t="s">
        <v>4532</v>
      </c>
      <c r="AP170" s="2" t="s">
        <v>2713</v>
      </c>
      <c r="AQ170" s="14">
        <v>2</v>
      </c>
      <c r="AR170" s="2" t="s">
        <v>2749</v>
      </c>
      <c r="AS170" s="2" t="s">
        <v>4199</v>
      </c>
      <c r="AT170" s="2" t="s">
        <v>4208</v>
      </c>
      <c r="AU170" s="2"/>
      <c r="AV170" s="2" t="s">
        <v>3067</v>
      </c>
      <c r="AW170" s="2" t="s">
        <v>2729</v>
      </c>
      <c r="AX170" s="2" t="s">
        <v>2769</v>
      </c>
      <c r="AY170" s="14">
        <v>176.66666699999999</v>
      </c>
      <c r="AZ170" s="2" t="s">
        <v>4981</v>
      </c>
      <c r="BA170" s="2"/>
      <c r="BB170" s="2" t="s">
        <v>4539</v>
      </c>
      <c r="BC170">
        <f t="shared" si="9"/>
        <v>0</v>
      </c>
      <c r="BD170">
        <f t="shared" si="10"/>
        <v>1</v>
      </c>
      <c r="BE170">
        <f t="shared" si="8"/>
        <v>1</v>
      </c>
      <c r="BF170" s="1">
        <f t="shared" si="11"/>
        <v>1</v>
      </c>
      <c r="BI170" s="1"/>
      <c r="BJ170" s="1"/>
      <c r="BR170" s="1"/>
      <c r="BV170" s="1"/>
      <c r="CG170" s="1"/>
      <c r="CH170" s="1"/>
      <c r="CY170" s="1"/>
      <c r="DG170" s="1"/>
      <c r="DH170" s="12"/>
    </row>
    <row r="171" spans="1:112" x14ac:dyDescent="0.25">
      <c r="A171" s="13">
        <v>8872.2164183099994</v>
      </c>
      <c r="B171" s="13">
        <v>413.91833726700003</v>
      </c>
      <c r="C171" s="2" t="s">
        <v>5281</v>
      </c>
      <c r="D171" s="2" t="s">
        <v>4511</v>
      </c>
      <c r="E171" s="2" t="s">
        <v>4512</v>
      </c>
      <c r="F171" s="2" t="s">
        <v>3093</v>
      </c>
      <c r="G171" s="2" t="s">
        <v>54</v>
      </c>
      <c r="H171" s="2" t="s">
        <v>4513</v>
      </c>
      <c r="I171" s="2" t="s">
        <v>2734</v>
      </c>
      <c r="J171" s="2">
        <v>434244</v>
      </c>
      <c r="K171" s="2" t="s">
        <v>4963</v>
      </c>
      <c r="L171" s="2"/>
      <c r="M171" s="13">
        <v>0.2</v>
      </c>
      <c r="N171" s="2">
        <v>513328</v>
      </c>
      <c r="O171" s="2" t="s">
        <v>5282</v>
      </c>
      <c r="P171" s="2" t="s">
        <v>4514</v>
      </c>
      <c r="Q171" s="2" t="s">
        <v>2736</v>
      </c>
      <c r="R171" s="2" t="s">
        <v>4515</v>
      </c>
      <c r="S171" s="2" t="s">
        <v>2738</v>
      </c>
      <c r="T171" s="2" t="s">
        <v>5283</v>
      </c>
      <c r="U171" s="2" t="s">
        <v>2739</v>
      </c>
      <c r="V171" s="2" t="s">
        <v>61</v>
      </c>
      <c r="W171" s="2" t="s">
        <v>4516</v>
      </c>
      <c r="X171" s="2" t="s">
        <v>2740</v>
      </c>
      <c r="Y171" s="2">
        <v>79084</v>
      </c>
      <c r="Z171" s="2">
        <v>513328</v>
      </c>
      <c r="AA171" s="2" t="s">
        <v>4517</v>
      </c>
      <c r="AB171" s="2" t="s">
        <v>4518</v>
      </c>
      <c r="AC171" s="2" t="s">
        <v>5281</v>
      </c>
      <c r="AD171" s="2" t="s">
        <v>2764</v>
      </c>
      <c r="AE171" s="2" t="s">
        <v>135</v>
      </c>
      <c r="AF171" s="2" t="s">
        <v>135</v>
      </c>
      <c r="AG171" s="2" t="s">
        <v>2744</v>
      </c>
      <c r="AH171" s="2" t="s">
        <v>2877</v>
      </c>
      <c r="AI171" s="2" t="s">
        <v>2877</v>
      </c>
      <c r="AJ171" s="2" t="s">
        <v>2877</v>
      </c>
      <c r="AK171" s="2"/>
      <c r="AL171" s="2" t="s">
        <v>2745</v>
      </c>
      <c r="AM171" s="2" t="s">
        <v>2867</v>
      </c>
      <c r="AN171" s="2"/>
      <c r="AO171" s="2" t="s">
        <v>4510</v>
      </c>
      <c r="AP171" s="2" t="s">
        <v>2713</v>
      </c>
      <c r="AQ171" s="14">
        <v>0</v>
      </c>
      <c r="AR171" s="2" t="s">
        <v>2749</v>
      </c>
      <c r="AS171" s="2" t="s">
        <v>4519</v>
      </c>
      <c r="AT171" s="2" t="s">
        <v>4520</v>
      </c>
      <c r="AU171" s="2"/>
      <c r="AV171" s="2" t="s">
        <v>2752</v>
      </c>
      <c r="AW171" s="2" t="s">
        <v>2729</v>
      </c>
      <c r="AX171" s="2" t="s">
        <v>2957</v>
      </c>
      <c r="AY171" s="14">
        <v>319.18181800000002</v>
      </c>
      <c r="AZ171" s="2"/>
      <c r="BA171" s="2"/>
      <c r="BB171" s="2" t="s">
        <v>4521</v>
      </c>
      <c r="BC171">
        <f t="shared" si="9"/>
        <v>1</v>
      </c>
      <c r="BD171">
        <f t="shared" si="10"/>
        <v>0</v>
      </c>
      <c r="BE171">
        <f t="shared" si="8"/>
        <v>1</v>
      </c>
      <c r="BF171" s="1">
        <f t="shared" si="11"/>
        <v>1</v>
      </c>
      <c r="BI171" s="1"/>
      <c r="BJ171" s="1"/>
      <c r="BR171" s="1"/>
      <c r="BV171" s="1"/>
      <c r="CG171" s="1"/>
      <c r="CH171" s="1"/>
      <c r="CY171" s="1"/>
      <c r="DG171" s="1"/>
      <c r="DH171" s="12"/>
    </row>
    <row r="172" spans="1:112" x14ac:dyDescent="0.25">
      <c r="A172" s="13">
        <v>1667.7206853800001</v>
      </c>
      <c r="B172" s="13">
        <v>172.96811722300001</v>
      </c>
      <c r="C172" s="2" t="s">
        <v>5290</v>
      </c>
      <c r="D172" s="2" t="s">
        <v>4550</v>
      </c>
      <c r="E172" s="2" t="s">
        <v>4541</v>
      </c>
      <c r="F172" s="2" t="s">
        <v>3645</v>
      </c>
      <c r="G172" s="2" t="s">
        <v>54</v>
      </c>
      <c r="H172" s="2" t="s">
        <v>4552</v>
      </c>
      <c r="I172" s="2" t="s">
        <v>3059</v>
      </c>
      <c r="J172" s="2">
        <v>345981</v>
      </c>
      <c r="K172" s="2" t="s">
        <v>4963</v>
      </c>
      <c r="L172" s="2"/>
      <c r="M172" s="13">
        <v>0.04</v>
      </c>
      <c r="N172" s="2">
        <v>1105498</v>
      </c>
      <c r="O172" s="2" t="s">
        <v>5291</v>
      </c>
      <c r="P172" s="2" t="s">
        <v>4553</v>
      </c>
      <c r="Q172" s="2" t="s">
        <v>4542</v>
      </c>
      <c r="R172" s="2" t="s">
        <v>3380</v>
      </c>
      <c r="S172" s="2" t="s">
        <v>4548</v>
      </c>
      <c r="T172" s="2" t="s">
        <v>5132</v>
      </c>
      <c r="U172" s="2" t="s">
        <v>2739</v>
      </c>
      <c r="V172" s="2" t="s">
        <v>61</v>
      </c>
      <c r="W172" s="2" t="s">
        <v>4554</v>
      </c>
      <c r="X172" s="2" t="s">
        <v>2740</v>
      </c>
      <c r="Y172" s="2">
        <v>759517</v>
      </c>
      <c r="Z172" s="2">
        <v>1105498</v>
      </c>
      <c r="AA172" s="2" t="s">
        <v>4555</v>
      </c>
      <c r="AB172" s="2" t="s">
        <v>4556</v>
      </c>
      <c r="AC172" s="2" t="s">
        <v>5290</v>
      </c>
      <c r="AD172" s="2" t="s">
        <v>2743</v>
      </c>
      <c r="AE172" s="2" t="s">
        <v>61</v>
      </c>
      <c r="AF172" s="2" t="s">
        <v>135</v>
      </c>
      <c r="AG172" s="2" t="s">
        <v>4056</v>
      </c>
      <c r="AH172" s="2" t="s">
        <v>2745</v>
      </c>
      <c r="AI172" s="2" t="s">
        <v>2903</v>
      </c>
      <c r="AJ172" s="2" t="s">
        <v>2745</v>
      </c>
      <c r="AK172" s="2"/>
      <c r="AL172" s="2"/>
      <c r="AM172" s="2" t="s">
        <v>2746</v>
      </c>
      <c r="AN172" s="2" t="s">
        <v>4557</v>
      </c>
      <c r="AO172" s="2" t="s">
        <v>4551</v>
      </c>
      <c r="AP172" s="2"/>
      <c r="AQ172" s="14">
        <v>0</v>
      </c>
      <c r="AR172" s="2" t="s">
        <v>2749</v>
      </c>
      <c r="AS172" s="2" t="s">
        <v>4540</v>
      </c>
      <c r="AT172" s="2" t="s">
        <v>4543</v>
      </c>
      <c r="AU172" s="2"/>
      <c r="AV172" s="2"/>
      <c r="AW172" s="2" t="s">
        <v>2835</v>
      </c>
      <c r="AX172" s="2" t="s">
        <v>2753</v>
      </c>
      <c r="AY172" s="14">
        <v>619</v>
      </c>
      <c r="AZ172" s="2"/>
      <c r="BA172" s="2"/>
      <c r="BB172" s="2" t="s">
        <v>4558</v>
      </c>
      <c r="BC172">
        <f t="shared" si="9"/>
        <v>0</v>
      </c>
      <c r="BD172">
        <f t="shared" si="10"/>
        <v>0</v>
      </c>
      <c r="BE172">
        <f t="shared" si="8"/>
        <v>0</v>
      </c>
      <c r="BF172" s="1">
        <f t="shared" si="11"/>
        <v>0</v>
      </c>
      <c r="BI172" s="1"/>
      <c r="BJ172" s="1"/>
      <c r="BR172" s="1"/>
      <c r="BV172" s="1"/>
      <c r="CG172" s="1"/>
      <c r="CH172" s="1"/>
      <c r="DG172" s="1"/>
    </row>
    <row r="173" spans="1:112" x14ac:dyDescent="0.25">
      <c r="A173" s="13">
        <v>2039.0252905299999</v>
      </c>
      <c r="B173" s="13">
        <v>203.87146454200001</v>
      </c>
      <c r="C173" s="2" t="s">
        <v>5292</v>
      </c>
      <c r="D173" s="2" t="s">
        <v>4592</v>
      </c>
      <c r="E173" s="2" t="s">
        <v>4593</v>
      </c>
      <c r="F173" s="2" t="s">
        <v>4545</v>
      </c>
      <c r="G173" s="2" t="s">
        <v>54</v>
      </c>
      <c r="H173" s="2" t="s">
        <v>4594</v>
      </c>
      <c r="I173" s="2" t="s">
        <v>3059</v>
      </c>
      <c r="J173" s="2">
        <v>731032</v>
      </c>
      <c r="K173" s="2" t="s">
        <v>4963</v>
      </c>
      <c r="L173" s="2"/>
      <c r="M173" s="13">
        <v>0.05</v>
      </c>
      <c r="N173" s="2">
        <v>1781212</v>
      </c>
      <c r="O173" s="2" t="s">
        <v>5291</v>
      </c>
      <c r="P173" s="2" t="s">
        <v>4595</v>
      </c>
      <c r="Q173" s="2" t="s">
        <v>4522</v>
      </c>
      <c r="R173" s="2" t="s">
        <v>3380</v>
      </c>
      <c r="S173" s="2" t="s">
        <v>2738</v>
      </c>
      <c r="T173" s="2" t="s">
        <v>5284</v>
      </c>
      <c r="U173" s="2" t="s">
        <v>2739</v>
      </c>
      <c r="V173" s="2" t="s">
        <v>61</v>
      </c>
      <c r="W173" s="2" t="s">
        <v>4554</v>
      </c>
      <c r="X173" s="2" t="s">
        <v>2740</v>
      </c>
      <c r="Y173" s="2">
        <v>1050180</v>
      </c>
      <c r="Z173" s="2">
        <v>1781212</v>
      </c>
      <c r="AA173" s="2" t="s">
        <v>4596</v>
      </c>
      <c r="AB173" s="2" t="s">
        <v>4597</v>
      </c>
      <c r="AC173" s="2" t="s">
        <v>5292</v>
      </c>
      <c r="AD173" s="2" t="s">
        <v>2764</v>
      </c>
      <c r="AE173" s="2" t="s">
        <v>135</v>
      </c>
      <c r="AF173" s="2" t="s">
        <v>135</v>
      </c>
      <c r="AG173" s="2" t="s">
        <v>2744</v>
      </c>
      <c r="AH173" s="2" t="s">
        <v>2903</v>
      </c>
      <c r="AI173" s="2"/>
      <c r="AJ173" s="2" t="s">
        <v>2903</v>
      </c>
      <c r="AK173" s="2"/>
      <c r="AL173" s="2"/>
      <c r="AM173" s="2" t="s">
        <v>2867</v>
      </c>
      <c r="AN173" s="2"/>
      <c r="AO173" s="2" t="s">
        <v>4591</v>
      </c>
      <c r="AP173" s="2" t="s">
        <v>2713</v>
      </c>
      <c r="AQ173" s="14">
        <v>0</v>
      </c>
      <c r="AR173" s="2" t="s">
        <v>2749</v>
      </c>
      <c r="AS173" s="2" t="s">
        <v>4592</v>
      </c>
      <c r="AT173" s="2" t="s">
        <v>4598</v>
      </c>
      <c r="AU173" s="2"/>
      <c r="AV173" s="2"/>
      <c r="AW173" s="2" t="s">
        <v>2835</v>
      </c>
      <c r="AX173" s="2" t="s">
        <v>2957</v>
      </c>
      <c r="AY173" s="14">
        <v>0</v>
      </c>
      <c r="AZ173" s="2"/>
      <c r="BA173" s="2"/>
      <c r="BB173" s="2" t="s">
        <v>4599</v>
      </c>
      <c r="BC173">
        <f t="shared" si="9"/>
        <v>1</v>
      </c>
      <c r="BD173">
        <f t="shared" si="10"/>
        <v>0</v>
      </c>
      <c r="BE173">
        <f t="shared" si="8"/>
        <v>1</v>
      </c>
      <c r="BF173" s="1">
        <f t="shared" si="11"/>
        <v>1</v>
      </c>
      <c r="BI173" s="1"/>
      <c r="BJ173" s="1"/>
      <c r="BR173" s="1"/>
      <c r="BV173" s="1"/>
      <c r="CG173" s="1"/>
      <c r="CH173" s="1"/>
      <c r="CY173" s="1"/>
      <c r="DG173" s="1"/>
    </row>
    <row r="174" spans="1:112" x14ac:dyDescent="0.25">
      <c r="A174" s="13">
        <v>11865.041476599999</v>
      </c>
      <c r="B174" s="13">
        <v>440.00590104600002</v>
      </c>
      <c r="C174" s="2" t="s">
        <v>5293</v>
      </c>
      <c r="D174" s="2" t="s">
        <v>4560</v>
      </c>
      <c r="E174" s="2" t="s">
        <v>4561</v>
      </c>
      <c r="F174" s="2" t="s">
        <v>3781</v>
      </c>
      <c r="G174" s="2" t="s">
        <v>54</v>
      </c>
      <c r="H174" s="2" t="s">
        <v>4562</v>
      </c>
      <c r="I174" s="2" t="s">
        <v>3059</v>
      </c>
      <c r="J174" s="2">
        <v>167565</v>
      </c>
      <c r="K174" s="2" t="s">
        <v>4963</v>
      </c>
      <c r="L174" s="2"/>
      <c r="M174" s="13">
        <v>0</v>
      </c>
      <c r="N174" s="2">
        <v>384093</v>
      </c>
      <c r="O174" s="2" t="s">
        <v>5294</v>
      </c>
      <c r="P174" s="2" t="s">
        <v>4563</v>
      </c>
      <c r="Q174" s="2" t="s">
        <v>3061</v>
      </c>
      <c r="R174" s="2" t="s">
        <v>3062</v>
      </c>
      <c r="S174" s="2" t="s">
        <v>2738</v>
      </c>
      <c r="T174" s="2" t="s">
        <v>5166</v>
      </c>
      <c r="U174" s="2" t="s">
        <v>2739</v>
      </c>
      <c r="V174" s="2" t="s">
        <v>61</v>
      </c>
      <c r="W174" s="2" t="s">
        <v>4564</v>
      </c>
      <c r="X174" s="2" t="s">
        <v>2740</v>
      </c>
      <c r="Y174" s="2">
        <v>216528</v>
      </c>
      <c r="Z174" s="2">
        <v>384093</v>
      </c>
      <c r="AA174" s="2" t="s">
        <v>4565</v>
      </c>
      <c r="AB174" s="2" t="s">
        <v>4566</v>
      </c>
      <c r="AC174" s="2" t="s">
        <v>5293</v>
      </c>
      <c r="AD174" s="2" t="s">
        <v>2764</v>
      </c>
      <c r="AE174" s="2" t="s">
        <v>135</v>
      </c>
      <c r="AF174" s="2" t="s">
        <v>135</v>
      </c>
      <c r="AG174" s="2" t="s">
        <v>2744</v>
      </c>
      <c r="AH174" s="2" t="s">
        <v>2745</v>
      </c>
      <c r="AI174" s="2" t="s">
        <v>2745</v>
      </c>
      <c r="AJ174" s="2" t="s">
        <v>2745</v>
      </c>
      <c r="AK174" s="2"/>
      <c r="AL174" s="2" t="s">
        <v>2745</v>
      </c>
      <c r="AM174" s="2" t="s">
        <v>2867</v>
      </c>
      <c r="AN174" s="2"/>
      <c r="AO174" s="2" t="s">
        <v>4559</v>
      </c>
      <c r="AP174" s="2" t="s">
        <v>2713</v>
      </c>
      <c r="AQ174" s="14">
        <v>0</v>
      </c>
      <c r="AR174" s="2" t="s">
        <v>2749</v>
      </c>
      <c r="AS174" s="2" t="s">
        <v>4560</v>
      </c>
      <c r="AT174" s="2" t="s">
        <v>4567</v>
      </c>
      <c r="AU174" s="2"/>
      <c r="AV174" s="2" t="s">
        <v>3067</v>
      </c>
      <c r="AW174" s="2" t="s">
        <v>2729</v>
      </c>
      <c r="AX174" s="2" t="s">
        <v>2957</v>
      </c>
      <c r="AY174" s="14">
        <v>222.92727300000001</v>
      </c>
      <c r="AZ174" s="2"/>
      <c r="BA174" s="2"/>
      <c r="BB174" s="2" t="s">
        <v>4568</v>
      </c>
      <c r="BC174">
        <f t="shared" si="9"/>
        <v>0</v>
      </c>
      <c r="BD174">
        <f t="shared" si="10"/>
        <v>0</v>
      </c>
      <c r="BE174">
        <f t="shared" si="8"/>
        <v>1</v>
      </c>
      <c r="BF174" s="1">
        <f t="shared" si="11"/>
        <v>1</v>
      </c>
      <c r="BI174" s="1"/>
      <c r="BJ174" s="1"/>
      <c r="BR174" s="1"/>
      <c r="BV174" s="1"/>
      <c r="CG174" s="1"/>
      <c r="CH174" s="1"/>
      <c r="CY174" s="1"/>
      <c r="DG174" s="1"/>
      <c r="DH174" s="12"/>
    </row>
    <row r="175" spans="1:112" x14ac:dyDescent="0.25">
      <c r="A175" s="13">
        <v>62615.167767600004</v>
      </c>
      <c r="B175" s="13">
        <v>987.14236941199999</v>
      </c>
      <c r="C175" s="2" t="s">
        <v>5295</v>
      </c>
      <c r="D175" s="2" t="s">
        <v>4570</v>
      </c>
      <c r="E175" s="2" t="s">
        <v>4571</v>
      </c>
      <c r="F175" s="2" t="s">
        <v>4572</v>
      </c>
      <c r="G175" s="2" t="s">
        <v>4549</v>
      </c>
      <c r="H175" s="2" t="s">
        <v>4573</v>
      </c>
      <c r="I175" s="2" t="s">
        <v>3059</v>
      </c>
      <c r="J175" s="2">
        <v>2921090</v>
      </c>
      <c r="K175" s="2" t="s">
        <v>4963</v>
      </c>
      <c r="L175" s="2"/>
      <c r="M175" s="13">
        <v>0</v>
      </c>
      <c r="N175" s="2">
        <v>3481090</v>
      </c>
      <c r="O175" s="2" t="s">
        <v>5294</v>
      </c>
      <c r="P175" s="2" t="s">
        <v>4574</v>
      </c>
      <c r="Q175" s="2" t="s">
        <v>3771</v>
      </c>
      <c r="R175" s="2" t="s">
        <v>3062</v>
      </c>
      <c r="S175" s="2" t="s">
        <v>2966</v>
      </c>
      <c r="T175" s="2" t="s">
        <v>4575</v>
      </c>
      <c r="U175" s="2" t="s">
        <v>2739</v>
      </c>
      <c r="V175" s="2" t="s">
        <v>61</v>
      </c>
      <c r="W175" s="2" t="s">
        <v>4564</v>
      </c>
      <c r="X175" s="2" t="s">
        <v>2968</v>
      </c>
      <c r="Y175" s="2">
        <v>560000</v>
      </c>
      <c r="Z175" s="2">
        <v>3481090</v>
      </c>
      <c r="AA175" s="2" t="s">
        <v>4576</v>
      </c>
      <c r="AB175" s="2" t="s">
        <v>4577</v>
      </c>
      <c r="AC175" s="2" t="s">
        <v>5295</v>
      </c>
      <c r="AD175" s="2" t="s">
        <v>2743</v>
      </c>
      <c r="AE175" s="2" t="s">
        <v>61</v>
      </c>
      <c r="AF175" s="2" t="s">
        <v>135</v>
      </c>
      <c r="AG175" s="2" t="s">
        <v>2744</v>
      </c>
      <c r="AH175" s="2" t="s">
        <v>2745</v>
      </c>
      <c r="AI175" s="2"/>
      <c r="AJ175" s="2" t="s">
        <v>2745</v>
      </c>
      <c r="AK175" s="2"/>
      <c r="AL175" s="2"/>
      <c r="AM175" s="2" t="s">
        <v>3026</v>
      </c>
      <c r="AN175" s="2"/>
      <c r="AO175" s="2" t="s">
        <v>4569</v>
      </c>
      <c r="AP175" s="2" t="s">
        <v>2713</v>
      </c>
      <c r="AQ175" s="14">
        <v>1</v>
      </c>
      <c r="AR175" s="2" t="s">
        <v>2749</v>
      </c>
      <c r="AS175" s="2" t="s">
        <v>4570</v>
      </c>
      <c r="AT175" s="2" t="s">
        <v>4578</v>
      </c>
      <c r="AU175" s="2"/>
      <c r="AV175" s="2" t="s">
        <v>2907</v>
      </c>
      <c r="AW175" s="2" t="s">
        <v>2729</v>
      </c>
      <c r="AX175" s="2" t="s">
        <v>1148</v>
      </c>
      <c r="AY175" s="14">
        <v>208.13</v>
      </c>
      <c r="AZ175" s="2"/>
      <c r="BA175" s="2"/>
      <c r="BB175" s="2" t="s">
        <v>4579</v>
      </c>
      <c r="BC175">
        <f t="shared" si="9"/>
        <v>0</v>
      </c>
      <c r="BD175">
        <f t="shared" si="10"/>
        <v>0</v>
      </c>
      <c r="BE175">
        <f t="shared" si="8"/>
        <v>0</v>
      </c>
      <c r="BF175" s="1">
        <f t="shared" si="11"/>
        <v>0</v>
      </c>
      <c r="BI175" s="1"/>
      <c r="BJ175" s="1"/>
      <c r="BR175" s="1"/>
      <c r="BV175" s="1"/>
      <c r="CG175" s="1"/>
      <c r="CH175" s="1"/>
    </row>
    <row r="176" spans="1:112" x14ac:dyDescent="0.25">
      <c r="A176" s="13">
        <v>15306.3991823</v>
      </c>
      <c r="B176" s="13">
        <v>511.17356667400003</v>
      </c>
      <c r="C176" s="2" t="s">
        <v>5296</v>
      </c>
      <c r="D176" s="2" t="s">
        <v>4629</v>
      </c>
      <c r="E176" s="2" t="s">
        <v>4630</v>
      </c>
      <c r="F176" s="2" t="s">
        <v>4631</v>
      </c>
      <c r="G176" s="2" t="s">
        <v>54</v>
      </c>
      <c r="H176" s="2" t="s">
        <v>4632</v>
      </c>
      <c r="I176" s="2" t="s">
        <v>3059</v>
      </c>
      <c r="J176" s="2">
        <v>255420</v>
      </c>
      <c r="K176" s="2" t="s">
        <v>4963</v>
      </c>
      <c r="L176" s="2"/>
      <c r="M176" s="13">
        <v>0</v>
      </c>
      <c r="N176" s="2">
        <v>483991</v>
      </c>
      <c r="O176" s="2" t="s">
        <v>5297</v>
      </c>
      <c r="P176" s="2" t="s">
        <v>4633</v>
      </c>
      <c r="Q176" s="2" t="s">
        <v>3061</v>
      </c>
      <c r="R176" s="2" t="s">
        <v>3062</v>
      </c>
      <c r="S176" s="2" t="s">
        <v>2738</v>
      </c>
      <c r="T176" s="2" t="s">
        <v>5298</v>
      </c>
      <c r="U176" s="2" t="s">
        <v>2739</v>
      </c>
      <c r="V176" s="2" t="s">
        <v>61</v>
      </c>
      <c r="W176" s="2" t="s">
        <v>4585</v>
      </c>
      <c r="X176" s="2" t="s">
        <v>2740</v>
      </c>
      <c r="Y176" s="2">
        <v>228571</v>
      </c>
      <c r="Z176" s="2">
        <v>483991</v>
      </c>
      <c r="AA176" s="2" t="s">
        <v>4634</v>
      </c>
      <c r="AB176" s="2" t="s">
        <v>4635</v>
      </c>
      <c r="AC176" s="2" t="s">
        <v>5296</v>
      </c>
      <c r="AD176" s="2" t="s">
        <v>2764</v>
      </c>
      <c r="AE176" s="2" t="s">
        <v>135</v>
      </c>
      <c r="AF176" s="2" t="s">
        <v>135</v>
      </c>
      <c r="AG176" s="2" t="s">
        <v>2744</v>
      </c>
      <c r="AH176" s="2" t="s">
        <v>2745</v>
      </c>
      <c r="AI176" s="2" t="s">
        <v>2745</v>
      </c>
      <c r="AJ176" s="2" t="s">
        <v>2845</v>
      </c>
      <c r="AK176" s="2" t="s">
        <v>2803</v>
      </c>
      <c r="AL176" s="2" t="s">
        <v>2745</v>
      </c>
      <c r="AM176" s="2" t="s">
        <v>2846</v>
      </c>
      <c r="AN176" s="2" t="s">
        <v>4636</v>
      </c>
      <c r="AO176" s="2" t="s">
        <v>4628</v>
      </c>
      <c r="AP176" s="2" t="s">
        <v>2713</v>
      </c>
      <c r="AQ176" s="14">
        <v>0</v>
      </c>
      <c r="AR176" s="2" t="s">
        <v>2749</v>
      </c>
      <c r="AS176" s="2" t="s">
        <v>4637</v>
      </c>
      <c r="AT176" s="2" t="s">
        <v>4638</v>
      </c>
      <c r="AU176" s="2"/>
      <c r="AV176" s="2" t="s">
        <v>3067</v>
      </c>
      <c r="AW176" s="2" t="s">
        <v>2729</v>
      </c>
      <c r="AX176" s="2"/>
      <c r="AY176" s="14">
        <v>139</v>
      </c>
      <c r="AZ176" s="2"/>
      <c r="BA176" s="2"/>
      <c r="BB176" s="2" t="s">
        <v>4639</v>
      </c>
      <c r="BC176">
        <f t="shared" si="9"/>
        <v>1</v>
      </c>
      <c r="BD176">
        <f t="shared" si="10"/>
        <v>1</v>
      </c>
      <c r="BE176">
        <f t="shared" si="8"/>
        <v>1</v>
      </c>
      <c r="BF176" s="1">
        <f t="shared" si="11"/>
        <v>1</v>
      </c>
      <c r="BI176" s="1"/>
      <c r="BJ176" s="1"/>
      <c r="BR176" s="1"/>
      <c r="BV176" s="1"/>
      <c r="CG176" s="1"/>
      <c r="CH176" s="1"/>
      <c r="CY176" s="1"/>
      <c r="DG176" s="1"/>
      <c r="DH176" s="12"/>
    </row>
    <row r="177" spans="1:112" x14ac:dyDescent="0.25">
      <c r="A177" s="13">
        <v>6053.5591181999998</v>
      </c>
      <c r="B177" s="13">
        <v>392.94400449699998</v>
      </c>
      <c r="C177" s="2" t="s">
        <v>5299</v>
      </c>
      <c r="D177" s="2" t="s">
        <v>4581</v>
      </c>
      <c r="E177" s="2" t="s">
        <v>4582</v>
      </c>
      <c r="F177" s="2" t="s">
        <v>4546</v>
      </c>
      <c r="G177" s="2" t="s">
        <v>54</v>
      </c>
      <c r="H177" s="2" t="s">
        <v>4583</v>
      </c>
      <c r="I177" s="2" t="s">
        <v>3059</v>
      </c>
      <c r="J177" s="2">
        <v>586082</v>
      </c>
      <c r="K177" s="2" t="s">
        <v>4963</v>
      </c>
      <c r="L177" s="2"/>
      <c r="M177" s="13">
        <v>0</v>
      </c>
      <c r="N177" s="2">
        <v>756612</v>
      </c>
      <c r="O177" s="2" t="s">
        <v>5297</v>
      </c>
      <c r="P177" s="2" t="s">
        <v>4584</v>
      </c>
      <c r="Q177" s="2" t="s">
        <v>3061</v>
      </c>
      <c r="R177" s="2" t="s">
        <v>3062</v>
      </c>
      <c r="S177" s="2" t="s">
        <v>2738</v>
      </c>
      <c r="T177" s="2" t="s">
        <v>5285</v>
      </c>
      <c r="U177" s="2" t="s">
        <v>2739</v>
      </c>
      <c r="V177" s="2" t="s">
        <v>61</v>
      </c>
      <c r="W177" s="2" t="s">
        <v>4585</v>
      </c>
      <c r="X177" s="2" t="s">
        <v>2740</v>
      </c>
      <c r="Y177" s="2">
        <v>170530</v>
      </c>
      <c r="Z177" s="2">
        <v>756612</v>
      </c>
      <c r="AA177" s="2" t="s">
        <v>4586</v>
      </c>
      <c r="AB177" s="2" t="s">
        <v>4587</v>
      </c>
      <c r="AC177" s="2" t="s">
        <v>5299</v>
      </c>
      <c r="AD177" s="2" t="s">
        <v>2764</v>
      </c>
      <c r="AE177" s="2" t="s">
        <v>135</v>
      </c>
      <c r="AF177" s="2" t="s">
        <v>135</v>
      </c>
      <c r="AG177" s="2" t="s">
        <v>2744</v>
      </c>
      <c r="AH177" s="2" t="s">
        <v>2745</v>
      </c>
      <c r="AI177" s="2" t="s">
        <v>2745</v>
      </c>
      <c r="AJ177" s="2" t="s">
        <v>2745</v>
      </c>
      <c r="AK177" s="2" t="s">
        <v>2877</v>
      </c>
      <c r="AL177" s="2"/>
      <c r="AM177" s="2" t="s">
        <v>2832</v>
      </c>
      <c r="AN177" s="2" t="s">
        <v>4588</v>
      </c>
      <c r="AO177" s="2" t="s">
        <v>4580</v>
      </c>
      <c r="AP177" s="2" t="s">
        <v>52</v>
      </c>
      <c r="AQ177" s="14">
        <v>2</v>
      </c>
      <c r="AR177" s="2" t="s">
        <v>2749</v>
      </c>
      <c r="AS177" s="2" t="s">
        <v>4581</v>
      </c>
      <c r="AT177" s="2" t="s">
        <v>4589</v>
      </c>
      <c r="AU177" s="2"/>
      <c r="AV177" s="2" t="s">
        <v>3067</v>
      </c>
      <c r="AW177" s="2" t="s">
        <v>2729</v>
      </c>
      <c r="AX177" s="2" t="s">
        <v>2753</v>
      </c>
      <c r="AY177" s="14">
        <v>169</v>
      </c>
      <c r="AZ177" s="2" t="s">
        <v>4981</v>
      </c>
      <c r="BA177" s="2"/>
      <c r="BB177" s="2" t="s">
        <v>4590</v>
      </c>
      <c r="BC177">
        <f t="shared" si="9"/>
        <v>0</v>
      </c>
      <c r="BD177">
        <f t="shared" si="10"/>
        <v>1</v>
      </c>
      <c r="BE177">
        <f t="shared" si="8"/>
        <v>1</v>
      </c>
      <c r="BF177" s="1">
        <f t="shared" si="11"/>
        <v>1</v>
      </c>
      <c r="BI177" s="1"/>
      <c r="BJ177" s="1"/>
      <c r="BR177" s="1"/>
      <c r="BV177" s="1"/>
      <c r="CG177" s="1"/>
      <c r="CH177" s="1"/>
      <c r="CY177" s="1"/>
      <c r="DG177" s="1"/>
      <c r="DH177" s="12"/>
    </row>
    <row r="178" spans="1:112" x14ac:dyDescent="0.25">
      <c r="A178" s="13">
        <v>21977.399047899999</v>
      </c>
      <c r="B178" s="13">
        <v>617.04430549200003</v>
      </c>
      <c r="C178" s="2" t="s">
        <v>5300</v>
      </c>
      <c r="D178" s="2" t="s">
        <v>4601</v>
      </c>
      <c r="E178" s="2" t="s">
        <v>4602</v>
      </c>
      <c r="F178" s="2" t="s">
        <v>3781</v>
      </c>
      <c r="G178" s="2" t="s">
        <v>54</v>
      </c>
      <c r="H178" s="2" t="s">
        <v>4603</v>
      </c>
      <c r="I178" s="2" t="s">
        <v>3059</v>
      </c>
      <c r="J178" s="2">
        <v>446966</v>
      </c>
      <c r="K178" s="2" t="s">
        <v>4963</v>
      </c>
      <c r="L178" s="2"/>
      <c r="M178" s="13">
        <v>0.5</v>
      </c>
      <c r="N178" s="2">
        <v>892000</v>
      </c>
      <c r="O178" s="2" t="s">
        <v>5297</v>
      </c>
      <c r="P178" s="2" t="s">
        <v>4604</v>
      </c>
      <c r="Q178" s="2" t="s">
        <v>3771</v>
      </c>
      <c r="R178" s="2" t="s">
        <v>3062</v>
      </c>
      <c r="S178" s="2" t="s">
        <v>4605</v>
      </c>
      <c r="T178" s="2" t="s">
        <v>5166</v>
      </c>
      <c r="U178" s="2" t="s">
        <v>2739</v>
      </c>
      <c r="V178" s="2" t="s">
        <v>61</v>
      </c>
      <c r="W178" s="2" t="s">
        <v>4585</v>
      </c>
      <c r="X178" s="2" t="s">
        <v>2740</v>
      </c>
      <c r="Y178" s="2">
        <v>445034</v>
      </c>
      <c r="Z178" s="2">
        <v>892000</v>
      </c>
      <c r="AA178" s="2" t="s">
        <v>4606</v>
      </c>
      <c r="AB178" s="2" t="s">
        <v>4607</v>
      </c>
      <c r="AC178" s="2" t="s">
        <v>5300</v>
      </c>
      <c r="AD178" s="2" t="s">
        <v>2764</v>
      </c>
      <c r="AE178" s="2" t="s">
        <v>135</v>
      </c>
      <c r="AF178" s="2" t="s">
        <v>135</v>
      </c>
      <c r="AG178" s="2" t="s">
        <v>2744</v>
      </c>
      <c r="AH178" s="2" t="s">
        <v>2745</v>
      </c>
      <c r="AI178" s="2" t="s">
        <v>2745</v>
      </c>
      <c r="AJ178" s="2" t="s">
        <v>2745</v>
      </c>
      <c r="AK178" s="2" t="s">
        <v>2877</v>
      </c>
      <c r="AL178" s="2"/>
      <c r="AM178" s="2" t="s">
        <v>2832</v>
      </c>
      <c r="AN178" s="2" t="s">
        <v>4608</v>
      </c>
      <c r="AO178" s="2" t="s">
        <v>4600</v>
      </c>
      <c r="AP178" s="2" t="s">
        <v>5301</v>
      </c>
      <c r="AQ178" s="14">
        <v>2</v>
      </c>
      <c r="AR178" s="2" t="s">
        <v>2749</v>
      </c>
      <c r="AS178" s="2" t="s">
        <v>4601</v>
      </c>
      <c r="AT178" s="2" t="s">
        <v>4609</v>
      </c>
      <c r="AU178" s="2"/>
      <c r="AV178" s="2" t="s">
        <v>3067</v>
      </c>
      <c r="AW178" s="2" t="s">
        <v>2729</v>
      </c>
      <c r="AX178" s="2" t="s">
        <v>2753</v>
      </c>
      <c r="AY178" s="14">
        <v>99</v>
      </c>
      <c r="AZ178" s="2" t="s">
        <v>4981</v>
      </c>
      <c r="BA178" s="2"/>
      <c r="BB178" s="2" t="s">
        <v>4610</v>
      </c>
      <c r="BC178">
        <f t="shared" si="9"/>
        <v>0</v>
      </c>
      <c r="BD178">
        <f t="shared" si="10"/>
        <v>1</v>
      </c>
      <c r="BE178">
        <f t="shared" si="8"/>
        <v>1</v>
      </c>
      <c r="BF178" s="1">
        <f t="shared" si="11"/>
        <v>1</v>
      </c>
      <c r="BI178" s="1"/>
      <c r="BJ178" s="1"/>
      <c r="BR178" s="1"/>
      <c r="BV178" s="1"/>
      <c r="CG178" s="1"/>
      <c r="CH178" s="1"/>
      <c r="CY178" s="1"/>
      <c r="DG178" s="1"/>
    </row>
    <row r="179" spans="1:112" x14ac:dyDescent="0.25">
      <c r="A179" s="13">
        <v>9779.3043833800002</v>
      </c>
      <c r="B179" s="13">
        <v>395.80833870100003</v>
      </c>
      <c r="C179" s="2" t="s">
        <v>5302</v>
      </c>
      <c r="D179" s="2" t="s">
        <v>3697</v>
      </c>
      <c r="E179" s="2" t="s">
        <v>3698</v>
      </c>
      <c r="F179" s="2" t="s">
        <v>3093</v>
      </c>
      <c r="G179" s="2" t="s">
        <v>54</v>
      </c>
      <c r="H179" s="2" t="s">
        <v>4612</v>
      </c>
      <c r="I179" s="2" t="s">
        <v>3059</v>
      </c>
      <c r="J179" s="2">
        <v>524939</v>
      </c>
      <c r="K179" s="2" t="s">
        <v>4963</v>
      </c>
      <c r="L179" s="2"/>
      <c r="M179" s="13">
        <v>0.184</v>
      </c>
      <c r="N179" s="2">
        <v>583699</v>
      </c>
      <c r="O179" s="2" t="s">
        <v>5297</v>
      </c>
      <c r="P179" s="2" t="s">
        <v>4613</v>
      </c>
      <c r="Q179" s="2" t="s">
        <v>3346</v>
      </c>
      <c r="R179" s="2" t="s">
        <v>3062</v>
      </c>
      <c r="S179" s="2" t="s">
        <v>2738</v>
      </c>
      <c r="T179" s="2" t="s">
        <v>5148</v>
      </c>
      <c r="U179" s="2" t="s">
        <v>2739</v>
      </c>
      <c r="V179" s="2" t="s">
        <v>61</v>
      </c>
      <c r="W179" s="2" t="s">
        <v>4585</v>
      </c>
      <c r="X179" s="2" t="s">
        <v>2740</v>
      </c>
      <c r="Y179" s="2">
        <v>58760</v>
      </c>
      <c r="Z179" s="2">
        <v>583699</v>
      </c>
      <c r="AA179" s="2" t="s">
        <v>4614</v>
      </c>
      <c r="AB179" s="2" t="s">
        <v>4615</v>
      </c>
      <c r="AC179" s="2" t="s">
        <v>5302</v>
      </c>
      <c r="AD179" s="2" t="s">
        <v>2764</v>
      </c>
      <c r="AE179" s="2" t="s">
        <v>135</v>
      </c>
      <c r="AF179" s="2" t="s">
        <v>135</v>
      </c>
      <c r="AG179" s="2" t="s">
        <v>2744</v>
      </c>
      <c r="AH179" s="2" t="s">
        <v>2903</v>
      </c>
      <c r="AI179" s="2" t="s">
        <v>2903</v>
      </c>
      <c r="AJ179" s="2" t="s">
        <v>2903</v>
      </c>
      <c r="AK179" s="2" t="s">
        <v>2877</v>
      </c>
      <c r="AL179" s="2"/>
      <c r="AM179" s="2" t="s">
        <v>2832</v>
      </c>
      <c r="AN179" s="2" t="s">
        <v>4616</v>
      </c>
      <c r="AO179" s="2" t="s">
        <v>4611</v>
      </c>
      <c r="AP179" s="2" t="s">
        <v>2713</v>
      </c>
      <c r="AQ179" s="14">
        <v>2</v>
      </c>
      <c r="AR179" s="2" t="s">
        <v>2749</v>
      </c>
      <c r="AS179" s="2" t="s">
        <v>3697</v>
      </c>
      <c r="AT179" s="2" t="s">
        <v>3704</v>
      </c>
      <c r="AU179" s="2"/>
      <c r="AV179" s="2" t="s">
        <v>3067</v>
      </c>
      <c r="AW179" s="2" t="s">
        <v>2729</v>
      </c>
      <c r="AX179" s="2" t="s">
        <v>2753</v>
      </c>
      <c r="AY179" s="14">
        <v>206</v>
      </c>
      <c r="AZ179" s="2" t="s">
        <v>4981</v>
      </c>
      <c r="BA179" s="2"/>
      <c r="BB179" s="2" t="s">
        <v>4617</v>
      </c>
      <c r="BC179">
        <f t="shared" si="9"/>
        <v>1</v>
      </c>
      <c r="BD179">
        <f t="shared" si="10"/>
        <v>1</v>
      </c>
      <c r="BE179">
        <f t="shared" si="8"/>
        <v>1</v>
      </c>
      <c r="BF179" s="1">
        <f t="shared" si="11"/>
        <v>1</v>
      </c>
      <c r="BI179" s="1"/>
      <c r="BJ179" s="1"/>
      <c r="BR179" s="1"/>
      <c r="BV179" s="1"/>
      <c r="CG179" s="1"/>
      <c r="CH179" s="1"/>
      <c r="DG179" s="1"/>
    </row>
    <row r="180" spans="1:112" x14ac:dyDescent="0.25">
      <c r="A180" s="13">
        <v>4172.6880104399997</v>
      </c>
      <c r="B180" s="13">
        <v>284.70419137900001</v>
      </c>
      <c r="C180" s="2" t="s">
        <v>5303</v>
      </c>
      <c r="D180" s="2" t="s">
        <v>3697</v>
      </c>
      <c r="E180" s="2" t="s">
        <v>3698</v>
      </c>
      <c r="F180" s="2" t="s">
        <v>3093</v>
      </c>
      <c r="G180" s="2" t="s">
        <v>54</v>
      </c>
      <c r="H180" s="2" t="s">
        <v>4640</v>
      </c>
      <c r="I180" s="2" t="s">
        <v>3059</v>
      </c>
      <c r="J180" s="2">
        <v>361300</v>
      </c>
      <c r="K180" s="2" t="s">
        <v>4963</v>
      </c>
      <c r="L180" s="2"/>
      <c r="M180" s="13">
        <v>0.09</v>
      </c>
      <c r="N180" s="2">
        <v>411000</v>
      </c>
      <c r="O180" s="2" t="s">
        <v>5297</v>
      </c>
      <c r="P180" s="2" t="s">
        <v>4641</v>
      </c>
      <c r="Q180" s="2" t="s">
        <v>2899</v>
      </c>
      <c r="R180" s="2" t="s">
        <v>3062</v>
      </c>
      <c r="S180" s="2" t="s">
        <v>2966</v>
      </c>
      <c r="T180" s="2" t="s">
        <v>5148</v>
      </c>
      <c r="U180" s="2" t="s">
        <v>2739</v>
      </c>
      <c r="V180" s="2" t="s">
        <v>61</v>
      </c>
      <c r="W180" s="2" t="s">
        <v>4585</v>
      </c>
      <c r="X180" s="2" t="s">
        <v>2740</v>
      </c>
      <c r="Y180" s="2">
        <v>49700</v>
      </c>
      <c r="Z180" s="2">
        <v>411000</v>
      </c>
      <c r="AA180" s="2" t="s">
        <v>4642</v>
      </c>
      <c r="AB180" s="2" t="s">
        <v>4643</v>
      </c>
      <c r="AC180" s="2" t="s">
        <v>5303</v>
      </c>
      <c r="AD180" s="2" t="s">
        <v>2743</v>
      </c>
      <c r="AE180" s="2" t="s">
        <v>61</v>
      </c>
      <c r="AF180" s="2" t="s">
        <v>135</v>
      </c>
      <c r="AG180" s="2" t="s">
        <v>2744</v>
      </c>
      <c r="AH180" s="2" t="s">
        <v>2745</v>
      </c>
      <c r="AI180" s="2" t="s">
        <v>2745</v>
      </c>
      <c r="AJ180" s="2" t="s">
        <v>2745</v>
      </c>
      <c r="AK180" s="2"/>
      <c r="AL180" s="2"/>
      <c r="AM180" s="2" t="s">
        <v>3026</v>
      </c>
      <c r="AN180" s="2"/>
      <c r="AO180" s="2" t="s">
        <v>4644</v>
      </c>
      <c r="AP180" s="2" t="s">
        <v>2713</v>
      </c>
      <c r="AQ180" s="14">
        <v>2</v>
      </c>
      <c r="AR180" s="2" t="s">
        <v>2749</v>
      </c>
      <c r="AS180" s="2" t="s">
        <v>3697</v>
      </c>
      <c r="AT180" s="2" t="s">
        <v>3704</v>
      </c>
      <c r="AU180" s="2" t="s">
        <v>5304</v>
      </c>
      <c r="AV180" s="2" t="s">
        <v>3067</v>
      </c>
      <c r="AW180" s="2" t="s">
        <v>2729</v>
      </c>
      <c r="AX180" s="2" t="s">
        <v>2868</v>
      </c>
      <c r="AY180" s="14">
        <v>402.78</v>
      </c>
      <c r="AZ180" s="2"/>
      <c r="BA180" s="2"/>
      <c r="BB180" s="2" t="s">
        <v>4645</v>
      </c>
      <c r="BC180">
        <f t="shared" si="9"/>
        <v>0</v>
      </c>
      <c r="BD180">
        <f t="shared" si="10"/>
        <v>0</v>
      </c>
      <c r="BE180">
        <f t="shared" si="8"/>
        <v>0</v>
      </c>
      <c r="BF180" s="1">
        <f t="shared" si="11"/>
        <v>0</v>
      </c>
      <c r="BI180" s="1"/>
      <c r="BJ180" s="1"/>
      <c r="BR180" s="1"/>
      <c r="BV180" s="1"/>
      <c r="CG180" s="1"/>
      <c r="CH180" s="1"/>
      <c r="CY180" s="1"/>
      <c r="DG180" s="1"/>
    </row>
    <row r="181" spans="1:112" x14ac:dyDescent="0.25">
      <c r="A181" s="13">
        <v>4114.6043076699998</v>
      </c>
      <c r="B181" s="13">
        <v>284.02861386299998</v>
      </c>
      <c r="C181" s="2" t="s">
        <v>5305</v>
      </c>
      <c r="D181" s="2" t="s">
        <v>3697</v>
      </c>
      <c r="E181" s="2" t="s">
        <v>3698</v>
      </c>
      <c r="F181" s="2" t="s">
        <v>3093</v>
      </c>
      <c r="G181" s="2" t="s">
        <v>54</v>
      </c>
      <c r="H181" s="2" t="s">
        <v>4657</v>
      </c>
      <c r="I181" s="2" t="s">
        <v>3059</v>
      </c>
      <c r="J181" s="2">
        <v>362000</v>
      </c>
      <c r="K181" s="2" t="s">
        <v>4963</v>
      </c>
      <c r="L181" s="2"/>
      <c r="M181" s="13">
        <v>0.09</v>
      </c>
      <c r="N181" s="2">
        <v>413000</v>
      </c>
      <c r="O181" s="2" t="s">
        <v>5297</v>
      </c>
      <c r="P181" s="2" t="s">
        <v>4658</v>
      </c>
      <c r="Q181" s="2" t="s">
        <v>2899</v>
      </c>
      <c r="R181" s="2" t="s">
        <v>3062</v>
      </c>
      <c r="S181" s="2" t="s">
        <v>2966</v>
      </c>
      <c r="T181" s="2" t="s">
        <v>5148</v>
      </c>
      <c r="U181" s="2" t="s">
        <v>2739</v>
      </c>
      <c r="V181" s="2" t="s">
        <v>61</v>
      </c>
      <c r="W181" s="2" t="s">
        <v>4585</v>
      </c>
      <c r="X181" s="2" t="s">
        <v>2740</v>
      </c>
      <c r="Y181" s="2">
        <v>51000</v>
      </c>
      <c r="Z181" s="2">
        <v>413000</v>
      </c>
      <c r="AA181" s="2" t="s">
        <v>4659</v>
      </c>
      <c r="AB181" s="2" t="s">
        <v>4660</v>
      </c>
      <c r="AC181" s="2" t="s">
        <v>5305</v>
      </c>
      <c r="AD181" s="2" t="s">
        <v>2743</v>
      </c>
      <c r="AE181" s="2" t="s">
        <v>61</v>
      </c>
      <c r="AF181" s="2" t="s">
        <v>135</v>
      </c>
      <c r="AG181" s="2" t="s">
        <v>2744</v>
      </c>
      <c r="AH181" s="2" t="s">
        <v>2745</v>
      </c>
      <c r="AI181" s="2" t="s">
        <v>2745</v>
      </c>
      <c r="AJ181" s="2" t="s">
        <v>2745</v>
      </c>
      <c r="AK181" s="2" t="s">
        <v>2745</v>
      </c>
      <c r="AL181" s="2"/>
      <c r="AM181" s="2" t="s">
        <v>2832</v>
      </c>
      <c r="AN181" s="2" t="s">
        <v>4661</v>
      </c>
      <c r="AO181" s="2" t="s">
        <v>4656</v>
      </c>
      <c r="AP181" s="2" t="s">
        <v>2713</v>
      </c>
      <c r="AQ181" s="14">
        <v>2</v>
      </c>
      <c r="AR181" s="2" t="s">
        <v>2749</v>
      </c>
      <c r="AS181" s="2" t="s">
        <v>3697</v>
      </c>
      <c r="AT181" s="2" t="s">
        <v>3704</v>
      </c>
      <c r="AU181" s="2" t="s">
        <v>5306</v>
      </c>
      <c r="AV181" s="2" t="s">
        <v>3067</v>
      </c>
      <c r="AW181" s="2" t="s">
        <v>2729</v>
      </c>
      <c r="AX181" s="2" t="s">
        <v>2753</v>
      </c>
      <c r="AY181" s="14">
        <v>282</v>
      </c>
      <c r="AZ181" s="2"/>
      <c r="BA181" s="2"/>
      <c r="BB181" s="2" t="s">
        <v>4662</v>
      </c>
      <c r="BC181">
        <f t="shared" si="9"/>
        <v>0</v>
      </c>
      <c r="BD181">
        <f t="shared" si="10"/>
        <v>0</v>
      </c>
      <c r="BE181">
        <f t="shared" si="8"/>
        <v>0</v>
      </c>
      <c r="BF181" s="1">
        <f t="shared" si="11"/>
        <v>0</v>
      </c>
      <c r="BI181" s="1"/>
      <c r="BJ181" s="1"/>
      <c r="BR181" s="1"/>
      <c r="BV181" s="1"/>
      <c r="CG181" s="1"/>
      <c r="CH181" s="1"/>
      <c r="CY181" s="1"/>
      <c r="DG181" s="1"/>
      <c r="DH181" s="12"/>
    </row>
    <row r="182" spans="1:112" x14ac:dyDescent="0.25">
      <c r="A182" s="13">
        <v>10133.8474052</v>
      </c>
      <c r="B182" s="13">
        <v>453.258159912</v>
      </c>
      <c r="C182" s="2" t="s">
        <v>5307</v>
      </c>
      <c r="D182" s="2" t="s">
        <v>4619</v>
      </c>
      <c r="E182" s="2" t="s">
        <v>4620</v>
      </c>
      <c r="F182" s="2" t="s">
        <v>3183</v>
      </c>
      <c r="G182" s="2" t="s">
        <v>54</v>
      </c>
      <c r="H182" s="2" t="s">
        <v>4621</v>
      </c>
      <c r="I182" s="2" t="s">
        <v>3059</v>
      </c>
      <c r="J182" s="2">
        <v>571913</v>
      </c>
      <c r="K182" s="2" t="s">
        <v>4963</v>
      </c>
      <c r="L182" s="2"/>
      <c r="M182" s="13">
        <v>0</v>
      </c>
      <c r="N182" s="2">
        <v>733803</v>
      </c>
      <c r="O182" s="2" t="s">
        <v>5297</v>
      </c>
      <c r="P182" s="2" t="s">
        <v>4622</v>
      </c>
      <c r="Q182" s="2" t="s">
        <v>3061</v>
      </c>
      <c r="R182" s="2" t="s">
        <v>3062</v>
      </c>
      <c r="S182" s="2" t="s">
        <v>2738</v>
      </c>
      <c r="T182" s="2" t="s">
        <v>5288</v>
      </c>
      <c r="U182" s="2" t="s">
        <v>2739</v>
      </c>
      <c r="V182" s="2" t="s">
        <v>61</v>
      </c>
      <c r="W182" s="2" t="s">
        <v>4585</v>
      </c>
      <c r="X182" s="2" t="s">
        <v>2740</v>
      </c>
      <c r="Y182" s="2">
        <v>161890</v>
      </c>
      <c r="Z182" s="2">
        <v>733803</v>
      </c>
      <c r="AA182" s="2" t="s">
        <v>4623</v>
      </c>
      <c r="AB182" s="2" t="s">
        <v>4624</v>
      </c>
      <c r="AC182" s="2" t="s">
        <v>5307</v>
      </c>
      <c r="AD182" s="2" t="s">
        <v>2743</v>
      </c>
      <c r="AE182" s="2" t="s">
        <v>61</v>
      </c>
      <c r="AF182" s="2" t="s">
        <v>135</v>
      </c>
      <c r="AG182" s="2" t="s">
        <v>2744</v>
      </c>
      <c r="AH182" s="2" t="s">
        <v>2745</v>
      </c>
      <c r="AI182" s="2" t="s">
        <v>2745</v>
      </c>
      <c r="AJ182" s="2" t="s">
        <v>2745</v>
      </c>
      <c r="AK182" s="2"/>
      <c r="AL182" s="2" t="s">
        <v>2745</v>
      </c>
      <c r="AM182" s="2" t="s">
        <v>4104</v>
      </c>
      <c r="AN182" s="2" t="s">
        <v>4625</v>
      </c>
      <c r="AO182" s="2" t="s">
        <v>4618</v>
      </c>
      <c r="AP182" s="2" t="s">
        <v>2713</v>
      </c>
      <c r="AQ182" s="14">
        <v>2</v>
      </c>
      <c r="AR182" s="2" t="s">
        <v>2749</v>
      </c>
      <c r="AS182" s="2" t="s">
        <v>4619</v>
      </c>
      <c r="AT182" s="2" t="s">
        <v>4626</v>
      </c>
      <c r="AU182" s="2"/>
      <c r="AV182" s="2" t="s">
        <v>3067</v>
      </c>
      <c r="AW182" s="2" t="s">
        <v>2729</v>
      </c>
      <c r="AX182" s="2" t="s">
        <v>2753</v>
      </c>
      <c r="AY182" s="14">
        <v>311</v>
      </c>
      <c r="AZ182" s="2"/>
      <c r="BA182" s="2"/>
      <c r="BB182" s="2" t="s">
        <v>4627</v>
      </c>
      <c r="BC182">
        <f t="shared" si="9"/>
        <v>0</v>
      </c>
      <c r="BD182">
        <f t="shared" si="10"/>
        <v>0</v>
      </c>
      <c r="BE182">
        <f t="shared" si="8"/>
        <v>0</v>
      </c>
      <c r="BF182" s="1">
        <f t="shared" si="11"/>
        <v>0</v>
      </c>
      <c r="BI182" s="1"/>
      <c r="BJ182" s="1"/>
      <c r="BR182" s="1"/>
      <c r="BV182" s="1"/>
      <c r="CG182" s="1"/>
      <c r="CH182" s="1"/>
      <c r="CY182" s="1"/>
      <c r="DG182" s="1"/>
    </row>
    <row r="183" spans="1:112" x14ac:dyDescent="0.25">
      <c r="A183" s="13">
        <v>5658.94496781</v>
      </c>
      <c r="B183" s="13">
        <v>390.379682575</v>
      </c>
      <c r="C183" s="2" t="s">
        <v>5308</v>
      </c>
      <c r="D183" s="2" t="s">
        <v>4647</v>
      </c>
      <c r="E183" s="2" t="s">
        <v>4160</v>
      </c>
      <c r="F183" s="2" t="s">
        <v>3645</v>
      </c>
      <c r="G183" s="2" t="s">
        <v>54</v>
      </c>
      <c r="H183" s="2" t="s">
        <v>4648</v>
      </c>
      <c r="I183" s="2" t="s">
        <v>3059</v>
      </c>
      <c r="J183" s="2">
        <v>246210</v>
      </c>
      <c r="K183" s="2" t="s">
        <v>4963</v>
      </c>
      <c r="L183" s="2"/>
      <c r="M183" s="13">
        <v>0</v>
      </c>
      <c r="N183" s="2">
        <v>362010</v>
      </c>
      <c r="O183" s="2" t="s">
        <v>5297</v>
      </c>
      <c r="P183" s="2" t="s">
        <v>4649</v>
      </c>
      <c r="Q183" s="2" t="s">
        <v>3061</v>
      </c>
      <c r="R183" s="2" t="s">
        <v>3062</v>
      </c>
      <c r="S183" s="2" t="s">
        <v>2738</v>
      </c>
      <c r="T183" s="2" t="s">
        <v>4650</v>
      </c>
      <c r="U183" s="2" t="s">
        <v>2739</v>
      </c>
      <c r="V183" s="2" t="s">
        <v>61</v>
      </c>
      <c r="W183" s="2" t="s">
        <v>4585</v>
      </c>
      <c r="X183" s="2" t="s">
        <v>2740</v>
      </c>
      <c r="Y183" s="2">
        <v>115800</v>
      </c>
      <c r="Z183" s="2">
        <v>362010</v>
      </c>
      <c r="AA183" s="2" t="s">
        <v>4651</v>
      </c>
      <c r="AB183" s="2" t="s">
        <v>4652</v>
      </c>
      <c r="AC183" s="2" t="s">
        <v>5308</v>
      </c>
      <c r="AD183" s="2" t="s">
        <v>2764</v>
      </c>
      <c r="AE183" s="2" t="s">
        <v>135</v>
      </c>
      <c r="AF183" s="2" t="s">
        <v>135</v>
      </c>
      <c r="AG183" s="2" t="s">
        <v>2744</v>
      </c>
      <c r="AH183" s="2" t="s">
        <v>2745</v>
      </c>
      <c r="AI183" s="2" t="s">
        <v>2745</v>
      </c>
      <c r="AJ183" s="2" t="s">
        <v>2816</v>
      </c>
      <c r="AK183" s="2" t="s">
        <v>2877</v>
      </c>
      <c r="AL183" s="2" t="s">
        <v>2745</v>
      </c>
      <c r="AM183" s="2" t="s">
        <v>2832</v>
      </c>
      <c r="AN183" s="2" t="s">
        <v>4653</v>
      </c>
      <c r="AO183" s="2" t="s">
        <v>4646</v>
      </c>
      <c r="AP183" s="2" t="s">
        <v>2713</v>
      </c>
      <c r="AQ183" s="14">
        <v>1</v>
      </c>
      <c r="AR183" s="2" t="s">
        <v>2749</v>
      </c>
      <c r="AS183" s="2" t="s">
        <v>4647</v>
      </c>
      <c r="AT183" s="2" t="s">
        <v>4654</v>
      </c>
      <c r="AU183" s="2"/>
      <c r="AV183" s="2" t="s">
        <v>3067</v>
      </c>
      <c r="AW183" s="2" t="s">
        <v>2729</v>
      </c>
      <c r="AX183" s="2" t="s">
        <v>3487</v>
      </c>
      <c r="AY183" s="14">
        <v>226</v>
      </c>
      <c r="AZ183" s="2" t="s">
        <v>4981</v>
      </c>
      <c r="BA183" s="2"/>
      <c r="BB183" s="2" t="s">
        <v>4655</v>
      </c>
      <c r="BC183">
        <f t="shared" si="9"/>
        <v>1</v>
      </c>
      <c r="BD183">
        <f t="shared" si="10"/>
        <v>1</v>
      </c>
      <c r="BE183">
        <f t="shared" si="8"/>
        <v>1</v>
      </c>
      <c r="BF183" s="1">
        <f t="shared" si="11"/>
        <v>1</v>
      </c>
      <c r="BI183" s="1"/>
      <c r="BJ183" s="1"/>
      <c r="BV183" s="1"/>
      <c r="CG183" s="1"/>
      <c r="CH183" s="1"/>
      <c r="CY183" s="1"/>
      <c r="DG183" s="1"/>
    </row>
    <row r="184" spans="1:112" x14ac:dyDescent="0.25">
      <c r="A184" s="13">
        <v>4775.2475691600002</v>
      </c>
      <c r="B184" s="13">
        <v>328.17525733600002</v>
      </c>
      <c r="C184" s="2" t="s">
        <v>5309</v>
      </c>
      <c r="D184" s="2" t="s">
        <v>4664</v>
      </c>
      <c r="E184" s="2" t="s">
        <v>4665</v>
      </c>
      <c r="F184" s="2" t="s">
        <v>4666</v>
      </c>
      <c r="G184" s="2" t="s">
        <v>54</v>
      </c>
      <c r="H184" s="2" t="s">
        <v>4667</v>
      </c>
      <c r="I184" s="2" t="s">
        <v>3059</v>
      </c>
      <c r="J184" s="2">
        <v>0</v>
      </c>
      <c r="K184" s="2" t="s">
        <v>4963</v>
      </c>
      <c r="L184" s="2"/>
      <c r="M184" s="13">
        <v>0</v>
      </c>
      <c r="N184" s="2">
        <v>117500</v>
      </c>
      <c r="O184" s="2" t="s">
        <v>5297</v>
      </c>
      <c r="P184" s="2" t="s">
        <v>4668</v>
      </c>
      <c r="Q184" s="2" t="s">
        <v>3061</v>
      </c>
      <c r="R184" s="2" t="s">
        <v>3062</v>
      </c>
      <c r="S184" s="2" t="s">
        <v>3986</v>
      </c>
      <c r="T184" s="2" t="s">
        <v>5310</v>
      </c>
      <c r="U184" s="2" t="s">
        <v>2739</v>
      </c>
      <c r="V184" s="2" t="s">
        <v>61</v>
      </c>
      <c r="W184" s="2" t="s">
        <v>4585</v>
      </c>
      <c r="X184" s="2" t="s">
        <v>2740</v>
      </c>
      <c r="Y184" s="2">
        <v>117500</v>
      </c>
      <c r="Z184" s="2">
        <v>117500</v>
      </c>
      <c r="AA184" s="2" t="s">
        <v>4669</v>
      </c>
      <c r="AB184" s="2" t="s">
        <v>4670</v>
      </c>
      <c r="AC184" s="2" t="s">
        <v>5309</v>
      </c>
      <c r="AD184" s="2" t="s">
        <v>2764</v>
      </c>
      <c r="AE184" s="2" t="s">
        <v>135</v>
      </c>
      <c r="AF184" s="2" t="s">
        <v>135</v>
      </c>
      <c r="AG184" s="2" t="s">
        <v>2744</v>
      </c>
      <c r="AH184" s="2" t="s">
        <v>2903</v>
      </c>
      <c r="AI184" s="2" t="s">
        <v>2903</v>
      </c>
      <c r="AJ184" s="2" t="s">
        <v>2903</v>
      </c>
      <c r="AK184" s="2"/>
      <c r="AL184" s="2"/>
      <c r="AM184" s="2" t="s">
        <v>2746</v>
      </c>
      <c r="AN184" s="2" t="s">
        <v>4671</v>
      </c>
      <c r="AO184" s="2" t="s">
        <v>4663</v>
      </c>
      <c r="AP184" s="2" t="s">
        <v>2713</v>
      </c>
      <c r="AQ184" s="14">
        <v>2</v>
      </c>
      <c r="AR184" s="2" t="s">
        <v>2749</v>
      </c>
      <c r="AS184" s="2" t="s">
        <v>4664</v>
      </c>
      <c r="AT184" s="2" t="s">
        <v>4672</v>
      </c>
      <c r="AU184" s="2"/>
      <c r="AV184" s="2" t="s">
        <v>3067</v>
      </c>
      <c r="AW184" s="2" t="s">
        <v>2729</v>
      </c>
      <c r="AX184" s="2" t="s">
        <v>2753</v>
      </c>
      <c r="AY184" s="14">
        <v>149</v>
      </c>
      <c r="AZ184" s="2"/>
      <c r="BA184" s="2"/>
      <c r="BB184" s="2" t="s">
        <v>4673</v>
      </c>
      <c r="BC184">
        <f t="shared" si="9"/>
        <v>1</v>
      </c>
      <c r="BD184">
        <f t="shared" si="10"/>
        <v>0</v>
      </c>
      <c r="BE184">
        <f t="shared" si="8"/>
        <v>1</v>
      </c>
      <c r="BF184" s="1">
        <f t="shared" si="11"/>
        <v>1</v>
      </c>
      <c r="BI184" s="1"/>
      <c r="BJ184" s="1"/>
      <c r="BR184" s="1"/>
      <c r="BV184" s="1"/>
      <c r="CG184" s="1"/>
      <c r="CH184" s="1"/>
      <c r="CY184" s="1"/>
      <c r="DG184" s="1"/>
    </row>
    <row r="185" spans="1:112" x14ac:dyDescent="0.25">
      <c r="A185" s="13">
        <v>9973.2608647100005</v>
      </c>
      <c r="B185" s="13">
        <v>452.19032180400001</v>
      </c>
      <c r="C185" s="2" t="s">
        <v>5311</v>
      </c>
      <c r="D185" s="2" t="s">
        <v>4675</v>
      </c>
      <c r="E185" s="2" t="s">
        <v>3081</v>
      </c>
      <c r="F185" s="2" t="s">
        <v>3082</v>
      </c>
      <c r="G185" s="2" t="s">
        <v>54</v>
      </c>
      <c r="H185" s="2" t="s">
        <v>4676</v>
      </c>
      <c r="I185" s="2" t="s">
        <v>3059</v>
      </c>
      <c r="J185" s="2">
        <v>156188</v>
      </c>
      <c r="K185" s="2" t="s">
        <v>4963</v>
      </c>
      <c r="L185" s="2"/>
      <c r="M185" s="13">
        <v>0</v>
      </c>
      <c r="N185" s="2">
        <v>303418</v>
      </c>
      <c r="O185" s="2" t="s">
        <v>5297</v>
      </c>
      <c r="P185" s="2" t="s">
        <v>4677</v>
      </c>
      <c r="Q185" s="2" t="s">
        <v>3061</v>
      </c>
      <c r="R185" s="2" t="s">
        <v>3062</v>
      </c>
      <c r="S185" s="2" t="s">
        <v>2738</v>
      </c>
      <c r="T185" s="2" t="s">
        <v>5015</v>
      </c>
      <c r="U185" s="2" t="s">
        <v>2739</v>
      </c>
      <c r="V185" s="2" t="s">
        <v>61</v>
      </c>
      <c r="W185" s="2" t="s">
        <v>4585</v>
      </c>
      <c r="X185" s="2" t="s">
        <v>2740</v>
      </c>
      <c r="Y185" s="2">
        <v>147230</v>
      </c>
      <c r="Z185" s="2">
        <v>303418</v>
      </c>
      <c r="AA185" s="2" t="s">
        <v>4678</v>
      </c>
      <c r="AB185" s="2" t="s">
        <v>4679</v>
      </c>
      <c r="AC185" s="2" t="s">
        <v>5311</v>
      </c>
      <c r="AD185" s="2" t="s">
        <v>2764</v>
      </c>
      <c r="AE185" s="2" t="s">
        <v>135</v>
      </c>
      <c r="AF185" s="2" t="s">
        <v>135</v>
      </c>
      <c r="AG185" s="2" t="s">
        <v>2744</v>
      </c>
      <c r="AH185" s="2" t="s">
        <v>2745</v>
      </c>
      <c r="AI185" s="2" t="s">
        <v>2745</v>
      </c>
      <c r="AJ185" s="2" t="s">
        <v>2745</v>
      </c>
      <c r="AK185" s="2"/>
      <c r="AL185" s="2" t="s">
        <v>2816</v>
      </c>
      <c r="AM185" s="2" t="s">
        <v>2746</v>
      </c>
      <c r="AN185" s="2" t="s">
        <v>4680</v>
      </c>
      <c r="AO185" s="2" t="s">
        <v>4674</v>
      </c>
      <c r="AP185" s="2" t="s">
        <v>2713</v>
      </c>
      <c r="AQ185" s="14">
        <v>2</v>
      </c>
      <c r="AR185" s="2" t="s">
        <v>2749</v>
      </c>
      <c r="AS185" s="2" t="s">
        <v>4675</v>
      </c>
      <c r="AT185" s="2" t="s">
        <v>3088</v>
      </c>
      <c r="AU185" s="2"/>
      <c r="AV185" s="2" t="s">
        <v>3067</v>
      </c>
      <c r="AW185" s="2" t="s">
        <v>2729</v>
      </c>
      <c r="AX185" s="2" t="s">
        <v>2753</v>
      </c>
      <c r="AY185" s="14">
        <v>115</v>
      </c>
      <c r="AZ185" s="2"/>
      <c r="BA185" s="2"/>
      <c r="BB185" s="2" t="s">
        <v>4681</v>
      </c>
      <c r="BC185">
        <f t="shared" si="9"/>
        <v>0</v>
      </c>
      <c r="BD185">
        <f t="shared" si="10"/>
        <v>0</v>
      </c>
      <c r="BE185">
        <f t="shared" si="8"/>
        <v>1</v>
      </c>
      <c r="BF185" s="1">
        <f t="shared" si="11"/>
        <v>1</v>
      </c>
      <c r="BI185" s="1"/>
      <c r="BJ185" s="1"/>
      <c r="BR185" s="1"/>
      <c r="BV185" s="1"/>
      <c r="CG185" s="1"/>
      <c r="CH185" s="1"/>
      <c r="DG185" s="1"/>
    </row>
    <row r="186" spans="1:112" x14ac:dyDescent="0.25">
      <c r="A186" s="13">
        <v>12460.025710600001</v>
      </c>
      <c r="B186" s="13">
        <v>467.765728712</v>
      </c>
      <c r="C186" s="2" t="s">
        <v>5312</v>
      </c>
      <c r="D186" s="2" t="s">
        <v>4703</v>
      </c>
      <c r="E186" s="2" t="s">
        <v>4704</v>
      </c>
      <c r="F186" s="2" t="s">
        <v>3093</v>
      </c>
      <c r="G186" s="2" t="s">
        <v>54</v>
      </c>
      <c r="H186" s="2" t="s">
        <v>4705</v>
      </c>
      <c r="I186" s="2" t="s">
        <v>3059</v>
      </c>
      <c r="J186" s="2">
        <v>548560</v>
      </c>
      <c r="K186" s="2" t="s">
        <v>4963</v>
      </c>
      <c r="L186" s="2"/>
      <c r="M186" s="13">
        <v>0.28999999999999998</v>
      </c>
      <c r="N186" s="2">
        <v>883000</v>
      </c>
      <c r="O186" s="2" t="s">
        <v>5297</v>
      </c>
      <c r="P186" s="2" t="s">
        <v>4706</v>
      </c>
      <c r="Q186" s="2" t="s">
        <v>3771</v>
      </c>
      <c r="R186" s="2" t="s">
        <v>3062</v>
      </c>
      <c r="S186" s="2" t="s">
        <v>2966</v>
      </c>
      <c r="T186" s="2" t="s">
        <v>5313</v>
      </c>
      <c r="U186" s="2" t="s">
        <v>2739</v>
      </c>
      <c r="V186" s="2" t="s">
        <v>61</v>
      </c>
      <c r="W186" s="2" t="s">
        <v>4585</v>
      </c>
      <c r="X186" s="2" t="s">
        <v>2740</v>
      </c>
      <c r="Y186" s="2">
        <v>334440</v>
      </c>
      <c r="Z186" s="2">
        <v>883000</v>
      </c>
      <c r="AA186" s="2" t="s">
        <v>4707</v>
      </c>
      <c r="AB186" s="2" t="s">
        <v>4708</v>
      </c>
      <c r="AC186" s="2" t="s">
        <v>5312</v>
      </c>
      <c r="AD186" s="2" t="s">
        <v>2764</v>
      </c>
      <c r="AE186" s="2" t="s">
        <v>135</v>
      </c>
      <c r="AF186" s="2" t="s">
        <v>135</v>
      </c>
      <c r="AG186" s="2" t="s">
        <v>2744</v>
      </c>
      <c r="AH186" s="2" t="s">
        <v>2745</v>
      </c>
      <c r="AI186" s="2" t="s">
        <v>2745</v>
      </c>
      <c r="AJ186" s="2" t="s">
        <v>2745</v>
      </c>
      <c r="AK186" s="2" t="s">
        <v>2877</v>
      </c>
      <c r="AL186" s="2" t="s">
        <v>2745</v>
      </c>
      <c r="AM186" s="2" t="s">
        <v>2832</v>
      </c>
      <c r="AN186" s="2" t="s">
        <v>4709</v>
      </c>
      <c r="AO186" s="2" t="s">
        <v>4702</v>
      </c>
      <c r="AP186" s="2" t="s">
        <v>2713</v>
      </c>
      <c r="AQ186" s="14">
        <v>2</v>
      </c>
      <c r="AR186" s="2" t="s">
        <v>2749</v>
      </c>
      <c r="AS186" s="2" t="s">
        <v>4703</v>
      </c>
      <c r="AT186" s="2" t="s">
        <v>4710</v>
      </c>
      <c r="AU186" s="2"/>
      <c r="AV186" s="2" t="s">
        <v>3067</v>
      </c>
      <c r="AW186" s="2" t="s">
        <v>2729</v>
      </c>
      <c r="AX186" s="2" t="s">
        <v>4711</v>
      </c>
      <c r="AY186" s="14">
        <v>185</v>
      </c>
      <c r="AZ186" s="2" t="s">
        <v>4981</v>
      </c>
      <c r="BA186" s="2"/>
      <c r="BB186" s="2" t="s">
        <v>4712</v>
      </c>
      <c r="BC186">
        <f t="shared" si="9"/>
        <v>0</v>
      </c>
      <c r="BD186">
        <f t="shared" si="10"/>
        <v>1</v>
      </c>
      <c r="BE186">
        <f t="shared" si="8"/>
        <v>1</v>
      </c>
      <c r="BF186" s="1">
        <f t="shared" si="11"/>
        <v>1</v>
      </c>
      <c r="BI186" s="1"/>
      <c r="BJ186" s="1"/>
      <c r="BR186" s="1"/>
      <c r="BV186" s="1"/>
      <c r="CG186" s="1"/>
      <c r="CH186" s="1"/>
      <c r="CY186" s="1"/>
      <c r="DG186" s="1"/>
    </row>
    <row r="187" spans="1:112" x14ac:dyDescent="0.25">
      <c r="A187" s="13">
        <v>8811.7349912099999</v>
      </c>
      <c r="B187" s="13">
        <v>379.15012683600003</v>
      </c>
      <c r="C187" s="2" t="s">
        <v>5314</v>
      </c>
      <c r="D187" s="2" t="s">
        <v>4683</v>
      </c>
      <c r="E187" s="2" t="s">
        <v>4684</v>
      </c>
      <c r="F187" s="2" t="s">
        <v>3645</v>
      </c>
      <c r="G187" s="2" t="s">
        <v>54</v>
      </c>
      <c r="H187" s="2" t="s">
        <v>4685</v>
      </c>
      <c r="I187" s="2" t="s">
        <v>3059</v>
      </c>
      <c r="J187" s="2">
        <v>242336</v>
      </c>
      <c r="K187" s="2" t="s">
        <v>4963</v>
      </c>
      <c r="L187" s="2"/>
      <c r="M187" s="13">
        <v>0</v>
      </c>
      <c r="N187" s="2">
        <v>299346</v>
      </c>
      <c r="O187" s="2" t="s">
        <v>5315</v>
      </c>
      <c r="P187" s="2" t="s">
        <v>4686</v>
      </c>
      <c r="Q187" s="2" t="s">
        <v>3346</v>
      </c>
      <c r="R187" s="2" t="s">
        <v>3151</v>
      </c>
      <c r="S187" s="2" t="s">
        <v>2738</v>
      </c>
      <c r="T187" s="2" t="s">
        <v>5132</v>
      </c>
      <c r="U187" s="2" t="s">
        <v>2739</v>
      </c>
      <c r="V187" s="2" t="s">
        <v>61</v>
      </c>
      <c r="W187" s="2" t="s">
        <v>4687</v>
      </c>
      <c r="X187" s="2" t="s">
        <v>2740</v>
      </c>
      <c r="Y187" s="2">
        <v>57010</v>
      </c>
      <c r="Z187" s="2">
        <v>299346</v>
      </c>
      <c r="AA187" s="2" t="s">
        <v>4688</v>
      </c>
      <c r="AB187" s="2" t="s">
        <v>4689</v>
      </c>
      <c r="AC187" s="2" t="s">
        <v>5314</v>
      </c>
      <c r="AD187" s="2" t="s">
        <v>2764</v>
      </c>
      <c r="AE187" s="2" t="s">
        <v>135</v>
      </c>
      <c r="AF187" s="2" t="s">
        <v>135</v>
      </c>
      <c r="AG187" s="2" t="s">
        <v>2744</v>
      </c>
      <c r="AH187" s="2" t="s">
        <v>2816</v>
      </c>
      <c r="AI187" s="2" t="s">
        <v>2845</v>
      </c>
      <c r="AJ187" s="2" t="s">
        <v>2816</v>
      </c>
      <c r="AK187" s="2"/>
      <c r="AL187" s="2"/>
      <c r="AM187" s="2" t="s">
        <v>2867</v>
      </c>
      <c r="AN187" s="2"/>
      <c r="AO187" s="2" t="s">
        <v>4682</v>
      </c>
      <c r="AP187" s="2" t="s">
        <v>2713</v>
      </c>
      <c r="AQ187" s="14">
        <v>0</v>
      </c>
      <c r="AR187" s="2" t="s">
        <v>2749</v>
      </c>
      <c r="AS187" s="2" t="s">
        <v>4683</v>
      </c>
      <c r="AT187" s="2" t="s">
        <v>4690</v>
      </c>
      <c r="AU187" s="2"/>
      <c r="AV187" s="2" t="s">
        <v>3067</v>
      </c>
      <c r="AW187" s="2" t="s">
        <v>2729</v>
      </c>
      <c r="AX187" s="2" t="s">
        <v>2957</v>
      </c>
      <c r="AY187" s="14">
        <v>122.703704</v>
      </c>
      <c r="AZ187" s="2"/>
      <c r="BA187" s="2"/>
      <c r="BB187" s="2" t="s">
        <v>4691</v>
      </c>
      <c r="BC187">
        <f t="shared" si="9"/>
        <v>1</v>
      </c>
      <c r="BD187">
        <f t="shared" si="10"/>
        <v>0</v>
      </c>
      <c r="BE187">
        <f t="shared" si="8"/>
        <v>1</v>
      </c>
      <c r="BF187" s="1">
        <f t="shared" si="11"/>
        <v>1</v>
      </c>
      <c r="BI187" s="1"/>
      <c r="BJ187" s="1"/>
      <c r="BR187" s="1"/>
      <c r="BV187" s="1"/>
      <c r="CG187" s="1"/>
      <c r="CH187" s="1"/>
      <c r="CY187" s="1"/>
      <c r="DG187" s="1"/>
      <c r="DH187" s="12"/>
    </row>
    <row r="188" spans="1:112" x14ac:dyDescent="0.25">
      <c r="A188" s="13">
        <v>7793.6542080199997</v>
      </c>
      <c r="B188" s="13">
        <v>356.28714588000003</v>
      </c>
      <c r="C188" s="2" t="s">
        <v>5316</v>
      </c>
      <c r="D188" s="2" t="s">
        <v>4693</v>
      </c>
      <c r="E188" s="2" t="s">
        <v>4694</v>
      </c>
      <c r="F188" s="2" t="s">
        <v>2824</v>
      </c>
      <c r="G188" s="2" t="s">
        <v>54</v>
      </c>
      <c r="H188" s="2" t="s">
        <v>4695</v>
      </c>
      <c r="I188" s="2" t="s">
        <v>3059</v>
      </c>
      <c r="J188" s="2">
        <v>300280</v>
      </c>
      <c r="K188" s="2" t="s">
        <v>4963</v>
      </c>
      <c r="L188" s="2"/>
      <c r="M188" s="13">
        <v>0</v>
      </c>
      <c r="N188" s="2">
        <v>355290</v>
      </c>
      <c r="O188" s="2" t="s">
        <v>5315</v>
      </c>
      <c r="P188" s="2" t="s">
        <v>4696</v>
      </c>
      <c r="Q188" s="2" t="s">
        <v>3346</v>
      </c>
      <c r="R188" s="2" t="s">
        <v>3211</v>
      </c>
      <c r="S188" s="2" t="s">
        <v>2738</v>
      </c>
      <c r="T188" s="2" t="s">
        <v>5289</v>
      </c>
      <c r="U188" s="2" t="s">
        <v>2739</v>
      </c>
      <c r="V188" s="2" t="s">
        <v>61</v>
      </c>
      <c r="W188" s="2" t="s">
        <v>4687</v>
      </c>
      <c r="X188" s="2" t="s">
        <v>2740</v>
      </c>
      <c r="Y188" s="2">
        <v>55010</v>
      </c>
      <c r="Z188" s="2">
        <v>355290</v>
      </c>
      <c r="AA188" s="2" t="s">
        <v>4697</v>
      </c>
      <c r="AB188" s="2" t="s">
        <v>4698</v>
      </c>
      <c r="AC188" s="2" t="s">
        <v>5316</v>
      </c>
      <c r="AD188" s="2" t="s">
        <v>2764</v>
      </c>
      <c r="AE188" s="2" t="s">
        <v>135</v>
      </c>
      <c r="AF188" s="2" t="s">
        <v>135</v>
      </c>
      <c r="AG188" s="2" t="s">
        <v>2744</v>
      </c>
      <c r="AH188" s="2" t="s">
        <v>2745</v>
      </c>
      <c r="AI188" s="2" t="s">
        <v>2745</v>
      </c>
      <c r="AJ188" s="2" t="s">
        <v>2745</v>
      </c>
      <c r="AK188" s="2"/>
      <c r="AL188" s="2" t="s">
        <v>2745</v>
      </c>
      <c r="AM188" s="2" t="s">
        <v>2746</v>
      </c>
      <c r="AN188" s="2" t="s">
        <v>4699</v>
      </c>
      <c r="AO188" s="2" t="s">
        <v>4692</v>
      </c>
      <c r="AP188" s="2" t="s">
        <v>2713</v>
      </c>
      <c r="AQ188" s="14">
        <v>2</v>
      </c>
      <c r="AR188" s="2" t="s">
        <v>2749</v>
      </c>
      <c r="AS188" s="2" t="s">
        <v>4693</v>
      </c>
      <c r="AT188" s="2" t="s">
        <v>4700</v>
      </c>
      <c r="AU188" s="2"/>
      <c r="AV188" s="2" t="s">
        <v>3067</v>
      </c>
      <c r="AW188" s="2" t="s">
        <v>2729</v>
      </c>
      <c r="AX188" s="2" t="s">
        <v>2753</v>
      </c>
      <c r="AY188" s="14">
        <v>175</v>
      </c>
      <c r="AZ188" s="2"/>
      <c r="BA188" s="2"/>
      <c r="BB188" s="2" t="s">
        <v>4701</v>
      </c>
      <c r="BC188">
        <f t="shared" si="9"/>
        <v>0</v>
      </c>
      <c r="BD188">
        <f t="shared" si="10"/>
        <v>0</v>
      </c>
      <c r="BE188">
        <f t="shared" si="8"/>
        <v>1</v>
      </c>
      <c r="BF188" s="1">
        <f t="shared" si="11"/>
        <v>1</v>
      </c>
      <c r="BI188" s="1"/>
      <c r="BJ188" s="1"/>
      <c r="BR188" s="1"/>
      <c r="BV188" s="1"/>
      <c r="CG188" s="1"/>
      <c r="CH188" s="1"/>
      <c r="CY188" s="1"/>
      <c r="DG188" s="1"/>
      <c r="DH188" s="12"/>
    </row>
    <row r="189" spans="1:112" x14ac:dyDescent="0.25">
      <c r="A189" s="13">
        <v>7230.7942909599997</v>
      </c>
      <c r="B189" s="13">
        <v>341.65599385399997</v>
      </c>
      <c r="C189" s="2" t="s">
        <v>5317</v>
      </c>
      <c r="D189" s="2" t="s">
        <v>4714</v>
      </c>
      <c r="E189" s="2" t="s">
        <v>4715</v>
      </c>
      <c r="F189" s="2" t="s">
        <v>3332</v>
      </c>
      <c r="G189" s="2" t="s">
        <v>54</v>
      </c>
      <c r="H189" s="2" t="s">
        <v>4716</v>
      </c>
      <c r="I189" s="2" t="s">
        <v>3059</v>
      </c>
      <c r="J189" s="2">
        <v>458670</v>
      </c>
      <c r="K189" s="2" t="s">
        <v>4963</v>
      </c>
      <c r="L189" s="2"/>
      <c r="M189" s="13">
        <v>0.157</v>
      </c>
      <c r="N189" s="2">
        <v>537470</v>
      </c>
      <c r="O189" s="2" t="s">
        <v>5280</v>
      </c>
      <c r="P189" s="2" t="s">
        <v>4717</v>
      </c>
      <c r="Q189" s="2" t="s">
        <v>3061</v>
      </c>
      <c r="R189" s="2" t="s">
        <v>3164</v>
      </c>
      <c r="S189" s="2" t="s">
        <v>2738</v>
      </c>
      <c r="T189" s="2" t="s">
        <v>5062</v>
      </c>
      <c r="U189" s="2" t="s">
        <v>2739</v>
      </c>
      <c r="V189" s="2" t="s">
        <v>61</v>
      </c>
      <c r="W189" s="2" t="s">
        <v>4535</v>
      </c>
      <c r="X189" s="2" t="s">
        <v>2740</v>
      </c>
      <c r="Y189" s="2">
        <v>78800</v>
      </c>
      <c r="Z189" s="2">
        <v>537470</v>
      </c>
      <c r="AA189" s="2" t="s">
        <v>4718</v>
      </c>
      <c r="AB189" s="2" t="s">
        <v>4719</v>
      </c>
      <c r="AC189" s="2" t="s">
        <v>5317</v>
      </c>
      <c r="AD189" s="2" t="s">
        <v>2764</v>
      </c>
      <c r="AE189" s="2" t="s">
        <v>135</v>
      </c>
      <c r="AF189" s="2" t="s">
        <v>135</v>
      </c>
      <c r="AG189" s="2" t="s">
        <v>2744</v>
      </c>
      <c r="AH189" s="2" t="s">
        <v>2745</v>
      </c>
      <c r="AI189" s="2" t="s">
        <v>2816</v>
      </c>
      <c r="AJ189" s="2" t="s">
        <v>2816</v>
      </c>
      <c r="AK189" s="2" t="s">
        <v>2877</v>
      </c>
      <c r="AL189" s="2"/>
      <c r="AM189" s="2" t="s">
        <v>2832</v>
      </c>
      <c r="AN189" s="2" t="s">
        <v>4720</v>
      </c>
      <c r="AO189" s="2" t="s">
        <v>4713</v>
      </c>
      <c r="AP189" s="2" t="s">
        <v>2713</v>
      </c>
      <c r="AQ189" s="14">
        <v>1</v>
      </c>
      <c r="AR189" s="2" t="s">
        <v>2749</v>
      </c>
      <c r="AS189" s="2" t="s">
        <v>4714</v>
      </c>
      <c r="AT189" s="2" t="s">
        <v>4721</v>
      </c>
      <c r="AU189" s="2"/>
      <c r="AV189" s="2" t="s">
        <v>3067</v>
      </c>
      <c r="AW189" s="2" t="s">
        <v>2729</v>
      </c>
      <c r="AX189" s="2" t="s">
        <v>2753</v>
      </c>
      <c r="AY189" s="14">
        <v>195</v>
      </c>
      <c r="AZ189" s="2" t="s">
        <v>4981</v>
      </c>
      <c r="BA189" s="2"/>
      <c r="BB189" s="2" t="s">
        <v>4722</v>
      </c>
      <c r="BC189">
        <f t="shared" si="9"/>
        <v>1</v>
      </c>
      <c r="BD189">
        <f t="shared" si="10"/>
        <v>1</v>
      </c>
      <c r="BE189">
        <f t="shared" si="8"/>
        <v>1</v>
      </c>
      <c r="BF189" s="1">
        <f t="shared" si="11"/>
        <v>1</v>
      </c>
      <c r="BI189" s="1"/>
      <c r="BJ189" s="1"/>
      <c r="BR189" s="1"/>
      <c r="BV189" s="1"/>
      <c r="CG189" s="1"/>
      <c r="CH189" s="1"/>
      <c r="CY189" s="1"/>
      <c r="DG189" s="1"/>
      <c r="DH189" s="12"/>
    </row>
    <row r="190" spans="1:112" x14ac:dyDescent="0.25">
      <c r="A190" s="13">
        <v>10308.084259699999</v>
      </c>
      <c r="B190" s="13">
        <v>418.78811652299999</v>
      </c>
      <c r="C190" s="2" t="s">
        <v>5318</v>
      </c>
      <c r="D190" s="2" t="s">
        <v>3717</v>
      </c>
      <c r="E190" s="2" t="s">
        <v>3718</v>
      </c>
      <c r="F190" s="2" t="s">
        <v>2774</v>
      </c>
      <c r="G190" s="2" t="s">
        <v>54</v>
      </c>
      <c r="H190" s="2" t="s">
        <v>4724</v>
      </c>
      <c r="I190" s="2" t="s">
        <v>3059</v>
      </c>
      <c r="J190" s="2">
        <v>349432</v>
      </c>
      <c r="K190" s="2" t="s">
        <v>4963</v>
      </c>
      <c r="L190" s="2"/>
      <c r="M190" s="13">
        <v>0.24</v>
      </c>
      <c r="N190" s="2">
        <v>515832</v>
      </c>
      <c r="O190" s="2" t="s">
        <v>5280</v>
      </c>
      <c r="P190" s="2" t="s">
        <v>4725</v>
      </c>
      <c r="Q190" s="2" t="s">
        <v>3061</v>
      </c>
      <c r="R190" s="2" t="s">
        <v>3164</v>
      </c>
      <c r="S190" s="2" t="s">
        <v>2738</v>
      </c>
      <c r="T190" s="2" t="s">
        <v>5152</v>
      </c>
      <c r="U190" s="2" t="s">
        <v>2739</v>
      </c>
      <c r="V190" s="2" t="s">
        <v>61</v>
      </c>
      <c r="W190" s="2" t="s">
        <v>4535</v>
      </c>
      <c r="X190" s="2" t="s">
        <v>2740</v>
      </c>
      <c r="Y190" s="2">
        <v>166400</v>
      </c>
      <c r="Z190" s="2">
        <v>515832</v>
      </c>
      <c r="AA190" s="2" t="s">
        <v>4726</v>
      </c>
      <c r="AB190" s="2" t="s">
        <v>4727</v>
      </c>
      <c r="AC190" s="2" t="s">
        <v>5318</v>
      </c>
      <c r="AD190" s="2" t="s">
        <v>3050</v>
      </c>
      <c r="AE190" s="2" t="s">
        <v>135</v>
      </c>
      <c r="AF190" s="2" t="s">
        <v>135</v>
      </c>
      <c r="AG190" s="2" t="s">
        <v>2744</v>
      </c>
      <c r="AH190" s="2" t="s">
        <v>2745</v>
      </c>
      <c r="AI190" s="2" t="s">
        <v>2745</v>
      </c>
      <c r="AJ190" s="2" t="s">
        <v>2745</v>
      </c>
      <c r="AK190" s="2"/>
      <c r="AL190" s="2"/>
      <c r="AM190" s="2" t="s">
        <v>2746</v>
      </c>
      <c r="AN190" s="2" t="s">
        <v>4728</v>
      </c>
      <c r="AO190" s="2" t="s">
        <v>4723</v>
      </c>
      <c r="AP190" s="2" t="s">
        <v>2713</v>
      </c>
      <c r="AQ190" s="14">
        <v>1</v>
      </c>
      <c r="AR190" s="2" t="s">
        <v>2749</v>
      </c>
      <c r="AS190" s="2" t="s">
        <v>3717</v>
      </c>
      <c r="AT190" s="2" t="s">
        <v>3724</v>
      </c>
      <c r="AU190" s="2" t="s">
        <v>5319</v>
      </c>
      <c r="AV190" s="2" t="s">
        <v>3067</v>
      </c>
      <c r="AW190" s="2" t="s">
        <v>2729</v>
      </c>
      <c r="AX190" s="2" t="s">
        <v>2753</v>
      </c>
      <c r="AY190" s="14">
        <v>259</v>
      </c>
      <c r="AZ190" s="2"/>
      <c r="BA190" s="2"/>
      <c r="BB190" s="2" t="s">
        <v>4729</v>
      </c>
      <c r="BC190">
        <f t="shared" si="9"/>
        <v>0</v>
      </c>
      <c r="BD190">
        <f t="shared" si="10"/>
        <v>0</v>
      </c>
      <c r="BE190">
        <f t="shared" si="8"/>
        <v>1</v>
      </c>
      <c r="BF190" s="1">
        <f t="shared" si="11"/>
        <v>1</v>
      </c>
      <c r="BI190" s="1"/>
      <c r="BJ190" s="1"/>
      <c r="BR190" s="1"/>
      <c r="BV190" s="1"/>
      <c r="CG190" s="1"/>
      <c r="CH190" s="1"/>
      <c r="CY190" s="1"/>
      <c r="DG190" s="1"/>
    </row>
    <row r="191" spans="1:112" x14ac:dyDescent="0.25">
      <c r="A191" s="13">
        <v>6273.0825871099996</v>
      </c>
      <c r="B191" s="13">
        <v>357.526815129</v>
      </c>
      <c r="C191" s="2" t="s">
        <v>5320</v>
      </c>
      <c r="D191" s="2" t="s">
        <v>4731</v>
      </c>
      <c r="E191" s="2" t="s">
        <v>4732</v>
      </c>
      <c r="F191" s="2" t="s">
        <v>4733</v>
      </c>
      <c r="G191" s="2" t="s">
        <v>54</v>
      </c>
      <c r="H191" s="2" t="s">
        <v>4734</v>
      </c>
      <c r="I191" s="2" t="s">
        <v>3059</v>
      </c>
      <c r="J191" s="2">
        <v>468295</v>
      </c>
      <c r="K191" s="2" t="s">
        <v>4963</v>
      </c>
      <c r="L191" s="2"/>
      <c r="M191" s="13">
        <v>0</v>
      </c>
      <c r="N191" s="2">
        <v>598295</v>
      </c>
      <c r="O191" s="2" t="s">
        <v>5280</v>
      </c>
      <c r="P191" s="2" t="s">
        <v>4735</v>
      </c>
      <c r="Q191" s="2" t="s">
        <v>3061</v>
      </c>
      <c r="R191" s="2" t="s">
        <v>3164</v>
      </c>
      <c r="S191" s="2" t="s">
        <v>2738</v>
      </c>
      <c r="T191" s="2" t="s">
        <v>5321</v>
      </c>
      <c r="U191" s="2" t="s">
        <v>2739</v>
      </c>
      <c r="V191" s="2" t="s">
        <v>61</v>
      </c>
      <c r="W191" s="2" t="s">
        <v>4535</v>
      </c>
      <c r="X191" s="2" t="s">
        <v>2740</v>
      </c>
      <c r="Y191" s="2">
        <v>130000</v>
      </c>
      <c r="Z191" s="2">
        <v>598295</v>
      </c>
      <c r="AA191" s="2" t="s">
        <v>4736</v>
      </c>
      <c r="AB191" s="2" t="s">
        <v>4737</v>
      </c>
      <c r="AC191" s="2" t="s">
        <v>5320</v>
      </c>
      <c r="AD191" s="2" t="s">
        <v>2743</v>
      </c>
      <c r="AE191" s="2" t="s">
        <v>61</v>
      </c>
      <c r="AF191" s="2" t="s">
        <v>135</v>
      </c>
      <c r="AG191" s="2" t="s">
        <v>2744</v>
      </c>
      <c r="AH191" s="2" t="s">
        <v>2745</v>
      </c>
      <c r="AI191" s="2" t="s">
        <v>2745</v>
      </c>
      <c r="AJ191" s="2" t="s">
        <v>2745</v>
      </c>
      <c r="AK191" s="2" t="s">
        <v>2745</v>
      </c>
      <c r="AL191" s="2"/>
      <c r="AM191" s="2" t="s">
        <v>2791</v>
      </c>
      <c r="AN191" s="2"/>
      <c r="AO191" s="2" t="s">
        <v>4730</v>
      </c>
      <c r="AP191" s="2" t="s">
        <v>2713</v>
      </c>
      <c r="AQ191" s="14">
        <v>2</v>
      </c>
      <c r="AR191" s="2" t="s">
        <v>2749</v>
      </c>
      <c r="AS191" s="2" t="s">
        <v>4731</v>
      </c>
      <c r="AT191" s="2" t="s">
        <v>4738</v>
      </c>
      <c r="AU191" s="2"/>
      <c r="AV191" s="2" t="s">
        <v>3067</v>
      </c>
      <c r="AW191" s="2" t="s">
        <v>2729</v>
      </c>
      <c r="AX191" s="2" t="s">
        <v>2753</v>
      </c>
      <c r="AY191" s="14">
        <v>509</v>
      </c>
      <c r="AZ191" s="2"/>
      <c r="BA191" s="2"/>
      <c r="BB191" s="2" t="s">
        <v>4739</v>
      </c>
      <c r="BC191">
        <f t="shared" si="9"/>
        <v>0</v>
      </c>
      <c r="BD191">
        <f t="shared" si="10"/>
        <v>0</v>
      </c>
      <c r="BE191">
        <f t="shared" si="8"/>
        <v>0</v>
      </c>
      <c r="BF191" s="1">
        <f t="shared" si="11"/>
        <v>0</v>
      </c>
      <c r="BI191" s="1"/>
      <c r="BJ191" s="1"/>
      <c r="BR191" s="1"/>
      <c r="BV191" s="1"/>
      <c r="CG191" s="1"/>
      <c r="CH191" s="1"/>
      <c r="CY191" s="1"/>
      <c r="DG191" s="1"/>
    </row>
    <row r="192" spans="1:112" x14ac:dyDescent="0.25">
      <c r="A192" s="13">
        <v>13160.1744476</v>
      </c>
      <c r="B192" s="13">
        <v>462.295374869</v>
      </c>
      <c r="C192" s="2" t="s">
        <v>5322</v>
      </c>
      <c r="D192" s="2" t="s">
        <v>3697</v>
      </c>
      <c r="E192" s="2" t="s">
        <v>3698</v>
      </c>
      <c r="F192" s="2" t="s">
        <v>3093</v>
      </c>
      <c r="G192" s="2" t="s">
        <v>54</v>
      </c>
      <c r="H192" s="2" t="s">
        <v>4741</v>
      </c>
      <c r="I192" s="2" t="s">
        <v>3059</v>
      </c>
      <c r="J192" s="2">
        <v>786706</v>
      </c>
      <c r="K192" s="2" t="s">
        <v>4963</v>
      </c>
      <c r="L192" s="2"/>
      <c r="M192" s="13">
        <v>0</v>
      </c>
      <c r="N192" s="2">
        <v>962906</v>
      </c>
      <c r="O192" s="2" t="s">
        <v>5280</v>
      </c>
      <c r="P192" s="2" t="s">
        <v>4742</v>
      </c>
      <c r="Q192" s="2" t="s">
        <v>3061</v>
      </c>
      <c r="R192" s="2" t="s">
        <v>3164</v>
      </c>
      <c r="S192" s="2" t="s">
        <v>2738</v>
      </c>
      <c r="T192" s="2" t="s">
        <v>5148</v>
      </c>
      <c r="U192" s="2" t="s">
        <v>2739</v>
      </c>
      <c r="V192" s="2" t="s">
        <v>61</v>
      </c>
      <c r="W192" s="2" t="s">
        <v>4535</v>
      </c>
      <c r="X192" s="2" t="s">
        <v>2740</v>
      </c>
      <c r="Y192" s="2">
        <v>176200</v>
      </c>
      <c r="Z192" s="2">
        <v>962906</v>
      </c>
      <c r="AA192" s="2" t="s">
        <v>4743</v>
      </c>
      <c r="AB192" s="2" t="s">
        <v>4744</v>
      </c>
      <c r="AC192" s="2" t="s">
        <v>5322</v>
      </c>
      <c r="AD192" s="2" t="s">
        <v>2743</v>
      </c>
      <c r="AE192" s="2" t="s">
        <v>61</v>
      </c>
      <c r="AF192" s="2" t="s">
        <v>135</v>
      </c>
      <c r="AG192" s="2" t="s">
        <v>2744</v>
      </c>
      <c r="AH192" s="2" t="s">
        <v>2745</v>
      </c>
      <c r="AI192" s="2" t="s">
        <v>2745</v>
      </c>
      <c r="AJ192" s="2" t="s">
        <v>2745</v>
      </c>
      <c r="AK192" s="2"/>
      <c r="AL192" s="2"/>
      <c r="AM192" s="2" t="s">
        <v>3026</v>
      </c>
      <c r="AN192" s="2"/>
      <c r="AO192" s="2" t="s">
        <v>4740</v>
      </c>
      <c r="AP192" s="2" t="s">
        <v>2713</v>
      </c>
      <c r="AQ192" s="14">
        <v>2</v>
      </c>
      <c r="AR192" s="2" t="s">
        <v>2749</v>
      </c>
      <c r="AS192" s="2" t="s">
        <v>3697</v>
      </c>
      <c r="AT192" s="2" t="s">
        <v>3704</v>
      </c>
      <c r="AU192" s="2" t="s">
        <v>5323</v>
      </c>
      <c r="AV192" s="2" t="s">
        <v>3067</v>
      </c>
      <c r="AW192" s="2" t="s">
        <v>2729</v>
      </c>
      <c r="AX192" s="2" t="s">
        <v>2868</v>
      </c>
      <c r="AY192" s="14">
        <v>456.51</v>
      </c>
      <c r="AZ192" s="2"/>
      <c r="BA192" s="2"/>
      <c r="BB192" s="2" t="s">
        <v>4745</v>
      </c>
      <c r="BC192">
        <f t="shared" si="9"/>
        <v>0</v>
      </c>
      <c r="BD192">
        <f t="shared" si="10"/>
        <v>0</v>
      </c>
      <c r="BE192">
        <f t="shared" si="8"/>
        <v>0</v>
      </c>
      <c r="BF192" s="1">
        <f t="shared" si="11"/>
        <v>0</v>
      </c>
      <c r="BI192" s="1"/>
      <c r="BJ192" s="1"/>
      <c r="BR192" s="1"/>
      <c r="BV192" s="1"/>
      <c r="CG192" s="1"/>
      <c r="CH192" s="1"/>
      <c r="CY192" s="1"/>
      <c r="DG192" s="1"/>
      <c r="DH192" s="12"/>
    </row>
    <row r="193" spans="1:112" x14ac:dyDescent="0.25">
      <c r="A193" s="13">
        <v>10393.330268899999</v>
      </c>
      <c r="B193" s="13">
        <v>431.75236560000002</v>
      </c>
      <c r="C193" s="2" t="s">
        <v>5325</v>
      </c>
      <c r="D193" s="2" t="s">
        <v>4767</v>
      </c>
      <c r="E193" s="2" t="s">
        <v>4768</v>
      </c>
      <c r="F193" s="2" t="s">
        <v>4769</v>
      </c>
      <c r="G193" s="2" t="s">
        <v>54</v>
      </c>
      <c r="H193" s="2" t="s">
        <v>4770</v>
      </c>
      <c r="I193" s="2" t="s">
        <v>2734</v>
      </c>
      <c r="J193" s="2">
        <v>176504</v>
      </c>
      <c r="K193" s="2" t="s">
        <v>4963</v>
      </c>
      <c r="L193" s="2"/>
      <c r="M193" s="13">
        <v>0.24</v>
      </c>
      <c r="N193" s="2">
        <v>200418</v>
      </c>
      <c r="O193" s="2" t="s">
        <v>5282</v>
      </c>
      <c r="P193" s="2" t="s">
        <v>4771</v>
      </c>
      <c r="Q193" s="2" t="s">
        <v>2736</v>
      </c>
      <c r="R193" s="2" t="s">
        <v>3001</v>
      </c>
      <c r="S193" s="2" t="s">
        <v>2738</v>
      </c>
      <c r="T193" s="2" t="s">
        <v>5326</v>
      </c>
      <c r="U193" s="2" t="s">
        <v>2739</v>
      </c>
      <c r="V193" s="2" t="s">
        <v>61</v>
      </c>
      <c r="W193" s="2" t="s">
        <v>4516</v>
      </c>
      <c r="X193" s="2" t="s">
        <v>2740</v>
      </c>
      <c r="Y193" s="2">
        <v>23914</v>
      </c>
      <c r="Z193" s="2">
        <v>200418</v>
      </c>
      <c r="AA193" s="2" t="s">
        <v>4772</v>
      </c>
      <c r="AB193" s="2" t="s">
        <v>4773</v>
      </c>
      <c r="AC193" s="2" t="s">
        <v>5325</v>
      </c>
      <c r="AD193" s="2" t="s">
        <v>3050</v>
      </c>
      <c r="AE193" s="2" t="s">
        <v>135</v>
      </c>
      <c r="AF193" s="2" t="s">
        <v>135</v>
      </c>
      <c r="AG193" s="2" t="s">
        <v>2744</v>
      </c>
      <c r="AH193" s="2" t="s">
        <v>2745</v>
      </c>
      <c r="AI193" s="2" t="s">
        <v>2745</v>
      </c>
      <c r="AJ193" s="2" t="s">
        <v>2745</v>
      </c>
      <c r="AK193" s="2" t="s">
        <v>2877</v>
      </c>
      <c r="AL193" s="2"/>
      <c r="AM193" s="2" t="s">
        <v>2832</v>
      </c>
      <c r="AN193" s="2" t="s">
        <v>4774</v>
      </c>
      <c r="AO193" s="2" t="s">
        <v>4766</v>
      </c>
      <c r="AP193" s="2" t="s">
        <v>2713</v>
      </c>
      <c r="AQ193" s="14">
        <v>2</v>
      </c>
      <c r="AR193" s="2" t="s">
        <v>2749</v>
      </c>
      <c r="AS193" s="2" t="s">
        <v>4767</v>
      </c>
      <c r="AT193" s="2" t="s">
        <v>4775</v>
      </c>
      <c r="AU193" s="2" t="s">
        <v>5327</v>
      </c>
      <c r="AV193" s="2" t="s">
        <v>2752</v>
      </c>
      <c r="AW193" s="2" t="s">
        <v>2729</v>
      </c>
      <c r="AX193" s="2" t="s">
        <v>2769</v>
      </c>
      <c r="AY193" s="14">
        <v>104</v>
      </c>
      <c r="AZ193" s="2" t="s">
        <v>4981</v>
      </c>
      <c r="BA193" s="2"/>
      <c r="BB193" s="2" t="s">
        <v>4776</v>
      </c>
      <c r="BC193">
        <f t="shared" si="9"/>
        <v>0</v>
      </c>
      <c r="BD193">
        <f t="shared" si="10"/>
        <v>1</v>
      </c>
      <c r="BE193">
        <f t="shared" si="8"/>
        <v>1</v>
      </c>
      <c r="BF193" s="1">
        <f t="shared" si="11"/>
        <v>1</v>
      </c>
      <c r="BI193" s="1"/>
      <c r="BJ193" s="1"/>
      <c r="BR193" s="1"/>
      <c r="BV193" s="1"/>
      <c r="CG193" s="1"/>
      <c r="CH193" s="1"/>
      <c r="CY193" s="1"/>
      <c r="DG193" s="1"/>
    </row>
    <row r="194" spans="1:112" x14ac:dyDescent="0.25">
      <c r="A194" s="13">
        <v>9607.1231125499999</v>
      </c>
      <c r="B194" s="13">
        <v>410.478702312</v>
      </c>
      <c r="C194" s="2" t="s">
        <v>5328</v>
      </c>
      <c r="D194" s="2" t="s">
        <v>4747</v>
      </c>
      <c r="E194" s="2" t="s">
        <v>4748</v>
      </c>
      <c r="F194" s="2" t="s">
        <v>3491</v>
      </c>
      <c r="G194" s="2" t="s">
        <v>54</v>
      </c>
      <c r="H194" s="2" t="s">
        <v>4749</v>
      </c>
      <c r="I194" s="2" t="s">
        <v>2734</v>
      </c>
      <c r="J194" s="2">
        <v>259582</v>
      </c>
      <c r="K194" s="2" t="s">
        <v>4963</v>
      </c>
      <c r="L194" s="2"/>
      <c r="M194" s="13">
        <v>0.22</v>
      </c>
      <c r="N194" s="2">
        <v>283218</v>
      </c>
      <c r="O194" s="2" t="s">
        <v>5282</v>
      </c>
      <c r="P194" s="2" t="s">
        <v>4750</v>
      </c>
      <c r="Q194" s="2" t="s">
        <v>2736</v>
      </c>
      <c r="R194" s="2" t="s">
        <v>3001</v>
      </c>
      <c r="S194" s="2" t="s">
        <v>2738</v>
      </c>
      <c r="T194" s="2" t="s">
        <v>5090</v>
      </c>
      <c r="U194" s="2" t="s">
        <v>2739</v>
      </c>
      <c r="V194" s="2" t="s">
        <v>61</v>
      </c>
      <c r="W194" s="2" t="s">
        <v>4516</v>
      </c>
      <c r="X194" s="2" t="s">
        <v>2740</v>
      </c>
      <c r="Y194" s="2">
        <v>23636</v>
      </c>
      <c r="Z194" s="2">
        <v>283218</v>
      </c>
      <c r="AA194" s="2" t="s">
        <v>4751</v>
      </c>
      <c r="AB194" s="2" t="s">
        <v>4752</v>
      </c>
      <c r="AC194" s="2" t="s">
        <v>5328</v>
      </c>
      <c r="AD194" s="2" t="s">
        <v>2764</v>
      </c>
      <c r="AE194" s="2" t="s">
        <v>135</v>
      </c>
      <c r="AF194" s="2" t="s">
        <v>135</v>
      </c>
      <c r="AG194" s="2" t="s">
        <v>2744</v>
      </c>
      <c r="AH194" s="2" t="s">
        <v>2745</v>
      </c>
      <c r="AI194" s="2" t="s">
        <v>2745</v>
      </c>
      <c r="AJ194" s="2" t="s">
        <v>2745</v>
      </c>
      <c r="AK194" s="2" t="s">
        <v>2877</v>
      </c>
      <c r="AL194" s="2"/>
      <c r="AM194" s="2" t="s">
        <v>2832</v>
      </c>
      <c r="AN194" s="2" t="s">
        <v>4753</v>
      </c>
      <c r="AO194" s="2" t="s">
        <v>4746</v>
      </c>
      <c r="AP194" s="2" t="s">
        <v>2713</v>
      </c>
      <c r="AQ194" s="14">
        <v>2</v>
      </c>
      <c r="AR194" s="2" t="s">
        <v>2749</v>
      </c>
      <c r="AS194" s="2" t="s">
        <v>4747</v>
      </c>
      <c r="AT194" s="2" t="s">
        <v>4754</v>
      </c>
      <c r="AU194" s="2"/>
      <c r="AV194" s="2" t="s">
        <v>2752</v>
      </c>
      <c r="AW194" s="2" t="s">
        <v>2729</v>
      </c>
      <c r="AX194" s="2" t="s">
        <v>2753</v>
      </c>
      <c r="AY194" s="14">
        <v>129</v>
      </c>
      <c r="AZ194" s="2" t="s">
        <v>4981</v>
      </c>
      <c r="BA194" s="2"/>
      <c r="BB194" s="2" t="s">
        <v>4755</v>
      </c>
      <c r="BC194">
        <f t="shared" si="9"/>
        <v>0</v>
      </c>
      <c r="BD194">
        <f t="shared" si="10"/>
        <v>1</v>
      </c>
      <c r="BE194">
        <f t="shared" ref="BE194:BE208" si="12">IF(AND(AE194&lt;&gt;"No", AE194&lt;&gt;""), 1, 0)</f>
        <v>1</v>
      </c>
      <c r="BF194" s="1">
        <f t="shared" si="11"/>
        <v>1</v>
      </c>
      <c r="BI194" s="1"/>
      <c r="BJ194" s="1"/>
      <c r="BR194" s="1"/>
      <c r="BV194" s="1"/>
      <c r="CG194" s="1"/>
      <c r="CH194" s="1"/>
      <c r="CY194" s="1"/>
      <c r="DG194" s="1"/>
      <c r="DH194" s="12"/>
    </row>
    <row r="195" spans="1:112" x14ac:dyDescent="0.25">
      <c r="A195" s="13">
        <v>10749.0961221</v>
      </c>
      <c r="B195" s="13">
        <v>440.56997333300001</v>
      </c>
      <c r="C195" s="2" t="s">
        <v>5329</v>
      </c>
      <c r="D195" s="2" t="s">
        <v>4757</v>
      </c>
      <c r="E195" s="2" t="s">
        <v>4758</v>
      </c>
      <c r="F195" s="2" t="s">
        <v>2824</v>
      </c>
      <c r="G195" s="2" t="s">
        <v>54</v>
      </c>
      <c r="H195" s="2" t="s">
        <v>4759</v>
      </c>
      <c r="I195" s="2" t="s">
        <v>2734</v>
      </c>
      <c r="J195" s="2">
        <v>328574</v>
      </c>
      <c r="K195" s="2" t="s">
        <v>4963</v>
      </c>
      <c r="L195" s="2"/>
      <c r="M195" s="13">
        <v>0.25</v>
      </c>
      <c r="N195" s="2">
        <v>352627</v>
      </c>
      <c r="O195" s="2" t="s">
        <v>5282</v>
      </c>
      <c r="P195" s="2" t="s">
        <v>4760</v>
      </c>
      <c r="Q195" s="2" t="s">
        <v>2736</v>
      </c>
      <c r="R195" s="2" t="s">
        <v>3001</v>
      </c>
      <c r="S195" s="2" t="s">
        <v>2738</v>
      </c>
      <c r="T195" s="2" t="s">
        <v>5007</v>
      </c>
      <c r="U195" s="2" t="s">
        <v>2739</v>
      </c>
      <c r="V195" s="2" t="s">
        <v>61</v>
      </c>
      <c r="W195" s="2" t="s">
        <v>4516</v>
      </c>
      <c r="X195" s="2" t="s">
        <v>2740</v>
      </c>
      <c r="Y195" s="2">
        <v>24053</v>
      </c>
      <c r="Z195" s="2">
        <v>352627</v>
      </c>
      <c r="AA195" s="2" t="s">
        <v>4761</v>
      </c>
      <c r="AB195" s="2" t="s">
        <v>4762</v>
      </c>
      <c r="AC195" s="2" t="s">
        <v>5329</v>
      </c>
      <c r="AD195" s="2" t="s">
        <v>2743</v>
      </c>
      <c r="AE195" s="2" t="s">
        <v>61</v>
      </c>
      <c r="AF195" s="2" t="s">
        <v>135</v>
      </c>
      <c r="AG195" s="2" t="s">
        <v>2744</v>
      </c>
      <c r="AH195" s="2" t="s">
        <v>2745</v>
      </c>
      <c r="AI195" s="2" t="s">
        <v>2745</v>
      </c>
      <c r="AJ195" s="2" t="s">
        <v>2745</v>
      </c>
      <c r="AK195" s="2" t="s">
        <v>2745</v>
      </c>
      <c r="AL195" s="2"/>
      <c r="AM195" s="2" t="s">
        <v>2832</v>
      </c>
      <c r="AN195" s="2" t="s">
        <v>4763</v>
      </c>
      <c r="AO195" s="2" t="s">
        <v>4756</v>
      </c>
      <c r="AP195" s="2" t="s">
        <v>2713</v>
      </c>
      <c r="AQ195" s="14">
        <v>2</v>
      </c>
      <c r="AR195" s="2" t="s">
        <v>2749</v>
      </c>
      <c r="AS195" s="2" t="s">
        <v>4757</v>
      </c>
      <c r="AT195" s="2" t="s">
        <v>4764</v>
      </c>
      <c r="AU195" s="2" t="s">
        <v>5330</v>
      </c>
      <c r="AV195" s="2" t="s">
        <v>2752</v>
      </c>
      <c r="AW195" s="2" t="s">
        <v>2729</v>
      </c>
      <c r="AX195" s="2" t="s">
        <v>2753</v>
      </c>
      <c r="AY195" s="14">
        <v>242</v>
      </c>
      <c r="AZ195" s="2"/>
      <c r="BA195" s="2"/>
      <c r="BB195" s="2" t="s">
        <v>4765</v>
      </c>
      <c r="BC195">
        <f t="shared" ref="BC195:BC208" si="13">IF(AND(AJ195&lt;&gt;"More than one year ago", AJ195&lt;&gt;""), 1, 0)</f>
        <v>0</v>
      </c>
      <c r="BD195">
        <f t="shared" ref="BD195:BD208" si="14">IF(AND(AK195&lt;&gt;"More than one year ago", AK195&lt;&gt;""), 1, 0)</f>
        <v>0</v>
      </c>
      <c r="BE195">
        <f t="shared" si="12"/>
        <v>0</v>
      </c>
      <c r="BF195" s="1">
        <f t="shared" ref="BF195:BF208" si="15">IF(OR(BC195=1, BD195=1, BE195=1), 1, 0)</f>
        <v>0</v>
      </c>
      <c r="BI195" s="1"/>
      <c r="BJ195" s="1"/>
      <c r="BR195" s="1"/>
      <c r="BV195" s="1"/>
      <c r="CG195" s="1"/>
      <c r="CH195" s="1"/>
      <c r="CY195" s="1"/>
      <c r="DG195" s="1"/>
      <c r="DH195" s="12"/>
    </row>
    <row r="196" spans="1:112" x14ac:dyDescent="0.25">
      <c r="A196" s="13">
        <v>11560.964233500001</v>
      </c>
      <c r="B196" s="13">
        <v>460.26824474599999</v>
      </c>
      <c r="C196" s="2" t="s">
        <v>5331</v>
      </c>
      <c r="D196" s="2" t="s">
        <v>4778</v>
      </c>
      <c r="E196" s="2" t="s">
        <v>4779</v>
      </c>
      <c r="F196" s="2" t="s">
        <v>2774</v>
      </c>
      <c r="G196" s="2" t="s">
        <v>54</v>
      </c>
      <c r="H196" s="2" t="s">
        <v>4780</v>
      </c>
      <c r="I196" s="2" t="s">
        <v>2734</v>
      </c>
      <c r="J196" s="2">
        <v>308104</v>
      </c>
      <c r="K196" s="2" t="s">
        <v>4963</v>
      </c>
      <c r="L196" s="2"/>
      <c r="M196" s="13">
        <v>0.27</v>
      </c>
      <c r="N196" s="2">
        <v>332436</v>
      </c>
      <c r="O196" s="2" t="s">
        <v>5282</v>
      </c>
      <c r="P196" s="2" t="s">
        <v>4781</v>
      </c>
      <c r="Q196" s="2" t="s">
        <v>2736</v>
      </c>
      <c r="R196" s="2" t="s">
        <v>3001</v>
      </c>
      <c r="S196" s="2" t="s">
        <v>2738</v>
      </c>
      <c r="T196" s="2" t="s">
        <v>5027</v>
      </c>
      <c r="U196" s="2" t="s">
        <v>2739</v>
      </c>
      <c r="V196" s="2" t="s">
        <v>61</v>
      </c>
      <c r="W196" s="2" t="s">
        <v>4516</v>
      </c>
      <c r="X196" s="2" t="s">
        <v>2740</v>
      </c>
      <c r="Y196" s="2">
        <v>24332</v>
      </c>
      <c r="Z196" s="2">
        <v>332436</v>
      </c>
      <c r="AA196" s="2" t="s">
        <v>4782</v>
      </c>
      <c r="AB196" s="2" t="s">
        <v>4783</v>
      </c>
      <c r="AC196" s="2" t="s">
        <v>5331</v>
      </c>
      <c r="AD196" s="2" t="s">
        <v>2764</v>
      </c>
      <c r="AE196" s="2" t="s">
        <v>135</v>
      </c>
      <c r="AF196" s="2" t="s">
        <v>135</v>
      </c>
      <c r="AG196" s="2" t="s">
        <v>2744</v>
      </c>
      <c r="AH196" s="2" t="s">
        <v>2745</v>
      </c>
      <c r="AI196" s="2" t="s">
        <v>2745</v>
      </c>
      <c r="AJ196" s="2" t="s">
        <v>2745</v>
      </c>
      <c r="AK196" s="2" t="s">
        <v>2877</v>
      </c>
      <c r="AL196" s="2" t="s">
        <v>2745</v>
      </c>
      <c r="AM196" s="2" t="s">
        <v>2832</v>
      </c>
      <c r="AN196" s="2" t="s">
        <v>4784</v>
      </c>
      <c r="AO196" s="2" t="s">
        <v>4777</v>
      </c>
      <c r="AP196" s="2" t="s">
        <v>2713</v>
      </c>
      <c r="AQ196" s="14">
        <v>2</v>
      </c>
      <c r="AR196" s="2" t="s">
        <v>2749</v>
      </c>
      <c r="AS196" s="2" t="s">
        <v>4778</v>
      </c>
      <c r="AT196" s="2" t="s">
        <v>4785</v>
      </c>
      <c r="AU196" s="2"/>
      <c r="AV196" s="2" t="s">
        <v>2752</v>
      </c>
      <c r="AW196" s="2" t="s">
        <v>2729</v>
      </c>
      <c r="AX196" s="2" t="s">
        <v>2753</v>
      </c>
      <c r="AY196" s="14">
        <v>168</v>
      </c>
      <c r="AZ196" s="2" t="s">
        <v>4981</v>
      </c>
      <c r="BA196" s="2"/>
      <c r="BB196" s="2" t="s">
        <v>4786</v>
      </c>
      <c r="BC196">
        <f t="shared" si="13"/>
        <v>0</v>
      </c>
      <c r="BD196">
        <f t="shared" si="14"/>
        <v>1</v>
      </c>
      <c r="BE196">
        <f t="shared" si="12"/>
        <v>1</v>
      </c>
      <c r="BF196" s="1">
        <f t="shared" si="15"/>
        <v>1</v>
      </c>
      <c r="BI196" s="1"/>
      <c r="BJ196" s="1"/>
      <c r="BR196" s="1"/>
      <c r="BV196" s="1"/>
      <c r="CG196" s="1"/>
      <c r="CH196" s="1"/>
    </row>
    <row r="197" spans="1:112" x14ac:dyDescent="0.25">
      <c r="A197" s="13">
        <v>10173.956207499999</v>
      </c>
      <c r="B197" s="13">
        <v>447.56422138699998</v>
      </c>
      <c r="C197" s="2" t="s">
        <v>5332</v>
      </c>
      <c r="D197" s="2" t="s">
        <v>4798</v>
      </c>
      <c r="E197" s="2" t="s">
        <v>4799</v>
      </c>
      <c r="F197" s="2" t="s">
        <v>2774</v>
      </c>
      <c r="G197" s="2" t="s">
        <v>54</v>
      </c>
      <c r="H197" s="2" t="s">
        <v>4800</v>
      </c>
      <c r="I197" s="2" t="s">
        <v>2734</v>
      </c>
      <c r="J197" s="2">
        <v>404345</v>
      </c>
      <c r="K197" s="2" t="s">
        <v>4963</v>
      </c>
      <c r="L197" s="2"/>
      <c r="M197" s="13">
        <v>0.23</v>
      </c>
      <c r="N197" s="2">
        <v>488846</v>
      </c>
      <c r="O197" s="2" t="s">
        <v>5282</v>
      </c>
      <c r="P197" s="2" t="s">
        <v>4801</v>
      </c>
      <c r="Q197" s="2" t="s">
        <v>2736</v>
      </c>
      <c r="R197" s="2" t="s">
        <v>4515</v>
      </c>
      <c r="S197" s="2" t="s">
        <v>2738</v>
      </c>
      <c r="T197" s="2" t="s">
        <v>4980</v>
      </c>
      <c r="U197" s="2" t="s">
        <v>2739</v>
      </c>
      <c r="V197" s="2" t="s">
        <v>61</v>
      </c>
      <c r="W197" s="2" t="s">
        <v>4516</v>
      </c>
      <c r="X197" s="2" t="s">
        <v>2740</v>
      </c>
      <c r="Y197" s="2">
        <v>84501</v>
      </c>
      <c r="Z197" s="2">
        <v>488846</v>
      </c>
      <c r="AA197" s="2" t="s">
        <v>4802</v>
      </c>
      <c r="AB197" s="2" t="s">
        <v>4803</v>
      </c>
      <c r="AC197" s="2" t="s">
        <v>5332</v>
      </c>
      <c r="AD197" s="2" t="s">
        <v>3050</v>
      </c>
      <c r="AE197" s="2" t="s">
        <v>135</v>
      </c>
      <c r="AF197" s="2" t="s">
        <v>135</v>
      </c>
      <c r="AG197" s="2" t="s">
        <v>2744</v>
      </c>
      <c r="AH197" s="2" t="s">
        <v>2745</v>
      </c>
      <c r="AI197" s="2" t="s">
        <v>2745</v>
      </c>
      <c r="AJ197" s="2" t="s">
        <v>2745</v>
      </c>
      <c r="AK197" s="2" t="s">
        <v>2877</v>
      </c>
      <c r="AL197" s="2"/>
      <c r="AM197" s="2" t="s">
        <v>2832</v>
      </c>
      <c r="AN197" s="2" t="s">
        <v>4804</v>
      </c>
      <c r="AO197" s="2" t="s">
        <v>4797</v>
      </c>
      <c r="AP197" s="2" t="s">
        <v>2713</v>
      </c>
      <c r="AQ197" s="14">
        <v>2</v>
      </c>
      <c r="AR197" s="2" t="s">
        <v>2749</v>
      </c>
      <c r="AS197" s="2" t="s">
        <v>4798</v>
      </c>
      <c r="AT197" s="2" t="s">
        <v>4805</v>
      </c>
      <c r="AU197" s="2" t="s">
        <v>5333</v>
      </c>
      <c r="AV197" s="2" t="s">
        <v>2752</v>
      </c>
      <c r="AW197" s="2" t="s">
        <v>2729</v>
      </c>
      <c r="AX197" s="2" t="s">
        <v>2753</v>
      </c>
      <c r="AY197" s="14">
        <v>179</v>
      </c>
      <c r="AZ197" s="2" t="s">
        <v>4981</v>
      </c>
      <c r="BA197" s="2"/>
      <c r="BB197" s="2" t="s">
        <v>4806</v>
      </c>
      <c r="BC197">
        <f t="shared" si="13"/>
        <v>0</v>
      </c>
      <c r="BD197">
        <f t="shared" si="14"/>
        <v>1</v>
      </c>
      <c r="BE197">
        <f t="shared" si="12"/>
        <v>1</v>
      </c>
      <c r="BF197" s="1">
        <f t="shared" si="15"/>
        <v>1</v>
      </c>
      <c r="BI197" s="1"/>
      <c r="BJ197" s="1"/>
      <c r="BR197" s="1"/>
      <c r="BV197" s="1"/>
      <c r="CG197" s="1"/>
      <c r="CH197" s="1"/>
      <c r="CY197" s="1"/>
      <c r="DG197" s="1"/>
      <c r="DH197" s="12"/>
    </row>
    <row r="198" spans="1:112" x14ac:dyDescent="0.25">
      <c r="A198" s="13">
        <v>9709.8636381600008</v>
      </c>
      <c r="B198" s="13">
        <v>444.97574858500002</v>
      </c>
      <c r="C198" s="2" t="s">
        <v>5334</v>
      </c>
      <c r="D198" s="2" t="s">
        <v>4788</v>
      </c>
      <c r="E198" s="2" t="s">
        <v>4789</v>
      </c>
      <c r="F198" s="2" t="s">
        <v>3332</v>
      </c>
      <c r="G198" s="2" t="s">
        <v>54</v>
      </c>
      <c r="H198" s="2" t="s">
        <v>4790</v>
      </c>
      <c r="I198" s="2" t="s">
        <v>2734</v>
      </c>
      <c r="J198" s="2">
        <v>271030</v>
      </c>
      <c r="K198" s="2" t="s">
        <v>4963</v>
      </c>
      <c r="L198" s="2"/>
      <c r="M198" s="13">
        <v>0.22</v>
      </c>
      <c r="N198" s="2">
        <v>390855</v>
      </c>
      <c r="O198" s="2" t="s">
        <v>5282</v>
      </c>
      <c r="P198" s="2" t="s">
        <v>4791</v>
      </c>
      <c r="Q198" s="2" t="s">
        <v>2736</v>
      </c>
      <c r="R198" s="2" t="s">
        <v>4515</v>
      </c>
      <c r="S198" s="2" t="s">
        <v>2738</v>
      </c>
      <c r="T198" s="2" t="s">
        <v>5324</v>
      </c>
      <c r="U198" s="2" t="s">
        <v>2739</v>
      </c>
      <c r="V198" s="2" t="s">
        <v>61</v>
      </c>
      <c r="W198" s="2" t="s">
        <v>4516</v>
      </c>
      <c r="X198" s="2" t="s">
        <v>2740</v>
      </c>
      <c r="Y198" s="2">
        <v>119825</v>
      </c>
      <c r="Z198" s="2">
        <v>390855</v>
      </c>
      <c r="AA198" s="2" t="s">
        <v>4792</v>
      </c>
      <c r="AB198" s="2" t="s">
        <v>4793</v>
      </c>
      <c r="AC198" s="2" t="s">
        <v>5334</v>
      </c>
      <c r="AD198" s="2" t="s">
        <v>2743</v>
      </c>
      <c r="AE198" s="2" t="s">
        <v>61</v>
      </c>
      <c r="AF198" s="2" t="s">
        <v>135</v>
      </c>
      <c r="AG198" s="2" t="s">
        <v>2744</v>
      </c>
      <c r="AH198" s="2" t="s">
        <v>2745</v>
      </c>
      <c r="AI198" s="2" t="s">
        <v>2745</v>
      </c>
      <c r="AJ198" s="2" t="s">
        <v>2745</v>
      </c>
      <c r="AK198" s="2" t="s">
        <v>2745</v>
      </c>
      <c r="AL198" s="2"/>
      <c r="AM198" s="2" t="s">
        <v>2920</v>
      </c>
      <c r="AN198" s="2" t="s">
        <v>4794</v>
      </c>
      <c r="AO198" s="2" t="s">
        <v>4787</v>
      </c>
      <c r="AP198" s="2" t="s">
        <v>2713</v>
      </c>
      <c r="AQ198" s="14">
        <v>0</v>
      </c>
      <c r="AR198" s="2" t="s">
        <v>2749</v>
      </c>
      <c r="AS198" s="2" t="s">
        <v>4788</v>
      </c>
      <c r="AT198" s="2" t="s">
        <v>4795</v>
      </c>
      <c r="AU198" s="2"/>
      <c r="AV198" s="2" t="s">
        <v>2752</v>
      </c>
      <c r="AW198" s="2" t="s">
        <v>2729</v>
      </c>
      <c r="AX198" s="2"/>
      <c r="AY198" s="14">
        <v>0</v>
      </c>
      <c r="AZ198" s="2"/>
      <c r="BA198" s="2"/>
      <c r="BB198" s="2" t="s">
        <v>4796</v>
      </c>
      <c r="BC198">
        <f t="shared" si="13"/>
        <v>0</v>
      </c>
      <c r="BD198">
        <f t="shared" si="14"/>
        <v>0</v>
      </c>
      <c r="BE198">
        <f t="shared" si="12"/>
        <v>0</v>
      </c>
      <c r="BF198" s="1">
        <f t="shared" si="15"/>
        <v>0</v>
      </c>
      <c r="BI198" s="1"/>
      <c r="BJ198" s="1"/>
      <c r="BR198" s="1"/>
      <c r="BV198" s="1"/>
      <c r="CG198" s="1"/>
      <c r="CH198" s="1"/>
      <c r="DG198" s="1"/>
    </row>
    <row r="199" spans="1:112" x14ac:dyDescent="0.25">
      <c r="A199" s="13">
        <v>9579.4463039399998</v>
      </c>
      <c r="B199" s="13">
        <v>446.71652099900001</v>
      </c>
      <c r="C199" s="2" t="s">
        <v>5335</v>
      </c>
      <c r="D199" s="2" t="s">
        <v>4817</v>
      </c>
      <c r="E199" s="2" t="s">
        <v>4818</v>
      </c>
      <c r="F199" s="2" t="s">
        <v>2785</v>
      </c>
      <c r="G199" s="2" t="s">
        <v>54</v>
      </c>
      <c r="H199" s="2" t="s">
        <v>4818</v>
      </c>
      <c r="I199" s="2" t="s">
        <v>2734</v>
      </c>
      <c r="J199" s="2">
        <v>646753</v>
      </c>
      <c r="K199" s="2" t="s">
        <v>4963</v>
      </c>
      <c r="L199" s="2"/>
      <c r="M199" s="13">
        <v>0.22</v>
      </c>
      <c r="N199" s="2">
        <v>766578</v>
      </c>
      <c r="O199" s="2" t="s">
        <v>5282</v>
      </c>
      <c r="P199" s="2" t="s">
        <v>4819</v>
      </c>
      <c r="Q199" s="2" t="s">
        <v>2736</v>
      </c>
      <c r="R199" s="2" t="s">
        <v>4515</v>
      </c>
      <c r="S199" s="2" t="s">
        <v>2738</v>
      </c>
      <c r="T199" s="2" t="s">
        <v>4964</v>
      </c>
      <c r="U199" s="2" t="s">
        <v>2739</v>
      </c>
      <c r="V199" s="2" t="s">
        <v>61</v>
      </c>
      <c r="W199" s="2" t="s">
        <v>4516</v>
      </c>
      <c r="X199" s="2" t="s">
        <v>2740</v>
      </c>
      <c r="Y199" s="2">
        <v>119825</v>
      </c>
      <c r="Z199" s="2">
        <v>766578</v>
      </c>
      <c r="AA199" s="2" t="s">
        <v>4820</v>
      </c>
      <c r="AB199" s="2" t="s">
        <v>4821</v>
      </c>
      <c r="AC199" s="2" t="s">
        <v>5335</v>
      </c>
      <c r="AD199" s="2" t="s">
        <v>2743</v>
      </c>
      <c r="AE199" s="2" t="s">
        <v>61</v>
      </c>
      <c r="AF199" s="2" t="s">
        <v>135</v>
      </c>
      <c r="AG199" s="2" t="s">
        <v>2744</v>
      </c>
      <c r="AH199" s="2" t="s">
        <v>2745</v>
      </c>
      <c r="AI199" s="2"/>
      <c r="AJ199" s="2" t="s">
        <v>2745</v>
      </c>
      <c r="AK199" s="2"/>
      <c r="AL199" s="2"/>
      <c r="AM199" s="2" t="s">
        <v>3026</v>
      </c>
      <c r="AN199" s="2"/>
      <c r="AO199" s="2" t="s">
        <v>4816</v>
      </c>
      <c r="AP199" s="2" t="s">
        <v>2713</v>
      </c>
      <c r="AQ199" s="14">
        <v>2</v>
      </c>
      <c r="AR199" s="2" t="s">
        <v>2749</v>
      </c>
      <c r="AS199" s="2" t="s">
        <v>4822</v>
      </c>
      <c r="AT199" s="2" t="s">
        <v>4823</v>
      </c>
      <c r="AU199" s="2" t="s">
        <v>5336</v>
      </c>
      <c r="AV199" s="2" t="s">
        <v>2752</v>
      </c>
      <c r="AW199" s="2" t="s">
        <v>2729</v>
      </c>
      <c r="AX199" s="2" t="s">
        <v>2868</v>
      </c>
      <c r="AY199" s="14">
        <v>558.07000000000005</v>
      </c>
      <c r="AZ199" s="2"/>
      <c r="BA199" s="2"/>
      <c r="BB199" s="2" t="s">
        <v>4824</v>
      </c>
      <c r="BC199">
        <f t="shared" si="13"/>
        <v>0</v>
      </c>
      <c r="BD199">
        <f t="shared" si="14"/>
        <v>0</v>
      </c>
      <c r="BE199">
        <f t="shared" si="12"/>
        <v>0</v>
      </c>
      <c r="BF199" s="1">
        <f t="shared" si="15"/>
        <v>0</v>
      </c>
      <c r="BI199" s="1"/>
      <c r="BJ199" s="1"/>
      <c r="BR199" s="1"/>
      <c r="BV199" s="1"/>
      <c r="CG199" s="1"/>
      <c r="CH199" s="1"/>
      <c r="CY199" s="1"/>
      <c r="DG199" s="1"/>
    </row>
    <row r="200" spans="1:112" x14ac:dyDescent="0.25">
      <c r="A200" s="13">
        <v>9672.37172603</v>
      </c>
      <c r="B200" s="13">
        <v>448.63884840200001</v>
      </c>
      <c r="C200" s="2" t="s">
        <v>5337</v>
      </c>
      <c r="D200" s="2" t="s">
        <v>4808</v>
      </c>
      <c r="E200" s="2" t="s">
        <v>4050</v>
      </c>
      <c r="F200" s="2" t="s">
        <v>3044</v>
      </c>
      <c r="G200" s="2" t="s">
        <v>54</v>
      </c>
      <c r="H200" s="2" t="s">
        <v>4809</v>
      </c>
      <c r="I200" s="2" t="s">
        <v>2734</v>
      </c>
      <c r="J200" s="2">
        <v>617894</v>
      </c>
      <c r="K200" s="2" t="s">
        <v>4963</v>
      </c>
      <c r="L200" s="2"/>
      <c r="M200" s="13">
        <v>0.24</v>
      </c>
      <c r="N200" s="2">
        <v>695894</v>
      </c>
      <c r="O200" s="2" t="s">
        <v>5282</v>
      </c>
      <c r="P200" s="2" t="s">
        <v>4810</v>
      </c>
      <c r="Q200" s="2" t="s">
        <v>2736</v>
      </c>
      <c r="R200" s="2" t="s">
        <v>4515</v>
      </c>
      <c r="S200" s="2" t="s">
        <v>2738</v>
      </c>
      <c r="T200" s="2" t="s">
        <v>5208</v>
      </c>
      <c r="U200" s="2" t="s">
        <v>2739</v>
      </c>
      <c r="V200" s="2" t="s">
        <v>61</v>
      </c>
      <c r="W200" s="2" t="s">
        <v>4516</v>
      </c>
      <c r="X200" s="2" t="s">
        <v>2740</v>
      </c>
      <c r="Y200" s="2">
        <v>78000</v>
      </c>
      <c r="Z200" s="2">
        <v>695894</v>
      </c>
      <c r="AA200" s="2" t="s">
        <v>4811</v>
      </c>
      <c r="AB200" s="2" t="s">
        <v>4812</v>
      </c>
      <c r="AC200" s="2" t="s">
        <v>5337</v>
      </c>
      <c r="AD200" s="2" t="s">
        <v>2764</v>
      </c>
      <c r="AE200" s="2" t="s">
        <v>135</v>
      </c>
      <c r="AF200" s="2" t="s">
        <v>135</v>
      </c>
      <c r="AG200" s="2" t="s">
        <v>2744</v>
      </c>
      <c r="AH200" s="2" t="s">
        <v>2745</v>
      </c>
      <c r="AI200" s="2"/>
      <c r="AJ200" s="2" t="s">
        <v>2745</v>
      </c>
      <c r="AK200" s="2"/>
      <c r="AL200" s="2"/>
      <c r="AM200" s="2" t="s">
        <v>2867</v>
      </c>
      <c r="AN200" s="2"/>
      <c r="AO200" s="2" t="s">
        <v>4807</v>
      </c>
      <c r="AP200" s="2" t="s">
        <v>2713</v>
      </c>
      <c r="AQ200" s="14">
        <v>0</v>
      </c>
      <c r="AR200" s="2" t="s">
        <v>2749</v>
      </c>
      <c r="AS200" s="2" t="s">
        <v>4813</v>
      </c>
      <c r="AT200" s="2" t="s">
        <v>4057</v>
      </c>
      <c r="AU200" s="2"/>
      <c r="AV200" s="2" t="s">
        <v>2752</v>
      </c>
      <c r="AW200" s="2" t="s">
        <v>2729</v>
      </c>
      <c r="AX200" s="2" t="s">
        <v>4814</v>
      </c>
      <c r="AY200" s="14">
        <v>223.05263199999999</v>
      </c>
      <c r="AZ200" s="2"/>
      <c r="BA200" s="2"/>
      <c r="BB200" s="2" t="s">
        <v>4815</v>
      </c>
      <c r="BC200">
        <f t="shared" si="13"/>
        <v>0</v>
      </c>
      <c r="BD200">
        <f t="shared" si="14"/>
        <v>0</v>
      </c>
      <c r="BE200">
        <f t="shared" si="12"/>
        <v>1</v>
      </c>
      <c r="BF200" s="1">
        <f t="shared" si="15"/>
        <v>1</v>
      </c>
      <c r="BI200" s="1"/>
      <c r="BJ200" s="1"/>
      <c r="BR200" s="1"/>
      <c r="BV200" s="1"/>
      <c r="CG200" s="1"/>
      <c r="CH200" s="1"/>
      <c r="DG200" s="1"/>
    </row>
    <row r="201" spans="1:112" x14ac:dyDescent="0.25">
      <c r="A201" s="13">
        <v>10102.501452500001</v>
      </c>
      <c r="B201" s="13">
        <v>454.48651681400003</v>
      </c>
      <c r="C201" s="2" t="s">
        <v>5338</v>
      </c>
      <c r="D201" s="2" t="s">
        <v>4826</v>
      </c>
      <c r="E201" s="2" t="s">
        <v>4827</v>
      </c>
      <c r="F201" s="2" t="s">
        <v>4828</v>
      </c>
      <c r="G201" s="2" t="s">
        <v>54</v>
      </c>
      <c r="H201" s="2" t="s">
        <v>4829</v>
      </c>
      <c r="I201" s="2" t="s">
        <v>2734</v>
      </c>
      <c r="J201" s="2">
        <v>681848</v>
      </c>
      <c r="K201" s="2" t="s">
        <v>4963</v>
      </c>
      <c r="L201" s="2"/>
      <c r="M201" s="13">
        <v>0.22</v>
      </c>
      <c r="N201" s="2">
        <v>759848</v>
      </c>
      <c r="O201" s="2" t="s">
        <v>5282</v>
      </c>
      <c r="P201" s="2" t="s">
        <v>4830</v>
      </c>
      <c r="Q201" s="2" t="s">
        <v>2736</v>
      </c>
      <c r="R201" s="2" t="s">
        <v>4515</v>
      </c>
      <c r="S201" s="2" t="s">
        <v>2738</v>
      </c>
      <c r="T201" s="2" t="s">
        <v>5339</v>
      </c>
      <c r="U201" s="2" t="s">
        <v>2739</v>
      </c>
      <c r="V201" s="2" t="s">
        <v>61</v>
      </c>
      <c r="W201" s="2" t="s">
        <v>4516</v>
      </c>
      <c r="X201" s="2" t="s">
        <v>2740</v>
      </c>
      <c r="Y201" s="2">
        <v>78000</v>
      </c>
      <c r="Z201" s="2">
        <v>759848</v>
      </c>
      <c r="AA201" s="2" t="s">
        <v>4831</v>
      </c>
      <c r="AB201" s="2" t="s">
        <v>4832</v>
      </c>
      <c r="AC201" s="2" t="s">
        <v>5338</v>
      </c>
      <c r="AD201" s="2" t="s">
        <v>2743</v>
      </c>
      <c r="AE201" s="2" t="s">
        <v>61</v>
      </c>
      <c r="AF201" s="2" t="s">
        <v>135</v>
      </c>
      <c r="AG201" s="2" t="s">
        <v>2744</v>
      </c>
      <c r="AH201" s="2" t="s">
        <v>2745</v>
      </c>
      <c r="AI201" s="2" t="s">
        <v>2745</v>
      </c>
      <c r="AJ201" s="2" t="s">
        <v>2745</v>
      </c>
      <c r="AK201" s="2"/>
      <c r="AL201" s="2"/>
      <c r="AM201" s="2" t="s">
        <v>2746</v>
      </c>
      <c r="AN201" s="2" t="s">
        <v>4833</v>
      </c>
      <c r="AO201" s="2" t="s">
        <v>4825</v>
      </c>
      <c r="AP201" s="2" t="s">
        <v>2713</v>
      </c>
      <c r="AQ201" s="14">
        <v>0</v>
      </c>
      <c r="AR201" s="2" t="s">
        <v>2749</v>
      </c>
      <c r="AS201" s="2" t="s">
        <v>4826</v>
      </c>
      <c r="AT201" s="2" t="s">
        <v>4834</v>
      </c>
      <c r="AU201" s="2" t="s">
        <v>5340</v>
      </c>
      <c r="AV201" s="2" t="s">
        <v>2752</v>
      </c>
      <c r="AW201" s="2" t="s">
        <v>2729</v>
      </c>
      <c r="AX201" s="2" t="s">
        <v>2753</v>
      </c>
      <c r="AY201" s="14">
        <v>377</v>
      </c>
      <c r="AZ201" s="2"/>
      <c r="BA201" s="2"/>
      <c r="BB201" s="2" t="s">
        <v>4835</v>
      </c>
      <c r="BC201">
        <f t="shared" si="13"/>
        <v>0</v>
      </c>
      <c r="BD201">
        <f t="shared" si="14"/>
        <v>0</v>
      </c>
      <c r="BE201">
        <f t="shared" si="12"/>
        <v>0</v>
      </c>
      <c r="BF201" s="1">
        <f t="shared" si="15"/>
        <v>0</v>
      </c>
      <c r="BI201" s="1"/>
      <c r="BJ201" s="1"/>
      <c r="BR201" s="1"/>
      <c r="BV201" s="1"/>
      <c r="CG201" s="1"/>
      <c r="CH201" s="1"/>
      <c r="CY201" s="1"/>
      <c r="DG201" s="1"/>
      <c r="DH201" s="12"/>
    </row>
    <row r="202" spans="1:112" x14ac:dyDescent="0.25">
      <c r="A202" s="13">
        <v>9937.8809645500005</v>
      </c>
      <c r="B202" s="13">
        <v>453.20680402900001</v>
      </c>
      <c r="C202" s="2" t="s">
        <v>5341</v>
      </c>
      <c r="D202" s="2" t="s">
        <v>4867</v>
      </c>
      <c r="E202" s="2" t="s">
        <v>4868</v>
      </c>
      <c r="F202" s="2" t="s">
        <v>2732</v>
      </c>
      <c r="G202" s="2" t="s">
        <v>54</v>
      </c>
      <c r="H202" s="2" t="s">
        <v>4869</v>
      </c>
      <c r="I202" s="2" t="s">
        <v>2734</v>
      </c>
      <c r="J202" s="2">
        <v>663692</v>
      </c>
      <c r="K202" s="2" t="s">
        <v>4963</v>
      </c>
      <c r="L202" s="2"/>
      <c r="M202" s="13">
        <v>0.23</v>
      </c>
      <c r="N202" s="2">
        <v>741692</v>
      </c>
      <c r="O202" s="2" t="s">
        <v>5282</v>
      </c>
      <c r="P202" s="2" t="s">
        <v>4870</v>
      </c>
      <c r="Q202" s="2" t="s">
        <v>2736</v>
      </c>
      <c r="R202" s="2" t="s">
        <v>4515</v>
      </c>
      <c r="S202" s="2" t="s">
        <v>2738</v>
      </c>
      <c r="T202" s="2" t="s">
        <v>4970</v>
      </c>
      <c r="U202" s="2" t="s">
        <v>2739</v>
      </c>
      <c r="V202" s="2" t="s">
        <v>61</v>
      </c>
      <c r="W202" s="2" t="s">
        <v>4516</v>
      </c>
      <c r="X202" s="2" t="s">
        <v>2740</v>
      </c>
      <c r="Y202" s="2">
        <v>78000</v>
      </c>
      <c r="Z202" s="2">
        <v>741692</v>
      </c>
      <c r="AA202" s="2" t="s">
        <v>4871</v>
      </c>
      <c r="AB202" s="2" t="s">
        <v>4872</v>
      </c>
      <c r="AC202" s="2" t="s">
        <v>5341</v>
      </c>
      <c r="AD202" s="2" t="s">
        <v>3050</v>
      </c>
      <c r="AE202" s="2" t="s">
        <v>135</v>
      </c>
      <c r="AF202" s="2" t="s">
        <v>135</v>
      </c>
      <c r="AG202" s="2" t="s">
        <v>2744</v>
      </c>
      <c r="AH202" s="2" t="s">
        <v>2745</v>
      </c>
      <c r="AI202" s="2" t="s">
        <v>2745</v>
      </c>
      <c r="AJ202" s="2" t="s">
        <v>2745</v>
      </c>
      <c r="AK202" s="2"/>
      <c r="AL202" s="2"/>
      <c r="AM202" s="2" t="s">
        <v>2746</v>
      </c>
      <c r="AN202" s="2" t="s">
        <v>4873</v>
      </c>
      <c r="AO202" s="2" t="s">
        <v>4866</v>
      </c>
      <c r="AP202" s="2" t="s">
        <v>2713</v>
      </c>
      <c r="AQ202" s="14">
        <v>2</v>
      </c>
      <c r="AR202" s="2" t="s">
        <v>2749</v>
      </c>
      <c r="AS202" s="2" t="s">
        <v>4874</v>
      </c>
      <c r="AT202" s="2" t="s">
        <v>4875</v>
      </c>
      <c r="AU202" s="2" t="s">
        <v>5342</v>
      </c>
      <c r="AV202" s="2" t="s">
        <v>2752</v>
      </c>
      <c r="AW202" s="2" t="s">
        <v>2729</v>
      </c>
      <c r="AX202" s="2" t="s">
        <v>2753</v>
      </c>
      <c r="AY202" s="14">
        <v>180</v>
      </c>
      <c r="AZ202" s="2"/>
      <c r="BA202" s="2"/>
      <c r="BB202" s="2" t="s">
        <v>4876</v>
      </c>
      <c r="BC202">
        <f t="shared" si="13"/>
        <v>0</v>
      </c>
      <c r="BD202">
        <f t="shared" si="14"/>
        <v>0</v>
      </c>
      <c r="BE202">
        <f t="shared" si="12"/>
        <v>1</v>
      </c>
      <c r="BF202" s="1">
        <f t="shared" si="15"/>
        <v>1</v>
      </c>
      <c r="BI202" s="1"/>
      <c r="BJ202" s="1"/>
      <c r="BR202" s="1"/>
      <c r="BV202" s="1"/>
      <c r="CG202" s="1"/>
      <c r="CH202" s="1"/>
      <c r="CY202" s="1"/>
      <c r="DG202" s="1"/>
    </row>
    <row r="203" spans="1:112" x14ac:dyDescent="0.25">
      <c r="A203" s="13">
        <v>9437.4882398099999</v>
      </c>
      <c r="B203" s="13">
        <v>449.88128976500002</v>
      </c>
      <c r="C203" s="2" t="s">
        <v>5343</v>
      </c>
      <c r="D203" s="2" t="s">
        <v>4857</v>
      </c>
      <c r="E203" s="2" t="s">
        <v>4858</v>
      </c>
      <c r="F203" s="2" t="s">
        <v>2774</v>
      </c>
      <c r="G203" s="2" t="s">
        <v>54</v>
      </c>
      <c r="H203" s="2" t="s">
        <v>4859</v>
      </c>
      <c r="I203" s="2" t="s">
        <v>2734</v>
      </c>
      <c r="J203" s="2">
        <v>476394</v>
      </c>
      <c r="K203" s="2" t="s">
        <v>4963</v>
      </c>
      <c r="L203" s="2"/>
      <c r="M203" s="13">
        <v>0.22</v>
      </c>
      <c r="N203" s="2">
        <v>554394</v>
      </c>
      <c r="O203" s="2" t="s">
        <v>5282</v>
      </c>
      <c r="P203" s="2" t="s">
        <v>4860</v>
      </c>
      <c r="Q203" s="2" t="s">
        <v>2736</v>
      </c>
      <c r="R203" s="2" t="s">
        <v>4515</v>
      </c>
      <c r="S203" s="2" t="s">
        <v>2738</v>
      </c>
      <c r="T203" s="2" t="s">
        <v>5287</v>
      </c>
      <c r="U203" s="2" t="s">
        <v>2739</v>
      </c>
      <c r="V203" s="2" t="s">
        <v>61</v>
      </c>
      <c r="W203" s="2" t="s">
        <v>4516</v>
      </c>
      <c r="X203" s="2" t="s">
        <v>2740</v>
      </c>
      <c r="Y203" s="2">
        <v>78000</v>
      </c>
      <c r="Z203" s="2">
        <v>554394</v>
      </c>
      <c r="AA203" s="2" t="s">
        <v>4861</v>
      </c>
      <c r="AB203" s="2" t="s">
        <v>4862</v>
      </c>
      <c r="AC203" s="2" t="s">
        <v>5343</v>
      </c>
      <c r="AD203" s="2" t="s">
        <v>2743</v>
      </c>
      <c r="AE203" s="2" t="s">
        <v>61</v>
      </c>
      <c r="AF203" s="2" t="s">
        <v>135</v>
      </c>
      <c r="AG203" s="2" t="s">
        <v>2744</v>
      </c>
      <c r="AH203" s="2" t="s">
        <v>2745</v>
      </c>
      <c r="AI203" s="2" t="s">
        <v>2745</v>
      </c>
      <c r="AJ203" s="2" t="s">
        <v>2745</v>
      </c>
      <c r="AK203" s="2" t="s">
        <v>2745</v>
      </c>
      <c r="AL203" s="2"/>
      <c r="AM203" s="2" t="s">
        <v>2832</v>
      </c>
      <c r="AN203" s="2" t="s">
        <v>4863</v>
      </c>
      <c r="AO203" s="2" t="s">
        <v>4856</v>
      </c>
      <c r="AP203" s="2" t="s">
        <v>2713</v>
      </c>
      <c r="AQ203" s="14">
        <v>2</v>
      </c>
      <c r="AR203" s="2" t="s">
        <v>2749</v>
      </c>
      <c r="AS203" s="2" t="s">
        <v>4857</v>
      </c>
      <c r="AT203" s="2" t="s">
        <v>4864</v>
      </c>
      <c r="AU203" s="2"/>
      <c r="AV203" s="2" t="s">
        <v>2752</v>
      </c>
      <c r="AW203" s="2" t="s">
        <v>2729</v>
      </c>
      <c r="AX203" s="2" t="s">
        <v>2753</v>
      </c>
      <c r="AY203" s="14">
        <v>201</v>
      </c>
      <c r="AZ203" s="2"/>
      <c r="BA203" s="2"/>
      <c r="BB203" s="2" t="s">
        <v>4865</v>
      </c>
      <c r="BC203">
        <f t="shared" si="13"/>
        <v>0</v>
      </c>
      <c r="BD203">
        <f t="shared" si="14"/>
        <v>0</v>
      </c>
      <c r="BE203">
        <f t="shared" si="12"/>
        <v>0</v>
      </c>
      <c r="BF203" s="1">
        <f t="shared" si="15"/>
        <v>0</v>
      </c>
      <c r="BI203" s="1"/>
      <c r="BJ203" s="1"/>
      <c r="BR203" s="1"/>
      <c r="BV203" s="1"/>
      <c r="CG203" s="1"/>
      <c r="CH203" s="1"/>
      <c r="CY203" s="1"/>
      <c r="DG203" s="1"/>
    </row>
    <row r="204" spans="1:112" x14ac:dyDescent="0.25">
      <c r="A204" s="13">
        <v>10239.534746699999</v>
      </c>
      <c r="B204" s="13">
        <v>460.91743978300002</v>
      </c>
      <c r="C204" s="2" t="s">
        <v>5344</v>
      </c>
      <c r="D204" s="2" t="s">
        <v>4837</v>
      </c>
      <c r="E204" s="2" t="s">
        <v>4838</v>
      </c>
      <c r="F204" s="2" t="s">
        <v>4547</v>
      </c>
      <c r="G204" s="2" t="s">
        <v>54</v>
      </c>
      <c r="H204" s="2" t="s">
        <v>4839</v>
      </c>
      <c r="I204" s="2" t="s">
        <v>2734</v>
      </c>
      <c r="J204" s="2">
        <v>186034</v>
      </c>
      <c r="K204" s="2" t="s">
        <v>4963</v>
      </c>
      <c r="L204" s="2"/>
      <c r="M204" s="13">
        <v>0.24</v>
      </c>
      <c r="N204" s="2">
        <v>264034</v>
      </c>
      <c r="O204" s="2" t="s">
        <v>5282</v>
      </c>
      <c r="P204" s="2" t="s">
        <v>4840</v>
      </c>
      <c r="Q204" s="2" t="s">
        <v>2736</v>
      </c>
      <c r="R204" s="2" t="s">
        <v>4515</v>
      </c>
      <c r="S204" s="2" t="s">
        <v>2738</v>
      </c>
      <c r="T204" s="2" t="s">
        <v>5286</v>
      </c>
      <c r="U204" s="2" t="s">
        <v>2739</v>
      </c>
      <c r="V204" s="2" t="s">
        <v>61</v>
      </c>
      <c r="W204" s="2" t="s">
        <v>4516</v>
      </c>
      <c r="X204" s="2" t="s">
        <v>2740</v>
      </c>
      <c r="Y204" s="2">
        <v>78000</v>
      </c>
      <c r="Z204" s="2">
        <v>264034</v>
      </c>
      <c r="AA204" s="2" t="s">
        <v>4841</v>
      </c>
      <c r="AB204" s="2" t="s">
        <v>4842</v>
      </c>
      <c r="AC204" s="2" t="s">
        <v>5344</v>
      </c>
      <c r="AD204" s="2" t="s">
        <v>3050</v>
      </c>
      <c r="AE204" s="2" t="s">
        <v>135</v>
      </c>
      <c r="AF204" s="2" t="s">
        <v>135</v>
      </c>
      <c r="AG204" s="2" t="s">
        <v>2744</v>
      </c>
      <c r="AH204" s="2" t="s">
        <v>2745</v>
      </c>
      <c r="AI204" s="2" t="s">
        <v>2745</v>
      </c>
      <c r="AJ204" s="2" t="s">
        <v>2745</v>
      </c>
      <c r="AK204" s="2" t="s">
        <v>2877</v>
      </c>
      <c r="AL204" s="2"/>
      <c r="AM204" s="2" t="s">
        <v>2832</v>
      </c>
      <c r="AN204" s="2" t="s">
        <v>4843</v>
      </c>
      <c r="AO204" s="2" t="s">
        <v>4836</v>
      </c>
      <c r="AP204" s="2" t="s">
        <v>2713</v>
      </c>
      <c r="AQ204" s="14">
        <v>2</v>
      </c>
      <c r="AR204" s="2" t="s">
        <v>2749</v>
      </c>
      <c r="AS204" s="2" t="s">
        <v>4837</v>
      </c>
      <c r="AT204" s="2" t="s">
        <v>4844</v>
      </c>
      <c r="AU204" s="2" t="s">
        <v>5345</v>
      </c>
      <c r="AV204" s="2" t="s">
        <v>2752</v>
      </c>
      <c r="AW204" s="2" t="s">
        <v>2729</v>
      </c>
      <c r="AX204" s="2" t="s">
        <v>2753</v>
      </c>
      <c r="AY204" s="14">
        <v>164</v>
      </c>
      <c r="AZ204" s="2" t="s">
        <v>4981</v>
      </c>
      <c r="BA204" s="2"/>
      <c r="BB204" s="2" t="s">
        <v>4845</v>
      </c>
      <c r="BC204">
        <f t="shared" si="13"/>
        <v>0</v>
      </c>
      <c r="BD204">
        <f t="shared" si="14"/>
        <v>1</v>
      </c>
      <c r="BE204">
        <f t="shared" si="12"/>
        <v>1</v>
      </c>
      <c r="BF204" s="1">
        <f t="shared" si="15"/>
        <v>1</v>
      </c>
      <c r="BI204" s="1"/>
      <c r="BJ204" s="1"/>
      <c r="BR204" s="1"/>
      <c r="BV204" s="1"/>
      <c r="CG204" s="1"/>
      <c r="CH204" s="1"/>
      <c r="CY204" s="1"/>
      <c r="DG204" s="1"/>
    </row>
    <row r="205" spans="1:112" x14ac:dyDescent="0.25">
      <c r="A205" s="13">
        <v>10083.446901200001</v>
      </c>
      <c r="B205" s="13">
        <v>454.00225713600003</v>
      </c>
      <c r="C205" s="2" t="s">
        <v>5346</v>
      </c>
      <c r="D205" s="2" t="s">
        <v>4847</v>
      </c>
      <c r="E205" s="2" t="s">
        <v>4848</v>
      </c>
      <c r="F205" s="2" t="s">
        <v>2774</v>
      </c>
      <c r="G205" s="2" t="s">
        <v>54</v>
      </c>
      <c r="H205" s="2" t="s">
        <v>4849</v>
      </c>
      <c r="I205" s="2" t="s">
        <v>2734</v>
      </c>
      <c r="J205" s="2">
        <v>218957</v>
      </c>
      <c r="K205" s="2" t="s">
        <v>4963</v>
      </c>
      <c r="L205" s="2"/>
      <c r="M205" s="13">
        <v>0.23</v>
      </c>
      <c r="N205" s="2">
        <v>298041</v>
      </c>
      <c r="O205" s="2" t="s">
        <v>5282</v>
      </c>
      <c r="P205" s="2" t="s">
        <v>4850</v>
      </c>
      <c r="Q205" s="2" t="s">
        <v>2736</v>
      </c>
      <c r="R205" s="2" t="s">
        <v>4515</v>
      </c>
      <c r="S205" s="2" t="s">
        <v>2738</v>
      </c>
      <c r="T205" s="2" t="s">
        <v>5287</v>
      </c>
      <c r="U205" s="2" t="s">
        <v>2739</v>
      </c>
      <c r="V205" s="2" t="s">
        <v>61</v>
      </c>
      <c r="W205" s="2" t="s">
        <v>4516</v>
      </c>
      <c r="X205" s="2" t="s">
        <v>2740</v>
      </c>
      <c r="Y205" s="2">
        <v>79084</v>
      </c>
      <c r="Z205" s="2">
        <v>298041</v>
      </c>
      <c r="AA205" s="2" t="s">
        <v>4851</v>
      </c>
      <c r="AB205" s="2" t="s">
        <v>4852</v>
      </c>
      <c r="AC205" s="2" t="s">
        <v>5346</v>
      </c>
      <c r="AD205" s="2" t="s">
        <v>3050</v>
      </c>
      <c r="AE205" s="2" t="s">
        <v>135</v>
      </c>
      <c r="AF205" s="2" t="s">
        <v>135</v>
      </c>
      <c r="AG205" s="2" t="s">
        <v>2744</v>
      </c>
      <c r="AH205" s="2" t="s">
        <v>2816</v>
      </c>
      <c r="AI205" s="2" t="s">
        <v>2816</v>
      </c>
      <c r="AJ205" s="2" t="s">
        <v>2816</v>
      </c>
      <c r="AK205" s="2"/>
      <c r="AL205" s="2"/>
      <c r="AM205" s="2" t="s">
        <v>2746</v>
      </c>
      <c r="AN205" s="2" t="s">
        <v>4853</v>
      </c>
      <c r="AO205" s="2" t="s">
        <v>4846</v>
      </c>
      <c r="AP205" s="2" t="s">
        <v>2713</v>
      </c>
      <c r="AQ205" s="14">
        <v>1</v>
      </c>
      <c r="AR205" s="2" t="s">
        <v>2749</v>
      </c>
      <c r="AS205" s="2" t="s">
        <v>4847</v>
      </c>
      <c r="AT205" s="2" t="s">
        <v>4854</v>
      </c>
      <c r="AU205" s="2" t="s">
        <v>5347</v>
      </c>
      <c r="AV205" s="2" t="s">
        <v>2752</v>
      </c>
      <c r="AW205" s="2" t="s">
        <v>2729</v>
      </c>
      <c r="AX205" s="2" t="s">
        <v>2753</v>
      </c>
      <c r="AY205" s="14">
        <v>169</v>
      </c>
      <c r="AZ205" s="2"/>
      <c r="BA205" s="2"/>
      <c r="BB205" s="2" t="s">
        <v>4855</v>
      </c>
      <c r="BC205">
        <f t="shared" si="13"/>
        <v>1</v>
      </c>
      <c r="BD205">
        <f t="shared" si="14"/>
        <v>0</v>
      </c>
      <c r="BE205">
        <f t="shared" si="12"/>
        <v>1</v>
      </c>
      <c r="BF205" s="1">
        <f t="shared" si="15"/>
        <v>1</v>
      </c>
      <c r="BI205" s="1"/>
      <c r="BJ205" s="1"/>
      <c r="BR205" s="1"/>
      <c r="BV205" s="1"/>
      <c r="CG205" s="1"/>
      <c r="CH205" s="1"/>
      <c r="CY205" s="1"/>
      <c r="DG205" s="1"/>
    </row>
    <row r="206" spans="1:112" x14ac:dyDescent="0.25">
      <c r="A206" s="13">
        <v>66876.947351199997</v>
      </c>
      <c r="B206" s="13">
        <v>1288.4145576400001</v>
      </c>
      <c r="C206" s="2" t="s">
        <v>5348</v>
      </c>
      <c r="D206" s="2" t="s">
        <v>4878</v>
      </c>
      <c r="E206" s="2" t="s">
        <v>4879</v>
      </c>
      <c r="F206" s="2" t="s">
        <v>4294</v>
      </c>
      <c r="G206" s="2" t="s">
        <v>54</v>
      </c>
      <c r="H206" s="2" t="s">
        <v>4880</v>
      </c>
      <c r="I206" s="2" t="s">
        <v>3059</v>
      </c>
      <c r="J206" s="2">
        <v>878138</v>
      </c>
      <c r="K206" s="2" t="s">
        <v>4963</v>
      </c>
      <c r="L206" s="2"/>
      <c r="M206" s="13">
        <v>1.5</v>
      </c>
      <c r="N206" s="2">
        <v>1098138</v>
      </c>
      <c r="O206" s="2" t="s">
        <v>5349</v>
      </c>
      <c r="P206" s="2" t="s">
        <v>4881</v>
      </c>
      <c r="Q206" s="2" t="s">
        <v>3061</v>
      </c>
      <c r="R206" s="2" t="s">
        <v>4882</v>
      </c>
      <c r="S206" s="2" t="s">
        <v>2738</v>
      </c>
      <c r="T206" s="2" t="s">
        <v>5350</v>
      </c>
      <c r="U206" s="2" t="s">
        <v>2739</v>
      </c>
      <c r="V206" s="2" t="s">
        <v>61</v>
      </c>
      <c r="W206" s="2" t="s">
        <v>4883</v>
      </c>
      <c r="X206" s="2" t="s">
        <v>2740</v>
      </c>
      <c r="Y206" s="2">
        <v>220000</v>
      </c>
      <c r="Z206" s="2">
        <v>1098138</v>
      </c>
      <c r="AA206" s="2" t="s">
        <v>4884</v>
      </c>
      <c r="AB206" s="2" t="s">
        <v>4885</v>
      </c>
      <c r="AC206" s="2" t="s">
        <v>5348</v>
      </c>
      <c r="AD206" s="2" t="s">
        <v>2764</v>
      </c>
      <c r="AE206" s="2" t="s">
        <v>135</v>
      </c>
      <c r="AF206" s="2" t="s">
        <v>135</v>
      </c>
      <c r="AG206" s="2" t="s">
        <v>2744</v>
      </c>
      <c r="AH206" s="2" t="s">
        <v>2877</v>
      </c>
      <c r="AI206" s="2" t="s">
        <v>2845</v>
      </c>
      <c r="AJ206" s="2" t="s">
        <v>2845</v>
      </c>
      <c r="AK206" s="2" t="s">
        <v>2877</v>
      </c>
      <c r="AL206" s="2"/>
      <c r="AM206" s="2" t="s">
        <v>2846</v>
      </c>
      <c r="AN206" s="2" t="s">
        <v>4886</v>
      </c>
      <c r="AO206" s="2" t="s">
        <v>4877</v>
      </c>
      <c r="AP206" s="2" t="s">
        <v>2713</v>
      </c>
      <c r="AQ206" s="14">
        <v>0</v>
      </c>
      <c r="AR206" s="2" t="s">
        <v>2749</v>
      </c>
      <c r="AS206" s="2" t="s">
        <v>4878</v>
      </c>
      <c r="AT206" s="2" t="s">
        <v>4887</v>
      </c>
      <c r="AU206" s="2"/>
      <c r="AV206" s="2" t="s">
        <v>3067</v>
      </c>
      <c r="AW206" s="2" t="s">
        <v>2835</v>
      </c>
      <c r="AX206" s="2"/>
      <c r="AY206" s="14">
        <v>180</v>
      </c>
      <c r="AZ206" s="2"/>
      <c r="BA206" s="2"/>
      <c r="BB206" s="2" t="s">
        <v>4888</v>
      </c>
      <c r="BC206">
        <f t="shared" si="13"/>
        <v>1</v>
      </c>
      <c r="BD206">
        <f t="shared" si="14"/>
        <v>1</v>
      </c>
      <c r="BE206">
        <f t="shared" si="12"/>
        <v>1</v>
      </c>
      <c r="BF206" s="1">
        <f t="shared" si="15"/>
        <v>1</v>
      </c>
      <c r="BI206" s="1"/>
      <c r="BJ206" s="1"/>
      <c r="BR206" s="1"/>
      <c r="BV206" s="1"/>
      <c r="CG206" s="1"/>
      <c r="CH206" s="1"/>
      <c r="CY206" s="1"/>
    </row>
    <row r="207" spans="1:112" x14ac:dyDescent="0.25">
      <c r="A207" s="13">
        <v>1995.52822876</v>
      </c>
      <c r="B207" s="13">
        <v>182.86434943399999</v>
      </c>
      <c r="C207" s="2" t="s">
        <v>5351</v>
      </c>
      <c r="D207" s="2" t="s">
        <v>4900</v>
      </c>
      <c r="E207" s="2" t="s">
        <v>4901</v>
      </c>
      <c r="F207" s="2" t="s">
        <v>4902</v>
      </c>
      <c r="G207" s="2" t="s">
        <v>54</v>
      </c>
      <c r="H207" s="2" t="s">
        <v>4903</v>
      </c>
      <c r="I207" s="2" t="s">
        <v>3059</v>
      </c>
      <c r="J207" s="2">
        <v>337874</v>
      </c>
      <c r="K207" s="2" t="s">
        <v>4963</v>
      </c>
      <c r="L207" s="2"/>
      <c r="M207" s="13">
        <v>0.05</v>
      </c>
      <c r="N207" s="2">
        <v>657074</v>
      </c>
      <c r="O207" s="2"/>
      <c r="P207" s="2" t="s">
        <v>4904</v>
      </c>
      <c r="Q207" s="2" t="s">
        <v>4522</v>
      </c>
      <c r="R207" s="2" t="s">
        <v>3380</v>
      </c>
      <c r="S207" s="2" t="s">
        <v>2738</v>
      </c>
      <c r="T207" s="2" t="s">
        <v>5352</v>
      </c>
      <c r="U207" s="2" t="s">
        <v>2739</v>
      </c>
      <c r="V207" s="2" t="s">
        <v>61</v>
      </c>
      <c r="W207" s="2"/>
      <c r="X207" s="2" t="s">
        <v>2740</v>
      </c>
      <c r="Y207" s="2">
        <v>319200</v>
      </c>
      <c r="Z207" s="2">
        <v>657074</v>
      </c>
      <c r="AA207" s="2" t="s">
        <v>4905</v>
      </c>
      <c r="AB207" s="2" t="s">
        <v>4906</v>
      </c>
      <c r="AC207" s="2" t="s">
        <v>5351</v>
      </c>
      <c r="AD207" s="2" t="s">
        <v>4907</v>
      </c>
      <c r="AE207" s="2" t="s">
        <v>135</v>
      </c>
      <c r="AF207" s="2" t="s">
        <v>135</v>
      </c>
      <c r="AG207" s="2" t="s">
        <v>4896</v>
      </c>
      <c r="AH207" s="2" t="s">
        <v>2903</v>
      </c>
      <c r="AI207" s="2"/>
      <c r="AJ207" s="2" t="s">
        <v>2845</v>
      </c>
      <c r="AK207" s="2"/>
      <c r="AL207" s="2"/>
      <c r="AM207" s="2" t="s">
        <v>2867</v>
      </c>
      <c r="AN207" s="2"/>
      <c r="AO207" s="2" t="s">
        <v>4899</v>
      </c>
      <c r="AP207" s="2" t="s">
        <v>2713</v>
      </c>
      <c r="AQ207" s="14">
        <v>0</v>
      </c>
      <c r="AR207" s="2" t="s">
        <v>2749</v>
      </c>
      <c r="AS207" s="2"/>
      <c r="AT207" s="2" t="s">
        <v>4897</v>
      </c>
      <c r="AU207" s="2"/>
      <c r="AV207" s="2"/>
      <c r="AW207" s="2" t="s">
        <v>2835</v>
      </c>
      <c r="AX207" s="2" t="s">
        <v>2957</v>
      </c>
      <c r="AY207" s="14">
        <v>0</v>
      </c>
      <c r="AZ207" s="2"/>
      <c r="BA207" s="2"/>
      <c r="BB207" s="2" t="s">
        <v>4908</v>
      </c>
      <c r="BC207">
        <f t="shared" si="13"/>
        <v>1</v>
      </c>
      <c r="BD207">
        <f t="shared" si="14"/>
        <v>0</v>
      </c>
      <c r="BE207">
        <f t="shared" si="12"/>
        <v>1</v>
      </c>
      <c r="BF207" s="1">
        <f t="shared" si="15"/>
        <v>1</v>
      </c>
      <c r="BI207" s="1"/>
      <c r="BJ207" s="1"/>
      <c r="BR207" s="1"/>
      <c r="BV207" s="1"/>
      <c r="CG207" s="1"/>
      <c r="CH207" s="1"/>
    </row>
    <row r="208" spans="1:112" x14ac:dyDescent="0.25">
      <c r="A208" s="13">
        <v>2295.0366609900002</v>
      </c>
      <c r="B208" s="13">
        <v>192.775920649</v>
      </c>
      <c r="C208" s="2" t="s">
        <v>5353</v>
      </c>
      <c r="D208" s="2" t="s">
        <v>4890</v>
      </c>
      <c r="E208" s="2" t="s">
        <v>4891</v>
      </c>
      <c r="F208" s="2" t="s">
        <v>2913</v>
      </c>
      <c r="G208" s="2" t="s">
        <v>54</v>
      </c>
      <c r="H208" s="2" t="s">
        <v>4892</v>
      </c>
      <c r="I208" s="2" t="s">
        <v>3059</v>
      </c>
      <c r="J208" s="2">
        <v>362276</v>
      </c>
      <c r="K208" s="2" t="s">
        <v>4963</v>
      </c>
      <c r="L208" s="2"/>
      <c r="M208" s="13">
        <v>0.05</v>
      </c>
      <c r="N208" s="2">
        <v>681476</v>
      </c>
      <c r="O208" s="2"/>
      <c r="P208" s="2" t="s">
        <v>4893</v>
      </c>
      <c r="Q208" s="2" t="s">
        <v>4522</v>
      </c>
      <c r="R208" s="2" t="s">
        <v>3380</v>
      </c>
      <c r="S208" s="2" t="s">
        <v>2738</v>
      </c>
      <c r="T208" s="2" t="s">
        <v>4989</v>
      </c>
      <c r="U208" s="2" t="s">
        <v>2739</v>
      </c>
      <c r="V208" s="2" t="s">
        <v>61</v>
      </c>
      <c r="W208" s="2"/>
      <c r="X208" s="2" t="s">
        <v>2740</v>
      </c>
      <c r="Y208" s="2">
        <v>319200</v>
      </c>
      <c r="Z208" s="2">
        <v>681476</v>
      </c>
      <c r="AA208" s="2" t="s">
        <v>4894</v>
      </c>
      <c r="AB208" s="2" t="s">
        <v>4895</v>
      </c>
      <c r="AC208" s="2" t="s">
        <v>5353</v>
      </c>
      <c r="AD208" s="2" t="s">
        <v>2743</v>
      </c>
      <c r="AE208" s="2" t="s">
        <v>61</v>
      </c>
      <c r="AF208" s="2" t="s">
        <v>135</v>
      </c>
      <c r="AG208" s="2" t="s">
        <v>4896</v>
      </c>
      <c r="AH208" s="2" t="s">
        <v>2745</v>
      </c>
      <c r="AI208" s="2"/>
      <c r="AJ208" s="2" t="s">
        <v>2745</v>
      </c>
      <c r="AK208" s="2"/>
      <c r="AL208" s="2"/>
      <c r="AM208" s="2" t="s">
        <v>3026</v>
      </c>
      <c r="AN208" s="2"/>
      <c r="AO208" s="2" t="s">
        <v>4889</v>
      </c>
      <c r="AP208" s="2" t="s">
        <v>2713</v>
      </c>
      <c r="AQ208" s="14">
        <v>2</v>
      </c>
      <c r="AR208" s="2" t="s">
        <v>2749</v>
      </c>
      <c r="AS208" s="2"/>
      <c r="AT208" s="2" t="s">
        <v>4897</v>
      </c>
      <c r="AU208" s="2"/>
      <c r="AV208" s="2"/>
      <c r="AW208" s="2" t="s">
        <v>2835</v>
      </c>
      <c r="AX208" s="2" t="s">
        <v>4544</v>
      </c>
      <c r="AY208" s="14">
        <v>0</v>
      </c>
      <c r="AZ208" s="2"/>
      <c r="BA208" s="2"/>
      <c r="BB208" s="2" t="s">
        <v>4898</v>
      </c>
      <c r="BC208">
        <f t="shared" si="13"/>
        <v>0</v>
      </c>
      <c r="BD208">
        <f t="shared" si="14"/>
        <v>0</v>
      </c>
      <c r="BE208">
        <f t="shared" si="12"/>
        <v>0</v>
      </c>
      <c r="BF208" s="1">
        <f t="shared" si="15"/>
        <v>0</v>
      </c>
    </row>
  </sheetData>
  <autoFilter ref="A1:BB208" xr:uid="{135CFB3C-16CC-4A72-963F-C911D57D8661}"/>
  <hyperlinks>
    <hyperlink ref="AB13" r:id="rId1" xr:uid="{DB1D2C34-2BDE-4CEB-BAE8-ADBD33AB0E9B}"/>
    <hyperlink ref="AB15" r:id="rId2" xr:uid="{9A4F86D0-647A-4070-A27C-21CD7EC9947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8833-ADA7-41C7-AA7B-3152C558CADC}">
  <dimension ref="A1:E12"/>
  <sheetViews>
    <sheetView tabSelected="1" workbookViewId="0">
      <selection activeCell="B10" sqref="B10"/>
    </sheetView>
  </sheetViews>
  <sheetFormatPr defaultRowHeight="15" x14ac:dyDescent="0.25"/>
  <cols>
    <col min="1" max="1" width="81.140625" customWidth="1"/>
    <col min="2" max="2" width="13.140625" bestFit="1" customWidth="1"/>
  </cols>
  <sheetData>
    <row r="1" spans="1:5" x14ac:dyDescent="0.25">
      <c r="A1" s="4" t="s">
        <v>2693</v>
      </c>
      <c r="B1" s="4" t="s">
        <v>2694</v>
      </c>
      <c r="C1" s="4" t="s">
        <v>2695</v>
      </c>
    </row>
    <row r="2" spans="1:5" x14ac:dyDescent="0.25">
      <c r="A2" t="s">
        <v>2701</v>
      </c>
      <c r="B2" s="2">
        <f>SUM(All_NBFCZD_Businesses_Geocoded!AF2:AF346) + SUM(Non_Geocoded!Y2:Y15)</f>
        <v>1208</v>
      </c>
      <c r="C2" t="s">
        <v>2704</v>
      </c>
    </row>
    <row r="3" spans="1:5" x14ac:dyDescent="0.25">
      <c r="A3" t="s">
        <v>2700</v>
      </c>
      <c r="B3" s="2">
        <f>B2+COUNTIF(All_NBFCZD_Businesses_Geocoded!A2:AF346, 0) + COUNTIF(Non_Geocoded!Y2:Y15, 0)</f>
        <v>1326</v>
      </c>
      <c r="C3" t="s">
        <v>2703</v>
      </c>
    </row>
    <row r="4" spans="1:5" x14ac:dyDescent="0.25">
      <c r="A4" t="s">
        <v>2702</v>
      </c>
      <c r="B4" cm="1">
        <f t="array" ref="B4">SUM(
    IF(
        ISNA(MATCH(All_NBFCZD_Businesses_Geocoded!Y2:Y346,
        {"Atm-Automated Teller Machines","Mailing &amp; Shipping Kiosks","Electric Charging Station","Gas-Propane-Refilling Stations","Propane Tank Kiosks","Service Stations-Gasoline &amp; Oil"}, 0)),
        IF(All_NBFCZD_Businesses_Geocoded!AF2:AF346=0, 1, All_NBFCZD_Businesses_Geocoded!AF2:AF346),
        0
    )
) +
SUM(
    IF(Non_Geocoded!Y2:Y15=0, 1, Non_Geocoded!Y2:Y15)
)</f>
        <v>1295</v>
      </c>
      <c r="C4" t="s">
        <v>2705</v>
      </c>
    </row>
    <row r="6" spans="1:5" x14ac:dyDescent="0.25">
      <c r="A6" t="s">
        <v>2696</v>
      </c>
      <c r="B6">
        <f>COUNTA(All_NBFCZD_Businesses_Geocoded!A2:A346) + COUNTA(Non_Geocoded!A2:A15)</f>
        <v>359</v>
      </c>
      <c r="C6" t="s">
        <v>2698</v>
      </c>
    </row>
    <row r="7" spans="1:5" x14ac:dyDescent="0.25">
      <c r="A7" t="s">
        <v>2697</v>
      </c>
      <c r="B7" cm="1">
        <f t="array" ref="B7">SUMPRODUCT((All_NBFCZD_Businesses_Geocoded!A2:A346&lt;&gt;"")*(All_NBFCZD_Businesses_Geocoded!Y2:Y346&lt;&gt;"Mailing &amp; Shipping Kiosks")) + COUNTA(Non_Geocoded!A2:A15)</f>
        <v>354</v>
      </c>
      <c r="C7" t="s">
        <v>2699</v>
      </c>
    </row>
    <row r="9" spans="1:5" x14ac:dyDescent="0.25">
      <c r="A9" t="s">
        <v>5354</v>
      </c>
      <c r="B9">
        <f>SUM(STR!BF2:BF208)</f>
        <v>124</v>
      </c>
    </row>
    <row r="10" spans="1:5" x14ac:dyDescent="0.25">
      <c r="A10" t="s">
        <v>5355</v>
      </c>
      <c r="B10" s="16">
        <f>B9+B7</f>
        <v>478</v>
      </c>
      <c r="E10" s="2"/>
    </row>
    <row r="11" spans="1:5" x14ac:dyDescent="0.25">
      <c r="A11" t="s">
        <v>5356</v>
      </c>
      <c r="B11" s="16">
        <f>B9+B4</f>
        <v>1419</v>
      </c>
      <c r="D11" s="2"/>
    </row>
    <row r="12" spans="1:5" x14ac:dyDescent="0.25">
      <c r="E12" s="2"/>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All_NBFCZD_Businesses_Geocoded</vt:lpstr>
      <vt:lpstr>Non_Geocoded</vt:lpstr>
      <vt:lpstr>STR</vt:lpstr>
      <vt:lpstr>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Kelli Vance</dc:creator>
  <cp:lastModifiedBy>Scott Boettcher</cp:lastModifiedBy>
  <dcterms:created xsi:type="dcterms:W3CDTF">2024-12-30T03:44:30Z</dcterms:created>
  <dcterms:modified xsi:type="dcterms:W3CDTF">2024-12-31T13:33:09Z</dcterms:modified>
</cp:coreProperties>
</file>