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overview" sheetId="1" r:id="rId1"/>
    <sheet name="examples" sheetId="2" r:id="rId2"/>
    <sheet name="Nto1 and 1toN" sheetId="3" r:id="rId3"/>
  </sheets>
  <calcPr calcId="145621"/>
</workbook>
</file>

<file path=xl/calcChain.xml><?xml version="1.0" encoding="utf-8"?>
<calcChain xmlns="http://schemas.openxmlformats.org/spreadsheetml/2006/main">
  <c r="L24" i="3" l="1"/>
  <c r="M24" i="3"/>
  <c r="G47" i="3"/>
  <c r="G61" i="3"/>
  <c r="G100" i="3"/>
  <c r="G99" i="3"/>
  <c r="G46" i="3"/>
  <c r="G35" i="3"/>
  <c r="G98" i="3"/>
  <c r="G97" i="3"/>
  <c r="G96" i="3"/>
  <c r="G95" i="3"/>
  <c r="G94" i="3"/>
  <c r="G93" i="3"/>
  <c r="G92" i="3"/>
  <c r="G36" i="3"/>
  <c r="G30" i="3"/>
  <c r="G91" i="3"/>
  <c r="G90" i="3"/>
  <c r="G89" i="3"/>
  <c r="G41" i="3"/>
  <c r="G60" i="3"/>
  <c r="G88" i="3"/>
  <c r="G87" i="3"/>
  <c r="G86" i="3"/>
  <c r="G28" i="3"/>
  <c r="G85" i="3"/>
  <c r="G84" i="3"/>
  <c r="G83" i="3"/>
  <c r="G51" i="3"/>
  <c r="G49" i="3"/>
  <c r="G53" i="3"/>
  <c r="G33" i="3"/>
  <c r="G82" i="3"/>
  <c r="G81" i="3"/>
  <c r="G45" i="3"/>
  <c r="G43" i="3"/>
  <c r="G80" i="3"/>
  <c r="G79" i="3"/>
  <c r="G78" i="3"/>
  <c r="G50" i="3"/>
  <c r="G26" i="3"/>
  <c r="G52" i="3"/>
  <c r="G77" i="3"/>
  <c r="G48" i="3"/>
  <c r="G32" i="3"/>
  <c r="G76" i="3"/>
  <c r="G34" i="3"/>
  <c r="G27" i="3"/>
  <c r="G58" i="3"/>
  <c r="G75" i="3"/>
  <c r="G55" i="3"/>
  <c r="G74" i="3"/>
  <c r="G44" i="3"/>
  <c r="G73" i="3"/>
  <c r="G29" i="3"/>
  <c r="G59" i="3"/>
  <c r="G42" i="3"/>
  <c r="G72" i="3"/>
  <c r="G71" i="3"/>
  <c r="G70" i="3"/>
  <c r="G39" i="3"/>
  <c r="G31" i="3"/>
  <c r="G69" i="3"/>
  <c r="G68" i="3"/>
  <c r="G56" i="3"/>
  <c r="G67" i="3"/>
  <c r="G66" i="3"/>
  <c r="G37" i="3"/>
  <c r="G65" i="3"/>
  <c r="G64" i="3"/>
  <c r="G40" i="3"/>
  <c r="G63" i="3"/>
  <c r="G62" i="3"/>
  <c r="G38" i="3"/>
  <c r="G54" i="3"/>
  <c r="G57" i="3"/>
  <c r="F24" i="3"/>
  <c r="E24" i="3"/>
  <c r="D24" i="3"/>
  <c r="O46" i="3"/>
  <c r="O76" i="3"/>
  <c r="O77" i="3"/>
  <c r="O43" i="3"/>
  <c r="O78" i="3"/>
  <c r="O45" i="3"/>
  <c r="O69" i="3"/>
  <c r="O58" i="3"/>
  <c r="O79" i="3"/>
  <c r="O80" i="3"/>
  <c r="O65" i="3"/>
  <c r="O56" i="3"/>
  <c r="O62" i="3"/>
  <c r="O81" i="3"/>
  <c r="O60" i="3"/>
  <c r="O82" i="3"/>
  <c r="O54" i="3"/>
  <c r="O52" i="3"/>
  <c r="O66" i="3"/>
  <c r="O63" i="3"/>
  <c r="O53" i="3"/>
  <c r="O83" i="3"/>
  <c r="O64" i="3"/>
  <c r="O68" i="3"/>
  <c r="O50" i="3"/>
  <c r="O39" i="3"/>
  <c r="O84" i="3"/>
  <c r="O31" i="3"/>
  <c r="O70" i="3"/>
  <c r="O85" i="3"/>
  <c r="O30" i="3"/>
  <c r="O59" i="3"/>
  <c r="O86" i="3"/>
  <c r="O49" i="3"/>
  <c r="O74" i="3"/>
  <c r="O71" i="3"/>
  <c r="O87" i="3"/>
  <c r="O88" i="3"/>
  <c r="O35" i="3"/>
  <c r="O34" i="3"/>
  <c r="O44" i="3"/>
  <c r="O41" i="3"/>
  <c r="O48" i="3"/>
  <c r="O42" i="3"/>
  <c r="O40" i="3"/>
  <c r="O33" i="3"/>
  <c r="O38" i="3"/>
  <c r="O36" i="3"/>
  <c r="O32" i="3"/>
  <c r="O29" i="3"/>
  <c r="O27" i="3"/>
  <c r="O89" i="3"/>
  <c r="O28" i="3"/>
  <c r="O51" i="3"/>
  <c r="O72" i="3"/>
  <c r="O61" i="3"/>
  <c r="O90" i="3"/>
  <c r="O57" i="3"/>
  <c r="O91" i="3"/>
  <c r="O47" i="3"/>
  <c r="O92" i="3"/>
  <c r="O93" i="3"/>
  <c r="O73" i="3"/>
  <c r="O94" i="3"/>
  <c r="O95" i="3"/>
  <c r="O96" i="3"/>
  <c r="O97" i="3"/>
  <c r="O98" i="3"/>
  <c r="O26" i="3"/>
  <c r="O67" i="3"/>
  <c r="O99" i="3"/>
  <c r="O100" i="3"/>
  <c r="O55" i="3"/>
  <c r="O37" i="3"/>
  <c r="O75" i="3"/>
  <c r="N24" i="3"/>
  <c r="O24" i="3" l="1"/>
  <c r="G24" i="3"/>
</calcChain>
</file>

<file path=xl/sharedStrings.xml><?xml version="1.0" encoding="utf-8"?>
<sst xmlns="http://schemas.openxmlformats.org/spreadsheetml/2006/main" count="299" uniqueCount="161">
  <si>
    <t>MA</t>
  </si>
  <si>
    <t>GALEN</t>
  </si>
  <si>
    <t>NATPRO</t>
  </si>
  <si>
    <t>OMIM</t>
  </si>
  <si>
    <t>PDQ</t>
  </si>
  <si>
    <t>RADLEX</t>
  </si>
  <si>
    <t>FMA</t>
  </si>
  <si>
    <t>CHEBI</t>
  </si>
  <si>
    <t>LOINC</t>
  </si>
  <si>
    <t>DOID</t>
  </si>
  <si>
    <t>RXNORM</t>
  </si>
  <si>
    <t>MESH</t>
  </si>
  <si>
    <t>NCIT</t>
  </si>
  <si>
    <t>source</t>
  </si>
  <si>
    <t>target</t>
  </si>
  <si>
    <t>259 statt 698</t>
  </si>
  <si>
    <t>DANACH IMPORT VON ALLEN MAPPINGS IN NEUES REPOSITORY</t>
  </si>
  <si>
    <t>Mapping direction in repository</t>
  </si>
  <si>
    <t>direction available</t>
  </si>
  <si>
    <t>other direction available</t>
  </si>
  <si>
    <t>mapping not available</t>
  </si>
  <si>
    <t>fma-radlex</t>
  </si>
  <si>
    <t>fma-ma</t>
  </si>
  <si>
    <t>wiederholen:</t>
  </si>
  <si>
    <t>läuft gerade</t>
  </si>
  <si>
    <t>*</t>
  </si>
  <si>
    <t>* 38 statt 1482 Seiten // geht nur bis 38</t>
  </si>
  <si>
    <t>srcURL</t>
  </si>
  <si>
    <t>src labal</t>
  </si>
  <si>
    <t>trgURL</t>
  </si>
  <si>
    <t>trg label</t>
  </si>
  <si>
    <t>mapping_id_fk</t>
  </si>
  <si>
    <t>http://purl.bioontology.org/ontology/MESH/D020788</t>
  </si>
  <si>
    <t xml:space="preserve">Bardet-Biedl Syndrome </t>
  </si>
  <si>
    <t>http://purl.bioontology.org/ontology/OMIM/209900</t>
  </si>
  <si>
    <t>BARDET-BIEDL SYNDROME</t>
  </si>
  <si>
    <t>http://purl.bioontology.org/ontology/MESH/C565921</t>
  </si>
  <si>
    <t>Bardet-Biedl Syndrome 12</t>
  </si>
  <si>
    <t>http://purl.bioontology.org/ontology/MESH/C565919</t>
  </si>
  <si>
    <t>Bardet-Biedl Syndrome 10</t>
  </si>
  <si>
    <t>http://purl.bioontology.org/ontology/MESH/C565738</t>
  </si>
  <si>
    <t>Bardet-Biedl Syndrome 6</t>
  </si>
  <si>
    <t>http://purl.bioontology.org/ontology/MESH/C565916</t>
  </si>
  <si>
    <t>Bardet-Biedl Syndrome 7</t>
  </si>
  <si>
    <t>http://purl.bioontology.org/ontology/MESH/C565920</t>
  </si>
  <si>
    <t>Bardet-Biedl Syndrome 11</t>
  </si>
  <si>
    <t>http://purl.bioontology.org/ontology/MESH/C567141</t>
  </si>
  <si>
    <t>Bardet-Biedl Syndrome 14</t>
  </si>
  <si>
    <t>http://purl.bioontology.org/ontology/MESH/C565918</t>
  </si>
  <si>
    <t>Bardet-Biedl Syndrome 9</t>
  </si>
  <si>
    <t>http://purl.bioontology.org/ontology/MESH/C567140</t>
  </si>
  <si>
    <t>Bardet-Biedl Syndrome 13</t>
  </si>
  <si>
    <t>http://purl.bioontology.org/ontology/MESH/C537911</t>
  </si>
  <si>
    <t>Bardet-Biedl Syndrome 3</t>
  </si>
  <si>
    <t>http://purl.bioontology.org/ontology/MESH/C565917</t>
  </si>
  <si>
    <t>Bardet-Biedl Syndrome 8</t>
  </si>
  <si>
    <t>N:1</t>
  </si>
  <si>
    <t>mapid</t>
  </si>
  <si>
    <t>mappingName</t>
  </si>
  <si>
    <t>complCorrCount</t>
  </si>
  <si>
    <t>corrCount</t>
  </si>
  <si>
    <t>CHEBI_GALEN_LOOM</t>
  </si>
  <si>
    <t>CHEBI_MESH_LOOM</t>
  </si>
  <si>
    <t>CHEBI_NCIT_LOOM</t>
  </si>
  <si>
    <t>CHEBI_PDQ_LOOM</t>
  </si>
  <si>
    <t>CHEBI_RXNORM_LOOM</t>
  </si>
  <si>
    <t>FMA_MA_LOOM</t>
  </si>
  <si>
    <t>FMA_MA_REST</t>
  </si>
  <si>
    <t>GALEN_FMA_LOOM</t>
  </si>
  <si>
    <t>GALEN_MA_LOOM</t>
  </si>
  <si>
    <t>GALEN_NATPRO_LOOM</t>
  </si>
  <si>
    <t>GALEN_PDQ_LOOM</t>
  </si>
  <si>
    <t>DOID_GALEN_LOOM</t>
  </si>
  <si>
    <t>DOID_MESH_LOOM</t>
  </si>
  <si>
    <t>DOID_NCIT_LOOM</t>
  </si>
  <si>
    <t>DOID_NATPRO_LOOM</t>
  </si>
  <si>
    <t>DOID_OMIM_LOOM</t>
  </si>
  <si>
    <t>DOID_RADLEX_LOOM</t>
  </si>
  <si>
    <t>MESH_FMA_LOOM</t>
  </si>
  <si>
    <t>MESH_GALEN_LOOM</t>
  </si>
  <si>
    <t>MESH_MA_LOOM</t>
  </si>
  <si>
    <t>MESH_OMIM_CUI</t>
  </si>
  <si>
    <t>MESH_OMIM_LOOM</t>
  </si>
  <si>
    <t>MESH_PDQ_CUI</t>
  </si>
  <si>
    <t>MESH_PDQ_LOOM</t>
  </si>
  <si>
    <t>MESH_RADLEX_LOOM</t>
  </si>
  <si>
    <t>MESH_RXNORM_CUI</t>
  </si>
  <si>
    <t>MESH_RXNORM_LOOM</t>
  </si>
  <si>
    <t>NCIT_FMA_LOOM</t>
  </si>
  <si>
    <t>NCIT_GALEN_LOOM</t>
  </si>
  <si>
    <t>NCIT_MESH_LOOM</t>
  </si>
  <si>
    <t>NCIT_MA_LOOM</t>
  </si>
  <si>
    <t>NCIT_NATPRO_LOOM</t>
  </si>
  <si>
    <t>NCIT_OMIM_LOOM</t>
  </si>
  <si>
    <t>NCIT_PDQ_LOOM</t>
  </si>
  <si>
    <t>NCIT_RADLEX_LOOM</t>
  </si>
  <si>
    <t>NCIT_RXNORM_LOOM</t>
  </si>
  <si>
    <t>OMIM_FMA_LOOM</t>
  </si>
  <si>
    <t>OMIM_MA_LOOM</t>
  </si>
  <si>
    <t>OMIM_NATPRO_LOOM</t>
  </si>
  <si>
    <t>OMIM_PDQ_CUI</t>
  </si>
  <si>
    <t>OMIM_PDQ_LOOM</t>
  </si>
  <si>
    <t>PDQ_NATPRO_LOOM</t>
  </si>
  <si>
    <t>RADLEX_FMA_LOOM</t>
  </si>
  <si>
    <t>RADLEX_GALEN_LOOM</t>
  </si>
  <si>
    <t>RADLEX_NATPRO_LOOM</t>
  </si>
  <si>
    <t>RADLEX_OMIM_LOOM</t>
  </si>
  <si>
    <t>RXNORM_GALEN_LOOM</t>
  </si>
  <si>
    <t>RXNORM_PDQ_CUI</t>
  </si>
  <si>
    <t>RXNORM_PDQ_LOOM</t>
  </si>
  <si>
    <t>CHEBI_FMA_LOOM</t>
  </si>
  <si>
    <t>CHEBI_NATPRO_LOOM</t>
  </si>
  <si>
    <t>CHEBI_OMIM_LOOM</t>
  </si>
  <si>
    <t>CHEBI_RADLEX_LOOM</t>
  </si>
  <si>
    <t>FMA_NATPRO_LOOM</t>
  </si>
  <si>
    <t>FMA_PDQ_LOOM</t>
  </si>
  <si>
    <t>GALEN_OMIM_LOOM</t>
  </si>
  <si>
    <t>DOID_FMA_LOOM</t>
  </si>
  <si>
    <t>DOID_PDQ_LOOM</t>
  </si>
  <si>
    <t>MESH_NATPRO_LOOM</t>
  </si>
  <si>
    <t>MESH_OMIM_SAME_URI</t>
  </si>
  <si>
    <t>MESH_PDQ_SAME_URI</t>
  </si>
  <si>
    <t>MESH_RXNORM_SAME_URI</t>
  </si>
  <si>
    <t>MA_PDQ_LOOM</t>
  </si>
  <si>
    <t>OMIM_PDQ_SAME_URI</t>
  </si>
  <si>
    <t>RADLEX_MA_LOOM</t>
  </si>
  <si>
    <t>RADLEX_NATPRO_SAME_URI</t>
  </si>
  <si>
    <t>RADLEX_PDQ_LOOM</t>
  </si>
  <si>
    <t>RXNORM_FMA_LOOM</t>
  </si>
  <si>
    <t>RXNORM_MA_LOOM</t>
  </si>
  <si>
    <t>RXNORM_NATPRO_LOOM</t>
  </si>
  <si>
    <t>RXNORM_OMIM_SAME_URI</t>
  </si>
  <si>
    <t>RXNORM_OMIM_LOOM</t>
  </si>
  <si>
    <t>RXNORM_OMIM_CUI</t>
  </si>
  <si>
    <t>RXNORM_PDQ_SAME_URI</t>
  </si>
  <si>
    <t>RXNORM_RADLEX_LOOM</t>
  </si>
  <si>
    <t>complCorrCountSum</t>
  </si>
  <si>
    <t>OVERALL</t>
  </si>
  <si>
    <t>complCorr/Fraction</t>
  </si>
  <si>
    <t>SUM</t>
  </si>
  <si>
    <t>AVG(fraction)</t>
  </si>
  <si>
    <t>1:N</t>
  </si>
  <si>
    <t># corrs</t>
  </si>
  <si>
    <t>ontID</t>
  </si>
  <si>
    <t>abbreviation</t>
  </si>
  <si>
    <t>fullname</t>
  </si>
  <si>
    <t>Chemical Entities of Biological Interest Ontology</t>
  </si>
  <si>
    <t>Foundational Model of Anatomy</t>
  </si>
  <si>
    <t>Galen Ontology</t>
  </si>
  <si>
    <t>Medical Subject Headings</t>
  </si>
  <si>
    <t>National Cancer Institute Thesaurus</t>
  </si>
  <si>
    <t>Natural Products Ontology</t>
  </si>
  <si>
    <t>Online Mendelian Inheritance in Man</t>
  </si>
  <si>
    <t>Physician Data Query</t>
  </si>
  <si>
    <t>Radiology Lexicon</t>
  </si>
  <si>
    <t>RxNORM</t>
  </si>
  <si>
    <t>Mouse Adult Gross Anatomy Ontology</t>
  </si>
  <si>
    <t>Human Disease Ontology</t>
  </si>
  <si>
    <t>Ontologies:</t>
  </si>
  <si>
    <t>75 Mappings between 12 sources (Download from Bioportal)</t>
  </si>
  <si>
    <t>Mapping download Bioportal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</si>
</sst>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2" borderId="1" xfId="1" applyBorder="1"/>
    <xf numFmtId="0" fontId="3" fillId="4" borderId="1" xfId="3" applyBorder="1"/>
    <xf numFmtId="0" fontId="2" fillId="3" borderId="1" xfId="2" applyBorder="1"/>
    <xf numFmtId="0" fontId="4" fillId="2" borderId="1" xfId="1" applyFont="1" applyBorder="1"/>
    <xf numFmtId="0" fontId="3" fillId="4" borderId="0" xfId="3"/>
    <xf numFmtId="0" fontId="1" fillId="2" borderId="0" xfId="1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2" fillId="3" borderId="0" xfId="2"/>
    <xf numFmtId="0" fontId="5" fillId="0" borderId="0" xfId="0" applyFont="1"/>
    <xf numFmtId="0" fontId="6" fillId="5" borderId="1" xfId="1" applyFont="1" applyFill="1" applyBorder="1"/>
    <xf numFmtId="0" fontId="6" fillId="5" borderId="0" xfId="1" applyFont="1" applyFill="1" applyBorder="1"/>
    <xf numFmtId="0" fontId="0" fillId="5" borderId="0" xfId="0" applyFill="1"/>
    <xf numFmtId="0" fontId="0" fillId="6" borderId="1" xfId="0" applyFill="1" applyBorder="1"/>
    <xf numFmtId="0" fontId="5" fillId="0" borderId="1" xfId="0" applyFont="1" applyBorder="1"/>
    <xf numFmtId="164" fontId="0" fillId="0" borderId="1" xfId="0" applyNumberFormat="1" applyBorder="1"/>
    <xf numFmtId="0" fontId="5" fillId="0" borderId="1" xfId="0" applyFont="1" applyFill="1" applyBorder="1"/>
    <xf numFmtId="164" fontId="1" fillId="2" borderId="1" xfId="1" applyNumberFormat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P26" sqref="A1:P26"/>
    </sheetView>
  </sheetViews>
  <sheetFormatPr baseColWidth="10" defaultRowHeight="15" x14ac:dyDescent="0.25"/>
  <cols>
    <col min="2" max="2" width="9" bestFit="1" customWidth="1"/>
    <col min="3" max="3" width="6.7109375" customWidth="1"/>
    <col min="4" max="4" width="5.85546875" customWidth="1"/>
    <col min="5" max="5" width="6.85546875" bestFit="1" customWidth="1"/>
    <col min="6" max="6" width="8.42578125" bestFit="1" customWidth="1"/>
    <col min="7" max="7" width="6.42578125" bestFit="1" customWidth="1"/>
    <col min="8" max="8" width="4.85546875" bestFit="1" customWidth="1"/>
    <col min="9" max="9" width="7.7109375" bestFit="1" customWidth="1"/>
    <col min="10" max="10" width="9.7109375" customWidth="1"/>
    <col min="11" max="11" width="6.28515625" customWidth="1"/>
    <col min="12" max="12" width="6.42578125" bestFit="1" customWidth="1"/>
    <col min="13" max="13" width="5.5703125" bestFit="1" customWidth="1"/>
    <col min="14" max="14" width="9" bestFit="1" customWidth="1"/>
    <col min="15" max="15" width="6" bestFit="1" customWidth="1"/>
    <col min="16" max="16" width="15.85546875" customWidth="1"/>
  </cols>
  <sheetData>
    <row r="1" spans="1:15" x14ac:dyDescent="0.25">
      <c r="A1" t="s">
        <v>160</v>
      </c>
    </row>
    <row r="2" spans="1:15" x14ac:dyDescent="0.25">
      <c r="C2" s="25" t="s">
        <v>14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25">
      <c r="B3" s="1"/>
      <c r="C3" s="10" t="s">
        <v>12</v>
      </c>
      <c r="D3" s="10" t="s">
        <v>0</v>
      </c>
      <c r="E3" s="10" t="s">
        <v>1</v>
      </c>
      <c r="F3" s="10" t="s">
        <v>2</v>
      </c>
      <c r="G3" s="10" t="s">
        <v>3</v>
      </c>
      <c r="H3" s="10" t="s">
        <v>4</v>
      </c>
      <c r="I3" s="10" t="s">
        <v>5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</row>
    <row r="4" spans="1:15" x14ac:dyDescent="0.25">
      <c r="A4" s="25" t="s">
        <v>13</v>
      </c>
      <c r="B4" s="9" t="s">
        <v>12</v>
      </c>
      <c r="C4" s="16"/>
      <c r="D4" s="2"/>
      <c r="E4" s="2"/>
      <c r="F4" s="2"/>
      <c r="G4" s="2"/>
      <c r="H4" s="2"/>
      <c r="I4" s="2"/>
      <c r="J4" s="2"/>
      <c r="K4" s="3"/>
      <c r="L4" s="2"/>
      <c r="M4" s="3"/>
      <c r="N4" s="2"/>
      <c r="O4" s="2"/>
    </row>
    <row r="5" spans="1:15" x14ac:dyDescent="0.25">
      <c r="A5" s="25"/>
      <c r="B5" s="9" t="s">
        <v>0</v>
      </c>
      <c r="C5" s="3"/>
      <c r="D5" s="16"/>
      <c r="E5" s="3"/>
      <c r="F5" s="4"/>
      <c r="G5" s="3"/>
      <c r="H5" s="2"/>
      <c r="I5" s="3"/>
      <c r="J5" s="3"/>
      <c r="K5" s="4"/>
      <c r="L5" s="3"/>
      <c r="M5" s="4"/>
      <c r="N5" s="3"/>
      <c r="O5" s="3"/>
    </row>
    <row r="6" spans="1:15" x14ac:dyDescent="0.25">
      <c r="A6" s="25"/>
      <c r="B6" s="9" t="s">
        <v>1</v>
      </c>
      <c r="C6" s="3"/>
      <c r="D6" s="2"/>
      <c r="E6" s="16"/>
      <c r="F6" s="2"/>
      <c r="G6" s="2"/>
      <c r="H6" s="2"/>
      <c r="I6" s="3"/>
      <c r="J6" s="2"/>
      <c r="K6" s="3"/>
      <c r="L6" s="3"/>
      <c r="M6" s="3"/>
      <c r="N6" s="3"/>
      <c r="O6" s="3"/>
    </row>
    <row r="7" spans="1:15" x14ac:dyDescent="0.25">
      <c r="A7" s="25"/>
      <c r="B7" s="9" t="s">
        <v>2</v>
      </c>
      <c r="C7" s="3"/>
      <c r="D7" s="3"/>
      <c r="E7" s="3"/>
      <c r="F7" s="16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25"/>
      <c r="B8" s="9" t="s">
        <v>3</v>
      </c>
      <c r="C8" s="3"/>
      <c r="D8" s="2"/>
      <c r="E8" s="3"/>
      <c r="F8" s="2"/>
      <c r="G8" s="16"/>
      <c r="H8" s="2"/>
      <c r="I8" s="3"/>
      <c r="J8" s="2"/>
      <c r="K8" s="3"/>
      <c r="L8" s="2"/>
      <c r="M8" s="3"/>
      <c r="N8" s="6"/>
      <c r="O8" s="3"/>
    </row>
    <row r="9" spans="1:15" x14ac:dyDescent="0.25">
      <c r="A9" s="25"/>
      <c r="B9" s="9" t="s">
        <v>4</v>
      </c>
      <c r="C9" s="3"/>
      <c r="D9" s="3"/>
      <c r="E9" s="3"/>
      <c r="F9" s="2"/>
      <c r="G9" s="3"/>
      <c r="H9" s="16"/>
      <c r="I9" s="3"/>
      <c r="J9" s="3"/>
      <c r="K9" s="3"/>
      <c r="L9" s="3"/>
      <c r="M9" s="3"/>
      <c r="N9" s="3"/>
      <c r="O9" s="3"/>
    </row>
    <row r="10" spans="1:15" x14ac:dyDescent="0.25">
      <c r="A10" s="25"/>
      <c r="B10" s="9" t="s">
        <v>5</v>
      </c>
      <c r="C10" s="3"/>
      <c r="D10" s="2"/>
      <c r="E10" s="2"/>
      <c r="F10" s="2"/>
      <c r="G10" s="2"/>
      <c r="H10" s="2"/>
      <c r="I10" s="16"/>
      <c r="J10" s="5" t="s">
        <v>15</v>
      </c>
      <c r="K10" s="3"/>
      <c r="L10" s="3"/>
      <c r="M10" s="3"/>
      <c r="N10" s="3"/>
      <c r="O10" s="3"/>
    </row>
    <row r="11" spans="1:15" x14ac:dyDescent="0.25">
      <c r="A11" s="25"/>
      <c r="B11" s="9" t="s">
        <v>6</v>
      </c>
      <c r="C11" s="3"/>
      <c r="D11" s="13" t="s">
        <v>25</v>
      </c>
      <c r="E11" s="3"/>
      <c r="F11" s="2"/>
      <c r="G11" s="3"/>
      <c r="H11" s="2"/>
      <c r="I11" s="3"/>
      <c r="J11" s="16"/>
      <c r="K11" s="3"/>
      <c r="L11" s="3"/>
      <c r="M11" s="3"/>
      <c r="N11" s="3"/>
      <c r="O11" s="3"/>
    </row>
    <row r="12" spans="1:15" x14ac:dyDescent="0.25">
      <c r="A12" s="25"/>
      <c r="B12" s="9" t="s">
        <v>7</v>
      </c>
      <c r="C12" s="2"/>
      <c r="D12" s="3"/>
      <c r="E12" s="2"/>
      <c r="F12" s="2"/>
      <c r="G12" s="2"/>
      <c r="H12" s="2"/>
      <c r="I12" s="2"/>
      <c r="J12" s="2"/>
      <c r="K12" s="16"/>
      <c r="L12" s="2"/>
      <c r="M12" s="4"/>
      <c r="N12" s="2"/>
      <c r="O12" s="2"/>
    </row>
    <row r="13" spans="1:15" x14ac:dyDescent="0.25">
      <c r="A13" s="25"/>
      <c r="B13" s="9" t="s">
        <v>8</v>
      </c>
      <c r="C13" s="3"/>
      <c r="D13" s="2"/>
      <c r="E13" s="5"/>
      <c r="F13" s="2"/>
      <c r="G13" s="3"/>
      <c r="H13" s="2"/>
      <c r="I13" s="2"/>
      <c r="J13" s="2"/>
      <c r="K13" s="3"/>
      <c r="L13" s="16"/>
      <c r="M13" s="3"/>
      <c r="N13" s="2"/>
      <c r="O13" s="2"/>
    </row>
    <row r="14" spans="1:15" x14ac:dyDescent="0.25">
      <c r="A14" s="25"/>
      <c r="B14" s="9" t="s">
        <v>9</v>
      </c>
      <c r="C14" s="2"/>
      <c r="D14" s="3"/>
      <c r="E14" s="2"/>
      <c r="F14" s="2"/>
      <c r="G14" s="2"/>
      <c r="H14" s="2"/>
      <c r="I14" s="2"/>
      <c r="J14" s="2"/>
      <c r="K14" s="3"/>
      <c r="L14" s="2"/>
      <c r="M14" s="16"/>
      <c r="N14" s="4"/>
      <c r="O14" s="2"/>
    </row>
    <row r="15" spans="1:15" x14ac:dyDescent="0.25">
      <c r="A15" s="25"/>
      <c r="B15" s="9" t="s">
        <v>10</v>
      </c>
      <c r="C15" s="3"/>
      <c r="D15" s="3"/>
      <c r="E15" s="2"/>
      <c r="F15" s="2"/>
      <c r="G15" s="2"/>
      <c r="H15" s="2"/>
      <c r="I15" s="2"/>
      <c r="J15" s="2"/>
      <c r="K15" s="3"/>
      <c r="L15" s="3"/>
      <c r="M15" s="3"/>
      <c r="N15" s="16"/>
      <c r="O15" s="2"/>
    </row>
    <row r="16" spans="1:15" x14ac:dyDescent="0.25">
      <c r="A16" s="25"/>
      <c r="B16" s="9" t="s">
        <v>11</v>
      </c>
      <c r="C16" s="3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16"/>
    </row>
    <row r="17" spans="1:16" x14ac:dyDescent="0.25">
      <c r="A17" s="8"/>
    </row>
    <row r="18" spans="1:16" x14ac:dyDescent="0.25">
      <c r="J18" s="6" t="s">
        <v>16</v>
      </c>
      <c r="K18" s="6"/>
      <c r="L18" s="6"/>
      <c r="M18" s="6"/>
      <c r="N18" s="6"/>
      <c r="O18" s="6"/>
      <c r="P18" s="6"/>
    </row>
    <row r="19" spans="1:16" x14ac:dyDescent="0.25">
      <c r="C19" t="s">
        <v>17</v>
      </c>
    </row>
    <row r="20" spans="1:16" x14ac:dyDescent="0.25">
      <c r="C20" s="7" t="s">
        <v>18</v>
      </c>
    </row>
    <row r="21" spans="1:16" x14ac:dyDescent="0.25">
      <c r="C21" s="6" t="s">
        <v>19</v>
      </c>
      <c r="J21" s="11" t="s">
        <v>23</v>
      </c>
    </row>
    <row r="22" spans="1:16" x14ac:dyDescent="0.25">
      <c r="C22" s="11" t="s">
        <v>20</v>
      </c>
      <c r="J22" t="s">
        <v>21</v>
      </c>
      <c r="K22" s="11" t="s">
        <v>24</v>
      </c>
    </row>
    <row r="23" spans="1:16" x14ac:dyDescent="0.25">
      <c r="J23" t="s">
        <v>22</v>
      </c>
    </row>
    <row r="25" spans="1:16" x14ac:dyDescent="0.25">
      <c r="D25" s="14" t="s">
        <v>26</v>
      </c>
      <c r="E25" s="15"/>
      <c r="F25" s="15"/>
      <c r="G25" s="15"/>
      <c r="H25" s="15"/>
      <c r="I25" s="15"/>
    </row>
  </sheetData>
  <mergeCells count="2">
    <mergeCell ref="A4:A16"/>
    <mergeCell ref="C2:O2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"/>
    </sheetView>
  </sheetViews>
  <sheetFormatPr baseColWidth="10" defaultRowHeight="15" x14ac:dyDescent="0.25"/>
  <cols>
    <col min="1" max="1" width="49" bestFit="1" customWidth="1"/>
    <col min="2" max="2" width="24.28515625" bestFit="1" customWidth="1"/>
    <col min="3" max="3" width="48.140625" bestFit="1" customWidth="1"/>
    <col min="4" max="4" width="24.140625" bestFit="1" customWidth="1"/>
    <col min="5" max="5" width="14.140625" bestFit="1" customWidth="1"/>
  </cols>
  <sheetData>
    <row r="1" spans="1: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 t="s">
        <v>33</v>
      </c>
      <c r="C2" t="s">
        <v>34</v>
      </c>
      <c r="D2" t="s">
        <v>35</v>
      </c>
      <c r="E2">
        <v>31</v>
      </c>
    </row>
    <row r="3" spans="1:5" x14ac:dyDescent="0.25">
      <c r="A3" t="s">
        <v>36</v>
      </c>
      <c r="B3" t="s">
        <v>37</v>
      </c>
      <c r="C3" t="s">
        <v>34</v>
      </c>
      <c r="D3" t="s">
        <v>35</v>
      </c>
      <c r="E3">
        <v>31</v>
      </c>
    </row>
    <row r="4" spans="1:5" x14ac:dyDescent="0.25">
      <c r="A4" t="s">
        <v>38</v>
      </c>
      <c r="B4" t="s">
        <v>39</v>
      </c>
      <c r="C4" t="s">
        <v>34</v>
      </c>
      <c r="D4" t="s">
        <v>35</v>
      </c>
      <c r="E4">
        <v>31</v>
      </c>
    </row>
    <row r="5" spans="1:5" x14ac:dyDescent="0.25">
      <c r="A5" t="s">
        <v>40</v>
      </c>
      <c r="B5" t="s">
        <v>41</v>
      </c>
      <c r="C5" t="s">
        <v>34</v>
      </c>
      <c r="D5" t="s">
        <v>35</v>
      </c>
      <c r="E5">
        <v>31</v>
      </c>
    </row>
    <row r="6" spans="1:5" x14ac:dyDescent="0.25">
      <c r="A6" t="s">
        <v>42</v>
      </c>
      <c r="B6" t="s">
        <v>43</v>
      </c>
      <c r="C6" t="s">
        <v>34</v>
      </c>
      <c r="D6" t="s">
        <v>35</v>
      </c>
      <c r="E6">
        <v>31</v>
      </c>
    </row>
    <row r="7" spans="1:5" x14ac:dyDescent="0.25">
      <c r="A7" t="s">
        <v>44</v>
      </c>
      <c r="B7" t="s">
        <v>45</v>
      </c>
      <c r="C7" t="s">
        <v>34</v>
      </c>
      <c r="D7" t="s">
        <v>35</v>
      </c>
      <c r="E7">
        <v>31</v>
      </c>
    </row>
    <row r="8" spans="1:5" x14ac:dyDescent="0.25">
      <c r="A8" t="s">
        <v>46</v>
      </c>
      <c r="B8" t="s">
        <v>47</v>
      </c>
      <c r="C8" t="s">
        <v>34</v>
      </c>
      <c r="D8" t="s">
        <v>35</v>
      </c>
      <c r="E8">
        <v>31</v>
      </c>
    </row>
    <row r="9" spans="1:5" x14ac:dyDescent="0.25">
      <c r="A9" t="s">
        <v>48</v>
      </c>
      <c r="B9" t="s">
        <v>49</v>
      </c>
      <c r="C9" t="s">
        <v>34</v>
      </c>
      <c r="D9" t="s">
        <v>35</v>
      </c>
      <c r="E9">
        <v>31</v>
      </c>
    </row>
    <row r="10" spans="1:5" x14ac:dyDescent="0.25">
      <c r="A10" t="s">
        <v>50</v>
      </c>
      <c r="B10" t="s">
        <v>51</v>
      </c>
      <c r="C10" t="s">
        <v>34</v>
      </c>
      <c r="D10" t="s">
        <v>35</v>
      </c>
      <c r="E10">
        <v>31</v>
      </c>
    </row>
    <row r="11" spans="1:5" x14ac:dyDescent="0.25">
      <c r="A11" t="s">
        <v>52</v>
      </c>
      <c r="B11" t="s">
        <v>53</v>
      </c>
      <c r="C11" t="s">
        <v>34</v>
      </c>
      <c r="D11" t="s">
        <v>35</v>
      </c>
      <c r="E11">
        <v>31</v>
      </c>
    </row>
    <row r="12" spans="1:5" x14ac:dyDescent="0.25">
      <c r="A12" t="s">
        <v>54</v>
      </c>
      <c r="B12" t="s">
        <v>55</v>
      </c>
      <c r="C12" t="s">
        <v>34</v>
      </c>
      <c r="D12" t="s">
        <v>35</v>
      </c>
      <c r="E12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4" workbookViewId="0"/>
  </sheetViews>
  <sheetFormatPr baseColWidth="10" defaultRowHeight="15" x14ac:dyDescent="0.25"/>
  <cols>
    <col min="1" max="1" width="7.7109375" customWidth="1"/>
    <col min="2" max="2" width="12.28515625" bestFit="1" customWidth="1"/>
    <col min="3" max="3" width="23.85546875" customWidth="1"/>
    <col min="4" max="4" width="11.7109375" customWidth="1"/>
    <col min="5" max="5" width="16.140625" customWidth="1"/>
    <col min="6" max="6" width="17.85546875" customWidth="1"/>
    <col min="7" max="7" width="18.28515625" bestFit="1" customWidth="1"/>
    <col min="8" max="8" width="8.85546875" bestFit="1" customWidth="1"/>
    <col min="9" max="9" width="5.28515625" bestFit="1" customWidth="1"/>
    <col min="10" max="10" width="8.85546875" bestFit="1" customWidth="1"/>
    <col min="11" max="11" width="26.5703125" bestFit="1" customWidth="1"/>
    <col min="12" max="12" width="9.7109375" bestFit="1" customWidth="1"/>
    <col min="13" max="13" width="15.42578125" bestFit="1" customWidth="1"/>
    <col min="14" max="14" width="19.42578125" bestFit="1" customWidth="1"/>
    <col min="15" max="15" width="18.28515625" bestFit="1" customWidth="1"/>
  </cols>
  <sheetData>
    <row r="1" spans="1:5" x14ac:dyDescent="0.25">
      <c r="A1" s="12" t="s">
        <v>159</v>
      </c>
    </row>
    <row r="2" spans="1:5" s="24" customFormat="1" x14ac:dyDescent="0.25">
      <c r="A2"/>
      <c r="B2"/>
      <c r="C2"/>
      <c r="D2"/>
      <c r="E2"/>
    </row>
    <row r="3" spans="1:5" s="24" customFormat="1" x14ac:dyDescent="0.25">
      <c r="A3" s="1"/>
      <c r="B3" s="17" t="s">
        <v>142</v>
      </c>
      <c r="C3" s="17" t="s">
        <v>59</v>
      </c>
      <c r="D3" s="17" t="s">
        <v>136</v>
      </c>
      <c r="E3" s="22" t="s">
        <v>140</v>
      </c>
    </row>
    <row r="4" spans="1:5" x14ac:dyDescent="0.25">
      <c r="A4" s="17" t="s">
        <v>141</v>
      </c>
      <c r="B4" s="1">
        <v>158345</v>
      </c>
      <c r="C4" s="1">
        <v>3525</v>
      </c>
      <c r="D4" s="1">
        <v>8826</v>
      </c>
      <c r="E4" s="18">
        <v>2.5297946439373272E-2</v>
      </c>
    </row>
    <row r="5" spans="1:5" x14ac:dyDescent="0.25">
      <c r="A5" s="17" t="s">
        <v>56</v>
      </c>
      <c r="B5" s="1">
        <v>158345</v>
      </c>
      <c r="C5" s="1">
        <v>1700</v>
      </c>
      <c r="D5" s="1">
        <v>3848</v>
      </c>
      <c r="E5" s="18">
        <v>3.0571316045993165E-2</v>
      </c>
    </row>
    <row r="7" spans="1:5" x14ac:dyDescent="0.25">
      <c r="A7" s="12" t="s">
        <v>158</v>
      </c>
      <c r="B7" s="12"/>
      <c r="C7" s="12"/>
    </row>
    <row r="8" spans="1:5" x14ac:dyDescent="0.25">
      <c r="A8" s="12" t="s">
        <v>143</v>
      </c>
      <c r="B8" s="12" t="s">
        <v>144</v>
      </c>
      <c r="C8" s="12" t="s">
        <v>145</v>
      </c>
    </row>
    <row r="9" spans="1:5" x14ac:dyDescent="0.25">
      <c r="A9">
        <v>1</v>
      </c>
      <c r="B9" t="s">
        <v>7</v>
      </c>
      <c r="C9" t="s">
        <v>146</v>
      </c>
    </row>
    <row r="10" spans="1:5" x14ac:dyDescent="0.25">
      <c r="A10">
        <v>2</v>
      </c>
      <c r="B10" t="s">
        <v>6</v>
      </c>
      <c r="C10" t="s">
        <v>147</v>
      </c>
    </row>
    <row r="11" spans="1:5" x14ac:dyDescent="0.25">
      <c r="A11">
        <v>3</v>
      </c>
      <c r="B11" t="s">
        <v>1</v>
      </c>
      <c r="C11" t="s">
        <v>148</v>
      </c>
    </row>
    <row r="12" spans="1:5" x14ac:dyDescent="0.25">
      <c r="A12">
        <v>4</v>
      </c>
      <c r="B12" t="s">
        <v>11</v>
      </c>
      <c r="C12" t="s">
        <v>149</v>
      </c>
    </row>
    <row r="13" spans="1:5" x14ac:dyDescent="0.25">
      <c r="A13">
        <v>5</v>
      </c>
      <c r="B13" t="s">
        <v>12</v>
      </c>
      <c r="C13" t="s">
        <v>150</v>
      </c>
    </row>
    <row r="14" spans="1:5" x14ac:dyDescent="0.25">
      <c r="A14">
        <v>6</v>
      </c>
      <c r="B14" t="s">
        <v>2</v>
      </c>
      <c r="C14" t="s">
        <v>151</v>
      </c>
    </row>
    <row r="15" spans="1:5" x14ac:dyDescent="0.25">
      <c r="A15">
        <v>7</v>
      </c>
      <c r="B15" t="s">
        <v>3</v>
      </c>
      <c r="C15" t="s">
        <v>152</v>
      </c>
    </row>
    <row r="16" spans="1:5" x14ac:dyDescent="0.25">
      <c r="A16">
        <v>8</v>
      </c>
      <c r="B16" t="s">
        <v>4</v>
      </c>
      <c r="C16" t="s">
        <v>153</v>
      </c>
    </row>
    <row r="17" spans="1:15" x14ac:dyDescent="0.25">
      <c r="A17">
        <v>9</v>
      </c>
      <c r="B17" t="s">
        <v>5</v>
      </c>
      <c r="C17" t="s">
        <v>154</v>
      </c>
    </row>
    <row r="18" spans="1:15" x14ac:dyDescent="0.25">
      <c r="A18">
        <v>10</v>
      </c>
      <c r="B18" t="s">
        <v>10</v>
      </c>
      <c r="C18" t="s">
        <v>155</v>
      </c>
    </row>
    <row r="19" spans="1:15" x14ac:dyDescent="0.25">
      <c r="A19">
        <v>11</v>
      </c>
      <c r="B19" t="s">
        <v>0</v>
      </c>
      <c r="C19" t="s">
        <v>156</v>
      </c>
    </row>
    <row r="20" spans="1:15" x14ac:dyDescent="0.25">
      <c r="A20">
        <v>12</v>
      </c>
      <c r="B20" t="s">
        <v>9</v>
      </c>
      <c r="C20" t="s">
        <v>157</v>
      </c>
    </row>
    <row r="23" spans="1:15" x14ac:dyDescent="0.25">
      <c r="D23" s="21" t="s">
        <v>139</v>
      </c>
      <c r="E23" s="21" t="s">
        <v>139</v>
      </c>
      <c r="F23" s="21" t="s">
        <v>139</v>
      </c>
      <c r="G23" s="21" t="s">
        <v>140</v>
      </c>
      <c r="L23" s="21" t="s">
        <v>139</v>
      </c>
      <c r="M23" s="21" t="s">
        <v>139</v>
      </c>
      <c r="N23" s="21" t="s">
        <v>139</v>
      </c>
      <c r="O23" s="21" t="s">
        <v>140</v>
      </c>
    </row>
    <row r="24" spans="1:15" ht="18.75" x14ac:dyDescent="0.3">
      <c r="A24" s="23" t="s">
        <v>141</v>
      </c>
      <c r="B24" s="2" t="s">
        <v>137</v>
      </c>
      <c r="C24" s="2"/>
      <c r="D24" s="2">
        <f>SUM(D26:D100)</f>
        <v>158345</v>
      </c>
      <c r="E24" s="2">
        <f>SUM(E26:E100)</f>
        <v>3525</v>
      </c>
      <c r="F24" s="2">
        <f>SUM(F26:F100)</f>
        <v>8826</v>
      </c>
      <c r="G24" s="20">
        <f>AVERAGE(G26:G100)</f>
        <v>2.5297946439373279E-2</v>
      </c>
      <c r="I24" s="23" t="s">
        <v>56</v>
      </c>
      <c r="J24" s="2" t="s">
        <v>137</v>
      </c>
      <c r="K24" s="2"/>
      <c r="L24" s="2">
        <f>SUM(L26:L100)</f>
        <v>158345</v>
      </c>
      <c r="M24" s="2">
        <f>SUM(M26:M100)</f>
        <v>1700</v>
      </c>
      <c r="N24" s="2">
        <f>SUM(N26:N100)</f>
        <v>3848</v>
      </c>
      <c r="O24" s="20">
        <f>AVERAGE(O26:O100)</f>
        <v>3.0571316045993165E-2</v>
      </c>
    </row>
    <row r="25" spans="1:15" x14ac:dyDescent="0.25">
      <c r="B25" s="17" t="s">
        <v>57</v>
      </c>
      <c r="C25" s="17" t="s">
        <v>58</v>
      </c>
      <c r="D25" s="17" t="s">
        <v>60</v>
      </c>
      <c r="E25" s="17" t="s">
        <v>59</v>
      </c>
      <c r="F25" s="17" t="s">
        <v>136</v>
      </c>
      <c r="G25" s="19" t="s">
        <v>138</v>
      </c>
      <c r="J25" s="17" t="s">
        <v>57</v>
      </c>
      <c r="K25" s="17" t="s">
        <v>58</v>
      </c>
      <c r="L25" s="17" t="s">
        <v>60</v>
      </c>
      <c r="M25" s="17" t="s">
        <v>59</v>
      </c>
      <c r="N25" s="17" t="s">
        <v>136</v>
      </c>
      <c r="O25" s="19" t="s">
        <v>138</v>
      </c>
    </row>
    <row r="26" spans="1:15" x14ac:dyDescent="0.25">
      <c r="B26" s="1">
        <v>38</v>
      </c>
      <c r="C26" s="1" t="s">
        <v>86</v>
      </c>
      <c r="D26" s="1">
        <v>7512</v>
      </c>
      <c r="E26" s="1">
        <v>1753</v>
      </c>
      <c r="F26" s="1">
        <v>4421</v>
      </c>
      <c r="G26" s="18">
        <f t="shared" ref="G26:G57" si="0">F26/D26</f>
        <v>0.58852502662406814</v>
      </c>
      <c r="J26" s="1">
        <v>72</v>
      </c>
      <c r="K26" s="1" t="s">
        <v>108</v>
      </c>
      <c r="L26" s="1">
        <v>1302</v>
      </c>
      <c r="M26" s="1">
        <v>408</v>
      </c>
      <c r="N26" s="1">
        <v>967</v>
      </c>
      <c r="O26" s="18">
        <f t="shared" ref="O26:O57" si="1">N26/L26</f>
        <v>0.74270353302611369</v>
      </c>
    </row>
    <row r="27" spans="1:15" x14ac:dyDescent="0.25">
      <c r="B27" s="1">
        <v>31</v>
      </c>
      <c r="C27" s="1" t="s">
        <v>81</v>
      </c>
      <c r="D27" s="1">
        <v>9041</v>
      </c>
      <c r="E27" s="1">
        <v>1057</v>
      </c>
      <c r="F27" s="1">
        <v>2915</v>
      </c>
      <c r="G27" s="18">
        <f t="shared" si="0"/>
        <v>0.32242008627364227</v>
      </c>
      <c r="J27" s="1">
        <v>54</v>
      </c>
      <c r="K27" s="1" t="s">
        <v>100</v>
      </c>
      <c r="L27" s="1">
        <v>301</v>
      </c>
      <c r="M27" s="1">
        <v>58</v>
      </c>
      <c r="N27" s="1">
        <v>146</v>
      </c>
      <c r="O27" s="18">
        <f t="shared" si="1"/>
        <v>0.4850498338870432</v>
      </c>
    </row>
    <row r="28" spans="1:15" x14ac:dyDescent="0.25">
      <c r="B28" s="1">
        <v>54</v>
      </c>
      <c r="C28" s="1" t="s">
        <v>100</v>
      </c>
      <c r="D28" s="1">
        <v>301</v>
      </c>
      <c r="E28" s="1">
        <v>22</v>
      </c>
      <c r="F28" s="1">
        <v>48</v>
      </c>
      <c r="G28" s="18">
        <f t="shared" si="0"/>
        <v>0.15946843853820597</v>
      </c>
      <c r="J28" s="1">
        <v>56</v>
      </c>
      <c r="K28" s="1" t="s">
        <v>101</v>
      </c>
      <c r="L28" s="1">
        <v>124</v>
      </c>
      <c r="M28" s="1">
        <v>11</v>
      </c>
      <c r="N28" s="1">
        <v>22</v>
      </c>
      <c r="O28" s="18">
        <f t="shared" si="1"/>
        <v>0.17741935483870969</v>
      </c>
    </row>
    <row r="29" spans="1:15" x14ac:dyDescent="0.25">
      <c r="B29" s="1">
        <v>24</v>
      </c>
      <c r="C29" s="1" t="s">
        <v>76</v>
      </c>
      <c r="D29" s="1">
        <v>1130</v>
      </c>
      <c r="E29" s="1">
        <v>85</v>
      </c>
      <c r="F29" s="1">
        <v>177</v>
      </c>
      <c r="G29" s="18">
        <f t="shared" si="0"/>
        <v>0.15663716814159293</v>
      </c>
      <c r="J29" s="1">
        <v>53</v>
      </c>
      <c r="K29" s="1" t="s">
        <v>99</v>
      </c>
      <c r="L29" s="1">
        <v>890</v>
      </c>
      <c r="M29" s="1">
        <v>67</v>
      </c>
      <c r="N29" s="1">
        <v>136</v>
      </c>
      <c r="O29" s="18">
        <f t="shared" si="1"/>
        <v>0.15280898876404495</v>
      </c>
    </row>
    <row r="30" spans="1:15" x14ac:dyDescent="0.25">
      <c r="B30" s="1">
        <v>63</v>
      </c>
      <c r="C30" s="1" t="s">
        <v>106</v>
      </c>
      <c r="D30" s="1">
        <v>515</v>
      </c>
      <c r="E30" s="1">
        <v>34</v>
      </c>
      <c r="F30" s="1">
        <v>70</v>
      </c>
      <c r="G30" s="18">
        <f t="shared" si="0"/>
        <v>0.13592233009708737</v>
      </c>
      <c r="J30" s="1">
        <v>34</v>
      </c>
      <c r="K30" s="1" t="s">
        <v>83</v>
      </c>
      <c r="L30" s="1">
        <v>2361</v>
      </c>
      <c r="M30" s="1">
        <v>131</v>
      </c>
      <c r="N30" s="1">
        <v>284</v>
      </c>
      <c r="O30" s="18">
        <f t="shared" si="1"/>
        <v>0.12028801355357899</v>
      </c>
    </row>
    <row r="31" spans="1:15" x14ac:dyDescent="0.25">
      <c r="B31" s="1">
        <v>17</v>
      </c>
      <c r="C31" s="1" t="s">
        <v>116</v>
      </c>
      <c r="D31" s="1">
        <v>745</v>
      </c>
      <c r="E31" s="1">
        <v>36</v>
      </c>
      <c r="F31" s="1">
        <v>73</v>
      </c>
      <c r="G31" s="18">
        <f t="shared" si="0"/>
        <v>9.7986577181208054E-2</v>
      </c>
      <c r="J31" s="1">
        <v>31</v>
      </c>
      <c r="K31" s="1" t="s">
        <v>81</v>
      </c>
      <c r="L31" s="1">
        <v>9041</v>
      </c>
      <c r="M31" s="1">
        <v>445</v>
      </c>
      <c r="N31" s="1">
        <v>1047</v>
      </c>
      <c r="O31" s="18">
        <f t="shared" si="1"/>
        <v>0.11580577369759983</v>
      </c>
    </row>
    <row r="32" spans="1:15" x14ac:dyDescent="0.25">
      <c r="B32" s="1">
        <v>34</v>
      </c>
      <c r="C32" s="1" t="s">
        <v>83</v>
      </c>
      <c r="D32" s="1">
        <v>2361</v>
      </c>
      <c r="E32" s="1">
        <v>109</v>
      </c>
      <c r="F32" s="1">
        <v>228</v>
      </c>
      <c r="G32" s="18">
        <f t="shared" si="0"/>
        <v>9.6569250317662003E-2</v>
      </c>
      <c r="J32" s="1">
        <v>52</v>
      </c>
      <c r="K32" s="1" t="s">
        <v>98</v>
      </c>
      <c r="L32" s="1">
        <v>27</v>
      </c>
      <c r="M32" s="1">
        <v>1</v>
      </c>
      <c r="N32" s="1">
        <v>2</v>
      </c>
      <c r="O32" s="18">
        <f t="shared" si="1"/>
        <v>7.407407407407407E-2</v>
      </c>
    </row>
    <row r="33" spans="2:15" x14ac:dyDescent="0.25">
      <c r="B33" s="1">
        <v>47</v>
      </c>
      <c r="C33" s="1" t="s">
        <v>93</v>
      </c>
      <c r="D33" s="1">
        <v>2988</v>
      </c>
      <c r="E33" s="1">
        <v>87</v>
      </c>
      <c r="F33" s="1">
        <v>180</v>
      </c>
      <c r="G33" s="18">
        <f t="shared" si="0"/>
        <v>6.0240963855421686E-2</v>
      </c>
      <c r="J33" s="1">
        <v>49</v>
      </c>
      <c r="K33" s="1" t="s">
        <v>95</v>
      </c>
      <c r="L33" s="1">
        <v>2633</v>
      </c>
      <c r="M33" s="1">
        <v>54</v>
      </c>
      <c r="N33" s="1">
        <v>109</v>
      </c>
      <c r="O33" s="18">
        <f t="shared" si="1"/>
        <v>4.139764527155336E-2</v>
      </c>
    </row>
    <row r="34" spans="2:15" x14ac:dyDescent="0.25">
      <c r="B34" s="1">
        <v>32</v>
      </c>
      <c r="C34" s="1" t="s">
        <v>82</v>
      </c>
      <c r="D34" s="1">
        <v>5589</v>
      </c>
      <c r="E34" s="1">
        <v>113</v>
      </c>
      <c r="F34" s="1">
        <v>233</v>
      </c>
      <c r="G34" s="18">
        <f t="shared" si="0"/>
        <v>4.1689032027196281E-2</v>
      </c>
      <c r="J34" s="1">
        <v>43</v>
      </c>
      <c r="K34" s="1" t="s">
        <v>89</v>
      </c>
      <c r="L34" s="1">
        <v>4787</v>
      </c>
      <c r="M34" s="1">
        <v>82</v>
      </c>
      <c r="N34" s="1">
        <v>166</v>
      </c>
      <c r="O34" s="18">
        <f t="shared" si="1"/>
        <v>3.4677250887821184E-2</v>
      </c>
    </row>
    <row r="35" spans="2:15" x14ac:dyDescent="0.25">
      <c r="B35" s="1">
        <v>72</v>
      </c>
      <c r="C35" s="1" t="s">
        <v>108</v>
      </c>
      <c r="D35" s="1">
        <v>1302</v>
      </c>
      <c r="E35" s="1">
        <v>26</v>
      </c>
      <c r="F35" s="1">
        <v>53</v>
      </c>
      <c r="G35" s="18">
        <f t="shared" si="0"/>
        <v>4.0706605222734255E-2</v>
      </c>
      <c r="J35" s="1">
        <v>42</v>
      </c>
      <c r="K35" s="1" t="s">
        <v>88</v>
      </c>
      <c r="L35" s="1">
        <v>1775</v>
      </c>
      <c r="M35" s="1">
        <v>21</v>
      </c>
      <c r="N35" s="1">
        <v>42</v>
      </c>
      <c r="O35" s="18">
        <f t="shared" si="1"/>
        <v>2.3661971830985916E-2</v>
      </c>
    </row>
    <row r="36" spans="2:15" x14ac:dyDescent="0.25">
      <c r="B36" s="1">
        <v>64</v>
      </c>
      <c r="C36" s="1" t="s">
        <v>127</v>
      </c>
      <c r="D36" s="1">
        <v>104</v>
      </c>
      <c r="E36" s="1">
        <v>2</v>
      </c>
      <c r="F36" s="1">
        <v>4</v>
      </c>
      <c r="G36" s="18">
        <f t="shared" si="0"/>
        <v>3.8461538461538464E-2</v>
      </c>
      <c r="J36" s="1">
        <v>51</v>
      </c>
      <c r="K36" s="1" t="s">
        <v>97</v>
      </c>
      <c r="L36" s="1">
        <v>91</v>
      </c>
      <c r="M36" s="1">
        <v>1</v>
      </c>
      <c r="N36" s="1">
        <v>2</v>
      </c>
      <c r="O36" s="18">
        <f t="shared" si="1"/>
        <v>2.197802197802198E-2</v>
      </c>
    </row>
    <row r="37" spans="2:15" x14ac:dyDescent="0.25">
      <c r="B37" s="1">
        <v>11</v>
      </c>
      <c r="C37" s="1" t="s">
        <v>67</v>
      </c>
      <c r="D37" s="1">
        <v>870</v>
      </c>
      <c r="E37" s="1">
        <v>12</v>
      </c>
      <c r="F37" s="1">
        <v>24</v>
      </c>
      <c r="G37" s="18">
        <f t="shared" si="0"/>
        <v>2.7586206896551724E-2</v>
      </c>
      <c r="J37" s="1">
        <v>3</v>
      </c>
      <c r="K37" s="1" t="s">
        <v>62</v>
      </c>
      <c r="L37" s="1">
        <v>9974</v>
      </c>
      <c r="M37" s="1">
        <v>79</v>
      </c>
      <c r="N37" s="1">
        <v>210</v>
      </c>
      <c r="O37" s="18">
        <f t="shared" si="1"/>
        <v>2.1054742330058152E-2</v>
      </c>
    </row>
    <row r="38" spans="2:15" x14ac:dyDescent="0.25">
      <c r="B38" s="1">
        <v>4</v>
      </c>
      <c r="C38" s="1" t="s">
        <v>63</v>
      </c>
      <c r="D38" s="1">
        <v>3858</v>
      </c>
      <c r="E38" s="1">
        <v>29</v>
      </c>
      <c r="F38" s="1">
        <v>60</v>
      </c>
      <c r="G38" s="18">
        <f t="shared" si="0"/>
        <v>1.5552099533437015E-2</v>
      </c>
      <c r="J38" s="1">
        <v>50</v>
      </c>
      <c r="K38" s="1" t="s">
        <v>96</v>
      </c>
      <c r="L38" s="1">
        <v>4818</v>
      </c>
      <c r="M38" s="1">
        <v>37</v>
      </c>
      <c r="N38" s="1">
        <v>79</v>
      </c>
      <c r="O38" s="18">
        <f t="shared" si="1"/>
        <v>1.639684516396845E-2</v>
      </c>
    </row>
    <row r="39" spans="2:15" x14ac:dyDescent="0.25">
      <c r="B39" s="1">
        <v>18</v>
      </c>
      <c r="C39" s="1" t="s">
        <v>71</v>
      </c>
      <c r="D39" s="1">
        <v>440</v>
      </c>
      <c r="E39" s="1">
        <v>3</v>
      </c>
      <c r="F39" s="1">
        <v>6</v>
      </c>
      <c r="G39" s="18">
        <f t="shared" si="0"/>
        <v>1.3636363636363636E-2</v>
      </c>
      <c r="J39" s="1">
        <v>29</v>
      </c>
      <c r="K39" s="1" t="s">
        <v>80</v>
      </c>
      <c r="L39" s="1">
        <v>373</v>
      </c>
      <c r="M39" s="1">
        <v>3</v>
      </c>
      <c r="N39" s="1">
        <v>6</v>
      </c>
      <c r="O39" s="18">
        <f t="shared" si="1"/>
        <v>1.6085790884718499E-2</v>
      </c>
    </row>
    <row r="40" spans="2:15" x14ac:dyDescent="0.25">
      <c r="B40" s="1">
        <v>7</v>
      </c>
      <c r="C40" s="1" t="s">
        <v>64</v>
      </c>
      <c r="D40" s="1">
        <v>522</v>
      </c>
      <c r="E40" s="1">
        <v>3</v>
      </c>
      <c r="F40" s="1">
        <v>6</v>
      </c>
      <c r="G40" s="18">
        <f t="shared" si="0"/>
        <v>1.1494252873563218E-2</v>
      </c>
      <c r="J40" s="1">
        <v>48</v>
      </c>
      <c r="K40" s="1" t="s">
        <v>94</v>
      </c>
      <c r="L40" s="1">
        <v>5495</v>
      </c>
      <c r="M40" s="1">
        <v>40</v>
      </c>
      <c r="N40" s="1">
        <v>80</v>
      </c>
      <c r="O40" s="18">
        <f t="shared" si="1"/>
        <v>1.4558689717925387E-2</v>
      </c>
    </row>
    <row r="41" spans="2:15" x14ac:dyDescent="0.25">
      <c r="B41" s="1">
        <v>59</v>
      </c>
      <c r="C41" s="1" t="s">
        <v>104</v>
      </c>
      <c r="D41" s="1">
        <v>2257</v>
      </c>
      <c r="E41" s="1">
        <v>12</v>
      </c>
      <c r="F41" s="1">
        <v>24</v>
      </c>
      <c r="G41" s="18">
        <f t="shared" si="0"/>
        <v>1.0633584404076208E-2</v>
      </c>
      <c r="J41" s="1">
        <v>45</v>
      </c>
      <c r="K41" s="1" t="s">
        <v>91</v>
      </c>
      <c r="L41" s="1">
        <v>1101</v>
      </c>
      <c r="M41" s="1">
        <v>8</v>
      </c>
      <c r="N41" s="1">
        <v>16</v>
      </c>
      <c r="O41" s="18">
        <f t="shared" si="1"/>
        <v>1.4532243415077202E-2</v>
      </c>
    </row>
    <row r="42" spans="2:15" x14ac:dyDescent="0.25">
      <c r="B42" s="1">
        <v>22</v>
      </c>
      <c r="C42" s="1" t="s">
        <v>74</v>
      </c>
      <c r="D42" s="1">
        <v>2989</v>
      </c>
      <c r="E42" s="1">
        <v>13</v>
      </c>
      <c r="F42" s="1">
        <v>26</v>
      </c>
      <c r="G42" s="18">
        <f t="shared" si="0"/>
        <v>8.6985613917698219E-3</v>
      </c>
      <c r="J42" s="1">
        <v>47</v>
      </c>
      <c r="K42" s="1" t="s">
        <v>93</v>
      </c>
      <c r="L42" s="1">
        <v>2988</v>
      </c>
      <c r="M42" s="1">
        <v>21</v>
      </c>
      <c r="N42" s="1">
        <v>42</v>
      </c>
      <c r="O42" s="18">
        <f t="shared" si="1"/>
        <v>1.4056224899598393E-2</v>
      </c>
    </row>
    <row r="43" spans="2:15" x14ac:dyDescent="0.25">
      <c r="B43" s="1">
        <v>43</v>
      </c>
      <c r="C43" s="1" t="s">
        <v>89</v>
      </c>
      <c r="D43" s="1">
        <v>4787</v>
      </c>
      <c r="E43" s="1">
        <v>19</v>
      </c>
      <c r="F43" s="1">
        <v>38</v>
      </c>
      <c r="G43" s="18">
        <f t="shared" si="0"/>
        <v>7.938165865886776E-3</v>
      </c>
      <c r="J43" s="1">
        <v>7</v>
      </c>
      <c r="K43" s="1" t="s">
        <v>64</v>
      </c>
      <c r="L43" s="1">
        <v>522</v>
      </c>
      <c r="M43" s="1">
        <v>3</v>
      </c>
      <c r="N43" s="1">
        <v>7</v>
      </c>
      <c r="O43" s="18">
        <f t="shared" si="1"/>
        <v>1.3409961685823755E-2</v>
      </c>
    </row>
    <row r="44" spans="2:15" x14ac:dyDescent="0.25">
      <c r="B44" s="1">
        <v>26</v>
      </c>
      <c r="C44" s="1" t="s">
        <v>77</v>
      </c>
      <c r="D44" s="1">
        <v>554</v>
      </c>
      <c r="E44" s="1">
        <v>2</v>
      </c>
      <c r="F44" s="1">
        <v>4</v>
      </c>
      <c r="G44" s="18">
        <f t="shared" si="0"/>
        <v>7.2202166064981952E-3</v>
      </c>
      <c r="J44" s="1">
        <v>44</v>
      </c>
      <c r="K44" s="1" t="s">
        <v>90</v>
      </c>
      <c r="L44" s="1">
        <v>10761</v>
      </c>
      <c r="M44" s="1">
        <v>65</v>
      </c>
      <c r="N44" s="1">
        <v>131</v>
      </c>
      <c r="O44" s="18">
        <f t="shared" si="1"/>
        <v>1.2173589815072949E-2</v>
      </c>
    </row>
    <row r="45" spans="2:15" x14ac:dyDescent="0.25">
      <c r="B45" s="1">
        <v>44</v>
      </c>
      <c r="C45" s="1" t="s">
        <v>90</v>
      </c>
      <c r="D45" s="1">
        <v>10761</v>
      </c>
      <c r="E45" s="1">
        <v>37</v>
      </c>
      <c r="F45" s="1">
        <v>75</v>
      </c>
      <c r="G45" s="18">
        <f t="shared" si="0"/>
        <v>6.9696124895455812E-3</v>
      </c>
      <c r="J45" s="1">
        <v>9</v>
      </c>
      <c r="K45" s="1" t="s">
        <v>65</v>
      </c>
      <c r="L45" s="1">
        <v>2988</v>
      </c>
      <c r="M45" s="1">
        <v>13</v>
      </c>
      <c r="N45" s="1">
        <v>36</v>
      </c>
      <c r="O45" s="18">
        <f t="shared" si="1"/>
        <v>1.2048192771084338E-2</v>
      </c>
    </row>
    <row r="46" spans="2:15" x14ac:dyDescent="0.25">
      <c r="B46" s="1">
        <v>73</v>
      </c>
      <c r="C46" s="1" t="s">
        <v>109</v>
      </c>
      <c r="D46" s="1">
        <v>615</v>
      </c>
      <c r="E46" s="1">
        <v>2</v>
      </c>
      <c r="F46" s="1">
        <v>4</v>
      </c>
      <c r="G46" s="18">
        <f t="shared" si="0"/>
        <v>6.5040650406504065E-3</v>
      </c>
      <c r="J46" s="1">
        <v>4</v>
      </c>
      <c r="K46" s="1" t="s">
        <v>63</v>
      </c>
      <c r="L46" s="1">
        <v>3858</v>
      </c>
      <c r="M46" s="1">
        <v>18</v>
      </c>
      <c r="N46" s="1">
        <v>46</v>
      </c>
      <c r="O46" s="18">
        <f t="shared" si="1"/>
        <v>1.1923276308968377E-2</v>
      </c>
    </row>
    <row r="47" spans="2:15" x14ac:dyDescent="0.25">
      <c r="B47" s="1">
        <v>9</v>
      </c>
      <c r="C47" s="1" t="s">
        <v>65</v>
      </c>
      <c r="D47" s="1">
        <v>2988</v>
      </c>
      <c r="E47" s="1">
        <v>7</v>
      </c>
      <c r="F47" s="1">
        <v>19</v>
      </c>
      <c r="G47" s="18">
        <f t="shared" si="0"/>
        <v>6.3587684069611782E-3</v>
      </c>
      <c r="J47" s="1">
        <v>63</v>
      </c>
      <c r="K47" s="1" t="s">
        <v>106</v>
      </c>
      <c r="L47" s="1">
        <v>515</v>
      </c>
      <c r="M47" s="1">
        <v>3</v>
      </c>
      <c r="N47" s="1">
        <v>6</v>
      </c>
      <c r="O47" s="18">
        <f t="shared" si="1"/>
        <v>1.1650485436893204E-2</v>
      </c>
    </row>
    <row r="48" spans="2:15" x14ac:dyDescent="0.25">
      <c r="B48" s="1">
        <v>35</v>
      </c>
      <c r="C48" s="1" t="s">
        <v>84</v>
      </c>
      <c r="D48" s="1">
        <v>964</v>
      </c>
      <c r="E48" s="1">
        <v>3</v>
      </c>
      <c r="F48" s="1">
        <v>6</v>
      </c>
      <c r="G48" s="18">
        <f t="shared" si="0"/>
        <v>6.2240663900414933E-3</v>
      </c>
      <c r="J48" s="1">
        <v>46</v>
      </c>
      <c r="K48" s="1" t="s">
        <v>92</v>
      </c>
      <c r="L48" s="1">
        <v>2736</v>
      </c>
      <c r="M48" s="1">
        <v>15</v>
      </c>
      <c r="N48" s="1">
        <v>30</v>
      </c>
      <c r="O48" s="18">
        <f t="shared" si="1"/>
        <v>1.0964912280701754E-2</v>
      </c>
    </row>
    <row r="49" spans="2:15" x14ac:dyDescent="0.25">
      <c r="B49" s="1">
        <v>49</v>
      </c>
      <c r="C49" s="1" t="s">
        <v>95</v>
      </c>
      <c r="D49" s="1">
        <v>2633</v>
      </c>
      <c r="E49" s="1">
        <v>6</v>
      </c>
      <c r="F49" s="1">
        <v>12</v>
      </c>
      <c r="G49" s="18">
        <f t="shared" si="0"/>
        <v>4.5575389289783516E-3</v>
      </c>
      <c r="J49" s="1">
        <v>37</v>
      </c>
      <c r="K49" s="1" t="s">
        <v>85</v>
      </c>
      <c r="L49" s="1">
        <v>1189</v>
      </c>
      <c r="M49" s="1">
        <v>6</v>
      </c>
      <c r="N49" s="1">
        <v>12</v>
      </c>
      <c r="O49" s="18">
        <f t="shared" si="1"/>
        <v>1.0092514718250631E-2</v>
      </c>
    </row>
    <row r="50" spans="2:15" x14ac:dyDescent="0.25">
      <c r="B50" s="1">
        <v>39</v>
      </c>
      <c r="C50" s="1" t="s">
        <v>87</v>
      </c>
      <c r="D50" s="1">
        <v>4254</v>
      </c>
      <c r="E50" s="1">
        <v>6</v>
      </c>
      <c r="F50" s="1">
        <v>17</v>
      </c>
      <c r="G50" s="18">
        <f t="shared" si="0"/>
        <v>3.9962388340385518E-3</v>
      </c>
      <c r="J50" s="1">
        <v>28</v>
      </c>
      <c r="K50" s="1" t="s">
        <v>79</v>
      </c>
      <c r="L50" s="1">
        <v>3079</v>
      </c>
      <c r="M50" s="1">
        <v>15</v>
      </c>
      <c r="N50" s="1">
        <v>30</v>
      </c>
      <c r="O50" s="18">
        <f t="shared" si="1"/>
        <v>9.74342318934719E-3</v>
      </c>
    </row>
    <row r="51" spans="2:15" x14ac:dyDescent="0.25">
      <c r="B51" s="1">
        <v>50</v>
      </c>
      <c r="C51" s="1" t="s">
        <v>96</v>
      </c>
      <c r="D51" s="1">
        <v>4818</v>
      </c>
      <c r="E51" s="1">
        <v>5</v>
      </c>
      <c r="F51" s="1">
        <v>19</v>
      </c>
      <c r="G51" s="18">
        <f t="shared" si="0"/>
        <v>3.9435450394354503E-3</v>
      </c>
      <c r="J51" s="1">
        <v>57</v>
      </c>
      <c r="K51" s="1" t="s">
        <v>102</v>
      </c>
      <c r="L51" s="1">
        <v>209</v>
      </c>
      <c r="M51" s="1">
        <v>1</v>
      </c>
      <c r="N51" s="1">
        <v>2</v>
      </c>
      <c r="O51" s="18">
        <f t="shared" si="1"/>
        <v>9.5693779904306216E-3</v>
      </c>
    </row>
    <row r="52" spans="2:15" x14ac:dyDescent="0.25">
      <c r="B52" s="1">
        <v>37</v>
      </c>
      <c r="C52" s="1" t="s">
        <v>85</v>
      </c>
      <c r="D52" s="1">
        <v>1189</v>
      </c>
      <c r="E52" s="1">
        <v>2</v>
      </c>
      <c r="F52" s="1">
        <v>4</v>
      </c>
      <c r="G52" s="18">
        <f t="shared" si="0"/>
        <v>3.3641715727502101E-3</v>
      </c>
      <c r="J52" s="1">
        <v>21</v>
      </c>
      <c r="K52" s="1" t="s">
        <v>73</v>
      </c>
      <c r="L52" s="1">
        <v>1554</v>
      </c>
      <c r="M52" s="1">
        <v>7</v>
      </c>
      <c r="N52" s="1">
        <v>14</v>
      </c>
      <c r="O52" s="18">
        <f t="shared" si="1"/>
        <v>9.0090090090090089E-3</v>
      </c>
    </row>
    <row r="53" spans="2:15" x14ac:dyDescent="0.25">
      <c r="B53" s="1">
        <v>48</v>
      </c>
      <c r="C53" s="1" t="s">
        <v>94</v>
      </c>
      <c r="D53" s="1">
        <v>5495</v>
      </c>
      <c r="E53" s="1">
        <v>9</v>
      </c>
      <c r="F53" s="1">
        <v>18</v>
      </c>
      <c r="G53" s="18">
        <f t="shared" si="0"/>
        <v>3.2757051865332119E-3</v>
      </c>
      <c r="J53" s="1">
        <v>24</v>
      </c>
      <c r="K53" s="1" t="s">
        <v>76</v>
      </c>
      <c r="L53" s="1">
        <v>1130</v>
      </c>
      <c r="M53" s="1">
        <v>5</v>
      </c>
      <c r="N53" s="1">
        <v>10</v>
      </c>
      <c r="O53" s="18">
        <f t="shared" si="1"/>
        <v>8.8495575221238937E-3</v>
      </c>
    </row>
    <row r="54" spans="2:15" x14ac:dyDescent="0.25">
      <c r="B54" s="1">
        <v>3</v>
      </c>
      <c r="C54" s="1" t="s">
        <v>62</v>
      </c>
      <c r="D54" s="1">
        <v>9974</v>
      </c>
      <c r="E54" s="1">
        <v>14</v>
      </c>
      <c r="F54" s="1">
        <v>28</v>
      </c>
      <c r="G54" s="18">
        <f t="shared" si="0"/>
        <v>2.8072989773410867E-3</v>
      </c>
      <c r="J54" s="1">
        <v>20</v>
      </c>
      <c r="K54" s="1" t="s">
        <v>72</v>
      </c>
      <c r="L54" s="1">
        <v>477</v>
      </c>
      <c r="M54" s="1">
        <v>2</v>
      </c>
      <c r="N54" s="1">
        <v>4</v>
      </c>
      <c r="O54" s="18">
        <f t="shared" si="1"/>
        <v>8.385744234800839E-3</v>
      </c>
    </row>
    <row r="55" spans="2:15" x14ac:dyDescent="0.25">
      <c r="B55" s="1">
        <v>28</v>
      </c>
      <c r="C55" s="1" t="s">
        <v>79</v>
      </c>
      <c r="D55" s="1">
        <v>3079</v>
      </c>
      <c r="E55" s="1">
        <v>3</v>
      </c>
      <c r="F55" s="1">
        <v>6</v>
      </c>
      <c r="G55" s="18">
        <f t="shared" si="0"/>
        <v>1.948684637869438E-3</v>
      </c>
      <c r="J55" s="1">
        <v>2</v>
      </c>
      <c r="K55" s="1" t="s">
        <v>61</v>
      </c>
      <c r="L55" s="1">
        <v>1459</v>
      </c>
      <c r="M55" s="1">
        <v>4</v>
      </c>
      <c r="N55" s="1">
        <v>12</v>
      </c>
      <c r="O55" s="18">
        <f t="shared" si="1"/>
        <v>8.2248115147361203E-3</v>
      </c>
    </row>
    <row r="56" spans="2:15" x14ac:dyDescent="0.25">
      <c r="B56" s="1">
        <v>14</v>
      </c>
      <c r="C56" s="1" t="s">
        <v>68</v>
      </c>
      <c r="D56" s="1">
        <v>2342</v>
      </c>
      <c r="E56" s="1">
        <v>2</v>
      </c>
      <c r="F56" s="1">
        <v>4</v>
      </c>
      <c r="G56" s="18">
        <f t="shared" si="0"/>
        <v>1.7079419299743809E-3</v>
      </c>
      <c r="J56" s="1">
        <v>15</v>
      </c>
      <c r="K56" s="1" t="s">
        <v>69</v>
      </c>
      <c r="L56" s="1">
        <v>730</v>
      </c>
      <c r="M56" s="1">
        <v>3</v>
      </c>
      <c r="N56" s="1">
        <v>6</v>
      </c>
      <c r="O56" s="18">
        <f t="shared" si="1"/>
        <v>8.21917808219178E-3</v>
      </c>
    </row>
    <row r="57" spans="2:15" x14ac:dyDescent="0.25">
      <c r="B57" s="1">
        <v>2</v>
      </c>
      <c r="C57" s="1" t="s">
        <v>61</v>
      </c>
      <c r="D57" s="1">
        <v>1459</v>
      </c>
      <c r="E57" s="1">
        <v>1</v>
      </c>
      <c r="F57" s="1">
        <v>2</v>
      </c>
      <c r="G57" s="18">
        <f t="shared" si="0"/>
        <v>1.3708019191226869E-3</v>
      </c>
      <c r="J57" s="1">
        <v>61</v>
      </c>
      <c r="K57" s="1" t="s">
        <v>105</v>
      </c>
      <c r="L57" s="1">
        <v>534</v>
      </c>
      <c r="M57" s="1">
        <v>2</v>
      </c>
      <c r="N57" s="1">
        <v>4</v>
      </c>
      <c r="O57" s="18">
        <f t="shared" si="1"/>
        <v>7.4906367041198503E-3</v>
      </c>
    </row>
    <row r="58" spans="2:15" x14ac:dyDescent="0.25">
      <c r="B58" s="1">
        <v>30</v>
      </c>
      <c r="C58" s="1" t="s">
        <v>119</v>
      </c>
      <c r="D58" s="1">
        <v>1459</v>
      </c>
      <c r="E58" s="1">
        <v>1</v>
      </c>
      <c r="F58" s="1">
        <v>2</v>
      </c>
      <c r="G58" s="18">
        <f t="shared" ref="G58:G89" si="2">F58/D58</f>
        <v>1.3708019191226869E-3</v>
      </c>
      <c r="J58" s="1">
        <v>11</v>
      </c>
      <c r="K58" s="1" t="s">
        <v>67</v>
      </c>
      <c r="L58" s="1">
        <v>870</v>
      </c>
      <c r="M58" s="1">
        <v>3</v>
      </c>
      <c r="N58" s="1">
        <v>6</v>
      </c>
      <c r="O58" s="18">
        <f t="shared" ref="O58:O89" si="3">N58/L58</f>
        <v>6.8965517241379309E-3</v>
      </c>
    </row>
    <row r="59" spans="2:15" x14ac:dyDescent="0.25">
      <c r="B59" s="1">
        <v>23</v>
      </c>
      <c r="C59" s="1" t="s">
        <v>75</v>
      </c>
      <c r="D59" s="1">
        <v>6579</v>
      </c>
      <c r="E59" s="1">
        <v>4</v>
      </c>
      <c r="F59" s="1">
        <v>8</v>
      </c>
      <c r="G59" s="18">
        <f t="shared" si="2"/>
        <v>1.2159902720778233E-3</v>
      </c>
      <c r="J59" s="1">
        <v>35</v>
      </c>
      <c r="K59" s="1" t="s">
        <v>84</v>
      </c>
      <c r="L59" s="1">
        <v>964</v>
      </c>
      <c r="M59" s="1">
        <v>3</v>
      </c>
      <c r="N59" s="1">
        <v>6</v>
      </c>
      <c r="O59" s="18">
        <f t="shared" si="3"/>
        <v>6.2240663900414933E-3</v>
      </c>
    </row>
    <row r="60" spans="2:15" x14ac:dyDescent="0.25">
      <c r="B60" s="1">
        <v>58</v>
      </c>
      <c r="C60" s="1" t="s">
        <v>103</v>
      </c>
      <c r="D60" s="1">
        <v>34855</v>
      </c>
      <c r="E60" s="1">
        <v>6</v>
      </c>
      <c r="F60" s="1">
        <v>12</v>
      </c>
      <c r="G60" s="18">
        <f t="shared" si="2"/>
        <v>3.4428346004877351E-4</v>
      </c>
      <c r="J60" s="1">
        <v>18</v>
      </c>
      <c r="K60" s="1" t="s">
        <v>71</v>
      </c>
      <c r="L60" s="1">
        <v>440</v>
      </c>
      <c r="M60" s="1">
        <v>1</v>
      </c>
      <c r="N60" s="1">
        <v>2</v>
      </c>
      <c r="O60" s="18">
        <f t="shared" si="3"/>
        <v>4.5454545454545452E-3</v>
      </c>
    </row>
    <row r="61" spans="2:15" x14ac:dyDescent="0.25">
      <c r="B61" s="1">
        <v>1</v>
      </c>
      <c r="C61" s="1" t="s">
        <v>110</v>
      </c>
      <c r="D61" s="1">
        <v>126</v>
      </c>
      <c r="E61" s="1">
        <v>0</v>
      </c>
      <c r="F61" s="1"/>
      <c r="G61" s="18">
        <f t="shared" si="2"/>
        <v>0</v>
      </c>
      <c r="J61" s="1">
        <v>59</v>
      </c>
      <c r="K61" s="1" t="s">
        <v>104</v>
      </c>
      <c r="L61" s="1">
        <v>2257</v>
      </c>
      <c r="M61" s="1">
        <v>5</v>
      </c>
      <c r="N61" s="1">
        <v>10</v>
      </c>
      <c r="O61" s="18">
        <f t="shared" si="3"/>
        <v>4.4306601683650861E-3</v>
      </c>
    </row>
    <row r="62" spans="2:15" x14ac:dyDescent="0.25">
      <c r="B62" s="1">
        <v>5</v>
      </c>
      <c r="C62" s="1" t="s">
        <v>111</v>
      </c>
      <c r="D62" s="1">
        <v>86</v>
      </c>
      <c r="E62" s="1">
        <v>0</v>
      </c>
      <c r="F62" s="1"/>
      <c r="G62" s="18">
        <f t="shared" si="2"/>
        <v>0</v>
      </c>
      <c r="J62" s="1">
        <v>16</v>
      </c>
      <c r="K62" s="1" t="s">
        <v>70</v>
      </c>
      <c r="L62" s="1">
        <v>487</v>
      </c>
      <c r="M62" s="1">
        <v>1</v>
      </c>
      <c r="N62" s="1">
        <v>2</v>
      </c>
      <c r="O62" s="18">
        <f t="shared" si="3"/>
        <v>4.1067761806981521E-3</v>
      </c>
    </row>
    <row r="63" spans="2:15" x14ac:dyDescent="0.25">
      <c r="B63" s="1">
        <v>6</v>
      </c>
      <c r="C63" s="1" t="s">
        <v>112</v>
      </c>
      <c r="D63" s="1">
        <v>59</v>
      </c>
      <c r="E63" s="1">
        <v>0</v>
      </c>
      <c r="F63" s="1"/>
      <c r="G63" s="18">
        <f t="shared" si="2"/>
        <v>0</v>
      </c>
      <c r="J63" s="1">
        <v>23</v>
      </c>
      <c r="K63" s="1" t="s">
        <v>75</v>
      </c>
      <c r="L63" s="1">
        <v>6579</v>
      </c>
      <c r="M63" s="1">
        <v>12</v>
      </c>
      <c r="N63" s="1">
        <v>24</v>
      </c>
      <c r="O63" s="18">
        <f t="shared" si="3"/>
        <v>3.6479708162334701E-3</v>
      </c>
    </row>
    <row r="64" spans="2:15" x14ac:dyDescent="0.25">
      <c r="B64" s="1">
        <v>8</v>
      </c>
      <c r="C64" s="1" t="s">
        <v>113</v>
      </c>
      <c r="D64" s="1">
        <v>51</v>
      </c>
      <c r="E64" s="1">
        <v>0</v>
      </c>
      <c r="F64" s="1"/>
      <c r="G64" s="18">
        <f t="shared" si="2"/>
        <v>0</v>
      </c>
      <c r="J64" s="1">
        <v>26</v>
      </c>
      <c r="K64" s="1" t="s">
        <v>77</v>
      </c>
      <c r="L64" s="1">
        <v>554</v>
      </c>
      <c r="M64" s="1">
        <v>1</v>
      </c>
      <c r="N64" s="1">
        <v>2</v>
      </c>
      <c r="O64" s="18">
        <f t="shared" si="3"/>
        <v>3.6101083032490976E-3</v>
      </c>
    </row>
    <row r="65" spans="2:15" x14ac:dyDescent="0.25">
      <c r="B65" s="1">
        <v>10</v>
      </c>
      <c r="C65" s="1" t="s">
        <v>66</v>
      </c>
      <c r="D65" s="1">
        <v>1006</v>
      </c>
      <c r="E65" s="1">
        <v>0</v>
      </c>
      <c r="F65" s="1"/>
      <c r="G65" s="18">
        <f t="shared" si="2"/>
        <v>0</v>
      </c>
      <c r="J65" s="1">
        <v>14</v>
      </c>
      <c r="K65" s="1" t="s">
        <v>68</v>
      </c>
      <c r="L65" s="1">
        <v>2342</v>
      </c>
      <c r="M65" s="1">
        <v>4</v>
      </c>
      <c r="N65" s="1">
        <v>8</v>
      </c>
      <c r="O65" s="18">
        <f t="shared" si="3"/>
        <v>3.4158838599487617E-3</v>
      </c>
    </row>
    <row r="66" spans="2:15" x14ac:dyDescent="0.25">
      <c r="B66" s="1">
        <v>12</v>
      </c>
      <c r="C66" s="1" t="s">
        <v>114</v>
      </c>
      <c r="D66" s="1">
        <v>13</v>
      </c>
      <c r="E66" s="1">
        <v>0</v>
      </c>
      <c r="F66" s="1"/>
      <c r="G66" s="18">
        <f t="shared" si="2"/>
        <v>0</v>
      </c>
      <c r="J66" s="1">
        <v>22</v>
      </c>
      <c r="K66" s="1" t="s">
        <v>74</v>
      </c>
      <c r="L66" s="1">
        <v>2989</v>
      </c>
      <c r="M66" s="1">
        <v>5</v>
      </c>
      <c r="N66" s="1">
        <v>10</v>
      </c>
      <c r="O66" s="18">
        <f t="shared" si="3"/>
        <v>3.3456005352960855E-3</v>
      </c>
    </row>
    <row r="67" spans="2:15" x14ac:dyDescent="0.25">
      <c r="B67" s="1">
        <v>13</v>
      </c>
      <c r="C67" s="1" t="s">
        <v>115</v>
      </c>
      <c r="D67" s="1">
        <v>24</v>
      </c>
      <c r="E67" s="1">
        <v>0</v>
      </c>
      <c r="F67" s="1"/>
      <c r="G67" s="18">
        <f t="shared" si="2"/>
        <v>0</v>
      </c>
      <c r="J67" s="1">
        <v>73</v>
      </c>
      <c r="K67" s="1" t="s">
        <v>109</v>
      </c>
      <c r="L67" s="1">
        <v>615</v>
      </c>
      <c r="M67" s="1">
        <v>1</v>
      </c>
      <c r="N67" s="1">
        <v>2</v>
      </c>
      <c r="O67" s="18">
        <f t="shared" si="3"/>
        <v>3.2520325203252032E-3</v>
      </c>
    </row>
    <row r="68" spans="2:15" x14ac:dyDescent="0.25">
      <c r="B68" s="1">
        <v>15</v>
      </c>
      <c r="C68" s="1" t="s">
        <v>69</v>
      </c>
      <c r="D68" s="1">
        <v>730</v>
      </c>
      <c r="E68" s="1">
        <v>0</v>
      </c>
      <c r="F68" s="1"/>
      <c r="G68" s="18">
        <f t="shared" si="2"/>
        <v>0</v>
      </c>
      <c r="J68" s="1">
        <v>27</v>
      </c>
      <c r="K68" s="1" t="s">
        <v>78</v>
      </c>
      <c r="L68" s="1">
        <v>645</v>
      </c>
      <c r="M68" s="1">
        <v>1</v>
      </c>
      <c r="N68" s="1">
        <v>2</v>
      </c>
      <c r="O68" s="18">
        <f t="shared" si="3"/>
        <v>3.1007751937984496E-3</v>
      </c>
    </row>
    <row r="69" spans="2:15" x14ac:dyDescent="0.25">
      <c r="B69" s="1">
        <v>16</v>
      </c>
      <c r="C69" s="1" t="s">
        <v>70</v>
      </c>
      <c r="D69" s="1">
        <v>487</v>
      </c>
      <c r="E69" s="1">
        <v>0</v>
      </c>
      <c r="F69" s="1"/>
      <c r="G69" s="18">
        <f t="shared" si="2"/>
        <v>0</v>
      </c>
      <c r="J69" s="1">
        <v>10</v>
      </c>
      <c r="K69" s="1" t="s">
        <v>66</v>
      </c>
      <c r="L69" s="1">
        <v>1006</v>
      </c>
      <c r="M69" s="1">
        <v>1</v>
      </c>
      <c r="N69" s="1">
        <v>2</v>
      </c>
      <c r="O69" s="18">
        <f t="shared" si="3"/>
        <v>1.9880715705765406E-3</v>
      </c>
    </row>
    <row r="70" spans="2:15" x14ac:dyDescent="0.25">
      <c r="B70" s="1">
        <v>19</v>
      </c>
      <c r="C70" s="1" t="s">
        <v>117</v>
      </c>
      <c r="D70" s="1">
        <v>1</v>
      </c>
      <c r="E70" s="1">
        <v>0</v>
      </c>
      <c r="F70" s="1"/>
      <c r="G70" s="18">
        <f t="shared" si="2"/>
        <v>0</v>
      </c>
      <c r="J70" s="1">
        <v>32</v>
      </c>
      <c r="K70" s="1" t="s">
        <v>82</v>
      </c>
      <c r="L70" s="1">
        <v>5589</v>
      </c>
      <c r="M70" s="1">
        <v>4</v>
      </c>
      <c r="N70" s="1">
        <v>8</v>
      </c>
      <c r="O70" s="18">
        <f t="shared" si="3"/>
        <v>1.4313830738951511E-3</v>
      </c>
    </row>
    <row r="71" spans="2:15" x14ac:dyDescent="0.25">
      <c r="B71" s="1">
        <v>20</v>
      </c>
      <c r="C71" s="1" t="s">
        <v>72</v>
      </c>
      <c r="D71" s="1">
        <v>477</v>
      </c>
      <c r="E71" s="1">
        <v>0</v>
      </c>
      <c r="F71" s="1"/>
      <c r="G71" s="18">
        <f t="shared" si="2"/>
        <v>0</v>
      </c>
      <c r="J71" s="1">
        <v>39</v>
      </c>
      <c r="K71" s="1" t="s">
        <v>87</v>
      </c>
      <c r="L71" s="1">
        <v>4254</v>
      </c>
      <c r="M71" s="1">
        <v>3</v>
      </c>
      <c r="N71" s="1">
        <v>6</v>
      </c>
      <c r="O71" s="18">
        <f t="shared" si="3"/>
        <v>1.4104372355430183E-3</v>
      </c>
    </row>
    <row r="72" spans="2:15" x14ac:dyDescent="0.25">
      <c r="B72" s="1">
        <v>21</v>
      </c>
      <c r="C72" s="1" t="s">
        <v>73</v>
      </c>
      <c r="D72" s="1">
        <v>1554</v>
      </c>
      <c r="E72" s="1">
        <v>0</v>
      </c>
      <c r="F72" s="1"/>
      <c r="G72" s="18">
        <f t="shared" si="2"/>
        <v>0</v>
      </c>
      <c r="J72" s="1">
        <v>58</v>
      </c>
      <c r="K72" s="1" t="s">
        <v>103</v>
      </c>
      <c r="L72" s="1">
        <v>34855</v>
      </c>
      <c r="M72" s="1">
        <v>22</v>
      </c>
      <c r="N72" s="1">
        <v>44</v>
      </c>
      <c r="O72" s="18">
        <f t="shared" si="3"/>
        <v>1.2623726868455029E-3</v>
      </c>
    </row>
    <row r="73" spans="2:15" x14ac:dyDescent="0.25">
      <c r="B73" s="1">
        <v>25</v>
      </c>
      <c r="C73" s="1" t="s">
        <v>118</v>
      </c>
      <c r="D73" s="1">
        <v>211</v>
      </c>
      <c r="E73" s="1">
        <v>0</v>
      </c>
      <c r="F73" s="1"/>
      <c r="G73" s="18">
        <f t="shared" si="2"/>
        <v>0</v>
      </c>
      <c r="J73" s="1">
        <v>66</v>
      </c>
      <c r="K73" s="1" t="s">
        <v>107</v>
      </c>
      <c r="L73" s="1">
        <v>1855</v>
      </c>
      <c r="M73" s="1">
        <v>1</v>
      </c>
      <c r="N73" s="1">
        <v>2</v>
      </c>
      <c r="O73" s="18">
        <f t="shared" si="3"/>
        <v>1.0781671159029651E-3</v>
      </c>
    </row>
    <row r="74" spans="2:15" x14ac:dyDescent="0.25">
      <c r="B74" s="1">
        <v>27</v>
      </c>
      <c r="C74" s="1" t="s">
        <v>78</v>
      </c>
      <c r="D74" s="1">
        <v>645</v>
      </c>
      <c r="E74" s="1">
        <v>0</v>
      </c>
      <c r="F74" s="1"/>
      <c r="G74" s="18">
        <f t="shared" si="2"/>
        <v>0</v>
      </c>
      <c r="J74" s="1">
        <v>38</v>
      </c>
      <c r="K74" s="1" t="s">
        <v>86</v>
      </c>
      <c r="L74" s="1">
        <v>7512</v>
      </c>
      <c r="M74" s="1">
        <v>3</v>
      </c>
      <c r="N74" s="1">
        <v>6</v>
      </c>
      <c r="O74" s="18">
        <f t="shared" si="3"/>
        <v>7.9872204472843447E-4</v>
      </c>
    </row>
    <row r="75" spans="2:15" x14ac:dyDescent="0.25">
      <c r="B75" s="1">
        <v>29</v>
      </c>
      <c r="C75" s="1" t="s">
        <v>80</v>
      </c>
      <c r="D75" s="1">
        <v>373</v>
      </c>
      <c r="E75" s="1">
        <v>0</v>
      </c>
      <c r="F75" s="1"/>
      <c r="G75" s="18">
        <f t="shared" si="2"/>
        <v>0</v>
      </c>
      <c r="J75" s="1">
        <v>1</v>
      </c>
      <c r="K75" s="1" t="s">
        <v>110</v>
      </c>
      <c r="L75" s="1">
        <v>126</v>
      </c>
      <c r="M75" s="1">
        <v>0</v>
      </c>
      <c r="N75" s="1"/>
      <c r="O75" s="18">
        <f t="shared" si="3"/>
        <v>0</v>
      </c>
    </row>
    <row r="76" spans="2:15" x14ac:dyDescent="0.25">
      <c r="B76" s="1">
        <v>33</v>
      </c>
      <c r="C76" s="1" t="s">
        <v>120</v>
      </c>
      <c r="D76" s="1">
        <v>127</v>
      </c>
      <c r="E76" s="1">
        <v>0</v>
      </c>
      <c r="F76" s="1"/>
      <c r="G76" s="18">
        <f t="shared" si="2"/>
        <v>0</v>
      </c>
      <c r="J76" s="1">
        <v>5</v>
      </c>
      <c r="K76" s="1" t="s">
        <v>111</v>
      </c>
      <c r="L76" s="1">
        <v>86</v>
      </c>
      <c r="M76" s="1">
        <v>0</v>
      </c>
      <c r="N76" s="1"/>
      <c r="O76" s="18">
        <f t="shared" si="3"/>
        <v>0</v>
      </c>
    </row>
    <row r="77" spans="2:15" x14ac:dyDescent="0.25">
      <c r="B77" s="1">
        <v>36</v>
      </c>
      <c r="C77" s="1" t="s">
        <v>121</v>
      </c>
      <c r="D77" s="1">
        <v>127</v>
      </c>
      <c r="E77" s="1">
        <v>0</v>
      </c>
      <c r="F77" s="1"/>
      <c r="G77" s="18">
        <f t="shared" si="2"/>
        <v>0</v>
      </c>
      <c r="J77" s="1">
        <v>6</v>
      </c>
      <c r="K77" s="1" t="s">
        <v>112</v>
      </c>
      <c r="L77" s="1">
        <v>59</v>
      </c>
      <c r="M77" s="1">
        <v>0</v>
      </c>
      <c r="N77" s="1"/>
      <c r="O77" s="18">
        <f t="shared" si="3"/>
        <v>0</v>
      </c>
    </row>
    <row r="78" spans="2:15" x14ac:dyDescent="0.25">
      <c r="B78" s="1">
        <v>40</v>
      </c>
      <c r="C78" s="1" t="s">
        <v>122</v>
      </c>
      <c r="D78" s="1">
        <v>127</v>
      </c>
      <c r="E78" s="1">
        <v>0</v>
      </c>
      <c r="F78" s="1"/>
      <c r="G78" s="18">
        <f t="shared" si="2"/>
        <v>0</v>
      </c>
      <c r="J78" s="1">
        <v>8</v>
      </c>
      <c r="K78" s="1" t="s">
        <v>113</v>
      </c>
      <c r="L78" s="1">
        <v>51</v>
      </c>
      <c r="M78" s="1">
        <v>0</v>
      </c>
      <c r="N78" s="1"/>
      <c r="O78" s="18">
        <f t="shared" si="3"/>
        <v>0</v>
      </c>
    </row>
    <row r="79" spans="2:15" x14ac:dyDescent="0.25">
      <c r="B79" s="1">
        <v>41</v>
      </c>
      <c r="C79" s="1" t="s">
        <v>123</v>
      </c>
      <c r="D79" s="1">
        <v>2</v>
      </c>
      <c r="E79" s="1">
        <v>0</v>
      </c>
      <c r="F79" s="1"/>
      <c r="G79" s="18">
        <f t="shared" si="2"/>
        <v>0</v>
      </c>
      <c r="J79" s="1">
        <v>12</v>
      </c>
      <c r="K79" s="1" t="s">
        <v>114</v>
      </c>
      <c r="L79" s="1">
        <v>13</v>
      </c>
      <c r="M79" s="1">
        <v>0</v>
      </c>
      <c r="N79" s="1"/>
      <c r="O79" s="18">
        <f t="shared" si="3"/>
        <v>0</v>
      </c>
    </row>
    <row r="80" spans="2:15" x14ac:dyDescent="0.25">
      <c r="B80" s="1">
        <v>42</v>
      </c>
      <c r="C80" s="1" t="s">
        <v>88</v>
      </c>
      <c r="D80" s="1">
        <v>1775</v>
      </c>
      <c r="E80" s="1">
        <v>0</v>
      </c>
      <c r="F80" s="1"/>
      <c r="G80" s="18">
        <f t="shared" si="2"/>
        <v>0</v>
      </c>
      <c r="J80" s="1">
        <v>13</v>
      </c>
      <c r="K80" s="1" t="s">
        <v>115</v>
      </c>
      <c r="L80" s="1">
        <v>24</v>
      </c>
      <c r="M80" s="1">
        <v>0</v>
      </c>
      <c r="N80" s="1"/>
      <c r="O80" s="18">
        <f t="shared" si="3"/>
        <v>0</v>
      </c>
    </row>
    <row r="81" spans="2:15" x14ac:dyDescent="0.25">
      <c r="B81" s="1">
        <v>45</v>
      </c>
      <c r="C81" s="1" t="s">
        <v>91</v>
      </c>
      <c r="D81" s="1">
        <v>1101</v>
      </c>
      <c r="E81" s="1">
        <v>0</v>
      </c>
      <c r="F81" s="1"/>
      <c r="G81" s="18">
        <f t="shared" si="2"/>
        <v>0</v>
      </c>
      <c r="J81" s="1">
        <v>17</v>
      </c>
      <c r="K81" s="1" t="s">
        <v>116</v>
      </c>
      <c r="L81" s="1">
        <v>745</v>
      </c>
      <c r="M81" s="1">
        <v>0</v>
      </c>
      <c r="N81" s="1"/>
      <c r="O81" s="18">
        <f t="shared" si="3"/>
        <v>0</v>
      </c>
    </row>
    <row r="82" spans="2:15" x14ac:dyDescent="0.25">
      <c r="B82" s="1">
        <v>46</v>
      </c>
      <c r="C82" s="1" t="s">
        <v>92</v>
      </c>
      <c r="D82" s="1">
        <v>2736</v>
      </c>
      <c r="E82" s="1">
        <v>0</v>
      </c>
      <c r="F82" s="1"/>
      <c r="G82" s="18">
        <f t="shared" si="2"/>
        <v>0</v>
      </c>
      <c r="J82" s="1">
        <v>19</v>
      </c>
      <c r="K82" s="1" t="s">
        <v>117</v>
      </c>
      <c r="L82" s="1">
        <v>1</v>
      </c>
      <c r="M82" s="1">
        <v>0</v>
      </c>
      <c r="N82" s="1"/>
      <c r="O82" s="18">
        <f t="shared" si="3"/>
        <v>0</v>
      </c>
    </row>
    <row r="83" spans="2:15" x14ac:dyDescent="0.25">
      <c r="B83" s="1">
        <v>51</v>
      </c>
      <c r="C83" s="1" t="s">
        <v>97</v>
      </c>
      <c r="D83" s="1">
        <v>91</v>
      </c>
      <c r="E83" s="1">
        <v>0</v>
      </c>
      <c r="F83" s="1"/>
      <c r="G83" s="18">
        <f t="shared" si="2"/>
        <v>0</v>
      </c>
      <c r="J83" s="1">
        <v>25</v>
      </c>
      <c r="K83" s="1" t="s">
        <v>118</v>
      </c>
      <c r="L83" s="1">
        <v>211</v>
      </c>
      <c r="M83" s="1">
        <v>0</v>
      </c>
      <c r="N83" s="1"/>
      <c r="O83" s="18">
        <f t="shared" si="3"/>
        <v>0</v>
      </c>
    </row>
    <row r="84" spans="2:15" x14ac:dyDescent="0.25">
      <c r="B84" s="1">
        <v>52</v>
      </c>
      <c r="C84" s="1" t="s">
        <v>98</v>
      </c>
      <c r="D84" s="1">
        <v>27</v>
      </c>
      <c r="E84" s="1">
        <v>0</v>
      </c>
      <c r="F84" s="1"/>
      <c r="G84" s="18">
        <f t="shared" si="2"/>
        <v>0</v>
      </c>
      <c r="J84" s="1">
        <v>30</v>
      </c>
      <c r="K84" s="1" t="s">
        <v>119</v>
      </c>
      <c r="L84" s="1">
        <v>1459</v>
      </c>
      <c r="M84" s="1">
        <v>0</v>
      </c>
      <c r="N84" s="1"/>
      <c r="O84" s="18">
        <f t="shared" si="3"/>
        <v>0</v>
      </c>
    </row>
    <row r="85" spans="2:15" x14ac:dyDescent="0.25">
      <c r="B85" s="1">
        <v>53</v>
      </c>
      <c r="C85" s="1" t="s">
        <v>99</v>
      </c>
      <c r="D85" s="1">
        <v>890</v>
      </c>
      <c r="E85" s="1">
        <v>0</v>
      </c>
      <c r="F85" s="1"/>
      <c r="G85" s="18">
        <f t="shared" si="2"/>
        <v>0</v>
      </c>
      <c r="J85" s="1">
        <v>33</v>
      </c>
      <c r="K85" s="1" t="s">
        <v>120</v>
      </c>
      <c r="L85" s="1">
        <v>127</v>
      </c>
      <c r="M85" s="1">
        <v>0</v>
      </c>
      <c r="N85" s="1"/>
      <c r="O85" s="18">
        <f t="shared" si="3"/>
        <v>0</v>
      </c>
    </row>
    <row r="86" spans="2:15" x14ac:dyDescent="0.25">
      <c r="B86" s="1">
        <v>55</v>
      </c>
      <c r="C86" s="1" t="s">
        <v>124</v>
      </c>
      <c r="D86" s="1">
        <v>127</v>
      </c>
      <c r="E86" s="1">
        <v>0</v>
      </c>
      <c r="F86" s="1"/>
      <c r="G86" s="18">
        <f t="shared" si="2"/>
        <v>0</v>
      </c>
      <c r="J86" s="1">
        <v>36</v>
      </c>
      <c r="K86" s="1" t="s">
        <v>121</v>
      </c>
      <c r="L86" s="1">
        <v>127</v>
      </c>
      <c r="M86" s="1">
        <v>0</v>
      </c>
      <c r="N86" s="1"/>
      <c r="O86" s="18">
        <f t="shared" si="3"/>
        <v>0</v>
      </c>
    </row>
    <row r="87" spans="2:15" x14ac:dyDescent="0.25">
      <c r="B87" s="1">
        <v>56</v>
      </c>
      <c r="C87" s="1" t="s">
        <v>101</v>
      </c>
      <c r="D87" s="1">
        <v>124</v>
      </c>
      <c r="E87" s="1">
        <v>0</v>
      </c>
      <c r="F87" s="1"/>
      <c r="G87" s="18">
        <f t="shared" si="2"/>
        <v>0</v>
      </c>
      <c r="J87" s="1">
        <v>40</v>
      </c>
      <c r="K87" s="1" t="s">
        <v>122</v>
      </c>
      <c r="L87" s="1">
        <v>127</v>
      </c>
      <c r="M87" s="1">
        <v>0</v>
      </c>
      <c r="N87" s="1"/>
      <c r="O87" s="18">
        <f t="shared" si="3"/>
        <v>0</v>
      </c>
    </row>
    <row r="88" spans="2:15" x14ac:dyDescent="0.25">
      <c r="B88" s="1">
        <v>57</v>
      </c>
      <c r="C88" s="1" t="s">
        <v>102</v>
      </c>
      <c r="D88" s="1">
        <v>209</v>
      </c>
      <c r="E88" s="1">
        <v>0</v>
      </c>
      <c r="F88" s="1"/>
      <c r="G88" s="18">
        <f t="shared" si="2"/>
        <v>0</v>
      </c>
      <c r="J88" s="1">
        <v>41</v>
      </c>
      <c r="K88" s="1" t="s">
        <v>123</v>
      </c>
      <c r="L88" s="1">
        <v>2</v>
      </c>
      <c r="M88" s="1">
        <v>0</v>
      </c>
      <c r="N88" s="1"/>
      <c r="O88" s="18">
        <f t="shared" si="3"/>
        <v>0</v>
      </c>
    </row>
    <row r="89" spans="2:15" x14ac:dyDescent="0.25">
      <c r="B89" s="1">
        <v>60</v>
      </c>
      <c r="C89" s="1" t="s">
        <v>125</v>
      </c>
      <c r="D89" s="1">
        <v>801</v>
      </c>
      <c r="E89" s="1">
        <v>0</v>
      </c>
      <c r="F89" s="1"/>
      <c r="G89" s="18">
        <f t="shared" si="2"/>
        <v>0</v>
      </c>
      <c r="J89" s="1">
        <v>55</v>
      </c>
      <c r="K89" s="1" t="s">
        <v>124</v>
      </c>
      <c r="L89" s="1">
        <v>127</v>
      </c>
      <c r="M89" s="1">
        <v>0</v>
      </c>
      <c r="N89" s="1"/>
      <c r="O89" s="18">
        <f t="shared" si="3"/>
        <v>0</v>
      </c>
    </row>
    <row r="90" spans="2:15" x14ac:dyDescent="0.25">
      <c r="B90" s="1">
        <v>61</v>
      </c>
      <c r="C90" s="1" t="s">
        <v>105</v>
      </c>
      <c r="D90" s="1">
        <v>534</v>
      </c>
      <c r="E90" s="1">
        <v>0</v>
      </c>
      <c r="F90" s="1"/>
      <c r="G90" s="18">
        <f>F90/D90</f>
        <v>0</v>
      </c>
      <c r="J90" s="1">
        <v>60</v>
      </c>
      <c r="K90" s="1" t="s">
        <v>125</v>
      </c>
      <c r="L90" s="1">
        <v>801</v>
      </c>
      <c r="M90" s="1">
        <v>0</v>
      </c>
      <c r="N90" s="1"/>
      <c r="O90" s="18">
        <f>N90/L90</f>
        <v>0</v>
      </c>
    </row>
    <row r="91" spans="2:15" x14ac:dyDescent="0.25">
      <c r="B91" s="1">
        <v>62</v>
      </c>
      <c r="C91" s="1" t="s">
        <v>126</v>
      </c>
      <c r="D91" s="1">
        <v>1</v>
      </c>
      <c r="E91" s="1">
        <v>0</v>
      </c>
      <c r="F91" s="1"/>
      <c r="G91" s="18">
        <f>F91/D91</f>
        <v>0</v>
      </c>
      <c r="J91" s="1">
        <v>62</v>
      </c>
      <c r="K91" s="1" t="s">
        <v>126</v>
      </c>
      <c r="L91" s="1">
        <v>1</v>
      </c>
      <c r="M91" s="1">
        <v>0</v>
      </c>
      <c r="N91" s="1"/>
      <c r="O91" s="18">
        <f>N91/L91</f>
        <v>0</v>
      </c>
    </row>
    <row r="92" spans="2:15" x14ac:dyDescent="0.25">
      <c r="B92" s="1">
        <v>65</v>
      </c>
      <c r="C92" s="1" t="s">
        <v>128</v>
      </c>
      <c r="D92" s="1">
        <v>81</v>
      </c>
      <c r="E92" s="1">
        <v>0</v>
      </c>
      <c r="F92" s="1"/>
      <c r="G92" s="18">
        <f>F92/D92</f>
        <v>0</v>
      </c>
      <c r="J92" s="1">
        <v>64</v>
      </c>
      <c r="K92" s="1" t="s">
        <v>127</v>
      </c>
      <c r="L92" s="1">
        <v>104</v>
      </c>
      <c r="M92" s="1">
        <v>0</v>
      </c>
      <c r="N92" s="1"/>
      <c r="O92" s="18">
        <f>N92/L92</f>
        <v>0</v>
      </c>
    </row>
    <row r="93" spans="2:15" x14ac:dyDescent="0.25">
      <c r="B93" s="1">
        <v>66</v>
      </c>
      <c r="C93" s="1" t="s">
        <v>107</v>
      </c>
      <c r="D93" s="1">
        <v>1855</v>
      </c>
      <c r="E93" s="1">
        <v>0</v>
      </c>
      <c r="F93" s="1"/>
      <c r="G93" s="18">
        <f>F93/D93</f>
        <v>0</v>
      </c>
      <c r="J93" s="1">
        <v>65</v>
      </c>
      <c r="K93" s="1" t="s">
        <v>128</v>
      </c>
      <c r="L93" s="1">
        <v>81</v>
      </c>
      <c r="M93" s="1">
        <v>0</v>
      </c>
      <c r="N93" s="1"/>
      <c r="O93" s="18">
        <f>N93/L93</f>
        <v>0</v>
      </c>
    </row>
    <row r="94" spans="2:15" x14ac:dyDescent="0.25">
      <c r="B94" s="1">
        <v>67</v>
      </c>
      <c r="C94" s="1" t="s">
        <v>129</v>
      </c>
      <c r="D94" s="1">
        <v>3</v>
      </c>
      <c r="E94" s="1">
        <v>0</v>
      </c>
      <c r="F94" s="1"/>
      <c r="G94" s="18">
        <f>F94/D94</f>
        <v>0</v>
      </c>
      <c r="J94" s="1">
        <v>67</v>
      </c>
      <c r="K94" s="1" t="s">
        <v>129</v>
      </c>
      <c r="L94" s="1">
        <v>3</v>
      </c>
      <c r="M94" s="1">
        <v>0</v>
      </c>
      <c r="N94" s="1"/>
      <c r="O94" s="18">
        <f>N94/L94</f>
        <v>0</v>
      </c>
    </row>
    <row r="95" spans="2:15" x14ac:dyDescent="0.25">
      <c r="B95" s="1">
        <v>68</v>
      </c>
      <c r="C95" s="1" t="s">
        <v>130</v>
      </c>
      <c r="D95" s="1">
        <v>11</v>
      </c>
      <c r="E95" s="1">
        <v>0</v>
      </c>
      <c r="F95" s="1"/>
      <c r="G95" s="18">
        <f>F95/D95</f>
        <v>0</v>
      </c>
      <c r="J95" s="1">
        <v>68</v>
      </c>
      <c r="K95" s="1" t="s">
        <v>130</v>
      </c>
      <c r="L95" s="1">
        <v>11</v>
      </c>
      <c r="M95" s="1">
        <v>0</v>
      </c>
      <c r="N95" s="1"/>
      <c r="O95" s="18">
        <f>N95/L95</f>
        <v>0</v>
      </c>
    </row>
    <row r="96" spans="2:15" x14ac:dyDescent="0.25">
      <c r="B96" s="1">
        <v>69</v>
      </c>
      <c r="C96" s="1" t="s">
        <v>131</v>
      </c>
      <c r="D96" s="1">
        <v>127</v>
      </c>
      <c r="E96" s="1">
        <v>0</v>
      </c>
      <c r="F96" s="1"/>
      <c r="G96" s="18">
        <f>F96/D96</f>
        <v>0</v>
      </c>
      <c r="J96" s="1">
        <v>69</v>
      </c>
      <c r="K96" s="1" t="s">
        <v>131</v>
      </c>
      <c r="L96" s="1">
        <v>127</v>
      </c>
      <c r="M96" s="1">
        <v>0</v>
      </c>
      <c r="N96" s="1"/>
      <c r="O96" s="18">
        <f>N96/L96</f>
        <v>0</v>
      </c>
    </row>
    <row r="97" spans="2:15" x14ac:dyDescent="0.25">
      <c r="B97" s="1">
        <v>70</v>
      </c>
      <c r="C97" s="1" t="s">
        <v>132</v>
      </c>
      <c r="D97" s="1">
        <v>39</v>
      </c>
      <c r="E97" s="1">
        <v>0</v>
      </c>
      <c r="F97" s="1"/>
      <c r="G97" s="18">
        <f>F97/D97</f>
        <v>0</v>
      </c>
      <c r="J97" s="1">
        <v>70</v>
      </c>
      <c r="K97" s="1" t="s">
        <v>132</v>
      </c>
      <c r="L97" s="1">
        <v>39</v>
      </c>
      <c r="M97" s="1">
        <v>0</v>
      </c>
      <c r="N97" s="1"/>
      <c r="O97" s="18">
        <f>N97/L97</f>
        <v>0</v>
      </c>
    </row>
    <row r="98" spans="2:15" x14ac:dyDescent="0.25">
      <c r="B98" s="1">
        <v>71</v>
      </c>
      <c r="C98" s="1" t="s">
        <v>133</v>
      </c>
      <c r="D98" s="1">
        <v>1</v>
      </c>
      <c r="E98" s="1">
        <v>0</v>
      </c>
      <c r="F98" s="1"/>
      <c r="G98" s="18">
        <f>F98/D98</f>
        <v>0</v>
      </c>
      <c r="J98" s="1">
        <v>71</v>
      </c>
      <c r="K98" s="1" t="s">
        <v>133</v>
      </c>
      <c r="L98" s="1">
        <v>1</v>
      </c>
      <c r="M98" s="1">
        <v>0</v>
      </c>
      <c r="N98" s="1"/>
      <c r="O98" s="18">
        <f>N98/L98</f>
        <v>0</v>
      </c>
    </row>
    <row r="99" spans="2:15" x14ac:dyDescent="0.25">
      <c r="B99" s="1">
        <v>74</v>
      </c>
      <c r="C99" s="1" t="s">
        <v>134</v>
      </c>
      <c r="D99" s="1">
        <v>127</v>
      </c>
      <c r="E99" s="1">
        <v>0</v>
      </c>
      <c r="F99" s="1"/>
      <c r="G99" s="18">
        <f>F99/D99</f>
        <v>0</v>
      </c>
      <c r="J99" s="1">
        <v>74</v>
      </c>
      <c r="K99" s="1" t="s">
        <v>134</v>
      </c>
      <c r="L99" s="1">
        <v>127</v>
      </c>
      <c r="M99" s="1">
        <v>0</v>
      </c>
      <c r="N99" s="1"/>
      <c r="O99" s="18">
        <f>N99/L99</f>
        <v>0</v>
      </c>
    </row>
    <row r="100" spans="2:15" x14ac:dyDescent="0.25">
      <c r="B100" s="1">
        <v>75</v>
      </c>
      <c r="C100" s="1" t="s">
        <v>135</v>
      </c>
      <c r="D100" s="1">
        <v>130</v>
      </c>
      <c r="E100" s="1">
        <v>0</v>
      </c>
      <c r="F100" s="1"/>
      <c r="G100" s="18">
        <f>F100/D100</f>
        <v>0</v>
      </c>
      <c r="J100" s="1">
        <v>75</v>
      </c>
      <c r="K100" s="1" t="s">
        <v>135</v>
      </c>
      <c r="L100" s="1">
        <v>130</v>
      </c>
      <c r="M100" s="1">
        <v>0</v>
      </c>
      <c r="N100" s="1"/>
      <c r="O100" s="18">
        <f>N100/L100</f>
        <v>0</v>
      </c>
    </row>
  </sheetData>
  <sortState ref="H21:M95">
    <sortCondition descending="1" ref="M21:M95"/>
  </sortState>
  <conditionalFormatting sqref="O25:O100 G25:G100">
    <cfRule type="colorScale" priority="1">
      <colorScale>
        <cfvo type="min"/>
        <cfvo type="max"/>
        <color rgb="FFFCFCFF"/>
        <color rgb="FFF8696B"/>
      </colorScale>
    </cfRule>
  </conditionalFormatting>
  <pageMargins left="1.0236220472440944" right="0.23622047244094491" top="0" bottom="0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examples</vt:lpstr>
      <vt:lpstr>Nto1 and 1toN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Gross</dc:creator>
  <cp:lastModifiedBy>Anika Gross</cp:lastModifiedBy>
  <cp:lastPrinted>2015-08-24T14:59:38Z</cp:lastPrinted>
  <dcterms:created xsi:type="dcterms:W3CDTF">2015-08-10T13:17:02Z</dcterms:created>
  <dcterms:modified xsi:type="dcterms:W3CDTF">2015-08-24T14:59:39Z</dcterms:modified>
</cp:coreProperties>
</file>