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273" i="1"/>
  <c r="A273"/>
  <c r="C229"/>
  <c r="C228"/>
  <c r="C227"/>
  <c r="D186"/>
  <c r="D185"/>
  <c r="D182"/>
  <c r="D181"/>
  <c r="D180"/>
  <c r="B230"/>
  <c r="G187"/>
  <c r="G186"/>
  <c r="G185"/>
  <c r="D110"/>
  <c r="D109"/>
  <c r="C110"/>
  <c r="C109"/>
  <c r="D108"/>
  <c r="C108"/>
  <c r="I104"/>
  <c r="I101"/>
  <c r="I98"/>
  <c r="J55"/>
  <c r="H10"/>
  <c r="C230" l="1"/>
  <c r="I106"/>
</calcChain>
</file>

<file path=xl/sharedStrings.xml><?xml version="1.0" encoding="utf-8"?>
<sst xmlns="http://schemas.openxmlformats.org/spreadsheetml/2006/main" count="134" uniqueCount="74">
  <si>
    <t>Iteration 2</t>
  </si>
  <si>
    <t>Total people tested</t>
  </si>
  <si>
    <t>Computer literate</t>
  </si>
  <si>
    <t>Category</t>
  </si>
  <si>
    <t>User errors</t>
  </si>
  <si>
    <t>Application errors</t>
  </si>
  <si>
    <t>Nothing happens</t>
  </si>
  <si>
    <t>Not recognised</t>
  </si>
  <si>
    <t xml:space="preserve"> Misread</t>
  </si>
  <si>
    <t>Section 1 - Numerical Referencing</t>
  </si>
  <si>
    <t>Section 2 -Spoken Link Name Referencing</t>
  </si>
  <si>
    <t>Which referencing technique:</t>
  </si>
  <si>
    <t>Numerical</t>
  </si>
  <si>
    <t>Spoken link name</t>
  </si>
  <si>
    <t>Both</t>
  </si>
  <si>
    <t>is the easiest to use</t>
  </si>
  <si>
    <t>better at performing your commands</t>
  </si>
  <si>
    <t>did you prefer using</t>
  </si>
  <si>
    <t>If you had a page with 100 links, would numerical or spoken link name referencing be more confusing?</t>
  </si>
  <si>
    <t xml:space="preserve">Numerical </t>
  </si>
  <si>
    <t>If you had a page with 100 links, would numerical or spoken link name referencing be more cluttered?</t>
  </si>
  <si>
    <t>Do you think numerical referencing would be easier in cases where link names are hard to pronounce?</t>
  </si>
  <si>
    <t>Yes</t>
  </si>
  <si>
    <t>For spoken link referencing, would you prefer to say:</t>
  </si>
  <si>
    <t>A specific word</t>
  </si>
  <si>
    <t>Part of a sentence</t>
  </si>
  <si>
    <t>The complete sentence</t>
  </si>
  <si>
    <t>Which referencing technique would you prefer to have applied to a website</t>
  </si>
  <si>
    <t>not sure</t>
  </si>
  <si>
    <t>What websites would you like to see this applied to?</t>
  </si>
  <si>
    <t>NA</t>
  </si>
  <si>
    <t>Iteration 1</t>
  </si>
  <si>
    <t>Section 3 - Visual Feedback - Pop ups</t>
  </si>
  <si>
    <t>Section 4 - Visual Feedback - Highlighting</t>
  </si>
  <si>
    <t>Section 5 - Verbal Feedback</t>
  </si>
  <si>
    <t>Which feedback technique provides the most valuable form feedback</t>
  </si>
  <si>
    <t>Pop ups</t>
  </si>
  <si>
    <t>Highlighting</t>
  </si>
  <si>
    <t>Verbal</t>
  </si>
  <si>
    <t>Combination of referencing and feedback techniques</t>
  </si>
  <si>
    <t>Numerical and highlighting</t>
  </si>
  <si>
    <t>Numerical and verbal</t>
  </si>
  <si>
    <t>Spoken link and highlighting</t>
  </si>
  <si>
    <t>Spoken link and verbal</t>
  </si>
  <si>
    <t>Error Rate</t>
  </si>
  <si>
    <t>Numerical Referencing</t>
  </si>
  <si>
    <t>Spoken Link Name Referencing</t>
  </si>
  <si>
    <t>ITERATION 1</t>
  </si>
  <si>
    <t>ITERATION 2</t>
  </si>
  <si>
    <t>ITERATION 3</t>
  </si>
  <si>
    <t>Total application errors</t>
  </si>
  <si>
    <t>Iteration</t>
  </si>
  <si>
    <t>App Errors</t>
  </si>
  <si>
    <t>numerical</t>
  </si>
  <si>
    <t>link name</t>
  </si>
  <si>
    <t>Iteration 3</t>
  </si>
  <si>
    <t>Link name</t>
  </si>
  <si>
    <t>Total people</t>
  </si>
  <si>
    <t>Analysis Graphs</t>
  </si>
  <si>
    <t>Age group</t>
  </si>
  <si>
    <t>55-65</t>
  </si>
  <si>
    <t>65-75</t>
  </si>
  <si>
    <t>75-85</t>
  </si>
  <si>
    <t>Total erros</t>
  </si>
  <si>
    <t xml:space="preserve">Iteration </t>
  </si>
  <si>
    <t>Iteration1</t>
  </si>
  <si>
    <t>Iteration2</t>
  </si>
  <si>
    <t xml:space="preserve">Iteration3 </t>
  </si>
  <si>
    <t>Male</t>
  </si>
  <si>
    <t>Female</t>
  </si>
  <si>
    <t>total</t>
  </si>
  <si>
    <t xml:space="preserve">Male </t>
  </si>
  <si>
    <t>errors/person</t>
  </si>
  <si>
    <t>Note: These are the average errors per individual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</si>
</sst>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1" fillId="3" borderId="2" xfId="0" applyFont="1" applyFill="1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1" fillId="0" borderId="0" xfId="0" applyFont="1" applyFill="1" applyBorder="1"/>
    <xf numFmtId="0" fontId="0" fillId="0" borderId="1" xfId="0" applyBorder="1"/>
    <xf numFmtId="0" fontId="0" fillId="0" borderId="4" xfId="0" applyBorder="1"/>
    <xf numFmtId="0" fontId="3" fillId="0" borderId="3" xfId="0" applyFont="1" applyBorder="1" applyAlignment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3" xfId="0" applyFont="1" applyFill="1" applyBorder="1" applyAlignment="1"/>
    <xf numFmtId="0" fontId="0" fillId="0" borderId="4" xfId="0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referencing technique is the easiest to use</a:t>
            </a:r>
            <a:endParaRPr lang="en-GB"/>
          </a:p>
        </c:rich>
      </c:tx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[1]Sheet1!$I$60:$K$60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showing user preference between referencing</a:t>
            </a:r>
            <a:r>
              <a:rPr lang="en-GB" baseline="0"/>
              <a:t> styles</a:t>
            </a:r>
            <a:endParaRPr lang="en-GB"/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gapWidth val="55"/>
        <c:gapDepth val="55"/>
        <c:shape val="box"/>
        <c:axId val="36204928"/>
        <c:axId val="36206464"/>
        <c:axId val="0"/>
      </c:bar3DChart>
      <c:catAx>
        <c:axId val="36204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206464"/>
        <c:crosses val="autoZero"/>
        <c:auto val="1"/>
        <c:lblAlgn val="ctr"/>
        <c:lblOffset val="100"/>
      </c:catAx>
      <c:valAx>
        <c:axId val="3620646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2049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user preference between referencing styles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36381440"/>
        <c:axId val="36383360"/>
        <c:axId val="0"/>
      </c:bar3DChart>
      <c:catAx>
        <c:axId val="363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383360"/>
        <c:crosses val="autoZero"/>
        <c:auto val="1"/>
        <c:lblAlgn val="ctr"/>
        <c:lblOffset val="100"/>
      </c:catAx>
      <c:valAx>
        <c:axId val="36383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381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 sz="1800" b="1" i="0" baseline="0"/>
              <a:t>Graph illustrating average errors per person in age group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gapWidth val="55"/>
        <c:gapDepth val="55"/>
        <c:shape val="box"/>
        <c:axId val="36456320"/>
        <c:axId val="36457856"/>
        <c:axId val="0"/>
      </c:bar3DChart>
      <c:catAx>
        <c:axId val="36456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457856"/>
        <c:crosses val="autoZero"/>
        <c:auto val="1"/>
        <c:lblAlgn val="ctr"/>
        <c:lblOffset val="100"/>
      </c:catAx>
      <c:valAx>
        <c:axId val="364578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456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illustrating errors per age group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shape val="box"/>
        <c:axId val="36493568"/>
        <c:axId val="37032320"/>
        <c:axId val="0"/>
      </c:bar3DChart>
      <c:catAx>
        <c:axId val="3649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7032320"/>
        <c:crosses val="autoZero"/>
        <c:auto val="1"/>
        <c:lblAlgn val="ctr"/>
        <c:lblOffset val="100"/>
      </c:catAx>
      <c:valAx>
        <c:axId val="37032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4935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showing errors between male and female users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Male</c:v>
          </c:tx>
          <c:val>
            <c:numRef>
              <c:f>Sheet1!$B$227:$B$229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v>Female</c:v>
          </c:tx>
          <c:val>
            <c:numRef>
              <c:f>Sheet1!$C$227:$C$229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hape val="box"/>
        <c:axId val="37051776"/>
        <c:axId val="37086720"/>
        <c:axId val="0"/>
      </c:bar3DChart>
      <c:catAx>
        <c:axId val="3705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7086720"/>
        <c:crosses val="autoZero"/>
        <c:auto val="1"/>
        <c:lblAlgn val="ctr"/>
        <c:lblOffset val="100"/>
      </c:catAx>
      <c:valAx>
        <c:axId val="3708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705177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the percentage of average errors between male and female users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Female</c:v>
          </c:tx>
          <c:val>
            <c:numRef>
              <c:f>Sheet1!$C$227:$C$229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v>Male</c:v>
          </c:tx>
          <c:val>
            <c:numRef>
              <c:f>Sheet1!$B$227:$B$229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</c:ser>
        <c:gapWidth val="55"/>
        <c:gapDepth val="55"/>
        <c:shape val="box"/>
        <c:axId val="37304576"/>
        <c:axId val="37310464"/>
        <c:axId val="0"/>
      </c:bar3DChart>
      <c:catAx>
        <c:axId val="373045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7310464"/>
        <c:crosses val="autoZero"/>
        <c:auto val="1"/>
        <c:lblAlgn val="ctr"/>
        <c:lblOffset val="100"/>
      </c:catAx>
      <c:valAx>
        <c:axId val="3731046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73045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total errors between male and female users</a:t>
            </a:r>
            <a:endParaRPr lang="en-GB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Sheet1!$A$272:$B$272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Sheet1!$A$273:$B$273</c:f>
              <c:numCache>
                <c:formatCode>General</c:formatCode>
                <c:ptCount val="2"/>
                <c:pt idx="0">
                  <c:v>18</c:v>
                </c:pt>
                <c:pt idx="1">
                  <c:v>46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reference techniques perform best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[1]Sheet1!$I$61:$K$61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illustrating which referencing techniques are preferred by users</a:t>
            </a:r>
          </a:p>
        </c:rich>
      </c:tx>
    </c:title>
    <c:plotArea>
      <c:layout/>
      <c:pieChart>
        <c:varyColors val="1"/>
        <c:ser>
          <c:idx val="1"/>
          <c:order val="0"/>
          <c:tx>
            <c:strRef>
              <c:f>Sheet1!$F$14:$H$14</c:f>
              <c:strCache>
                <c:ptCount val="1"/>
                <c:pt idx="0">
                  <c:v>1 1 1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Sheet1!$F$11:$H$11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</a:t>
            </a:r>
            <a:r>
              <a:rPr lang="en-US"/>
              <a:t>which referencing technique is the easiest to use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Sheet1!$H$61:$J$61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which reference techniques perform best</a:t>
            </a:r>
            <a:endParaRPr lang="en-US"/>
          </a:p>
        </c:rich>
      </c:tx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Sheet1!$H$62:$J$62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10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illustrating which referencing techniques</a:t>
            </a:r>
            <a:r>
              <a:rPr lang="en-GB" baseline="0"/>
              <a:t> are </a:t>
            </a:r>
            <a:r>
              <a:rPr lang="en-GB"/>
              <a:t>preferred by</a:t>
            </a:r>
            <a:r>
              <a:rPr lang="en-GB" baseline="0"/>
              <a:t> users</a:t>
            </a:r>
            <a:endParaRPr lang="en-GB"/>
          </a:p>
        </c:rich>
      </c:tx>
      <c:layout>
        <c:manualLayout>
          <c:xMode val="edge"/>
          <c:yMode val="edge"/>
          <c:x val="0.1224304461942257"/>
          <c:y val="2.777777777777779E-2"/>
        </c:manualLayout>
      </c:layout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Sheet1!$H$63:$J$63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depicting user</a:t>
            </a:r>
            <a:r>
              <a:rPr lang="en-GB" baseline="0"/>
              <a:t> preference of </a:t>
            </a:r>
            <a:r>
              <a:rPr lang="en-GB"/>
              <a:t>feedback techniques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series1</c:v>
          </c:tx>
          <c:cat>
            <c:strRef>
              <c:f>Sheet1!$D$66:$D$68</c:f>
              <c:strCache>
                <c:ptCount val="3"/>
                <c:pt idx="0">
                  <c:v>Pop ups</c:v>
                </c:pt>
                <c:pt idx="1">
                  <c:v>Highlighting</c:v>
                </c:pt>
                <c:pt idx="2">
                  <c:v>Verbal</c:v>
                </c:pt>
              </c:strCache>
            </c:strRef>
          </c:cat>
          <c:val>
            <c:numRef>
              <c:f>Sheet1!$F$66:$F$68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hape val="box"/>
        <c:axId val="36094336"/>
        <c:axId val="36096256"/>
        <c:axId val="0"/>
      </c:bar3DChart>
      <c:catAx>
        <c:axId val="3609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Feedback techniques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096256"/>
        <c:crosses val="autoZero"/>
        <c:auto val="1"/>
        <c:lblAlgn val="ctr"/>
        <c:lblOffset val="100"/>
      </c:catAx>
      <c:valAx>
        <c:axId val="3609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094336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 depicting errors</a:t>
            </a:r>
            <a:r>
              <a:rPr lang="en-GB" baseline="0"/>
              <a:t> between numerical and link name referencing techniques</a:t>
            </a:r>
            <a:endParaRPr lang="en-GB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53</c:v>
                </c:pt>
              </c:numCache>
            </c:numRef>
          </c:val>
        </c:ser>
        <c:shape val="box"/>
        <c:axId val="36126720"/>
        <c:axId val="36128640"/>
        <c:axId val="0"/>
      </c:bar3DChart>
      <c:catAx>
        <c:axId val="3612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128640"/>
        <c:crosses val="autoZero"/>
        <c:auto val="1"/>
        <c:lblAlgn val="ctr"/>
        <c:lblOffset val="100"/>
      </c:catAx>
      <c:valAx>
        <c:axId val="3612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1267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 depicting errors between numerical and link name referencing techniques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53</c:v>
                </c:pt>
              </c:numCache>
            </c:numRef>
          </c:val>
        </c:ser>
        <c:gapWidth val="55"/>
        <c:gapDepth val="55"/>
        <c:shape val="box"/>
        <c:axId val="36155392"/>
        <c:axId val="36156928"/>
        <c:axId val="0"/>
      </c:bar3DChart>
      <c:catAx>
        <c:axId val="361553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156928"/>
        <c:crosses val="autoZero"/>
        <c:auto val="1"/>
        <c:lblAlgn val="ctr"/>
        <c:lblOffset val="100"/>
      </c:catAx>
      <c:valAx>
        <c:axId val="3615692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61553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38100</xdr:rowOff>
    </xdr:from>
    <xdr:to>
      <xdr:col>16</xdr:col>
      <xdr:colOff>409575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171450</xdr:rowOff>
    </xdr:from>
    <xdr:to>
      <xdr:col>16</xdr:col>
      <xdr:colOff>381000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30</xdr:row>
      <xdr:rowOff>57150</xdr:rowOff>
    </xdr:from>
    <xdr:to>
      <xdr:col>16</xdr:col>
      <xdr:colOff>428625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45</xdr:row>
      <xdr:rowOff>133350</xdr:rowOff>
    </xdr:from>
    <xdr:to>
      <xdr:col>17</xdr:col>
      <xdr:colOff>257175</xdr:colOff>
      <xdr:row>57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59</xdr:row>
      <xdr:rowOff>85725</xdr:rowOff>
    </xdr:from>
    <xdr:to>
      <xdr:col>17</xdr:col>
      <xdr:colOff>276225</xdr:colOff>
      <xdr:row>74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75</xdr:row>
      <xdr:rowOff>114300</xdr:rowOff>
    </xdr:from>
    <xdr:to>
      <xdr:col>17</xdr:col>
      <xdr:colOff>247650</xdr:colOff>
      <xdr:row>90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209550</xdr:colOff>
      <xdr:row>75</xdr:row>
      <xdr:rowOff>142875</xdr:rowOff>
    </xdr:from>
    <xdr:to>
      <xdr:col>7</xdr:col>
      <xdr:colOff>180975</xdr:colOff>
      <xdr:row>90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447675</xdr:colOff>
      <xdr:row>126</xdr:row>
      <xdr:rowOff>47625</xdr:rowOff>
    </xdr:from>
    <xdr:to>
      <xdr:col>7</xdr:col>
      <xdr:colOff>419100</xdr:colOff>
      <xdr:row>140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504825</xdr:colOff>
      <xdr:row>111</xdr:row>
      <xdr:rowOff>76200</xdr:rowOff>
    </xdr:from>
    <xdr:to>
      <xdr:col>7</xdr:col>
      <xdr:colOff>476250</xdr:colOff>
      <xdr:row>125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146</xdr:row>
      <xdr:rowOff>57150</xdr:rowOff>
    </xdr:from>
    <xdr:to>
      <xdr:col>6</xdr:col>
      <xdr:colOff>609600</xdr:colOff>
      <xdr:row>160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542925</xdr:colOff>
      <xdr:row>162</xdr:row>
      <xdr:rowOff>47625</xdr:rowOff>
    </xdr:from>
    <xdr:to>
      <xdr:col>6</xdr:col>
      <xdr:colOff>609600</xdr:colOff>
      <xdr:row>176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194</xdr:row>
      <xdr:rowOff>66675</xdr:rowOff>
    </xdr:from>
    <xdr:to>
      <xdr:col>7</xdr:col>
      <xdr:colOff>114300</xdr:colOff>
      <xdr:row>208</xdr:row>
      <xdr:rowOff>142875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209</xdr:row>
      <xdr:rowOff>152400</xdr:rowOff>
    </xdr:from>
    <xdr:to>
      <xdr:col>7</xdr:col>
      <xdr:colOff>190500</xdr:colOff>
      <xdr:row>224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239</xdr:row>
      <xdr:rowOff>142875</xdr:rowOff>
    </xdr:from>
    <xdr:to>
      <xdr:col>6</xdr:col>
      <xdr:colOff>466725</xdr:colOff>
      <xdr:row>254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447675</xdr:colOff>
      <xdr:row>255</xdr:row>
      <xdr:rowOff>28575</xdr:rowOff>
    </xdr:from>
    <xdr:to>
      <xdr:col>6</xdr:col>
      <xdr:colOff>514350</xdr:colOff>
      <xdr:row>269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495300</xdr:colOff>
      <xdr:row>274</xdr:row>
      <xdr:rowOff>28575</xdr:rowOff>
    </xdr:from>
    <xdr:to>
      <xdr:col>6</xdr:col>
      <xdr:colOff>561975</xdr:colOff>
      <xdr:row>288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etpub/wwwroot/Lab-project/Results/Project%20Results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D22" t="str">
            <v>Pop ups</v>
          </cell>
        </row>
        <row r="59">
          <cell r="I59" t="str">
            <v>Numerical</v>
          </cell>
          <cell r="J59" t="str">
            <v>Spoken link name</v>
          </cell>
          <cell r="K59" t="str">
            <v>Both</v>
          </cell>
        </row>
        <row r="60">
          <cell r="I60">
            <v>1</v>
          </cell>
          <cell r="J60">
            <v>1</v>
          </cell>
          <cell r="K60">
            <v>1</v>
          </cell>
        </row>
        <row r="61">
          <cell r="I61">
            <v>0</v>
          </cell>
          <cell r="J61">
            <v>2</v>
          </cell>
          <cell r="K61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3"/>
  <sheetViews>
    <sheetView tabSelected="1" view="pageLayout" topLeftCell="A253" workbookViewId="0">
      <selection activeCell="H256" sqref="H256"/>
    </sheetView>
  </sheetViews>
  <sheetFormatPr defaultRowHeight="15"/>
  <cols>
    <col min="5" max="5" width="10.42578125" customWidth="1"/>
    <col min="6" max="6" width="15.85546875" customWidth="1"/>
  </cols>
  <sheetData>
    <row r="1" spans="1:8" ht="18.75">
      <c r="A1" s="1" t="s">
        <v>0</v>
      </c>
      <c r="B1" s="1"/>
      <c r="C1" s="2"/>
      <c r="D1" s="2"/>
      <c r="E1" s="2"/>
      <c r="F1" s="2"/>
      <c r="G1" s="2"/>
      <c r="H1" s="2"/>
    </row>
    <row r="2" spans="1:8" ht="18.75">
      <c r="A2" s="3"/>
      <c r="B2" s="3"/>
      <c r="C2" s="4"/>
      <c r="D2" s="5"/>
      <c r="E2" s="5"/>
      <c r="F2" s="5"/>
      <c r="G2" s="5"/>
      <c r="H2" s="5"/>
    </row>
    <row r="3" spans="1:8">
      <c r="A3" s="6" t="s">
        <v>1</v>
      </c>
      <c r="B3" s="6"/>
      <c r="C3" s="7">
        <v>3</v>
      </c>
    </row>
    <row r="4" spans="1:8">
      <c r="A4" s="6" t="s">
        <v>2</v>
      </c>
      <c r="B4" s="6"/>
      <c r="C4" s="7">
        <v>2</v>
      </c>
    </row>
    <row r="5" spans="1:8">
      <c r="B5" s="6"/>
      <c r="C5" s="8"/>
      <c r="D5" s="9"/>
      <c r="E5" s="8"/>
      <c r="F5" s="6"/>
    </row>
    <row r="6" spans="1:8" ht="15.75">
      <c r="A6" s="43" t="s">
        <v>3</v>
      </c>
      <c r="B6" s="44"/>
      <c r="C6" s="44"/>
      <c r="D6" s="40"/>
      <c r="E6" s="30" t="s">
        <v>4</v>
      </c>
      <c r="F6" s="45" t="s">
        <v>5</v>
      </c>
      <c r="G6" s="47"/>
      <c r="H6" s="46"/>
    </row>
    <row r="7" spans="1:8" ht="45">
      <c r="A7" s="41"/>
      <c r="B7" s="42"/>
      <c r="C7" s="42"/>
      <c r="D7" s="42"/>
      <c r="E7" s="25"/>
      <c r="F7" s="10" t="s">
        <v>6</v>
      </c>
      <c r="G7" s="10" t="s">
        <v>7</v>
      </c>
      <c r="H7" s="10" t="s">
        <v>8</v>
      </c>
    </row>
    <row r="8" spans="1:8">
      <c r="A8" s="39" t="s">
        <v>9</v>
      </c>
      <c r="B8" s="40"/>
      <c r="C8" s="40"/>
      <c r="D8" s="40"/>
      <c r="E8" s="12"/>
      <c r="F8" s="13">
        <v>2</v>
      </c>
      <c r="G8" s="13">
        <v>0</v>
      </c>
      <c r="H8" s="13">
        <v>18</v>
      </c>
    </row>
    <row r="9" spans="1:8">
      <c r="A9" s="37" t="s">
        <v>10</v>
      </c>
      <c r="B9" s="38"/>
      <c r="C9" s="38"/>
      <c r="D9" s="38"/>
      <c r="E9" s="15"/>
      <c r="F9" s="16">
        <v>0</v>
      </c>
      <c r="G9" s="16">
        <v>0</v>
      </c>
      <c r="H9" s="16">
        <v>12</v>
      </c>
    </row>
    <row r="10" spans="1:8">
      <c r="H10">
        <f>F8+G8+H8+F9+G9+H9</f>
        <v>32</v>
      </c>
    </row>
    <row r="11" spans="1:8" ht="45">
      <c r="A11" s="9" t="s">
        <v>11</v>
      </c>
      <c r="B11" s="8"/>
      <c r="C11" s="8"/>
      <c r="D11" s="8"/>
      <c r="E11" s="8"/>
      <c r="F11" s="17" t="s">
        <v>12</v>
      </c>
      <c r="G11" s="18" t="s">
        <v>13</v>
      </c>
      <c r="H11" s="19" t="s">
        <v>14</v>
      </c>
    </row>
    <row r="12" spans="1:8">
      <c r="A12" s="8"/>
      <c r="B12" s="8"/>
      <c r="C12" s="8"/>
      <c r="D12" s="9" t="s">
        <v>15</v>
      </c>
      <c r="E12" s="8"/>
      <c r="F12" s="7">
        <v>1</v>
      </c>
      <c r="G12" s="20">
        <v>1</v>
      </c>
      <c r="H12" s="21">
        <v>1</v>
      </c>
    </row>
    <row r="13" spans="1:8">
      <c r="C13" s="8"/>
      <c r="D13" s="6" t="s">
        <v>16</v>
      </c>
      <c r="E13" s="6"/>
      <c r="F13" s="7">
        <v>0</v>
      </c>
      <c r="G13" s="20">
        <v>2</v>
      </c>
      <c r="H13" s="21">
        <v>1</v>
      </c>
    </row>
    <row r="14" spans="1:8">
      <c r="C14" s="8"/>
      <c r="D14" s="6" t="s">
        <v>17</v>
      </c>
      <c r="E14" s="6"/>
      <c r="F14" s="7">
        <v>1</v>
      </c>
      <c r="G14" s="20">
        <v>1</v>
      </c>
      <c r="H14" s="21">
        <v>1</v>
      </c>
    </row>
    <row r="17" spans="1:7">
      <c r="A17" s="6" t="s">
        <v>18</v>
      </c>
    </row>
    <row r="18" spans="1:7">
      <c r="A18" s="6"/>
      <c r="C18" s="7">
        <v>3</v>
      </c>
      <c r="D18" s="6" t="s">
        <v>19</v>
      </c>
    </row>
    <row r="19" spans="1:7">
      <c r="A19" s="6"/>
      <c r="D19" s="6"/>
    </row>
    <row r="20" spans="1:7">
      <c r="A20" s="6" t="s">
        <v>20</v>
      </c>
    </row>
    <row r="21" spans="1:7">
      <c r="A21" s="6"/>
      <c r="C21" s="7">
        <v>3</v>
      </c>
      <c r="D21" s="6" t="s">
        <v>19</v>
      </c>
    </row>
    <row r="22" spans="1:7">
      <c r="A22" s="6"/>
    </row>
    <row r="23" spans="1:7">
      <c r="A23" s="6" t="s">
        <v>21</v>
      </c>
    </row>
    <row r="24" spans="1:7">
      <c r="A24" s="6"/>
      <c r="C24" s="7">
        <v>3</v>
      </c>
      <c r="D24" s="6" t="s">
        <v>22</v>
      </c>
    </row>
    <row r="25" spans="1:7">
      <c r="A25" s="6"/>
    </row>
    <row r="26" spans="1:7">
      <c r="A26" s="6" t="s">
        <v>23</v>
      </c>
      <c r="F26" s="8"/>
      <c r="G26" s="8"/>
    </row>
    <row r="27" spans="1:7">
      <c r="A27" s="6"/>
      <c r="C27" s="7">
        <v>3</v>
      </c>
      <c r="D27" s="6" t="s">
        <v>24</v>
      </c>
      <c r="G27" s="8"/>
    </row>
    <row r="28" spans="1:7">
      <c r="A28" s="6"/>
      <c r="C28" s="7"/>
      <c r="D28" s="6" t="s">
        <v>25</v>
      </c>
      <c r="G28" s="8"/>
    </row>
    <row r="29" spans="1:7">
      <c r="A29" s="6"/>
      <c r="C29" s="7"/>
      <c r="D29" s="6" t="s">
        <v>26</v>
      </c>
      <c r="G29" s="8"/>
    </row>
    <row r="31" spans="1:7">
      <c r="A31" s="6" t="s">
        <v>27</v>
      </c>
    </row>
    <row r="32" spans="1:7">
      <c r="C32" s="7">
        <v>1</v>
      </c>
      <c r="D32" s="22" t="s">
        <v>12</v>
      </c>
      <c r="F32" s="7">
        <v>2</v>
      </c>
      <c r="G32" s="6" t="s">
        <v>28</v>
      </c>
    </row>
    <row r="34" spans="1:10">
      <c r="A34" s="6" t="s">
        <v>29</v>
      </c>
    </row>
    <row r="35" spans="1:10">
      <c r="C35" s="23"/>
      <c r="D35" s="23" t="s">
        <v>30</v>
      </c>
      <c r="E35" s="23"/>
      <c r="F35" s="23"/>
      <c r="G35" s="23"/>
      <c r="H35" s="23"/>
    </row>
    <row r="36" spans="1:10">
      <c r="C36" s="24"/>
      <c r="D36" s="24"/>
      <c r="E36" s="24"/>
      <c r="F36" s="24"/>
      <c r="G36" s="24"/>
      <c r="H36" s="24"/>
    </row>
    <row r="37" spans="1:10">
      <c r="C37" s="24"/>
      <c r="D37" s="24"/>
      <c r="E37" s="24"/>
      <c r="F37" s="24"/>
      <c r="G37" s="24"/>
      <c r="H37" s="24"/>
    </row>
    <row r="46" spans="1:10" ht="18.75">
      <c r="A46" s="1" t="s">
        <v>31</v>
      </c>
      <c r="B46" s="1"/>
      <c r="C46" s="2"/>
      <c r="D46" s="2"/>
      <c r="E46" s="2"/>
      <c r="F46" s="2"/>
      <c r="G46" s="2"/>
      <c r="H46" s="2"/>
      <c r="I46" s="2"/>
      <c r="J46" s="2"/>
    </row>
    <row r="47" spans="1:10" ht="18.75">
      <c r="A47" s="3"/>
      <c r="B47" s="3"/>
      <c r="C47" s="4"/>
      <c r="D47" s="5"/>
      <c r="E47" s="5"/>
      <c r="F47" s="5"/>
      <c r="G47" s="5"/>
      <c r="H47" s="5"/>
      <c r="I47" s="5"/>
      <c r="J47" s="5"/>
    </row>
    <row r="48" spans="1:10">
      <c r="A48" s="6" t="s">
        <v>1</v>
      </c>
      <c r="B48" s="6"/>
      <c r="C48" s="7">
        <v>7</v>
      </c>
    </row>
    <row r="49" spans="1:10">
      <c r="A49" s="6" t="s">
        <v>2</v>
      </c>
      <c r="B49" s="6"/>
      <c r="C49" s="7">
        <v>2</v>
      </c>
    </row>
    <row r="50" spans="1:10">
      <c r="B50" s="6"/>
      <c r="C50" s="8"/>
      <c r="D50" s="9"/>
      <c r="E50" s="8"/>
      <c r="F50" s="8"/>
      <c r="G50" s="8"/>
      <c r="H50" s="6"/>
    </row>
    <row r="51" spans="1:10" ht="15.75">
      <c r="A51" s="43" t="s">
        <v>3</v>
      </c>
      <c r="B51" s="44"/>
      <c r="C51" s="44"/>
      <c r="D51" s="40"/>
      <c r="E51" s="40"/>
      <c r="F51" s="45" t="s">
        <v>4</v>
      </c>
      <c r="G51" s="46"/>
      <c r="H51" s="45" t="s">
        <v>5</v>
      </c>
      <c r="I51" s="47"/>
      <c r="J51" s="46"/>
    </row>
    <row r="52" spans="1:10" ht="45">
      <c r="A52" s="41"/>
      <c r="B52" s="42"/>
      <c r="C52" s="42"/>
      <c r="D52" s="42"/>
      <c r="E52" s="42"/>
      <c r="F52" s="41"/>
      <c r="G52" s="48"/>
      <c r="H52" s="10" t="s">
        <v>6</v>
      </c>
      <c r="I52" s="10" t="s">
        <v>7</v>
      </c>
      <c r="J52" s="10" t="s">
        <v>8</v>
      </c>
    </row>
    <row r="53" spans="1:10">
      <c r="A53" s="39" t="s">
        <v>9</v>
      </c>
      <c r="B53" s="40"/>
      <c r="C53" s="40"/>
      <c r="D53" s="40"/>
      <c r="E53" s="40"/>
      <c r="F53" s="12">
        <v>2</v>
      </c>
      <c r="G53" s="11"/>
      <c r="H53" s="13">
        <v>2</v>
      </c>
      <c r="I53" s="13">
        <v>0</v>
      </c>
      <c r="J53" s="13">
        <v>32</v>
      </c>
    </row>
    <row r="54" spans="1:10">
      <c r="A54" s="37" t="s">
        <v>10</v>
      </c>
      <c r="B54" s="38"/>
      <c r="C54" s="38"/>
      <c r="D54" s="38"/>
      <c r="E54" s="38"/>
      <c r="F54" s="15">
        <v>2</v>
      </c>
      <c r="G54" s="14"/>
      <c r="H54" s="16">
        <v>1</v>
      </c>
      <c r="I54" s="16">
        <v>1</v>
      </c>
      <c r="J54" s="16">
        <v>12</v>
      </c>
    </row>
    <row r="55" spans="1:10">
      <c r="A55" s="26"/>
      <c r="B55" s="14"/>
      <c r="C55" s="14"/>
      <c r="D55" s="14"/>
      <c r="E55" s="14"/>
      <c r="F55" s="15"/>
      <c r="G55" s="14"/>
      <c r="H55" s="27"/>
      <c r="I55" s="27"/>
      <c r="J55" s="27">
        <f>H53+I53+J53+H54+I54+J54</f>
        <v>48</v>
      </c>
    </row>
    <row r="56" spans="1:10">
      <c r="A56" s="39" t="s">
        <v>32</v>
      </c>
      <c r="B56" s="40"/>
      <c r="C56" s="40"/>
      <c r="D56" s="40"/>
      <c r="E56" s="40"/>
      <c r="F56" s="12">
        <v>1</v>
      </c>
      <c r="G56" s="11"/>
      <c r="H56" s="28">
        <v>0</v>
      </c>
      <c r="I56" s="28">
        <v>0</v>
      </c>
      <c r="J56" s="28">
        <v>7</v>
      </c>
    </row>
    <row r="57" spans="1:10">
      <c r="A57" s="39" t="s">
        <v>33</v>
      </c>
      <c r="B57" s="40"/>
      <c r="C57" s="40"/>
      <c r="D57" s="40"/>
      <c r="E57" s="40"/>
      <c r="F57" s="12">
        <v>2</v>
      </c>
      <c r="G57" s="11"/>
      <c r="H57" s="28">
        <v>0</v>
      </c>
      <c r="I57" s="28">
        <v>1</v>
      </c>
      <c r="J57" s="28">
        <v>4</v>
      </c>
    </row>
    <row r="58" spans="1:10">
      <c r="A58" s="39" t="s">
        <v>34</v>
      </c>
      <c r="B58" s="40"/>
      <c r="C58" s="40"/>
      <c r="D58" s="40"/>
      <c r="E58" s="40"/>
      <c r="F58" s="12">
        <v>0</v>
      </c>
      <c r="G58" s="11"/>
      <c r="H58" s="28">
        <v>3</v>
      </c>
      <c r="I58" s="28">
        <v>2</v>
      </c>
      <c r="J58" s="28">
        <v>8</v>
      </c>
    </row>
    <row r="60" spans="1:10">
      <c r="A60" s="9" t="s">
        <v>11</v>
      </c>
      <c r="B60" s="8"/>
      <c r="C60" s="8"/>
      <c r="D60" s="8"/>
      <c r="E60" s="8"/>
      <c r="F60" s="8"/>
      <c r="G60" s="8"/>
      <c r="H60" s="17" t="s">
        <v>12</v>
      </c>
      <c r="I60" s="29" t="s">
        <v>13</v>
      </c>
      <c r="J60" s="19" t="s">
        <v>14</v>
      </c>
    </row>
    <row r="61" spans="1:10">
      <c r="A61" s="8"/>
      <c r="B61" s="8"/>
      <c r="C61" s="8"/>
      <c r="D61" s="9" t="s">
        <v>15</v>
      </c>
      <c r="E61" s="8"/>
      <c r="F61" s="8"/>
      <c r="G61" s="8"/>
      <c r="H61" s="7">
        <v>4</v>
      </c>
      <c r="I61" s="20">
        <v>2</v>
      </c>
      <c r="J61" s="21">
        <v>1</v>
      </c>
    </row>
    <row r="62" spans="1:10">
      <c r="C62" s="8"/>
      <c r="D62" s="6" t="s">
        <v>16</v>
      </c>
      <c r="E62" s="6"/>
      <c r="F62" s="6"/>
      <c r="G62" s="6"/>
      <c r="H62" s="7">
        <v>2</v>
      </c>
      <c r="I62" s="20">
        <v>4</v>
      </c>
      <c r="J62" s="21">
        <v>1</v>
      </c>
    </row>
    <row r="63" spans="1:10">
      <c r="C63" s="8"/>
      <c r="D63" s="6" t="s">
        <v>17</v>
      </c>
      <c r="E63" s="6"/>
      <c r="F63" s="6"/>
      <c r="G63" s="6"/>
      <c r="H63" s="7">
        <v>4</v>
      </c>
      <c r="I63" s="20">
        <v>2</v>
      </c>
      <c r="J63" s="21">
        <v>1</v>
      </c>
    </row>
    <row r="65" spans="1:10">
      <c r="A65" s="6" t="s">
        <v>35</v>
      </c>
    </row>
    <row r="66" spans="1:10">
      <c r="A66" s="6"/>
      <c r="D66" s="6" t="s">
        <v>36</v>
      </c>
      <c r="F66" s="7">
        <v>0</v>
      </c>
    </row>
    <row r="67" spans="1:10">
      <c r="A67" s="6"/>
      <c r="D67" s="6" t="s">
        <v>37</v>
      </c>
      <c r="F67" s="7">
        <v>5</v>
      </c>
    </row>
    <row r="68" spans="1:10">
      <c r="A68" s="8"/>
      <c r="B68" s="8"/>
      <c r="C68" s="8"/>
      <c r="D68" s="9" t="s">
        <v>38</v>
      </c>
      <c r="E68" s="9"/>
      <c r="F68" s="17">
        <v>2</v>
      </c>
      <c r="G68" s="9"/>
      <c r="H68" s="8"/>
      <c r="I68" s="8"/>
      <c r="J68" s="8"/>
    </row>
    <row r="70" spans="1:10">
      <c r="A70" s="6" t="s">
        <v>39</v>
      </c>
    </row>
    <row r="71" spans="1:10">
      <c r="D71" s="22" t="s">
        <v>40</v>
      </c>
      <c r="G71" s="7">
        <v>3</v>
      </c>
    </row>
    <row r="72" spans="1:10">
      <c r="D72" s="22" t="s">
        <v>41</v>
      </c>
      <c r="G72" s="7">
        <v>0</v>
      </c>
    </row>
    <row r="73" spans="1:10">
      <c r="D73" s="22" t="s">
        <v>42</v>
      </c>
      <c r="G73" s="7">
        <v>2</v>
      </c>
    </row>
    <row r="74" spans="1:10">
      <c r="D74" s="22" t="s">
        <v>43</v>
      </c>
      <c r="G74" s="7">
        <v>2</v>
      </c>
    </row>
    <row r="93" spans="1:9" ht="26.25">
      <c r="A93" s="34" t="s">
        <v>58</v>
      </c>
      <c r="B93" s="35"/>
      <c r="C93" s="35"/>
      <c r="D93" s="35"/>
      <c r="E93" s="35"/>
      <c r="F93" s="35"/>
      <c r="G93" s="35"/>
      <c r="H93" s="35"/>
      <c r="I93" s="35"/>
    </row>
    <row r="94" spans="1:9" ht="18.75">
      <c r="A94" s="31" t="s">
        <v>44</v>
      </c>
    </row>
    <row r="95" spans="1:9" ht="45">
      <c r="A95" s="41" t="s">
        <v>47</v>
      </c>
      <c r="B95" s="42"/>
      <c r="C95" s="42"/>
      <c r="D95" s="42"/>
      <c r="E95" s="42"/>
      <c r="F95" s="10" t="s">
        <v>6</v>
      </c>
      <c r="G95" s="10" t="s">
        <v>7</v>
      </c>
      <c r="H95" s="10" t="s">
        <v>8</v>
      </c>
    </row>
    <row r="96" spans="1:9">
      <c r="A96" s="39" t="s">
        <v>9</v>
      </c>
      <c r="B96" s="40"/>
      <c r="C96" s="40"/>
      <c r="D96" s="40"/>
      <c r="E96" s="40"/>
      <c r="F96" s="13">
        <v>2</v>
      </c>
      <c r="G96" s="13">
        <v>0</v>
      </c>
      <c r="H96" s="13">
        <v>32</v>
      </c>
    </row>
    <row r="97" spans="1:9">
      <c r="A97" s="37" t="s">
        <v>10</v>
      </c>
      <c r="B97" s="38"/>
      <c r="C97" s="38"/>
      <c r="D97" s="38"/>
      <c r="E97" s="38"/>
      <c r="F97" s="16">
        <v>1</v>
      </c>
      <c r="G97" s="16">
        <v>1</v>
      </c>
      <c r="H97" s="16">
        <v>12</v>
      </c>
    </row>
    <row r="98" spans="1:9">
      <c r="A98" s="6" t="s">
        <v>48</v>
      </c>
      <c r="I98">
        <f>F96+G96+H96+F97+G97+H97</f>
        <v>48</v>
      </c>
    </row>
    <row r="99" spans="1:9">
      <c r="A99" s="39" t="s">
        <v>9</v>
      </c>
      <c r="B99" s="40"/>
      <c r="C99" s="40"/>
      <c r="D99" s="40"/>
      <c r="E99" s="12"/>
      <c r="F99" s="13">
        <v>2</v>
      </c>
      <c r="G99" s="13">
        <v>0</v>
      </c>
      <c r="H99" s="13">
        <v>18</v>
      </c>
    </row>
    <row r="100" spans="1:9">
      <c r="A100" s="37" t="s">
        <v>10</v>
      </c>
      <c r="B100" s="38"/>
      <c r="C100" s="38"/>
      <c r="D100" s="38"/>
      <c r="E100" s="15"/>
      <c r="F100" s="16">
        <v>0</v>
      </c>
      <c r="G100" s="16">
        <v>0</v>
      </c>
      <c r="H100" s="16">
        <v>12</v>
      </c>
    </row>
    <row r="101" spans="1:9">
      <c r="A101" s="6" t="s">
        <v>49</v>
      </c>
      <c r="B101" s="6"/>
      <c r="I101">
        <f>F99+G99+H99+F100+G100+H100</f>
        <v>32</v>
      </c>
    </row>
    <row r="102" spans="1:9">
      <c r="A102" s="39" t="s">
        <v>45</v>
      </c>
      <c r="B102" s="40"/>
      <c r="C102" s="40"/>
      <c r="D102" s="40"/>
      <c r="E102" s="40"/>
      <c r="F102" s="13">
        <v>4</v>
      </c>
      <c r="G102" s="13">
        <v>3</v>
      </c>
      <c r="H102" s="13">
        <v>38</v>
      </c>
    </row>
    <row r="103" spans="1:9">
      <c r="A103" s="37" t="s">
        <v>46</v>
      </c>
      <c r="B103" s="38"/>
      <c r="C103" s="38"/>
      <c r="D103" s="38"/>
      <c r="E103" s="38"/>
      <c r="F103" s="16">
        <v>10</v>
      </c>
      <c r="G103" s="16">
        <v>2</v>
      </c>
      <c r="H103" s="16">
        <v>41</v>
      </c>
    </row>
    <row r="104" spans="1:9">
      <c r="I104">
        <f>F102+G102+H102+F103+G103+H103</f>
        <v>98</v>
      </c>
    </row>
    <row r="106" spans="1:9">
      <c r="F106" s="6" t="s">
        <v>50</v>
      </c>
      <c r="I106">
        <f>I98+I101+I104</f>
        <v>178</v>
      </c>
    </row>
    <row r="107" spans="1:9">
      <c r="B107" s="29" t="s">
        <v>51</v>
      </c>
      <c r="C107" s="29" t="s">
        <v>53</v>
      </c>
      <c r="D107" s="29" t="s">
        <v>54</v>
      </c>
      <c r="E107" s="29" t="s">
        <v>52</v>
      </c>
    </row>
    <row r="108" spans="1:9">
      <c r="A108" t="s">
        <v>31</v>
      </c>
      <c r="B108" s="32">
        <v>1</v>
      </c>
      <c r="C108" s="32">
        <f>F96+G96+H96</f>
        <v>34</v>
      </c>
      <c r="D108" s="32">
        <f>F97+G97+H97</f>
        <v>14</v>
      </c>
      <c r="E108" s="32">
        <v>48</v>
      </c>
    </row>
    <row r="109" spans="1:9">
      <c r="A109" t="s">
        <v>0</v>
      </c>
      <c r="B109" s="32">
        <v>2</v>
      </c>
      <c r="C109" s="32">
        <f>F99+G99+H99</f>
        <v>20</v>
      </c>
      <c r="D109" s="32">
        <f>F100+G100+H100</f>
        <v>12</v>
      </c>
      <c r="E109" s="32">
        <v>32</v>
      </c>
    </row>
    <row r="110" spans="1:9">
      <c r="A110" t="s">
        <v>55</v>
      </c>
      <c r="B110" s="32">
        <v>3</v>
      </c>
      <c r="C110" s="32">
        <f>F102+G102+H102</f>
        <v>45</v>
      </c>
      <c r="D110" s="32">
        <f>F103+G103+H103</f>
        <v>53</v>
      </c>
      <c r="E110" s="32">
        <v>98</v>
      </c>
    </row>
    <row r="142" spans="1:6">
      <c r="B142" s="29" t="s">
        <v>51</v>
      </c>
      <c r="C142" s="29" t="s">
        <v>12</v>
      </c>
      <c r="D142" s="29" t="s">
        <v>56</v>
      </c>
      <c r="E142" s="29" t="s">
        <v>14</v>
      </c>
      <c r="F142" s="33" t="s">
        <v>57</v>
      </c>
    </row>
    <row r="143" spans="1:6">
      <c r="A143" t="s">
        <v>31</v>
      </c>
      <c r="B143" s="32">
        <v>1</v>
      </c>
      <c r="C143" s="32">
        <v>4</v>
      </c>
      <c r="D143" s="32">
        <v>2</v>
      </c>
      <c r="E143" s="32">
        <v>1</v>
      </c>
      <c r="F143" s="32">
        <v>7</v>
      </c>
    </row>
    <row r="144" spans="1:6">
      <c r="A144" t="s">
        <v>0</v>
      </c>
      <c r="B144" s="32">
        <v>2</v>
      </c>
      <c r="C144" s="32">
        <v>1</v>
      </c>
      <c r="D144" s="32">
        <v>1</v>
      </c>
      <c r="E144" s="32">
        <v>1</v>
      </c>
      <c r="F144" s="32">
        <v>3</v>
      </c>
    </row>
    <row r="145" spans="1:6">
      <c r="A145" t="s">
        <v>55</v>
      </c>
      <c r="B145" s="32">
        <v>3</v>
      </c>
      <c r="C145" s="32">
        <v>3</v>
      </c>
      <c r="D145" s="32">
        <v>3</v>
      </c>
      <c r="E145" s="32">
        <v>0</v>
      </c>
      <c r="F145" s="32">
        <v>6</v>
      </c>
    </row>
    <row r="179" spans="1:8">
      <c r="A179" t="s">
        <v>64</v>
      </c>
      <c r="B179" s="17" t="s">
        <v>59</v>
      </c>
      <c r="C179" s="17" t="s">
        <v>63</v>
      </c>
      <c r="D179" s="9" t="s">
        <v>72</v>
      </c>
      <c r="F179" s="17" t="s">
        <v>59</v>
      </c>
      <c r="G179" s="17" t="s">
        <v>63</v>
      </c>
    </row>
    <row r="180" spans="1:8">
      <c r="A180">
        <v>1</v>
      </c>
      <c r="B180" s="7" t="s">
        <v>60</v>
      </c>
      <c r="C180" s="7">
        <v>16</v>
      </c>
      <c r="D180" s="8">
        <f>ROUND(16/3,0)</f>
        <v>5</v>
      </c>
      <c r="E180">
        <v>2</v>
      </c>
      <c r="F180" s="7" t="s">
        <v>60</v>
      </c>
      <c r="G180" s="7">
        <v>0</v>
      </c>
      <c r="H180" s="5" t="s">
        <v>30</v>
      </c>
    </row>
    <row r="181" spans="1:8">
      <c r="A181">
        <v>1</v>
      </c>
      <c r="B181" s="7" t="s">
        <v>61</v>
      </c>
      <c r="C181" s="7">
        <v>27</v>
      </c>
      <c r="D181" s="8">
        <f>ROUND(27/2,0)</f>
        <v>14</v>
      </c>
      <c r="E181">
        <v>2</v>
      </c>
      <c r="F181" s="7" t="s">
        <v>61</v>
      </c>
      <c r="G181" s="7">
        <v>10</v>
      </c>
      <c r="H181" s="5">
        <v>10</v>
      </c>
    </row>
    <row r="182" spans="1:8">
      <c r="A182">
        <v>1</v>
      </c>
      <c r="B182" s="7" t="s">
        <v>62</v>
      </c>
      <c r="C182" s="7">
        <v>33</v>
      </c>
      <c r="D182" s="8">
        <f>ROUND(33/2,0)</f>
        <v>17</v>
      </c>
      <c r="E182">
        <v>2</v>
      </c>
      <c r="F182" s="7" t="s">
        <v>62</v>
      </c>
      <c r="G182" s="7">
        <v>26</v>
      </c>
      <c r="H182" s="5">
        <v>13</v>
      </c>
    </row>
    <row r="184" spans="1:8">
      <c r="B184" s="17" t="s">
        <v>59</v>
      </c>
      <c r="C184" s="17" t="s">
        <v>63</v>
      </c>
      <c r="F184" s="17" t="s">
        <v>59</v>
      </c>
      <c r="G184" s="17" t="s">
        <v>63</v>
      </c>
    </row>
    <row r="185" spans="1:8">
      <c r="A185">
        <v>3</v>
      </c>
      <c r="B185" s="7" t="s">
        <v>60</v>
      </c>
      <c r="C185" s="7">
        <v>50</v>
      </c>
      <c r="D185">
        <f>ROUND(50/3,0)</f>
        <v>17</v>
      </c>
      <c r="F185" s="7" t="s">
        <v>60</v>
      </c>
      <c r="G185" s="7">
        <f>C180+G180+C185</f>
        <v>66</v>
      </c>
    </row>
    <row r="186" spans="1:8">
      <c r="A186">
        <v>3</v>
      </c>
      <c r="B186" s="7" t="s">
        <v>61</v>
      </c>
      <c r="C186" s="7">
        <v>37</v>
      </c>
      <c r="D186">
        <f>ROUND(37/2,0)</f>
        <v>19</v>
      </c>
      <c r="F186" s="7" t="s">
        <v>61</v>
      </c>
      <c r="G186" s="7">
        <f>C181+G181+C186</f>
        <v>74</v>
      </c>
    </row>
    <row r="187" spans="1:8">
      <c r="A187">
        <v>3</v>
      </c>
      <c r="B187" s="7" t="s">
        <v>62</v>
      </c>
      <c r="C187" s="7">
        <v>11</v>
      </c>
      <c r="D187">
        <v>11</v>
      </c>
      <c r="F187" s="7" t="s">
        <v>62</v>
      </c>
      <c r="G187" s="7">
        <f>C182+G182+C187</f>
        <v>70</v>
      </c>
    </row>
    <row r="190" spans="1:8">
      <c r="B190" s="17" t="s">
        <v>59</v>
      </c>
      <c r="C190" s="17" t="s">
        <v>65</v>
      </c>
      <c r="D190" s="17" t="s">
        <v>66</v>
      </c>
      <c r="E190" s="17" t="s">
        <v>67</v>
      </c>
    </row>
    <row r="191" spans="1:8">
      <c r="A191">
        <v>1</v>
      </c>
      <c r="B191" s="7" t="s">
        <v>60</v>
      </c>
      <c r="C191" s="7">
        <v>5</v>
      </c>
      <c r="D191" s="7" t="s">
        <v>30</v>
      </c>
      <c r="E191" s="7">
        <v>17</v>
      </c>
    </row>
    <row r="192" spans="1:8">
      <c r="A192">
        <v>2</v>
      </c>
      <c r="B192" s="7" t="s">
        <v>61</v>
      </c>
      <c r="C192" s="7">
        <v>14</v>
      </c>
      <c r="D192" s="7">
        <v>10</v>
      </c>
      <c r="E192" s="7">
        <v>19</v>
      </c>
    </row>
    <row r="193" spans="1:5">
      <c r="A193">
        <v>3</v>
      </c>
      <c r="B193" s="7" t="s">
        <v>62</v>
      </c>
      <c r="C193" s="7">
        <v>17</v>
      </c>
      <c r="D193" s="7">
        <v>13</v>
      </c>
      <c r="E193" s="7">
        <v>11</v>
      </c>
    </row>
    <row r="226" spans="1:7">
      <c r="A226" s="29" t="s">
        <v>51</v>
      </c>
      <c r="B226" s="29" t="s">
        <v>68</v>
      </c>
      <c r="C226" s="29" t="s">
        <v>69</v>
      </c>
      <c r="E226" s="29" t="s">
        <v>51</v>
      </c>
      <c r="F226" s="33" t="s">
        <v>68</v>
      </c>
      <c r="G226" s="33" t="s">
        <v>69</v>
      </c>
    </row>
    <row r="227" spans="1:7">
      <c r="A227" s="32">
        <v>1</v>
      </c>
      <c r="B227" s="32">
        <v>3</v>
      </c>
      <c r="C227" s="32">
        <f>ROUND(80/G227,0)</f>
        <v>13</v>
      </c>
      <c r="E227" s="32">
        <v>1</v>
      </c>
      <c r="F227" s="36">
        <v>1</v>
      </c>
      <c r="G227" s="36">
        <v>6</v>
      </c>
    </row>
    <row r="228" spans="1:7">
      <c r="A228" s="32">
        <v>2</v>
      </c>
      <c r="B228" s="32">
        <v>6</v>
      </c>
      <c r="C228" s="32">
        <f>ROUND(30/G228,0)</f>
        <v>15</v>
      </c>
      <c r="E228" s="32">
        <v>2</v>
      </c>
      <c r="F228" s="32">
        <v>1</v>
      </c>
      <c r="G228" s="32">
        <v>2</v>
      </c>
    </row>
    <row r="229" spans="1:7">
      <c r="A229" s="32">
        <v>3</v>
      </c>
      <c r="B229" s="32">
        <v>9</v>
      </c>
      <c r="C229" s="32">
        <f>ROUND(89/G229,0)</f>
        <v>18</v>
      </c>
      <c r="E229" s="32">
        <v>3</v>
      </c>
      <c r="F229" s="32">
        <v>1</v>
      </c>
      <c r="G229" s="32">
        <v>5</v>
      </c>
    </row>
    <row r="230" spans="1:7">
      <c r="A230" s="17" t="s">
        <v>70</v>
      </c>
      <c r="B230" s="7">
        <f>B227+B228+B229</f>
        <v>18</v>
      </c>
      <c r="C230" s="7">
        <f>C227+C228+C229</f>
        <v>46</v>
      </c>
    </row>
    <row r="231" spans="1:7">
      <c r="C231" t="s">
        <v>73</v>
      </c>
    </row>
    <row r="272" spans="1:2">
      <c r="A272" t="s">
        <v>71</v>
      </c>
      <c r="B272" t="s">
        <v>69</v>
      </c>
    </row>
    <row r="273" spans="1:2">
      <c r="A273">
        <f>B230</f>
        <v>18</v>
      </c>
      <c r="B273">
        <f>C230</f>
        <v>46</v>
      </c>
    </row>
  </sheetData>
  <mergeCells count="22">
    <mergeCell ref="A6:D6"/>
    <mergeCell ref="F6:H6"/>
    <mergeCell ref="A7:D7"/>
    <mergeCell ref="A8:D8"/>
    <mergeCell ref="A95:E95"/>
    <mergeCell ref="A9:D9"/>
    <mergeCell ref="A51:E51"/>
    <mergeCell ref="F51:G51"/>
    <mergeCell ref="H51:J51"/>
    <mergeCell ref="A52:E52"/>
    <mergeCell ref="F52:G52"/>
    <mergeCell ref="A53:E53"/>
    <mergeCell ref="A54:E54"/>
    <mergeCell ref="A56:E56"/>
    <mergeCell ref="A57:E57"/>
    <mergeCell ref="A58:E58"/>
    <mergeCell ref="A103:E103"/>
    <mergeCell ref="A96:E96"/>
    <mergeCell ref="A97:E97"/>
    <mergeCell ref="A99:D99"/>
    <mergeCell ref="A100:D100"/>
    <mergeCell ref="A102:E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</dc:creator>
  <cp:lastModifiedBy>Cole</cp:lastModifiedBy>
  <dcterms:created xsi:type="dcterms:W3CDTF">2011-10-18T06:28:50Z</dcterms:created>
  <dcterms:modified xsi:type="dcterms:W3CDTF">2011-10-18T19:06:28Z</dcterms:modified>
</cp:coreProperties>
</file>